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https://imperiallondon-my.sharepoint.com/personal/mmalliar_ic_ac_uk/Documents/Documents/Imperial/DIAMOND/WP3/Transport secor/Marine (IMO data)/Marine_efficiencies/"/>
    </mc:Choice>
  </mc:AlternateContent>
  <xr:revisionPtr revIDLastSave="377" documentId="8_{FDBF32FE-A5B9-4FEF-BDFD-980C11E2015C}" xr6:coauthVersionLast="47" xr6:coauthVersionMax="47" xr10:uidLastSave="{6F3284F4-E676-4433-8ED5-7DA3291C312F}"/>
  <bookViews>
    <workbookView xWindow="-110" yWindow="-110" windowWidth="19420" windowHeight="12300" xr2:uid="{5C96B7A4-858D-4BE4-9EC7-DD5F900279DF}"/>
  </bookViews>
  <sheets>
    <sheet name="Calculations" sheetId="1" r:id="rId1"/>
    <sheet name="Table_3 IMO"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13" i="1" l="1"/>
  <c r="R3" i="1"/>
  <c r="S3" i="1"/>
  <c r="T3" i="1"/>
  <c r="U3" i="1"/>
  <c r="V3" i="1"/>
  <c r="W3" i="1"/>
  <c r="X3" i="1"/>
  <c r="Y3" i="1"/>
  <c r="R4" i="1"/>
  <c r="S4" i="1"/>
  <c r="T4" i="1"/>
  <c r="T13" i="1" s="1"/>
  <c r="U4" i="1"/>
  <c r="V4" i="1"/>
  <c r="W4" i="1"/>
  <c r="X4" i="1"/>
  <c r="Y4" i="1"/>
  <c r="R5" i="1"/>
  <c r="S5" i="1"/>
  <c r="T5" i="1"/>
  <c r="U5" i="1"/>
  <c r="V5" i="1"/>
  <c r="W5" i="1"/>
  <c r="X5" i="1"/>
  <c r="Y5" i="1"/>
  <c r="R6" i="1"/>
  <c r="S6" i="1"/>
  <c r="T6" i="1"/>
  <c r="U6" i="1"/>
  <c r="V6" i="1"/>
  <c r="W6" i="1"/>
  <c r="X6" i="1"/>
  <c r="Y6" i="1"/>
  <c r="R7" i="1"/>
  <c r="S7" i="1"/>
  <c r="T7" i="1"/>
  <c r="U7" i="1"/>
  <c r="V7" i="1"/>
  <c r="W7" i="1"/>
  <c r="X7" i="1"/>
  <c r="Y7" i="1"/>
  <c r="R8" i="1"/>
  <c r="S8" i="1"/>
  <c r="T8" i="1"/>
  <c r="U8" i="1"/>
  <c r="V8" i="1"/>
  <c r="W8" i="1"/>
  <c r="X8" i="1"/>
  <c r="Y8" i="1"/>
  <c r="R9" i="1"/>
  <c r="S9" i="1"/>
  <c r="T9" i="1"/>
  <c r="U9" i="1"/>
  <c r="V9" i="1"/>
  <c r="W9" i="1"/>
  <c r="X9" i="1"/>
  <c r="Y9" i="1"/>
  <c r="R10" i="1"/>
  <c r="S10" i="1"/>
  <c r="T10" i="1"/>
  <c r="U10" i="1"/>
  <c r="V10" i="1"/>
  <c r="W10" i="1"/>
  <c r="X10" i="1"/>
  <c r="Y10" i="1"/>
  <c r="R11" i="1"/>
  <c r="S11" i="1"/>
  <c r="T11" i="1"/>
  <c r="U11" i="1"/>
  <c r="V11" i="1"/>
  <c r="W11" i="1"/>
  <c r="X11" i="1"/>
  <c r="Y11" i="1"/>
  <c r="R12" i="1"/>
  <c r="S12" i="1"/>
  <c r="T12" i="1"/>
  <c r="U12" i="1"/>
  <c r="V12" i="1"/>
  <c r="W12" i="1"/>
  <c r="X12" i="1"/>
  <c r="Y12" i="1"/>
  <c r="R16" i="1"/>
  <c r="S16" i="1"/>
  <c r="T16" i="1"/>
  <c r="U16" i="1"/>
  <c r="V16" i="1"/>
  <c r="W16" i="1"/>
  <c r="X16" i="1"/>
  <c r="Y16" i="1"/>
  <c r="R17" i="1"/>
  <c r="S17" i="1"/>
  <c r="T17" i="1"/>
  <c r="U17" i="1"/>
  <c r="V17" i="1"/>
  <c r="W17" i="1"/>
  <c r="X17" i="1"/>
  <c r="Y17" i="1"/>
  <c r="R18" i="1"/>
  <c r="S18" i="1"/>
  <c r="T18" i="1"/>
  <c r="U18" i="1"/>
  <c r="V18" i="1"/>
  <c r="W18" i="1"/>
  <c r="X18" i="1"/>
  <c r="Y18" i="1"/>
  <c r="R19" i="1"/>
  <c r="S19" i="1"/>
  <c r="T19" i="1"/>
  <c r="U19" i="1"/>
  <c r="V19" i="1"/>
  <c r="W19" i="1"/>
  <c r="X19" i="1"/>
  <c r="Y19" i="1"/>
  <c r="R20" i="1"/>
  <c r="S20" i="1"/>
  <c r="T20" i="1"/>
  <c r="U20" i="1"/>
  <c r="V20" i="1"/>
  <c r="W20" i="1"/>
  <c r="X20" i="1"/>
  <c r="Y20" i="1"/>
  <c r="R21" i="1"/>
  <c r="S21" i="1"/>
  <c r="T21" i="1"/>
  <c r="U21" i="1"/>
  <c r="V21" i="1"/>
  <c r="W21" i="1"/>
  <c r="X21" i="1"/>
  <c r="Y21" i="1"/>
  <c r="R22" i="1"/>
  <c r="S22" i="1"/>
  <c r="T22" i="1"/>
  <c r="U22" i="1"/>
  <c r="V22" i="1"/>
  <c r="W22" i="1"/>
  <c r="X22" i="1"/>
  <c r="Y22" i="1"/>
  <c r="R23" i="1"/>
  <c r="S23" i="1"/>
  <c r="T23" i="1"/>
  <c r="U23" i="1"/>
  <c r="V23" i="1"/>
  <c r="W23" i="1"/>
  <c r="X23" i="1"/>
  <c r="Y23" i="1"/>
  <c r="R24" i="1"/>
  <c r="S24" i="1"/>
  <c r="T24" i="1"/>
  <c r="U24" i="1"/>
  <c r="V24" i="1"/>
  <c r="W24" i="1"/>
  <c r="X24" i="1"/>
  <c r="Y24" i="1"/>
  <c r="R25" i="1"/>
  <c r="S25" i="1"/>
  <c r="T25" i="1"/>
  <c r="U25" i="1"/>
  <c r="V25" i="1"/>
  <c r="W25" i="1"/>
  <c r="X25" i="1"/>
  <c r="Y25" i="1"/>
  <c r="R26" i="1"/>
  <c r="S26" i="1"/>
  <c r="T26" i="1"/>
  <c r="U26" i="1"/>
  <c r="V26" i="1"/>
  <c r="Z26" i="1" s="1"/>
  <c r="W26" i="1"/>
  <c r="X26" i="1"/>
  <c r="Y26" i="1"/>
  <c r="R27" i="1"/>
  <c r="S27" i="1"/>
  <c r="T27" i="1"/>
  <c r="U27" i="1"/>
  <c r="V27" i="1"/>
  <c r="W27" i="1"/>
  <c r="X27" i="1"/>
  <c r="Y27" i="1"/>
  <c r="R28" i="1"/>
  <c r="S28" i="1"/>
  <c r="T28" i="1"/>
  <c r="U28" i="1"/>
  <c r="V28" i="1"/>
  <c r="W28" i="1"/>
  <c r="X28" i="1"/>
  <c r="Y28" i="1"/>
  <c r="R29" i="1"/>
  <c r="S29" i="1"/>
  <c r="T29" i="1"/>
  <c r="U29" i="1"/>
  <c r="V29" i="1"/>
  <c r="W29" i="1"/>
  <c r="X29" i="1"/>
  <c r="Y29" i="1"/>
  <c r="R30" i="1"/>
  <c r="S30" i="1"/>
  <c r="T30" i="1"/>
  <c r="U30" i="1"/>
  <c r="V30" i="1"/>
  <c r="W30" i="1"/>
  <c r="X30" i="1"/>
  <c r="Y30" i="1"/>
  <c r="R31" i="1"/>
  <c r="S31" i="1"/>
  <c r="T31" i="1"/>
  <c r="U31" i="1"/>
  <c r="V31" i="1"/>
  <c r="W31" i="1"/>
  <c r="X31" i="1"/>
  <c r="Y31" i="1"/>
  <c r="R32" i="1"/>
  <c r="S32" i="1"/>
  <c r="T32" i="1"/>
  <c r="U32" i="1"/>
  <c r="V32" i="1"/>
  <c r="W32" i="1"/>
  <c r="X32" i="1"/>
  <c r="Y32" i="1"/>
  <c r="R36" i="1"/>
  <c r="S36" i="1"/>
  <c r="T36" i="1"/>
  <c r="U36" i="1"/>
  <c r="V36" i="1"/>
  <c r="W36" i="1"/>
  <c r="X36" i="1"/>
  <c r="X40" i="1" s="1"/>
  <c r="Y36" i="1"/>
  <c r="R37" i="1"/>
  <c r="S37" i="1"/>
  <c r="T37" i="1"/>
  <c r="U37" i="1"/>
  <c r="V37" i="1"/>
  <c r="W37" i="1"/>
  <c r="X37" i="1"/>
  <c r="Y37" i="1"/>
  <c r="R38" i="1"/>
  <c r="S38" i="1"/>
  <c r="T38" i="1"/>
  <c r="U38" i="1"/>
  <c r="V38" i="1"/>
  <c r="W38" i="1"/>
  <c r="X38" i="1"/>
  <c r="Y38" i="1"/>
  <c r="R39" i="1"/>
  <c r="S39" i="1"/>
  <c r="T39" i="1"/>
  <c r="U39" i="1"/>
  <c r="V39" i="1"/>
  <c r="W39" i="1"/>
  <c r="X39" i="1"/>
  <c r="Y39" i="1"/>
  <c r="Q38" i="1"/>
  <c r="Q37" i="1"/>
  <c r="Q36" i="1"/>
  <c r="Z36" i="1" s="1"/>
  <c r="Q32" i="1"/>
  <c r="Q31" i="1"/>
  <c r="Q30" i="1"/>
  <c r="Q29" i="1"/>
  <c r="Q28" i="1"/>
  <c r="Q27" i="1"/>
  <c r="Q26" i="1"/>
  <c r="Q25" i="1"/>
  <c r="Q12" i="1"/>
  <c r="Z12" i="1" s="1"/>
  <c r="Q24" i="1"/>
  <c r="Q8" i="1"/>
  <c r="Q23" i="1"/>
  <c r="Z23" i="1" s="1"/>
  <c r="Q22" i="1"/>
  <c r="Q21" i="1"/>
  <c r="Q20" i="1"/>
  <c r="Q19" i="1"/>
  <c r="Q18" i="1"/>
  <c r="Q17" i="1"/>
  <c r="Q16" i="1"/>
  <c r="Q11" i="1"/>
  <c r="Q10" i="1"/>
  <c r="Q9" i="1"/>
  <c r="Z9" i="1" s="1"/>
  <c r="Q7" i="1"/>
  <c r="Q6" i="1"/>
  <c r="Q39" i="1"/>
  <c r="Q5" i="1"/>
  <c r="Q4" i="1"/>
  <c r="Q3" i="1"/>
  <c r="T33" i="1" l="1"/>
  <c r="T41" i="1" s="1"/>
  <c r="Z8" i="1"/>
  <c r="Z37" i="1"/>
  <c r="Z38" i="1"/>
  <c r="S33" i="1"/>
  <c r="R33" i="1"/>
  <c r="Z10" i="1"/>
  <c r="Y13" i="1"/>
  <c r="Z11" i="1"/>
  <c r="X13" i="1"/>
  <c r="X41" i="1" s="1"/>
  <c r="W13" i="1"/>
  <c r="Z17" i="1"/>
  <c r="Z3" i="1"/>
  <c r="Z19" i="1"/>
  <c r="Z29" i="1"/>
  <c r="T40" i="1"/>
  <c r="X33" i="1"/>
  <c r="Z4" i="1"/>
  <c r="Z20" i="1"/>
  <c r="Z30" i="1"/>
  <c r="W40" i="1"/>
  <c r="S40" i="1"/>
  <c r="W33" i="1"/>
  <c r="S13" i="1"/>
  <c r="Z5" i="1"/>
  <c r="Z21" i="1"/>
  <c r="Z31" i="1"/>
  <c r="V40" i="1"/>
  <c r="R40" i="1"/>
  <c r="R43" i="1" s="1"/>
  <c r="Z28" i="1"/>
  <c r="Z27" i="1"/>
  <c r="Z24" i="1"/>
  <c r="Z18" i="1"/>
  <c r="Z16" i="1"/>
  <c r="Z7" i="1"/>
  <c r="Z6" i="1"/>
  <c r="V13" i="1"/>
  <c r="V41" i="1" s="1"/>
  <c r="R13" i="1"/>
  <c r="R41" i="1" s="1"/>
  <c r="Q40" i="1"/>
  <c r="Q43" i="1" s="1"/>
  <c r="Z22" i="1"/>
  <c r="Z32" i="1"/>
  <c r="Y40" i="1"/>
  <c r="U40" i="1"/>
  <c r="Z25" i="1"/>
  <c r="Y33" i="1"/>
  <c r="Y43" i="1" s="1"/>
  <c r="U33" i="1"/>
  <c r="X42" i="1"/>
  <c r="W43" i="1"/>
  <c r="S43" i="1"/>
  <c r="W42" i="1"/>
  <c r="S41" i="1"/>
  <c r="Y42" i="1"/>
  <c r="U42" i="1"/>
  <c r="T42" i="1"/>
  <c r="Q33" i="1"/>
  <c r="Z33" i="1" s="1"/>
  <c r="Z39" i="1"/>
  <c r="Q13" i="1"/>
  <c r="V33" i="1"/>
  <c r="V42" i="1" s="1"/>
  <c r="W41" i="1" l="1"/>
  <c r="Z40" i="1"/>
  <c r="Y41" i="1"/>
  <c r="U43" i="1"/>
  <c r="U41" i="1"/>
  <c r="R42" i="1"/>
  <c r="X43" i="1"/>
  <c r="S42" i="1"/>
  <c r="T43" i="1"/>
  <c r="Z43" i="1"/>
  <c r="Z42" i="1"/>
  <c r="V43" i="1"/>
  <c r="Q41" i="1"/>
  <c r="Z13" i="1"/>
  <c r="Z41" i="1" s="1"/>
  <c r="Q4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Malliaroudaki, Maro</author>
  </authors>
  <commentList>
    <comment ref="K2" authorId="0" shapeId="0" xr:uid="{DC022B22-0D1B-48B9-9ECE-CB5432EBBAB9}">
      <text>
        <r>
          <rPr>
            <b/>
            <sz val="9"/>
            <color indexed="81"/>
            <rFont val="Tahoma"/>
            <family val="2"/>
          </rPr>
          <t>Malliaroudaki, Maro:</t>
        </r>
        <r>
          <rPr>
            <sz val="9"/>
            <color indexed="81"/>
            <rFont val="Tahoma"/>
            <family val="2"/>
          </rPr>
          <t xml:space="preserve">
ChatGPT assumtions. Check word doc explaning. </t>
        </r>
      </text>
    </comment>
    <comment ref="K13" authorId="0" shapeId="0" xr:uid="{BE86F9A5-9B78-4C80-9EAC-A7267E7C0626}">
      <text>
        <r>
          <rPr>
            <b/>
            <sz val="9"/>
            <color indexed="81"/>
            <rFont val="Tahoma"/>
            <family val="2"/>
          </rPr>
          <t>Malliaroudaki, Maro:</t>
        </r>
        <r>
          <rPr>
            <sz val="9"/>
            <color indexed="81"/>
            <rFont val="Tahoma"/>
            <family val="2"/>
          </rPr>
          <t xml:space="preserve">
possible for short routes</t>
        </r>
      </text>
    </comment>
    <comment ref="L13" authorId="0" shapeId="0" xr:uid="{736F9D8D-D184-4180-A985-F357883848AD}">
      <text>
        <r>
          <rPr>
            <b/>
            <sz val="9"/>
            <color indexed="81"/>
            <rFont val="Tahoma"/>
            <family val="2"/>
          </rPr>
          <t>Malliaroudaki, Maro:</t>
        </r>
        <r>
          <rPr>
            <sz val="9"/>
            <color indexed="81"/>
            <rFont val="Tahoma"/>
            <family val="2"/>
          </rPr>
          <t xml:space="preserve">
Possible for short rootes</t>
        </r>
      </text>
    </comment>
    <comment ref="K14" authorId="0" shapeId="0" xr:uid="{E91FABC0-F966-40C6-998A-E16ED8005B1F}">
      <text>
        <r>
          <rPr>
            <b/>
            <sz val="9"/>
            <color indexed="81"/>
            <rFont val="Tahoma"/>
            <family val="2"/>
          </rPr>
          <t>Malliaroudaki, Maro:</t>
        </r>
        <r>
          <rPr>
            <sz val="9"/>
            <color indexed="81"/>
            <rFont val="Tahoma"/>
            <family val="2"/>
          </rPr>
          <t xml:space="preserve">
hybrid possible</t>
        </r>
      </text>
    </comment>
    <comment ref="K16" authorId="0" shapeId="0" xr:uid="{729D6DA2-B7B0-4705-B7C6-96F2BB9C648D}">
      <text>
        <r>
          <rPr>
            <b/>
            <sz val="9"/>
            <color indexed="81"/>
            <rFont val="Tahoma"/>
            <family val="2"/>
          </rPr>
          <t>Malliaroudaki, Maro:</t>
        </r>
        <r>
          <rPr>
            <sz val="9"/>
            <color indexed="81"/>
            <rFont val="Tahoma"/>
            <family val="2"/>
          </rPr>
          <t xml:space="preserve">
hybrid possible</t>
        </r>
      </text>
    </comment>
    <comment ref="K21" authorId="0" shapeId="0" xr:uid="{8A7C38B1-3889-4485-A671-41590434B8CA}">
      <text>
        <r>
          <rPr>
            <b/>
            <sz val="9"/>
            <color indexed="81"/>
            <rFont val="Tahoma"/>
            <family val="2"/>
          </rPr>
          <t>Malliaroudaki, Maro:</t>
        </r>
        <r>
          <rPr>
            <sz val="9"/>
            <color indexed="81"/>
            <rFont val="Tahoma"/>
            <family val="2"/>
          </rPr>
          <t xml:space="preserve">
hybrid possible</t>
        </r>
      </text>
    </comment>
    <comment ref="K22" authorId="0" shapeId="0" xr:uid="{13FFFA14-E9BD-4C60-8FAB-9E1C605C64C2}">
      <text>
        <r>
          <rPr>
            <b/>
            <sz val="9"/>
            <color indexed="81"/>
            <rFont val="Tahoma"/>
            <family val="2"/>
          </rPr>
          <t>Malliaroudaki, Maro:</t>
        </r>
        <r>
          <rPr>
            <sz val="9"/>
            <color indexed="81"/>
            <rFont val="Tahoma"/>
            <family val="2"/>
          </rPr>
          <t xml:space="preserve">
hybrid possible</t>
        </r>
      </text>
    </comment>
    <comment ref="K24" authorId="0" shapeId="0" xr:uid="{085AB972-FD1F-4559-B371-183BB2B65C21}">
      <text>
        <r>
          <rPr>
            <b/>
            <sz val="9"/>
            <color indexed="81"/>
            <rFont val="Tahoma"/>
            <family val="2"/>
          </rPr>
          <t>Malliaroudaki, Maro:</t>
        </r>
        <r>
          <rPr>
            <sz val="9"/>
            <color indexed="81"/>
            <rFont val="Tahoma"/>
            <family val="2"/>
          </rPr>
          <t xml:space="preserve">
hybrid possible</t>
        </r>
      </text>
    </comment>
    <comment ref="L24" authorId="0" shapeId="0" xr:uid="{202F0570-B320-4971-B871-CEA67A497004}">
      <text>
        <r>
          <rPr>
            <b/>
            <sz val="9"/>
            <color indexed="81"/>
            <rFont val="Tahoma"/>
            <family val="2"/>
          </rPr>
          <t>Malliaroudaki, Maro:</t>
        </r>
        <r>
          <rPr>
            <sz val="9"/>
            <color indexed="81"/>
            <rFont val="Tahoma"/>
            <family val="2"/>
          </rPr>
          <t xml:space="preserve">
hybrid possible</t>
        </r>
      </text>
    </comment>
    <comment ref="L34" authorId="0" shapeId="0" xr:uid="{93A5ED42-7AD6-4848-97F9-8632606D6AEB}">
      <text>
        <r>
          <rPr>
            <b/>
            <sz val="9"/>
            <color indexed="81"/>
            <rFont val="Tahoma"/>
            <family val="2"/>
          </rPr>
          <t>Malliaroudaki, Maro:</t>
        </r>
        <r>
          <rPr>
            <sz val="9"/>
            <color indexed="81"/>
            <rFont val="Tahoma"/>
            <family val="2"/>
          </rPr>
          <t xml:space="preserve">
possible
</t>
        </r>
      </text>
    </comment>
    <comment ref="L35" authorId="0" shapeId="0" xr:uid="{4E5E1333-6642-48C9-9DF8-089E2AA80E3B}">
      <text>
        <r>
          <rPr>
            <b/>
            <sz val="9"/>
            <color indexed="81"/>
            <rFont val="Tahoma"/>
            <family val="2"/>
          </rPr>
          <t>Malliaroudaki, Maro:</t>
        </r>
        <r>
          <rPr>
            <sz val="9"/>
            <color indexed="81"/>
            <rFont val="Tahoma"/>
            <family val="2"/>
          </rPr>
          <t xml:space="preserve">
possible
</t>
        </r>
      </text>
    </comment>
    <comment ref="L36" authorId="0" shapeId="0" xr:uid="{F7C40A71-EDED-4586-A401-B395B48F6593}">
      <text>
        <r>
          <rPr>
            <b/>
            <sz val="9"/>
            <color indexed="81"/>
            <rFont val="Tahoma"/>
            <family val="2"/>
          </rPr>
          <t>Malliaroudaki, Maro:</t>
        </r>
        <r>
          <rPr>
            <sz val="9"/>
            <color indexed="81"/>
            <rFont val="Tahoma"/>
            <family val="2"/>
          </rPr>
          <t xml:space="preserve">
possible
</t>
        </r>
      </text>
    </comment>
    <comment ref="L37" authorId="0" shapeId="0" xr:uid="{B26F2BCD-1ABE-4803-A8B0-540B1C286D75}">
      <text>
        <r>
          <rPr>
            <b/>
            <sz val="9"/>
            <color indexed="81"/>
            <rFont val="Tahoma"/>
            <family val="2"/>
          </rPr>
          <t>Malliaroudaki, Maro:</t>
        </r>
        <r>
          <rPr>
            <sz val="9"/>
            <color indexed="81"/>
            <rFont val="Tahoma"/>
            <family val="2"/>
          </rPr>
          <t xml:space="preserve">
hybrid possible
</t>
        </r>
      </text>
    </comment>
    <comment ref="K39" authorId="0" shapeId="0" xr:uid="{CE733F92-0323-44FC-8122-69F00603E592}">
      <text>
        <r>
          <rPr>
            <b/>
            <sz val="9"/>
            <color indexed="81"/>
            <rFont val="Tahoma"/>
            <family val="2"/>
          </rPr>
          <t>Malliaroudaki, Maro:</t>
        </r>
        <r>
          <rPr>
            <sz val="9"/>
            <color indexed="81"/>
            <rFont val="Tahoma"/>
            <family val="2"/>
          </rPr>
          <t xml:space="preserve">
hybrid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Malliaroudaki, Maro</author>
  </authors>
  <commentList>
    <comment ref="G1" authorId="0" shapeId="0" xr:uid="{36E160DA-ADC5-496C-8C53-9EB19DB3DFDE}">
      <text>
        <r>
          <rPr>
            <b/>
            <sz val="9"/>
            <color indexed="81"/>
            <rFont val="Tahoma"/>
            <family val="2"/>
          </rPr>
          <t>Malliaroudaki, Maro:</t>
        </r>
        <r>
          <rPr>
            <sz val="9"/>
            <color indexed="81"/>
            <rFont val="Tahoma"/>
            <family val="2"/>
          </rPr>
          <t xml:space="preserve">
ChatGPT assumtions. Check word doc explaning. </t>
        </r>
      </text>
    </comment>
    <comment ref="G12" authorId="0" shapeId="0" xr:uid="{14C42502-8855-46F6-B927-90F787722154}">
      <text>
        <r>
          <rPr>
            <b/>
            <sz val="9"/>
            <color indexed="81"/>
            <rFont val="Tahoma"/>
            <family val="2"/>
          </rPr>
          <t>Malliaroudaki, Maro:</t>
        </r>
        <r>
          <rPr>
            <sz val="9"/>
            <color indexed="81"/>
            <rFont val="Tahoma"/>
            <family val="2"/>
          </rPr>
          <t xml:space="preserve">
possible for short routes</t>
        </r>
      </text>
    </comment>
    <comment ref="H12" authorId="0" shapeId="0" xr:uid="{F7A5D176-35B7-472E-B6A3-E430FE2E290B}">
      <text>
        <r>
          <rPr>
            <b/>
            <sz val="9"/>
            <color indexed="81"/>
            <rFont val="Tahoma"/>
            <family val="2"/>
          </rPr>
          <t>Malliaroudaki, Maro:</t>
        </r>
        <r>
          <rPr>
            <sz val="9"/>
            <color indexed="81"/>
            <rFont val="Tahoma"/>
            <family val="2"/>
          </rPr>
          <t xml:space="preserve">
Possible for short rootes</t>
        </r>
      </text>
    </comment>
    <comment ref="G13" authorId="0" shapeId="0" xr:uid="{06AAF76F-18CC-4892-8BA2-56C1EA57A490}">
      <text>
        <r>
          <rPr>
            <b/>
            <sz val="9"/>
            <color indexed="81"/>
            <rFont val="Tahoma"/>
            <family val="2"/>
          </rPr>
          <t>Malliaroudaki, Maro:</t>
        </r>
        <r>
          <rPr>
            <sz val="9"/>
            <color indexed="81"/>
            <rFont val="Tahoma"/>
            <family val="2"/>
          </rPr>
          <t xml:space="preserve">
hybrid possible</t>
        </r>
      </text>
    </comment>
    <comment ref="G15" authorId="0" shapeId="0" xr:uid="{D8682B66-F2AA-4780-B1ED-D26CDD96A631}">
      <text>
        <r>
          <rPr>
            <b/>
            <sz val="9"/>
            <color indexed="81"/>
            <rFont val="Tahoma"/>
            <family val="2"/>
          </rPr>
          <t>Malliaroudaki, Maro:</t>
        </r>
        <r>
          <rPr>
            <sz val="9"/>
            <color indexed="81"/>
            <rFont val="Tahoma"/>
            <family val="2"/>
          </rPr>
          <t xml:space="preserve">
hybrid possible</t>
        </r>
      </text>
    </comment>
    <comment ref="G20" authorId="0" shapeId="0" xr:uid="{0D06E5BC-7C26-40E5-946D-11878F8D6F14}">
      <text>
        <r>
          <rPr>
            <b/>
            <sz val="9"/>
            <color indexed="81"/>
            <rFont val="Tahoma"/>
            <family val="2"/>
          </rPr>
          <t>Malliaroudaki, Maro:</t>
        </r>
        <r>
          <rPr>
            <sz val="9"/>
            <color indexed="81"/>
            <rFont val="Tahoma"/>
            <family val="2"/>
          </rPr>
          <t xml:space="preserve">
hybrid possible</t>
        </r>
      </text>
    </comment>
    <comment ref="G21" authorId="0" shapeId="0" xr:uid="{B004B08A-6C4B-4EB2-B381-C5B563401127}">
      <text>
        <r>
          <rPr>
            <b/>
            <sz val="9"/>
            <color indexed="81"/>
            <rFont val="Tahoma"/>
            <family val="2"/>
          </rPr>
          <t>Malliaroudaki, Maro:</t>
        </r>
        <r>
          <rPr>
            <sz val="9"/>
            <color indexed="81"/>
            <rFont val="Tahoma"/>
            <family val="2"/>
          </rPr>
          <t xml:space="preserve">
hybrid possible</t>
        </r>
      </text>
    </comment>
    <comment ref="G23" authorId="0" shapeId="0" xr:uid="{58463720-A831-475C-8AD1-38911CB5E7DF}">
      <text>
        <r>
          <rPr>
            <b/>
            <sz val="9"/>
            <color indexed="81"/>
            <rFont val="Tahoma"/>
            <family val="2"/>
          </rPr>
          <t>Malliaroudaki, Maro:</t>
        </r>
        <r>
          <rPr>
            <sz val="9"/>
            <color indexed="81"/>
            <rFont val="Tahoma"/>
            <family val="2"/>
          </rPr>
          <t xml:space="preserve">
hybrid possible</t>
        </r>
      </text>
    </comment>
    <comment ref="H23" authorId="0" shapeId="0" xr:uid="{A3B8B2F0-2F39-4C23-B6FB-B877CD7C526E}">
      <text>
        <r>
          <rPr>
            <b/>
            <sz val="9"/>
            <color indexed="81"/>
            <rFont val="Tahoma"/>
            <family val="2"/>
          </rPr>
          <t>Malliaroudaki, Maro:</t>
        </r>
        <r>
          <rPr>
            <sz val="9"/>
            <color indexed="81"/>
            <rFont val="Tahoma"/>
            <family val="2"/>
          </rPr>
          <t xml:space="preserve">
hybrid possible</t>
        </r>
      </text>
    </comment>
    <comment ref="H33" authorId="0" shapeId="0" xr:uid="{6283ECA0-3910-457E-9FA3-BA21F2E8B6BF}">
      <text>
        <r>
          <rPr>
            <b/>
            <sz val="9"/>
            <color indexed="81"/>
            <rFont val="Tahoma"/>
            <family val="2"/>
          </rPr>
          <t>Malliaroudaki, Maro:</t>
        </r>
        <r>
          <rPr>
            <sz val="9"/>
            <color indexed="81"/>
            <rFont val="Tahoma"/>
            <family val="2"/>
          </rPr>
          <t xml:space="preserve">
possible
</t>
        </r>
      </text>
    </comment>
    <comment ref="H34" authorId="0" shapeId="0" xr:uid="{D2FEA02E-E8AC-49F3-960F-2D1F3D027ACF}">
      <text>
        <r>
          <rPr>
            <b/>
            <sz val="9"/>
            <color indexed="81"/>
            <rFont val="Tahoma"/>
            <family val="2"/>
          </rPr>
          <t>Malliaroudaki, Maro:</t>
        </r>
        <r>
          <rPr>
            <sz val="9"/>
            <color indexed="81"/>
            <rFont val="Tahoma"/>
            <family val="2"/>
          </rPr>
          <t xml:space="preserve">
possible
</t>
        </r>
      </text>
    </comment>
    <comment ref="H35" authorId="0" shapeId="0" xr:uid="{E070F9D4-BE8C-4E37-B118-BE301A4FD192}">
      <text>
        <r>
          <rPr>
            <b/>
            <sz val="9"/>
            <color indexed="81"/>
            <rFont val="Tahoma"/>
            <family val="2"/>
          </rPr>
          <t>Malliaroudaki, Maro:</t>
        </r>
        <r>
          <rPr>
            <sz val="9"/>
            <color indexed="81"/>
            <rFont val="Tahoma"/>
            <family val="2"/>
          </rPr>
          <t xml:space="preserve">
possible
</t>
        </r>
      </text>
    </comment>
    <comment ref="H36" authorId="0" shapeId="0" xr:uid="{859A910A-8AED-41F4-A28C-21F824CABD0D}">
      <text>
        <r>
          <rPr>
            <b/>
            <sz val="9"/>
            <color indexed="81"/>
            <rFont val="Tahoma"/>
            <family val="2"/>
          </rPr>
          <t>Malliaroudaki, Maro:</t>
        </r>
        <r>
          <rPr>
            <sz val="9"/>
            <color indexed="81"/>
            <rFont val="Tahoma"/>
            <family val="2"/>
          </rPr>
          <t xml:space="preserve">
hybrid possible
</t>
        </r>
      </text>
    </comment>
    <comment ref="G38" authorId="0" shapeId="0" xr:uid="{3D0AEDD8-5F81-4C8C-9F9D-38D40AE74652}">
      <text>
        <r>
          <rPr>
            <b/>
            <sz val="9"/>
            <color indexed="81"/>
            <rFont val="Tahoma"/>
            <family val="2"/>
          </rPr>
          <t>Malliaroudaki, Maro:</t>
        </r>
        <r>
          <rPr>
            <sz val="9"/>
            <color indexed="81"/>
            <rFont val="Tahoma"/>
            <family val="2"/>
          </rPr>
          <t xml:space="preserve">
hybrid</t>
        </r>
      </text>
    </comment>
  </commentList>
</comments>
</file>

<file path=xl/sharedStrings.xml><?xml version="1.0" encoding="utf-8"?>
<sst xmlns="http://schemas.openxmlformats.org/spreadsheetml/2006/main" count="260" uniqueCount="105">
  <si>
    <t>Ship Type</t>
  </si>
  <si>
    <t>Diesel / Gas Oil (MDO / MGO)</t>
  </si>
  <si>
    <t>Ethanol</t>
  </si>
  <si>
    <t>Heavy Fuel Oil (HFO)</t>
  </si>
  <si>
    <t>Liquefied Natural Gas (LNG)</t>
  </si>
  <si>
    <t>Liquefied Petroleum Gas (LPG) â€“ Butane</t>
  </si>
  <si>
    <t>Liquefied Petroleum Gas (LPG) â€“ Propane</t>
  </si>
  <si>
    <t>Methanol</t>
  </si>
  <si>
    <t>Other</t>
  </si>
  <si>
    <t>Bulk carrier</t>
  </si>
  <si>
    <t>20,000 DWT and above</t>
  </si>
  <si>
    <t>Less than 10,000 DWT</t>
  </si>
  <si>
    <t>Combination carrier</t>
  </si>
  <si>
    <t>Containership</t>
  </si>
  <si>
    <t>15,000 DWT and above</t>
  </si>
  <si>
    <t>Cruise passenger ship</t>
  </si>
  <si>
    <t>85,000 GT and above</t>
  </si>
  <si>
    <t>Gas carrier</t>
  </si>
  <si>
    <t>10,000 DWT and above</t>
  </si>
  <si>
    <t>General cargo ship</t>
  </si>
  <si>
    <t>Less than 3,000 DWT</t>
  </si>
  <si>
    <t>LNG carrier</t>
  </si>
  <si>
    <t>Others</t>
  </si>
  <si>
    <t>5,000 GT and above</t>
  </si>
  <si>
    <t>Passenger ship</t>
  </si>
  <si>
    <t>Refrigerated cargo carrier</t>
  </si>
  <si>
    <t>5,000 DWT and above</t>
  </si>
  <si>
    <t>Ro-ro cargo ship</t>
  </si>
  <si>
    <t>2,000 DWT and above</t>
  </si>
  <si>
    <t>Ro-ro cargo ship (vehicle carrier)</t>
  </si>
  <si>
    <t>Ro-ro passenger ship</t>
  </si>
  <si>
    <t>1,000 DWT and above</t>
  </si>
  <si>
    <t>Tanker</t>
  </si>
  <si>
    <t>Less than 4,000 DWT</t>
  </si>
  <si>
    <t>Total (213,070,793)</t>
  </si>
  <si>
    <t>check</t>
  </si>
  <si>
    <t>y</t>
  </si>
  <si>
    <t>Potential Electric</t>
  </si>
  <si>
    <t>Potential Hydrogen</t>
  </si>
  <si>
    <t>10,000 &lt; DWT &lt; 20,000</t>
  </si>
  <si>
    <t>4,000 &lt; DWT &lt; 20,000</t>
  </si>
  <si>
    <t>10,000 &lt; DWT &lt; 15,000</t>
  </si>
  <si>
    <t>25,000 &lt; GT &lt; 85,000</t>
  </si>
  <si>
    <t>5,000 &lt; GT &lt; 25,000</t>
  </si>
  <si>
    <t>2,000 &lt; DWT &lt; 10,000</t>
  </si>
  <si>
    <t>1,000 &lt; DWT &lt; 2,000</t>
  </si>
  <si>
    <t>250 &lt; DWT &lt; 1,000</t>
  </si>
  <si>
    <t>Number of ships</t>
  </si>
  <si>
    <t>Aggregated tonnage</t>
  </si>
  <si>
    <t>Aggregated deadweight</t>
  </si>
  <si>
    <t>Distance travelled</t>
  </si>
  <si>
    <t>Hours underway</t>
  </si>
  <si>
    <t>3,000 &lt;DWT &lt; 15,000</t>
  </si>
  <si>
    <t>Total</t>
  </si>
  <si>
    <t>Light Fuel Oil (LFO) (kerosene)</t>
  </si>
  <si>
    <t>Ship category</t>
  </si>
  <si>
    <t>Bulk carrier 10,000 &lt; DWT &lt; 20,000</t>
  </si>
  <si>
    <t>Bulk carrier 20,000 DWT and above</t>
  </si>
  <si>
    <t>Bulk carrier Less than 10,000 DWT</t>
  </si>
  <si>
    <t>Combination carrier 20,000 DWT and above</t>
  </si>
  <si>
    <t>Combination carrier 4,000 &lt; DWT &lt; 20,000</t>
  </si>
  <si>
    <t>Containership 10,000 &lt; DWT &lt; 15,000</t>
  </si>
  <si>
    <t>Containership 15,000 DWT and above</t>
  </si>
  <si>
    <t>Containership Less than 10,000 DWT</t>
  </si>
  <si>
    <t>Cruise passenger ship 25,000 &lt; GT &lt; 85,000</t>
  </si>
  <si>
    <t>Cruise passenger ship 5,000 &lt; GT &lt; 25,000</t>
  </si>
  <si>
    <t>Cruise passenger ship 85,000 GT and above</t>
  </si>
  <si>
    <t>Gas carrier 10,000 DWT and above</t>
  </si>
  <si>
    <t>Gas carrier 2,000 &lt; DWT &lt; 10,000</t>
  </si>
  <si>
    <t>General cargo ship 15,000 DWT and above</t>
  </si>
  <si>
    <t>General cargo ship 3,000 &lt; DWT &lt; 15,000</t>
  </si>
  <si>
    <t>General cargo ship Less than 3,000 DWT</t>
  </si>
  <si>
    <t>LNG carrier 10,000 DWT and above</t>
  </si>
  <si>
    <t>LNG carrier Less than 10,000 DWT</t>
  </si>
  <si>
    <t>Others 5,000 GT and above</t>
  </si>
  <si>
    <t>Passenger ship 5,000 GT and above</t>
  </si>
  <si>
    <t>Refrigerated cargo carrier 5,000 DWT and above</t>
  </si>
  <si>
    <t>Ro-ro cargo ship 2,000 DWT and above</t>
  </si>
  <si>
    <t>Ro-ro cargo ship 1,000 &lt; DWT &lt; 2,000</t>
  </si>
  <si>
    <t>Ro-ro cargo ship Ro-ro cargo ship (vehicle carrier)</t>
  </si>
  <si>
    <t>Ro-ro cargo ship 10,000 DWT and above</t>
  </si>
  <si>
    <t>Ro-ro cargo ship Less than 10,000 DWT</t>
  </si>
  <si>
    <t>Ro-ro passenger ship 1,000 DWT and above</t>
  </si>
  <si>
    <t>Ro-ro passenger ship 250 &lt; DWT &lt; 1,000</t>
  </si>
  <si>
    <t>Tanker 20,000 DWT and above</t>
  </si>
  <si>
    <t>Tanker 4,000 &lt; DWT &lt; 20,000</t>
  </si>
  <si>
    <t>Tanker Less than 4,000 DWT</t>
  </si>
  <si>
    <t>Total Long Distance Ships</t>
  </si>
  <si>
    <t>Total Short Distance Ships</t>
  </si>
  <si>
    <t>Total Passenger</t>
  </si>
  <si>
    <t>Domestic Long</t>
  </si>
  <si>
    <t>Domestic Short</t>
  </si>
  <si>
    <t>Domestic Passenger</t>
  </si>
  <si>
    <t>SUM Domestic</t>
  </si>
  <si>
    <t>Bunker Long</t>
  </si>
  <si>
    <t>Bunker Short</t>
  </si>
  <si>
    <t>Bunker Passenger</t>
  </si>
  <si>
    <t>SUM Banker</t>
  </si>
  <si>
    <t>Share Passenger</t>
  </si>
  <si>
    <t>Share Long Distance</t>
  </si>
  <si>
    <t>Share Short Distance</t>
  </si>
  <si>
    <t xml:space="preserve">Reasonavble assumptions for the shares so that the total navigation UNSD energy balance (Table 7) can result the share 85% for long distance routes, 11% for Short distance routes, and 3% for Passenger routes (cell Z40-Z42). The assumptions below were claculated with trial and error by assuming different shares between domestic and banker for each category that will result in the required rates when the total share between totasl long, short and passenger is calculated. </t>
  </si>
  <si>
    <t>Table 2 IMO data</t>
  </si>
  <si>
    <t>Classification</t>
  </si>
  <si>
    <t>Assumptions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</si>
</sst>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rgb="FFFF0000"/>
      <name val="Aptos Narrow"/>
      <family val="2"/>
      <scheme val="minor"/>
    </font>
    <font>
      <b/>
      <sz val="9"/>
      <color indexed="81"/>
      <name val="Tahoma"/>
      <family val="2"/>
    </font>
    <font>
      <sz val="9"/>
      <color indexed="81"/>
      <name val="Tahoma"/>
      <family val="2"/>
    </font>
    <font>
      <b/>
      <sz val="11"/>
      <name val="Aptos Narrow"/>
      <family val="2"/>
      <scheme val="minor"/>
    </font>
    <font>
      <sz val="12"/>
      <color rgb="FF000000"/>
      <name val="Calibri"/>
      <family val="2"/>
    </font>
    <font>
      <b/>
      <sz val="12"/>
      <color rgb="FF000000"/>
      <name val="Calibri"/>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FFFF00"/>
        <bgColor indexed="64"/>
      </patternFill>
    </fill>
    <fill>
      <patternFill patternType="solid">
        <fgColor rgb="FFB4E8F6"/>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D9D9D9"/>
      </left>
      <right style="medium">
        <color rgb="FFD9D9D9"/>
      </right>
      <top style="medium">
        <color rgb="FFD9D9D9"/>
      </top>
      <bottom style="medium">
        <color rgb="FFD9D9D9"/>
      </bottom>
      <diagonal/>
    </border>
    <border>
      <left/>
      <right style="medium">
        <color rgb="FFD9D9D9"/>
      </right>
      <top style="medium">
        <color rgb="FFD9D9D9"/>
      </top>
      <bottom style="medium">
        <color rgb="FFD9D9D9"/>
      </bottom>
      <diagonal/>
    </border>
    <border>
      <left style="medium">
        <color rgb="FFD9D9D9"/>
      </left>
      <right style="medium">
        <color rgb="FFD9D9D9"/>
      </right>
      <top/>
      <bottom style="medium">
        <color rgb="FFD9D9D9"/>
      </bottom>
      <diagonal/>
    </border>
    <border>
      <left/>
      <right style="medium">
        <color rgb="FFD9D9D9"/>
      </right>
      <top/>
      <bottom style="medium">
        <color rgb="FFD9D9D9"/>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0" fontId="1" fillId="0" borderId="0"/>
  </cellStyleXfs>
  <cellXfs count="17">
    <xf numFmtId="0" fontId="0" fillId="0" borderId="0" xfId="0"/>
    <xf numFmtId="3" fontId="0" fillId="0" borderId="0" xfId="0" applyNumberFormat="1"/>
    <xf numFmtId="0" fontId="16" fillId="0" borderId="0" xfId="0" applyFont="1"/>
    <xf numFmtId="0" fontId="0" fillId="33" borderId="0" xfId="0" applyFill="1"/>
    <xf numFmtId="0" fontId="18" fillId="0" borderId="0" xfId="0" applyFont="1"/>
    <xf numFmtId="0" fontId="0" fillId="34" borderId="0" xfId="0" applyFill="1"/>
    <xf numFmtId="3" fontId="16" fillId="0" borderId="0" xfId="0" applyNumberFormat="1" applyFont="1"/>
    <xf numFmtId="9" fontId="14" fillId="0" borderId="0" xfId="42" applyFont="1" applyFill="1" applyBorder="1"/>
    <xf numFmtId="0" fontId="21" fillId="0" borderId="0" xfId="43" applyFont="1" applyAlignment="1">
      <alignment horizontal="left" vertical="center"/>
    </xf>
    <xf numFmtId="9" fontId="0" fillId="0" borderId="0" xfId="42" applyFont="1" applyBorder="1"/>
    <xf numFmtId="9" fontId="0" fillId="0" borderId="0" xfId="0" applyNumberFormat="1"/>
    <xf numFmtId="0" fontId="22" fillId="35" borderId="10" xfId="0" applyFont="1" applyFill="1" applyBorder="1" applyAlignment="1">
      <alignment horizontal="left" vertical="center" wrapText="1"/>
    </xf>
    <xf numFmtId="10" fontId="22" fillId="35" borderId="11" xfId="0" applyNumberFormat="1" applyFont="1" applyFill="1" applyBorder="1" applyAlignment="1">
      <alignment horizontal="left" vertical="center" wrapText="1"/>
    </xf>
    <xf numFmtId="0" fontId="22" fillId="35" borderId="12" xfId="0" applyFont="1" applyFill="1" applyBorder="1" applyAlignment="1">
      <alignment horizontal="left" vertical="center" wrapText="1"/>
    </xf>
    <xf numFmtId="10" fontId="22" fillId="35" borderId="13" xfId="0" applyNumberFormat="1" applyFont="1" applyFill="1" applyBorder="1" applyAlignment="1">
      <alignment horizontal="left" vertical="center" wrapText="1"/>
    </xf>
    <xf numFmtId="0" fontId="23" fillId="35" borderId="12" xfId="0" applyFont="1" applyFill="1" applyBorder="1" applyAlignment="1">
      <alignment horizontal="left" vertical="center" wrapText="1"/>
    </xf>
    <xf numFmtId="10" fontId="16" fillId="34" borderId="0" xfId="42" applyNumberFormat="1" applyFont="1" applyFill="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10 2" xfId="43" xr:uid="{9275FEC4-5940-4177-9604-13A77828865B}"/>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Share of total energy use between long short and passenger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BB5-471C-8319-1AC063344FC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4D2-4A6C-ACBF-96A023DF819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24D2-4A6C-ACBF-96A023DF8194}"/>
              </c:ext>
            </c:extLst>
          </c:dPt>
          <c:dLbls>
            <c:dLbl>
              <c:idx val="0"/>
              <c:tx>
                <c:rich>
                  <a:bodyPr/>
                  <a:lstStyle/>
                  <a:p>
                    <a:fld id="{ED2F77AD-CA56-41F7-8D77-BA889FFE60B5}" type="PERCENTAGE">
                      <a:rPr lang="en-US"/>
                      <a:pPr/>
                      <a:t>[PERCENTAGE]</a:t>
                    </a:fld>
                    <a:endParaRPr lang="en-US"/>
                  </a:p>
                </c:rich>
              </c:tx>
              <c:dLblPos val="ctr"/>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BBB5-471C-8319-1AC063344FC8}"/>
                </c:ext>
              </c:extLst>
            </c:dLbl>
            <c:numFmt formatCode="#,##0.0000000000" sourceLinked="0"/>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(Calculations!$P$13,Calculations!$P$33,Calculations!$P$40)</c:f>
              <c:strCache>
                <c:ptCount val="3"/>
                <c:pt idx="0">
                  <c:v>Total Long Distance Ships</c:v>
                </c:pt>
                <c:pt idx="1">
                  <c:v>Total Short Distance Ships</c:v>
                </c:pt>
                <c:pt idx="2">
                  <c:v>Total Passenger</c:v>
                </c:pt>
              </c:strCache>
            </c:strRef>
          </c:cat>
          <c:val>
            <c:numRef>
              <c:f>(Calculations!$Z$13,Calculations!$Z$33,Calculations!$Z$40)</c:f>
              <c:numCache>
                <c:formatCode>General</c:formatCode>
                <c:ptCount val="3"/>
                <c:pt idx="0">
                  <c:v>186902209</c:v>
                </c:pt>
                <c:pt idx="1">
                  <c:v>24849997</c:v>
                </c:pt>
                <c:pt idx="2">
                  <c:v>7463113</c:v>
                </c:pt>
              </c:numCache>
            </c:numRef>
          </c:val>
          <c:extLst>
            <c:ext xmlns:c16="http://schemas.microsoft.com/office/drawing/2014/chart" uri="{C3380CC4-5D6E-409C-BE32-E72D297353CC}">
              <c16:uniqueId val="{00000000-BBB5-471C-8319-1AC063344FC8}"/>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18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Calculations!$P$13</c:f>
              <c:strCache>
                <c:ptCount val="1"/>
                <c:pt idx="0">
                  <c:v>Total Long Distance Ships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889-4487-9E69-4F84672B093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889-4487-9E69-4F84672B093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889-4487-9E69-4F84672B093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889-4487-9E69-4F84672B093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889-4487-9E69-4F84672B093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889-4487-9E69-4F84672B093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889-4487-9E69-4F84672B093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889-4487-9E69-4F84672B093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889-4487-9E69-4F84672B093B}"/>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889-4487-9E69-4F84672B093B}"/>
              </c:ext>
            </c:extLst>
          </c:dPt>
          <c:cat>
            <c:strRef>
              <c:f>Calculations!$Q$2:$Z$2</c:f>
              <c:strCache>
                <c:ptCount val="10"/>
                <c:pt idx="0">
                  <c:v>Diesel / Gas Oil (MDO / MGO)</c:v>
                </c:pt>
                <c:pt idx="1">
                  <c:v>Ethanol</c:v>
                </c:pt>
                <c:pt idx="2">
                  <c:v>Heavy Fuel Oil (HFO)</c:v>
                </c:pt>
                <c:pt idx="3">
                  <c:v>Light Fuel Oil (LFO) (kerosene)</c:v>
                </c:pt>
                <c:pt idx="4">
                  <c:v>Liquefied Natural Gas (LNG)</c:v>
                </c:pt>
                <c:pt idx="5">
                  <c:v>Liquefied Petroleum Gas (LPG) â€“ Butane</c:v>
                </c:pt>
                <c:pt idx="6">
                  <c:v>Liquefied Petroleum Gas (LPG) â€“ Propane</c:v>
                </c:pt>
                <c:pt idx="7">
                  <c:v>Methanol</c:v>
                </c:pt>
                <c:pt idx="8">
                  <c:v>Other</c:v>
                </c:pt>
                <c:pt idx="9">
                  <c:v>Total</c:v>
                </c:pt>
              </c:strCache>
            </c:strRef>
          </c:cat>
          <c:val>
            <c:numRef>
              <c:f>Calculations!$Q$13:$Z$13</c:f>
              <c:numCache>
                <c:formatCode>General</c:formatCode>
                <c:ptCount val="10"/>
                <c:pt idx="0">
                  <c:v>13393176</c:v>
                </c:pt>
                <c:pt idx="1">
                  <c:v>4902174</c:v>
                </c:pt>
                <c:pt idx="2">
                  <c:v>119902942</c:v>
                </c:pt>
                <c:pt idx="3">
                  <c:v>37404616</c:v>
                </c:pt>
                <c:pt idx="4">
                  <c:v>11147500</c:v>
                </c:pt>
                <c:pt idx="5">
                  <c:v>58362</c:v>
                </c:pt>
                <c:pt idx="6">
                  <c:v>0</c:v>
                </c:pt>
                <c:pt idx="7">
                  <c:v>8981</c:v>
                </c:pt>
                <c:pt idx="8">
                  <c:v>84458</c:v>
                </c:pt>
                <c:pt idx="9">
                  <c:v>186902209</c:v>
                </c:pt>
              </c:numCache>
            </c:numRef>
          </c:val>
          <c:extLst>
            <c:ext xmlns:c16="http://schemas.microsoft.com/office/drawing/2014/chart" uri="{C3380CC4-5D6E-409C-BE32-E72D297353CC}">
              <c16:uniqueId val="{00000000-F117-48A7-82BE-4ED064DA01FB}"/>
            </c:ext>
          </c:extLst>
        </c:ser>
        <c:ser>
          <c:idx val="1"/>
          <c:order val="1"/>
          <c:tx>
            <c:strRef>
              <c:f>Calculations!$P$33</c:f>
              <c:strCache>
                <c:ptCount val="1"/>
                <c:pt idx="0">
                  <c:v>Total Short Distance Ships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5-4889-4487-9E69-4F84672B093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7-4889-4487-9E69-4F84672B093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9-4889-4487-9E69-4F84672B093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B-4889-4487-9E69-4F84672B093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D-4889-4487-9E69-4F84672B093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F-4889-4487-9E69-4F84672B093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1-4889-4487-9E69-4F84672B093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3-4889-4487-9E69-4F84672B093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5-4889-4487-9E69-4F84672B093B}"/>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27-4889-4487-9E69-4F84672B093B}"/>
              </c:ext>
            </c:extLst>
          </c:dPt>
          <c:cat>
            <c:strRef>
              <c:f>Calculations!$Q$2:$Z$2</c:f>
              <c:strCache>
                <c:ptCount val="10"/>
                <c:pt idx="0">
                  <c:v>Diesel / Gas Oil (MDO / MGO)</c:v>
                </c:pt>
                <c:pt idx="1">
                  <c:v>Ethanol</c:v>
                </c:pt>
                <c:pt idx="2">
                  <c:v>Heavy Fuel Oil (HFO)</c:v>
                </c:pt>
                <c:pt idx="3">
                  <c:v>Light Fuel Oil (LFO) (kerosene)</c:v>
                </c:pt>
                <c:pt idx="4">
                  <c:v>Liquefied Natural Gas (LNG)</c:v>
                </c:pt>
                <c:pt idx="5">
                  <c:v>Liquefied Petroleum Gas (LPG) â€“ Butane</c:v>
                </c:pt>
                <c:pt idx="6">
                  <c:v>Liquefied Petroleum Gas (LPG) â€“ Propane</c:v>
                </c:pt>
                <c:pt idx="7">
                  <c:v>Methanol</c:v>
                </c:pt>
                <c:pt idx="8">
                  <c:v>Other</c:v>
                </c:pt>
                <c:pt idx="9">
                  <c:v>Total</c:v>
                </c:pt>
              </c:strCache>
            </c:strRef>
          </c:cat>
          <c:val>
            <c:numRef>
              <c:f>Calculations!$Q$33:$Z$33</c:f>
              <c:numCache>
                <c:formatCode>General</c:formatCode>
                <c:ptCount val="10"/>
                <c:pt idx="0">
                  <c:v>4710856</c:v>
                </c:pt>
                <c:pt idx="1">
                  <c:v>0</c:v>
                </c:pt>
                <c:pt idx="2">
                  <c:v>18351932</c:v>
                </c:pt>
                <c:pt idx="3">
                  <c:v>1663164</c:v>
                </c:pt>
                <c:pt idx="4">
                  <c:v>122450</c:v>
                </c:pt>
                <c:pt idx="5">
                  <c:v>0</c:v>
                </c:pt>
                <c:pt idx="6">
                  <c:v>1584</c:v>
                </c:pt>
                <c:pt idx="7">
                  <c:v>0</c:v>
                </c:pt>
                <c:pt idx="8">
                  <c:v>11</c:v>
                </c:pt>
                <c:pt idx="9">
                  <c:v>24849997</c:v>
                </c:pt>
              </c:numCache>
            </c:numRef>
          </c:val>
          <c:extLst>
            <c:ext xmlns:c16="http://schemas.microsoft.com/office/drawing/2014/chart" uri="{C3380CC4-5D6E-409C-BE32-E72D297353CC}">
              <c16:uniqueId val="{00000001-F117-48A7-82BE-4ED064DA01FB}"/>
            </c:ext>
          </c:extLst>
        </c:ser>
        <c:ser>
          <c:idx val="2"/>
          <c:order val="2"/>
          <c:tx>
            <c:strRef>
              <c:f>Calculations!$P$40</c:f>
              <c:strCache>
                <c:ptCount val="1"/>
                <c:pt idx="0">
                  <c:v>Total Passenger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9-4889-4487-9E69-4F84672B093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B-4889-4487-9E69-4F84672B093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D-4889-4487-9E69-4F84672B093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F-4889-4487-9E69-4F84672B093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1-4889-4487-9E69-4F84672B093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3-4889-4487-9E69-4F84672B093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5-4889-4487-9E69-4F84672B093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7-4889-4487-9E69-4F84672B093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9-4889-4487-9E69-4F84672B093B}"/>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B-4889-4487-9E69-4F84672B093B}"/>
              </c:ext>
            </c:extLst>
          </c:dPt>
          <c:cat>
            <c:strRef>
              <c:f>Calculations!$Q$2:$Z$2</c:f>
              <c:strCache>
                <c:ptCount val="10"/>
                <c:pt idx="0">
                  <c:v>Diesel / Gas Oil (MDO / MGO)</c:v>
                </c:pt>
                <c:pt idx="1">
                  <c:v>Ethanol</c:v>
                </c:pt>
                <c:pt idx="2">
                  <c:v>Heavy Fuel Oil (HFO)</c:v>
                </c:pt>
                <c:pt idx="3">
                  <c:v>Light Fuel Oil (LFO) (kerosene)</c:v>
                </c:pt>
                <c:pt idx="4">
                  <c:v>Liquefied Natural Gas (LNG)</c:v>
                </c:pt>
                <c:pt idx="5">
                  <c:v>Liquefied Petroleum Gas (LPG) â€“ Butane</c:v>
                </c:pt>
                <c:pt idx="6">
                  <c:v>Liquefied Petroleum Gas (LPG) â€“ Propane</c:v>
                </c:pt>
                <c:pt idx="7">
                  <c:v>Methanol</c:v>
                </c:pt>
                <c:pt idx="8">
                  <c:v>Other</c:v>
                </c:pt>
                <c:pt idx="9">
                  <c:v>Total</c:v>
                </c:pt>
              </c:strCache>
            </c:strRef>
          </c:cat>
          <c:val>
            <c:numRef>
              <c:f>Calculations!$Q$40:$Z$40</c:f>
              <c:numCache>
                <c:formatCode>#,##0</c:formatCode>
                <c:ptCount val="10"/>
                <c:pt idx="0">
                  <c:v>1898692</c:v>
                </c:pt>
                <c:pt idx="1">
                  <c:v>0</c:v>
                </c:pt>
                <c:pt idx="2">
                  <c:v>5533812</c:v>
                </c:pt>
                <c:pt idx="3">
                  <c:v>7400</c:v>
                </c:pt>
                <c:pt idx="4">
                  <c:v>23209</c:v>
                </c:pt>
                <c:pt idx="5">
                  <c:v>0</c:v>
                </c:pt>
                <c:pt idx="6">
                  <c:v>0</c:v>
                </c:pt>
                <c:pt idx="7">
                  <c:v>0</c:v>
                </c:pt>
                <c:pt idx="8">
                  <c:v>0</c:v>
                </c:pt>
                <c:pt idx="9" formatCode="General">
                  <c:v>7463113</c:v>
                </c:pt>
              </c:numCache>
            </c:numRef>
          </c:val>
          <c:extLst>
            <c:ext xmlns:c16="http://schemas.microsoft.com/office/drawing/2014/chart" uri="{C3380CC4-5D6E-409C-BE32-E72D297353CC}">
              <c16:uniqueId val="{00000002-F117-48A7-82BE-4ED064DA01FB}"/>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Calculations!$P$33</c:f>
              <c:strCache>
                <c:ptCount val="1"/>
                <c:pt idx="0">
                  <c:v>Total Short Distance Ships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A0D-447F-B4D5-4FBF33471BD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A0D-447F-B4D5-4FBF33471BD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A0D-447F-B4D5-4FBF33471BD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A0D-447F-B4D5-4FBF33471BD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A0D-447F-B4D5-4FBF33471BD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A0D-447F-B4D5-4FBF33471BD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A0D-447F-B4D5-4FBF33471BD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A0D-447F-B4D5-4FBF33471BD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A0D-447F-B4D5-4FBF33471BD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AA0D-447F-B4D5-4FBF33471BD7}"/>
              </c:ext>
            </c:extLst>
          </c:dPt>
          <c:cat>
            <c:strRef>
              <c:f>Calculations!$Q$2:$Z$2</c:f>
              <c:strCache>
                <c:ptCount val="10"/>
                <c:pt idx="0">
                  <c:v>Diesel / Gas Oil (MDO / MGO)</c:v>
                </c:pt>
                <c:pt idx="1">
                  <c:v>Ethanol</c:v>
                </c:pt>
                <c:pt idx="2">
                  <c:v>Heavy Fuel Oil (HFO)</c:v>
                </c:pt>
                <c:pt idx="3">
                  <c:v>Light Fuel Oil (LFO) (kerosene)</c:v>
                </c:pt>
                <c:pt idx="4">
                  <c:v>Liquefied Natural Gas (LNG)</c:v>
                </c:pt>
                <c:pt idx="5">
                  <c:v>Liquefied Petroleum Gas (LPG) â€“ Butane</c:v>
                </c:pt>
                <c:pt idx="6">
                  <c:v>Liquefied Petroleum Gas (LPG) â€“ Propane</c:v>
                </c:pt>
                <c:pt idx="7">
                  <c:v>Methanol</c:v>
                </c:pt>
                <c:pt idx="8">
                  <c:v>Other</c:v>
                </c:pt>
                <c:pt idx="9">
                  <c:v>Total</c:v>
                </c:pt>
              </c:strCache>
            </c:strRef>
          </c:cat>
          <c:val>
            <c:numRef>
              <c:f>Calculations!$Q$33:$Z$33</c:f>
              <c:numCache>
                <c:formatCode>General</c:formatCode>
                <c:ptCount val="10"/>
                <c:pt idx="0">
                  <c:v>4710856</c:v>
                </c:pt>
                <c:pt idx="1">
                  <c:v>0</c:v>
                </c:pt>
                <c:pt idx="2">
                  <c:v>18351932</c:v>
                </c:pt>
                <c:pt idx="3">
                  <c:v>1663164</c:v>
                </c:pt>
                <c:pt idx="4">
                  <c:v>122450</c:v>
                </c:pt>
                <c:pt idx="5">
                  <c:v>0</c:v>
                </c:pt>
                <c:pt idx="6">
                  <c:v>1584</c:v>
                </c:pt>
                <c:pt idx="7">
                  <c:v>0</c:v>
                </c:pt>
                <c:pt idx="8">
                  <c:v>11</c:v>
                </c:pt>
                <c:pt idx="9">
                  <c:v>24849997</c:v>
                </c:pt>
              </c:numCache>
            </c:numRef>
          </c:val>
          <c:extLst>
            <c:ext xmlns:c16="http://schemas.microsoft.com/office/drawing/2014/chart" uri="{C3380CC4-5D6E-409C-BE32-E72D297353CC}">
              <c16:uniqueId val="{00000014-AA0D-447F-B4D5-4FBF33471BD7}"/>
            </c:ext>
          </c:extLst>
        </c:ser>
        <c:ser>
          <c:idx val="1"/>
          <c:order val="1"/>
          <c:tx>
            <c:strRef>
              <c:f>Calculations!$P$33</c:f>
              <c:strCache>
                <c:ptCount val="1"/>
                <c:pt idx="0">
                  <c:v>Total Short Distance Ships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AA0D-447F-B4D5-4FBF33471BD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8-AA0D-447F-B4D5-4FBF33471BD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A-AA0D-447F-B4D5-4FBF33471BD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C-AA0D-447F-B4D5-4FBF33471BD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E-AA0D-447F-B4D5-4FBF33471BD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0-AA0D-447F-B4D5-4FBF33471BD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2-AA0D-447F-B4D5-4FBF33471BD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4-AA0D-447F-B4D5-4FBF33471BD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6-AA0D-447F-B4D5-4FBF33471BD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28-AA0D-447F-B4D5-4FBF33471BD7}"/>
              </c:ext>
            </c:extLst>
          </c:dPt>
          <c:cat>
            <c:strRef>
              <c:f>Calculations!$Q$2:$Z$2</c:f>
              <c:strCache>
                <c:ptCount val="10"/>
                <c:pt idx="0">
                  <c:v>Diesel / Gas Oil (MDO / MGO)</c:v>
                </c:pt>
                <c:pt idx="1">
                  <c:v>Ethanol</c:v>
                </c:pt>
                <c:pt idx="2">
                  <c:v>Heavy Fuel Oil (HFO)</c:v>
                </c:pt>
                <c:pt idx="3">
                  <c:v>Light Fuel Oil (LFO) (kerosene)</c:v>
                </c:pt>
                <c:pt idx="4">
                  <c:v>Liquefied Natural Gas (LNG)</c:v>
                </c:pt>
                <c:pt idx="5">
                  <c:v>Liquefied Petroleum Gas (LPG) â€“ Butane</c:v>
                </c:pt>
                <c:pt idx="6">
                  <c:v>Liquefied Petroleum Gas (LPG) â€“ Propane</c:v>
                </c:pt>
                <c:pt idx="7">
                  <c:v>Methanol</c:v>
                </c:pt>
                <c:pt idx="8">
                  <c:v>Other</c:v>
                </c:pt>
                <c:pt idx="9">
                  <c:v>Total</c:v>
                </c:pt>
              </c:strCache>
            </c:strRef>
          </c:cat>
          <c:val>
            <c:numRef>
              <c:f>Calculations!$Q$33:$Z$33</c:f>
              <c:numCache>
                <c:formatCode>General</c:formatCode>
                <c:ptCount val="10"/>
                <c:pt idx="0">
                  <c:v>4710856</c:v>
                </c:pt>
                <c:pt idx="1">
                  <c:v>0</c:v>
                </c:pt>
                <c:pt idx="2">
                  <c:v>18351932</c:v>
                </c:pt>
                <c:pt idx="3">
                  <c:v>1663164</c:v>
                </c:pt>
                <c:pt idx="4">
                  <c:v>122450</c:v>
                </c:pt>
                <c:pt idx="5">
                  <c:v>0</c:v>
                </c:pt>
                <c:pt idx="6">
                  <c:v>1584</c:v>
                </c:pt>
                <c:pt idx="7">
                  <c:v>0</c:v>
                </c:pt>
                <c:pt idx="8">
                  <c:v>11</c:v>
                </c:pt>
                <c:pt idx="9">
                  <c:v>24849997</c:v>
                </c:pt>
              </c:numCache>
            </c:numRef>
          </c:val>
          <c:extLst>
            <c:ext xmlns:c16="http://schemas.microsoft.com/office/drawing/2014/chart" uri="{C3380CC4-5D6E-409C-BE32-E72D297353CC}">
              <c16:uniqueId val="{00000029-AA0D-447F-B4D5-4FBF33471BD7}"/>
            </c:ext>
          </c:extLst>
        </c:ser>
        <c:ser>
          <c:idx val="2"/>
          <c:order val="2"/>
          <c:tx>
            <c:strRef>
              <c:f>Calculations!$P$40</c:f>
              <c:strCache>
                <c:ptCount val="1"/>
                <c:pt idx="0">
                  <c:v>Total Passenger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B-AA0D-447F-B4D5-4FBF33471BD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D-AA0D-447F-B4D5-4FBF33471BD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F-AA0D-447F-B4D5-4FBF33471BD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31-AA0D-447F-B4D5-4FBF33471BD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3-AA0D-447F-B4D5-4FBF33471BD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5-AA0D-447F-B4D5-4FBF33471BD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7-AA0D-447F-B4D5-4FBF33471BD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9-AA0D-447F-B4D5-4FBF33471BD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B-AA0D-447F-B4D5-4FBF33471BD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D-AA0D-447F-B4D5-4FBF33471BD7}"/>
              </c:ext>
            </c:extLst>
          </c:dPt>
          <c:cat>
            <c:strRef>
              <c:f>Calculations!$Q$2:$Z$2</c:f>
              <c:strCache>
                <c:ptCount val="10"/>
                <c:pt idx="0">
                  <c:v>Diesel / Gas Oil (MDO / MGO)</c:v>
                </c:pt>
                <c:pt idx="1">
                  <c:v>Ethanol</c:v>
                </c:pt>
                <c:pt idx="2">
                  <c:v>Heavy Fuel Oil (HFO)</c:v>
                </c:pt>
                <c:pt idx="3">
                  <c:v>Light Fuel Oil (LFO) (kerosene)</c:v>
                </c:pt>
                <c:pt idx="4">
                  <c:v>Liquefied Natural Gas (LNG)</c:v>
                </c:pt>
                <c:pt idx="5">
                  <c:v>Liquefied Petroleum Gas (LPG) â€“ Butane</c:v>
                </c:pt>
                <c:pt idx="6">
                  <c:v>Liquefied Petroleum Gas (LPG) â€“ Propane</c:v>
                </c:pt>
                <c:pt idx="7">
                  <c:v>Methanol</c:v>
                </c:pt>
                <c:pt idx="8">
                  <c:v>Other</c:v>
                </c:pt>
                <c:pt idx="9">
                  <c:v>Total</c:v>
                </c:pt>
              </c:strCache>
            </c:strRef>
          </c:cat>
          <c:val>
            <c:numRef>
              <c:f>Calculations!$Q$40:$Z$40</c:f>
              <c:numCache>
                <c:formatCode>#,##0</c:formatCode>
                <c:ptCount val="10"/>
                <c:pt idx="0">
                  <c:v>1898692</c:v>
                </c:pt>
                <c:pt idx="1">
                  <c:v>0</c:v>
                </c:pt>
                <c:pt idx="2">
                  <c:v>5533812</c:v>
                </c:pt>
                <c:pt idx="3">
                  <c:v>7400</c:v>
                </c:pt>
                <c:pt idx="4">
                  <c:v>23209</c:v>
                </c:pt>
                <c:pt idx="5">
                  <c:v>0</c:v>
                </c:pt>
                <c:pt idx="6">
                  <c:v>0</c:v>
                </c:pt>
                <c:pt idx="7">
                  <c:v>0</c:v>
                </c:pt>
                <c:pt idx="8">
                  <c:v>0</c:v>
                </c:pt>
                <c:pt idx="9" formatCode="General">
                  <c:v>7463113</c:v>
                </c:pt>
              </c:numCache>
            </c:numRef>
          </c:val>
          <c:extLst>
            <c:ext xmlns:c16="http://schemas.microsoft.com/office/drawing/2014/chart" uri="{C3380CC4-5D6E-409C-BE32-E72D297353CC}">
              <c16:uniqueId val="{0000003E-AA0D-447F-B4D5-4FBF33471BD7}"/>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Calculations!$P$40</c:f>
              <c:strCache>
                <c:ptCount val="1"/>
                <c:pt idx="0">
                  <c:v>Total Passenger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2BA-4692-A86F-C9F17EB0648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2BA-4692-A86F-C9F17EB0648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2BA-4692-A86F-C9F17EB0648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2BA-4692-A86F-C9F17EB0648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2BA-4692-A86F-C9F17EB0648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2BA-4692-A86F-C9F17EB0648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2BA-4692-A86F-C9F17EB0648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22BA-4692-A86F-C9F17EB06485}"/>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22BA-4692-A86F-C9F17EB06485}"/>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22BA-4692-A86F-C9F17EB06485}"/>
              </c:ext>
            </c:extLst>
          </c:dPt>
          <c:cat>
            <c:strRef>
              <c:f>Calculations!$Q$2:$Z$2</c:f>
              <c:strCache>
                <c:ptCount val="10"/>
                <c:pt idx="0">
                  <c:v>Diesel / Gas Oil (MDO / MGO)</c:v>
                </c:pt>
                <c:pt idx="1">
                  <c:v>Ethanol</c:v>
                </c:pt>
                <c:pt idx="2">
                  <c:v>Heavy Fuel Oil (HFO)</c:v>
                </c:pt>
                <c:pt idx="3">
                  <c:v>Light Fuel Oil (LFO) (kerosene)</c:v>
                </c:pt>
                <c:pt idx="4">
                  <c:v>Liquefied Natural Gas (LNG)</c:v>
                </c:pt>
                <c:pt idx="5">
                  <c:v>Liquefied Petroleum Gas (LPG) â€“ Butane</c:v>
                </c:pt>
                <c:pt idx="6">
                  <c:v>Liquefied Petroleum Gas (LPG) â€“ Propane</c:v>
                </c:pt>
                <c:pt idx="7">
                  <c:v>Methanol</c:v>
                </c:pt>
                <c:pt idx="8">
                  <c:v>Other</c:v>
                </c:pt>
                <c:pt idx="9">
                  <c:v>Total</c:v>
                </c:pt>
              </c:strCache>
            </c:strRef>
          </c:cat>
          <c:val>
            <c:numRef>
              <c:f>Calculations!$Q$40:$Z$40</c:f>
              <c:numCache>
                <c:formatCode>#,##0</c:formatCode>
                <c:ptCount val="10"/>
                <c:pt idx="0">
                  <c:v>1898692</c:v>
                </c:pt>
                <c:pt idx="1">
                  <c:v>0</c:v>
                </c:pt>
                <c:pt idx="2">
                  <c:v>5533812</c:v>
                </c:pt>
                <c:pt idx="3">
                  <c:v>7400</c:v>
                </c:pt>
                <c:pt idx="4">
                  <c:v>23209</c:v>
                </c:pt>
                <c:pt idx="5">
                  <c:v>0</c:v>
                </c:pt>
                <c:pt idx="6">
                  <c:v>0</c:v>
                </c:pt>
                <c:pt idx="7">
                  <c:v>0</c:v>
                </c:pt>
                <c:pt idx="8">
                  <c:v>0</c:v>
                </c:pt>
                <c:pt idx="9" formatCode="General">
                  <c:v>7463113</c:v>
                </c:pt>
              </c:numCache>
            </c:numRef>
          </c:val>
          <c:extLst>
            <c:ext xmlns:c16="http://schemas.microsoft.com/office/drawing/2014/chart" uri="{C3380CC4-5D6E-409C-BE32-E72D297353CC}">
              <c16:uniqueId val="{00000014-22BA-4692-A86F-C9F17EB06485}"/>
            </c:ext>
          </c:extLst>
        </c:ser>
        <c:ser>
          <c:idx val="1"/>
          <c:order val="1"/>
          <c:tx>
            <c:strRef>
              <c:f>Calculations!$P$33</c:f>
              <c:strCache>
                <c:ptCount val="1"/>
                <c:pt idx="0">
                  <c:v>Total Short Distance Ships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22BA-4692-A86F-C9F17EB0648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8-22BA-4692-A86F-C9F17EB0648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A-22BA-4692-A86F-C9F17EB0648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C-22BA-4692-A86F-C9F17EB0648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E-22BA-4692-A86F-C9F17EB0648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0-22BA-4692-A86F-C9F17EB0648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2-22BA-4692-A86F-C9F17EB0648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4-22BA-4692-A86F-C9F17EB06485}"/>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6-22BA-4692-A86F-C9F17EB06485}"/>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28-22BA-4692-A86F-C9F17EB06485}"/>
              </c:ext>
            </c:extLst>
          </c:dPt>
          <c:cat>
            <c:strRef>
              <c:f>Calculations!$Q$2:$Z$2</c:f>
              <c:strCache>
                <c:ptCount val="10"/>
                <c:pt idx="0">
                  <c:v>Diesel / Gas Oil (MDO / MGO)</c:v>
                </c:pt>
                <c:pt idx="1">
                  <c:v>Ethanol</c:v>
                </c:pt>
                <c:pt idx="2">
                  <c:v>Heavy Fuel Oil (HFO)</c:v>
                </c:pt>
                <c:pt idx="3">
                  <c:v>Light Fuel Oil (LFO) (kerosene)</c:v>
                </c:pt>
                <c:pt idx="4">
                  <c:v>Liquefied Natural Gas (LNG)</c:v>
                </c:pt>
                <c:pt idx="5">
                  <c:v>Liquefied Petroleum Gas (LPG) â€“ Butane</c:v>
                </c:pt>
                <c:pt idx="6">
                  <c:v>Liquefied Petroleum Gas (LPG) â€“ Propane</c:v>
                </c:pt>
                <c:pt idx="7">
                  <c:v>Methanol</c:v>
                </c:pt>
                <c:pt idx="8">
                  <c:v>Other</c:v>
                </c:pt>
                <c:pt idx="9">
                  <c:v>Total</c:v>
                </c:pt>
              </c:strCache>
            </c:strRef>
          </c:cat>
          <c:val>
            <c:numRef>
              <c:f>Calculations!$Q$33:$Z$33</c:f>
              <c:numCache>
                <c:formatCode>General</c:formatCode>
                <c:ptCount val="10"/>
                <c:pt idx="0">
                  <c:v>4710856</c:v>
                </c:pt>
                <c:pt idx="1">
                  <c:v>0</c:v>
                </c:pt>
                <c:pt idx="2">
                  <c:v>18351932</c:v>
                </c:pt>
                <c:pt idx="3">
                  <c:v>1663164</c:v>
                </c:pt>
                <c:pt idx="4">
                  <c:v>122450</c:v>
                </c:pt>
                <c:pt idx="5">
                  <c:v>0</c:v>
                </c:pt>
                <c:pt idx="6">
                  <c:v>1584</c:v>
                </c:pt>
                <c:pt idx="7">
                  <c:v>0</c:v>
                </c:pt>
                <c:pt idx="8">
                  <c:v>11</c:v>
                </c:pt>
                <c:pt idx="9">
                  <c:v>24849997</c:v>
                </c:pt>
              </c:numCache>
            </c:numRef>
          </c:val>
          <c:extLst>
            <c:ext xmlns:c16="http://schemas.microsoft.com/office/drawing/2014/chart" uri="{C3380CC4-5D6E-409C-BE32-E72D297353CC}">
              <c16:uniqueId val="{00000029-22BA-4692-A86F-C9F17EB06485}"/>
            </c:ext>
          </c:extLst>
        </c:ser>
        <c:ser>
          <c:idx val="2"/>
          <c:order val="2"/>
          <c:tx>
            <c:strRef>
              <c:f>Calculations!$P$40</c:f>
              <c:strCache>
                <c:ptCount val="1"/>
                <c:pt idx="0">
                  <c:v>Total Passenger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B-22BA-4692-A86F-C9F17EB0648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D-22BA-4692-A86F-C9F17EB0648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F-22BA-4692-A86F-C9F17EB0648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31-22BA-4692-A86F-C9F17EB0648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3-22BA-4692-A86F-C9F17EB0648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5-22BA-4692-A86F-C9F17EB0648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7-22BA-4692-A86F-C9F17EB0648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9-22BA-4692-A86F-C9F17EB06485}"/>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B-22BA-4692-A86F-C9F17EB06485}"/>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D-22BA-4692-A86F-C9F17EB06485}"/>
              </c:ext>
            </c:extLst>
          </c:dPt>
          <c:cat>
            <c:strRef>
              <c:f>Calculations!$Q$2:$Z$2</c:f>
              <c:strCache>
                <c:ptCount val="10"/>
                <c:pt idx="0">
                  <c:v>Diesel / Gas Oil (MDO / MGO)</c:v>
                </c:pt>
                <c:pt idx="1">
                  <c:v>Ethanol</c:v>
                </c:pt>
                <c:pt idx="2">
                  <c:v>Heavy Fuel Oil (HFO)</c:v>
                </c:pt>
                <c:pt idx="3">
                  <c:v>Light Fuel Oil (LFO) (kerosene)</c:v>
                </c:pt>
                <c:pt idx="4">
                  <c:v>Liquefied Natural Gas (LNG)</c:v>
                </c:pt>
                <c:pt idx="5">
                  <c:v>Liquefied Petroleum Gas (LPG) â€“ Butane</c:v>
                </c:pt>
                <c:pt idx="6">
                  <c:v>Liquefied Petroleum Gas (LPG) â€“ Propane</c:v>
                </c:pt>
                <c:pt idx="7">
                  <c:v>Methanol</c:v>
                </c:pt>
                <c:pt idx="8">
                  <c:v>Other</c:v>
                </c:pt>
                <c:pt idx="9">
                  <c:v>Total</c:v>
                </c:pt>
              </c:strCache>
            </c:strRef>
          </c:cat>
          <c:val>
            <c:numRef>
              <c:f>Calculations!$Q$40:$Z$40</c:f>
              <c:numCache>
                <c:formatCode>#,##0</c:formatCode>
                <c:ptCount val="10"/>
                <c:pt idx="0">
                  <c:v>1898692</c:v>
                </c:pt>
                <c:pt idx="1">
                  <c:v>0</c:v>
                </c:pt>
                <c:pt idx="2">
                  <c:v>5533812</c:v>
                </c:pt>
                <c:pt idx="3">
                  <c:v>7400</c:v>
                </c:pt>
                <c:pt idx="4">
                  <c:v>23209</c:v>
                </c:pt>
                <c:pt idx="5">
                  <c:v>0</c:v>
                </c:pt>
                <c:pt idx="6">
                  <c:v>0</c:v>
                </c:pt>
                <c:pt idx="7">
                  <c:v>0</c:v>
                </c:pt>
                <c:pt idx="8">
                  <c:v>0</c:v>
                </c:pt>
                <c:pt idx="9" formatCode="General">
                  <c:v>7463113</c:v>
                </c:pt>
              </c:numCache>
            </c:numRef>
          </c:val>
          <c:extLst>
            <c:ext xmlns:c16="http://schemas.microsoft.com/office/drawing/2014/chart" uri="{C3380CC4-5D6E-409C-BE32-E72D297353CC}">
              <c16:uniqueId val="{0000003E-22BA-4692-A86F-C9F17EB0648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28</xdr:col>
      <xdr:colOff>270773</xdr:colOff>
      <xdr:row>16</xdr:row>
      <xdr:rowOff>123915</xdr:rowOff>
    </xdr:from>
    <xdr:to>
      <xdr:col>38</xdr:col>
      <xdr:colOff>377469</xdr:colOff>
      <xdr:row>40</xdr:row>
      <xdr:rowOff>43467</xdr:rowOff>
    </xdr:to>
    <xdr:graphicFrame macro="">
      <xdr:nvGraphicFramePr>
        <xdr:cNvPr id="5" name="Chart 4">
          <a:extLst>
            <a:ext uri="{FF2B5EF4-FFF2-40B4-BE49-F238E27FC236}">
              <a16:creationId xmlns:a16="http://schemas.microsoft.com/office/drawing/2014/main" id="{56E320C3-B08D-6770-495E-036C33FD18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205124</xdr:colOff>
      <xdr:row>45</xdr:row>
      <xdr:rowOff>20436</xdr:rowOff>
    </xdr:from>
    <xdr:to>
      <xdr:col>16</xdr:col>
      <xdr:colOff>280383</xdr:colOff>
      <xdr:row>60</xdr:row>
      <xdr:rowOff>163490</xdr:rowOff>
    </xdr:to>
    <xdr:graphicFrame macro="">
      <xdr:nvGraphicFramePr>
        <xdr:cNvPr id="6" name="Chart 5">
          <a:extLst>
            <a:ext uri="{FF2B5EF4-FFF2-40B4-BE49-F238E27FC236}">
              <a16:creationId xmlns:a16="http://schemas.microsoft.com/office/drawing/2014/main" id="{2A92534B-9FF5-CF9A-EBBD-A7CF8D348F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359455</xdr:colOff>
      <xdr:row>45</xdr:row>
      <xdr:rowOff>61441</xdr:rowOff>
    </xdr:from>
    <xdr:to>
      <xdr:col>21</xdr:col>
      <xdr:colOff>399068</xdr:colOff>
      <xdr:row>61</xdr:row>
      <xdr:rowOff>23743</xdr:rowOff>
    </xdr:to>
    <xdr:graphicFrame macro="">
      <xdr:nvGraphicFramePr>
        <xdr:cNvPr id="7" name="Chart 6">
          <a:extLst>
            <a:ext uri="{FF2B5EF4-FFF2-40B4-BE49-F238E27FC236}">
              <a16:creationId xmlns:a16="http://schemas.microsoft.com/office/drawing/2014/main" id="{D5766BBA-434B-4CB2-AF4B-2E3E4ED23C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12840</xdr:colOff>
      <xdr:row>45</xdr:row>
      <xdr:rowOff>33897</xdr:rowOff>
    </xdr:from>
    <xdr:to>
      <xdr:col>27</xdr:col>
      <xdr:colOff>154413</xdr:colOff>
      <xdr:row>60</xdr:row>
      <xdr:rowOff>170601</xdr:rowOff>
    </xdr:to>
    <xdr:graphicFrame macro="">
      <xdr:nvGraphicFramePr>
        <xdr:cNvPr id="8" name="Chart 7">
          <a:extLst>
            <a:ext uri="{FF2B5EF4-FFF2-40B4-BE49-F238E27FC236}">
              <a16:creationId xmlns:a16="http://schemas.microsoft.com/office/drawing/2014/main" id="{7A961BCE-7069-40F8-89DD-E2D3BFD693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8FE73-D0D1-46A6-BFA4-649CA49DDC09}">
  <dimension ref="A1:AP54"/>
  <sheetViews>
    <sheetView tabSelected="1" topLeftCell="R1" zoomScale="71" workbookViewId="0">
      <selection activeCell="AM10" sqref="AM10"/>
    </sheetView>
  </sheetViews>
  <sheetFormatPr defaultRowHeight="14.5" x14ac:dyDescent="0.35"/>
  <cols>
    <col min="1" max="1" width="42.81640625" customWidth="1"/>
    <col min="2" max="2" width="10.453125" bestFit="1" customWidth="1"/>
    <col min="3" max="3" width="8.81640625" bestFit="1" customWidth="1"/>
    <col min="4" max="4" width="11.7265625" bestFit="1" customWidth="1"/>
    <col min="5" max="5" width="10.08984375" bestFit="1" customWidth="1"/>
    <col min="6" max="6" width="11.26953125" bestFit="1" customWidth="1"/>
    <col min="7" max="10" width="8.81640625" bestFit="1" customWidth="1"/>
    <col min="11" max="11" width="22.6328125" customWidth="1"/>
    <col min="12" max="12" width="26.453125" customWidth="1"/>
    <col min="16" max="16" width="35.6328125" customWidth="1"/>
    <col min="17" max="17" width="12.81640625" bestFit="1" customWidth="1"/>
    <col min="26" max="26" width="11.453125" customWidth="1"/>
    <col min="30" max="30" width="8.7265625" customWidth="1"/>
    <col min="32" max="32" width="16.81640625" customWidth="1"/>
    <col min="33" max="33" width="17.36328125" customWidth="1"/>
  </cols>
  <sheetData>
    <row r="1" spans="1:33" x14ac:dyDescent="0.35">
      <c r="A1" t="s">
        <v>102</v>
      </c>
      <c r="P1" t="s">
        <v>103</v>
      </c>
      <c r="AF1" t="s">
        <v>104</v>
      </c>
    </row>
    <row r="2" spans="1:33" x14ac:dyDescent="0.35">
      <c r="A2" t="s">
        <v>0</v>
      </c>
      <c r="B2" t="s">
        <v>1</v>
      </c>
      <c r="C2" t="s">
        <v>2</v>
      </c>
      <c r="D2" t="s">
        <v>3</v>
      </c>
      <c r="E2" t="s">
        <v>54</v>
      </c>
      <c r="F2" t="s">
        <v>4</v>
      </c>
      <c r="G2" t="s">
        <v>5</v>
      </c>
      <c r="H2" t="s">
        <v>6</v>
      </c>
      <c r="I2" t="s">
        <v>7</v>
      </c>
      <c r="J2" t="s">
        <v>8</v>
      </c>
      <c r="K2" s="2" t="s">
        <v>37</v>
      </c>
      <c r="L2" s="2" t="s">
        <v>38</v>
      </c>
      <c r="M2" s="2" t="s">
        <v>35</v>
      </c>
      <c r="P2" s="2" t="s">
        <v>55</v>
      </c>
      <c r="Q2" t="s">
        <v>1</v>
      </c>
      <c r="R2" t="s">
        <v>2</v>
      </c>
      <c r="S2" t="s">
        <v>3</v>
      </c>
      <c r="T2" t="s">
        <v>54</v>
      </c>
      <c r="U2" t="s">
        <v>4</v>
      </c>
      <c r="V2" t="s">
        <v>5</v>
      </c>
      <c r="W2" t="s">
        <v>6</v>
      </c>
      <c r="X2" t="s">
        <v>7</v>
      </c>
      <c r="Y2" t="s">
        <v>8</v>
      </c>
      <c r="Z2" t="s">
        <v>53</v>
      </c>
    </row>
    <row r="3" spans="1:33" x14ac:dyDescent="0.35">
      <c r="A3" t="s">
        <v>9</v>
      </c>
      <c r="B3">
        <v>4439407</v>
      </c>
      <c r="C3">
        <v>0</v>
      </c>
      <c r="D3">
        <v>49427538</v>
      </c>
      <c r="E3">
        <v>871288</v>
      </c>
      <c r="F3">
        <v>0</v>
      </c>
      <c r="G3">
        <v>0</v>
      </c>
      <c r="H3">
        <v>0</v>
      </c>
      <c r="I3">
        <v>0</v>
      </c>
      <c r="J3">
        <v>5883</v>
      </c>
      <c r="K3" s="2">
        <v>0</v>
      </c>
      <c r="L3">
        <v>1</v>
      </c>
      <c r="M3" t="s">
        <v>36</v>
      </c>
      <c r="P3" t="s">
        <v>57</v>
      </c>
      <c r="Q3">
        <f>B5</f>
        <v>4249616</v>
      </c>
      <c r="R3">
        <f t="shared" ref="R3:Y3" si="0">C5</f>
        <v>0</v>
      </c>
      <c r="S3">
        <f t="shared" si="0"/>
        <v>48632330</v>
      </c>
      <c r="T3">
        <f t="shared" si="0"/>
        <v>847427</v>
      </c>
      <c r="U3">
        <f t="shared" si="0"/>
        <v>0</v>
      </c>
      <c r="V3">
        <f t="shared" si="0"/>
        <v>0</v>
      </c>
      <c r="W3">
        <f t="shared" si="0"/>
        <v>0</v>
      </c>
      <c r="X3">
        <f t="shared" si="0"/>
        <v>0</v>
      </c>
      <c r="Y3">
        <f t="shared" si="0"/>
        <v>5883</v>
      </c>
      <c r="Z3">
        <f>SUM(Q3:Y3)</f>
        <v>53735256</v>
      </c>
    </row>
    <row r="4" spans="1:33" ht="15" thickBot="1" x14ac:dyDescent="0.4">
      <c r="A4" t="s">
        <v>56</v>
      </c>
      <c r="B4">
        <v>146890</v>
      </c>
      <c r="C4">
        <v>0</v>
      </c>
      <c r="D4">
        <v>689217</v>
      </c>
      <c r="E4">
        <v>19579</v>
      </c>
      <c r="F4">
        <v>0</v>
      </c>
      <c r="G4">
        <v>0</v>
      </c>
      <c r="H4">
        <v>0</v>
      </c>
      <c r="I4">
        <v>0</v>
      </c>
      <c r="J4">
        <v>0</v>
      </c>
      <c r="K4">
        <v>0</v>
      </c>
      <c r="L4">
        <v>1</v>
      </c>
      <c r="M4" t="s">
        <v>36</v>
      </c>
      <c r="P4" t="s">
        <v>59</v>
      </c>
      <c r="Q4">
        <f>B8</f>
        <v>11725</v>
      </c>
      <c r="R4">
        <f t="shared" ref="R4:Y4" si="1">C8</f>
        <v>0</v>
      </c>
      <c r="S4">
        <f t="shared" si="1"/>
        <v>99305</v>
      </c>
      <c r="T4">
        <f t="shared" si="1"/>
        <v>4191</v>
      </c>
      <c r="U4">
        <f t="shared" si="1"/>
        <v>0</v>
      </c>
      <c r="V4">
        <f t="shared" si="1"/>
        <v>0</v>
      </c>
      <c r="W4">
        <f t="shared" si="1"/>
        <v>0</v>
      </c>
      <c r="X4">
        <f t="shared" si="1"/>
        <v>0</v>
      </c>
      <c r="Y4">
        <f t="shared" si="1"/>
        <v>0</v>
      </c>
      <c r="Z4">
        <f t="shared" ref="Z4:Z12" si="2">SUM(Q4:Y4)</f>
        <v>115221</v>
      </c>
      <c r="AF4" s="2" t="s">
        <v>101</v>
      </c>
    </row>
    <row r="5" spans="1:33" ht="16" thickBot="1" x14ac:dyDescent="0.4">
      <c r="A5" t="s">
        <v>57</v>
      </c>
      <c r="B5">
        <v>4249616</v>
      </c>
      <c r="C5">
        <v>0</v>
      </c>
      <c r="D5">
        <v>48632330</v>
      </c>
      <c r="E5">
        <v>847427</v>
      </c>
      <c r="F5">
        <v>0</v>
      </c>
      <c r="G5">
        <v>0</v>
      </c>
      <c r="H5">
        <v>0</v>
      </c>
      <c r="I5">
        <v>0</v>
      </c>
      <c r="J5">
        <v>5883</v>
      </c>
      <c r="K5">
        <v>0</v>
      </c>
      <c r="L5">
        <v>1</v>
      </c>
      <c r="M5" t="s">
        <v>36</v>
      </c>
      <c r="P5" t="s">
        <v>62</v>
      </c>
      <c r="Q5" s="1">
        <f>B12</f>
        <v>4022126</v>
      </c>
      <c r="R5" s="1">
        <f t="shared" ref="R5:Y5" si="3">C12</f>
        <v>0</v>
      </c>
      <c r="S5" s="1">
        <f t="shared" si="3"/>
        <v>49472834</v>
      </c>
      <c r="T5" s="1">
        <f t="shared" si="3"/>
        <v>2604727</v>
      </c>
      <c r="U5" s="1">
        <f t="shared" si="3"/>
        <v>22526</v>
      </c>
      <c r="V5" s="1">
        <f t="shared" si="3"/>
        <v>0</v>
      </c>
      <c r="W5" s="1">
        <f t="shared" si="3"/>
        <v>0</v>
      </c>
      <c r="X5" s="1">
        <f t="shared" si="3"/>
        <v>0</v>
      </c>
      <c r="Y5" s="1">
        <f t="shared" si="3"/>
        <v>2794</v>
      </c>
      <c r="Z5">
        <f t="shared" si="2"/>
        <v>56125007</v>
      </c>
      <c r="AF5" s="11" t="s">
        <v>90</v>
      </c>
      <c r="AG5" s="12">
        <v>0.6754</v>
      </c>
    </row>
    <row r="6" spans="1:33" ht="16" thickBot="1" x14ac:dyDescent="0.4">
      <c r="A6" t="s">
        <v>58</v>
      </c>
      <c r="B6">
        <v>42901</v>
      </c>
      <c r="C6">
        <v>0</v>
      </c>
      <c r="D6">
        <v>105991</v>
      </c>
      <c r="E6">
        <v>4282</v>
      </c>
      <c r="F6">
        <v>0</v>
      </c>
      <c r="G6">
        <v>0</v>
      </c>
      <c r="H6">
        <v>0</v>
      </c>
      <c r="I6">
        <v>0</v>
      </c>
      <c r="J6">
        <v>0</v>
      </c>
      <c r="K6" s="3">
        <v>0</v>
      </c>
      <c r="L6" s="3">
        <v>1</v>
      </c>
      <c r="M6" t="s">
        <v>36</v>
      </c>
      <c r="P6" t="s">
        <v>67</v>
      </c>
      <c r="Q6" s="1">
        <f>B19</f>
        <v>475980</v>
      </c>
      <c r="R6" s="1">
        <f t="shared" ref="R6:Y6" si="4">C19</f>
        <v>0</v>
      </c>
      <c r="S6" s="1">
        <f t="shared" si="4"/>
        <v>4460811</v>
      </c>
      <c r="T6" s="1">
        <f t="shared" si="4"/>
        <v>157590</v>
      </c>
      <c r="U6" s="1">
        <f t="shared" si="4"/>
        <v>2724598</v>
      </c>
      <c r="V6" s="1">
        <f t="shared" si="4"/>
        <v>0</v>
      </c>
      <c r="W6" s="1">
        <f t="shared" si="4"/>
        <v>0</v>
      </c>
      <c r="X6" s="1">
        <f t="shared" si="4"/>
        <v>0</v>
      </c>
      <c r="Y6" s="1">
        <f t="shared" si="4"/>
        <v>44900</v>
      </c>
      <c r="Z6">
        <f t="shared" si="2"/>
        <v>7863879</v>
      </c>
      <c r="AF6" s="13" t="s">
        <v>91</v>
      </c>
      <c r="AG6" s="14">
        <v>0.28179999999999999</v>
      </c>
    </row>
    <row r="7" spans="1:33" ht="31.5" thickBot="1" x14ac:dyDescent="0.4">
      <c r="A7" t="s">
        <v>12</v>
      </c>
      <c r="B7">
        <v>13194</v>
      </c>
      <c r="C7">
        <v>0</v>
      </c>
      <c r="D7">
        <v>100701</v>
      </c>
      <c r="E7">
        <v>4191</v>
      </c>
      <c r="F7">
        <v>0</v>
      </c>
      <c r="G7">
        <v>0</v>
      </c>
      <c r="H7">
        <v>0</v>
      </c>
      <c r="I7">
        <v>0</v>
      </c>
      <c r="J7">
        <v>0</v>
      </c>
      <c r="K7" s="2">
        <v>0</v>
      </c>
      <c r="L7" s="2">
        <v>1</v>
      </c>
      <c r="M7" t="s">
        <v>36</v>
      </c>
      <c r="P7" t="s">
        <v>69</v>
      </c>
      <c r="Q7" s="1">
        <f>B22</f>
        <v>522223</v>
      </c>
      <c r="R7" s="1">
        <f t="shared" ref="R7:Y7" si="5">C22</f>
        <v>0</v>
      </c>
      <c r="S7" s="1">
        <f t="shared" si="5"/>
        <v>3028937</v>
      </c>
      <c r="T7" s="1">
        <f t="shared" si="5"/>
        <v>79415</v>
      </c>
      <c r="U7" s="1">
        <f t="shared" si="5"/>
        <v>2586</v>
      </c>
      <c r="V7" s="1">
        <f t="shared" si="5"/>
        <v>0</v>
      </c>
      <c r="W7" s="1">
        <f t="shared" si="5"/>
        <v>0</v>
      </c>
      <c r="X7" s="1">
        <f t="shared" si="5"/>
        <v>0</v>
      </c>
      <c r="Y7" s="1">
        <f t="shared" si="5"/>
        <v>685</v>
      </c>
      <c r="Z7">
        <f t="shared" si="2"/>
        <v>3633846</v>
      </c>
      <c r="AF7" s="13" t="s">
        <v>92</v>
      </c>
      <c r="AG7" s="14">
        <v>4.2799999999999998E-2</v>
      </c>
    </row>
    <row r="8" spans="1:33" ht="16" thickBot="1" x14ac:dyDescent="0.4">
      <c r="A8" t="s">
        <v>59</v>
      </c>
      <c r="B8">
        <v>11725</v>
      </c>
      <c r="C8">
        <v>0</v>
      </c>
      <c r="D8">
        <v>99305</v>
      </c>
      <c r="E8">
        <v>4191</v>
      </c>
      <c r="F8">
        <v>0</v>
      </c>
      <c r="G8">
        <v>0</v>
      </c>
      <c r="H8">
        <v>0</v>
      </c>
      <c r="I8">
        <v>0</v>
      </c>
      <c r="J8">
        <v>0</v>
      </c>
      <c r="K8">
        <v>0</v>
      </c>
      <c r="L8">
        <v>1</v>
      </c>
      <c r="M8" t="s">
        <v>36</v>
      </c>
      <c r="P8" t="s">
        <v>72</v>
      </c>
      <c r="Q8" s="1">
        <f>B26</f>
        <v>401337</v>
      </c>
      <c r="R8" s="1">
        <f t="shared" ref="R8:Y8" si="6">C26</f>
        <v>0</v>
      </c>
      <c r="S8" s="1">
        <f t="shared" si="6"/>
        <v>2941228</v>
      </c>
      <c r="T8" s="1">
        <f t="shared" si="6"/>
        <v>293183</v>
      </c>
      <c r="U8" s="1">
        <f t="shared" si="6"/>
        <v>7486794</v>
      </c>
      <c r="V8" s="1">
        <f t="shared" si="6"/>
        <v>0</v>
      </c>
      <c r="W8" s="1">
        <f t="shared" si="6"/>
        <v>0</v>
      </c>
      <c r="X8" s="1">
        <f t="shared" si="6"/>
        <v>0</v>
      </c>
      <c r="Y8" s="1">
        <f t="shared" si="6"/>
        <v>326</v>
      </c>
      <c r="Z8">
        <f t="shared" si="2"/>
        <v>11122868</v>
      </c>
      <c r="AF8" s="15" t="s">
        <v>93</v>
      </c>
      <c r="AG8" s="14">
        <v>1</v>
      </c>
    </row>
    <row r="9" spans="1:33" ht="16" thickBot="1" x14ac:dyDescent="0.4">
      <c r="A9" t="s">
        <v>60</v>
      </c>
      <c r="B9">
        <v>1469</v>
      </c>
      <c r="C9">
        <v>0</v>
      </c>
      <c r="D9">
        <v>1396</v>
      </c>
      <c r="E9">
        <v>0</v>
      </c>
      <c r="F9">
        <v>0</v>
      </c>
      <c r="G9">
        <v>0</v>
      </c>
      <c r="H9">
        <v>0</v>
      </c>
      <c r="I9">
        <v>0</v>
      </c>
      <c r="J9">
        <v>0</v>
      </c>
      <c r="K9" s="3">
        <v>0</v>
      </c>
      <c r="L9" s="3">
        <v>1</v>
      </c>
      <c r="M9" t="s">
        <v>36</v>
      </c>
      <c r="P9" t="s">
        <v>76</v>
      </c>
      <c r="Q9" s="1">
        <f>B33</f>
        <v>168138</v>
      </c>
      <c r="R9" s="1">
        <f t="shared" ref="R9:Y9" si="7">C33</f>
        <v>0</v>
      </c>
      <c r="S9" s="1">
        <f t="shared" si="7"/>
        <v>1230226</v>
      </c>
      <c r="T9" s="1">
        <f t="shared" si="7"/>
        <v>63545</v>
      </c>
      <c r="U9" s="1">
        <f t="shared" si="7"/>
        <v>0</v>
      </c>
      <c r="V9" s="1">
        <f t="shared" si="7"/>
        <v>0</v>
      </c>
      <c r="W9" s="1">
        <f t="shared" si="7"/>
        <v>0</v>
      </c>
      <c r="X9" s="1">
        <f t="shared" si="7"/>
        <v>0</v>
      </c>
      <c r="Y9" s="1">
        <f t="shared" si="7"/>
        <v>0</v>
      </c>
      <c r="Z9">
        <f t="shared" si="2"/>
        <v>1461909</v>
      </c>
      <c r="AF9" s="13" t="s">
        <v>94</v>
      </c>
      <c r="AG9" s="14">
        <v>0.90429999999999999</v>
      </c>
    </row>
    <row r="10" spans="1:33" ht="16" thickBot="1" x14ac:dyDescent="0.4">
      <c r="A10" t="s">
        <v>13</v>
      </c>
      <c r="B10">
        <v>4603965</v>
      </c>
      <c r="C10">
        <v>0</v>
      </c>
      <c r="D10">
        <v>52095315</v>
      </c>
      <c r="E10">
        <v>2871069</v>
      </c>
      <c r="F10">
        <v>24893</v>
      </c>
      <c r="G10">
        <v>0</v>
      </c>
      <c r="H10">
        <v>8</v>
      </c>
      <c r="I10">
        <v>0</v>
      </c>
      <c r="J10">
        <v>2794</v>
      </c>
      <c r="K10" s="2">
        <v>0</v>
      </c>
      <c r="L10" s="2">
        <v>1</v>
      </c>
      <c r="M10" t="s">
        <v>36</v>
      </c>
      <c r="P10" t="s">
        <v>80</v>
      </c>
      <c r="Q10" s="1">
        <f>B38</f>
        <v>689303</v>
      </c>
      <c r="R10" s="1">
        <f t="shared" ref="R10:Y10" si="8">C38</f>
        <v>0</v>
      </c>
      <c r="S10" s="1">
        <f t="shared" si="8"/>
        <v>5029811</v>
      </c>
      <c r="T10" s="1">
        <f t="shared" si="8"/>
        <v>122669</v>
      </c>
      <c r="U10" s="1">
        <f t="shared" si="8"/>
        <v>0</v>
      </c>
      <c r="V10" s="1">
        <f t="shared" si="8"/>
        <v>0</v>
      </c>
      <c r="W10" s="1">
        <f t="shared" si="8"/>
        <v>0</v>
      </c>
      <c r="X10" s="1">
        <f t="shared" si="8"/>
        <v>0</v>
      </c>
      <c r="Y10" s="1">
        <f t="shared" si="8"/>
        <v>0</v>
      </c>
      <c r="Z10">
        <f t="shared" si="2"/>
        <v>5841783</v>
      </c>
      <c r="AF10" s="13" t="s">
        <v>95</v>
      </c>
      <c r="AG10" s="14">
        <v>6.4199999999999993E-2</v>
      </c>
    </row>
    <row r="11" spans="1:33" ht="31.5" thickBot="1" x14ac:dyDescent="0.4">
      <c r="A11" t="s">
        <v>61</v>
      </c>
      <c r="B11">
        <v>384566</v>
      </c>
      <c r="C11">
        <v>0</v>
      </c>
      <c r="D11">
        <v>2043007</v>
      </c>
      <c r="E11">
        <v>162345</v>
      </c>
      <c r="F11">
        <v>2367</v>
      </c>
      <c r="G11">
        <v>0</v>
      </c>
      <c r="H11">
        <v>8</v>
      </c>
      <c r="I11">
        <v>0</v>
      </c>
      <c r="J11">
        <v>0</v>
      </c>
      <c r="K11">
        <v>0</v>
      </c>
      <c r="L11">
        <v>1</v>
      </c>
      <c r="M11" t="s">
        <v>36</v>
      </c>
      <c r="P11" t="s">
        <v>84</v>
      </c>
      <c r="Q11" t="str">
        <f>A44</f>
        <v>Tanker 20,000 DWT and above</v>
      </c>
      <c r="R11">
        <f t="shared" ref="R11:Y11" si="9">B44</f>
        <v>4902174</v>
      </c>
      <c r="S11">
        <f t="shared" si="9"/>
        <v>149</v>
      </c>
      <c r="T11">
        <f t="shared" si="9"/>
        <v>32866373</v>
      </c>
      <c r="U11">
        <f t="shared" si="9"/>
        <v>867597</v>
      </c>
      <c r="V11">
        <f t="shared" si="9"/>
        <v>57180</v>
      </c>
      <c r="W11">
        <f t="shared" si="9"/>
        <v>0</v>
      </c>
      <c r="X11">
        <f t="shared" si="9"/>
        <v>4618</v>
      </c>
      <c r="Y11">
        <f t="shared" si="9"/>
        <v>25188</v>
      </c>
      <c r="Z11">
        <f t="shared" si="2"/>
        <v>38723279</v>
      </c>
      <c r="AF11" s="13" t="s">
        <v>96</v>
      </c>
      <c r="AG11" s="14">
        <v>3.15E-2</v>
      </c>
    </row>
    <row r="12" spans="1:33" ht="16" thickBot="1" x14ac:dyDescent="0.4">
      <c r="A12" t="s">
        <v>62</v>
      </c>
      <c r="B12" s="1">
        <v>4022126</v>
      </c>
      <c r="C12">
        <v>0</v>
      </c>
      <c r="D12" s="1">
        <v>49472834</v>
      </c>
      <c r="E12" s="1">
        <v>2604727</v>
      </c>
      <c r="F12" s="1">
        <v>22526</v>
      </c>
      <c r="G12">
        <v>0</v>
      </c>
      <c r="H12">
        <v>0</v>
      </c>
      <c r="I12">
        <v>0</v>
      </c>
      <c r="J12" s="1">
        <v>2794</v>
      </c>
      <c r="K12">
        <v>0</v>
      </c>
      <c r="L12">
        <v>1</v>
      </c>
      <c r="M12" t="s">
        <v>36</v>
      </c>
      <c r="P12" t="s">
        <v>74</v>
      </c>
      <c r="Q12" s="1">
        <f>B29</f>
        <v>2852728</v>
      </c>
      <c r="R12" s="1">
        <f t="shared" ref="R12:Y12" si="10">C29</f>
        <v>0</v>
      </c>
      <c r="S12" s="1">
        <f t="shared" si="10"/>
        <v>5007311</v>
      </c>
      <c r="T12" s="1">
        <f t="shared" si="10"/>
        <v>365496</v>
      </c>
      <c r="U12" s="1">
        <f t="shared" si="10"/>
        <v>43399</v>
      </c>
      <c r="V12" s="1">
        <f t="shared" si="10"/>
        <v>1182</v>
      </c>
      <c r="W12" s="1">
        <f t="shared" si="10"/>
        <v>0</v>
      </c>
      <c r="X12" s="1">
        <f t="shared" si="10"/>
        <v>4363</v>
      </c>
      <c r="Y12" s="1">
        <f t="shared" si="10"/>
        <v>4682</v>
      </c>
      <c r="Z12">
        <f t="shared" si="2"/>
        <v>8279161</v>
      </c>
      <c r="AF12" s="15" t="s">
        <v>97</v>
      </c>
      <c r="AG12" s="14">
        <v>1</v>
      </c>
    </row>
    <row r="13" spans="1:33" x14ac:dyDescent="0.35">
      <c r="A13" t="s">
        <v>63</v>
      </c>
      <c r="B13" s="1">
        <v>197273</v>
      </c>
      <c r="C13">
        <v>0</v>
      </c>
      <c r="D13" s="1">
        <v>579474</v>
      </c>
      <c r="E13" s="1">
        <v>103997</v>
      </c>
      <c r="F13">
        <v>0</v>
      </c>
      <c r="G13">
        <v>0</v>
      </c>
      <c r="H13">
        <v>0</v>
      </c>
      <c r="I13">
        <v>0</v>
      </c>
      <c r="J13">
        <v>0</v>
      </c>
      <c r="K13" s="3">
        <v>0.5</v>
      </c>
      <c r="L13" s="3">
        <v>1</v>
      </c>
      <c r="M13" t="s">
        <v>36</v>
      </c>
      <c r="P13" s="2" t="s">
        <v>87</v>
      </c>
      <c r="Q13" s="2">
        <f>SUM(Q3:Q12)</f>
        <v>13393176</v>
      </c>
      <c r="R13" s="2">
        <f t="shared" ref="R13:Y13" si="11">SUM(R3:R12)</f>
        <v>4902174</v>
      </c>
      <c r="S13" s="2">
        <f t="shared" si="11"/>
        <v>119902942</v>
      </c>
      <c r="T13" s="2">
        <f t="shared" si="11"/>
        <v>37404616</v>
      </c>
      <c r="U13" s="2">
        <f t="shared" si="11"/>
        <v>11147500</v>
      </c>
      <c r="V13" s="2">
        <f t="shared" si="11"/>
        <v>58362</v>
      </c>
      <c r="W13" s="2">
        <f t="shared" si="11"/>
        <v>0</v>
      </c>
      <c r="X13" s="2">
        <f t="shared" si="11"/>
        <v>8981</v>
      </c>
      <c r="Y13" s="2">
        <f t="shared" si="11"/>
        <v>84458</v>
      </c>
      <c r="Z13" s="2">
        <f>SUM(Q13:Y13)</f>
        <v>186902209</v>
      </c>
    </row>
    <row r="14" spans="1:33" x14ac:dyDescent="0.35">
      <c r="A14" t="s">
        <v>15</v>
      </c>
      <c r="B14" s="1">
        <v>1688243</v>
      </c>
      <c r="C14">
        <v>0</v>
      </c>
      <c r="D14" s="1">
        <v>4950051</v>
      </c>
      <c r="E14" s="1">
        <v>6015</v>
      </c>
      <c r="F14" s="1">
        <v>23209</v>
      </c>
      <c r="G14">
        <v>0</v>
      </c>
      <c r="H14">
        <v>0</v>
      </c>
      <c r="I14">
        <v>0</v>
      </c>
      <c r="J14">
        <v>0</v>
      </c>
      <c r="K14" s="3">
        <v>0.5</v>
      </c>
      <c r="L14" s="3">
        <v>1</v>
      </c>
      <c r="M14" t="s">
        <v>36</v>
      </c>
      <c r="P14" s="2"/>
      <c r="Q14" s="2"/>
      <c r="R14" s="2"/>
      <c r="S14" s="2"/>
      <c r="T14" s="2"/>
      <c r="U14" s="2"/>
      <c r="V14" s="2"/>
      <c r="W14" s="2"/>
      <c r="X14" s="2"/>
      <c r="Y14" s="2"/>
      <c r="Z14" s="2"/>
      <c r="AF14" s="10"/>
      <c r="AG14" s="10"/>
    </row>
    <row r="15" spans="1:33" x14ac:dyDescent="0.35">
      <c r="A15" t="s">
        <v>64</v>
      </c>
      <c r="B15" s="1">
        <v>677328</v>
      </c>
      <c r="C15">
        <v>0</v>
      </c>
      <c r="D15" s="1">
        <v>1586170</v>
      </c>
      <c r="E15" s="1">
        <v>3179</v>
      </c>
      <c r="F15">
        <v>0</v>
      </c>
      <c r="G15">
        <v>0</v>
      </c>
      <c r="H15">
        <v>0</v>
      </c>
      <c r="I15">
        <v>0</v>
      </c>
      <c r="J15">
        <v>0</v>
      </c>
      <c r="K15">
        <v>0</v>
      </c>
      <c r="L15">
        <v>1</v>
      </c>
      <c r="M15" t="s">
        <v>36</v>
      </c>
      <c r="P15" s="2"/>
      <c r="Q15" s="2"/>
      <c r="R15" s="2"/>
      <c r="S15" s="2"/>
      <c r="T15" s="2"/>
      <c r="U15" s="2"/>
      <c r="V15" s="2"/>
      <c r="W15" s="2"/>
      <c r="X15" s="2"/>
      <c r="Y15" s="2"/>
      <c r="Z15" s="2"/>
    </row>
    <row r="16" spans="1:33" x14ac:dyDescent="0.35">
      <c r="A16" t="s">
        <v>65</v>
      </c>
      <c r="B16" s="1">
        <v>101806</v>
      </c>
      <c r="C16">
        <v>0</v>
      </c>
      <c r="D16" s="1">
        <v>68304</v>
      </c>
      <c r="E16" s="1">
        <v>2836</v>
      </c>
      <c r="F16">
        <v>0</v>
      </c>
      <c r="G16">
        <v>0</v>
      </c>
      <c r="H16">
        <v>0</v>
      </c>
      <c r="I16">
        <v>0</v>
      </c>
      <c r="J16">
        <v>0</v>
      </c>
      <c r="K16" s="2">
        <v>0.5</v>
      </c>
      <c r="L16" s="2">
        <v>1</v>
      </c>
      <c r="M16" t="s">
        <v>36</v>
      </c>
      <c r="P16" t="s">
        <v>56</v>
      </c>
      <c r="Q16">
        <f t="shared" ref="Q16:Y16" si="12">B4</f>
        <v>146890</v>
      </c>
      <c r="R16">
        <f t="shared" si="12"/>
        <v>0</v>
      </c>
      <c r="S16">
        <f t="shared" si="12"/>
        <v>689217</v>
      </c>
      <c r="T16">
        <f t="shared" si="12"/>
        <v>19579</v>
      </c>
      <c r="U16">
        <f t="shared" si="12"/>
        <v>0</v>
      </c>
      <c r="V16">
        <f t="shared" si="12"/>
        <v>0</v>
      </c>
      <c r="W16">
        <f t="shared" si="12"/>
        <v>0</v>
      </c>
      <c r="X16">
        <f t="shared" si="12"/>
        <v>0</v>
      </c>
      <c r="Y16">
        <f t="shared" si="12"/>
        <v>0</v>
      </c>
      <c r="Z16">
        <f t="shared" ref="Z16:Z33" si="13">SUM(Q16:Y16)</f>
        <v>855686</v>
      </c>
    </row>
    <row r="17" spans="1:26" x14ac:dyDescent="0.35">
      <c r="A17" t="s">
        <v>66</v>
      </c>
      <c r="B17" s="1">
        <v>909109</v>
      </c>
      <c r="C17">
        <v>0</v>
      </c>
      <c r="D17" s="1">
        <v>3295577</v>
      </c>
      <c r="E17">
        <v>0</v>
      </c>
      <c r="F17" s="1">
        <v>23209</v>
      </c>
      <c r="G17">
        <v>0</v>
      </c>
      <c r="H17">
        <v>0</v>
      </c>
      <c r="I17">
        <v>0</v>
      </c>
      <c r="J17">
        <v>0</v>
      </c>
      <c r="K17">
        <v>0</v>
      </c>
      <c r="L17">
        <v>1</v>
      </c>
      <c r="M17" t="s">
        <v>36</v>
      </c>
      <c r="P17" t="s">
        <v>58</v>
      </c>
      <c r="Q17">
        <f t="shared" ref="Q17:Y17" si="14">B6</f>
        <v>42901</v>
      </c>
      <c r="R17">
        <f t="shared" si="14"/>
        <v>0</v>
      </c>
      <c r="S17">
        <f t="shared" si="14"/>
        <v>105991</v>
      </c>
      <c r="T17">
        <f t="shared" si="14"/>
        <v>4282</v>
      </c>
      <c r="U17">
        <f t="shared" si="14"/>
        <v>0</v>
      </c>
      <c r="V17">
        <f t="shared" si="14"/>
        <v>0</v>
      </c>
      <c r="W17">
        <f t="shared" si="14"/>
        <v>0</v>
      </c>
      <c r="X17">
        <f t="shared" si="14"/>
        <v>0</v>
      </c>
      <c r="Y17">
        <f t="shared" si="14"/>
        <v>0</v>
      </c>
      <c r="Z17">
        <f t="shared" si="13"/>
        <v>153174</v>
      </c>
    </row>
    <row r="18" spans="1:26" x14ac:dyDescent="0.35">
      <c r="A18" t="s">
        <v>17</v>
      </c>
      <c r="B18" s="1">
        <v>608368</v>
      </c>
      <c r="C18">
        <v>0</v>
      </c>
      <c r="D18" s="1">
        <v>4692209</v>
      </c>
      <c r="E18" s="1">
        <v>166454</v>
      </c>
      <c r="F18" s="1">
        <v>2733961</v>
      </c>
      <c r="G18">
        <v>0</v>
      </c>
      <c r="H18">
        <v>0</v>
      </c>
      <c r="I18">
        <v>0</v>
      </c>
      <c r="J18" s="1">
        <v>44900</v>
      </c>
      <c r="K18" s="2">
        <v>0</v>
      </c>
      <c r="L18" s="2">
        <v>1</v>
      </c>
      <c r="M18" t="s">
        <v>36</v>
      </c>
      <c r="P18" t="s">
        <v>60</v>
      </c>
      <c r="Q18">
        <f t="shared" ref="Q18:Y18" si="15">B9</f>
        <v>1469</v>
      </c>
      <c r="R18">
        <f t="shared" si="15"/>
        <v>0</v>
      </c>
      <c r="S18">
        <f t="shared" si="15"/>
        <v>1396</v>
      </c>
      <c r="T18">
        <f t="shared" si="15"/>
        <v>0</v>
      </c>
      <c r="U18">
        <f t="shared" si="15"/>
        <v>0</v>
      </c>
      <c r="V18">
        <f t="shared" si="15"/>
        <v>0</v>
      </c>
      <c r="W18">
        <f t="shared" si="15"/>
        <v>0</v>
      </c>
      <c r="X18">
        <f t="shared" si="15"/>
        <v>0</v>
      </c>
      <c r="Y18">
        <f t="shared" si="15"/>
        <v>0</v>
      </c>
      <c r="Z18">
        <f t="shared" si="13"/>
        <v>2865</v>
      </c>
    </row>
    <row r="19" spans="1:26" x14ac:dyDescent="0.35">
      <c r="A19" t="s">
        <v>67</v>
      </c>
      <c r="B19" s="1">
        <v>475980</v>
      </c>
      <c r="C19">
        <v>0</v>
      </c>
      <c r="D19" s="1">
        <v>4460811</v>
      </c>
      <c r="E19" s="1">
        <v>157590</v>
      </c>
      <c r="F19" s="1">
        <v>2724598</v>
      </c>
      <c r="G19">
        <v>0</v>
      </c>
      <c r="H19">
        <v>0</v>
      </c>
      <c r="I19">
        <v>0</v>
      </c>
      <c r="J19" s="1">
        <v>44900</v>
      </c>
      <c r="K19" s="2">
        <v>0</v>
      </c>
      <c r="L19" s="2">
        <v>1</v>
      </c>
      <c r="M19" t="s">
        <v>36</v>
      </c>
      <c r="P19" t="s">
        <v>61</v>
      </c>
      <c r="Q19">
        <f t="shared" ref="Q19:Y19" si="16">B11</f>
        <v>384566</v>
      </c>
      <c r="R19">
        <f t="shared" si="16"/>
        <v>0</v>
      </c>
      <c r="S19">
        <f t="shared" si="16"/>
        <v>2043007</v>
      </c>
      <c r="T19">
        <f t="shared" si="16"/>
        <v>162345</v>
      </c>
      <c r="U19">
        <f t="shared" si="16"/>
        <v>2367</v>
      </c>
      <c r="V19">
        <f t="shared" si="16"/>
        <v>0</v>
      </c>
      <c r="W19">
        <f t="shared" si="16"/>
        <v>8</v>
      </c>
      <c r="X19">
        <f t="shared" si="16"/>
        <v>0</v>
      </c>
      <c r="Y19">
        <f t="shared" si="16"/>
        <v>0</v>
      </c>
      <c r="Z19">
        <f t="shared" si="13"/>
        <v>2592293</v>
      </c>
    </row>
    <row r="20" spans="1:26" x14ac:dyDescent="0.35">
      <c r="A20" t="s">
        <v>68</v>
      </c>
      <c r="B20" s="1">
        <v>132388</v>
      </c>
      <c r="C20">
        <v>0</v>
      </c>
      <c r="D20" s="1">
        <v>231398</v>
      </c>
      <c r="E20" s="1">
        <v>8864</v>
      </c>
      <c r="F20" s="1">
        <v>9363</v>
      </c>
      <c r="G20">
        <v>0</v>
      </c>
      <c r="H20">
        <v>0</v>
      </c>
      <c r="I20">
        <v>0</v>
      </c>
      <c r="J20">
        <v>0</v>
      </c>
      <c r="K20" s="2">
        <v>0</v>
      </c>
      <c r="L20" s="2">
        <v>1</v>
      </c>
      <c r="M20" t="s">
        <v>36</v>
      </c>
      <c r="P20" t="s">
        <v>63</v>
      </c>
      <c r="Q20" s="1">
        <f t="shared" ref="Q20:Y20" si="17">B13</f>
        <v>197273</v>
      </c>
      <c r="R20" s="1">
        <f t="shared" si="17"/>
        <v>0</v>
      </c>
      <c r="S20" s="1">
        <f t="shared" si="17"/>
        <v>579474</v>
      </c>
      <c r="T20" s="1">
        <f t="shared" si="17"/>
        <v>103997</v>
      </c>
      <c r="U20" s="1">
        <f t="shared" si="17"/>
        <v>0</v>
      </c>
      <c r="V20" s="1">
        <f t="shared" si="17"/>
        <v>0</v>
      </c>
      <c r="W20" s="1">
        <f t="shared" si="17"/>
        <v>0</v>
      </c>
      <c r="X20" s="1">
        <f t="shared" si="17"/>
        <v>0</v>
      </c>
      <c r="Y20" s="1">
        <f t="shared" si="17"/>
        <v>0</v>
      </c>
      <c r="Z20">
        <f t="shared" si="13"/>
        <v>880744</v>
      </c>
    </row>
    <row r="21" spans="1:26" x14ac:dyDescent="0.35">
      <c r="A21" t="s">
        <v>19</v>
      </c>
      <c r="B21" s="1">
        <v>1294802</v>
      </c>
      <c r="C21">
        <v>0</v>
      </c>
      <c r="D21" s="1">
        <v>5341618</v>
      </c>
      <c r="E21" s="1">
        <v>170615</v>
      </c>
      <c r="F21" s="1">
        <v>8025</v>
      </c>
      <c r="G21">
        <v>0</v>
      </c>
      <c r="H21" s="1">
        <v>1576</v>
      </c>
      <c r="I21">
        <v>0</v>
      </c>
      <c r="J21">
        <v>685</v>
      </c>
      <c r="K21" s="2">
        <v>0.5</v>
      </c>
      <c r="L21" s="2">
        <v>1</v>
      </c>
      <c r="M21" t="s">
        <v>36</v>
      </c>
      <c r="P21" t="s">
        <v>68</v>
      </c>
      <c r="Q21" s="1">
        <f t="shared" ref="Q21:Y21" si="18">B20</f>
        <v>132388</v>
      </c>
      <c r="R21" s="1">
        <f t="shared" si="18"/>
        <v>0</v>
      </c>
      <c r="S21" s="1">
        <f t="shared" si="18"/>
        <v>231398</v>
      </c>
      <c r="T21" s="1">
        <f t="shared" si="18"/>
        <v>8864</v>
      </c>
      <c r="U21" s="1">
        <f t="shared" si="18"/>
        <v>9363</v>
      </c>
      <c r="V21" s="1">
        <f t="shared" si="18"/>
        <v>0</v>
      </c>
      <c r="W21" s="1">
        <f t="shared" si="18"/>
        <v>0</v>
      </c>
      <c r="X21" s="1">
        <f t="shared" si="18"/>
        <v>0</v>
      </c>
      <c r="Y21" s="1">
        <f t="shared" si="18"/>
        <v>0</v>
      </c>
      <c r="Z21">
        <f t="shared" si="13"/>
        <v>382013</v>
      </c>
    </row>
    <row r="22" spans="1:26" x14ac:dyDescent="0.35">
      <c r="A22" t="s">
        <v>69</v>
      </c>
      <c r="B22" s="1">
        <v>522223</v>
      </c>
      <c r="C22">
        <v>0</v>
      </c>
      <c r="D22" s="1">
        <v>3028937</v>
      </c>
      <c r="E22" s="1">
        <v>79415</v>
      </c>
      <c r="F22" s="1">
        <v>2586</v>
      </c>
      <c r="G22">
        <v>0</v>
      </c>
      <c r="H22">
        <v>0</v>
      </c>
      <c r="I22">
        <v>0</v>
      </c>
      <c r="J22">
        <v>685</v>
      </c>
      <c r="K22" s="2">
        <v>0</v>
      </c>
      <c r="L22" s="2">
        <v>1</v>
      </c>
      <c r="M22" t="s">
        <v>36</v>
      </c>
      <c r="P22" t="s">
        <v>70</v>
      </c>
      <c r="Q22" s="1">
        <f t="shared" ref="Q22:Y23" si="19">B23</f>
        <v>765015</v>
      </c>
      <c r="R22" s="1">
        <f t="shared" si="19"/>
        <v>0</v>
      </c>
      <c r="S22" s="1">
        <f t="shared" si="19"/>
        <v>2312681</v>
      </c>
      <c r="T22" s="1">
        <f t="shared" si="19"/>
        <v>91200</v>
      </c>
      <c r="U22" s="1">
        <f t="shared" si="19"/>
        <v>5439</v>
      </c>
      <c r="V22" s="1">
        <f t="shared" si="19"/>
        <v>0</v>
      </c>
      <c r="W22" s="1">
        <f t="shared" si="19"/>
        <v>1576</v>
      </c>
      <c r="X22" s="1">
        <f t="shared" si="19"/>
        <v>0</v>
      </c>
      <c r="Y22" s="1">
        <f t="shared" si="19"/>
        <v>0</v>
      </c>
      <c r="Z22">
        <f t="shared" si="13"/>
        <v>3175911</v>
      </c>
    </row>
    <row r="23" spans="1:26" x14ac:dyDescent="0.35">
      <c r="A23" t="s">
        <v>70</v>
      </c>
      <c r="B23" s="1">
        <v>765015</v>
      </c>
      <c r="C23">
        <v>0</v>
      </c>
      <c r="D23" s="1">
        <v>2312681</v>
      </c>
      <c r="E23" s="1">
        <v>91200</v>
      </c>
      <c r="F23" s="1">
        <v>5439</v>
      </c>
      <c r="G23">
        <v>0</v>
      </c>
      <c r="H23" s="1">
        <v>1576</v>
      </c>
      <c r="I23">
        <v>0</v>
      </c>
      <c r="J23">
        <v>0</v>
      </c>
      <c r="K23" s="2">
        <v>0.5</v>
      </c>
      <c r="L23" s="2">
        <v>1</v>
      </c>
      <c r="M23" t="s">
        <v>36</v>
      </c>
      <c r="P23" t="s">
        <v>71</v>
      </c>
      <c r="Q23" s="1">
        <f t="shared" si="19"/>
        <v>7564</v>
      </c>
      <c r="R23" s="1">
        <f t="shared" si="19"/>
        <v>0</v>
      </c>
      <c r="S23" s="1">
        <f t="shared" si="19"/>
        <v>0</v>
      </c>
      <c r="T23" s="1">
        <f t="shared" si="19"/>
        <v>0</v>
      </c>
      <c r="U23" s="1">
        <f t="shared" si="19"/>
        <v>0</v>
      </c>
      <c r="V23" s="1">
        <f t="shared" si="19"/>
        <v>0</v>
      </c>
      <c r="W23" s="1">
        <f t="shared" si="19"/>
        <v>0</v>
      </c>
      <c r="X23" s="1">
        <f t="shared" si="19"/>
        <v>0</v>
      </c>
      <c r="Y23" s="1">
        <f t="shared" si="19"/>
        <v>0</v>
      </c>
      <c r="Z23">
        <f t="shared" si="13"/>
        <v>7564</v>
      </c>
    </row>
    <row r="24" spans="1:26" x14ac:dyDescent="0.35">
      <c r="A24" t="s">
        <v>71</v>
      </c>
      <c r="B24" s="1">
        <v>7564</v>
      </c>
      <c r="C24">
        <v>0</v>
      </c>
      <c r="D24">
        <v>0</v>
      </c>
      <c r="E24">
        <v>0</v>
      </c>
      <c r="F24">
        <v>0</v>
      </c>
      <c r="G24">
        <v>0</v>
      </c>
      <c r="H24">
        <v>0</v>
      </c>
      <c r="I24">
        <v>0</v>
      </c>
      <c r="J24">
        <v>0</v>
      </c>
      <c r="K24" s="2">
        <v>1</v>
      </c>
      <c r="L24" s="4">
        <v>0.5</v>
      </c>
      <c r="M24" t="s">
        <v>36</v>
      </c>
      <c r="P24" t="s">
        <v>73</v>
      </c>
      <c r="Q24" s="1">
        <f t="shared" ref="Q24:Y24" si="20">B27</f>
        <v>10740</v>
      </c>
      <c r="R24" s="1">
        <f t="shared" si="20"/>
        <v>0</v>
      </c>
      <c r="S24" s="1">
        <f t="shared" si="20"/>
        <v>12661</v>
      </c>
      <c r="T24" s="1">
        <f t="shared" si="20"/>
        <v>0</v>
      </c>
      <c r="U24" s="1">
        <f t="shared" si="20"/>
        <v>8199</v>
      </c>
      <c r="V24" s="1">
        <f t="shared" si="20"/>
        <v>0</v>
      </c>
      <c r="W24" s="1">
        <f t="shared" si="20"/>
        <v>0</v>
      </c>
      <c r="X24" s="1">
        <f t="shared" si="20"/>
        <v>0</v>
      </c>
      <c r="Y24" s="1">
        <f t="shared" si="20"/>
        <v>0</v>
      </c>
      <c r="Z24">
        <f t="shared" si="13"/>
        <v>31600</v>
      </c>
    </row>
    <row r="25" spans="1:26" x14ac:dyDescent="0.35">
      <c r="A25" t="s">
        <v>21</v>
      </c>
      <c r="B25" s="1">
        <v>412077</v>
      </c>
      <c r="C25">
        <v>0</v>
      </c>
      <c r="D25" s="1">
        <v>2953889</v>
      </c>
      <c r="E25" s="1">
        <v>293183</v>
      </c>
      <c r="F25" s="1">
        <v>7494993</v>
      </c>
      <c r="G25">
        <v>0</v>
      </c>
      <c r="H25">
        <v>0</v>
      </c>
      <c r="I25">
        <v>0</v>
      </c>
      <c r="J25">
        <v>326</v>
      </c>
      <c r="K25" s="2">
        <v>0</v>
      </c>
      <c r="L25" s="2">
        <v>1</v>
      </c>
      <c r="M25" t="s">
        <v>36</v>
      </c>
      <c r="P25" t="s">
        <v>77</v>
      </c>
      <c r="Q25" s="1">
        <f t="shared" ref="Q25:Y27" si="21">B35</f>
        <v>391827</v>
      </c>
      <c r="R25" s="1">
        <f t="shared" si="21"/>
        <v>0</v>
      </c>
      <c r="S25" s="1">
        <f t="shared" si="21"/>
        <v>1855789</v>
      </c>
      <c r="T25" s="1">
        <f t="shared" si="21"/>
        <v>310136</v>
      </c>
      <c r="U25" s="1">
        <f t="shared" si="21"/>
        <v>6167</v>
      </c>
      <c r="V25" s="1">
        <f t="shared" si="21"/>
        <v>0</v>
      </c>
      <c r="W25" s="1">
        <f t="shared" si="21"/>
        <v>0</v>
      </c>
      <c r="X25" s="1">
        <f t="shared" si="21"/>
        <v>0</v>
      </c>
      <c r="Y25" s="1">
        <f t="shared" si="21"/>
        <v>0</v>
      </c>
      <c r="Z25">
        <f t="shared" si="13"/>
        <v>2563919</v>
      </c>
    </row>
    <row r="26" spans="1:26" x14ac:dyDescent="0.35">
      <c r="A26" t="s">
        <v>72</v>
      </c>
      <c r="B26" s="1">
        <v>401337</v>
      </c>
      <c r="C26">
        <v>0</v>
      </c>
      <c r="D26" s="1">
        <v>2941228</v>
      </c>
      <c r="E26" s="1">
        <v>293183</v>
      </c>
      <c r="F26" s="1">
        <v>7486794</v>
      </c>
      <c r="G26">
        <v>0</v>
      </c>
      <c r="H26">
        <v>0</v>
      </c>
      <c r="I26">
        <v>0</v>
      </c>
      <c r="J26">
        <v>326</v>
      </c>
      <c r="K26" s="2">
        <v>0</v>
      </c>
      <c r="L26" s="2">
        <v>1</v>
      </c>
      <c r="M26" t="s">
        <v>36</v>
      </c>
      <c r="P26" t="s">
        <v>78</v>
      </c>
      <c r="Q26" s="1">
        <f t="shared" si="21"/>
        <v>1290</v>
      </c>
      <c r="R26" s="1">
        <f t="shared" si="21"/>
        <v>0</v>
      </c>
      <c r="S26" s="1">
        <f t="shared" si="21"/>
        <v>3614</v>
      </c>
      <c r="T26" s="1">
        <f t="shared" si="21"/>
        <v>0</v>
      </c>
      <c r="U26" s="1">
        <f t="shared" si="21"/>
        <v>0</v>
      </c>
      <c r="V26" s="1">
        <f t="shared" si="21"/>
        <v>0</v>
      </c>
      <c r="W26" s="1">
        <f t="shared" si="21"/>
        <v>0</v>
      </c>
      <c r="X26" s="1">
        <f t="shared" si="21"/>
        <v>0</v>
      </c>
      <c r="Y26" s="1">
        <f t="shared" si="21"/>
        <v>0</v>
      </c>
      <c r="Z26">
        <f t="shared" si="13"/>
        <v>4904</v>
      </c>
    </row>
    <row r="27" spans="1:26" x14ac:dyDescent="0.35">
      <c r="A27" t="s">
        <v>73</v>
      </c>
      <c r="B27" s="1">
        <v>10740</v>
      </c>
      <c r="C27">
        <v>0</v>
      </c>
      <c r="D27" s="1">
        <v>12661</v>
      </c>
      <c r="E27">
        <v>0</v>
      </c>
      <c r="F27" s="1">
        <v>8199</v>
      </c>
      <c r="G27">
        <v>0</v>
      </c>
      <c r="H27">
        <v>0</v>
      </c>
      <c r="I27">
        <v>0</v>
      </c>
      <c r="J27">
        <v>0</v>
      </c>
      <c r="K27" s="2">
        <v>0</v>
      </c>
      <c r="L27" s="2">
        <v>1</v>
      </c>
      <c r="M27" t="s">
        <v>36</v>
      </c>
      <c r="P27" t="s">
        <v>79</v>
      </c>
      <c r="Q27" s="1">
        <f t="shared" si="21"/>
        <v>779788</v>
      </c>
      <c r="R27" s="1">
        <f t="shared" si="21"/>
        <v>0</v>
      </c>
      <c r="S27" s="1">
        <f t="shared" si="21"/>
        <v>5226774</v>
      </c>
      <c r="T27" s="1">
        <f t="shared" si="21"/>
        <v>146343</v>
      </c>
      <c r="U27" s="1">
        <f t="shared" si="21"/>
        <v>0</v>
      </c>
      <c r="V27" s="1">
        <f t="shared" si="21"/>
        <v>0</v>
      </c>
      <c r="W27" s="1">
        <f t="shared" si="21"/>
        <v>0</v>
      </c>
      <c r="X27" s="1">
        <f t="shared" si="21"/>
        <v>0</v>
      </c>
      <c r="Y27" s="1">
        <f t="shared" si="21"/>
        <v>0</v>
      </c>
      <c r="Z27">
        <f t="shared" si="13"/>
        <v>6152905</v>
      </c>
    </row>
    <row r="28" spans="1:26" x14ac:dyDescent="0.35">
      <c r="A28" t="s">
        <v>22</v>
      </c>
      <c r="B28" s="1">
        <v>2852728</v>
      </c>
      <c r="C28">
        <v>0</v>
      </c>
      <c r="D28" s="1">
        <v>5007311</v>
      </c>
      <c r="E28" s="1">
        <v>365496</v>
      </c>
      <c r="F28" s="1">
        <v>43399</v>
      </c>
      <c r="G28" s="1">
        <v>1182</v>
      </c>
      <c r="H28">
        <v>0</v>
      </c>
      <c r="I28" s="1">
        <v>4363</v>
      </c>
      <c r="J28" s="1">
        <v>4682</v>
      </c>
      <c r="K28" s="2">
        <v>0.5</v>
      </c>
      <c r="L28" s="2">
        <v>1</v>
      </c>
      <c r="M28" t="s">
        <v>36</v>
      </c>
      <c r="P28" t="s">
        <v>81</v>
      </c>
      <c r="Q28" s="1">
        <f t="shared" ref="Q28:Y28" si="22">B39</f>
        <v>90485</v>
      </c>
      <c r="R28" s="1">
        <f t="shared" si="22"/>
        <v>0</v>
      </c>
      <c r="S28" s="1">
        <f t="shared" si="22"/>
        <v>196963</v>
      </c>
      <c r="T28" s="1">
        <f t="shared" si="22"/>
        <v>23674</v>
      </c>
      <c r="U28" s="1">
        <f t="shared" si="22"/>
        <v>0</v>
      </c>
      <c r="V28" s="1">
        <f t="shared" si="22"/>
        <v>0</v>
      </c>
      <c r="W28" s="1">
        <f t="shared" si="22"/>
        <v>0</v>
      </c>
      <c r="X28" s="1">
        <f t="shared" si="22"/>
        <v>0</v>
      </c>
      <c r="Y28" s="1">
        <f t="shared" si="22"/>
        <v>0</v>
      </c>
      <c r="Z28">
        <f t="shared" si="13"/>
        <v>311122</v>
      </c>
    </row>
    <row r="29" spans="1:26" x14ac:dyDescent="0.35">
      <c r="A29" t="s">
        <v>74</v>
      </c>
      <c r="B29" s="1">
        <v>2852728</v>
      </c>
      <c r="C29">
        <v>0</v>
      </c>
      <c r="D29" s="1">
        <v>5007311</v>
      </c>
      <c r="E29" s="1">
        <v>365496</v>
      </c>
      <c r="F29" s="1">
        <v>43399</v>
      </c>
      <c r="G29" s="1">
        <v>1182</v>
      </c>
      <c r="H29">
        <v>0</v>
      </c>
      <c r="I29" s="1">
        <v>4363</v>
      </c>
      <c r="J29" s="1">
        <v>4682</v>
      </c>
      <c r="K29" s="2">
        <v>0.5</v>
      </c>
      <c r="L29" s="2">
        <v>1</v>
      </c>
      <c r="M29" t="s">
        <v>36</v>
      </c>
      <c r="P29" t="s">
        <v>82</v>
      </c>
      <c r="Q29" s="1">
        <f t="shared" ref="Q29:Y30" si="23">B41</f>
        <v>564941</v>
      </c>
      <c r="R29" s="1">
        <f t="shared" si="23"/>
        <v>0</v>
      </c>
      <c r="S29" s="1">
        <f t="shared" si="23"/>
        <v>2153461</v>
      </c>
      <c r="T29" s="1">
        <f t="shared" si="23"/>
        <v>621538</v>
      </c>
      <c r="U29" s="1">
        <f t="shared" si="23"/>
        <v>69381</v>
      </c>
      <c r="V29" s="1">
        <f t="shared" si="23"/>
        <v>0</v>
      </c>
      <c r="W29" s="1">
        <f t="shared" si="23"/>
        <v>0</v>
      </c>
      <c r="X29" s="1">
        <f t="shared" si="23"/>
        <v>0</v>
      </c>
      <c r="Y29" s="1">
        <f t="shared" si="23"/>
        <v>0</v>
      </c>
      <c r="Z29">
        <f t="shared" si="13"/>
        <v>3409321</v>
      </c>
    </row>
    <row r="30" spans="1:26" x14ac:dyDescent="0.35">
      <c r="A30" t="s">
        <v>24</v>
      </c>
      <c r="B30" s="1">
        <v>210449</v>
      </c>
      <c r="C30">
        <v>0</v>
      </c>
      <c r="D30" s="1">
        <v>583761</v>
      </c>
      <c r="E30" s="1">
        <v>1385</v>
      </c>
      <c r="F30">
        <v>0</v>
      </c>
      <c r="G30">
        <v>0</v>
      </c>
      <c r="H30">
        <v>0</v>
      </c>
      <c r="I30">
        <v>0</v>
      </c>
      <c r="J30">
        <v>0</v>
      </c>
      <c r="K30" s="2">
        <v>1</v>
      </c>
      <c r="L30" s="2">
        <v>1</v>
      </c>
      <c r="M30" t="s">
        <v>36</v>
      </c>
      <c r="P30" t="s">
        <v>83</v>
      </c>
      <c r="Q30" s="1">
        <f t="shared" si="23"/>
        <v>190651</v>
      </c>
      <c r="R30" s="1">
        <f t="shared" si="23"/>
        <v>0</v>
      </c>
      <c r="S30" s="1">
        <f t="shared" si="23"/>
        <v>0</v>
      </c>
      <c r="T30" s="1">
        <f t="shared" si="23"/>
        <v>3574</v>
      </c>
      <c r="U30" s="1">
        <f t="shared" si="23"/>
        <v>0</v>
      </c>
      <c r="V30" s="1">
        <f t="shared" si="23"/>
        <v>0</v>
      </c>
      <c r="W30" s="1">
        <f t="shared" si="23"/>
        <v>0</v>
      </c>
      <c r="X30" s="1">
        <f t="shared" si="23"/>
        <v>0</v>
      </c>
      <c r="Y30" s="1">
        <f t="shared" si="23"/>
        <v>0</v>
      </c>
      <c r="Z30">
        <f t="shared" si="13"/>
        <v>194225</v>
      </c>
    </row>
    <row r="31" spans="1:26" x14ac:dyDescent="0.35">
      <c r="A31" t="s">
        <v>75</v>
      </c>
      <c r="B31" s="1">
        <v>210449</v>
      </c>
      <c r="C31">
        <v>0</v>
      </c>
      <c r="D31" s="1">
        <v>583761</v>
      </c>
      <c r="E31" s="1">
        <v>1385</v>
      </c>
      <c r="F31">
        <v>0</v>
      </c>
      <c r="G31">
        <v>0</v>
      </c>
      <c r="H31">
        <v>0</v>
      </c>
      <c r="I31">
        <v>0</v>
      </c>
      <c r="J31">
        <v>0</v>
      </c>
      <c r="K31" s="2">
        <v>1</v>
      </c>
      <c r="L31" s="2">
        <v>1</v>
      </c>
      <c r="M31" t="s">
        <v>36</v>
      </c>
      <c r="P31" t="s">
        <v>85</v>
      </c>
      <c r="Q31" s="1">
        <f t="shared" ref="Q31:Y32" si="24">B45</f>
        <v>1001087</v>
      </c>
      <c r="R31" s="1">
        <f t="shared" si="24"/>
        <v>0</v>
      </c>
      <c r="S31" s="1">
        <f t="shared" si="24"/>
        <v>2911051</v>
      </c>
      <c r="T31" s="1">
        <f t="shared" si="24"/>
        <v>167626</v>
      </c>
      <c r="U31" s="1">
        <f t="shared" si="24"/>
        <v>21534</v>
      </c>
      <c r="V31" s="1">
        <f t="shared" si="24"/>
        <v>0</v>
      </c>
      <c r="W31" s="1">
        <f t="shared" si="24"/>
        <v>0</v>
      </c>
      <c r="X31" s="1">
        <f t="shared" si="24"/>
        <v>0</v>
      </c>
      <c r="Y31" s="1">
        <f t="shared" si="24"/>
        <v>11</v>
      </c>
      <c r="Z31">
        <f t="shared" si="13"/>
        <v>4101309</v>
      </c>
    </row>
    <row r="32" spans="1:26" x14ac:dyDescent="0.35">
      <c r="A32" t="s">
        <v>25</v>
      </c>
      <c r="B32" s="1">
        <v>168138</v>
      </c>
      <c r="C32">
        <v>0</v>
      </c>
      <c r="D32" s="1">
        <v>1230226</v>
      </c>
      <c r="E32" s="1">
        <v>63545</v>
      </c>
      <c r="F32">
        <v>0</v>
      </c>
      <c r="G32">
        <v>0</v>
      </c>
      <c r="H32">
        <v>0</v>
      </c>
      <c r="I32">
        <v>0</v>
      </c>
      <c r="J32">
        <v>0</v>
      </c>
      <c r="K32" s="2">
        <v>0</v>
      </c>
      <c r="L32" s="2">
        <v>1</v>
      </c>
      <c r="M32" t="s">
        <v>36</v>
      </c>
      <c r="P32" t="s">
        <v>86</v>
      </c>
      <c r="Q32" s="1">
        <f t="shared" si="24"/>
        <v>1981</v>
      </c>
      <c r="R32" s="1">
        <f t="shared" si="24"/>
        <v>0</v>
      </c>
      <c r="S32" s="1">
        <f t="shared" si="24"/>
        <v>28455</v>
      </c>
      <c r="T32" s="1">
        <f t="shared" si="24"/>
        <v>6</v>
      </c>
      <c r="U32" s="1">
        <f t="shared" si="24"/>
        <v>0</v>
      </c>
      <c r="V32" s="1">
        <f t="shared" si="24"/>
        <v>0</v>
      </c>
      <c r="W32" s="1">
        <f t="shared" si="24"/>
        <v>0</v>
      </c>
      <c r="X32" s="1">
        <f t="shared" si="24"/>
        <v>0</v>
      </c>
      <c r="Y32" s="1">
        <f t="shared" si="24"/>
        <v>0</v>
      </c>
      <c r="Z32">
        <f t="shared" si="13"/>
        <v>30442</v>
      </c>
    </row>
    <row r="33" spans="1:42" x14ac:dyDescent="0.35">
      <c r="A33" t="s">
        <v>76</v>
      </c>
      <c r="B33" s="1">
        <v>168138</v>
      </c>
      <c r="C33">
        <v>0</v>
      </c>
      <c r="D33" s="1">
        <v>1230226</v>
      </c>
      <c r="E33" s="1">
        <v>63545</v>
      </c>
      <c r="F33">
        <v>0</v>
      </c>
      <c r="G33">
        <v>0</v>
      </c>
      <c r="H33">
        <v>0</v>
      </c>
      <c r="I33">
        <v>0</v>
      </c>
      <c r="J33">
        <v>0</v>
      </c>
      <c r="K33" s="2">
        <v>0</v>
      </c>
      <c r="L33" s="2">
        <v>1</v>
      </c>
      <c r="M33" t="s">
        <v>36</v>
      </c>
      <c r="P33" s="2" t="s">
        <v>88</v>
      </c>
      <c r="Q33" s="2">
        <f>SUM(Q16:Q32)</f>
        <v>4710856</v>
      </c>
      <c r="R33" s="2">
        <f t="shared" ref="R33:Y33" si="25">SUM(R16:R32)</f>
        <v>0</v>
      </c>
      <c r="S33" s="2">
        <f t="shared" si="25"/>
        <v>18351932</v>
      </c>
      <c r="T33" s="2">
        <f t="shared" si="25"/>
        <v>1663164</v>
      </c>
      <c r="U33" s="2">
        <f t="shared" si="25"/>
        <v>122450</v>
      </c>
      <c r="V33" s="2">
        <f t="shared" si="25"/>
        <v>0</v>
      </c>
      <c r="W33" s="2">
        <f t="shared" si="25"/>
        <v>1584</v>
      </c>
      <c r="X33" s="2">
        <f t="shared" si="25"/>
        <v>0</v>
      </c>
      <c r="Y33" s="2">
        <f t="shared" si="25"/>
        <v>11</v>
      </c>
      <c r="Z33" s="2">
        <f t="shared" si="13"/>
        <v>24849997</v>
      </c>
    </row>
    <row r="34" spans="1:42" x14ac:dyDescent="0.35">
      <c r="A34" t="s">
        <v>27</v>
      </c>
      <c r="B34" s="1">
        <v>393117</v>
      </c>
      <c r="C34">
        <v>0</v>
      </c>
      <c r="D34" s="1">
        <v>1859403</v>
      </c>
      <c r="E34" s="1">
        <v>310136</v>
      </c>
      <c r="F34" s="1">
        <v>6167</v>
      </c>
      <c r="G34">
        <v>0</v>
      </c>
      <c r="H34">
        <v>0</v>
      </c>
      <c r="I34">
        <v>0</v>
      </c>
      <c r="J34">
        <v>0</v>
      </c>
      <c r="K34" s="2">
        <v>1</v>
      </c>
      <c r="L34" s="2">
        <v>1</v>
      </c>
      <c r="M34" t="s">
        <v>36</v>
      </c>
      <c r="P34" s="2"/>
      <c r="Q34" s="2"/>
      <c r="R34" s="2"/>
      <c r="S34" s="2"/>
      <c r="T34" s="2"/>
      <c r="U34" s="2"/>
      <c r="V34" s="2"/>
      <c r="W34" s="2"/>
      <c r="X34" s="2"/>
      <c r="Y34" s="2"/>
      <c r="Z34" s="2"/>
    </row>
    <row r="35" spans="1:42" x14ac:dyDescent="0.35">
      <c r="A35" t="s">
        <v>77</v>
      </c>
      <c r="B35" s="1">
        <v>391827</v>
      </c>
      <c r="C35">
        <v>0</v>
      </c>
      <c r="D35" s="1">
        <v>1855789</v>
      </c>
      <c r="E35" s="1">
        <v>310136</v>
      </c>
      <c r="F35" s="1">
        <v>6167</v>
      </c>
      <c r="G35">
        <v>0</v>
      </c>
      <c r="H35">
        <v>0</v>
      </c>
      <c r="I35">
        <v>0</v>
      </c>
      <c r="J35">
        <v>0</v>
      </c>
      <c r="K35" s="2">
        <v>1</v>
      </c>
      <c r="L35" s="2">
        <v>1</v>
      </c>
      <c r="M35" t="s">
        <v>36</v>
      </c>
      <c r="P35" s="2"/>
      <c r="Q35" s="2"/>
      <c r="R35" s="2"/>
      <c r="S35" s="2"/>
      <c r="T35" s="2"/>
      <c r="U35" s="2"/>
      <c r="V35" s="2"/>
      <c r="W35" s="2"/>
      <c r="X35" s="2"/>
      <c r="Y35" s="2"/>
      <c r="Z35" s="2"/>
    </row>
    <row r="36" spans="1:42" x14ac:dyDescent="0.35">
      <c r="A36" t="s">
        <v>78</v>
      </c>
      <c r="B36" s="1">
        <v>1290</v>
      </c>
      <c r="C36">
        <v>0</v>
      </c>
      <c r="D36" s="1">
        <v>3614</v>
      </c>
      <c r="E36">
        <v>0</v>
      </c>
      <c r="F36">
        <v>0</v>
      </c>
      <c r="G36">
        <v>0</v>
      </c>
      <c r="H36">
        <v>0</v>
      </c>
      <c r="I36">
        <v>0</v>
      </c>
      <c r="J36">
        <v>0</v>
      </c>
      <c r="K36" s="2">
        <v>1</v>
      </c>
      <c r="L36" s="2">
        <v>1</v>
      </c>
      <c r="M36" t="s">
        <v>36</v>
      </c>
      <c r="P36" t="s">
        <v>75</v>
      </c>
      <c r="Q36" s="1">
        <f t="shared" ref="Q36:Y36" si="26">B31</f>
        <v>210449</v>
      </c>
      <c r="R36" s="1">
        <f t="shared" si="26"/>
        <v>0</v>
      </c>
      <c r="S36" s="1">
        <f t="shared" si="26"/>
        <v>583761</v>
      </c>
      <c r="T36" s="1">
        <f t="shared" si="26"/>
        <v>1385</v>
      </c>
      <c r="U36" s="1">
        <f t="shared" si="26"/>
        <v>0</v>
      </c>
      <c r="V36" s="1">
        <f t="shared" si="26"/>
        <v>0</v>
      </c>
      <c r="W36" s="1">
        <f t="shared" si="26"/>
        <v>0</v>
      </c>
      <c r="X36" s="1">
        <f t="shared" si="26"/>
        <v>0</v>
      </c>
      <c r="Y36" s="1">
        <f t="shared" si="26"/>
        <v>0</v>
      </c>
      <c r="Z36">
        <f>SUM(Q36:Y36)</f>
        <v>795595</v>
      </c>
    </row>
    <row r="37" spans="1:42" x14ac:dyDescent="0.35">
      <c r="A37" t="s">
        <v>79</v>
      </c>
      <c r="B37" s="1">
        <v>779788</v>
      </c>
      <c r="C37">
        <v>0</v>
      </c>
      <c r="D37" s="1">
        <v>5226774</v>
      </c>
      <c r="E37" s="1">
        <v>146343</v>
      </c>
      <c r="F37">
        <v>0</v>
      </c>
      <c r="G37">
        <v>0</v>
      </c>
      <c r="H37">
        <v>0</v>
      </c>
      <c r="I37">
        <v>0</v>
      </c>
      <c r="J37">
        <v>0</v>
      </c>
      <c r="K37" s="2">
        <v>0.5</v>
      </c>
      <c r="L37" s="2">
        <v>1</v>
      </c>
      <c r="M37" t="s">
        <v>36</v>
      </c>
      <c r="P37" t="s">
        <v>64</v>
      </c>
      <c r="Q37" s="1">
        <f t="shared" ref="Q37:Y39" si="27">B15</f>
        <v>677328</v>
      </c>
      <c r="R37" s="1">
        <f t="shared" si="27"/>
        <v>0</v>
      </c>
      <c r="S37" s="1">
        <f t="shared" si="27"/>
        <v>1586170</v>
      </c>
      <c r="T37" s="1">
        <f t="shared" si="27"/>
        <v>3179</v>
      </c>
      <c r="U37" s="1">
        <f t="shared" si="27"/>
        <v>0</v>
      </c>
      <c r="V37" s="1">
        <f t="shared" si="27"/>
        <v>0</v>
      </c>
      <c r="W37" s="1">
        <f t="shared" si="27"/>
        <v>0</v>
      </c>
      <c r="X37" s="1">
        <f t="shared" si="27"/>
        <v>0</v>
      </c>
      <c r="Y37" s="1">
        <f t="shared" si="27"/>
        <v>0</v>
      </c>
      <c r="Z37">
        <f>SUM(Q37:Y37)</f>
        <v>2266677</v>
      </c>
    </row>
    <row r="38" spans="1:42" x14ac:dyDescent="0.35">
      <c r="A38" t="s">
        <v>80</v>
      </c>
      <c r="B38" s="1">
        <v>689303</v>
      </c>
      <c r="C38">
        <v>0</v>
      </c>
      <c r="D38" s="1">
        <v>5029811</v>
      </c>
      <c r="E38" s="1">
        <v>122669</v>
      </c>
      <c r="F38">
        <v>0</v>
      </c>
      <c r="G38">
        <v>0</v>
      </c>
      <c r="H38">
        <v>0</v>
      </c>
      <c r="I38">
        <v>0</v>
      </c>
      <c r="J38">
        <v>0</v>
      </c>
      <c r="K38" s="2">
        <v>0</v>
      </c>
      <c r="L38" s="2">
        <v>1</v>
      </c>
      <c r="M38" t="s">
        <v>36</v>
      </c>
      <c r="P38" t="s">
        <v>65</v>
      </c>
      <c r="Q38" s="1">
        <f t="shared" si="27"/>
        <v>101806</v>
      </c>
      <c r="R38" s="1">
        <f t="shared" si="27"/>
        <v>0</v>
      </c>
      <c r="S38" s="1">
        <f t="shared" si="27"/>
        <v>68304</v>
      </c>
      <c r="T38" s="1">
        <f t="shared" si="27"/>
        <v>2836</v>
      </c>
      <c r="U38" s="1">
        <f t="shared" si="27"/>
        <v>0</v>
      </c>
      <c r="V38" s="1">
        <f t="shared" si="27"/>
        <v>0</v>
      </c>
      <c r="W38" s="1">
        <f t="shared" si="27"/>
        <v>0</v>
      </c>
      <c r="X38" s="1">
        <f t="shared" si="27"/>
        <v>0</v>
      </c>
      <c r="Y38" s="1">
        <f t="shared" si="27"/>
        <v>0</v>
      </c>
      <c r="Z38">
        <f>SUM(Q38:Y38)</f>
        <v>172946</v>
      </c>
    </row>
    <row r="39" spans="1:42" x14ac:dyDescent="0.35">
      <c r="A39" t="s">
        <v>81</v>
      </c>
      <c r="B39" s="1">
        <v>90485</v>
      </c>
      <c r="C39">
        <v>0</v>
      </c>
      <c r="D39" s="1">
        <v>196963</v>
      </c>
      <c r="E39" s="1">
        <v>23674</v>
      </c>
      <c r="F39">
        <v>0</v>
      </c>
      <c r="G39">
        <v>0</v>
      </c>
      <c r="H39">
        <v>0</v>
      </c>
      <c r="I39">
        <v>0</v>
      </c>
      <c r="J39">
        <v>0</v>
      </c>
      <c r="K39" s="2">
        <v>0.5</v>
      </c>
      <c r="L39" s="2">
        <v>1</v>
      </c>
      <c r="M39" t="s">
        <v>36</v>
      </c>
      <c r="P39" t="s">
        <v>66</v>
      </c>
      <c r="Q39" s="1">
        <f t="shared" si="27"/>
        <v>909109</v>
      </c>
      <c r="R39" s="1">
        <f t="shared" si="27"/>
        <v>0</v>
      </c>
      <c r="S39" s="1">
        <f t="shared" si="27"/>
        <v>3295577</v>
      </c>
      <c r="T39" s="1">
        <f t="shared" si="27"/>
        <v>0</v>
      </c>
      <c r="U39" s="1">
        <f t="shared" si="27"/>
        <v>23209</v>
      </c>
      <c r="V39" s="1">
        <f t="shared" si="27"/>
        <v>0</v>
      </c>
      <c r="W39" s="1">
        <f t="shared" si="27"/>
        <v>0</v>
      </c>
      <c r="X39" s="1">
        <f t="shared" si="27"/>
        <v>0</v>
      </c>
      <c r="Y39" s="1">
        <f t="shared" si="27"/>
        <v>0</v>
      </c>
      <c r="Z39">
        <f>SUM(Q39:Y39)</f>
        <v>4227895</v>
      </c>
    </row>
    <row r="40" spans="1:42" x14ac:dyDescent="0.35">
      <c r="A40" t="s">
        <v>30</v>
      </c>
      <c r="B40" s="1">
        <v>755592</v>
      </c>
      <c r="C40">
        <v>0</v>
      </c>
      <c r="D40" s="1">
        <v>2153461</v>
      </c>
      <c r="E40" s="1">
        <v>625112</v>
      </c>
      <c r="F40" s="1">
        <v>69381</v>
      </c>
      <c r="G40">
        <v>0</v>
      </c>
      <c r="H40">
        <v>0</v>
      </c>
      <c r="I40">
        <v>0</v>
      </c>
      <c r="J40">
        <v>0</v>
      </c>
      <c r="K40" s="2">
        <v>1</v>
      </c>
      <c r="L40" s="2">
        <v>0.5</v>
      </c>
      <c r="M40" t="s">
        <v>36</v>
      </c>
      <c r="P40" s="2" t="s">
        <v>89</v>
      </c>
      <c r="Q40" s="6">
        <f t="shared" ref="Q40:Y40" si="28">SUM(Q36:Q39)</f>
        <v>1898692</v>
      </c>
      <c r="R40" s="6">
        <f t="shared" si="28"/>
        <v>0</v>
      </c>
      <c r="S40" s="6">
        <f t="shared" si="28"/>
        <v>5533812</v>
      </c>
      <c r="T40" s="6">
        <f t="shared" si="28"/>
        <v>7400</v>
      </c>
      <c r="U40" s="6">
        <f t="shared" si="28"/>
        <v>23209</v>
      </c>
      <c r="V40" s="6">
        <f t="shared" si="28"/>
        <v>0</v>
      </c>
      <c r="W40" s="6">
        <f t="shared" si="28"/>
        <v>0</v>
      </c>
      <c r="X40" s="6">
        <f t="shared" si="28"/>
        <v>0</v>
      </c>
      <c r="Y40" s="6">
        <f t="shared" si="28"/>
        <v>0</v>
      </c>
      <c r="Z40" s="2">
        <f>SUM(Q40:Y40)</f>
        <v>7463113</v>
      </c>
    </row>
    <row r="41" spans="1:42" x14ac:dyDescent="0.35">
      <c r="A41" t="s">
        <v>82</v>
      </c>
      <c r="B41" s="1">
        <v>564941</v>
      </c>
      <c r="C41">
        <v>0</v>
      </c>
      <c r="D41" s="1">
        <v>2153461</v>
      </c>
      <c r="E41" s="1">
        <v>621538</v>
      </c>
      <c r="F41" s="1">
        <v>69381</v>
      </c>
      <c r="G41">
        <v>0</v>
      </c>
      <c r="H41">
        <v>0</v>
      </c>
      <c r="I41">
        <v>0</v>
      </c>
      <c r="J41">
        <v>0</v>
      </c>
      <c r="K41" s="2">
        <v>1</v>
      </c>
      <c r="L41" s="2">
        <v>0.5</v>
      </c>
      <c r="M41" t="s">
        <v>36</v>
      </c>
      <c r="P41" s="2" t="s">
        <v>99</v>
      </c>
      <c r="Q41" s="2">
        <f>Q13/(Q40+Q33+Q13)</f>
        <v>0.66956760489221367</v>
      </c>
      <c r="R41" s="2">
        <f t="shared" ref="R41:Z41" si="29">R13/(R40+R33+R13)</f>
        <v>1</v>
      </c>
      <c r="S41" s="2">
        <f t="shared" si="29"/>
        <v>0.83388300801357906</v>
      </c>
      <c r="T41" s="2">
        <f t="shared" si="29"/>
        <v>0.95724743942318369</v>
      </c>
      <c r="U41" s="2">
        <f t="shared" si="29"/>
        <v>0.98710201459131142</v>
      </c>
      <c r="V41" s="2">
        <f t="shared" si="29"/>
        <v>1</v>
      </c>
      <c r="W41" s="2">
        <f t="shared" si="29"/>
        <v>0</v>
      </c>
      <c r="X41" s="2">
        <f t="shared" si="29"/>
        <v>1</v>
      </c>
      <c r="Y41" s="2">
        <f t="shared" si="29"/>
        <v>0.99986977471024874</v>
      </c>
      <c r="Z41" s="16">
        <f t="shared" si="29"/>
        <v>0.85259647844227526</v>
      </c>
    </row>
    <row r="42" spans="1:42" x14ac:dyDescent="0.35">
      <c r="A42" t="s">
        <v>83</v>
      </c>
      <c r="B42" s="1">
        <v>190651</v>
      </c>
      <c r="C42">
        <v>0</v>
      </c>
      <c r="D42">
        <v>0</v>
      </c>
      <c r="E42" s="1">
        <v>3574</v>
      </c>
      <c r="F42">
        <v>0</v>
      </c>
      <c r="G42">
        <v>0</v>
      </c>
      <c r="H42">
        <v>0</v>
      </c>
      <c r="I42">
        <v>0</v>
      </c>
      <c r="J42">
        <v>0</v>
      </c>
      <c r="K42" s="2">
        <v>1</v>
      </c>
      <c r="L42" s="2">
        <v>0.5</v>
      </c>
      <c r="M42" t="s">
        <v>36</v>
      </c>
      <c r="P42" s="2" t="s">
        <v>100</v>
      </c>
      <c r="Q42" s="2">
        <f>Q33/(Q40+Q33+Q13)</f>
        <v>0.23551072343946755</v>
      </c>
      <c r="R42" s="2">
        <f t="shared" ref="R42:Z42" si="30">R33/(R40+R33+R13)</f>
        <v>0</v>
      </c>
      <c r="S42" s="2">
        <f t="shared" si="30"/>
        <v>0.12763126578679493</v>
      </c>
      <c r="T42" s="2">
        <f t="shared" si="30"/>
        <v>4.2563182050600917E-2</v>
      </c>
      <c r="U42" s="2">
        <f t="shared" si="30"/>
        <v>1.084284742648182E-2</v>
      </c>
      <c r="V42" s="2">
        <f t="shared" si="30"/>
        <v>0</v>
      </c>
      <c r="W42" s="2">
        <f t="shared" si="30"/>
        <v>1</v>
      </c>
      <c r="X42" s="2">
        <f t="shared" si="30"/>
        <v>0</v>
      </c>
      <c r="Y42" s="2">
        <f t="shared" si="30"/>
        <v>1.302252897512697E-4</v>
      </c>
      <c r="Z42" s="16">
        <f t="shared" si="30"/>
        <v>0.11335885244406665</v>
      </c>
    </row>
    <row r="43" spans="1:42" x14ac:dyDescent="0.35">
      <c r="A43" t="s">
        <v>32</v>
      </c>
      <c r="B43" s="1">
        <v>5905242</v>
      </c>
      <c r="C43">
        <v>149</v>
      </c>
      <c r="D43" s="1">
        <v>35805879</v>
      </c>
      <c r="E43" s="1">
        <v>1035229</v>
      </c>
      <c r="F43" s="1">
        <v>78714</v>
      </c>
      <c r="G43">
        <v>0</v>
      </c>
      <c r="H43" s="1">
        <v>4618</v>
      </c>
      <c r="I43" s="1">
        <v>25188</v>
      </c>
      <c r="J43" s="1">
        <v>8390</v>
      </c>
      <c r="K43" s="2">
        <v>0.5</v>
      </c>
      <c r="L43" s="2">
        <v>0.5</v>
      </c>
      <c r="M43" t="s">
        <v>36</v>
      </c>
      <c r="P43" s="2" t="s">
        <v>98</v>
      </c>
      <c r="Q43" s="2">
        <f>Q40/(Q40+Q33+Q13)</f>
        <v>9.4921671668318774E-2</v>
      </c>
      <c r="R43" s="2">
        <f t="shared" ref="R43:Z43" si="31">R40/(R40+R33+R13)</f>
        <v>0</v>
      </c>
      <c r="S43" s="2">
        <f t="shared" si="31"/>
        <v>3.8485726199626029E-2</v>
      </c>
      <c r="T43" s="2">
        <f t="shared" si="31"/>
        <v>1.8937852621536227E-4</v>
      </c>
      <c r="U43" s="2">
        <f t="shared" si="31"/>
        <v>2.0551379822067502E-3</v>
      </c>
      <c r="V43" s="2">
        <f t="shared" si="31"/>
        <v>0</v>
      </c>
      <c r="W43" s="2">
        <f t="shared" si="31"/>
        <v>0</v>
      </c>
      <c r="X43" s="2">
        <f t="shared" si="31"/>
        <v>0</v>
      </c>
      <c r="Y43" s="2">
        <f t="shared" si="31"/>
        <v>0</v>
      </c>
      <c r="Z43" s="16">
        <f t="shared" si="31"/>
        <v>3.4044669113658062E-2</v>
      </c>
    </row>
    <row r="44" spans="1:42" x14ac:dyDescent="0.35">
      <c r="A44" t="s">
        <v>84</v>
      </c>
      <c r="B44" s="1">
        <v>4902174</v>
      </c>
      <c r="C44">
        <v>149</v>
      </c>
      <c r="D44" s="1">
        <v>32866373</v>
      </c>
      <c r="E44" s="1">
        <v>867597</v>
      </c>
      <c r="F44" s="1">
        <v>57180</v>
      </c>
      <c r="G44">
        <v>0</v>
      </c>
      <c r="H44" s="1">
        <v>4618</v>
      </c>
      <c r="I44" s="1">
        <v>25188</v>
      </c>
      <c r="J44" s="1">
        <v>8379</v>
      </c>
      <c r="K44" s="2">
        <v>0</v>
      </c>
      <c r="L44" s="2">
        <v>1</v>
      </c>
      <c r="M44" t="s">
        <v>36</v>
      </c>
    </row>
    <row r="45" spans="1:42" x14ac:dyDescent="0.35">
      <c r="A45" t="s">
        <v>85</v>
      </c>
      <c r="B45" s="1">
        <v>1001087</v>
      </c>
      <c r="C45">
        <v>0</v>
      </c>
      <c r="D45" s="1">
        <v>2911051</v>
      </c>
      <c r="E45" s="1">
        <v>167626</v>
      </c>
      <c r="F45" s="1">
        <v>21534</v>
      </c>
      <c r="G45">
        <v>0</v>
      </c>
      <c r="H45">
        <v>0</v>
      </c>
      <c r="I45">
        <v>0</v>
      </c>
      <c r="J45">
        <v>11</v>
      </c>
      <c r="K45" s="2">
        <v>0</v>
      </c>
      <c r="L45" s="2">
        <v>1</v>
      </c>
      <c r="M45" t="s">
        <v>36</v>
      </c>
    </row>
    <row r="46" spans="1:42" x14ac:dyDescent="0.35">
      <c r="A46" t="s">
        <v>86</v>
      </c>
      <c r="B46" s="1">
        <v>1981</v>
      </c>
      <c r="C46">
        <v>0</v>
      </c>
      <c r="D46" s="1">
        <v>28455</v>
      </c>
      <c r="E46">
        <v>6</v>
      </c>
      <c r="F46">
        <v>0</v>
      </c>
      <c r="G46">
        <v>0</v>
      </c>
      <c r="H46">
        <v>0</v>
      </c>
      <c r="I46">
        <v>0</v>
      </c>
      <c r="J46">
        <v>0</v>
      </c>
      <c r="K46" s="2">
        <v>1</v>
      </c>
      <c r="L46" s="2">
        <v>0.5</v>
      </c>
      <c r="M46" t="s">
        <v>36</v>
      </c>
    </row>
    <row r="47" spans="1:42" x14ac:dyDescent="0.35">
      <c r="A47" t="s">
        <v>34</v>
      </c>
      <c r="B47" s="1">
        <v>24125110</v>
      </c>
      <c r="C47">
        <v>149</v>
      </c>
      <c r="D47" s="1">
        <v>171428136</v>
      </c>
      <c r="E47" s="1">
        <v>6930061</v>
      </c>
      <c r="F47" s="1">
        <v>10482742</v>
      </c>
      <c r="G47" s="1">
        <v>1182</v>
      </c>
      <c r="H47" s="1">
        <v>6202</v>
      </c>
      <c r="I47" s="1">
        <v>29551</v>
      </c>
      <c r="J47" s="1">
        <v>67660</v>
      </c>
    </row>
    <row r="48" spans="1:42" x14ac:dyDescent="0.35">
      <c r="N48" s="8"/>
      <c r="O48" s="8"/>
      <c r="P48" s="8"/>
      <c r="Q48" s="8"/>
      <c r="R48" s="8"/>
      <c r="S48" s="8"/>
      <c r="T48" s="8"/>
      <c r="U48" s="8"/>
      <c r="V48" s="8"/>
      <c r="W48" s="8"/>
      <c r="X48" s="8"/>
      <c r="Y48" s="8"/>
      <c r="Z48" s="8"/>
      <c r="AA48" s="8"/>
      <c r="AB48" s="8"/>
      <c r="AC48" s="8"/>
      <c r="AD48" s="8"/>
      <c r="AE48" s="8"/>
      <c r="AH48" s="8"/>
      <c r="AI48" s="8"/>
      <c r="AJ48" s="8"/>
      <c r="AK48" s="8"/>
      <c r="AL48" s="8"/>
      <c r="AM48" s="8"/>
      <c r="AN48" s="8"/>
      <c r="AO48" s="8"/>
      <c r="AP48" s="8"/>
    </row>
    <row r="49" spans="14:42" x14ac:dyDescent="0.35">
      <c r="N49" s="8"/>
      <c r="O49" s="8"/>
      <c r="P49" s="8"/>
      <c r="Q49" s="8"/>
      <c r="R49" s="8"/>
      <c r="S49" s="8"/>
      <c r="T49" s="8"/>
      <c r="U49" s="8"/>
      <c r="V49" s="8"/>
      <c r="W49" s="8"/>
      <c r="X49" s="8"/>
      <c r="Y49" s="8"/>
      <c r="Z49" s="8"/>
      <c r="AA49" s="8"/>
      <c r="AB49" s="8"/>
      <c r="AC49" s="8"/>
      <c r="AD49" s="8"/>
      <c r="AE49" s="8"/>
      <c r="AH49" s="8"/>
      <c r="AI49" s="8"/>
      <c r="AJ49" s="8"/>
      <c r="AK49" s="8"/>
      <c r="AL49" s="8"/>
      <c r="AM49" s="8"/>
      <c r="AN49" s="8"/>
      <c r="AO49" s="8"/>
    </row>
    <row r="50" spans="14:42" x14ac:dyDescent="0.35">
      <c r="N50" s="7"/>
      <c r="O50" s="7"/>
      <c r="P50" s="7"/>
      <c r="Q50" s="7"/>
      <c r="R50" s="7"/>
      <c r="S50" s="7"/>
      <c r="T50" s="7"/>
      <c r="U50" s="7"/>
      <c r="V50" s="7"/>
      <c r="W50" s="7"/>
      <c r="X50" s="7"/>
      <c r="Y50" s="7"/>
      <c r="Z50" s="7"/>
      <c r="AA50" s="7"/>
      <c r="AB50" s="7"/>
      <c r="AC50" s="7"/>
      <c r="AD50" s="7"/>
      <c r="AE50" s="7"/>
      <c r="AH50" s="7"/>
      <c r="AI50" s="7"/>
      <c r="AJ50" s="7"/>
      <c r="AK50" s="7"/>
      <c r="AL50" s="7"/>
      <c r="AM50" s="7"/>
      <c r="AN50" s="7"/>
      <c r="AO50" s="7"/>
      <c r="AP50" s="9"/>
    </row>
    <row r="54" spans="14:42" x14ac:dyDescent="0.35">
      <c r="N54" s="10"/>
      <c r="O54" s="10"/>
      <c r="P54" s="10"/>
      <c r="Q54" s="10"/>
      <c r="R54" s="10"/>
      <c r="S54" s="10"/>
      <c r="T54" s="10"/>
      <c r="U54" s="10"/>
      <c r="V54" s="10"/>
      <c r="W54" s="10"/>
      <c r="X54" s="10"/>
      <c r="Y54" s="10"/>
      <c r="Z54" s="10"/>
      <c r="AA54" s="10"/>
      <c r="AB54" s="10"/>
      <c r="AC54" s="10"/>
      <c r="AD54" s="10"/>
      <c r="AE54" s="10"/>
      <c r="AH54" s="10"/>
      <c r="AI54" s="10"/>
      <c r="AJ54" s="10"/>
      <c r="AK54" s="10"/>
      <c r="AL54" s="10"/>
      <c r="AM54" s="10"/>
      <c r="AN54" s="10"/>
      <c r="AO54" s="10"/>
      <c r="AP54" s="10"/>
    </row>
  </sheetData>
  <conditionalFormatting sqref="K24">
    <cfRule type="iconSet" priority="2">
      <iconSet iconSet="3Symbols">
        <cfvo type="percent" val="0"/>
        <cfvo type="percent" val="33"/>
        <cfvo type="percent" val="67"/>
      </iconSet>
    </cfRule>
  </conditionalFormatting>
  <conditionalFormatting sqref="K25:L30 K32:L46 K3:L23">
    <cfRule type="iconSet" priority="4">
      <iconSet iconSet="3Symbols">
        <cfvo type="percent" val="0"/>
        <cfvo type="percent" val="33"/>
        <cfvo type="percent" val="67"/>
      </iconSet>
    </cfRule>
  </conditionalFormatting>
  <conditionalFormatting sqref="K31:L31">
    <cfRule type="iconSet" priority="1">
      <iconSet iconSet="3Symbols">
        <cfvo type="percent" val="0"/>
        <cfvo type="percent" val="33"/>
        <cfvo type="percent" val="67"/>
      </iconSet>
    </cfRule>
  </conditionalFormatting>
  <conditionalFormatting sqref="L24">
    <cfRule type="iconSet" priority="3">
      <iconSet iconSet="3Symbols">
        <cfvo type="percent" val="0"/>
        <cfvo type="percent" val="33"/>
        <cfvo type="percent" val="67"/>
      </iconSet>
    </cfRule>
  </conditionalFormatting>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9C00A-91B7-452D-8A26-D6AC0460A380}">
  <dimension ref="A1:I46"/>
  <sheetViews>
    <sheetView workbookViewId="0">
      <selection activeCell="E2" sqref="E2"/>
    </sheetView>
  </sheetViews>
  <sheetFormatPr defaultRowHeight="14.5" x14ac:dyDescent="0.35"/>
  <cols>
    <col min="1" max="1" width="30.7265625" customWidth="1"/>
    <col min="2" max="2" width="24" customWidth="1"/>
    <col min="3" max="3" width="28.26953125" customWidth="1"/>
    <col min="4" max="4" width="23.90625" customWidth="1"/>
    <col min="5" max="5" width="27" customWidth="1"/>
    <col min="6" max="6" width="26.36328125" customWidth="1"/>
    <col min="7" max="7" width="16.90625" customWidth="1"/>
    <col min="8" max="8" width="18.1796875" customWidth="1"/>
  </cols>
  <sheetData>
    <row r="1" spans="1:9" x14ac:dyDescent="0.35">
      <c r="A1" s="2" t="s">
        <v>0</v>
      </c>
      <c r="B1" s="2" t="s">
        <v>47</v>
      </c>
      <c r="C1" s="2" t="s">
        <v>48</v>
      </c>
      <c r="D1" s="2" t="s">
        <v>49</v>
      </c>
      <c r="E1" s="2" t="s">
        <v>50</v>
      </c>
      <c r="F1" s="2" t="s">
        <v>51</v>
      </c>
      <c r="G1" s="2" t="s">
        <v>37</v>
      </c>
      <c r="H1" s="2" t="s">
        <v>38</v>
      </c>
      <c r="I1" s="2" t="s">
        <v>35</v>
      </c>
    </row>
    <row r="2" spans="1:9" x14ac:dyDescent="0.35">
      <c r="A2" s="2" t="s">
        <v>9</v>
      </c>
      <c r="B2" s="2">
        <v>9680</v>
      </c>
      <c r="C2" s="2">
        <v>426444562</v>
      </c>
      <c r="D2" s="2">
        <v>780046306</v>
      </c>
      <c r="E2" s="2">
        <v>509249047</v>
      </c>
      <c r="F2" s="2">
        <v>46571755</v>
      </c>
      <c r="G2" s="2">
        <v>0</v>
      </c>
      <c r="H2">
        <v>1</v>
      </c>
      <c r="I2" t="s">
        <v>36</v>
      </c>
    </row>
    <row r="3" spans="1:9" x14ac:dyDescent="0.35">
      <c r="A3" t="s">
        <v>39</v>
      </c>
      <c r="B3">
        <v>343</v>
      </c>
      <c r="C3">
        <v>3647700</v>
      </c>
      <c r="D3">
        <v>5049564</v>
      </c>
      <c r="E3">
        <v>14436807</v>
      </c>
      <c r="F3">
        <v>1364217</v>
      </c>
      <c r="G3">
        <v>0</v>
      </c>
      <c r="H3">
        <v>1</v>
      </c>
      <c r="I3" t="s">
        <v>36</v>
      </c>
    </row>
    <row r="4" spans="1:9" x14ac:dyDescent="0.35">
      <c r="A4" t="s">
        <v>10</v>
      </c>
      <c r="B4">
        <v>9250</v>
      </c>
      <c r="C4">
        <v>422233721</v>
      </c>
      <c r="D4">
        <v>774278192</v>
      </c>
      <c r="E4">
        <v>491344653</v>
      </c>
      <c r="F4">
        <v>44861244</v>
      </c>
      <c r="G4">
        <v>0</v>
      </c>
      <c r="H4">
        <v>1</v>
      </c>
      <c r="I4" t="s">
        <v>36</v>
      </c>
    </row>
    <row r="5" spans="1:9" x14ac:dyDescent="0.35">
      <c r="A5" s="3" t="s">
        <v>11</v>
      </c>
      <c r="B5" s="3">
        <v>87</v>
      </c>
      <c r="C5" s="3">
        <v>563141</v>
      </c>
      <c r="D5" s="3">
        <v>718550</v>
      </c>
      <c r="E5" s="3">
        <v>3467587</v>
      </c>
      <c r="F5" s="3">
        <v>346294</v>
      </c>
      <c r="G5" s="3">
        <v>0</v>
      </c>
      <c r="H5" s="3">
        <v>1</v>
      </c>
      <c r="I5" t="s">
        <v>36</v>
      </c>
    </row>
    <row r="6" spans="1:9" x14ac:dyDescent="0.35">
      <c r="A6" s="2" t="s">
        <v>12</v>
      </c>
      <c r="B6" s="2">
        <v>20</v>
      </c>
      <c r="C6" s="2">
        <v>765079</v>
      </c>
      <c r="D6" s="2">
        <v>1319141</v>
      </c>
      <c r="E6" s="2">
        <v>1117911</v>
      </c>
      <c r="F6" s="2">
        <v>111560</v>
      </c>
      <c r="G6" s="2">
        <v>0</v>
      </c>
      <c r="H6" s="2">
        <v>1</v>
      </c>
      <c r="I6" t="s">
        <v>36</v>
      </c>
    </row>
    <row r="7" spans="1:9" x14ac:dyDescent="0.35">
      <c r="A7" t="s">
        <v>10</v>
      </c>
      <c r="B7">
        <v>19</v>
      </c>
      <c r="C7">
        <v>756002</v>
      </c>
      <c r="D7">
        <v>1303069</v>
      </c>
      <c r="E7">
        <v>1083250</v>
      </c>
      <c r="F7">
        <v>108250</v>
      </c>
      <c r="G7">
        <v>0</v>
      </c>
      <c r="H7">
        <v>1</v>
      </c>
      <c r="I7" t="s">
        <v>36</v>
      </c>
    </row>
    <row r="8" spans="1:9" x14ac:dyDescent="0.35">
      <c r="A8" s="3" t="s">
        <v>40</v>
      </c>
      <c r="B8" s="3">
        <v>1</v>
      </c>
      <c r="C8" s="3">
        <v>9077</v>
      </c>
      <c r="D8" s="3">
        <v>15472</v>
      </c>
      <c r="E8" s="3">
        <v>34811</v>
      </c>
      <c r="F8" s="3">
        <v>3310</v>
      </c>
      <c r="G8" s="3">
        <v>0</v>
      </c>
      <c r="H8" s="3">
        <v>1</v>
      </c>
      <c r="I8" t="s">
        <v>36</v>
      </c>
    </row>
    <row r="9" spans="1:9" x14ac:dyDescent="0.35">
      <c r="A9" s="2" t="s">
        <v>13</v>
      </c>
      <c r="B9" s="2">
        <v>4456</v>
      </c>
      <c r="C9" s="2">
        <v>233971213</v>
      </c>
      <c r="D9" s="2">
        <v>261010301</v>
      </c>
      <c r="E9" s="2">
        <v>344843744</v>
      </c>
      <c r="F9" s="2">
        <v>24865606</v>
      </c>
      <c r="G9" s="2">
        <v>0</v>
      </c>
      <c r="H9" s="2">
        <v>1</v>
      </c>
      <c r="I9" t="s">
        <v>36</v>
      </c>
    </row>
    <row r="10" spans="1:9" x14ac:dyDescent="0.35">
      <c r="A10" t="s">
        <v>41</v>
      </c>
      <c r="B10">
        <v>533</v>
      </c>
      <c r="C10">
        <v>5436898</v>
      </c>
      <c r="D10">
        <v>6675745</v>
      </c>
      <c r="E10">
        <v>32387419</v>
      </c>
      <c r="F10">
        <v>2588825</v>
      </c>
      <c r="G10">
        <v>0</v>
      </c>
      <c r="H10">
        <v>1</v>
      </c>
      <c r="I10" t="s">
        <v>36</v>
      </c>
    </row>
    <row r="11" spans="1:9" x14ac:dyDescent="0.35">
      <c r="A11" t="s">
        <v>14</v>
      </c>
      <c r="B11">
        <v>3691</v>
      </c>
      <c r="C11">
        <v>226886267</v>
      </c>
      <c r="D11">
        <v>252415394</v>
      </c>
      <c r="E11">
        <v>299676933</v>
      </c>
      <c r="F11">
        <v>21210046</v>
      </c>
      <c r="G11">
        <v>0</v>
      </c>
      <c r="H11">
        <v>1</v>
      </c>
      <c r="I11" t="s">
        <v>36</v>
      </c>
    </row>
    <row r="12" spans="1:9" x14ac:dyDescent="0.35">
      <c r="A12" s="5" t="s">
        <v>11</v>
      </c>
      <c r="B12" s="5">
        <v>232</v>
      </c>
      <c r="C12" s="5">
        <v>1648048</v>
      </c>
      <c r="D12" s="5">
        <v>1919162</v>
      </c>
      <c r="E12" s="5">
        <v>12779392</v>
      </c>
      <c r="F12" s="5">
        <v>1066735</v>
      </c>
      <c r="G12" s="3">
        <v>0.5</v>
      </c>
      <c r="H12" s="3">
        <v>1</v>
      </c>
      <c r="I12" t="s">
        <v>36</v>
      </c>
    </row>
    <row r="13" spans="1:9" x14ac:dyDescent="0.35">
      <c r="A13" s="2" t="s">
        <v>15</v>
      </c>
      <c r="B13" s="2">
        <v>253</v>
      </c>
      <c r="C13" s="2">
        <v>20505883</v>
      </c>
      <c r="D13" s="2">
        <v>1954173</v>
      </c>
      <c r="E13" s="2">
        <v>20318620</v>
      </c>
      <c r="F13" s="2">
        <v>1486958</v>
      </c>
      <c r="G13" s="3">
        <v>0.5</v>
      </c>
      <c r="H13" s="3">
        <v>1</v>
      </c>
      <c r="I13" t="s">
        <v>36</v>
      </c>
    </row>
    <row r="14" spans="1:9" x14ac:dyDescent="0.35">
      <c r="A14" t="s">
        <v>42</v>
      </c>
      <c r="B14">
        <v>107</v>
      </c>
      <c r="C14">
        <v>6104495</v>
      </c>
      <c r="D14">
        <v>965155</v>
      </c>
      <c r="E14">
        <v>8448938</v>
      </c>
      <c r="F14">
        <v>626302</v>
      </c>
      <c r="G14">
        <v>0</v>
      </c>
      <c r="H14">
        <v>1</v>
      </c>
      <c r="I14" t="s">
        <v>36</v>
      </c>
    </row>
    <row r="15" spans="1:9" x14ac:dyDescent="0.35">
      <c r="A15" s="5" t="s">
        <v>43</v>
      </c>
      <c r="B15" s="5">
        <v>33</v>
      </c>
      <c r="C15" s="5">
        <v>478698</v>
      </c>
      <c r="D15" s="5">
        <v>682624</v>
      </c>
      <c r="E15" s="5">
        <v>1442093</v>
      </c>
      <c r="F15" s="5">
        <v>143656</v>
      </c>
      <c r="G15" s="2">
        <v>0.5</v>
      </c>
      <c r="H15" s="2">
        <v>1</v>
      </c>
      <c r="I15" t="s">
        <v>36</v>
      </c>
    </row>
    <row r="16" spans="1:9" x14ac:dyDescent="0.35">
      <c r="A16" t="s">
        <v>16</v>
      </c>
      <c r="B16">
        <v>113</v>
      </c>
      <c r="C16">
        <v>13922690</v>
      </c>
      <c r="D16">
        <v>122394</v>
      </c>
      <c r="E16">
        <v>10481229</v>
      </c>
      <c r="F16">
        <v>717000</v>
      </c>
      <c r="G16">
        <v>0</v>
      </c>
      <c r="H16">
        <v>1</v>
      </c>
      <c r="I16" t="s">
        <v>36</v>
      </c>
    </row>
    <row r="17" spans="1:9" x14ac:dyDescent="0.35">
      <c r="A17" s="2" t="s">
        <v>17</v>
      </c>
      <c r="B17" s="2">
        <v>804</v>
      </c>
      <c r="C17" s="2">
        <v>32230412</v>
      </c>
      <c r="D17" s="2">
        <v>31455905</v>
      </c>
      <c r="E17" s="2">
        <v>54365472</v>
      </c>
      <c r="F17" s="2">
        <v>4032888</v>
      </c>
      <c r="G17" s="2">
        <v>0</v>
      </c>
      <c r="H17" s="2">
        <v>1</v>
      </c>
      <c r="I17" t="s">
        <v>36</v>
      </c>
    </row>
    <row r="18" spans="1:9" x14ac:dyDescent="0.35">
      <c r="A18" t="s">
        <v>10</v>
      </c>
      <c r="B18">
        <v>656</v>
      </c>
      <c r="C18">
        <v>31233072</v>
      </c>
      <c r="D18">
        <v>30603905</v>
      </c>
      <c r="E18">
        <v>47946671</v>
      </c>
      <c r="F18">
        <v>3450512</v>
      </c>
      <c r="G18" s="2">
        <v>0</v>
      </c>
      <c r="H18" s="2">
        <v>1</v>
      </c>
      <c r="I18" t="s">
        <v>36</v>
      </c>
    </row>
    <row r="19" spans="1:9" x14ac:dyDescent="0.35">
      <c r="A19" s="5" t="s">
        <v>44</v>
      </c>
      <c r="B19" s="5">
        <v>148</v>
      </c>
      <c r="C19" s="5">
        <v>997070</v>
      </c>
      <c r="D19" s="5">
        <v>852812</v>
      </c>
      <c r="E19" s="5">
        <v>6416801</v>
      </c>
      <c r="F19" s="5">
        <v>582873</v>
      </c>
      <c r="G19" s="2">
        <v>0</v>
      </c>
      <c r="H19" s="2">
        <v>1</v>
      </c>
      <c r="I19" t="s">
        <v>36</v>
      </c>
    </row>
    <row r="20" spans="1:9" x14ac:dyDescent="0.35">
      <c r="A20" s="2" t="s">
        <v>19</v>
      </c>
      <c r="B20" s="2">
        <v>2081</v>
      </c>
      <c r="C20" s="2">
        <v>27731363</v>
      </c>
      <c r="D20" s="2">
        <v>38711263</v>
      </c>
      <c r="E20" s="2">
        <v>98353160</v>
      </c>
      <c r="F20" s="2">
        <v>9159972</v>
      </c>
      <c r="G20" s="2">
        <v>0.5</v>
      </c>
      <c r="H20" s="2">
        <v>1</v>
      </c>
      <c r="I20" t="s">
        <v>36</v>
      </c>
    </row>
    <row r="21" spans="1:9" x14ac:dyDescent="0.35">
      <c r="A21" t="s">
        <v>18</v>
      </c>
      <c r="B21">
        <v>765</v>
      </c>
      <c r="C21">
        <v>18761307</v>
      </c>
      <c r="D21">
        <v>25964594</v>
      </c>
      <c r="E21">
        <v>41075112</v>
      </c>
      <c r="F21">
        <v>3567630</v>
      </c>
      <c r="G21" s="2">
        <v>0</v>
      </c>
      <c r="H21" s="2">
        <v>1</v>
      </c>
      <c r="I21" t="s">
        <v>36</v>
      </c>
    </row>
    <row r="22" spans="1:9" x14ac:dyDescent="0.35">
      <c r="A22" s="5" t="s">
        <v>52</v>
      </c>
      <c r="B22" s="5">
        <v>1315</v>
      </c>
      <c r="C22" s="5">
        <v>9854966</v>
      </c>
      <c r="D22" s="5">
        <v>13100864</v>
      </c>
      <c r="E22" s="5">
        <v>57188450</v>
      </c>
      <c r="F22" s="5">
        <v>5385707</v>
      </c>
      <c r="G22" s="2">
        <v>0.5</v>
      </c>
      <c r="H22" s="2">
        <v>1</v>
      </c>
      <c r="I22" t="s">
        <v>36</v>
      </c>
    </row>
    <row r="23" spans="1:9" x14ac:dyDescent="0.35">
      <c r="A23" s="5" t="s">
        <v>20</v>
      </c>
      <c r="B23" s="5">
        <v>1</v>
      </c>
      <c r="C23" s="5">
        <v>15690</v>
      </c>
      <c r="D23" s="5">
        <v>9145</v>
      </c>
      <c r="E23" s="5">
        <v>89898</v>
      </c>
      <c r="F23" s="5">
        <v>6635</v>
      </c>
      <c r="G23" s="2">
        <v>1</v>
      </c>
      <c r="H23" s="4">
        <v>0.5</v>
      </c>
      <c r="I23" t="s">
        <v>36</v>
      </c>
    </row>
    <row r="24" spans="1:9" x14ac:dyDescent="0.35">
      <c r="A24" s="2" t="s">
        <v>21</v>
      </c>
      <c r="B24" s="2">
        <v>424</v>
      </c>
      <c r="C24" s="2">
        <v>135672793</v>
      </c>
      <c r="D24" s="2">
        <v>35427217</v>
      </c>
      <c r="E24" s="2">
        <v>30945565</v>
      </c>
      <c r="F24" s="2">
        <v>2603305</v>
      </c>
      <c r="G24" s="2">
        <v>0</v>
      </c>
      <c r="H24" s="2">
        <v>1</v>
      </c>
      <c r="I24" t="s">
        <v>36</v>
      </c>
    </row>
    <row r="25" spans="1:9" x14ac:dyDescent="0.35">
      <c r="A25" t="s">
        <v>18</v>
      </c>
      <c r="B25">
        <v>413</v>
      </c>
      <c r="C25">
        <v>43595261</v>
      </c>
      <c r="D25">
        <v>35142163</v>
      </c>
      <c r="E25">
        <v>36845806</v>
      </c>
      <c r="F25">
        <v>3659856</v>
      </c>
      <c r="G25" s="2">
        <v>0</v>
      </c>
      <c r="H25" s="2">
        <v>1</v>
      </c>
      <c r="I25" t="s">
        <v>36</v>
      </c>
    </row>
    <row r="26" spans="1:9" x14ac:dyDescent="0.35">
      <c r="A26" s="5" t="s">
        <v>11</v>
      </c>
      <c r="B26" s="5">
        <v>11</v>
      </c>
      <c r="C26" s="5">
        <v>7532</v>
      </c>
      <c r="D26" s="5">
        <v>75574</v>
      </c>
      <c r="E26" s="5">
        <v>559759</v>
      </c>
      <c r="F26" s="5">
        <v>52309</v>
      </c>
      <c r="G26" s="2">
        <v>0</v>
      </c>
      <c r="H26" s="2">
        <v>1</v>
      </c>
      <c r="I26" t="s">
        <v>36</v>
      </c>
    </row>
    <row r="27" spans="1:9" x14ac:dyDescent="0.35">
      <c r="A27" s="2" t="s">
        <v>22</v>
      </c>
      <c r="B27" s="2">
        <v>1583</v>
      </c>
      <c r="C27" s="2">
        <v>36395699</v>
      </c>
      <c r="D27" s="2">
        <v>46037759</v>
      </c>
      <c r="E27" s="2">
        <v>58212490</v>
      </c>
      <c r="F27" s="2">
        <v>6792422</v>
      </c>
      <c r="G27" s="2">
        <v>0.5</v>
      </c>
      <c r="H27" s="2">
        <v>1</v>
      </c>
      <c r="I27" t="s">
        <v>36</v>
      </c>
    </row>
    <row r="28" spans="1:9" x14ac:dyDescent="0.35">
      <c r="A28" t="s">
        <v>23</v>
      </c>
      <c r="B28">
        <v>1583</v>
      </c>
      <c r="C28">
        <v>36395699</v>
      </c>
      <c r="D28">
        <v>46037759</v>
      </c>
      <c r="E28">
        <v>58212490</v>
      </c>
      <c r="F28">
        <v>6792422</v>
      </c>
      <c r="G28" s="2">
        <v>0.5</v>
      </c>
      <c r="H28" s="2">
        <v>1</v>
      </c>
      <c r="I28" t="s">
        <v>36</v>
      </c>
    </row>
    <row r="29" spans="1:9" x14ac:dyDescent="0.35">
      <c r="A29" t="s">
        <v>24</v>
      </c>
      <c r="B29">
        <v>65</v>
      </c>
      <c r="C29">
        <v>2426696</v>
      </c>
      <c r="D29">
        <v>296113</v>
      </c>
      <c r="E29">
        <v>3464474</v>
      </c>
      <c r="F29">
        <v>281335</v>
      </c>
      <c r="G29" s="2">
        <v>1</v>
      </c>
      <c r="H29" s="2">
        <v>1</v>
      </c>
      <c r="I29" t="s">
        <v>36</v>
      </c>
    </row>
    <row r="30" spans="1:9" x14ac:dyDescent="0.35">
      <c r="A30" t="s">
        <v>23</v>
      </c>
      <c r="B30">
        <v>65</v>
      </c>
      <c r="C30">
        <v>2426696</v>
      </c>
      <c r="D30">
        <v>296113</v>
      </c>
      <c r="E30">
        <v>3464474</v>
      </c>
      <c r="F30">
        <v>281335</v>
      </c>
      <c r="G30" s="2">
        <v>1</v>
      </c>
      <c r="H30" s="2">
        <v>1</v>
      </c>
      <c r="I30" t="s">
        <v>36</v>
      </c>
    </row>
    <row r="31" spans="1:9" x14ac:dyDescent="0.35">
      <c r="A31" t="s">
        <v>25</v>
      </c>
      <c r="B31">
        <v>270</v>
      </c>
      <c r="C31">
        <v>2636536</v>
      </c>
      <c r="D31">
        <v>2877447</v>
      </c>
      <c r="E31">
        <v>15866234</v>
      </c>
      <c r="F31">
        <v>1105402</v>
      </c>
      <c r="G31" s="2">
        <v>0</v>
      </c>
      <c r="H31" s="2">
        <v>1</v>
      </c>
      <c r="I31" t="s">
        <v>36</v>
      </c>
    </row>
    <row r="32" spans="1:9" x14ac:dyDescent="0.35">
      <c r="A32" t="s">
        <v>26</v>
      </c>
      <c r="B32">
        <v>270</v>
      </c>
      <c r="C32">
        <v>2636536</v>
      </c>
      <c r="D32">
        <v>2877447</v>
      </c>
      <c r="E32">
        <v>15866234</v>
      </c>
      <c r="F32">
        <v>1105402</v>
      </c>
      <c r="G32" s="2">
        <v>0</v>
      </c>
      <c r="H32" s="2">
        <v>1</v>
      </c>
      <c r="I32" t="s">
        <v>36</v>
      </c>
    </row>
    <row r="33" spans="1:9" x14ac:dyDescent="0.35">
      <c r="A33" s="2" t="s">
        <v>27</v>
      </c>
      <c r="B33" s="2">
        <v>315</v>
      </c>
      <c r="C33" s="2">
        <v>819217</v>
      </c>
      <c r="D33" s="2">
        <v>1064660</v>
      </c>
      <c r="E33" s="2">
        <v>21887747</v>
      </c>
      <c r="F33" s="2">
        <v>1544035</v>
      </c>
      <c r="G33" s="2">
        <v>1</v>
      </c>
      <c r="H33" s="2">
        <v>1</v>
      </c>
      <c r="I33" t="s">
        <v>36</v>
      </c>
    </row>
    <row r="34" spans="1:9" x14ac:dyDescent="0.35">
      <c r="A34" t="s">
        <v>28</v>
      </c>
      <c r="B34">
        <v>314</v>
      </c>
      <c r="C34">
        <v>8111145</v>
      </c>
      <c r="D34">
        <v>1063070</v>
      </c>
      <c r="E34">
        <v>28234</v>
      </c>
      <c r="F34">
        <v>1668</v>
      </c>
      <c r="G34" s="2">
        <v>1</v>
      </c>
      <c r="H34" s="2">
        <v>1</v>
      </c>
      <c r="I34" t="s">
        <v>36</v>
      </c>
    </row>
    <row r="35" spans="1:9" x14ac:dyDescent="0.35">
      <c r="A35" s="5" t="s">
        <v>45</v>
      </c>
      <c r="B35" s="5">
        <v>1</v>
      </c>
      <c r="C35" s="5">
        <v>81072</v>
      </c>
      <c r="D35" s="5">
        <v>137590</v>
      </c>
      <c r="E35" s="5">
        <v>21849207</v>
      </c>
      <c r="F35" s="5">
        <v>1542367</v>
      </c>
      <c r="G35" s="2">
        <v>1</v>
      </c>
      <c r="H35" s="2">
        <v>1</v>
      </c>
      <c r="I35" t="s">
        <v>36</v>
      </c>
    </row>
    <row r="36" spans="1:9" x14ac:dyDescent="0.35">
      <c r="A36" s="2" t="s">
        <v>29</v>
      </c>
      <c r="B36" s="2">
        <v>648</v>
      </c>
      <c r="C36" s="2">
        <v>34455052</v>
      </c>
      <c r="D36" s="2">
        <v>11605961</v>
      </c>
      <c r="E36" s="2">
        <v>59864962</v>
      </c>
      <c r="F36" s="2">
        <v>4175818</v>
      </c>
      <c r="G36" s="2">
        <v>0.5</v>
      </c>
      <c r="H36" s="2">
        <v>1</v>
      </c>
      <c r="I36" t="s">
        <v>36</v>
      </c>
    </row>
    <row r="37" spans="1:9" x14ac:dyDescent="0.35">
      <c r="A37" t="s">
        <v>18</v>
      </c>
      <c r="B37">
        <v>587</v>
      </c>
      <c r="C37">
        <v>33419356</v>
      </c>
      <c r="D37">
        <v>11261065</v>
      </c>
      <c r="E37">
        <v>55822704</v>
      </c>
      <c r="F37">
        <v>3845405</v>
      </c>
      <c r="G37" s="2">
        <v>0</v>
      </c>
      <c r="H37" s="2">
        <v>1</v>
      </c>
      <c r="I37" t="s">
        <v>36</v>
      </c>
    </row>
    <row r="38" spans="1:9" x14ac:dyDescent="0.35">
      <c r="A38" s="5" t="s">
        <v>11</v>
      </c>
      <c r="B38" s="5">
        <v>61</v>
      </c>
      <c r="C38" s="5">
        <v>1035696</v>
      </c>
      <c r="D38" s="5">
        <v>344896</v>
      </c>
      <c r="E38" s="5">
        <v>4042888</v>
      </c>
      <c r="F38" s="5">
        <v>330413</v>
      </c>
      <c r="G38" s="2">
        <v>0.5</v>
      </c>
      <c r="H38" s="2">
        <v>1</v>
      </c>
      <c r="I38" t="s">
        <v>36</v>
      </c>
    </row>
    <row r="39" spans="1:9" x14ac:dyDescent="0.35">
      <c r="A39" s="2" t="s">
        <v>30</v>
      </c>
      <c r="B39" s="2">
        <v>318</v>
      </c>
      <c r="C39" s="2">
        <v>7467130</v>
      </c>
      <c r="D39" s="2">
        <v>1631577</v>
      </c>
      <c r="E39" s="2">
        <v>21647299</v>
      </c>
      <c r="F39" s="2">
        <v>1325769</v>
      </c>
      <c r="G39" s="2">
        <v>1</v>
      </c>
      <c r="H39" s="2">
        <v>0.5</v>
      </c>
      <c r="I39" t="s">
        <v>36</v>
      </c>
    </row>
    <row r="40" spans="1:9" x14ac:dyDescent="0.35">
      <c r="A40" t="s">
        <v>31</v>
      </c>
      <c r="B40">
        <v>289</v>
      </c>
      <c r="C40">
        <v>7279378</v>
      </c>
      <c r="D40">
        <v>1610889</v>
      </c>
      <c r="E40">
        <v>20102055</v>
      </c>
      <c r="F40">
        <v>1246643</v>
      </c>
      <c r="G40" s="2">
        <v>1</v>
      </c>
      <c r="H40" s="2">
        <v>0.5</v>
      </c>
      <c r="I40" t="s">
        <v>36</v>
      </c>
    </row>
    <row r="41" spans="1:9" x14ac:dyDescent="0.35">
      <c r="A41" s="5" t="s">
        <v>46</v>
      </c>
      <c r="B41" s="5">
        <v>29</v>
      </c>
      <c r="C41" s="5">
        <v>187192</v>
      </c>
      <c r="D41" s="5">
        <v>20688</v>
      </c>
      <c r="E41" s="5">
        <v>1527244</v>
      </c>
      <c r="F41" s="5">
        <v>79126</v>
      </c>
      <c r="G41" s="2">
        <v>1</v>
      </c>
      <c r="H41" s="2">
        <v>0.5</v>
      </c>
      <c r="I41" t="s">
        <v>36</v>
      </c>
    </row>
    <row r="42" spans="1:9" x14ac:dyDescent="0.35">
      <c r="A42" s="2" t="s">
        <v>32</v>
      </c>
      <c r="B42" s="2">
        <v>6304</v>
      </c>
      <c r="C42" s="2">
        <v>310334451</v>
      </c>
      <c r="D42" s="2">
        <v>636010788</v>
      </c>
      <c r="E42" s="2">
        <v>316372723</v>
      </c>
      <c r="F42" s="2">
        <v>28182233</v>
      </c>
      <c r="G42" s="2">
        <v>0.5</v>
      </c>
      <c r="H42" s="2">
        <v>0.5</v>
      </c>
      <c r="I42" t="s">
        <v>36</v>
      </c>
    </row>
    <row r="43" spans="1:9" x14ac:dyDescent="0.35">
      <c r="A43" t="s">
        <v>10</v>
      </c>
      <c r="B43">
        <v>4868</v>
      </c>
      <c r="C43">
        <v>297537591</v>
      </c>
      <c r="D43">
        <v>634388811</v>
      </c>
      <c r="E43">
        <v>255538905</v>
      </c>
      <c r="F43">
        <v>22409785</v>
      </c>
      <c r="G43" s="2">
        <v>0</v>
      </c>
      <c r="H43" s="2">
        <v>1</v>
      </c>
      <c r="I43" t="s">
        <v>36</v>
      </c>
    </row>
    <row r="44" spans="1:9" x14ac:dyDescent="0.35">
      <c r="A44" t="s">
        <v>40</v>
      </c>
      <c r="B44">
        <v>1434</v>
      </c>
      <c r="C44">
        <v>12474477</v>
      </c>
      <c r="D44">
        <v>8621530</v>
      </c>
      <c r="E44">
        <v>60707129</v>
      </c>
      <c r="F44">
        <v>5761598</v>
      </c>
      <c r="G44" s="2">
        <v>0</v>
      </c>
      <c r="H44" s="2">
        <v>1</v>
      </c>
      <c r="I44" t="s">
        <v>36</v>
      </c>
    </row>
    <row r="45" spans="1:9" x14ac:dyDescent="0.35">
      <c r="A45" s="5" t="s">
        <v>33</v>
      </c>
      <c r="B45" s="5">
        <v>2</v>
      </c>
      <c r="C45" s="5">
        <v>212207</v>
      </c>
      <c r="D45" s="5">
        <v>46827</v>
      </c>
      <c r="E45" s="5">
        <v>128699</v>
      </c>
      <c r="F45" s="5">
        <v>10850</v>
      </c>
      <c r="G45" s="2">
        <v>1</v>
      </c>
      <c r="H45" s="2">
        <v>0.5</v>
      </c>
      <c r="I45" t="s">
        <v>36</v>
      </c>
    </row>
    <row r="46" spans="1:9" x14ac:dyDescent="0.35">
      <c r="A46" s="2" t="s">
        <v>53</v>
      </c>
      <c r="B46" s="2">
        <v>27221</v>
      </c>
      <c r="C46" s="2">
        <v>1187155186</v>
      </c>
      <c r="D46" s="2">
        <v>1779238611</v>
      </c>
      <c r="E46" s="2">
        <v>1562499142</v>
      </c>
      <c r="F46" s="2">
        <v>132289058</v>
      </c>
    </row>
  </sheetData>
  <conditionalFormatting sqref="G23">
    <cfRule type="iconSet" priority="2">
      <iconSet iconSet="3Symbols">
        <cfvo type="percent" val="0"/>
        <cfvo type="percent" val="33"/>
        <cfvo type="percent" val="67"/>
      </iconSet>
    </cfRule>
  </conditionalFormatting>
  <conditionalFormatting sqref="G24:H29 G31:H46 G2:H22">
    <cfRule type="iconSet" priority="4">
      <iconSet iconSet="3Symbols">
        <cfvo type="percent" val="0"/>
        <cfvo type="percent" val="33"/>
        <cfvo type="percent" val="67"/>
      </iconSet>
    </cfRule>
  </conditionalFormatting>
  <conditionalFormatting sqref="G30:H30">
    <cfRule type="iconSet" priority="1">
      <iconSet iconSet="3Symbols">
        <cfvo type="percent" val="0"/>
        <cfvo type="percent" val="33"/>
        <cfvo type="percent" val="67"/>
      </iconSet>
    </cfRule>
  </conditionalFormatting>
  <conditionalFormatting sqref="H23">
    <cfRule type="iconSet" priority="3">
      <iconSet iconSet="3Symbols">
        <cfvo type="percent" val="0"/>
        <cfvo type="percent" val="33"/>
        <cfvo type="percent" val="67"/>
      </iconSet>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Calculations</vt:lpstr>
      <vt:lpstr>Table_3 IMO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Malliaroudaki, Maro</cp:lastModifiedBy>
  <dcterms:created xsi:type="dcterms:W3CDTF">2025-02-17T13:18:58Z</dcterms:created>
  <dcterms:modified xsi:type="dcterms:W3CDTF">2025-05-28T19:28:28Z</dcterms:modified>
</cp:coreProperties>
</file>