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defaultThemeVersion="202300"/>
  <mc:AlternateContent xmlns:mc="http://schemas.openxmlformats.org/markup-compatibility/2006">
    <mc:Choice Requires="x15">
      <x15ac:absPath xmlns:x15ac="http://schemas.microsoft.com/office/spreadsheetml/2010/11/ac" url="C:\Veda\Veda_models\Demo_models\OMNIA\SubRES_Tmpl\"/>
    </mc:Choice>
  </mc:AlternateContent>
  <xr:revisionPtr revIDLastSave="0" documentId="13_ncr:1_{FAC83541-C9EC-478C-94E3-D863D3AC020E}" xr6:coauthVersionLast="47" xr6:coauthVersionMax="47" xr10:uidLastSave="{00000000-0000-0000-0000-000000000000}"/>
  <bookViews>
    <workbookView xWindow="57480" yWindow="-120" windowWidth="38640" windowHeight="21120" activeTab="1" xr2:uid="{E1BAD411-00C1-42FF-B351-8C576BBCB6E1}"/>
  </bookViews>
  <sheets>
    <sheet name="Legend" sheetId="1" r:id="rId1"/>
    <sheet name="Commodities" sheetId="2" r:id="rId2"/>
    <sheet name="Processes" sheetId="8" r:id="rId3"/>
    <sheet name="Fuel_tech" sheetId="13" r:id="rId4"/>
    <sheet name="wat_supply" sheetId="12" r:id="rId5"/>
    <sheet name="input data_sup" sheetId="10" r:id="rId6"/>
    <sheet name="input data_rnw_ground" sheetId="11" r:id="rId7"/>
    <sheet name="raw data from magpie " sheetId="6" r:id="rId8"/>
    <sheet name="data for the cooling tech share" sheetId="5" r:id="rId9"/>
    <sheet name="data for the regions in OMINA" sheetId="4" r:id="rId10"/>
    <sheet name="raw data from magpie_agri" sheetId="9" r:id="rId11"/>
    <sheet name="Sheet10" sheetId="15" r:id="rId12"/>
    <sheet name="Sheet11" sheetId="16" r:id="rId13"/>
  </sheets>
  <externalReferences>
    <externalReference r:id="rId14"/>
  </externalReferences>
  <definedNames>
    <definedName name="_xlnm._FilterDatabase" localSheetId="8" hidden="1">'data for the cooling tech share'!$A$7:$K$385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2" l="1"/>
  <c r="D8" i="2"/>
  <c r="A20" i="13"/>
  <c r="A19" i="13"/>
  <c r="A18" i="13"/>
  <c r="A10" i="13"/>
  <c r="A14" i="13"/>
  <c r="A11" i="13"/>
  <c r="Q16" i="8"/>
  <c r="Q15" i="8"/>
  <c r="Q14" i="8"/>
  <c r="B6" i="8" l="1"/>
  <c r="B7" i="8"/>
  <c r="B8" i="8"/>
  <c r="B9" i="8"/>
  <c r="B5" i="8"/>
  <c r="A6" i="8"/>
  <c r="A7" i="8"/>
  <c r="A8" i="8"/>
  <c r="A9" i="8"/>
  <c r="M3" i="15" l="1"/>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2" i="15"/>
  <c r="B3" i="15"/>
  <c r="B4" i="15"/>
  <c r="B5" i="15"/>
  <c r="B6" i="15"/>
  <c r="B7" i="15"/>
  <c r="B8" i="15"/>
  <c r="B9" i="15"/>
  <c r="B10" i="15"/>
  <c r="B11" i="15"/>
  <c r="B12" i="15"/>
  <c r="B13" i="15"/>
  <c r="B14" i="15"/>
  <c r="B15" i="15"/>
  <c r="B16" i="15"/>
  <c r="B17" i="15"/>
  <c r="B18" i="15"/>
  <c r="B19" i="15"/>
  <c r="B20" i="15"/>
  <c r="B21" i="15"/>
  <c r="B2" i="15"/>
  <c r="D3" i="15"/>
  <c r="D4" i="15"/>
  <c r="D5" i="15"/>
  <c r="D6" i="15"/>
  <c r="D7" i="15"/>
  <c r="D8" i="15"/>
  <c r="D9" i="15"/>
  <c r="D10" i="15"/>
  <c r="D11" i="15"/>
  <c r="D12" i="15"/>
  <c r="D13" i="15"/>
  <c r="D14" i="15"/>
  <c r="D15" i="15"/>
  <c r="D16" i="15"/>
  <c r="D17" i="15"/>
  <c r="D18" i="15"/>
  <c r="D19" i="15"/>
  <c r="D20" i="15"/>
  <c r="D21" i="15"/>
  <c r="D2" i="15"/>
  <c r="B49" i="15" l="1"/>
  <c r="C49" i="15" s="1"/>
  <c r="B45" i="15"/>
  <c r="C45" i="15" s="1"/>
  <c r="B44" i="15"/>
  <c r="C44" i="15" s="1"/>
  <c r="B43" i="15"/>
  <c r="C43" i="15" s="1"/>
  <c r="B30" i="15"/>
  <c r="C30" i="15" s="1"/>
  <c r="B42" i="15"/>
  <c r="C42" i="15" s="1"/>
  <c r="B57" i="15"/>
  <c r="C57" i="15" s="1"/>
  <c r="B41" i="15"/>
  <c r="C41" i="15" s="1"/>
  <c r="B53" i="15"/>
  <c r="C53" i="15" s="1"/>
  <c r="B56" i="15"/>
  <c r="C56" i="15" s="1"/>
  <c r="B40" i="15"/>
  <c r="C40" i="15" s="1"/>
  <c r="B55" i="15"/>
  <c r="C55" i="15" s="1"/>
  <c r="B39" i="15"/>
  <c r="C39" i="15" s="1"/>
  <c r="B54" i="15"/>
  <c r="C54" i="15" s="1"/>
  <c r="B38" i="15"/>
  <c r="C38" i="15" s="1"/>
  <c r="B37" i="15"/>
  <c r="C37" i="15" s="1"/>
  <c r="B36" i="15"/>
  <c r="C36" i="15" s="1"/>
  <c r="B52" i="15"/>
  <c r="C52" i="15" s="1"/>
  <c r="B51" i="15"/>
  <c r="C51" i="15" s="1"/>
  <c r="B35" i="15"/>
  <c r="C35" i="15" s="1"/>
  <c r="B50" i="15"/>
  <c r="C50" i="15" s="1"/>
  <c r="B34" i="15"/>
  <c r="C34" i="15" s="1"/>
  <c r="B33" i="15"/>
  <c r="C33" i="15" s="1"/>
  <c r="B48" i="15"/>
  <c r="C48" i="15" s="1"/>
  <c r="B32" i="15"/>
  <c r="C32" i="15" s="1"/>
  <c r="B47" i="15"/>
  <c r="C47" i="15" s="1"/>
  <c r="B31" i="15"/>
  <c r="C31" i="15" s="1"/>
  <c r="B46" i="15"/>
  <c r="C46" i="15" s="1"/>
  <c r="N41"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12" i="11"/>
  <c r="M13" i="11"/>
  <c r="O13" i="11"/>
  <c r="P13" i="11"/>
  <c r="Q13" i="11"/>
  <c r="R13" i="11"/>
  <c r="S13" i="11"/>
  <c r="T13" i="11"/>
  <c r="U13" i="11"/>
  <c r="V13" i="11"/>
  <c r="W13" i="11"/>
  <c r="X13" i="11"/>
  <c r="Y13" i="11"/>
  <c r="Z13" i="11"/>
  <c r="M14" i="11"/>
  <c r="O14" i="11"/>
  <c r="P14" i="11"/>
  <c r="Q14" i="11"/>
  <c r="R14" i="11"/>
  <c r="S14" i="11"/>
  <c r="T14" i="11"/>
  <c r="U14" i="11"/>
  <c r="V14" i="11"/>
  <c r="W14" i="11"/>
  <c r="X14" i="11"/>
  <c r="Y14" i="11"/>
  <c r="Z14" i="11"/>
  <c r="M15" i="11"/>
  <c r="O15" i="11"/>
  <c r="P15" i="11"/>
  <c r="Q15" i="11"/>
  <c r="R15" i="11"/>
  <c r="S15" i="11"/>
  <c r="T15" i="11"/>
  <c r="U15" i="11"/>
  <c r="V15" i="11"/>
  <c r="W15" i="11"/>
  <c r="X15" i="11"/>
  <c r="Y15" i="11"/>
  <c r="Z15" i="11"/>
  <c r="M16" i="11"/>
  <c r="O16" i="11"/>
  <c r="P16" i="11"/>
  <c r="Q16" i="11"/>
  <c r="R16" i="11"/>
  <c r="S16" i="11"/>
  <c r="T16" i="11"/>
  <c r="U16" i="11"/>
  <c r="V16" i="11"/>
  <c r="W16" i="11"/>
  <c r="X16" i="11"/>
  <c r="Y16" i="11"/>
  <c r="Z16" i="11"/>
  <c r="M17" i="11"/>
  <c r="O17" i="11"/>
  <c r="P17" i="11"/>
  <c r="Q17" i="11"/>
  <c r="R17" i="11"/>
  <c r="S17" i="11"/>
  <c r="T17" i="11"/>
  <c r="U17" i="11"/>
  <c r="V17" i="11"/>
  <c r="W17" i="11"/>
  <c r="X17" i="11"/>
  <c r="Y17" i="11"/>
  <c r="Z17" i="11"/>
  <c r="M18" i="11"/>
  <c r="O18" i="11"/>
  <c r="P18" i="11"/>
  <c r="Q18" i="11"/>
  <c r="R18" i="11"/>
  <c r="S18" i="11"/>
  <c r="T18" i="11"/>
  <c r="U18" i="11"/>
  <c r="V18" i="11"/>
  <c r="W18" i="11"/>
  <c r="X18" i="11"/>
  <c r="Y18" i="11"/>
  <c r="Z18" i="11"/>
  <c r="M19" i="11"/>
  <c r="O19" i="11"/>
  <c r="P19" i="11"/>
  <c r="Q19" i="11"/>
  <c r="R19" i="11"/>
  <c r="S19" i="11"/>
  <c r="T19" i="11"/>
  <c r="U19" i="11"/>
  <c r="V19" i="11"/>
  <c r="W19" i="11"/>
  <c r="X19" i="11"/>
  <c r="Y19" i="11"/>
  <c r="Z19" i="11"/>
  <c r="M20" i="11"/>
  <c r="O20" i="11"/>
  <c r="P20" i="11"/>
  <c r="Q20" i="11"/>
  <c r="R20" i="11"/>
  <c r="S20" i="11"/>
  <c r="T20" i="11"/>
  <c r="U20" i="11"/>
  <c r="V20" i="11"/>
  <c r="W20" i="11"/>
  <c r="X20" i="11"/>
  <c r="Y20" i="11"/>
  <c r="Z20" i="11"/>
  <c r="M21" i="11"/>
  <c r="O21" i="11"/>
  <c r="P21" i="11"/>
  <c r="Q21" i="11"/>
  <c r="R21" i="11"/>
  <c r="S21" i="11"/>
  <c r="T21" i="11"/>
  <c r="U21" i="11"/>
  <c r="V21" i="11"/>
  <c r="W21" i="11"/>
  <c r="X21" i="11"/>
  <c r="Y21" i="11"/>
  <c r="Z21" i="11"/>
  <c r="M22" i="11"/>
  <c r="O22" i="11"/>
  <c r="P22" i="11"/>
  <c r="Q22" i="11"/>
  <c r="R22" i="11"/>
  <c r="S22" i="11"/>
  <c r="T22" i="11"/>
  <c r="U22" i="11"/>
  <c r="V22" i="11"/>
  <c r="W22" i="11"/>
  <c r="X22" i="11"/>
  <c r="Y22" i="11"/>
  <c r="Z22" i="11"/>
  <c r="M23" i="11"/>
  <c r="O23" i="11"/>
  <c r="P23" i="11"/>
  <c r="Q23" i="11"/>
  <c r="R23" i="11"/>
  <c r="S23" i="11"/>
  <c r="T23" i="11"/>
  <c r="U23" i="11"/>
  <c r="V23" i="11"/>
  <c r="W23" i="11"/>
  <c r="X23" i="11"/>
  <c r="Y23" i="11"/>
  <c r="Z23" i="11"/>
  <c r="M24" i="11"/>
  <c r="O24" i="11"/>
  <c r="P24" i="11"/>
  <c r="Q24" i="11"/>
  <c r="R24" i="11"/>
  <c r="S24" i="11"/>
  <c r="T24" i="11"/>
  <c r="U24" i="11"/>
  <c r="V24" i="11"/>
  <c r="W24" i="11"/>
  <c r="X24" i="11"/>
  <c r="Y24" i="11"/>
  <c r="Z24" i="11"/>
  <c r="M25" i="11"/>
  <c r="O25" i="11"/>
  <c r="P25" i="11"/>
  <c r="Q25" i="11"/>
  <c r="R25" i="11"/>
  <c r="S25" i="11"/>
  <c r="T25" i="11"/>
  <c r="U25" i="11"/>
  <c r="V25" i="11"/>
  <c r="W25" i="11"/>
  <c r="X25" i="11"/>
  <c r="Y25" i="11"/>
  <c r="Z25" i="11"/>
  <c r="M26" i="11"/>
  <c r="O26" i="11"/>
  <c r="P26" i="11"/>
  <c r="Q26" i="11"/>
  <c r="R26" i="11"/>
  <c r="S26" i="11"/>
  <c r="T26" i="11"/>
  <c r="U26" i="11"/>
  <c r="V26" i="11"/>
  <c r="W26" i="11"/>
  <c r="X26" i="11"/>
  <c r="Y26" i="11"/>
  <c r="Z26" i="11"/>
  <c r="M27" i="11"/>
  <c r="O27" i="11"/>
  <c r="P27" i="11"/>
  <c r="Q27" i="11"/>
  <c r="R27" i="11"/>
  <c r="S27" i="11"/>
  <c r="T27" i="11"/>
  <c r="U27" i="11"/>
  <c r="V27" i="11"/>
  <c r="W27" i="11"/>
  <c r="X27" i="11"/>
  <c r="Y27" i="11"/>
  <c r="Z27" i="11"/>
  <c r="M28" i="11"/>
  <c r="O28" i="11"/>
  <c r="P28" i="11"/>
  <c r="Q28" i="11"/>
  <c r="R28" i="11"/>
  <c r="S28" i="11"/>
  <c r="T28" i="11"/>
  <c r="U28" i="11"/>
  <c r="V28" i="11"/>
  <c r="W28" i="11"/>
  <c r="X28" i="11"/>
  <c r="Y28" i="11"/>
  <c r="Z28" i="11"/>
  <c r="M29" i="11"/>
  <c r="O29" i="11"/>
  <c r="P29" i="11"/>
  <c r="Q29" i="11"/>
  <c r="R29" i="11"/>
  <c r="S29" i="11"/>
  <c r="T29" i="11"/>
  <c r="U29" i="11"/>
  <c r="V29" i="11"/>
  <c r="W29" i="11"/>
  <c r="X29" i="11"/>
  <c r="Y29" i="11"/>
  <c r="Z29" i="11"/>
  <c r="M30" i="11"/>
  <c r="O30" i="11"/>
  <c r="P30" i="11"/>
  <c r="Q30" i="11"/>
  <c r="R30" i="11"/>
  <c r="S30" i="11"/>
  <c r="T30" i="11"/>
  <c r="U30" i="11"/>
  <c r="V30" i="11"/>
  <c r="W30" i="11"/>
  <c r="X30" i="11"/>
  <c r="Y30" i="11"/>
  <c r="Z30" i="11"/>
  <c r="M31" i="11"/>
  <c r="O31" i="11"/>
  <c r="P31" i="11"/>
  <c r="Q31" i="11"/>
  <c r="R31" i="11"/>
  <c r="S31" i="11"/>
  <c r="T31" i="11"/>
  <c r="U31" i="11"/>
  <c r="V31" i="11"/>
  <c r="W31" i="11"/>
  <c r="X31" i="11"/>
  <c r="Y31" i="11"/>
  <c r="Z31" i="11"/>
  <c r="M32" i="11"/>
  <c r="O32" i="11"/>
  <c r="P32" i="11"/>
  <c r="Q32" i="11"/>
  <c r="R32" i="11"/>
  <c r="S32" i="11"/>
  <c r="T32" i="11"/>
  <c r="U32" i="11"/>
  <c r="V32" i="11"/>
  <c r="W32" i="11"/>
  <c r="X32" i="11"/>
  <c r="Y32" i="11"/>
  <c r="Z32" i="11"/>
  <c r="M33" i="11"/>
  <c r="O33" i="11"/>
  <c r="P33" i="11"/>
  <c r="Q33" i="11"/>
  <c r="R33" i="11"/>
  <c r="S33" i="11"/>
  <c r="T33" i="11"/>
  <c r="U33" i="11"/>
  <c r="V33" i="11"/>
  <c r="W33" i="11"/>
  <c r="X33" i="11"/>
  <c r="Y33" i="11"/>
  <c r="Z33" i="11"/>
  <c r="M34" i="11"/>
  <c r="O34" i="11"/>
  <c r="P34" i="11"/>
  <c r="Q34" i="11"/>
  <c r="R34" i="11"/>
  <c r="S34" i="11"/>
  <c r="T34" i="11"/>
  <c r="U34" i="11"/>
  <c r="V34" i="11"/>
  <c r="W34" i="11"/>
  <c r="X34" i="11"/>
  <c r="Y34" i="11"/>
  <c r="Z34" i="11"/>
  <c r="M35" i="11"/>
  <c r="O35" i="11"/>
  <c r="P35" i="11"/>
  <c r="Q35" i="11"/>
  <c r="R35" i="11"/>
  <c r="S35" i="11"/>
  <c r="T35" i="11"/>
  <c r="U35" i="11"/>
  <c r="V35" i="11"/>
  <c r="W35" i="11"/>
  <c r="X35" i="11"/>
  <c r="Y35" i="11"/>
  <c r="Z35" i="11"/>
  <c r="M36" i="11"/>
  <c r="O36" i="11"/>
  <c r="P36" i="11"/>
  <c r="Q36" i="11"/>
  <c r="R36" i="11"/>
  <c r="S36" i="11"/>
  <c r="T36" i="11"/>
  <c r="U36" i="11"/>
  <c r="V36" i="11"/>
  <c r="W36" i="11"/>
  <c r="X36" i="11"/>
  <c r="Y36" i="11"/>
  <c r="Z36" i="11"/>
  <c r="M37" i="11"/>
  <c r="O37" i="11"/>
  <c r="P37" i="11"/>
  <c r="Q37" i="11"/>
  <c r="R37" i="11"/>
  <c r="S37" i="11"/>
  <c r="T37" i="11"/>
  <c r="U37" i="11"/>
  <c r="V37" i="11"/>
  <c r="W37" i="11"/>
  <c r="X37" i="11"/>
  <c r="Y37" i="11"/>
  <c r="Z37" i="11"/>
  <c r="M38" i="11"/>
  <c r="O38" i="11"/>
  <c r="P38" i="11"/>
  <c r="Q38" i="11"/>
  <c r="R38" i="11"/>
  <c r="S38" i="11"/>
  <c r="T38" i="11"/>
  <c r="U38" i="11"/>
  <c r="V38" i="11"/>
  <c r="W38" i="11"/>
  <c r="X38" i="11"/>
  <c r="Y38" i="11"/>
  <c r="Z38" i="11"/>
  <c r="M39" i="11"/>
  <c r="O39" i="11"/>
  <c r="P39" i="11"/>
  <c r="Q39" i="11"/>
  <c r="R39" i="11"/>
  <c r="S39" i="11"/>
  <c r="T39" i="11"/>
  <c r="U39" i="11"/>
  <c r="V39" i="11"/>
  <c r="W39" i="11"/>
  <c r="X39" i="11"/>
  <c r="Y39" i="11"/>
  <c r="Z39" i="11"/>
  <c r="O12" i="11"/>
  <c r="P12" i="11"/>
  <c r="Q12" i="11"/>
  <c r="R12" i="11"/>
  <c r="S12" i="11"/>
  <c r="T12" i="11"/>
  <c r="U12" i="11"/>
  <c r="V12" i="11"/>
  <c r="W12" i="11"/>
  <c r="X12" i="11"/>
  <c r="Y12" i="11"/>
  <c r="Z12" i="11"/>
  <c r="M12" i="11"/>
  <c r="Q10" i="10"/>
  <c r="R10" i="10"/>
  <c r="S10" i="10"/>
  <c r="T10" i="10"/>
  <c r="U10" i="10"/>
  <c r="V10" i="10"/>
  <c r="W10" i="10"/>
  <c r="X10" i="10"/>
  <c r="Y10" i="10"/>
  <c r="Z10" i="10"/>
  <c r="AA10" i="10"/>
  <c r="AB10" i="10"/>
  <c r="AC10" i="10"/>
  <c r="Q11" i="10"/>
  <c r="R11" i="10"/>
  <c r="S11" i="10"/>
  <c r="T11" i="10"/>
  <c r="U11" i="10"/>
  <c r="V11" i="10"/>
  <c r="W11" i="10"/>
  <c r="X11" i="10"/>
  <c r="Y11" i="10"/>
  <c r="Z11" i="10"/>
  <c r="AA11" i="10"/>
  <c r="AB11" i="10"/>
  <c r="AC11" i="10"/>
  <c r="Q12" i="10"/>
  <c r="R12" i="10"/>
  <c r="S12" i="10"/>
  <c r="T12" i="10"/>
  <c r="U12" i="10"/>
  <c r="V12" i="10"/>
  <c r="W12" i="10"/>
  <c r="X12" i="10"/>
  <c r="Y12" i="10"/>
  <c r="Z12" i="10"/>
  <c r="AA12" i="10"/>
  <c r="AB12" i="10"/>
  <c r="AC12" i="10"/>
  <c r="Q13" i="10"/>
  <c r="R13" i="10"/>
  <c r="S13" i="10"/>
  <c r="T13" i="10"/>
  <c r="U13" i="10"/>
  <c r="V13" i="10"/>
  <c r="W13" i="10"/>
  <c r="X13" i="10"/>
  <c r="Y13" i="10"/>
  <c r="Z13" i="10"/>
  <c r="AA13" i="10"/>
  <c r="AB13" i="10"/>
  <c r="AC13" i="10"/>
  <c r="Q14" i="10"/>
  <c r="R14" i="10"/>
  <c r="S14" i="10"/>
  <c r="T14" i="10"/>
  <c r="U14" i="10"/>
  <c r="V14" i="10"/>
  <c r="W14" i="10"/>
  <c r="X14" i="10"/>
  <c r="Y14" i="10"/>
  <c r="Z14" i="10"/>
  <c r="AA14" i="10"/>
  <c r="AB14" i="10"/>
  <c r="AC14" i="10"/>
  <c r="Q15" i="10"/>
  <c r="R15" i="10"/>
  <c r="S15" i="10"/>
  <c r="T15" i="10"/>
  <c r="U15" i="10"/>
  <c r="V15" i="10"/>
  <c r="W15" i="10"/>
  <c r="X15" i="10"/>
  <c r="Y15" i="10"/>
  <c r="Z15" i="10"/>
  <c r="AA15" i="10"/>
  <c r="AB15" i="10"/>
  <c r="AC15" i="10"/>
  <c r="Q16" i="10"/>
  <c r="R16" i="10"/>
  <c r="S16" i="10"/>
  <c r="T16" i="10"/>
  <c r="U16" i="10"/>
  <c r="V16" i="10"/>
  <c r="W16" i="10"/>
  <c r="X16" i="10"/>
  <c r="Y16" i="10"/>
  <c r="Z16" i="10"/>
  <c r="AA16" i="10"/>
  <c r="AB16" i="10"/>
  <c r="AC16" i="10"/>
  <c r="Q17" i="10"/>
  <c r="R17" i="10"/>
  <c r="S17" i="10"/>
  <c r="T17" i="10"/>
  <c r="U17" i="10"/>
  <c r="V17" i="10"/>
  <c r="W17" i="10"/>
  <c r="X17" i="10"/>
  <c r="Y17" i="10"/>
  <c r="Z17" i="10"/>
  <c r="AA17" i="10"/>
  <c r="AB17" i="10"/>
  <c r="AC17" i="10"/>
  <c r="Q18" i="10"/>
  <c r="R18" i="10"/>
  <c r="S18" i="10"/>
  <c r="T18" i="10"/>
  <c r="U18" i="10"/>
  <c r="V18" i="10"/>
  <c r="W18" i="10"/>
  <c r="X18" i="10"/>
  <c r="Y18" i="10"/>
  <c r="Z18" i="10"/>
  <c r="AA18" i="10"/>
  <c r="AB18" i="10"/>
  <c r="AC18" i="10"/>
  <c r="Q19" i="10"/>
  <c r="R19" i="10"/>
  <c r="S19" i="10"/>
  <c r="T19" i="10"/>
  <c r="U19" i="10"/>
  <c r="V19" i="10"/>
  <c r="W19" i="10"/>
  <c r="X19" i="10"/>
  <c r="Y19" i="10"/>
  <c r="Z19" i="10"/>
  <c r="AA19" i="10"/>
  <c r="AB19" i="10"/>
  <c r="AC19" i="10"/>
  <c r="Q20" i="10"/>
  <c r="R20" i="10"/>
  <c r="S20" i="10"/>
  <c r="T20" i="10"/>
  <c r="U20" i="10"/>
  <c r="V20" i="10"/>
  <c r="W20" i="10"/>
  <c r="X20" i="10"/>
  <c r="Y20" i="10"/>
  <c r="Z20" i="10"/>
  <c r="AA20" i="10"/>
  <c r="AB20" i="10"/>
  <c r="AC20" i="10"/>
  <c r="Q21" i="10"/>
  <c r="R21" i="10"/>
  <c r="S21" i="10"/>
  <c r="T21" i="10"/>
  <c r="U21" i="10"/>
  <c r="V21" i="10"/>
  <c r="W21" i="10"/>
  <c r="X21" i="10"/>
  <c r="Y21" i="10"/>
  <c r="Z21" i="10"/>
  <c r="AA21" i="10"/>
  <c r="AB21" i="10"/>
  <c r="AC21" i="10"/>
  <c r="Q22" i="10"/>
  <c r="R22" i="10"/>
  <c r="S22" i="10"/>
  <c r="T22" i="10"/>
  <c r="U22" i="10"/>
  <c r="V22" i="10"/>
  <c r="W22" i="10"/>
  <c r="X22" i="10"/>
  <c r="Y22" i="10"/>
  <c r="Z22" i="10"/>
  <c r="AA22" i="10"/>
  <c r="AB22" i="10"/>
  <c r="AC22" i="10"/>
  <c r="Q23" i="10"/>
  <c r="R23" i="10"/>
  <c r="S23" i="10"/>
  <c r="T23" i="10"/>
  <c r="U23" i="10"/>
  <c r="V23" i="10"/>
  <c r="W23" i="10"/>
  <c r="X23" i="10"/>
  <c r="Y23" i="10"/>
  <c r="Z23" i="10"/>
  <c r="AA23" i="10"/>
  <c r="AB23" i="10"/>
  <c r="AC23" i="10"/>
  <c r="Q24" i="10"/>
  <c r="R24" i="10"/>
  <c r="S24" i="10"/>
  <c r="T24" i="10"/>
  <c r="U24" i="10"/>
  <c r="V24" i="10"/>
  <c r="W24" i="10"/>
  <c r="X24" i="10"/>
  <c r="Y24" i="10"/>
  <c r="Z24" i="10"/>
  <c r="AA24" i="10"/>
  <c r="AB24" i="10"/>
  <c r="AC24" i="10"/>
  <c r="Q25" i="10"/>
  <c r="R25" i="10"/>
  <c r="S25" i="10"/>
  <c r="T25" i="10"/>
  <c r="U25" i="10"/>
  <c r="V25" i="10"/>
  <c r="W25" i="10"/>
  <c r="X25" i="10"/>
  <c r="Y25" i="10"/>
  <c r="Z25" i="10"/>
  <c r="AA25" i="10"/>
  <c r="AB25" i="10"/>
  <c r="AC25" i="10"/>
  <c r="Q26" i="10"/>
  <c r="R26" i="10"/>
  <c r="S26" i="10"/>
  <c r="T26" i="10"/>
  <c r="U26" i="10"/>
  <c r="V26" i="10"/>
  <c r="W26" i="10"/>
  <c r="X26" i="10"/>
  <c r="Y26" i="10"/>
  <c r="Z26" i="10"/>
  <c r="AA26" i="10"/>
  <c r="AB26" i="10"/>
  <c r="AC26" i="10"/>
  <c r="Q27" i="10"/>
  <c r="R27" i="10"/>
  <c r="S27" i="10"/>
  <c r="T27" i="10"/>
  <c r="U27" i="10"/>
  <c r="V27" i="10"/>
  <c r="W27" i="10"/>
  <c r="X27" i="10"/>
  <c r="Y27" i="10"/>
  <c r="Z27" i="10"/>
  <c r="AA27" i="10"/>
  <c r="AB27" i="10"/>
  <c r="AC27" i="10"/>
  <c r="Q28" i="10"/>
  <c r="R28" i="10"/>
  <c r="S28" i="10"/>
  <c r="T28" i="10"/>
  <c r="U28" i="10"/>
  <c r="V28" i="10"/>
  <c r="W28" i="10"/>
  <c r="X28" i="10"/>
  <c r="Y28" i="10"/>
  <c r="Z28" i="10"/>
  <c r="AA28" i="10"/>
  <c r="AB28" i="10"/>
  <c r="AC28" i="10"/>
  <c r="Q29" i="10"/>
  <c r="R29" i="10"/>
  <c r="S29" i="10"/>
  <c r="T29" i="10"/>
  <c r="U29" i="10"/>
  <c r="V29" i="10"/>
  <c r="W29" i="10"/>
  <c r="X29" i="10"/>
  <c r="Y29" i="10"/>
  <c r="Z29" i="10"/>
  <c r="AA29" i="10"/>
  <c r="AB29" i="10"/>
  <c r="AC29" i="10"/>
  <c r="Q30" i="10"/>
  <c r="R30" i="10"/>
  <c r="S30" i="10"/>
  <c r="T30" i="10"/>
  <c r="U30" i="10"/>
  <c r="V30" i="10"/>
  <c r="W30" i="10"/>
  <c r="X30" i="10"/>
  <c r="Y30" i="10"/>
  <c r="Z30" i="10"/>
  <c r="AA30" i="10"/>
  <c r="AB30" i="10"/>
  <c r="AC30" i="10"/>
  <c r="Q32" i="10"/>
  <c r="R32" i="10"/>
  <c r="S32" i="10"/>
  <c r="T32" i="10"/>
  <c r="U32" i="10"/>
  <c r="V32" i="10"/>
  <c r="W32" i="10"/>
  <c r="X32" i="10"/>
  <c r="Y32" i="10"/>
  <c r="Z32" i="10"/>
  <c r="AA32" i="10"/>
  <c r="AB32" i="10"/>
  <c r="AC32" i="10"/>
  <c r="Q33" i="10"/>
  <c r="R33" i="10"/>
  <c r="S33" i="10"/>
  <c r="T33" i="10"/>
  <c r="U33" i="10"/>
  <c r="V33" i="10"/>
  <c r="W33" i="10"/>
  <c r="X33" i="10"/>
  <c r="Y33" i="10"/>
  <c r="Z33" i="10"/>
  <c r="AA33" i="10"/>
  <c r="AB33" i="10"/>
  <c r="AC33" i="10"/>
  <c r="Q35" i="10"/>
  <c r="R35" i="10"/>
  <c r="S35" i="10"/>
  <c r="T35" i="10"/>
  <c r="U35" i="10"/>
  <c r="V35" i="10"/>
  <c r="W35" i="10"/>
  <c r="X35" i="10"/>
  <c r="Y35" i="10"/>
  <c r="Z35" i="10"/>
  <c r="AA35" i="10"/>
  <c r="AB35" i="10"/>
  <c r="AC35" i="10"/>
  <c r="Q36" i="10"/>
  <c r="R36" i="10"/>
  <c r="S36" i="10"/>
  <c r="T36" i="10"/>
  <c r="U36" i="10"/>
  <c r="V36" i="10"/>
  <c r="W36" i="10"/>
  <c r="X36" i="10"/>
  <c r="Y36" i="10"/>
  <c r="Z36" i="10"/>
  <c r="AA36" i="10"/>
  <c r="AB36" i="10"/>
  <c r="AC36" i="10"/>
  <c r="Q37" i="10"/>
  <c r="Q31" i="10" s="1"/>
  <c r="R37" i="10"/>
  <c r="R34" i="10" s="1"/>
  <c r="S37" i="10"/>
  <c r="S34" i="10" s="1"/>
  <c r="T37" i="10"/>
  <c r="T31" i="10" s="1"/>
  <c r="U37" i="10"/>
  <c r="U34" i="10" s="1"/>
  <c r="V37" i="10"/>
  <c r="V31" i="10" s="1"/>
  <c r="W37" i="10"/>
  <c r="W31" i="10" s="1"/>
  <c r="X37" i="10"/>
  <c r="X31" i="10" s="1"/>
  <c r="Y37" i="10"/>
  <c r="Y31" i="10" s="1"/>
  <c r="Z37" i="10"/>
  <c r="Z31" i="10" s="1"/>
  <c r="AA37" i="10"/>
  <c r="AA31" i="10" s="1"/>
  <c r="AB37" i="10"/>
  <c r="AB31" i="10" s="1"/>
  <c r="AC37" i="10"/>
  <c r="AC31" i="10" s="1"/>
  <c r="R9" i="10"/>
  <c r="S9" i="10"/>
  <c r="T9" i="10"/>
  <c r="U9" i="10"/>
  <c r="V9" i="10"/>
  <c r="W9" i="10"/>
  <c r="X9" i="10"/>
  <c r="Y9" i="10"/>
  <c r="Z9" i="10"/>
  <c r="AA9" i="10"/>
  <c r="AB9" i="10"/>
  <c r="AC9" i="10"/>
  <c r="Q9" i="10"/>
  <c r="P31" i="9"/>
  <c r="Q31" i="9"/>
  <c r="R31" i="9"/>
  <c r="S31" i="9"/>
  <c r="T31" i="9"/>
  <c r="U31" i="9"/>
  <c r="V31" i="9"/>
  <c r="W31" i="9"/>
  <c r="X31" i="9"/>
  <c r="Y31" i="9"/>
  <c r="Z31" i="9"/>
  <c r="AA31" i="9"/>
  <c r="O31" i="9"/>
  <c r="O10" i="9"/>
  <c r="P10" i="9"/>
  <c r="Q10" i="9"/>
  <c r="R10" i="9"/>
  <c r="S10" i="9"/>
  <c r="T10" i="9"/>
  <c r="U10" i="9"/>
  <c r="V10" i="9"/>
  <c r="W10" i="9"/>
  <c r="X10" i="9"/>
  <c r="Y10" i="9"/>
  <c r="Z10" i="9"/>
  <c r="AA10" i="9"/>
  <c r="O11" i="9"/>
  <c r="P11" i="9"/>
  <c r="Q11" i="9"/>
  <c r="R11" i="9"/>
  <c r="S11" i="9"/>
  <c r="T11" i="9"/>
  <c r="U11" i="9"/>
  <c r="V11" i="9"/>
  <c r="W11" i="9"/>
  <c r="X11" i="9"/>
  <c r="Y11" i="9"/>
  <c r="Z11" i="9"/>
  <c r="AA11" i="9"/>
  <c r="O12" i="9"/>
  <c r="P12" i="9"/>
  <c r="Q12" i="9"/>
  <c r="R12" i="9"/>
  <c r="S12" i="9"/>
  <c r="T12" i="9"/>
  <c r="U12" i="9"/>
  <c r="V12" i="9"/>
  <c r="W12" i="9"/>
  <c r="X12" i="9"/>
  <c r="Y12" i="9"/>
  <c r="Z12" i="9"/>
  <c r="AA12" i="9"/>
  <c r="O13" i="9"/>
  <c r="P13" i="9"/>
  <c r="Q13" i="9"/>
  <c r="R13" i="9"/>
  <c r="S13" i="9"/>
  <c r="T13" i="9"/>
  <c r="U13" i="9"/>
  <c r="V13" i="9"/>
  <c r="W13" i="9"/>
  <c r="X13" i="9"/>
  <c r="Y13" i="9"/>
  <c r="Z13" i="9"/>
  <c r="AA13" i="9"/>
  <c r="O14" i="9"/>
  <c r="P14" i="9"/>
  <c r="Q14" i="9"/>
  <c r="R14" i="9"/>
  <c r="S14" i="9"/>
  <c r="T14" i="9"/>
  <c r="U14" i="9"/>
  <c r="V14" i="9"/>
  <c r="W14" i="9"/>
  <c r="X14" i="9"/>
  <c r="Y14" i="9"/>
  <c r="Z14" i="9"/>
  <c r="AA14" i="9"/>
  <c r="O15" i="9"/>
  <c r="P15" i="9"/>
  <c r="Q15" i="9"/>
  <c r="R15" i="9"/>
  <c r="S15" i="9"/>
  <c r="T15" i="9"/>
  <c r="U15" i="9"/>
  <c r="V15" i="9"/>
  <c r="W15" i="9"/>
  <c r="X15" i="9"/>
  <c r="Y15" i="9"/>
  <c r="Z15" i="9"/>
  <c r="AA15" i="9"/>
  <c r="O16" i="9"/>
  <c r="P16" i="9"/>
  <c r="Q16" i="9"/>
  <c r="R16" i="9"/>
  <c r="S16" i="9"/>
  <c r="T16" i="9"/>
  <c r="U16" i="9"/>
  <c r="V16" i="9"/>
  <c r="W16" i="9"/>
  <c r="X16" i="9"/>
  <c r="Y16" i="9"/>
  <c r="Z16" i="9"/>
  <c r="AA16" i="9"/>
  <c r="O17" i="9"/>
  <c r="P17" i="9"/>
  <c r="Q17" i="9"/>
  <c r="R17" i="9"/>
  <c r="S17" i="9"/>
  <c r="T17" i="9"/>
  <c r="U17" i="9"/>
  <c r="V17" i="9"/>
  <c r="W17" i="9"/>
  <c r="X17" i="9"/>
  <c r="Y17" i="9"/>
  <c r="Z17" i="9"/>
  <c r="AA17" i="9"/>
  <c r="O18" i="9"/>
  <c r="P18" i="9"/>
  <c r="Q18" i="9"/>
  <c r="R18" i="9"/>
  <c r="S18" i="9"/>
  <c r="T18" i="9"/>
  <c r="U18" i="9"/>
  <c r="V18" i="9"/>
  <c r="W18" i="9"/>
  <c r="X18" i="9"/>
  <c r="Y18" i="9"/>
  <c r="Z18" i="9"/>
  <c r="AA18" i="9"/>
  <c r="O19" i="9"/>
  <c r="P19" i="9"/>
  <c r="Q19" i="9"/>
  <c r="R19" i="9"/>
  <c r="S19" i="9"/>
  <c r="T19" i="9"/>
  <c r="U19" i="9"/>
  <c r="V19" i="9"/>
  <c r="W19" i="9"/>
  <c r="X19" i="9"/>
  <c r="Y19" i="9"/>
  <c r="Z19" i="9"/>
  <c r="AA19" i="9"/>
  <c r="O20" i="9"/>
  <c r="P20" i="9"/>
  <c r="Q20" i="9"/>
  <c r="R20" i="9"/>
  <c r="S20" i="9"/>
  <c r="T20" i="9"/>
  <c r="U20" i="9"/>
  <c r="V20" i="9"/>
  <c r="W20" i="9"/>
  <c r="X20" i="9"/>
  <c r="Y20" i="9"/>
  <c r="Z20" i="9"/>
  <c r="AA20" i="9"/>
  <c r="O21" i="9"/>
  <c r="P21" i="9"/>
  <c r="Q21" i="9"/>
  <c r="R21" i="9"/>
  <c r="S21" i="9"/>
  <c r="T21" i="9"/>
  <c r="U21" i="9"/>
  <c r="V21" i="9"/>
  <c r="W21" i="9"/>
  <c r="X21" i="9"/>
  <c r="Y21" i="9"/>
  <c r="Z21" i="9"/>
  <c r="AA21" i="9"/>
  <c r="O22" i="9"/>
  <c r="P22" i="9"/>
  <c r="Q22" i="9"/>
  <c r="R22" i="9"/>
  <c r="S22" i="9"/>
  <c r="T22" i="9"/>
  <c r="U22" i="9"/>
  <c r="V22" i="9"/>
  <c r="W22" i="9"/>
  <c r="X22" i="9"/>
  <c r="Y22" i="9"/>
  <c r="Z22" i="9"/>
  <c r="AA22" i="9"/>
  <c r="O23" i="9"/>
  <c r="P23" i="9"/>
  <c r="Q23" i="9"/>
  <c r="R23" i="9"/>
  <c r="S23" i="9"/>
  <c r="T23" i="9"/>
  <c r="U23" i="9"/>
  <c r="V23" i="9"/>
  <c r="W23" i="9"/>
  <c r="X23" i="9"/>
  <c r="Y23" i="9"/>
  <c r="Z23" i="9"/>
  <c r="AA23" i="9"/>
  <c r="O24" i="9"/>
  <c r="P24" i="9"/>
  <c r="Q24" i="9"/>
  <c r="R24" i="9"/>
  <c r="S24" i="9"/>
  <c r="T24" i="9"/>
  <c r="U24" i="9"/>
  <c r="V24" i="9"/>
  <c r="W24" i="9"/>
  <c r="X24" i="9"/>
  <c r="Y24" i="9"/>
  <c r="Z24" i="9"/>
  <c r="AA24" i="9"/>
  <c r="O25" i="9"/>
  <c r="P25" i="9"/>
  <c r="Q25" i="9"/>
  <c r="R25" i="9"/>
  <c r="S25" i="9"/>
  <c r="T25" i="9"/>
  <c r="U25" i="9"/>
  <c r="V25" i="9"/>
  <c r="W25" i="9"/>
  <c r="X25" i="9"/>
  <c r="Y25" i="9"/>
  <c r="Z25" i="9"/>
  <c r="AA25" i="9"/>
  <c r="O26" i="9"/>
  <c r="P26" i="9"/>
  <c r="Q26" i="9"/>
  <c r="R26" i="9"/>
  <c r="S26" i="9"/>
  <c r="T26" i="9"/>
  <c r="U26" i="9"/>
  <c r="V26" i="9"/>
  <c r="W26" i="9"/>
  <c r="X26" i="9"/>
  <c r="Y26" i="9"/>
  <c r="Z26" i="9"/>
  <c r="AA26" i="9"/>
  <c r="O27" i="9"/>
  <c r="P27" i="9"/>
  <c r="Q27" i="9"/>
  <c r="R27" i="9"/>
  <c r="S27" i="9"/>
  <c r="T27" i="9"/>
  <c r="U27" i="9"/>
  <c r="V27" i="9"/>
  <c r="W27" i="9"/>
  <c r="X27" i="9"/>
  <c r="Y27" i="9"/>
  <c r="Z27" i="9"/>
  <c r="AA27" i="9"/>
  <c r="O28" i="9"/>
  <c r="P28" i="9"/>
  <c r="Q28" i="9"/>
  <c r="R28" i="9"/>
  <c r="S28" i="9"/>
  <c r="T28" i="9"/>
  <c r="U28" i="9"/>
  <c r="V28" i="9"/>
  <c r="W28" i="9"/>
  <c r="X28" i="9"/>
  <c r="Y28" i="9"/>
  <c r="Z28" i="9"/>
  <c r="AA28" i="9"/>
  <c r="O29" i="9"/>
  <c r="P29" i="9"/>
  <c r="Q29" i="9"/>
  <c r="R29" i="9"/>
  <c r="S29" i="9"/>
  <c r="T29" i="9"/>
  <c r="U29" i="9"/>
  <c r="V29" i="9"/>
  <c r="W29" i="9"/>
  <c r="X29" i="9"/>
  <c r="Y29" i="9"/>
  <c r="Z29" i="9"/>
  <c r="AA29" i="9"/>
  <c r="O30" i="9"/>
  <c r="P30" i="9"/>
  <c r="Q30" i="9"/>
  <c r="R30" i="9"/>
  <c r="S30" i="9"/>
  <c r="T30" i="9"/>
  <c r="U30" i="9"/>
  <c r="V30" i="9"/>
  <c r="W30" i="9"/>
  <c r="X30" i="9"/>
  <c r="Y30" i="9"/>
  <c r="Z30" i="9"/>
  <c r="AA30" i="9"/>
  <c r="O32" i="9"/>
  <c r="P32" i="9"/>
  <c r="Q32" i="9"/>
  <c r="R32" i="9"/>
  <c r="S32" i="9"/>
  <c r="T32" i="9"/>
  <c r="U32" i="9"/>
  <c r="V32" i="9"/>
  <c r="W32" i="9"/>
  <c r="X32" i="9"/>
  <c r="Y32" i="9"/>
  <c r="Z32" i="9"/>
  <c r="AA32" i="9"/>
  <c r="O33" i="9"/>
  <c r="P33" i="9"/>
  <c r="Q33" i="9"/>
  <c r="R33" i="9"/>
  <c r="S33" i="9"/>
  <c r="T33" i="9"/>
  <c r="U33" i="9"/>
  <c r="V33" i="9"/>
  <c r="W33" i="9"/>
  <c r="X33" i="9"/>
  <c r="Y33" i="9"/>
  <c r="Z33" i="9"/>
  <c r="AA33" i="9"/>
  <c r="O35" i="9"/>
  <c r="P35" i="9"/>
  <c r="Q35" i="9"/>
  <c r="R35" i="9"/>
  <c r="S35" i="9"/>
  <c r="T35" i="9"/>
  <c r="U35" i="9"/>
  <c r="V35" i="9"/>
  <c r="W35" i="9"/>
  <c r="X35" i="9"/>
  <c r="Y35" i="9"/>
  <c r="Z35" i="9"/>
  <c r="AA35" i="9"/>
  <c r="O36" i="9"/>
  <c r="P36" i="9"/>
  <c r="Q36" i="9"/>
  <c r="R36" i="9"/>
  <c r="S36" i="9"/>
  <c r="T36" i="9"/>
  <c r="U36" i="9"/>
  <c r="V36" i="9"/>
  <c r="W36" i="9"/>
  <c r="X36" i="9"/>
  <c r="Y36" i="9"/>
  <c r="Z36" i="9"/>
  <c r="AA36" i="9"/>
  <c r="O37" i="9"/>
  <c r="P37" i="9"/>
  <c r="Q37" i="9"/>
  <c r="R37" i="9"/>
  <c r="S37" i="9"/>
  <c r="T37" i="9"/>
  <c r="U37" i="9"/>
  <c r="V37" i="9"/>
  <c r="W37" i="9"/>
  <c r="X37" i="9"/>
  <c r="Y37" i="9"/>
  <c r="Z37" i="9"/>
  <c r="AA37" i="9"/>
  <c r="P9" i="9"/>
  <c r="Q9" i="9"/>
  <c r="R9" i="9"/>
  <c r="S9" i="9"/>
  <c r="T9" i="9"/>
  <c r="U9" i="9"/>
  <c r="V9" i="9"/>
  <c r="W9" i="9"/>
  <c r="X9" i="9"/>
  <c r="Y9" i="9"/>
  <c r="Z9" i="9"/>
  <c r="AA9" i="9"/>
  <c r="O9" i="9"/>
  <c r="P33" i="6"/>
  <c r="Q33" i="6"/>
  <c r="R33" i="6"/>
  <c r="S33" i="6"/>
  <c r="T33" i="6"/>
  <c r="U33" i="6"/>
  <c r="V33" i="6"/>
  <c r="W33" i="6"/>
  <c r="X33" i="6"/>
  <c r="Y33" i="6"/>
  <c r="Z33" i="6"/>
  <c r="AA33" i="6"/>
  <c r="AB33" i="6"/>
  <c r="AC33" i="6"/>
  <c r="AD33" i="6"/>
  <c r="AE33" i="6"/>
  <c r="O33" i="6"/>
  <c r="P30" i="6"/>
  <c r="Q30" i="6"/>
  <c r="R30" i="6"/>
  <c r="S30" i="6"/>
  <c r="T30" i="6"/>
  <c r="U30" i="6"/>
  <c r="V30" i="6"/>
  <c r="W30" i="6"/>
  <c r="X30" i="6"/>
  <c r="Y30" i="6"/>
  <c r="Z30" i="6"/>
  <c r="AA30" i="6"/>
  <c r="AB30" i="6"/>
  <c r="AC30" i="6"/>
  <c r="AD30" i="6"/>
  <c r="AE30" i="6"/>
  <c r="O30" i="6"/>
  <c r="O36" i="6"/>
  <c r="P36" i="6"/>
  <c r="Q36" i="6"/>
  <c r="R36" i="6"/>
  <c r="S36" i="6"/>
  <c r="T36" i="6"/>
  <c r="U36" i="6"/>
  <c r="V36" i="6"/>
  <c r="W36" i="6"/>
  <c r="X36" i="6"/>
  <c r="Y36" i="6"/>
  <c r="Z36" i="6"/>
  <c r="AA36" i="6"/>
  <c r="AB36" i="6"/>
  <c r="AC36" i="6"/>
  <c r="AD36" i="6"/>
  <c r="AE36" i="6"/>
  <c r="O9" i="6"/>
  <c r="P9" i="6"/>
  <c r="Q9" i="6"/>
  <c r="R9" i="6"/>
  <c r="S9" i="6"/>
  <c r="T9" i="6"/>
  <c r="U9" i="6"/>
  <c r="V9" i="6"/>
  <c r="W9" i="6"/>
  <c r="X9" i="6"/>
  <c r="Y9" i="6"/>
  <c r="Z9" i="6"/>
  <c r="AA9" i="6"/>
  <c r="AB9" i="6"/>
  <c r="AC9" i="6"/>
  <c r="AD9" i="6"/>
  <c r="AE9" i="6"/>
  <c r="O10" i="6"/>
  <c r="P10" i="6"/>
  <c r="Q10" i="6"/>
  <c r="R10" i="6"/>
  <c r="S10" i="6"/>
  <c r="T10" i="6"/>
  <c r="U10" i="6"/>
  <c r="V10" i="6"/>
  <c r="W10" i="6"/>
  <c r="X10" i="6"/>
  <c r="Y10" i="6"/>
  <c r="Z10" i="6"/>
  <c r="AA10" i="6"/>
  <c r="AB10" i="6"/>
  <c r="AC10" i="6"/>
  <c r="AD10" i="6"/>
  <c r="AE10" i="6"/>
  <c r="O11" i="6"/>
  <c r="P11" i="6"/>
  <c r="Q11" i="6"/>
  <c r="R11" i="6"/>
  <c r="S11" i="6"/>
  <c r="T11" i="6"/>
  <c r="U11" i="6"/>
  <c r="V11" i="6"/>
  <c r="W11" i="6"/>
  <c r="X11" i="6"/>
  <c r="Y11" i="6"/>
  <c r="Z11" i="6"/>
  <c r="AA11" i="6"/>
  <c r="AB11" i="6"/>
  <c r="AC11" i="6"/>
  <c r="AD11" i="6"/>
  <c r="AE11" i="6"/>
  <c r="O12" i="6"/>
  <c r="P12" i="6"/>
  <c r="Q12" i="6"/>
  <c r="R12" i="6"/>
  <c r="S12" i="6"/>
  <c r="T12" i="6"/>
  <c r="U12" i="6"/>
  <c r="V12" i="6"/>
  <c r="W12" i="6"/>
  <c r="X12" i="6"/>
  <c r="Y12" i="6"/>
  <c r="Z12" i="6"/>
  <c r="AA12" i="6"/>
  <c r="AB12" i="6"/>
  <c r="AC12" i="6"/>
  <c r="AD12" i="6"/>
  <c r="AE12" i="6"/>
  <c r="O13" i="6"/>
  <c r="P13" i="6"/>
  <c r="Q13" i="6"/>
  <c r="R13" i="6"/>
  <c r="S13" i="6"/>
  <c r="T13" i="6"/>
  <c r="U13" i="6"/>
  <c r="V13" i="6"/>
  <c r="W13" i="6"/>
  <c r="X13" i="6"/>
  <c r="Y13" i="6"/>
  <c r="Z13" i="6"/>
  <c r="AA13" i="6"/>
  <c r="AB13" i="6"/>
  <c r="AC13" i="6"/>
  <c r="AD13" i="6"/>
  <c r="AE13" i="6"/>
  <c r="O14" i="6"/>
  <c r="P14" i="6"/>
  <c r="Q14" i="6"/>
  <c r="R14" i="6"/>
  <c r="S14" i="6"/>
  <c r="T14" i="6"/>
  <c r="U14" i="6"/>
  <c r="V14" i="6"/>
  <c r="W14" i="6"/>
  <c r="X14" i="6"/>
  <c r="Y14" i="6"/>
  <c r="Z14" i="6"/>
  <c r="AA14" i="6"/>
  <c r="AB14" i="6"/>
  <c r="AC14" i="6"/>
  <c r="AD14" i="6"/>
  <c r="AE14" i="6"/>
  <c r="O15" i="6"/>
  <c r="P15" i="6"/>
  <c r="Q15" i="6"/>
  <c r="R15" i="6"/>
  <c r="S15" i="6"/>
  <c r="T15" i="6"/>
  <c r="U15" i="6"/>
  <c r="V15" i="6"/>
  <c r="W15" i="6"/>
  <c r="X15" i="6"/>
  <c r="Y15" i="6"/>
  <c r="Z15" i="6"/>
  <c r="AA15" i="6"/>
  <c r="AB15" i="6"/>
  <c r="AC15" i="6"/>
  <c r="AD15" i="6"/>
  <c r="AE15" i="6"/>
  <c r="O16" i="6"/>
  <c r="P16" i="6"/>
  <c r="Q16" i="6"/>
  <c r="R16" i="6"/>
  <c r="S16" i="6"/>
  <c r="T16" i="6"/>
  <c r="U16" i="6"/>
  <c r="V16" i="6"/>
  <c r="W16" i="6"/>
  <c r="X16" i="6"/>
  <c r="Y16" i="6"/>
  <c r="Z16" i="6"/>
  <c r="AA16" i="6"/>
  <c r="AB16" i="6"/>
  <c r="AC16" i="6"/>
  <c r="AD16" i="6"/>
  <c r="AE16" i="6"/>
  <c r="O17" i="6"/>
  <c r="P17" i="6"/>
  <c r="Q17" i="6"/>
  <c r="R17" i="6"/>
  <c r="S17" i="6"/>
  <c r="T17" i="6"/>
  <c r="U17" i="6"/>
  <c r="V17" i="6"/>
  <c r="W17" i="6"/>
  <c r="X17" i="6"/>
  <c r="Y17" i="6"/>
  <c r="Z17" i="6"/>
  <c r="AA17" i="6"/>
  <c r="AB17" i="6"/>
  <c r="AC17" i="6"/>
  <c r="AD17" i="6"/>
  <c r="AE17" i="6"/>
  <c r="O18" i="6"/>
  <c r="P18" i="6"/>
  <c r="Q18" i="6"/>
  <c r="R18" i="6"/>
  <c r="S18" i="6"/>
  <c r="T18" i="6"/>
  <c r="U18" i="6"/>
  <c r="V18" i="6"/>
  <c r="W18" i="6"/>
  <c r="X18" i="6"/>
  <c r="Y18" i="6"/>
  <c r="Z18" i="6"/>
  <c r="AA18" i="6"/>
  <c r="AB18" i="6"/>
  <c r="AC18" i="6"/>
  <c r="AD18" i="6"/>
  <c r="AE18" i="6"/>
  <c r="O19" i="6"/>
  <c r="P19" i="6"/>
  <c r="Q19" i="6"/>
  <c r="R19" i="6"/>
  <c r="S19" i="6"/>
  <c r="T19" i="6"/>
  <c r="U19" i="6"/>
  <c r="V19" i="6"/>
  <c r="W19" i="6"/>
  <c r="X19" i="6"/>
  <c r="Y19" i="6"/>
  <c r="Z19" i="6"/>
  <c r="AA19" i="6"/>
  <c r="AB19" i="6"/>
  <c r="AC19" i="6"/>
  <c r="AD19" i="6"/>
  <c r="AE19" i="6"/>
  <c r="O20" i="6"/>
  <c r="P20" i="6"/>
  <c r="Q20" i="6"/>
  <c r="R20" i="6"/>
  <c r="S20" i="6"/>
  <c r="T20" i="6"/>
  <c r="U20" i="6"/>
  <c r="V20" i="6"/>
  <c r="W20" i="6"/>
  <c r="X20" i="6"/>
  <c r="Y20" i="6"/>
  <c r="Z20" i="6"/>
  <c r="AA20" i="6"/>
  <c r="AB20" i="6"/>
  <c r="AC20" i="6"/>
  <c r="AD20" i="6"/>
  <c r="AE20" i="6"/>
  <c r="O21" i="6"/>
  <c r="P21" i="6"/>
  <c r="Q21" i="6"/>
  <c r="R21" i="6"/>
  <c r="S21" i="6"/>
  <c r="T21" i="6"/>
  <c r="U21" i="6"/>
  <c r="V21" i="6"/>
  <c r="W21" i="6"/>
  <c r="X21" i="6"/>
  <c r="Y21" i="6"/>
  <c r="Z21" i="6"/>
  <c r="AA21" i="6"/>
  <c r="AB21" i="6"/>
  <c r="AC21" i="6"/>
  <c r="AD21" i="6"/>
  <c r="AE21" i="6"/>
  <c r="O22" i="6"/>
  <c r="P22" i="6"/>
  <c r="Q22" i="6"/>
  <c r="R22" i="6"/>
  <c r="S22" i="6"/>
  <c r="T22" i="6"/>
  <c r="U22" i="6"/>
  <c r="V22" i="6"/>
  <c r="W22" i="6"/>
  <c r="X22" i="6"/>
  <c r="Y22" i="6"/>
  <c r="Z22" i="6"/>
  <c r="AA22" i="6"/>
  <c r="AB22" i="6"/>
  <c r="AC22" i="6"/>
  <c r="AD22" i="6"/>
  <c r="AE22" i="6"/>
  <c r="O23" i="6"/>
  <c r="P23" i="6"/>
  <c r="Q23" i="6"/>
  <c r="R23" i="6"/>
  <c r="S23" i="6"/>
  <c r="T23" i="6"/>
  <c r="U23" i="6"/>
  <c r="V23" i="6"/>
  <c r="W23" i="6"/>
  <c r="X23" i="6"/>
  <c r="Y23" i="6"/>
  <c r="Z23" i="6"/>
  <c r="AA23" i="6"/>
  <c r="AB23" i="6"/>
  <c r="AC23" i="6"/>
  <c r="AD23" i="6"/>
  <c r="AE23" i="6"/>
  <c r="O24" i="6"/>
  <c r="P24" i="6"/>
  <c r="Q24" i="6"/>
  <c r="R24" i="6"/>
  <c r="S24" i="6"/>
  <c r="T24" i="6"/>
  <c r="U24" i="6"/>
  <c r="V24" i="6"/>
  <c r="W24" i="6"/>
  <c r="X24" i="6"/>
  <c r="Y24" i="6"/>
  <c r="Z24" i="6"/>
  <c r="AA24" i="6"/>
  <c r="AB24" i="6"/>
  <c r="AC24" i="6"/>
  <c r="AD24" i="6"/>
  <c r="AE24" i="6"/>
  <c r="O25" i="6"/>
  <c r="P25" i="6"/>
  <c r="Q25" i="6"/>
  <c r="R25" i="6"/>
  <c r="S25" i="6"/>
  <c r="T25" i="6"/>
  <c r="U25" i="6"/>
  <c r="V25" i="6"/>
  <c r="W25" i="6"/>
  <c r="X25" i="6"/>
  <c r="Y25" i="6"/>
  <c r="Z25" i="6"/>
  <c r="AA25" i="6"/>
  <c r="AB25" i="6"/>
  <c r="AC25" i="6"/>
  <c r="AD25" i="6"/>
  <c r="AE25" i="6"/>
  <c r="O26" i="6"/>
  <c r="P26" i="6"/>
  <c r="Q26" i="6"/>
  <c r="R26" i="6"/>
  <c r="S26" i="6"/>
  <c r="T26" i="6"/>
  <c r="U26" i="6"/>
  <c r="V26" i="6"/>
  <c r="W26" i="6"/>
  <c r="X26" i="6"/>
  <c r="Y26" i="6"/>
  <c r="Z26" i="6"/>
  <c r="AA26" i="6"/>
  <c r="AB26" i="6"/>
  <c r="AC26" i="6"/>
  <c r="AD26" i="6"/>
  <c r="AE26" i="6"/>
  <c r="O27" i="6"/>
  <c r="P27" i="6"/>
  <c r="Q27" i="6"/>
  <c r="R27" i="6"/>
  <c r="S27" i="6"/>
  <c r="T27" i="6"/>
  <c r="U27" i="6"/>
  <c r="V27" i="6"/>
  <c r="W27" i="6"/>
  <c r="X27" i="6"/>
  <c r="Y27" i="6"/>
  <c r="Z27" i="6"/>
  <c r="AA27" i="6"/>
  <c r="AB27" i="6"/>
  <c r="AC27" i="6"/>
  <c r="AD27" i="6"/>
  <c r="AE27" i="6"/>
  <c r="O28" i="6"/>
  <c r="P28" i="6"/>
  <c r="Q28" i="6"/>
  <c r="R28" i="6"/>
  <c r="S28" i="6"/>
  <c r="T28" i="6"/>
  <c r="U28" i="6"/>
  <c r="V28" i="6"/>
  <c r="W28" i="6"/>
  <c r="X28" i="6"/>
  <c r="Y28" i="6"/>
  <c r="Z28" i="6"/>
  <c r="AA28" i="6"/>
  <c r="AB28" i="6"/>
  <c r="AC28" i="6"/>
  <c r="AD28" i="6"/>
  <c r="AE28" i="6"/>
  <c r="O29" i="6"/>
  <c r="P29" i="6"/>
  <c r="Q29" i="6"/>
  <c r="R29" i="6"/>
  <c r="S29" i="6"/>
  <c r="T29" i="6"/>
  <c r="U29" i="6"/>
  <c r="V29" i="6"/>
  <c r="W29" i="6"/>
  <c r="X29" i="6"/>
  <c r="Y29" i="6"/>
  <c r="Z29" i="6"/>
  <c r="AA29" i="6"/>
  <c r="AB29" i="6"/>
  <c r="AC29" i="6"/>
  <c r="AD29" i="6"/>
  <c r="AE29" i="6"/>
  <c r="O31" i="6"/>
  <c r="P31" i="6"/>
  <c r="Q31" i="6"/>
  <c r="R31" i="6"/>
  <c r="S31" i="6"/>
  <c r="T31" i="6"/>
  <c r="U31" i="6"/>
  <c r="V31" i="6"/>
  <c r="W31" i="6"/>
  <c r="X31" i="6"/>
  <c r="Y31" i="6"/>
  <c r="Z31" i="6"/>
  <c r="AA31" i="6"/>
  <c r="AB31" i="6"/>
  <c r="AC31" i="6"/>
  <c r="AD31" i="6"/>
  <c r="AE31" i="6"/>
  <c r="O32" i="6"/>
  <c r="P32" i="6"/>
  <c r="Q32" i="6"/>
  <c r="R32" i="6"/>
  <c r="S32" i="6"/>
  <c r="T32" i="6"/>
  <c r="U32" i="6"/>
  <c r="V32" i="6"/>
  <c r="W32" i="6"/>
  <c r="X32" i="6"/>
  <c r="Y32" i="6"/>
  <c r="Z32" i="6"/>
  <c r="AA32" i="6"/>
  <c r="AB32" i="6"/>
  <c r="AC32" i="6"/>
  <c r="AD32" i="6"/>
  <c r="AE32" i="6"/>
  <c r="O34" i="6"/>
  <c r="P34" i="6"/>
  <c r="Q34" i="6"/>
  <c r="R34" i="6"/>
  <c r="S34" i="6"/>
  <c r="T34" i="6"/>
  <c r="U34" i="6"/>
  <c r="V34" i="6"/>
  <c r="W34" i="6"/>
  <c r="X34" i="6"/>
  <c r="Y34" i="6"/>
  <c r="Z34" i="6"/>
  <c r="AA34" i="6"/>
  <c r="AB34" i="6"/>
  <c r="AC34" i="6"/>
  <c r="AD34" i="6"/>
  <c r="AE34" i="6"/>
  <c r="O35" i="6"/>
  <c r="P35" i="6"/>
  <c r="Q35" i="6"/>
  <c r="R35" i="6"/>
  <c r="S35" i="6"/>
  <c r="T35" i="6"/>
  <c r="U35" i="6"/>
  <c r="V35" i="6"/>
  <c r="W35" i="6"/>
  <c r="X35" i="6"/>
  <c r="Y35" i="6"/>
  <c r="Z35" i="6"/>
  <c r="AA35" i="6"/>
  <c r="AB35" i="6"/>
  <c r="AC35" i="6"/>
  <c r="AD35" i="6"/>
  <c r="AE35" i="6"/>
  <c r="P8" i="6"/>
  <c r="Q8" i="6"/>
  <c r="R8" i="6"/>
  <c r="S8" i="6"/>
  <c r="T8" i="6"/>
  <c r="U8" i="6"/>
  <c r="V8" i="6"/>
  <c r="W8" i="6"/>
  <c r="X8" i="6"/>
  <c r="Y8" i="6"/>
  <c r="Z8" i="6"/>
  <c r="AA8" i="6"/>
  <c r="AB8" i="6"/>
  <c r="AC8" i="6"/>
  <c r="AD8" i="6"/>
  <c r="AE8" i="6"/>
  <c r="O8" i="6"/>
  <c r="S31" i="10" l="1"/>
  <c r="R31" i="10"/>
  <c r="Q34" i="10"/>
  <c r="U31" i="10"/>
  <c r="AC34" i="10"/>
  <c r="AB34" i="10"/>
  <c r="AA34" i="10"/>
  <c r="Z34" i="10"/>
  <c r="Y34" i="10"/>
  <c r="X34" i="10"/>
  <c r="W34" i="10"/>
  <c r="V34" i="10"/>
  <c r="T34" i="10"/>
  <c r="E12" i="2"/>
  <c r="E11" i="2"/>
  <c r="D12" i="2"/>
  <c r="D11" i="2"/>
  <c r="E9" i="2"/>
  <c r="E10" i="2"/>
  <c r="E7" i="2"/>
  <c r="D9" i="2"/>
  <c r="D10" i="2"/>
  <c r="B35" i="1"/>
  <c r="B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Sonja Sechi</author>
  </authors>
  <commentList>
    <comment ref="A118" authorId="0" shapeId="0" xr:uid="{AFE616CB-545A-4D53-BC9E-C3E333C7059F}">
      <text>
        <r>
          <rPr>
            <b/>
            <sz val="9"/>
            <color indexed="81"/>
            <rFont val="Tahoma"/>
            <family val="2"/>
          </rPr>
          <t>Sonja Sechi:</t>
        </r>
        <r>
          <rPr>
            <sz val="9"/>
            <color indexed="81"/>
            <rFont val="Tahoma"/>
            <family val="2"/>
          </rPr>
          <t xml:space="preserve">
Old Regions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F13C2346-8D43-49B6-964B-44FF2FC93C7A}">
      <text>
        <r>
          <rPr>
            <b/>
            <sz val="9"/>
            <color indexed="81"/>
            <rFont val="Tahoma"/>
            <family val="2"/>
          </rPr>
          <t xml:space="preserve">E4SMA: </t>
        </r>
        <r>
          <rPr>
            <sz val="9"/>
            <color indexed="81"/>
            <rFont val="Tahoma"/>
            <family val="2"/>
          </rPr>
          <t>Conversion factor</t>
        </r>
      </text>
    </comment>
    <comment ref="Q5" authorId="0" shapeId="0" xr:uid="{940D1EC7-0640-4437-8A2A-1075B01F620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5" authorId="0" shapeId="0" xr:uid="{8C70AEB1-D441-4E6C-86EA-6FC340A2ECF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5" authorId="0" shapeId="0" xr:uid="{6970845A-A5EB-48AE-88E2-C9B120945B68}">
      <text>
        <r>
          <rPr>
            <sz val="8"/>
            <color indexed="81"/>
            <rFont val="Tahoma"/>
            <family val="2"/>
          </rPr>
          <t xml:space="preserve">
Needed only when one wants to override the VEDA default assignment
</t>
        </r>
      </text>
    </comment>
    <comment ref="X5" authorId="0" shapeId="0" xr:uid="{94F3E238-3484-4F34-B036-0DDC19F3809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sharedStrings.xml><?xml version="1.0" encoding="utf-8"?>
<sst xmlns="http://schemas.openxmlformats.org/spreadsheetml/2006/main" count="24304" uniqueCount="595">
  <si>
    <t>OMNIA Model</t>
  </si>
  <si>
    <t>Document type:</t>
  </si>
  <si>
    <t>Key Inputs Database</t>
  </si>
  <si>
    <t>Region:</t>
  </si>
  <si>
    <t>Global</t>
  </si>
  <si>
    <t>Sector:</t>
  </si>
  <si>
    <t>Base-year</t>
  </si>
  <si>
    <t>Version:</t>
  </si>
  <si>
    <t>0.0</t>
  </si>
  <si>
    <t>Date:</t>
  </si>
  <si>
    <t>Document description:</t>
  </si>
  <si>
    <t>Conventions</t>
  </si>
  <si>
    <t>Cell colour legend</t>
  </si>
  <si>
    <t>aaa</t>
  </si>
  <si>
    <t>Model input</t>
  </si>
  <si>
    <t>Model input based on own assumptions</t>
  </si>
  <si>
    <t>Calculated value (not recommended to directly modify)</t>
  </si>
  <si>
    <t>Tab colour legend</t>
  </si>
  <si>
    <t>VEDA-TIMES data input tables</t>
  </si>
  <si>
    <t>External data sources</t>
  </si>
  <si>
    <t>These are not commodities of the model, but they are used for calculations and that’s why they are kept. Additionally, since these quantities have already been calculated, they could be valuable for future use for model further dissagregation.</t>
  </si>
  <si>
    <t>Table of contents</t>
  </si>
  <si>
    <t>Sheet</t>
  </si>
  <si>
    <t>Description &amp; Use</t>
  </si>
  <si>
    <t>Source</t>
  </si>
  <si>
    <t>Code</t>
  </si>
  <si>
    <t>OMNIA - Key inputs_EB</t>
  </si>
  <si>
    <t>Energy balance breakdown for the sector</t>
  </si>
  <si>
    <t>UNSD Energy Balances - IEA Residential Energy consumption shares (https://www.iea.org/data-and-statistics/data-product/energy-efficiency-indicators#documentation)</t>
  </si>
  <si>
    <t>SHHW_Region_Profile</t>
  </si>
  <si>
    <t xml:space="preserve">Regional normalised profiles for residential heating (including merged space heating and water heating). </t>
  </si>
  <si>
    <t>link</t>
  </si>
  <si>
    <t>Folder: SHWH &amp; SC profiles for HE and LE zones</t>
  </si>
  <si>
    <t>This sheet contains four tables: The first shows the share of high- and low-intensity for thermal uses zones by region. The other three present temporal profiles by OMNIA time slices—one for the entire region, one for low intensity, and one for high intensity. The High Energy zone includes bands 7-9 of the paper in reference. The bands are shown below</t>
  </si>
  <si>
    <t>SC_Region_Profile</t>
  </si>
  <si>
    <t xml:space="preserve">Regional normalised profiles for Space cooling for each region. </t>
  </si>
  <si>
    <t>This sheet contains four tables: The first shows the share of high- and low-intensity space cooling zones by region. The other three present temporal profiles by OMNIA time slices—one for the entire region, one for low intensity, and one for high intensity. The High Energy zone includes bands 7-9 of the paper in reference.</t>
  </si>
  <si>
    <t>Key Inputs_BY Techs</t>
  </si>
  <si>
    <t>List of key input assumption and calculations for base-year technologies</t>
  </si>
  <si>
    <t>https://iea-etsap.org/index.php/energy-technology-data/energy-demand-technologies-data</t>
  </si>
  <si>
    <t>No code</t>
  </si>
  <si>
    <t>Key Inputs_New Techs</t>
  </si>
  <si>
    <t>List of key input assumption and calculations for new/future technologies</t>
  </si>
  <si>
    <t>Commodities &amp; Processes</t>
  </si>
  <si>
    <r>
      <t>Veda inputs:</t>
    </r>
    <r>
      <rPr>
        <sz val="11"/>
        <color rgb="FF000000"/>
        <rFont val="Calibri"/>
        <family val="2"/>
      </rPr>
      <t xml:space="preserve"> Definition of sector commodities and processes</t>
    </r>
  </si>
  <si>
    <t>Fuel Techs</t>
  </si>
  <si>
    <r>
      <t>Veda inputs:</t>
    </r>
    <r>
      <rPr>
        <sz val="11"/>
        <color rgb="FF000000"/>
        <rFont val="Calibri"/>
        <family val="2"/>
      </rPr>
      <t xml:space="preserve"> Description of the sectoral infrastructure technologies (fuel techs)</t>
    </r>
  </si>
  <si>
    <t>Conversion factors</t>
  </si>
  <si>
    <t>EUR2015</t>
  </si>
  <si>
    <t>USD2021</t>
  </si>
  <si>
    <t>USD2011</t>
  </si>
  <si>
    <t>From GWh to PJ</t>
  </si>
  <si>
    <t>Codes for processes and commodities names</t>
  </si>
  <si>
    <t>Dimension</t>
  </si>
  <si>
    <t>Description</t>
  </si>
  <si>
    <t>Service types</t>
  </si>
  <si>
    <t>Technology types</t>
  </si>
  <si>
    <t>Fuel types</t>
  </si>
  <si>
    <t>Emissions</t>
  </si>
  <si>
    <r>
      <t>CO</t>
    </r>
    <r>
      <rPr>
        <vertAlign val="subscript"/>
        <sz val="11"/>
        <color theme="1"/>
        <rFont val="Aptos Narrow"/>
        <family val="2"/>
        <scheme val="minor"/>
      </rPr>
      <t>2eq</t>
    </r>
  </si>
  <si>
    <t>CO2 equivalent: includes all GHG (e.g. CO2, CH4, N2O)</t>
  </si>
  <si>
    <r>
      <t>CO</t>
    </r>
    <r>
      <rPr>
        <vertAlign val="subscript"/>
        <sz val="11"/>
        <color theme="1"/>
        <rFont val="Aptos Narrow"/>
        <family val="2"/>
        <scheme val="minor"/>
      </rPr>
      <t>2</t>
    </r>
  </si>
  <si>
    <t>Carbon dioxide</t>
  </si>
  <si>
    <r>
      <t>CH</t>
    </r>
    <r>
      <rPr>
        <vertAlign val="subscript"/>
        <sz val="11"/>
        <color theme="1"/>
        <rFont val="Aptos Narrow"/>
        <family val="2"/>
        <scheme val="minor"/>
      </rPr>
      <t>4</t>
    </r>
  </si>
  <si>
    <t>Methane</t>
  </si>
  <si>
    <r>
      <t>N</t>
    </r>
    <r>
      <rPr>
        <vertAlign val="subscript"/>
        <sz val="11"/>
        <color theme="1"/>
        <rFont val="Aptos Narrow"/>
        <family val="2"/>
        <scheme val="minor"/>
      </rPr>
      <t>2</t>
    </r>
    <r>
      <rPr>
        <sz val="11"/>
        <color theme="1"/>
        <rFont val="Aptos Narrow"/>
        <family val="2"/>
        <scheme val="minor"/>
      </rPr>
      <t>O</t>
    </r>
  </si>
  <si>
    <t>Nitrous oxide</t>
  </si>
  <si>
    <t>Sources</t>
  </si>
  <si>
    <t>Component</t>
  </si>
  <si>
    <t>Source n.</t>
  </si>
  <si>
    <t>Access</t>
  </si>
  <si>
    <t>URL</t>
  </si>
  <si>
    <t>S1</t>
  </si>
  <si>
    <t>Public</t>
  </si>
  <si>
    <t>S2</t>
  </si>
  <si>
    <t>Sector structure (high-level Reference Energy System)</t>
  </si>
  <si>
    <t>Model regions</t>
  </si>
  <si>
    <t>List of countries</t>
  </si>
  <si>
    <t>AFE</t>
  </si>
  <si>
    <t>Eastern Africa</t>
  </si>
  <si>
    <t>Ethiopia,Kenya,Sudan,Mauritius,Eritrea,South Sudan,Burundi,Comoros,Djibouti,Madagascar,Réunion,Rwanda,Somalia,Uganda</t>
  </si>
  <si>
    <t>AFN</t>
  </si>
  <si>
    <t>Northern Africa</t>
  </si>
  <si>
    <t>Egypt,Algeria,Morocco,Libya,Tunisia</t>
  </si>
  <si>
    <t>AFZ</t>
  </si>
  <si>
    <t>Southern Africa</t>
  </si>
  <si>
    <t>Tanzania,Angola,Mozambique,Zimbabwe,Zambia,Botswana,Namibia</t>
  </si>
  <si>
    <t>AFW</t>
  </si>
  <si>
    <t>Western Africa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</si>
  <si>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</si>
  <si>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ANZ</t>
  </si>
  <si>
    <t>Australia and New Zealand</t>
  </si>
  <si>
    <t>Australia,New Zealand</t>
  </si>
  <si>
    <t>ARG</t>
  </si>
  <si>
    <t>Argentina</t>
  </si>
  <si>
    <t>ASC</t>
  </si>
  <si>
    <t>Central Asia</t>
  </si>
  <si>
    <t>Pakistan,Kazakhstan,Uzbekistan,Turkmenistan,Azerbaijan,Mongolia,Georgia,Kyrgyzstan,Armenia,Tajikistan</t>
  </si>
  <si>
    <t>here is added afganistan</t>
  </si>
  <si>
    <t>ASE</t>
  </si>
  <si>
    <t>Southeast Asia</t>
  </si>
  <si>
    <t>Thailand,Malaysia,Viet Nam,Philippines,Singapore,Myanmar,Cambodia,Brunei Darussalam</t>
  </si>
  <si>
    <t>ASO</t>
  </si>
  <si>
    <t>South Asia</t>
  </si>
  <si>
    <t>Bangladesh,Nepal,Sri Lanka</t>
  </si>
  <si>
    <t>ASR</t>
  </si>
  <si>
    <t>Asia Region</t>
  </si>
  <si>
    <t>Taiwan,Hong Kong (China),Democratic People's Republic of Korea,Afghanistan,Bhutan,Cook Islands,East Timor,Fiji,French Polynesia,Kiribati,Lao People’s Democratic Republic,Macau,Maldives,New Caledonia,Palau,Papua New Guinea,Samoa,Solomon Islands,Tonga,Vanuatu</t>
  </si>
  <si>
    <t>BRA</t>
  </si>
  <si>
    <t>Brazil</t>
  </si>
  <si>
    <t>CAN</t>
  </si>
  <si>
    <t>Canada</t>
  </si>
  <si>
    <t>CHN</t>
  </si>
  <si>
    <t>China Mainland</t>
  </si>
  <si>
    <t>People's Republic of China</t>
  </si>
  <si>
    <t>ENE</t>
  </si>
  <si>
    <t>Non-EU Eastern Europe</t>
  </si>
  <si>
    <t>Ukraine,Belarus,Serbia,Bosnia and Herzegovina,Moldova,Former Yugoslav Republic of Macedonia,Kosovo,Albania,Montenegro</t>
  </si>
  <si>
    <t>ENW</t>
  </si>
  <si>
    <t>Non-EU Western Europe</t>
  </si>
  <si>
    <t>Norway,Switzerland,Iceland</t>
  </si>
  <si>
    <t>EUE</t>
  </si>
  <si>
    <t>Eastern Europe Union</t>
  </si>
  <si>
    <t>Poland,Czech Republic,Romania,Hungary,Bulgaria,Slovak Republic,Croatia,Lithuania,Slovenia,Estonia,Latvia,Cyprus,Malta</t>
  </si>
  <si>
    <t>EUW</t>
  </si>
  <si>
    <t>Western Europe Union</t>
  </si>
  <si>
    <t>Germany,France,Italy,Spain,Netherlands,Belgium,Sweden,Austria,Finland,Greece,Portugal,Denmark,Ireland,Luxembourg</t>
  </si>
  <si>
    <t>GBR</t>
  </si>
  <si>
    <t>United Kingdom</t>
  </si>
  <si>
    <t>United Kingdom,Gibraltar</t>
  </si>
  <si>
    <t>IDN</t>
  </si>
  <si>
    <t>Indonesia</t>
  </si>
  <si>
    <t>IND</t>
  </si>
  <si>
    <t>India</t>
  </si>
  <si>
    <t>IRN</t>
  </si>
  <si>
    <t>Islamic Republic of Iran</t>
  </si>
  <si>
    <t>JPN</t>
  </si>
  <si>
    <t>Japan</t>
  </si>
  <si>
    <t>KOR</t>
  </si>
  <si>
    <t>Korea</t>
  </si>
  <si>
    <t>South Korea</t>
  </si>
  <si>
    <t>LAM</t>
  </si>
  <si>
    <t>Latin America</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</si>
  <si>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</si>
  <si>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MEA</t>
  </si>
  <si>
    <t>Middle East</t>
  </si>
  <si>
    <t>United Arab Emirates,Iraq,Qatar,Kuwait,Oman,Israel,Bahrain,Syrian Arab Republic,Jordan,Lebanon,Yemen</t>
  </si>
  <si>
    <t>MEX</t>
  </si>
  <si>
    <t>Mexico</t>
  </si>
  <si>
    <t>RUS</t>
  </si>
  <si>
    <t>Russian Federation</t>
  </si>
  <si>
    <t>SAU</t>
  </si>
  <si>
    <t>Saudi Arabia</t>
  </si>
  <si>
    <t>TUR</t>
  </si>
  <si>
    <t>Turkey</t>
  </si>
  <si>
    <t>USA</t>
  </si>
  <si>
    <t>United States</t>
  </si>
  <si>
    <t>ZAF</t>
  </si>
  <si>
    <t>South Africa</t>
  </si>
  <si>
    <t>OMNIA regional profiles for Heating and Cooling (Split into High and Low energy intensity zones)</t>
  </si>
  <si>
    <t>Using the databas of this paper: https://doi.org/10.1016/j.apenergy.2019.05.011  which provides the SH, SC, WH for all (say number) countries under different energy band zones, the presented data show the normalised profiles the SHWH combined and SC. Also it provides the profiles for the high and low intensity zones. To understand what is the share between low and high inensity zone in average this is provided in the last column. The seperation of bands is in band 7.</t>
  </si>
  <si>
    <t>Energy bands from paper</t>
  </si>
  <si>
    <t>band</t>
  </si>
  <si>
    <t>upbound [MW h/km2 ]</t>
  </si>
  <si>
    <t>LE (Low energy zone)</t>
  </si>
  <si>
    <t>HE (High energy zone)</t>
  </si>
  <si>
    <t>OMNIA Timeslices</t>
  </si>
  <si>
    <t>4 anual timeslices (4 seasons)</t>
  </si>
  <si>
    <t>5 daily timeslises</t>
  </si>
  <si>
    <t>3 months: Dec -  Feb</t>
  </si>
  <si>
    <t>5 h</t>
  </si>
  <si>
    <t>3 months: Mar - May</t>
  </si>
  <si>
    <t>4 h</t>
  </si>
  <si>
    <t>3 months: Jun Aug</t>
  </si>
  <si>
    <t>3 months: Sept - Nov</t>
  </si>
  <si>
    <t>Adaptation from TIMES_GEO to OMNIA regions for Tables 2-12</t>
  </si>
  <si>
    <t>TIMES_GEO</t>
  </si>
  <si>
    <t>What I did to go from TIMES GEO to OMNIA regions with the data</t>
  </si>
  <si>
    <t>TIMES-GEO regions</t>
  </si>
  <si>
    <t>OMNIA regions</t>
  </si>
  <si>
    <t>CHL</t>
  </si>
  <si>
    <t>EUM</t>
  </si>
  <si>
    <t>MDA</t>
  </si>
  <si>
    <t>NIG</t>
  </si>
  <si>
    <t>SKT</t>
  </si>
  <si>
    <t>Chile</t>
  </si>
  <si>
    <t>Mediterranean- Europe Union</t>
  </si>
  <si>
    <t>Mediterranean Asia</t>
  </si>
  <si>
    <t>Nigeria</t>
  </si>
  <si>
    <t>South Korea, Taiwan</t>
  </si>
  <si>
    <t>Adaptation rules</t>
  </si>
  <si>
    <t>Regions in TIMES GEO</t>
  </si>
  <si>
    <t>↓</t>
  </si>
  <si>
    <t>Regions in OMNIA</t>
  </si>
  <si>
    <t>This template holds the key inputs of the Water sector</t>
  </si>
  <si>
    <t>Water</t>
  </si>
  <si>
    <t xml:space="preserve">Municipal Water Demand </t>
  </si>
  <si>
    <t xml:space="preserve">Agriculture Water Demand </t>
  </si>
  <si>
    <t>Commodities definition</t>
  </si>
  <si>
    <t>~FI_Comm</t>
  </si>
  <si>
    <t>Csets</t>
  </si>
  <si>
    <t>CommName</t>
  </si>
  <si>
    <t>CommDesc</t>
  </si>
  <si>
    <t>Unit</t>
  </si>
  <si>
    <t>LimType</t>
  </si>
  <si>
    <t>CTSLvl</t>
  </si>
  <si>
    <t>PeakTS</t>
  </si>
  <si>
    <t>Ctype</t>
  </si>
  <si>
    <t>* Commodity set</t>
  </si>
  <si>
    <t>Commodity name</t>
  </si>
  <si>
    <t>MAT</t>
  </si>
  <si>
    <t>Folder: End use by energy source - WT</t>
  </si>
  <si>
    <t>WTELC</t>
  </si>
  <si>
    <t>WTGAS</t>
  </si>
  <si>
    <t>WTCO2e</t>
  </si>
  <si>
    <t>WTCO2</t>
  </si>
  <si>
    <t>WTCH4</t>
  </si>
  <si>
    <t>WTN2O</t>
  </si>
  <si>
    <t>Water demand from AQUA stat for 2018</t>
  </si>
  <si>
    <t>https://data.apps.fao.org/aquastat/?lang=en</t>
  </si>
  <si>
    <t>Water coefficents</t>
  </si>
  <si>
    <t>FAOSTAT</t>
  </si>
  <si>
    <t>Agriculture Water Demand ( includes both irrigation and livestock demand uses)</t>
  </si>
  <si>
    <t>~FI_T</t>
  </si>
  <si>
    <t>~FI_Process</t>
  </si>
  <si>
    <t>TechName</t>
  </si>
  <si>
    <t>*TechDesc</t>
  </si>
  <si>
    <t>EFF</t>
  </si>
  <si>
    <t>PRC_CAPACT</t>
  </si>
  <si>
    <t>NCAP_AFA</t>
  </si>
  <si>
    <t>*Technology name</t>
  </si>
  <si>
    <t>Efficiency</t>
  </si>
  <si>
    <t>Capacity to Activity Factor</t>
  </si>
  <si>
    <t>Sets</t>
  </si>
  <si>
    <t>TechDesc</t>
  </si>
  <si>
    <t>Tact</t>
  </si>
  <si>
    <t>Tcap</t>
  </si>
  <si>
    <t>Tslvl</t>
  </si>
  <si>
    <t>PrimaryCG</t>
  </si>
  <si>
    <t>Fresh Surface Water</t>
  </si>
  <si>
    <t>Sea Water</t>
  </si>
  <si>
    <t>Renewable Ground water</t>
  </si>
  <si>
    <t>Exogenous commodities( MATerial commodities)</t>
  </si>
  <si>
    <t>WTFSW</t>
  </si>
  <si>
    <t>WTAGRWD</t>
  </si>
  <si>
    <t>WTMWWD</t>
  </si>
  <si>
    <t>NRG</t>
  </si>
  <si>
    <t>Million m3/yr</t>
  </si>
  <si>
    <t>PJ</t>
  </si>
  <si>
    <t>Electricity used in water sector</t>
  </si>
  <si>
    <t>Natural gas used in water sector</t>
  </si>
  <si>
    <t># File: A23.CoolingSystemShares_RG3.csv</t>
  </si>
  <si>
    <t># Title: Cooling system shares for GCAM3 regions</t>
  </si>
  <si>
    <t># Units: Unitless</t>
  </si>
  <si>
    <t># Source: Various sources. USA values are from UCS data. WEUR future are from Schakel inventory.</t>
  </si>
  <si>
    <t># Column types: ccccnnnnnnn</t>
  </si>
  <si>
    <t># ----------</t>
  </si>
  <si>
    <t>region_GCAM3</t>
  </si>
  <si>
    <t>plant_type</t>
  </si>
  <si>
    <t>cooling_system</t>
  </si>
  <si>
    <t>water_type</t>
  </si>
  <si>
    <t>coal</t>
  </si>
  <si>
    <t>once through</t>
  </si>
  <si>
    <t>fresh</t>
  </si>
  <si>
    <t>seawater</t>
  </si>
  <si>
    <t>recirculating</t>
  </si>
  <si>
    <t>cooling pond</t>
  </si>
  <si>
    <t>dry cooling</t>
  </si>
  <si>
    <t>fossil non-coal</t>
  </si>
  <si>
    <t>combined cycle</t>
  </si>
  <si>
    <t>nuclear</t>
  </si>
  <si>
    <t>IGCC</t>
  </si>
  <si>
    <t>geothermal</t>
  </si>
  <si>
    <t>dry_hybrid</t>
  </si>
  <si>
    <t>CSP</t>
  </si>
  <si>
    <t>Western Europe</t>
  </si>
  <si>
    <t>Australia_NZ</t>
  </si>
  <si>
    <t>Former Soviet Union</t>
  </si>
  <si>
    <t>China</t>
  </si>
  <si>
    <t>Africa</t>
  </si>
  <si>
    <t>Eastern Europe</t>
  </si>
  <si>
    <t>Year</t>
  </si>
  <si>
    <t>Scenario</t>
  </si>
  <si>
    <t>Sector</t>
  </si>
  <si>
    <t>value</t>
  </si>
  <si>
    <t>SSP2</t>
  </si>
  <si>
    <t>domestic</t>
  </si>
  <si>
    <t>JSK</t>
  </si>
  <si>
    <t>Attribute</t>
  </si>
  <si>
    <t>agriculture</t>
  </si>
  <si>
    <t>Region</t>
  </si>
  <si>
    <t>Value</t>
  </si>
  <si>
    <t>surface</t>
  </si>
  <si>
    <t>Surface water availability</t>
  </si>
  <si>
    <t>Variable</t>
  </si>
  <si>
    <t>Area</t>
  </si>
  <si>
    <t xml:space="preserve">OMINA </t>
  </si>
  <si>
    <t>Total renewable groundwater</t>
  </si>
  <si>
    <t>Afghanistan</t>
  </si>
  <si>
    <t>10^9 m3/year</t>
  </si>
  <si>
    <t>Albania</t>
  </si>
  <si>
    <t>Algeria</t>
  </si>
  <si>
    <t>Angola</t>
  </si>
  <si>
    <t>Antigua and Barbuda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</si>
  <si>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</si>
  <si>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</si>
  <si>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</si>
  <si>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</si>
  <si>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</si>
  <si>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</si>
  <si>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</si>
  <si>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</si>
  <si>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</si>
  <si>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</si>
  <si>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</si>
  <si>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</si>
  <si>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</si>
  <si>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</si>
  <si>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</si>
  <si>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</si>
  <si>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Brunei Darussalam</t>
  </si>
  <si>
    <t>Bulgaria</t>
  </si>
  <si>
    <t>Burkina Faso</t>
  </si>
  <si>
    <t>Burundi</t>
  </si>
  <si>
    <t>Cabo Verde</t>
  </si>
  <si>
    <t>Cambodia</t>
  </si>
  <si>
    <t>Cameroon</t>
  </si>
  <si>
    <t>Central African Republic</t>
  </si>
  <si>
    <t>Chad</t>
  </si>
  <si>
    <t>Colombia</t>
  </si>
  <si>
    <t>Comoros</t>
  </si>
  <si>
    <t>Congo</t>
  </si>
  <si>
    <t>Cook Islands</t>
  </si>
  <si>
    <t>Costa Rica</t>
  </si>
  <si>
    <t>Croatia</t>
  </si>
  <si>
    <t>Cuba</t>
  </si>
  <si>
    <t>Cyprus</t>
  </si>
  <si>
    <t>Czechia</t>
  </si>
  <si>
    <t>CÃ´te d'Ivoire</t>
  </si>
  <si>
    <t>North Korea</t>
  </si>
  <si>
    <t>Denmark</t>
  </si>
  <si>
    <t>Djibouti</t>
  </si>
  <si>
    <t>Dominica</t>
  </si>
  <si>
    <t>Dominican Republic</t>
  </si>
  <si>
    <t>Ecuador</t>
  </si>
  <si>
    <t>Egypt</t>
  </si>
  <si>
    <t>El Salvador</t>
  </si>
  <si>
    <t>Equatorial Guinea</t>
  </si>
  <si>
    <t>Eritrea</t>
  </si>
  <si>
    <t>Estonia</t>
  </si>
  <si>
    <t>Eswatini</t>
  </si>
  <si>
    <t>Ethiopia</t>
  </si>
  <si>
    <t>Faroe Islands</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</si>
  <si>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</si>
  <si>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</si>
  <si>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</si>
  <si>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</si>
  <si>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</si>
  <si>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</si>
  <si>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</si>
  <si>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</si>
  <si>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</si>
  <si>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</si>
  <si>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</si>
  <si>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</si>
  <si>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</si>
  <si>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</si>
  <si>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</si>
  <si>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</si>
  <si>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</si>
  <si>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</si>
  <si>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Iran</t>
  </si>
  <si>
    <t>Iraq</t>
  </si>
  <si>
    <t>Ireland</t>
  </si>
  <si>
    <t>Israel</t>
  </si>
  <si>
    <t>Italy</t>
  </si>
  <si>
    <t>Jamaica</t>
  </si>
  <si>
    <t>Jordan</t>
  </si>
  <si>
    <t>Kazakhstan</t>
  </si>
  <si>
    <t>Kenya</t>
  </si>
  <si>
    <t>Kiribati</t>
  </si>
  <si>
    <t>Kuwait</t>
  </si>
  <si>
    <t>Kyrgyzstan</t>
  </si>
  <si>
    <t>Laos</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</si>
  <si>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</si>
  <si>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</si>
  <si>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</si>
  <si>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</si>
  <si>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</si>
  <si>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</si>
  <si>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</si>
  <si>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</si>
  <si>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</si>
  <si>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</si>
  <si>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</si>
  <si>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</si>
  <si>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</si>
  <si>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</si>
  <si>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</si>
  <si>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</si>
  <si>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Micronesia</t>
  </si>
  <si>
    <t>Mongolia</t>
  </si>
  <si>
    <t>Morocco</t>
  </si>
  <si>
    <t>Mozambique</t>
  </si>
  <si>
    <t>Myanmar</t>
  </si>
  <si>
    <t>Namibia</t>
  </si>
  <si>
    <t>Nauru</t>
  </si>
  <si>
    <t>Nepal</t>
  </si>
  <si>
    <t>Netherlands</t>
  </si>
  <si>
    <t>New Zealand</t>
  </si>
  <si>
    <t>Nicaragua</t>
  </si>
  <si>
    <t>Niger</t>
  </si>
  <si>
    <t>Niue</t>
  </si>
  <si>
    <t>North Macedonia</t>
  </si>
  <si>
    <t>Norway</t>
  </si>
  <si>
    <t>Oman</t>
  </si>
  <si>
    <t>Pakistan</t>
  </si>
  <si>
    <t>Palau</t>
  </si>
  <si>
    <t>Palestine</t>
  </si>
  <si>
    <t>Panama</t>
  </si>
  <si>
    <t>Papua New Guinea</t>
  </si>
  <si>
    <t>Paraguay</t>
  </si>
  <si>
    <t>Peru</t>
  </si>
  <si>
    <t>Philippines</t>
  </si>
  <si>
    <t>Poland</t>
  </si>
  <si>
    <t>Portugal</t>
  </si>
  <si>
    <t>Puerto Rico</t>
  </si>
  <si>
    <t>Qatar</t>
  </si>
  <si>
    <t>Republic of Moldova</t>
  </si>
  <si>
    <t>Romania</t>
  </si>
  <si>
    <t>Rwanda</t>
  </si>
  <si>
    <t>Saint Kitts and Nevis</t>
  </si>
  <si>
    <t>Saint Lucia</t>
  </si>
  <si>
    <t>Saint Vincent and the Grenadines</t>
  </si>
  <si>
    <t>Samoa</t>
  </si>
  <si>
    <t>Sao Tome and Principe</t>
  </si>
  <si>
    <t>Senegal</t>
  </si>
  <si>
    <t>Seychelles</t>
  </si>
  <si>
    <t>Sierra Leone</t>
  </si>
  <si>
    <t>Singapore</t>
  </si>
  <si>
    <t>Slovakia</t>
  </si>
  <si>
    <t>Slovenia</t>
  </si>
  <si>
    <t>Solomon Islands</t>
  </si>
  <si>
    <t>Somalia</t>
  </si>
  <si>
    <t>South Sudan</t>
  </si>
  <si>
    <t>Spain</t>
  </si>
  <si>
    <t>Sri Lanka</t>
  </si>
  <si>
    <t>Sudan</t>
  </si>
  <si>
    <t>Suriname</t>
  </si>
  <si>
    <t>Sweden</t>
  </si>
  <si>
    <t>Switzerland</t>
  </si>
  <si>
    <t>Syria</t>
  </si>
  <si>
    <t>Tajikistan</t>
  </si>
  <si>
    <t>Thailand</t>
  </si>
  <si>
    <t>Timor-Leste</t>
  </si>
  <si>
    <t>Togo</t>
  </si>
  <si>
    <t>Tokelau</t>
  </si>
  <si>
    <t>Tonga</t>
  </si>
  <si>
    <t>Trinidad and Tobago</t>
  </si>
  <si>
    <t>Tunisia</t>
  </si>
  <si>
    <t>Turkmenistan</t>
  </si>
  <si>
    <t>Tuvalu</t>
  </si>
  <si>
    <t>Uganda</t>
  </si>
  <si>
    <t>Ukraine</t>
  </si>
  <si>
    <t>United Arab Emirates</t>
  </si>
  <si>
    <t>Tanzania</t>
  </si>
  <si>
    <t>Uruguay</t>
  </si>
  <si>
    <t>Uzbekistan</t>
  </si>
  <si>
    <t>Vanuatu</t>
  </si>
  <si>
    <t>Venezuela</t>
  </si>
  <si>
    <t>Viet Nam</t>
  </si>
  <si>
    <t>Yemen</t>
  </si>
  <si>
    <t>Zambia</t>
  </si>
  <si>
    <t>Zimbabwe</t>
  </si>
  <si>
    <t>renewable Ground water resource</t>
  </si>
  <si>
    <t xml:space="preserve">Municipal water demand </t>
  </si>
  <si>
    <t>DEM</t>
  </si>
  <si>
    <t xml:space="preserve">Agriculture and livestock demand </t>
  </si>
  <si>
    <t xml:space="preserve">Comments </t>
  </si>
  <si>
    <t>exogenous input variable</t>
  </si>
  <si>
    <t>FAO data</t>
  </si>
  <si>
    <t>magpie model</t>
  </si>
  <si>
    <t xml:space="preserve">  magpie model</t>
  </si>
  <si>
    <t>*Units</t>
  </si>
  <si>
    <t>*Description</t>
  </si>
  <si>
    <t>Comm-OUT</t>
  </si>
  <si>
    <t>Technology Description</t>
  </si>
  <si>
    <t>Output commodity</t>
  </si>
  <si>
    <t>Cumulative amount of annual activity</t>
  </si>
  <si>
    <t>ACT_CUM</t>
  </si>
  <si>
    <t>MIN-RSVSW</t>
  </si>
  <si>
    <t>MIN-RSVGW</t>
  </si>
  <si>
    <t>Renewable water availability</t>
  </si>
  <si>
    <t>Comm-IN</t>
  </si>
  <si>
    <t>Process to use fresh water for irrigation and livsestock</t>
  </si>
  <si>
    <t>Country</t>
  </si>
  <si>
    <t>Municipal</t>
  </si>
  <si>
    <t>Estimated_Seawater_Volume_km3</t>
  </si>
  <si>
    <t>Saline sea water availability</t>
  </si>
  <si>
    <t>Coastline_km</t>
  </si>
  <si>
    <t>Avg_Depth_10km_m</t>
  </si>
  <si>
    <t>Depth_km</t>
  </si>
  <si>
    <t>Volume_km3</t>
  </si>
  <si>
    <t>million m3</t>
  </si>
  <si>
    <t>omina code</t>
  </si>
  <si>
    <t>summation</t>
  </si>
  <si>
    <t>Fresh Surface water availability</t>
  </si>
  <si>
    <t>Process</t>
  </si>
  <si>
    <t>Fuel</t>
  </si>
  <si>
    <t>Energy Intensity</t>
  </si>
  <si>
    <t>(kWh per m3)</t>
  </si>
  <si>
    <t>Desalinated water</t>
  </si>
  <si>
    <t>Reverse osmosis</t>
  </si>
  <si>
    <t>Electricity</t>
  </si>
  <si>
    <t>Thermal distillation</t>
  </si>
  <si>
    <t>Natural gas or liquid fuels</t>
  </si>
  <si>
    <t>Irrigation water</t>
  </si>
  <si>
    <t>Abstraction - surface water</t>
  </si>
  <si>
    <t>Abstraction - ground water</t>
  </si>
  <si>
    <t>Industry</t>
  </si>
  <si>
    <t>Treatment</t>
  </si>
  <si>
    <t>Wastewater Treatment</t>
  </si>
  <si>
    <t>Distribution</t>
  </si>
  <si>
    <t>Reverse Osmosis</t>
  </si>
  <si>
    <t>Distillation</t>
  </si>
  <si>
    <t>NCAP_TLIFE</t>
  </si>
  <si>
    <t>NCAP_Start</t>
  </si>
  <si>
    <t>NCAP_COST</t>
  </si>
  <si>
    <t>WTDESAL</t>
  </si>
  <si>
    <t>INPUT</t>
  </si>
  <si>
    <t>OUTPUT</t>
  </si>
  <si>
    <t>WTFSWD</t>
  </si>
  <si>
    <t>WTFSWT</t>
  </si>
  <si>
    <t>Muncipal water distribution tech</t>
  </si>
  <si>
    <t>Distributed water to enduser consumer distribution</t>
  </si>
  <si>
    <t>Water treatment tech</t>
  </si>
  <si>
    <t>WTMUNCIWT01</t>
  </si>
  <si>
    <t>WTMUNCIWD01</t>
  </si>
  <si>
    <t>WTMUNCIDW01</t>
  </si>
  <si>
    <t>WTMUNCIWASWT</t>
  </si>
  <si>
    <t>WTMWWC</t>
  </si>
  <si>
    <t>WTMWWUC</t>
  </si>
  <si>
    <t>PRE</t>
  </si>
  <si>
    <t xml:space="preserve">Distributed water </t>
  </si>
  <si>
    <t>Treated wastewater</t>
  </si>
  <si>
    <t>WTFSWDOMD</t>
  </si>
  <si>
    <t>WTFSWPWRD</t>
  </si>
  <si>
    <t>WTFSWUPSD</t>
  </si>
  <si>
    <t>PRC_CapAct</t>
  </si>
  <si>
    <t>Output Commodity</t>
  </si>
  <si>
    <t>Max Annual Availability</t>
  </si>
  <si>
    <t>Vintage</t>
  </si>
  <si>
    <t>*Process Set Membership</t>
  </si>
  <si>
    <t>Technology name</t>
  </si>
  <si>
    <t>Activity unit</t>
  </si>
  <si>
    <t>Capacity unit</t>
  </si>
  <si>
    <t>TimeSlice level of Process Activity</t>
  </si>
  <si>
    <t>Primary Commodity Group</t>
  </si>
  <si>
    <t>Vintage Tracking</t>
  </si>
  <si>
    <t>PJ-a</t>
  </si>
  <si>
    <t>FT-WTELC</t>
  </si>
  <si>
    <t>WTFuel Tech: Electricity</t>
  </si>
  <si>
    <t>WT Fuel Tech: Natural gas</t>
  </si>
  <si>
    <t>WTDistributed Tech: Domestic</t>
  </si>
  <si>
    <t>WTDistributed Tech: Power</t>
  </si>
  <si>
    <t>WTDistributed Tech: Upstream</t>
  </si>
  <si>
    <t>FT-WTGAS</t>
  </si>
  <si>
    <t>Distributed water for domestic sector</t>
  </si>
  <si>
    <t xml:space="preserve">Distributed water for power sector </t>
  </si>
  <si>
    <t xml:space="preserve">Distributed water for upstream sector </t>
  </si>
  <si>
    <t>FSWT</t>
  </si>
  <si>
    <t>FSW</t>
  </si>
  <si>
    <t>SW</t>
  </si>
  <si>
    <t>RGW</t>
  </si>
  <si>
    <t>Water Availability of fresh surface water</t>
  </si>
  <si>
    <t>water Availability of renewable ground  water</t>
  </si>
  <si>
    <t>water Availability of sea water</t>
  </si>
  <si>
    <t>Million m3</t>
  </si>
  <si>
    <t>Million m3-a</t>
  </si>
  <si>
    <t>Treated fresh surface water</t>
  </si>
  <si>
    <t>WWT</t>
  </si>
  <si>
    <t>DESLW</t>
  </si>
  <si>
    <t>FSWD</t>
  </si>
  <si>
    <t>FSWDOMD</t>
  </si>
  <si>
    <t>FSWPWRD</t>
  </si>
  <si>
    <t>FSWUPSD</t>
  </si>
  <si>
    <t>WT-IRRILIV01</t>
  </si>
  <si>
    <t>WT-REVOSM01</t>
  </si>
  <si>
    <t>WT-DIST01</t>
  </si>
  <si>
    <t>DT-FSWDOMD</t>
  </si>
  <si>
    <t>DT-FSWPWRD</t>
  </si>
  <si>
    <t>DT-FSWUPSD</t>
  </si>
  <si>
    <t>RFSW</t>
  </si>
  <si>
    <t>Renewable Fresh Surface Water</t>
  </si>
  <si>
    <t>MIN-RSVRFSW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</si>
</sst>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3" formatCode="_-* #,##0.00_-;\-* #,##0.00_-;_-* &quot;-&quot;??_-;_-@_-"/>
    <numFmt numFmtId="164" formatCode="0.0000"/>
    <numFmt numFmtId="165" formatCode="_-&quot;£&quot;* #,##0.00_-;\-&quot;£&quot;* #,##0.00_-;_-&quot;£&quot;* &quot;-&quot;??_-;_-@_-"/>
    <numFmt numFmtId="166" formatCode="&quot;$&quot;#,##0_);\(&quot;$&quot;#,##0\)"/>
    <numFmt numFmtId="167" formatCode="_(&quot;$&quot;* #,##0.00_);_(&quot;$&quot;* \(#,##0.00\);_(&quot;$&quot;* &quot;-&quot;??_);_(@_)"/>
    <numFmt numFmtId="168" formatCode="_-* #,##0.00\ &quot;€&quot;_-;\-* #,##0.00\ &quot;€&quot;_-;_-* &quot;-&quot;??\ &quot;€&quot;_-;_-@_-"/>
    <numFmt numFmtId="169" formatCode="#,##0.0"/>
    <numFmt numFmtId="170" formatCode="0.0%"/>
    <numFmt numFmtId="171" formatCode="General_)"/>
    <numFmt numFmtId="172" formatCode="_-* #,##0.00\ _€_-;\-* #,##0.00\ _€_-;_-* &quot;-&quot;??\ _€_-;_-@_-"/>
    <numFmt numFmtId="173" formatCode="???,???.00"/>
    <numFmt numFmtId="174" formatCode="#,##0.0_i"/>
    <numFmt numFmtId="175" formatCode="#,##0.0000"/>
    <numFmt numFmtId="176" formatCode="&quot;L.&quot;\ #,##0;[Red]\-&quot;L.&quot;\ #,##0"/>
    <numFmt numFmtId="177" formatCode="&quot; &quot;General"/>
    <numFmt numFmtId="178" formatCode="_-&quot;$&quot;* #,##0.00_-;\-&quot;$&quot;* #,##0.00_-;_-&quot;$&quot;* &quot;-&quot;??_-;_-@_-"/>
    <numFmt numFmtId="179" formatCode="_([$€]* #,##0.00_);_([$€]* \(#,##0.00\);_([$€]* &quot;-&quot;??_);_(@_)"/>
    <numFmt numFmtId="180" formatCode="_([$€-2]* #,##0.00_);_([$€-2]* \(#,##0.00\);_([$€-2]* &quot;-&quot;??_)"/>
    <numFmt numFmtId="181" formatCode="_-[$€-2]\ * #,##0.00_-;\-[$€-2]\ * #,##0.00_-;_-[$€-2]\ * &quot;-&quot;??_-"/>
    <numFmt numFmtId="182" formatCode="_-&quot;€&quot;\ * #,##0.00_-;\-&quot;€&quot;\ * #,##0.00_-;_-&quot;€&quot;\ * &quot;-&quot;??_-;_-@_-"/>
    <numFmt numFmtId="183" formatCode="_-[$€]* #,##0.00_-;\-[$€]* #,##0.00_-;_-[$€]* &quot;-&quot;??_-;_-@_-"/>
    <numFmt numFmtId="184" formatCode="\(##\);\(##\)"/>
    <numFmt numFmtId="185" formatCode="#,##0;\-\ #,##0;_-\ &quot;- &quot;"/>
    <numFmt numFmtId="186" formatCode="_ * #,##0.00_ ;_ * \-#,##0.00_ ;_ * &quot;-&quot;??_ ;_ @_ "/>
    <numFmt numFmtId="187" formatCode="_ * #,##0_ ;_ * \-#,##0_ ;_ * &quot;-&quot;_ ;_ @_ "/>
    <numFmt numFmtId="188" formatCode="_ &quot;kr&quot;\ * #,##0_ ;_ &quot;kr&quot;\ * \-#,##0_ ;_ &quot;kr&quot;\ * &quot;-&quot;_ ;_ @_ "/>
    <numFmt numFmtId="189" formatCode="_ &quot;kr&quot;\ * #,##0.00_ ;_ &quot;kr&quot;\ * \-#,##0.00_ ;_ &quot;kr&quot;\ * &quot;-&quot;??_ ;_ @_ "/>
    <numFmt numFmtId="190" formatCode="_-[$€-2]* #,##0.00_-;\-[$€-2]* #,##0.00_-;_-[$€-2]* &quot;-&quot;??_-"/>
    <numFmt numFmtId="191" formatCode="[&gt;0.5]#,##0;[&lt;-0.5]\-#,##0;\-"/>
    <numFmt numFmtId="192" formatCode="_-* #,##0\ _F_-;\-* #,##0\ _F_-;_-* &quot;-&quot;\ _F_-;_-@_-"/>
    <numFmt numFmtId="193" formatCode="_-* #,##0.00\ _F_-;\-* #,##0.00\ _F_-;_-* &quot;-&quot;??\ _F_-;_-@_-"/>
    <numFmt numFmtId="194" formatCode="_-* #,##0\ &quot;F&quot;_-;\-* #,##0\ &quot;F&quot;_-;_-* &quot;-&quot;\ &quot;F&quot;_-;_-@_-"/>
    <numFmt numFmtId="195" formatCode="_-* #,##0.00\ &quot;F&quot;_-;\-* #,##0.00\ &quot;F&quot;_-;_-* &quot;-&quot;??\ &quot;F&quot;_-;_-@_-"/>
    <numFmt numFmtId="196" formatCode="#,##0.0;\-#,##0.0;&quot;-&quot;"/>
    <numFmt numFmtId="197" formatCode="[$-409]mmmm\ d\,\ yyyy;@"/>
    <numFmt numFmtId="198" formatCode="\Te\x\t"/>
    <numFmt numFmtId="199" formatCode="0.0"/>
    <numFmt numFmtId="200" formatCode="0.0;;"/>
  </numFmts>
  <fonts count="203">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2"/>
      <color theme="1"/>
      <name val="Aptos Narrow"/>
      <family val="2"/>
      <scheme val="minor"/>
    </font>
    <font>
      <b/>
      <sz val="18"/>
      <color theme="1"/>
      <name val="Aptos Narrow"/>
      <family val="2"/>
      <scheme val="minor"/>
    </font>
    <font>
      <sz val="11"/>
      <name val="Aptos Narrow"/>
      <family val="2"/>
      <scheme val="minor"/>
    </font>
    <font>
      <b/>
      <u/>
      <sz val="11"/>
      <name val="Aptos Narrow"/>
      <family val="2"/>
      <scheme val="minor"/>
    </font>
    <font>
      <b/>
      <sz val="16"/>
      <color theme="1"/>
      <name val="Aptos Narrow"/>
      <family val="2"/>
      <scheme val="minor"/>
    </font>
    <font>
      <b/>
      <sz val="14"/>
      <color theme="0"/>
      <name val="Aptos Narrow"/>
      <family val="2"/>
      <scheme val="minor"/>
    </font>
    <font>
      <b/>
      <sz val="11"/>
      <color rgb="FFFF0000"/>
      <name val="Aptos Narrow"/>
      <family val="2"/>
      <scheme val="minor"/>
    </font>
    <font>
      <b/>
      <sz val="11"/>
      <color rgb="FFFFFFFF"/>
      <name val="Calibri"/>
      <family val="2"/>
    </font>
    <font>
      <b/>
      <sz val="10"/>
      <color rgb="FFFFFFFF"/>
      <name val="Calibri"/>
      <family val="2"/>
    </font>
    <font>
      <sz val="11"/>
      <color rgb="FF000000"/>
      <name val="Calibri"/>
      <family val="2"/>
    </font>
    <font>
      <u/>
      <sz val="11"/>
      <color rgb="FF000000"/>
      <name val="Calibri"/>
      <family val="2"/>
    </font>
    <font>
      <sz val="11"/>
      <color theme="1"/>
      <name val="Aptos Narrow"/>
      <family val="2"/>
      <charset val="162"/>
      <scheme val="minor"/>
    </font>
    <font>
      <vertAlign val="subscript"/>
      <sz val="11"/>
      <color theme="1"/>
      <name val="Aptos Narrow"/>
      <family val="2"/>
      <scheme val="minor"/>
    </font>
    <font>
      <b/>
      <sz val="14"/>
      <color theme="1"/>
      <name val="Aptos Narrow"/>
      <family val="2"/>
      <scheme val="minor"/>
    </font>
    <font>
      <b/>
      <sz val="11"/>
      <name val="Aptos Narrow"/>
      <family val="2"/>
      <scheme val="minor"/>
    </font>
    <font>
      <sz val="11"/>
      <name val="Calibri"/>
      <family val="2"/>
    </font>
    <font>
      <b/>
      <sz val="12"/>
      <color theme="1"/>
      <name val="Aptos Narrow"/>
      <family val="2"/>
      <scheme val="minor"/>
    </font>
    <font>
      <sz val="12"/>
      <color rgb="FF000000"/>
      <name val="Aptos Narrow"/>
      <family val="2"/>
      <scheme val="minor"/>
    </font>
    <font>
      <b/>
      <sz val="12"/>
      <color theme="1"/>
      <name val="Aptos Narrow"/>
      <family val="2"/>
    </font>
    <font>
      <b/>
      <sz val="9"/>
      <color indexed="81"/>
      <name val="Tahoma"/>
      <family val="2"/>
    </font>
    <font>
      <sz val="9"/>
      <color indexed="81"/>
      <name val="Tahoma"/>
      <family val="2"/>
    </font>
    <font>
      <sz val="10"/>
      <color theme="1"/>
      <name val="Aptos Narrow"/>
      <family val="2"/>
      <scheme val="minor"/>
    </font>
    <font>
      <sz val="10"/>
      <name val="Arial"/>
      <family val="2"/>
    </font>
    <font>
      <b/>
      <sz val="12"/>
      <color theme="0"/>
      <name val="Aptos Narrow"/>
      <family val="2"/>
      <scheme val="minor"/>
    </font>
    <font>
      <sz val="11"/>
      <color theme="1"/>
      <name val="Calibri"/>
      <family val="2"/>
    </font>
    <font>
      <sz val="11"/>
      <color indexed="8"/>
      <name val="Calibri"/>
      <family val="2"/>
    </font>
    <font>
      <sz val="10"/>
      <name val="Arial"/>
      <family val="2"/>
      <charset val="162"/>
    </font>
    <font>
      <sz val="11"/>
      <color theme="1"/>
      <name val="Aptos Narrow"/>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Aptos Narrow"/>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Aptos Narrow"/>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Aptos Narrow"/>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Aptos Narrow"/>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Aptos Narrow"/>
      <family val="2"/>
      <scheme val="minor"/>
    </font>
    <font>
      <sz val="11"/>
      <color rgb="FF9C6500"/>
      <name val="Aptos Narrow"/>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Aptos Narrow"/>
      <family val="3"/>
      <charset val="128"/>
      <scheme val="minor"/>
    </font>
    <font>
      <sz val="11"/>
      <color rgb="FF3F3F76"/>
      <name val="Aptos Narrow"/>
      <family val="3"/>
      <charset val="128"/>
      <scheme val="minor"/>
    </font>
    <font>
      <sz val="11"/>
      <color theme="1"/>
      <name val="Aptos Narrow"/>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Aptos Narrow"/>
      <family val="2"/>
      <charset val="161"/>
      <scheme val="minor"/>
    </font>
    <font>
      <sz val="11"/>
      <color rgb="FF000000"/>
      <name val="Aptos Narrow"/>
      <family val="2"/>
    </font>
    <font>
      <b/>
      <sz val="8"/>
      <name val="Arial"/>
      <family val="2"/>
    </font>
    <font>
      <u/>
      <sz val="8"/>
      <color indexed="12"/>
      <name val="Arial"/>
      <family val="2"/>
    </font>
    <font>
      <sz val="10"/>
      <color rgb="FF000000"/>
      <name val="Times New Roman"/>
      <family val="1"/>
    </font>
    <font>
      <b/>
      <sz val="20"/>
      <color theme="1"/>
      <name val="Aptos Narrow"/>
      <family val="2"/>
      <scheme val="minor"/>
    </font>
    <font>
      <b/>
      <sz val="11"/>
      <color indexed="12"/>
      <name val="Aptos Narrow"/>
      <family val="2"/>
      <scheme val="minor"/>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b/>
      <sz val="12"/>
      <color indexed="12"/>
      <name val="Aptos Narrow"/>
      <family val="2"/>
      <scheme val="minor"/>
    </font>
    <font>
      <sz val="8"/>
      <color indexed="81"/>
      <name val="Tahoma"/>
      <family val="2"/>
    </font>
    <font>
      <b/>
      <sz val="8"/>
      <color indexed="81"/>
      <name val="Tahoma"/>
      <family val="2"/>
    </font>
  </fonts>
  <fills count="10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44546A"/>
        <bgColor indexed="64"/>
      </patternFill>
    </fill>
    <fill>
      <patternFill patternType="solid">
        <fgColor rgb="FF8EA9DB"/>
        <bgColor indexed="64"/>
      </patternFill>
    </fill>
    <fill>
      <patternFill patternType="solid">
        <fgColor rgb="FFC6E0B4"/>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rgb="FFFDAFA9"/>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4"/>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indexed="9"/>
        <bgColor indexed="64"/>
      </patternFill>
    </fill>
    <fill>
      <patternFill patternType="solid">
        <fgColor theme="5" tint="0.79998168889431442"/>
        <bgColor indexed="64"/>
      </patternFill>
    </fill>
    <fill>
      <patternFill patternType="solid">
        <fgColor theme="8" tint="0.79998168889431442"/>
        <bgColor indexed="64"/>
      </patternFill>
    </fill>
  </fills>
  <borders count="7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0"/>
      </top>
      <bottom/>
      <diagonal/>
    </border>
    <border>
      <left/>
      <right/>
      <top style="thin">
        <color theme="0"/>
      </top>
      <bottom style="medium">
        <color theme="0"/>
      </bottom>
      <diagonal/>
    </border>
    <border>
      <left/>
      <right/>
      <top style="medium">
        <color theme="0"/>
      </top>
      <bottom/>
      <diagonal/>
    </border>
    <border>
      <left/>
      <right/>
      <top/>
      <bottom style="thin">
        <color indexed="64"/>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right/>
      <top style="medium">
        <color theme="0"/>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top/>
      <bottom style="thin">
        <color indexed="5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s>
  <cellStyleXfs count="45901">
    <xf numFmtId="0" fontId="0" fillId="0" borderId="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1" fillId="0" borderId="0"/>
    <xf numFmtId="0" fontId="1" fillId="0" borderId="0"/>
    <xf numFmtId="0" fontId="1" fillId="0" borderId="0"/>
    <xf numFmtId="0" fontId="1" fillId="0" borderId="0"/>
    <xf numFmtId="43" fontId="4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19" fillId="0" borderId="0"/>
    <xf numFmtId="0" fontId="1" fillId="0" borderId="0"/>
    <xf numFmtId="0" fontId="1" fillId="0" borderId="0"/>
    <xf numFmtId="43" fontId="1" fillId="0" borderId="0" applyFont="0" applyFill="0" applyBorder="0" applyAlignment="0" applyProtection="0"/>
    <xf numFmtId="0" fontId="19" fillId="0" borderId="0"/>
    <xf numFmtId="0" fontId="1" fillId="0" borderId="0"/>
    <xf numFmtId="0" fontId="43" fillId="0" borderId="0"/>
    <xf numFmtId="0" fontId="1" fillId="0" borderId="0"/>
    <xf numFmtId="0" fontId="1" fillId="0" borderId="0"/>
    <xf numFmtId="43" fontId="1" fillId="0" borderId="0" applyFont="0" applyFill="0" applyBorder="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0" borderId="0"/>
    <xf numFmtId="0" fontId="30" fillId="0" borderId="0"/>
    <xf numFmtId="9" fontId="1" fillId="0" borderId="0" applyFont="0" applyFill="0" applyBorder="0" applyAlignment="0" applyProtection="0"/>
    <xf numFmtId="9" fontId="30" fillId="0" borderId="0" applyFont="0" applyFill="0" applyBorder="0" applyAlignment="0" applyProtection="0"/>
    <xf numFmtId="0" fontId="1" fillId="0" borderId="0"/>
    <xf numFmtId="0" fontId="1" fillId="0" borderId="0"/>
    <xf numFmtId="0" fontId="1" fillId="0" borderId="0"/>
    <xf numFmtId="0" fontId="44" fillId="0" borderId="0" applyFill="0" applyProtection="0"/>
    <xf numFmtId="0" fontId="41" fillId="0" borderId="0"/>
    <xf numFmtId="0" fontId="45" fillId="0" borderId="0"/>
    <xf numFmtId="0" fontId="30" fillId="0" borderId="0"/>
    <xf numFmtId="0" fontId="45" fillId="0" borderId="0"/>
    <xf numFmtId="172" fontId="46" fillId="0" borderId="0" applyFont="0" applyFill="0" applyBorder="0" applyAlignment="0" applyProtection="0"/>
    <xf numFmtId="173" fontId="47" fillId="0" borderId="0" applyNumberFormat="0" applyProtection="0">
      <alignment horizontal="center" vertical="center"/>
    </xf>
    <xf numFmtId="9" fontId="46" fillId="0" borderId="0" applyFont="0" applyFill="0" applyBorder="0" applyAlignment="0" applyProtection="0"/>
    <xf numFmtId="0" fontId="45" fillId="0" borderId="0"/>
    <xf numFmtId="43" fontId="45" fillId="0" borderId="0" applyFont="0" applyFill="0" applyBorder="0" applyAlignment="0" applyProtection="0"/>
    <xf numFmtId="0" fontId="50" fillId="0" borderId="0"/>
    <xf numFmtId="43" fontId="50" fillId="0" borderId="0" applyFont="0" applyFill="0" applyBorder="0" applyAlignment="0" applyProtection="0"/>
    <xf numFmtId="0" fontId="45" fillId="0" borderId="0"/>
    <xf numFmtId="174" fontId="47" fillId="0" borderId="0" applyFill="0" applyBorder="0" applyProtection="0">
      <alignment horizontal="right"/>
    </xf>
    <xf numFmtId="0" fontId="53" fillId="0" borderId="0"/>
    <xf numFmtId="0" fontId="1" fillId="8" borderId="8" applyNumberFormat="0" applyFont="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54" fillId="4" borderId="0" applyNumberFormat="0" applyBorder="0" applyAlignment="0" applyProtection="0"/>
    <xf numFmtId="49" fontId="56" fillId="0" borderId="27" applyNumberFormat="0" applyFont="0" applyFill="0" applyBorder="0" applyProtection="0">
      <alignment horizontal="left" vertical="center"/>
    </xf>
    <xf numFmtId="4" fontId="57" fillId="0" borderId="15" applyFill="0" applyBorder="0" applyProtection="0">
      <alignment horizontal="right" vertical="center"/>
    </xf>
    <xf numFmtId="0" fontId="58" fillId="0" borderId="0" applyNumberFormat="0" applyFill="0" applyBorder="0" applyAlignment="0" applyProtection="0"/>
    <xf numFmtId="4" fontId="56" fillId="0" borderId="14" applyFill="0" applyBorder="0" applyProtection="0">
      <alignment horizontal="right" vertical="center"/>
    </xf>
    <xf numFmtId="0" fontId="56" fillId="0" borderId="14" applyNumberFormat="0" applyFill="0" applyAlignment="0" applyProtection="0"/>
    <xf numFmtId="0" fontId="59" fillId="54" borderId="0" applyNumberFormat="0" applyFont="0" applyBorder="0" applyAlignment="0" applyProtection="0"/>
    <xf numFmtId="175" fontId="56" fillId="55" borderId="14" applyNumberFormat="0" applyFont="0" applyBorder="0" applyAlignment="0" applyProtection="0">
      <alignment horizontal="right" vertical="center"/>
    </xf>
    <xf numFmtId="171" fontId="48" fillId="0" borderId="0"/>
    <xf numFmtId="38" fontId="60" fillId="0" borderId="0" applyFont="0" applyFill="0" applyBorder="0" applyAlignment="0" applyProtection="0"/>
    <xf numFmtId="176" fontId="60" fillId="0" borderId="0" applyFont="0" applyFill="0" applyBorder="0" applyAlignment="0" applyProtection="0"/>
    <xf numFmtId="177" fontId="61" fillId="0" borderId="0"/>
    <xf numFmtId="0" fontId="62" fillId="0" borderId="0"/>
    <xf numFmtId="0" fontId="41" fillId="0" borderId="0"/>
    <xf numFmtId="9" fontId="41" fillId="0" borderId="0" applyFont="0" applyFill="0" applyBorder="0" applyAlignment="0" applyProtection="0"/>
    <xf numFmtId="0" fontId="1" fillId="0" borderId="0"/>
    <xf numFmtId="0" fontId="4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59" borderId="0" applyNumberFormat="0" applyBorder="0" applyAlignment="0" applyProtection="0"/>
    <xf numFmtId="0" fontId="63" fillId="62" borderId="0" applyNumberFormat="0" applyBorder="0" applyAlignment="0" applyProtection="0"/>
    <xf numFmtId="0" fontId="63" fillId="63" borderId="0" applyNumberFormat="0" applyBorder="0" applyAlignment="0" applyProtection="0"/>
    <xf numFmtId="0" fontId="63" fillId="64" borderId="0" applyNumberFormat="0" applyBorder="0" applyAlignment="0" applyProtection="0"/>
    <xf numFmtId="0" fontId="63" fillId="65" borderId="0" applyNumberFormat="0" applyBorder="0" applyAlignment="0" applyProtection="0"/>
    <xf numFmtId="0" fontId="63" fillId="61" borderId="0" applyNumberFormat="0" applyBorder="0" applyAlignment="0" applyProtection="0"/>
    <xf numFmtId="0" fontId="63" fillId="60"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1" borderId="0" applyNumberFormat="0" applyBorder="0" applyAlignment="0" applyProtection="0"/>
    <xf numFmtId="0" fontId="44" fillId="60" borderId="0" applyNumberFormat="0" applyBorder="0" applyAlignment="0" applyProtection="0"/>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4" fillId="61" borderId="0" applyNumberFormat="0" applyBorder="0" applyAlignment="0" applyProtection="0"/>
    <xf numFmtId="0" fontId="44" fillId="58" borderId="0" applyNumberFormat="0" applyBorder="0" applyAlignment="0" applyProtection="0"/>
    <xf numFmtId="0" fontId="44" fillId="66" borderId="0" applyNumberFormat="0" applyBorder="0" applyAlignment="0" applyProtection="0"/>
    <xf numFmtId="0" fontId="44" fillId="63" borderId="0" applyNumberFormat="0" applyBorder="0" applyAlignment="0" applyProtection="0"/>
    <xf numFmtId="0" fontId="44" fillId="61" borderId="0" applyNumberFormat="0" applyBorder="0" applyAlignment="0" applyProtection="0"/>
    <xf numFmtId="0" fontId="44" fillId="59"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67" borderId="0" applyNumberFormat="0" applyBorder="0" applyAlignment="0" applyProtection="0"/>
    <xf numFmtId="0" fontId="63" fillId="65" borderId="0" applyNumberFormat="0" applyBorder="0" applyAlignment="0" applyProtection="0"/>
    <xf numFmtId="0" fontId="63" fillId="57" borderId="0" applyNumberFormat="0" applyBorder="0" applyAlignment="0" applyProtection="0"/>
    <xf numFmtId="0" fontId="63" fillId="6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67" borderId="0" applyNumberFormat="0" applyBorder="0" applyAlignment="0" applyProtection="0"/>
    <xf numFmtId="0" fontId="44" fillId="65" borderId="0" applyNumberFormat="0" applyBorder="0" applyAlignment="0" applyProtection="0"/>
    <xf numFmtId="0" fontId="44" fillId="57" borderId="0" applyNumberFormat="0" applyBorder="0" applyAlignment="0" applyProtection="0"/>
    <xf numFmtId="0" fontId="44" fillId="68" borderId="0" applyNumberFormat="0" applyBorder="0" applyAlignment="0" applyProtection="0"/>
    <xf numFmtId="0" fontId="64" fillId="0" borderId="0" applyNumberFormat="0" applyFont="0" applyFill="0" applyBorder="0" applyProtection="0">
      <alignment horizontal="left" vertical="center" indent="5"/>
    </xf>
    <xf numFmtId="0" fontId="65" fillId="61" borderId="0" applyNumberFormat="0" applyBorder="0" applyAlignment="0" applyProtection="0"/>
    <xf numFmtId="0" fontId="65" fillId="69" borderId="0" applyNumberFormat="0" applyBorder="0" applyAlignment="0" applyProtection="0"/>
    <xf numFmtId="0" fontId="65" fillId="68" borderId="0" applyNumberFormat="0" applyBorder="0" applyAlignment="0" applyProtection="0"/>
    <xf numFmtId="0" fontId="65" fillId="63" borderId="0" applyNumberFormat="0" applyBorder="0" applyAlignment="0" applyProtection="0"/>
    <xf numFmtId="0" fontId="65" fillId="61" borderId="0" applyNumberFormat="0" applyBorder="0" applyAlignment="0" applyProtection="0"/>
    <xf numFmtId="0" fontId="65" fillId="58" borderId="0" applyNumberFormat="0" applyBorder="0" applyAlignment="0" applyProtection="0"/>
    <xf numFmtId="0" fontId="66" fillId="70" borderId="0" applyNumberFormat="0" applyBorder="0" applyAlignment="0" applyProtection="0"/>
    <xf numFmtId="0" fontId="66" fillId="58" borderId="0" applyNumberFormat="0" applyBorder="0" applyAlignment="0" applyProtection="0"/>
    <xf numFmtId="0" fontId="66" fillId="67" borderId="0" applyNumberFormat="0" applyBorder="0" applyAlignment="0" applyProtection="0"/>
    <xf numFmtId="0" fontId="66" fillId="71" borderId="0" applyNumberFormat="0" applyBorder="0" applyAlignment="0" applyProtection="0"/>
    <xf numFmtId="0" fontId="66" fillId="72" borderId="0" applyNumberFormat="0" applyBorder="0" applyAlignment="0" applyProtection="0"/>
    <xf numFmtId="0" fontId="66" fillId="73"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7" borderId="0" applyNumberFormat="0" applyBorder="0" applyAlignment="0" applyProtection="0"/>
    <xf numFmtId="0" fontId="17" fillId="20"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0" borderId="0" applyNumberFormat="0" applyBorder="0" applyAlignment="0" applyProtection="0"/>
    <xf numFmtId="0" fontId="65" fillId="58" borderId="0" applyNumberFormat="0" applyBorder="0" applyAlignment="0" applyProtection="0"/>
    <xf numFmtId="0" fontId="65" fillId="67"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0" borderId="0" applyNumberFormat="0" applyBorder="0" applyAlignment="0" applyProtection="0"/>
    <xf numFmtId="0" fontId="65" fillId="58" borderId="0" applyNumberFormat="0" applyBorder="0" applyAlignment="0" applyProtection="0"/>
    <xf numFmtId="0" fontId="65" fillId="67"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57" fillId="53" borderId="0" applyBorder="0" applyAlignment="0"/>
    <xf numFmtId="0" fontId="56" fillId="53" borderId="0" applyBorder="0">
      <alignment horizontal="right" vertical="center"/>
    </xf>
    <xf numFmtId="4" fontId="56" fillId="79" borderId="0" applyBorder="0">
      <alignment horizontal="right" vertical="center"/>
    </xf>
    <xf numFmtId="4" fontId="56" fillId="79" borderId="0" applyBorder="0">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4" fontId="67" fillId="51" borderId="14">
      <alignment horizontal="right" vertical="center"/>
    </xf>
    <xf numFmtId="0" fontId="67" fillId="51" borderId="28">
      <alignment horizontal="right" vertical="center"/>
    </xf>
    <xf numFmtId="0" fontId="67" fillId="51" borderId="27">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5" fillId="74"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69" borderId="0" applyNumberFormat="0" applyBorder="0" applyAlignment="0" applyProtection="0"/>
    <xf numFmtId="0" fontId="69" fillId="49" borderId="0"/>
    <xf numFmtId="0" fontId="41" fillId="36" borderId="20">
      <alignment horizontal="center" vertical="center" wrapText="1"/>
    </xf>
    <xf numFmtId="0" fontId="41" fillId="36" borderId="20">
      <alignment horizontal="center" vertical="center" wrapText="1"/>
    </xf>
    <xf numFmtId="0" fontId="70" fillId="80" borderId="29" applyNumberFormat="0" applyAlignment="0" applyProtection="0"/>
    <xf numFmtId="0" fontId="71" fillId="0" borderId="0" applyNumberFormat="0" applyFill="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3" fillId="8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44" fillId="51" borderId="14"/>
    <xf numFmtId="0" fontId="44" fillId="51" borderId="14"/>
    <xf numFmtId="0" fontId="44" fillId="81" borderId="14"/>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1" fillId="0" borderId="33" applyNumberFormat="0" applyFill="0" applyAlignment="0" applyProtection="0"/>
    <xf numFmtId="1" fontId="1" fillId="84" borderId="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8" fillId="0" borderId="0" applyNumberFormat="0" applyFill="0" applyBorder="0" applyAlignment="0" applyProtection="0"/>
    <xf numFmtId="0" fontId="79" fillId="0" borderId="34" applyNumberFormat="0" applyFill="0" applyAlignment="0" applyProtection="0"/>
    <xf numFmtId="0" fontId="80" fillId="0" borderId="35"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0" applyNumberFormat="0" applyFill="0" applyBorder="0" applyAlignment="0" applyProtection="0"/>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0" fontId="65" fillId="74"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6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82" fillId="0" borderId="0" applyFont="0" applyFill="0" applyBorder="0" applyAlignment="0" applyProtection="0"/>
    <xf numFmtId="43" fontId="44" fillId="0" borderId="0" applyFont="0" applyFill="0" applyBorder="0" applyAlignment="0" applyProtection="0"/>
    <xf numFmtId="43" fontId="82" fillId="0" borderId="0" applyFont="0" applyFill="0" applyBorder="0" applyAlignment="0" applyProtection="0"/>
    <xf numFmtId="43" fontId="44" fillId="0" borderId="0" applyFont="0" applyFill="0" applyBorder="0" applyAlignment="0" applyProtection="0"/>
    <xf numFmtId="43" fontId="82" fillId="0" borderId="0" applyFont="0" applyFill="0" applyBorder="0" applyAlignment="0" applyProtection="0"/>
    <xf numFmtId="43" fontId="44" fillId="0" borderId="0" applyFont="0" applyFill="0" applyBorder="0" applyAlignment="0" applyProtection="0"/>
    <xf numFmtId="43" fontId="82" fillId="0" borderId="0" applyFont="0" applyFill="0" applyBorder="0" applyAlignment="0" applyProtection="0"/>
    <xf numFmtId="43" fontId="82" fillId="0" borderId="0" applyFont="0" applyFill="0" applyBorder="0" applyAlignment="0" applyProtection="0"/>
    <xf numFmtId="43" fontId="8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0" fontId="6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0" fontId="6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67" fillId="0" borderId="0" applyNumberFormat="0">
      <alignment horizontal="right"/>
    </xf>
    <xf numFmtId="178" fontId="41" fillId="0" borderId="0" applyFont="0" applyFill="0" applyBorder="0" applyAlignment="0" applyProtection="0"/>
    <xf numFmtId="0" fontId="56" fillId="51"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0" borderId="39">
      <alignment horizontal="left" vertical="center" wrapText="1" indent="2"/>
    </xf>
    <xf numFmtId="0" fontId="56" fillId="79" borderId="27">
      <alignment horizontal="left" vertical="center"/>
    </xf>
    <xf numFmtId="2" fontId="1" fillId="50" borderId="0"/>
    <xf numFmtId="0" fontId="41" fillId="47" borderId="0"/>
    <xf numFmtId="0" fontId="41" fillId="52" borderId="11">
      <alignment horizontal="center" vertical="center" wrapText="1"/>
    </xf>
    <xf numFmtId="0" fontId="41" fillId="52" borderId="11">
      <alignment horizontal="center" vertical="center" wrapText="1"/>
    </xf>
    <xf numFmtId="0" fontId="67" fillId="0" borderId="40">
      <alignment horizontal="left" vertical="top" wrapText="1"/>
    </xf>
    <xf numFmtId="3" fontId="84" fillId="0" borderId="37">
      <alignment horizontal="right" vertical="top"/>
    </xf>
    <xf numFmtId="0" fontId="85" fillId="85" borderId="41">
      <alignment horizontal="center" vertical="center" wrapText="1"/>
    </xf>
    <xf numFmtId="0" fontId="41" fillId="0" borderId="24"/>
    <xf numFmtId="0" fontId="86" fillId="60" borderId="30"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87" fillId="83" borderId="32" applyNumberFormat="0" applyAlignment="0" applyProtection="0"/>
    <xf numFmtId="0" fontId="64" fillId="0" borderId="21"/>
    <xf numFmtId="0" fontId="88" fillId="86" borderId="14">
      <alignment horizontal="centerContinuous" vertical="top" wrapText="1"/>
    </xf>
    <xf numFmtId="0" fontId="89" fillId="0" borderId="0">
      <alignment vertical="top" wrapText="1"/>
    </xf>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90" fillId="0" borderId="42" applyNumberFormat="0" applyFill="0" applyAlignment="0" applyProtection="0"/>
    <xf numFmtId="0" fontId="91" fillId="0" borderId="0" applyNumberForma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2"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2"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2"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2"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80" fontId="41" fillId="0" borderId="0" applyFont="0" applyFill="0" applyBorder="0" applyAlignment="0" applyProtection="0"/>
    <xf numFmtId="183"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3" fontId="41" fillId="0" borderId="0" applyFont="0" applyFill="0" applyBorder="0" applyAlignment="0" applyProtection="0"/>
    <xf numFmtId="180" fontId="41" fillId="0" borderId="0" applyFont="0" applyFill="0" applyBorder="0" applyAlignment="0" applyProtection="0"/>
    <xf numFmtId="182"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3"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3" fontId="41" fillId="0" borderId="0" applyFont="0" applyFill="0" applyBorder="0" applyAlignment="0" applyProtection="0"/>
    <xf numFmtId="0" fontId="44"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43" fontId="41" fillId="0" borderId="0" applyFont="0" applyFill="0" applyBorder="0" applyAlignment="0" applyProtection="0"/>
    <xf numFmtId="0" fontId="92" fillId="0" borderId="0" applyNumberForma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4" fillId="48" borderId="0">
      <alignment horizontal="left"/>
    </xf>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31" applyNumberFormat="0" applyFill="0" applyAlignment="0" applyProtection="0"/>
    <xf numFmtId="0" fontId="102"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4" fontId="56" fillId="0" borderId="0" applyBorder="0">
      <alignment horizontal="right" vertical="center"/>
    </xf>
    <xf numFmtId="175" fontId="56" fillId="0" borderId="0" applyBorder="0">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72" fillId="65" borderId="0" applyNumberFormat="0" applyBorder="0" applyAlignment="0" applyProtection="0"/>
    <xf numFmtId="1" fontId="105" fillId="79" borderId="0" applyBorder="0">
      <alignment horizontal="right" vertical="center"/>
    </xf>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71" borderId="0" applyNumberFormat="0" applyBorder="0" applyAlignment="0" applyProtection="0"/>
    <xf numFmtId="0" fontId="66" fillId="72" borderId="0" applyNumberFormat="0" applyBorder="0" applyAlignment="0" applyProtection="0"/>
    <xf numFmtId="0" fontId="66" fillId="69" borderId="0" applyNumberFormat="0" applyBorder="0" applyAlignment="0" applyProtection="0"/>
    <xf numFmtId="0" fontId="106" fillId="64" borderId="0" applyNumberFormat="0" applyBorder="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58" fillId="0" borderId="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108" fillId="0" borderId="0" applyNumberFormat="0" applyFill="0" applyBorder="0" applyAlignment="0" applyProtection="0"/>
    <xf numFmtId="0" fontId="109" fillId="66" borderId="0" applyNumberFormat="0" applyBorder="0" applyAlignment="0" applyProtection="0"/>
    <xf numFmtId="0" fontId="54" fillId="4"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11" fillId="66" borderId="0" applyNumberFormat="0" applyBorder="0" applyAlignment="0" applyProtection="0"/>
    <xf numFmtId="0" fontId="110"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54" fillId="4"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12"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166" fontId="113" fillId="0" borderId="0">
      <alignment vertical="center"/>
    </xf>
    <xf numFmtId="0" fontId="1" fillId="0" borderId="0"/>
    <xf numFmtId="0" fontId="1" fillId="0" borderId="0"/>
    <xf numFmtId="0" fontId="1" fillId="0" borderId="0"/>
    <xf numFmtId="0" fontId="1" fillId="0" borderId="0"/>
    <xf numFmtId="166" fontId="113" fillId="0" borderId="0">
      <alignment vertical="center"/>
    </xf>
    <xf numFmtId="166" fontId="113" fillId="0" borderId="0">
      <alignment vertical="center"/>
    </xf>
    <xf numFmtId="166" fontId="113" fillId="0" borderId="0">
      <alignment vertical="center"/>
    </xf>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3" fillId="0" borderId="0">
      <alignment vertical="center"/>
    </xf>
    <xf numFmtId="166" fontId="113" fillId="0" borderId="0">
      <alignment vertical="center"/>
    </xf>
    <xf numFmtId="166" fontId="113" fillId="0" borderId="0">
      <alignment vertical="center"/>
    </xf>
    <xf numFmtId="166" fontId="113" fillId="0" borderId="0">
      <alignment vertical="center"/>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166" fontId="113" fillId="0" borderId="0">
      <alignment vertical="center"/>
    </xf>
    <xf numFmtId="166" fontId="113" fillId="0" borderId="0">
      <alignment vertical="center"/>
    </xf>
    <xf numFmtId="166" fontId="113" fillId="0" borderId="0">
      <alignment vertical="center"/>
    </xf>
    <xf numFmtId="166" fontId="113"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3" fillId="0" borderId="0">
      <alignment vertical="center"/>
    </xf>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170" fontId="113" fillId="0" borderId="0">
      <alignment vertical="center"/>
    </xf>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14"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47"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15"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16" fillId="0" borderId="0"/>
    <xf numFmtId="0" fontId="41" fillId="0" borderId="0"/>
    <xf numFmtId="0" fontId="117" fillId="0" borderId="0"/>
    <xf numFmtId="0" fontId="41" fillId="0" borderId="0"/>
    <xf numFmtId="0" fontId="116" fillId="0" borderId="0"/>
    <xf numFmtId="0" fontId="41" fillId="0" borderId="0"/>
    <xf numFmtId="0" fontId="118"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41" fillId="0" borderId="0"/>
    <xf numFmtId="0" fontId="41" fillId="0" borderId="0"/>
    <xf numFmtId="0" fontId="44"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41" fillId="0" borderId="0"/>
    <xf numFmtId="0" fontId="1" fillId="0" borderId="0"/>
    <xf numFmtId="0" fontId="41" fillId="0" borderId="0"/>
    <xf numFmtId="0" fontId="41" fillId="0" borderId="0" applyNumberFormat="0" applyFont="0" applyFill="0" applyBorder="0" applyAlignment="0" applyProtection="0"/>
    <xf numFmtId="0" fontId="41" fillId="0" borderId="0"/>
    <xf numFmtId="0" fontId="41" fillId="0" borderId="0" applyNumberFormat="0" applyFont="0" applyFill="0" applyBorder="0" applyAlignment="0" applyProtection="0"/>
    <xf numFmtId="0" fontId="41" fillId="0" borderId="0" applyNumberFormat="0" applyFont="0" applyFill="0" applyBorder="0" applyAlignment="0" applyProtection="0"/>
    <xf numFmtId="0" fontId="41" fillId="0" borderId="0" applyNumberFormat="0" applyFont="0" applyFill="0" applyBorder="0" applyAlignment="0" applyProtection="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8" fillId="0" borderId="0"/>
    <xf numFmtId="0" fontId="118" fillId="0" borderId="0"/>
    <xf numFmtId="0" fontId="118" fillId="0" borderId="0"/>
    <xf numFmtId="0" fontId="41" fillId="0" borderId="0"/>
    <xf numFmtId="0" fontId="41" fillId="0" borderId="0"/>
    <xf numFmtId="0" fontId="41" fillId="0" borderId="0"/>
    <xf numFmtId="0" fontId="118" fillId="0" borderId="0"/>
    <xf numFmtId="0" fontId="41" fillId="0" borderId="0"/>
    <xf numFmtId="0" fontId="1" fillId="0" borderId="0"/>
    <xf numFmtId="0" fontId="1" fillId="0" borderId="0"/>
    <xf numFmtId="0" fontId="1" fillId="0" borderId="0"/>
    <xf numFmtId="0" fontId="1" fillId="0" borderId="0"/>
    <xf numFmtId="0" fontId="41" fillId="0" borderId="0"/>
    <xf numFmtId="0" fontId="44" fillId="0" borderId="0"/>
    <xf numFmtId="0" fontId="1" fillId="0" borderId="0"/>
    <xf numFmtId="0" fontId="41" fillId="0" borderId="0"/>
    <xf numFmtId="0" fontId="1" fillId="0" borderId="0"/>
    <xf numFmtId="0" fontId="41" fillId="0" borderId="0"/>
    <xf numFmtId="0" fontId="41" fillId="0" borderId="0"/>
    <xf numFmtId="0" fontId="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1" fillId="0" borderId="0"/>
    <xf numFmtId="0" fontId="41" fillId="0" borderId="0"/>
    <xf numFmtId="0" fontId="41" fillId="0" borderId="0"/>
    <xf numFmtId="0" fontId="1" fillId="0" borderId="0"/>
    <xf numFmtId="0" fontId="44" fillId="0" borderId="0"/>
    <xf numFmtId="0" fontId="1" fillId="0" borderId="0"/>
    <xf numFmtId="0" fontId="1" fillId="0" borderId="0"/>
    <xf numFmtId="0" fontId="41" fillId="0" borderId="0"/>
    <xf numFmtId="0" fontId="41" fillId="0" borderId="0"/>
    <xf numFmtId="0" fontId="41" fillId="0" borderId="0"/>
    <xf numFmtId="0" fontId="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4"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4"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171" fontId="113" fillId="0" borderId="0">
      <alignment vertical="center"/>
    </xf>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19"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41" fillId="0" borderId="0"/>
    <xf numFmtId="0" fontId="44"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44" fillId="0" borderId="0"/>
    <xf numFmtId="0" fontId="5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44"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44"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4" fillId="0" borderId="0"/>
    <xf numFmtId="0" fontId="41" fillId="0" borderId="0"/>
    <xf numFmtId="0" fontId="44"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41" fillId="0" borderId="0"/>
    <xf numFmtId="0" fontId="1" fillId="0" borderId="0" applyNumberFormat="0" applyFont="0" applyFill="0" applyBorder="0" applyProtection="0">
      <alignment vertical="center"/>
    </xf>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44" fillId="0" borderId="0"/>
    <xf numFmtId="0" fontId="119"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19" fillId="0" borderId="0"/>
    <xf numFmtId="0" fontId="4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1" fillId="0" borderId="0"/>
    <xf numFmtId="0" fontId="41" fillId="0" borderId="0"/>
    <xf numFmtId="0" fontId="41" fillId="0" borderId="0"/>
    <xf numFmtId="0" fontId="120" fillId="0" borderId="0"/>
    <xf numFmtId="0" fontId="41" fillId="0" borderId="0"/>
    <xf numFmtId="0" fontId="41" fillId="0" borderId="0"/>
    <xf numFmtId="0" fontId="41" fillId="0" borderId="0"/>
    <xf numFmtId="0" fontId="41" fillId="0" borderId="0"/>
    <xf numFmtId="0" fontId="41" fillId="0" borderId="0"/>
    <xf numFmtId="0" fontId="120" fillId="0" borderId="0"/>
    <xf numFmtId="0" fontId="41" fillId="0" borderId="0"/>
    <xf numFmtId="0" fontId="120" fillId="0" borderId="0"/>
    <xf numFmtId="0" fontId="120" fillId="0" borderId="0"/>
    <xf numFmtId="0" fontId="120" fillId="0" borderId="0"/>
    <xf numFmtId="0" fontId="120" fillId="0" borderId="0"/>
    <xf numFmtId="0" fontId="120"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0" fillId="0" borderId="0"/>
    <xf numFmtId="0" fontId="1" fillId="0" borderId="0"/>
    <xf numFmtId="0" fontId="1" fillId="0" borderId="0"/>
    <xf numFmtId="0" fontId="1" fillId="0" borderId="0"/>
    <xf numFmtId="0" fontId="1" fillId="0" borderId="0"/>
    <xf numFmtId="0" fontId="41" fillId="0" borderId="0"/>
    <xf numFmtId="0" fontId="44" fillId="0" borderId="0"/>
    <xf numFmtId="0" fontId="120" fillId="0" borderId="0"/>
    <xf numFmtId="0" fontId="41" fillId="0" borderId="0"/>
    <xf numFmtId="0" fontId="41" fillId="0" borderId="0"/>
    <xf numFmtId="0" fontId="41" fillId="0" borderId="0"/>
    <xf numFmtId="0" fontId="41" fillId="0" borderId="0"/>
    <xf numFmtId="0" fontId="1" fillId="0" borderId="0"/>
    <xf numFmtId="0" fontId="120" fillId="0" borderId="0"/>
    <xf numFmtId="0" fontId="120" fillId="0" borderId="0"/>
    <xf numFmtId="0" fontId="41" fillId="0" borderId="0"/>
    <xf numFmtId="0" fontId="120" fillId="0" borderId="0"/>
    <xf numFmtId="0" fontId="120" fillId="0" borderId="0"/>
    <xf numFmtId="0" fontId="120"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1" fillId="0" borderId="0"/>
    <xf numFmtId="0" fontId="41" fillId="0" borderId="0"/>
    <xf numFmtId="0" fontId="120" fillId="0" borderId="0"/>
    <xf numFmtId="0" fontId="120" fillId="0" borderId="0"/>
    <xf numFmtId="0" fontId="1" fillId="0" borderId="0"/>
    <xf numFmtId="0" fontId="120" fillId="0" borderId="0"/>
    <xf numFmtId="0" fontId="120" fillId="0" borderId="0"/>
    <xf numFmtId="0" fontId="41" fillId="0" borderId="0"/>
    <xf numFmtId="0" fontId="1" fillId="0" borderId="0"/>
    <xf numFmtId="0" fontId="1" fillId="0" borderId="0"/>
    <xf numFmtId="0" fontId="120" fillId="0" borderId="0"/>
    <xf numFmtId="0" fontId="120" fillId="0" borderId="0"/>
    <xf numFmtId="0" fontId="1" fillId="0" borderId="0"/>
    <xf numFmtId="0" fontId="120" fillId="0" borderId="0"/>
    <xf numFmtId="0" fontId="120" fillId="0" borderId="0"/>
    <xf numFmtId="0" fontId="120" fillId="0" borderId="0"/>
    <xf numFmtId="0" fontId="41" fillId="0" borderId="0"/>
    <xf numFmtId="0" fontId="120" fillId="0" borderId="0"/>
    <xf numFmtId="0" fontId="1" fillId="0" borderId="0"/>
    <xf numFmtId="0" fontId="1" fillId="0" borderId="0"/>
    <xf numFmtId="0" fontId="1" fillId="0" borderId="0"/>
    <xf numFmtId="0" fontId="1" fillId="0" borderId="0"/>
    <xf numFmtId="0" fontId="44" fillId="0" borderId="0"/>
    <xf numFmtId="0" fontId="41" fillId="0" borderId="0"/>
    <xf numFmtId="0" fontId="44" fillId="0" borderId="0"/>
    <xf numFmtId="0" fontId="1" fillId="0" borderId="0"/>
    <xf numFmtId="0" fontId="1" fillId="0" borderId="0"/>
    <xf numFmtId="0" fontId="41" fillId="0" borderId="0"/>
    <xf numFmtId="0" fontId="1" fillId="0" borderId="0"/>
    <xf numFmtId="0" fontId="41" fillId="0" borderId="0"/>
    <xf numFmtId="0" fontId="1" fillId="0" borderId="0"/>
    <xf numFmtId="0" fontId="120" fillId="0" borderId="0"/>
    <xf numFmtId="0" fontId="41" fillId="0" borderId="0"/>
    <xf numFmtId="0" fontId="120" fillId="0" borderId="0"/>
    <xf numFmtId="0" fontId="120" fillId="0" borderId="0"/>
    <xf numFmtId="0" fontId="120" fillId="0" borderId="0"/>
    <xf numFmtId="0" fontId="120" fillId="0" borderId="0"/>
    <xf numFmtId="0" fontId="120" fillId="0" borderId="0"/>
    <xf numFmtId="0" fontId="41" fillId="0" borderId="0"/>
    <xf numFmtId="0" fontId="41" fillId="0" borderId="0"/>
    <xf numFmtId="0" fontId="41" fillId="0" borderId="0"/>
    <xf numFmtId="0" fontId="41" fillId="0" borderId="0"/>
    <xf numFmtId="0" fontId="41" fillId="0" borderId="0"/>
    <xf numFmtId="0" fontId="4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4" fillId="0" borderId="0"/>
    <xf numFmtId="0" fontId="4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4"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applyNumberFormat="0" applyFont="0" applyFill="0" applyBorder="0" applyAlignment="0" applyProtection="0"/>
    <xf numFmtId="0" fontId="1" fillId="0" borderId="0"/>
    <xf numFmtId="0" fontId="1" fillId="0" borderId="0"/>
    <xf numFmtId="0" fontId="1" fillId="0" borderId="0"/>
    <xf numFmtId="0" fontId="41" fillId="0" borderId="0"/>
    <xf numFmtId="0" fontId="44" fillId="0" borderId="0"/>
    <xf numFmtId="0" fontId="41" fillId="0" borderId="0"/>
    <xf numFmtId="0" fontId="1" fillId="0" borderId="0"/>
    <xf numFmtId="0" fontId="44"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applyNumberFormat="0" applyFont="0" applyFill="0" applyBorder="0" applyAlignment="0" applyProtection="0"/>
    <xf numFmtId="0" fontId="41" fillId="0" borderId="0"/>
    <xf numFmtId="0" fontId="41" fillId="0" borderId="0"/>
    <xf numFmtId="0" fontId="44" fillId="0" borderId="0"/>
    <xf numFmtId="0" fontId="41" fillId="0" borderId="0"/>
    <xf numFmtId="0" fontId="1" fillId="0" borderId="0"/>
    <xf numFmtId="0" fontId="41" fillId="0" borderId="0"/>
    <xf numFmtId="0" fontId="1" fillId="0" borderId="0"/>
    <xf numFmtId="0" fontId="1" fillId="0" borderId="0"/>
    <xf numFmtId="0" fontId="1" fillId="0" borderId="0"/>
    <xf numFmtId="0" fontId="41" fillId="0" borderId="0"/>
    <xf numFmtId="0" fontId="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0"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0" fontId="57" fillId="0" borderId="0" applyNumberFormat="0" applyFill="0" applyBorder="0" applyProtection="0">
      <alignment horizontal="left" vertical="center"/>
    </xf>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41" fillId="87" borderId="0" applyNumberFormat="0" applyFont="0" applyBorder="0" applyAlignment="0" applyProtection="0"/>
    <xf numFmtId="0" fontId="41" fillId="87" borderId="0" applyNumberFormat="0" applyFont="0" applyBorder="0" applyAlignment="0" applyProtection="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21" fillId="0" borderId="0"/>
    <xf numFmtId="0" fontId="41" fillId="0" borderId="0"/>
    <xf numFmtId="0" fontId="41" fillId="0" borderId="0"/>
    <xf numFmtId="0" fontId="121" fillId="0" borderId="0"/>
    <xf numFmtId="0" fontId="41" fillId="0" borderId="0"/>
    <xf numFmtId="0" fontId="41" fillId="0" borderId="0"/>
    <xf numFmtId="0" fontId="41" fillId="0" borderId="0"/>
    <xf numFmtId="0" fontId="41" fillId="0" borderId="0"/>
    <xf numFmtId="0" fontId="41" fillId="0" borderId="0"/>
    <xf numFmtId="0" fontId="41" fillId="0" borderId="0"/>
    <xf numFmtId="0" fontId="55" fillId="0" borderId="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184" fontId="122" fillId="0" borderId="0">
      <alignment horizontal="right"/>
    </xf>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60"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60"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9" fontId="41" fillId="0" borderId="0" applyFont="0" applyFill="0" applyBorder="0" applyAlignment="0" applyProtection="0"/>
    <xf numFmtId="9" fontId="44" fillId="0" borderId="0" applyFont="0" applyFill="0" applyBorder="0" applyAlignment="0" applyProtection="0"/>
    <xf numFmtId="0" fontId="41" fillId="0" borderId="0"/>
    <xf numFmtId="0" fontId="1" fillId="0" borderId="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0" fontId="41" fillId="0" borderId="0"/>
    <xf numFmtId="9" fontId="44" fillId="0" borderId="0" applyFont="0" applyFill="0" applyBorder="0" applyAlignment="0" applyProtection="0"/>
    <xf numFmtId="9" fontId="44"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0" fontId="4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0" fontId="41" fillId="0" borderId="0"/>
    <xf numFmtId="9" fontId="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0" fontId="41" fillId="0" borderId="0"/>
    <xf numFmtId="9" fontId="1" fillId="0" borderId="0" applyFont="0" applyFill="0" applyBorder="0" applyAlignment="0" applyProtection="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1" fillId="0" borderId="0" applyFont="0" applyFill="0" applyBorder="0" applyAlignment="0" applyProtection="0"/>
    <xf numFmtId="9" fontId="41" fillId="0" borderId="0" applyFont="0" applyFill="0" applyBorder="0" applyAlignment="0" applyProtection="0"/>
    <xf numFmtId="0" fontId="41" fillId="0" borderId="0"/>
    <xf numFmtId="9" fontId="44" fillId="0" borderId="0" applyFont="0" applyFill="0" applyBorder="0" applyAlignment="0" applyProtection="0"/>
    <xf numFmtId="9" fontId="41" fillId="0" borderId="0" applyFont="0" applyFill="0" applyBorder="0" applyAlignment="0" applyProtection="0"/>
    <xf numFmtId="0" fontId="1" fillId="0" borderId="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1" fillId="0" borderId="0"/>
    <xf numFmtId="9" fontId="44" fillId="0" borderId="0" applyFont="0" applyFill="0" applyBorder="0" applyAlignment="0" applyProtection="0"/>
    <xf numFmtId="0" fontId="41" fillId="0" borderId="0"/>
    <xf numFmtId="0" fontId="1" fillId="0" borderId="0"/>
    <xf numFmtId="9" fontId="44" fillId="0" borderId="0" applyFont="0" applyFill="0" applyBorder="0" applyAlignment="0" applyProtection="0"/>
    <xf numFmtId="0" fontId="1" fillId="0" borderId="0"/>
    <xf numFmtId="9" fontId="44" fillId="0" borderId="0" applyFont="0" applyFill="0" applyBorder="0" applyAlignment="0" applyProtection="0"/>
    <xf numFmtId="9" fontId="41" fillId="0" borderId="0" applyFont="0" applyFill="0" applyBorder="0" applyAlignment="0" applyProtection="0"/>
    <xf numFmtId="0" fontId="41" fillId="0" borderId="0"/>
    <xf numFmtId="9" fontId="44" fillId="0" borderId="0" applyFont="0" applyFill="0" applyBorder="0" applyAlignment="0" applyProtection="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0" fontId="1" fillId="0" borderId="0"/>
    <xf numFmtId="0" fontId="41" fillId="0" borderId="0"/>
    <xf numFmtId="9" fontId="44"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4" fillId="0" borderId="0" applyFont="0" applyFill="0" applyBorder="0" applyAlignment="0" applyProtection="0"/>
    <xf numFmtId="0" fontId="1" fillId="0" borderId="0"/>
    <xf numFmtId="0" fontId="41" fillId="0" borderId="0"/>
    <xf numFmtId="9" fontId="44"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4"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0" fontId="41" fillId="0" borderId="0"/>
    <xf numFmtId="0" fontId="1" fillId="0" borderId="0"/>
    <xf numFmtId="0" fontId="1" fillId="0" borderId="0"/>
    <xf numFmtId="9" fontId="119"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9" fontId="119" fillId="0" borderId="0" applyFont="0" applyFill="0" applyBorder="0" applyAlignment="0" applyProtection="0"/>
    <xf numFmtId="9" fontId="41" fillId="0" borderId="0" applyFont="0" applyFill="0" applyBorder="0" applyAlignment="0" applyProtection="0"/>
    <xf numFmtId="0" fontId="4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0" fontId="41" fillId="0" borderId="0"/>
    <xf numFmtId="9" fontId="44"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4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0" fontId="41" fillId="0" borderId="0"/>
    <xf numFmtId="9" fontId="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4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186" fontId="124" fillId="0" borderId="0" applyFont="0" applyFill="0" applyBorder="0" applyAlignment="0" applyProtection="0"/>
    <xf numFmtId="187" fontId="124" fillId="0" borderId="0" applyFont="0" applyFill="0" applyBorder="0" applyAlignment="0" applyProtection="0"/>
    <xf numFmtId="188" fontId="124" fillId="0" borderId="0" applyFont="0" applyFill="0" applyBorder="0" applyAlignment="0" applyProtection="0"/>
    <xf numFmtId="0" fontId="125" fillId="63" borderId="0" applyNumberFormat="0" applyBorder="0" applyAlignment="0" applyProtection="0"/>
    <xf numFmtId="0" fontId="93" fillId="61" borderId="0" applyNumberFormat="0" applyBorder="0" applyAlignment="0" applyProtection="0"/>
    <xf numFmtId="0" fontId="72" fillId="63" borderId="0" applyNumberFormat="0" applyBorder="0" applyAlignment="0" applyProtection="0"/>
    <xf numFmtId="0" fontId="126" fillId="66" borderId="0" applyNumberFormat="0" applyBorder="0" applyAlignment="0" applyProtection="0"/>
    <xf numFmtId="0" fontId="56" fillId="87" borderId="14"/>
    <xf numFmtId="0" fontId="56" fillId="87" borderId="14"/>
    <xf numFmtId="0" fontId="56" fillId="87" borderId="14"/>
    <xf numFmtId="0" fontId="56" fillId="87" borderId="14"/>
    <xf numFmtId="0" fontId="127" fillId="88" borderId="46"/>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89" fillId="0" borderId="0">
      <alignment vertical="top" wrapText="1"/>
    </xf>
    <xf numFmtId="0" fontId="12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52" fillId="89" borderId="0" applyNumberFormat="0" applyBorder="0" applyProtection="0">
      <alignment horizontal="left"/>
    </xf>
    <xf numFmtId="0" fontId="52" fillId="89" borderId="0" applyNumberFormat="0" applyBorder="0" applyProtection="0">
      <alignment horizontal="left"/>
    </xf>
    <xf numFmtId="0" fontId="41" fillId="0" borderId="0"/>
    <xf numFmtId="0" fontId="1" fillId="0" borderId="0"/>
    <xf numFmtId="0" fontId="52" fillId="89" borderId="0" applyNumberFormat="0" applyBorder="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28" fillId="90" borderId="0" applyNumberFormat="0" applyBorder="0" applyProtection="0">
      <alignment horizontal="left"/>
    </xf>
    <xf numFmtId="0" fontId="128" fillId="90" borderId="0" applyNumberFormat="0" applyBorder="0" applyProtection="0">
      <alignment horizontal="left"/>
    </xf>
    <xf numFmtId="0" fontId="41" fillId="0" borderId="0"/>
    <xf numFmtId="0" fontId="1" fillId="0" borderId="0"/>
    <xf numFmtId="0" fontId="128" fillId="90" borderId="0" applyNumberFormat="0" applyBorder="0" applyProtection="0">
      <alignment horizontal="left"/>
    </xf>
    <xf numFmtId="0" fontId="41" fillId="0" borderId="0"/>
    <xf numFmtId="0" fontId="129" fillId="0" borderId="47"/>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1" fillId="0" borderId="0"/>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0" borderId="0"/>
    <xf numFmtId="0" fontId="91" fillId="0" borderId="0" applyNumberFormat="0" applyFill="0" applyBorder="0" applyAlignment="0" applyProtection="0"/>
    <xf numFmtId="0" fontId="91"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4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41" fillId="0" borderId="0"/>
    <xf numFmtId="0" fontId="1" fillId="0" borderId="0"/>
    <xf numFmtId="0" fontId="136" fillId="0" borderId="0" applyNumberFormat="0" applyFill="0" applyBorder="0" applyAlignment="0" applyProtection="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135" fillId="0" borderId="0" applyNumberFormat="0" applyFill="0" applyBorder="0" applyAlignment="0" applyProtection="0"/>
    <xf numFmtId="0" fontId="41" fillId="0" borderId="0"/>
    <xf numFmtId="0" fontId="1" fillId="0" borderId="0"/>
    <xf numFmtId="0" fontId="41" fillId="0" borderId="0"/>
    <xf numFmtId="0" fontId="135" fillId="0" borderId="0" applyNumberFormat="0" applyFill="0" applyBorder="0" applyAlignment="0" applyProtection="0"/>
    <xf numFmtId="0" fontId="95" fillId="0" borderId="34" applyNumberFormat="0" applyFill="0" applyAlignment="0" applyProtection="0"/>
    <xf numFmtId="0" fontId="97" fillId="0" borderId="3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0" applyNumberFormat="0" applyFill="0" applyBorder="0" applyAlignment="0" applyProtection="0"/>
    <xf numFmtId="0" fontId="136" fillId="0" borderId="0" applyNumberFormat="0" applyFill="0" applyBorder="0" applyAlignment="0" applyProtection="0"/>
    <xf numFmtId="0" fontId="96" fillId="0" borderId="43" applyNumberFormat="0" applyFill="0" applyAlignment="0" applyProtection="0"/>
    <xf numFmtId="0" fontId="98" fillId="0" borderId="44"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0" applyNumberFormat="0" applyFill="0" applyBorder="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35" fillId="0" borderId="0" applyNumberFormat="0" applyFill="0" applyBorder="0" applyAlignment="0" applyProtection="0"/>
    <xf numFmtId="0" fontId="95" fillId="0" borderId="34" applyNumberFormat="0" applyFill="0" applyAlignment="0" applyProtection="0"/>
    <xf numFmtId="0" fontId="97" fillId="0" borderId="35" applyNumberFormat="0" applyFill="0" applyAlignment="0" applyProtection="0"/>
    <xf numFmtId="0" fontId="99" fillId="0" borderId="36" applyNumberFormat="0" applyFill="0" applyAlignment="0" applyProtection="0"/>
    <xf numFmtId="0" fontId="99" fillId="0" borderId="0" applyNumberFormat="0" applyFill="0" applyBorder="0" applyAlignment="0" applyProtection="0"/>
    <xf numFmtId="0" fontId="137" fillId="56" borderId="22">
      <alignment vertical="center" wrapText="1"/>
    </xf>
    <xf numFmtId="0" fontId="137" fillId="56" borderId="22">
      <alignment vertical="center" wrapText="1"/>
    </xf>
    <xf numFmtId="0" fontId="72" fillId="63" borderId="0" applyNumberFormat="0" applyBorder="0" applyAlignment="0" applyProtection="0"/>
    <xf numFmtId="0" fontId="93" fillId="64" borderId="0" applyNumberFormat="0" applyBorder="0" applyAlignment="0" applyProtection="0"/>
    <xf numFmtId="189" fontId="124" fillId="0" borderId="0" applyFont="0" applyFill="0" applyBorder="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6" fillId="0" borderId="31"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4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1" fillId="0" borderId="0" applyNumberFormat="0" applyFill="0" applyBorder="0" applyAlignment="0" applyProtection="0"/>
    <xf numFmtId="0" fontId="71" fillId="0" borderId="0" applyNumberFormat="0" applyFill="0" applyBorder="0" applyAlignment="0" applyProtection="0"/>
    <xf numFmtId="0" fontId="41" fillId="0" borderId="0"/>
    <xf numFmtId="0" fontId="1" fillId="0" borderId="0"/>
    <xf numFmtId="0" fontId="41" fillId="0" borderId="0"/>
    <xf numFmtId="0" fontId="77" fillId="83" borderId="32" applyNumberFormat="0" applyAlignment="0" applyProtection="0"/>
    <xf numFmtId="0" fontId="138" fillId="0" borderId="0" applyNumberFormat="0" applyFill="0" applyBorder="0" applyAlignment="0" applyProtection="0"/>
    <xf numFmtId="0" fontId="56" fillId="0" borderId="0"/>
    <xf numFmtId="0" fontId="139"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1" fillId="10"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57"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1" fillId="14"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58"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1" fillId="18"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59"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1" fillId="22"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0" borderId="0" applyNumberFormat="0" applyBorder="0" applyAlignment="0" applyProtection="0"/>
    <xf numFmtId="0" fontId="44" fillId="65"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1" fillId="19"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63" borderId="0" applyNumberFormat="0" applyBorder="0" applyAlignment="0" applyProtection="0"/>
    <xf numFmtId="0" fontId="44" fillId="65"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61" borderId="0" applyNumberFormat="0" applyBorder="0" applyAlignment="0" applyProtection="0"/>
    <xf numFmtId="0" fontId="44" fillId="57"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44" fillId="59" borderId="0" applyNumberFormat="0" applyBorder="0" applyAlignment="0" applyProtection="0"/>
    <xf numFmtId="0" fontId="44" fillId="68" borderId="0" applyNumberFormat="0" applyBorder="0" applyAlignment="0" applyProtection="0"/>
    <xf numFmtId="0" fontId="141" fillId="0" borderId="0" applyNumberFormat="0" applyFont="0" applyFill="0" applyBorder="0" applyProtection="0">
      <alignment horizontal="left" vertical="center" indent="5"/>
    </xf>
    <xf numFmtId="0" fontId="141" fillId="0" borderId="0" applyNumberFormat="0" applyFont="0" applyFill="0" applyBorder="0" applyProtection="0">
      <alignment horizontal="left" vertical="center" indent="5"/>
    </xf>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61"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70"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9"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17" fillId="20" borderId="0" applyNumberFormat="0" applyBorder="0" applyAlignment="0" applyProtection="0"/>
    <xf numFmtId="0" fontId="65" fillId="68"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67"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17" fillId="24" borderId="0" applyNumberFormat="0" applyBorder="0" applyAlignment="0" applyProtection="0"/>
    <xf numFmtId="0" fontId="65" fillId="63"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17" fillId="32" borderId="0" applyNumberFormat="0" applyBorder="0" applyAlignment="0" applyProtection="0"/>
    <xf numFmtId="0" fontId="65" fillId="58"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3" borderId="0" applyNumberFormat="0" applyBorder="0" applyAlignment="0" applyProtection="0"/>
    <xf numFmtId="0" fontId="65" fillId="71" borderId="0" applyNumberFormat="0" applyBorder="0" applyAlignment="0" applyProtection="0"/>
    <xf numFmtId="0" fontId="41" fillId="99" borderId="0" applyNumberFormat="0" applyFon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4"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6"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68"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7"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8"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72"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76"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65" fillId="69" borderId="0" applyNumberFormat="0" applyBorder="0" applyAlignment="0" applyProtection="0"/>
    <xf numFmtId="0" fontId="56" fillId="79" borderId="0" applyBorder="0">
      <alignment horizontal="right" vertical="center"/>
    </xf>
    <xf numFmtId="0" fontId="56" fillId="79" borderId="0" applyBorder="0">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7"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8" fillId="79"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14">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67" fillId="51" borderId="26">
      <alignment horizontal="right" vertical="center"/>
    </xf>
    <xf numFmtId="0" fontId="88" fillId="0" borderId="0">
      <alignment horizontal="center" vertical="center"/>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41"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88" fillId="36" borderId="20">
      <alignment horizontal="center" vertical="center" wrapText="1"/>
    </xf>
    <xf numFmtId="0" fontId="41" fillId="36" borderId="20">
      <alignment horizontal="center" vertical="center" wrapText="1"/>
    </xf>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5"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2" fillId="63" borderId="0" applyNumberFormat="0" applyBorder="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0" fontId="74" fillId="60" borderId="30" applyNumberFormat="0" applyAlignment="0" applyProtection="0"/>
    <xf numFmtId="4" fontId="57" fillId="0" borderId="15" applyFill="0" applyBorder="0" applyProtection="0">
      <alignment horizontal="right" vertical="center"/>
    </xf>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44" fillId="81" borderId="14"/>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12" fillId="6" borderId="4"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142" fillId="6" borderId="4"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77" fillId="83" borderId="32" applyNumberFormat="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0" fontId="81" fillId="0" borderId="36" applyNumberFormat="0" applyFill="0" applyAlignment="0" applyProtection="0"/>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9" fontId="41" fillId="53" borderId="37">
      <alignment vertical="top" wrapText="1"/>
    </xf>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172"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82" fillId="0" borderId="0" applyFont="0" applyFill="0" applyBorder="0" applyAlignment="0" applyProtection="0"/>
    <xf numFmtId="43" fontId="8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172"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5" fillId="0" borderId="0" applyFont="0" applyFill="0" applyBorder="0" applyAlignment="0" applyProtection="0"/>
    <xf numFmtId="43" fontId="55"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83"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172"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0" fontId="60"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7" fontId="41" fillId="0" borderId="0" applyFont="0" applyFill="0" applyBorder="0" applyAlignment="0" applyProtection="0"/>
    <xf numFmtId="0" fontId="56" fillId="51" borderId="50">
      <alignment horizontal="left" vertical="center" wrapText="1" indent="2"/>
    </xf>
    <xf numFmtId="0" fontId="56" fillId="51" borderId="50">
      <alignment horizontal="left" vertical="center" wrapText="1" indent="2"/>
    </xf>
    <xf numFmtId="0" fontId="56" fillId="0" borderId="50">
      <alignment horizontal="left" vertical="center" wrapText="1" indent="2"/>
    </xf>
    <xf numFmtId="0" fontId="56" fillId="0" borderId="50">
      <alignment horizontal="left" vertical="center" wrapText="1" indent="2"/>
    </xf>
    <xf numFmtId="2" fontId="1" fillId="50" borderId="0"/>
    <xf numFmtId="0" fontId="41" fillId="47" borderId="0"/>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22">
      <alignment horizontal="center" vertical="center" wrapText="1"/>
    </xf>
    <xf numFmtId="0" fontId="41" fillId="52" borderId="22">
      <alignment horizontal="center" vertical="center" wrapText="1"/>
    </xf>
    <xf numFmtId="0" fontId="41" fillId="52" borderId="22">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41" fillId="52" borderId="11">
      <alignment horizontal="center" vertical="center" wrapText="1"/>
    </xf>
    <xf numFmtId="0" fontId="143" fillId="0" borderId="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55" fillId="0" borderId="0">
      <alignment vertical="top"/>
    </xf>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90" fontId="41" fillId="0" borderId="0" applyFont="0" applyFill="0" applyBorder="0" applyAlignment="0" applyProtection="0"/>
    <xf numFmtId="190"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68"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2" fontId="41" fillId="0" borderId="0" applyFont="0" applyFill="0" applyBorder="0" applyAlignment="0" applyProtection="0"/>
    <xf numFmtId="183"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68" fontId="41" fillId="0" borderId="0" applyFont="0" applyFill="0" applyBorder="0" applyAlignment="0" applyProtection="0"/>
    <xf numFmtId="183"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0"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11" fontId="41" fillId="0" borderId="0" applyFont="0" applyFill="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1"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43"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8" fillId="0" borderId="4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88" fillId="0" borderId="19" applyNumberFormat="0">
      <alignment horizontal="center" wrapText="1"/>
    </xf>
    <xf numFmtId="0" fontId="88" fillId="0" borderId="19" applyNumberFormat="0">
      <alignment horizontal="center" wrapText="1"/>
    </xf>
    <xf numFmtId="0" fontId="88" fillId="0" borderId="19" applyNumberFormat="0">
      <alignment horizontal="center" wrapText="1"/>
    </xf>
    <xf numFmtId="0" fontId="88" fillId="0" borderId="19" applyNumberFormat="0">
      <alignment horizontal="center" wrapText="1"/>
    </xf>
    <xf numFmtId="0" fontId="88" fillId="0" borderId="19" applyNumberFormat="0">
      <alignment horizontal="center" wrapText="1"/>
    </xf>
    <xf numFmtId="0" fontId="88" fillId="0" borderId="19" applyNumberFormat="0">
      <alignment horizontal="center" wrapText="1"/>
    </xf>
    <xf numFmtId="0" fontId="94" fillId="48" borderId="0">
      <alignment horizontal="left"/>
    </xf>
    <xf numFmtId="191" fontId="144" fillId="0" borderId="0">
      <alignment horizontal="left" vertical="center"/>
    </xf>
    <xf numFmtId="191" fontId="144" fillId="0" borderId="0">
      <alignment horizontal="left" vertical="center"/>
    </xf>
    <xf numFmtId="0" fontId="145"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145" fillId="0" borderId="0" applyNumberFormat="0" applyFill="0" applyBorder="0" applyAlignment="0" applyProtection="0">
      <alignment vertical="top"/>
      <protection locked="0"/>
    </xf>
    <xf numFmtId="0" fontId="146" fillId="0" borderId="0" applyNumberFormat="0" applyFill="0" applyBorder="0" applyAlignment="0" applyProtection="0">
      <alignment vertical="top"/>
      <protection locked="0"/>
    </xf>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56" fillId="0" borderId="14">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56" fillId="0" borderId="14">
      <alignment horizontal="right" vertical="center"/>
    </xf>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63" fillId="59" borderId="38" applyNumberFormat="0" applyFon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107" fillId="80" borderId="29" applyNumberFormat="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147" fillId="0" borderId="6"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1" fillId="0" borderId="33"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0" fontId="76" fillId="0" borderId="31" applyNumberFormat="0" applyFill="0" applyAlignment="0" applyProtection="0"/>
    <xf numFmtId="192" fontId="41" fillId="0" borderId="0" applyFont="0" applyFill="0" applyBorder="0" applyAlignment="0" applyProtection="0"/>
    <xf numFmtId="193" fontId="41" fillId="0" borderId="0" applyFont="0" applyFill="0" applyBorder="0" applyAlignment="0" applyProtection="0"/>
    <xf numFmtId="194" fontId="41" fillId="0" borderId="0" applyFont="0" applyFill="0" applyBorder="0" applyAlignment="0" applyProtection="0"/>
    <xf numFmtId="195" fontId="41" fillId="0" borderId="0" applyFont="0" applyFill="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10" fillId="66" borderId="0" applyNumberFormat="0" applyBorder="0" applyAlignment="0" applyProtection="0"/>
    <xf numFmtId="0" fontId="148" fillId="4"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09" fillId="6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4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1" fillId="0" borderId="0"/>
    <xf numFmtId="0" fontId="121" fillId="0" borderId="0"/>
    <xf numFmtId="0" fontId="1" fillId="0" borderId="0"/>
    <xf numFmtId="0" fontId="1" fillId="0" borderId="0"/>
    <xf numFmtId="0" fontId="121" fillId="0" borderId="0"/>
    <xf numFmtId="0" fontId="121" fillId="0" borderId="0"/>
    <xf numFmtId="0" fontId="1" fillId="0" borderId="0"/>
    <xf numFmtId="0" fontId="1" fillId="0" borderId="0"/>
    <xf numFmtId="0" fontId="121" fillId="0" borderId="0"/>
    <xf numFmtId="0" fontId="1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3" fillId="0" borderId="0"/>
    <xf numFmtId="0" fontId="8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3"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3"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41" fillId="0" borderId="0"/>
    <xf numFmtId="0" fontId="116" fillId="0" borderId="0"/>
    <xf numFmtId="0" fontId="41" fillId="0" borderId="0" applyNumberFormat="0" applyFont="0" applyFill="0" applyBorder="0" applyAlignment="0" applyProtection="0"/>
    <xf numFmtId="0" fontId="41" fillId="0" borderId="0"/>
    <xf numFmtId="0" fontId="41" fillId="0" borderId="0" applyNumberFormat="0" applyFont="0" applyFill="0" applyBorder="0" applyAlignment="0" applyProtection="0"/>
    <xf numFmtId="0" fontId="1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5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41" fillId="0" borderId="0"/>
    <xf numFmtId="0" fontId="41" fillId="0" borderId="0"/>
    <xf numFmtId="0" fontId="1" fillId="0" borderId="0"/>
    <xf numFmtId="0" fontId="1" fillId="0" borderId="0"/>
    <xf numFmtId="0" fontId="1" fillId="0" borderId="0"/>
    <xf numFmtId="0" fontId="44" fillId="0" borderId="0"/>
    <xf numFmtId="0" fontId="41" fillId="0" borderId="0"/>
    <xf numFmtId="0" fontId="41" fillId="0" borderId="0"/>
    <xf numFmtId="0" fontId="1" fillId="0" borderId="0"/>
    <xf numFmtId="0" fontId="41" fillId="0" borderId="0"/>
    <xf numFmtId="0" fontId="1" fillId="0" borderId="0"/>
    <xf numFmtId="0" fontId="41" fillId="0" borderId="0">
      <alignment vertical="top"/>
    </xf>
    <xf numFmtId="0" fontId="41" fillId="0" borderId="0"/>
    <xf numFmtId="0" fontId="41" fillId="0" borderId="0"/>
    <xf numFmtId="0" fontId="1" fillId="0" borderId="0"/>
    <xf numFmtId="0" fontId="4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1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alignment vertical="top"/>
    </xf>
    <xf numFmtId="0" fontId="41" fillId="0" borderId="0" applyNumberFormat="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60"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60" fillId="0" borderId="0"/>
    <xf numFmtId="0" fontId="41" fillId="0" borderId="0"/>
    <xf numFmtId="0" fontId="1" fillId="0" borderId="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1" fontId="113"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4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41" fillId="0" borderId="0"/>
    <xf numFmtId="0" fontId="41" fillId="0" borderId="0"/>
    <xf numFmtId="0" fontId="41" fillId="0" borderId="0"/>
    <xf numFmtId="0" fontId="41" fillId="0" borderId="0"/>
    <xf numFmtId="0" fontId="44"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9" fillId="0" borderId="0"/>
    <xf numFmtId="0" fontId="4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44" fillId="0" borderId="0"/>
    <xf numFmtId="0" fontId="41" fillId="0" borderId="0"/>
    <xf numFmtId="0" fontId="119" fillId="0" borderId="0"/>
    <xf numFmtId="0" fontId="44" fillId="0" borderId="0"/>
    <xf numFmtId="0" fontId="1" fillId="0" borderId="0"/>
    <xf numFmtId="0" fontId="44" fillId="0" borderId="0"/>
    <xf numFmtId="0" fontId="44" fillId="0" borderId="0"/>
    <xf numFmtId="0" fontId="1" fillId="0" borderId="0"/>
    <xf numFmtId="0" fontId="44"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1" fillId="0" borderId="0"/>
    <xf numFmtId="0" fontId="1" fillId="0" borderId="0"/>
    <xf numFmtId="0" fontId="44"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19"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0" fillId="0" borderId="0"/>
    <xf numFmtId="0" fontId="120" fillId="0" borderId="0"/>
    <xf numFmtId="0" fontId="120" fillId="0" borderId="0"/>
    <xf numFmtId="0" fontId="41" fillId="0" borderId="0"/>
    <xf numFmtId="0" fontId="41" fillId="0" borderId="0"/>
    <xf numFmtId="0" fontId="120" fillId="0" borderId="0"/>
    <xf numFmtId="0" fontId="120" fillId="0" borderId="0"/>
    <xf numFmtId="0" fontId="120"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0" fillId="0" borderId="0"/>
    <xf numFmtId="0" fontId="120" fillId="0" borderId="0"/>
    <xf numFmtId="0" fontId="120" fillId="0" borderId="0"/>
    <xf numFmtId="0" fontId="1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20" fillId="0" borderId="0"/>
    <xf numFmtId="0" fontId="120" fillId="0" borderId="0"/>
    <xf numFmtId="0" fontId="120" fillId="0" borderId="0"/>
    <xf numFmtId="0" fontId="120" fillId="0" borderId="0"/>
    <xf numFmtId="0" fontId="1" fillId="0" borderId="0"/>
    <xf numFmtId="0" fontId="1" fillId="0" borderId="0"/>
    <xf numFmtId="0" fontId="1" fillId="0" borderId="0"/>
    <xf numFmtId="0" fontId="120" fillId="0" borderId="0"/>
    <xf numFmtId="0" fontId="1" fillId="0" borderId="0"/>
    <xf numFmtId="0" fontId="120" fillId="0" borderId="0"/>
    <xf numFmtId="0" fontId="120" fillId="0" borderId="0"/>
    <xf numFmtId="0" fontId="120" fillId="0" borderId="0"/>
    <xf numFmtId="0" fontId="1" fillId="0" borderId="0"/>
    <xf numFmtId="0" fontId="1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120" fillId="0" borderId="0"/>
    <xf numFmtId="0" fontId="120" fillId="0" borderId="0"/>
    <xf numFmtId="0" fontId="1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9" fillId="0" borderId="0"/>
    <xf numFmtId="0" fontId="149"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41" fillId="0" borderId="0"/>
    <xf numFmtId="0" fontId="41" fillId="0" borderId="0"/>
    <xf numFmtId="0" fontId="149"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4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applyNumberFormat="0" applyFont="0" applyFill="0" applyBorder="0" applyAlignment="0" applyProtection="0"/>
    <xf numFmtId="0" fontId="1" fillId="0" borderId="0"/>
    <xf numFmtId="0" fontId="1" fillId="0" borderId="0"/>
    <xf numFmtId="0" fontId="44"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41" fillId="0" borderId="0"/>
    <xf numFmtId="0" fontId="41" fillId="0" borderId="0"/>
    <xf numFmtId="0" fontId="4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8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1" fillId="0" borderId="0"/>
    <xf numFmtId="0" fontId="1" fillId="0" borderId="0"/>
    <xf numFmtId="0" fontId="41" fillId="0" borderId="0"/>
    <xf numFmtId="0" fontId="8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0" applyFill="0" applyBorder="0" applyProtection="0">
      <alignment horizontal="right" vertical="center"/>
    </xf>
    <xf numFmtId="4" fontId="56" fillId="0" borderId="0"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4" fontId="56" fillId="0" borderId="14" applyFill="0" applyBorder="0" applyProtection="0">
      <alignment horizontal="right" vertical="center"/>
    </xf>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141" fillId="87" borderId="0" applyNumberFormat="0" applyFont="0" applyBorder="0" applyAlignment="0" applyProtection="0"/>
    <xf numFmtId="0" fontId="141" fillId="87" borderId="0" applyNumberFormat="0" applyFont="0" applyBorder="0" applyAlignment="0" applyProtection="0"/>
    <xf numFmtId="0" fontId="41" fillId="0" borderId="0"/>
    <xf numFmtId="0" fontId="1" fillId="0" borderId="0"/>
    <xf numFmtId="0" fontId="1" fillId="0" borderId="0"/>
    <xf numFmtId="0" fontId="41" fillId="0" borderId="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4"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0" fontId="41" fillId="59" borderId="38" applyNumberFormat="0" applyFont="0" applyAlignment="0" applyProtection="0"/>
    <xf numFmtId="196" fontId="41" fillId="0" borderId="0" applyFont="0" applyFill="0" applyBorder="0" applyAlignment="0" applyProtection="0"/>
    <xf numFmtId="196"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123" fillId="0" borderId="42" applyNumberFormat="0" applyFill="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70" fillId="80" borderId="29" applyNumberFormat="0" applyAlignment="0" applyProtection="0"/>
    <xf numFmtId="0" fontId="41" fillId="0" borderId="0"/>
    <xf numFmtId="0" fontId="4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1" fillId="0" borderId="0"/>
    <xf numFmtId="0" fontId="1" fillId="0" borderId="0"/>
    <xf numFmtId="0" fontId="70" fillId="80" borderId="29" applyNumberFormat="0" applyAlignment="0" applyProtection="0"/>
    <xf numFmtId="0" fontId="70" fillId="80" borderId="29" applyNumberFormat="0" applyAlignment="0" applyProtection="0"/>
    <xf numFmtId="0" fontId="41" fillId="0" borderId="0"/>
    <xf numFmtId="0" fontId="70" fillId="80" borderId="29" applyNumberFormat="0" applyAlignment="0" applyProtection="0"/>
    <xf numFmtId="0" fontId="41" fillId="0" borderId="0"/>
    <xf numFmtId="0" fontId="70" fillId="80" borderId="29" applyNumberFormat="0" applyAlignment="0" applyProtection="0"/>
    <xf numFmtId="0" fontId="1" fillId="0" borderId="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175" fontId="56" fillId="55" borderId="14" applyNumberFormat="0" applyFont="0" applyBorder="0" applyAlignment="0" applyProtection="0">
      <alignment horizontal="right" vertical="center"/>
    </xf>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60"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60"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9" fontId="44"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4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0" fontId="1" fillId="0" borderId="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4"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9" fontId="4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9" fontId="44"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0" fontId="1" fillId="0" borderId="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4" fillId="0" borderId="0" applyFont="0" applyFill="0" applyBorder="0" applyAlignment="0" applyProtection="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0" fontId="41" fillId="0" borderId="0"/>
    <xf numFmtId="0" fontId="41" fillId="0" borderId="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1" fillId="0" borderId="0"/>
    <xf numFmtId="0" fontId="1" fillId="0" borderId="0"/>
    <xf numFmtId="9" fontId="119"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xf numFmtId="0" fontId="1" fillId="0" borderId="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41" fillId="0" borderId="0"/>
    <xf numFmtId="0" fontId="41" fillId="0" borderId="0"/>
    <xf numFmtId="0" fontId="1" fillId="0" borderId="0"/>
    <xf numFmtId="0" fontId="41" fillId="0" borderId="0"/>
    <xf numFmtId="0" fontId="1" fillId="0" borderId="0"/>
    <xf numFmtId="0" fontId="1" fillId="0" borderId="0"/>
    <xf numFmtId="0" fontId="1" fillId="0" borderId="0"/>
    <xf numFmtId="0" fontId="41" fillId="0" borderId="0"/>
    <xf numFmtId="0" fontId="41" fillId="0" borderId="0"/>
    <xf numFmtId="0" fontId="1" fillId="0" borderId="0"/>
    <xf numFmtId="0" fontId="41" fillId="0" borderId="0"/>
    <xf numFmtId="0" fontId="41" fillId="0" borderId="0"/>
    <xf numFmtId="0" fontId="1" fillId="0" borderId="0"/>
    <xf numFmtId="0" fontId="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1" fillId="0" borderId="0" applyFont="0" applyFill="0" applyBorder="0" applyAlignment="0" applyProtection="0"/>
    <xf numFmtId="9" fontId="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1" fillId="0" borderId="0"/>
    <xf numFmtId="0" fontId="1" fillId="0" borderId="0"/>
    <xf numFmtId="0" fontId="1" fillId="0" borderId="0"/>
    <xf numFmtId="191" fontId="83" fillId="0" borderId="0" applyFill="0" applyBorder="0" applyAlignment="0" applyProtection="0"/>
    <xf numFmtId="0" fontId="41" fillId="0" borderId="0"/>
    <xf numFmtId="0" fontId="41" fillId="0" borderId="0"/>
    <xf numFmtId="0" fontId="41" fillId="0" borderId="0"/>
    <xf numFmtId="0" fontId="56" fillId="87" borderId="14"/>
    <xf numFmtId="0" fontId="56" fillId="87" borderId="14"/>
    <xf numFmtId="0" fontId="56" fillId="87" borderId="14"/>
    <xf numFmtId="0" fontId="56" fillId="87" borderId="14"/>
    <xf numFmtId="0" fontId="56" fillId="87" borderId="14"/>
    <xf numFmtId="0" fontId="56" fillId="87" borderId="14"/>
    <xf numFmtId="0" fontId="56" fillId="87" borderId="14"/>
    <xf numFmtId="0" fontId="56" fillId="87" borderId="14"/>
    <xf numFmtId="0" fontId="56" fillId="87" borderId="14"/>
    <xf numFmtId="0" fontId="56" fillId="87" borderId="14"/>
    <xf numFmtId="0" fontId="41" fillId="0" borderId="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150" fillId="0" borderId="0"/>
    <xf numFmtId="0" fontId="41" fillId="0" borderId="0"/>
    <xf numFmtId="0" fontId="41" fillId="0" borderId="0"/>
    <xf numFmtId="0" fontId="41" fillId="0" borderId="0"/>
    <xf numFmtId="0" fontId="41" fillId="0" borderId="0"/>
    <xf numFmtId="0" fontId="41" fillId="0" borderId="0"/>
    <xf numFmtId="0" fontId="41" fillId="0" borderId="0"/>
    <xf numFmtId="0" fontId="55" fillId="0" borderId="0">
      <alignment vertical="top"/>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41" fillId="0" borderId="0"/>
    <xf numFmtId="0" fontId="88" fillId="89" borderId="14" applyNumberFormat="0" applyProtection="0">
      <alignment horizontal="right"/>
    </xf>
    <xf numFmtId="0" fontId="4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1" fillId="0" borderId="0"/>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88" fillId="89" borderId="14" applyNumberFormat="0" applyProtection="0">
      <alignment horizontal="right"/>
    </xf>
    <xf numFmtId="0" fontId="52" fillId="89" borderId="0" applyNumberFormat="0" applyBorder="0" applyProtection="0">
      <alignment horizontal="left"/>
    </xf>
    <xf numFmtId="0" fontId="1" fillId="0" borderId="0"/>
    <xf numFmtId="0" fontId="1" fillId="0" borderId="0"/>
    <xf numFmtId="0" fontId="1" fillId="0" borderId="0"/>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0"/>
    <xf numFmtId="0" fontId="88" fillId="89" borderId="14" applyNumberFormat="0" applyProtection="0">
      <alignment horizontal="left"/>
    </xf>
    <xf numFmtId="0" fontId="4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1" fillId="0" borderId="0"/>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88" fillId="89" borderId="14" applyNumberFormat="0" applyProtection="0">
      <alignment horizontal="lef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 fillId="0" borderId="0"/>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41" fillId="0" borderId="14" applyNumberFormat="0" applyFill="0" applyProtection="0">
      <alignment horizontal="right"/>
    </xf>
    <xf numFmtId="0" fontId="128" fillId="90" borderId="0" applyNumberFormat="0" applyBorder="0" applyProtection="0">
      <alignment horizontal="left"/>
    </xf>
    <xf numFmtId="0" fontId="1" fillId="0" borderId="0"/>
    <xf numFmtId="0" fontId="1" fillId="0" borderId="0"/>
    <xf numFmtId="0" fontId="1" fillId="0" borderId="0"/>
    <xf numFmtId="0" fontId="41" fillId="0" borderId="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0" fillId="80" borderId="30" applyNumberFormat="0" applyAlignment="0" applyProtection="0"/>
    <xf numFmtId="0" fontId="131" fillId="0" borderId="0"/>
    <xf numFmtId="169" fontId="132" fillId="91" borderId="48">
      <alignment vertical="center"/>
    </xf>
    <xf numFmtId="0" fontId="41" fillId="0" borderId="0"/>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69" fontId="132" fillId="91" borderId="48">
      <alignment vertical="center"/>
    </xf>
    <xf numFmtId="170" fontId="133" fillId="91" borderId="48">
      <alignment vertical="center"/>
    </xf>
    <xf numFmtId="0" fontId="41" fillId="0" borderId="0"/>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70" fontId="133" fillId="91" borderId="48">
      <alignment vertical="center"/>
    </xf>
    <xf numFmtId="169" fontId="134" fillId="92" borderId="48">
      <alignment vertical="center"/>
    </xf>
    <xf numFmtId="0" fontId="41" fillId="0" borderId="0"/>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169" fontId="134" fillId="92" borderId="48">
      <alignment vertical="center"/>
    </xf>
    <xf numFmtId="0" fontId="41" fillId="93" borderId="13" applyBorder="0">
      <alignment horizontal="left" vertical="center"/>
    </xf>
    <xf numFmtId="0" fontId="41" fillId="93" borderId="13" applyBorder="0">
      <alignment horizontal="left" vertical="center"/>
    </xf>
    <xf numFmtId="0" fontId="41" fillId="0" borderId="0"/>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0" fontId="41" fillId="93" borderId="13" applyBorder="0">
      <alignment horizontal="left" vertical="center"/>
    </xf>
    <xf numFmtId="49" fontId="41" fillId="94" borderId="14">
      <alignment vertical="center" wrapText="1"/>
    </xf>
    <xf numFmtId="49" fontId="41" fillId="94" borderId="14">
      <alignment vertical="center" wrapText="1"/>
    </xf>
    <xf numFmtId="49" fontId="41" fillId="94" borderId="14">
      <alignment vertical="center" wrapText="1"/>
    </xf>
    <xf numFmtId="0" fontId="41" fillId="0" borderId="0"/>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49" fontId="41" fillId="94" borderId="14">
      <alignmen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0" borderId="0"/>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1" fillId="95" borderId="10">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1" fillId="0" borderId="0"/>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9" fillId="96"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0" borderId="0"/>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7"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0" borderId="0"/>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41" fillId="98" borderId="14">
      <alignment horizontal="left" vertical="center" wrapText="1"/>
    </xf>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51"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135" fillId="0" borderId="0" applyNumberFormat="0" applyFill="0" applyBorder="0" applyAlignment="0" applyProtection="0"/>
    <xf numFmtId="0" fontId="1" fillId="0" borderId="0"/>
    <xf numFmtId="0" fontId="1" fillId="0" borderId="0"/>
    <xf numFmtId="0" fontId="1" fillId="0" borderId="0"/>
    <xf numFmtId="0" fontId="1" fillId="0" borderId="0"/>
    <xf numFmtId="0" fontId="135" fillId="0" borderId="0" applyNumberFormat="0" applyFill="0" applyBorder="0" applyAlignment="0" applyProtection="0"/>
    <xf numFmtId="0" fontId="41" fillId="0" borderId="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100" fillId="0" borderId="45"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90" fillId="0" borderId="49"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9"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4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1" fillId="0" borderId="0"/>
    <xf numFmtId="0" fontId="1" fillId="0" borderId="0"/>
    <xf numFmtId="0" fontId="90" fillId="0" borderId="42" applyNumberFormat="0" applyFill="0" applyAlignment="0" applyProtection="0"/>
    <xf numFmtId="0" fontId="90" fillId="0" borderId="42" applyNumberFormat="0" applyFill="0" applyAlignment="0" applyProtection="0"/>
    <xf numFmtId="0" fontId="41" fillId="0" borderId="0"/>
    <xf numFmtId="0" fontId="90" fillId="0" borderId="42" applyNumberFormat="0" applyFill="0" applyAlignment="0" applyProtection="0"/>
    <xf numFmtId="0" fontId="41" fillId="0" borderId="0"/>
    <xf numFmtId="0" fontId="90" fillId="0" borderId="42" applyNumberFormat="0" applyFill="0" applyAlignment="0" applyProtection="0"/>
    <xf numFmtId="0" fontId="1" fillId="0" borderId="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90" fillId="0" borderId="42" applyNumberFormat="0" applyFill="0" applyAlignment="0" applyProtection="0"/>
    <xf numFmtId="0" fontId="41" fillId="0" borderId="0"/>
    <xf numFmtId="0" fontId="41" fillId="0" borderId="0"/>
    <xf numFmtId="0" fontId="41" fillId="0" borderId="0"/>
    <xf numFmtId="0" fontId="41" fillId="0" borderId="0"/>
    <xf numFmtId="0" fontId="41" fillId="0" borderId="0"/>
    <xf numFmtId="0" fontId="137" fillId="56" borderId="22">
      <alignment vertical="center" wrapText="1"/>
    </xf>
    <xf numFmtId="0" fontId="4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41" fillId="0" borderId="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71" fillId="0" borderId="0" applyNumberFormat="0" applyFill="0" applyBorder="0" applyAlignment="0" applyProtection="0"/>
    <xf numFmtId="0" fontId="1" fillId="0" borderId="0"/>
    <xf numFmtId="0" fontId="1" fillId="0" borderId="0"/>
    <xf numFmtId="0" fontId="1" fillId="0" borderId="0"/>
    <xf numFmtId="0" fontId="1" fillId="0" borderId="0"/>
    <xf numFmtId="0" fontId="71" fillId="0" borderId="0" applyNumberFormat="0" applyFill="0" applyBorder="0" applyAlignment="0" applyProtection="0"/>
    <xf numFmtId="0" fontId="41" fillId="0" borderId="0"/>
    <xf numFmtId="0" fontId="41" fillId="0" borderId="0"/>
    <xf numFmtId="0" fontId="41" fillId="0" borderId="0"/>
    <xf numFmtId="0" fontId="41" fillId="0" borderId="0"/>
    <xf numFmtId="0" fontId="41" fillId="0" borderId="0"/>
    <xf numFmtId="197" fontId="41" fillId="0" borderId="0"/>
    <xf numFmtId="197" fontId="6" fillId="2" borderId="0" applyNumberFormat="0" applyBorder="0" applyAlignment="0" applyProtection="0"/>
    <xf numFmtId="197" fontId="41" fillId="0" borderId="0"/>
    <xf numFmtId="197" fontId="1" fillId="0" borderId="0"/>
    <xf numFmtId="197" fontId="15" fillId="0" borderId="0" applyNumberFormat="0" applyFill="0" applyBorder="0" applyAlignment="0" applyProtection="0"/>
    <xf numFmtId="197" fontId="1" fillId="10" borderId="0" applyNumberFormat="0" applyBorder="0" applyAlignment="0" applyProtection="0"/>
    <xf numFmtId="197" fontId="1" fillId="18" borderId="0" applyNumberFormat="0" applyBorder="0" applyAlignment="0" applyProtection="0"/>
    <xf numFmtId="0" fontId="152" fillId="5" borderId="4" applyNumberFormat="0" applyAlignment="0" applyProtection="0"/>
    <xf numFmtId="0" fontId="153" fillId="0" borderId="0"/>
    <xf numFmtId="0" fontId="154" fillId="0" borderId="19" applyProtection="0">
      <alignment horizontal="left" vertical="center"/>
    </xf>
    <xf numFmtId="0" fontId="155" fillId="0" borderId="0" applyNumberFormat="0" applyFill="0" applyBorder="0" applyAlignment="0" applyProtection="0"/>
    <xf numFmtId="43" fontId="41" fillId="0" borderId="0" applyFont="0" applyFill="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4" fillId="60" borderId="0" applyNumberFormat="0" applyBorder="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4" fillId="59" borderId="0" applyNumberFormat="0" applyBorder="0" applyAlignment="0" applyProtection="0"/>
    <xf numFmtId="0" fontId="1" fillId="30" borderId="0" applyNumberFormat="0" applyBorder="0" applyAlignment="0" applyProtection="0"/>
    <xf numFmtId="0" fontId="44" fillId="61" borderId="0" applyNumberFormat="0" applyBorder="0" applyAlignment="0" applyProtection="0"/>
    <xf numFmtId="0" fontId="44" fillId="66" borderId="0" applyNumberFormat="0" applyBorder="0" applyAlignment="0" applyProtection="0"/>
    <xf numFmtId="0" fontId="44" fillId="63" borderId="0" applyNumberFormat="0" applyBorder="0" applyAlignment="0" applyProtection="0"/>
    <xf numFmtId="0" fontId="44" fillId="61" borderId="0" applyNumberFormat="0" applyBorder="0" applyAlignment="0" applyProtection="0"/>
    <xf numFmtId="0" fontId="44" fillId="59" borderId="0" applyNumberFormat="0" applyBorder="0" applyAlignment="0" applyProtection="0"/>
    <xf numFmtId="0" fontId="41" fillId="0" borderId="0" applyNumberFormat="0" applyFont="0" applyFill="0" applyBorder="0" applyProtection="0">
      <alignment horizontal="left" vertical="center" indent="5"/>
    </xf>
    <xf numFmtId="0" fontId="65" fillId="61" borderId="0" applyNumberFormat="0" applyBorder="0" applyAlignment="0" applyProtection="0"/>
    <xf numFmtId="0" fontId="65" fillId="69" borderId="0" applyNumberFormat="0" applyBorder="0" applyAlignment="0" applyProtection="0"/>
    <xf numFmtId="0" fontId="65" fillId="67" borderId="0" applyNumberFormat="0" applyBorder="0" applyAlignment="0" applyProtection="0"/>
    <xf numFmtId="0" fontId="65" fillId="68" borderId="0" applyNumberFormat="0" applyBorder="0" applyAlignment="0" applyProtection="0"/>
    <xf numFmtId="0" fontId="65" fillId="63" borderId="0" applyNumberFormat="0" applyBorder="0" applyAlignment="0" applyProtection="0"/>
    <xf numFmtId="0" fontId="65" fillId="61" borderId="0" applyNumberFormat="0" applyBorder="0" applyAlignment="0" applyProtection="0"/>
    <xf numFmtId="0" fontId="65" fillId="58" borderId="0" applyNumberFormat="0" applyBorder="0" applyAlignment="0" applyProtection="0"/>
    <xf numFmtId="0" fontId="65" fillId="75" borderId="0" applyNumberFormat="0" applyBorder="0" applyAlignment="0" applyProtection="0"/>
    <xf numFmtId="0" fontId="65" fillId="69" borderId="0" applyNumberFormat="0" applyBorder="0" applyAlignment="0" applyProtection="0"/>
    <xf numFmtId="0" fontId="65" fillId="68" borderId="0" applyNumberFormat="0" applyBorder="0" applyAlignment="0" applyProtection="0"/>
    <xf numFmtId="0" fontId="65" fillId="78" borderId="0" applyNumberFormat="0" applyBorder="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65" fillId="76" borderId="0" applyNumberFormat="0" applyBorder="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67" fillId="51" borderId="27">
      <alignment horizontal="right" vertical="center"/>
    </xf>
    <xf numFmtId="0" fontId="70" fillId="80" borderId="29" applyNumberFormat="0" applyAlignment="0" applyProtection="0"/>
    <xf numFmtId="0" fontId="72" fillId="6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49" fontId="41" fillId="53" borderId="37">
      <alignment vertical="top" wrapText="1"/>
    </xf>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43" fontId="41" fillId="0" borderId="0" applyFont="0" applyFill="0" applyBorder="0" applyAlignment="0" applyProtection="0"/>
    <xf numFmtId="170" fontId="41" fillId="0" borderId="0" applyFont="0" applyFill="0" applyBorder="0" applyAlignment="0" applyProtection="0"/>
    <xf numFmtId="186" fontId="156"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186" fontId="156"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56" fillId="0" borderId="0" applyFont="0" applyFill="0" applyBorder="0" applyAlignment="0" applyProtection="0"/>
    <xf numFmtId="172"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167" fontId="41" fillId="0" borderId="0" applyFont="0" applyFill="0" applyBorder="0" applyAlignment="0" applyProtection="0"/>
    <xf numFmtId="0" fontId="56" fillId="51" borderId="39">
      <alignment horizontal="left" vertical="center" wrapText="1" indent="2"/>
    </xf>
    <xf numFmtId="0" fontId="56" fillId="0" borderId="39">
      <alignment horizontal="left" vertical="center" wrapText="1" indent="2"/>
    </xf>
    <xf numFmtId="0" fontId="56" fillId="79" borderId="27">
      <alignment horizontal="left" vertical="center"/>
    </xf>
    <xf numFmtId="0" fontId="86" fillId="60" borderId="30" applyNumberFormat="0" applyAlignment="0" applyProtection="0"/>
    <xf numFmtId="0" fontId="90" fillId="0" borderId="42" applyNumberFormat="0" applyFill="0" applyAlignment="0" applyProtection="0"/>
    <xf numFmtId="180" fontId="41" fillId="0" borderId="0" applyFont="0" applyFill="0" applyBorder="0" applyAlignment="0" applyProtection="0"/>
    <xf numFmtId="181" fontId="41" fillId="0" borderId="0" applyFont="0" applyFill="0" applyBorder="0" applyAlignment="0" applyProtection="0"/>
    <xf numFmtId="180"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90" fontId="156" fillId="0" borderId="0" applyFont="0" applyFill="0" applyBorder="0" applyAlignment="0" applyProtection="0"/>
    <xf numFmtId="181" fontId="41" fillId="0" borderId="0" applyFont="0" applyFill="0" applyBorder="0" applyAlignment="0" applyProtection="0"/>
    <xf numFmtId="183"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79" fontId="41" fillId="0" borderId="0" applyFont="0" applyFill="0" applyBorder="0" applyAlignment="0" applyProtection="0"/>
    <xf numFmtId="179" fontId="41" fillId="0" borderId="0" applyFont="0" applyFill="0" applyBorder="0" applyAlignment="0" applyProtection="0"/>
    <xf numFmtId="182"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81" fontId="41" fillId="0" borderId="0" applyFont="0" applyFill="0" applyBorder="0" applyAlignment="0" applyProtection="0"/>
    <xf numFmtId="190" fontId="156" fillId="0" borderId="0" applyFont="0" applyFill="0" applyBorder="0" applyAlignment="0" applyProtection="0"/>
    <xf numFmtId="181" fontId="41" fillId="0" borderId="0" applyFont="0" applyFill="0" applyBorder="0" applyAlignment="0" applyProtection="0"/>
    <xf numFmtId="179" fontId="41" fillId="0" borderId="0" applyFont="0" applyFill="0" applyBorder="0" applyAlignment="0" applyProtection="0"/>
    <xf numFmtId="190" fontId="156" fillId="0" borderId="0" applyFont="0" applyFill="0" applyBorder="0" applyAlignment="0" applyProtection="0"/>
    <xf numFmtId="181" fontId="41" fillId="0" borderId="0" applyFont="0" applyFill="0" applyBorder="0" applyAlignment="0" applyProtection="0"/>
    <xf numFmtId="11" fontId="156" fillId="0" borderId="0" applyFont="0" applyFill="0" applyBorder="0" applyAlignment="0" applyProtection="0"/>
    <xf numFmtId="11" fontId="156" fillId="0" borderId="0" applyFont="0" applyFill="0" applyBorder="0" applyAlignment="0" applyProtection="0"/>
    <xf numFmtId="0" fontId="157" fillId="2" borderId="0" applyNumberFormat="0" applyBorder="0" applyAlignment="0" applyProtection="0"/>
    <xf numFmtId="0" fontId="93" fillId="61" borderId="0" applyNumberFormat="0" applyBorder="0" applyAlignment="0" applyProtection="0"/>
    <xf numFmtId="0" fontId="6" fillId="2" borderId="0" applyNumberFormat="0" applyBorder="0" applyAlignment="0" applyProtection="0"/>
    <xf numFmtId="0" fontId="6" fillId="2" borderId="0" applyNumberFormat="0" applyBorder="0" applyAlignment="0" applyProtection="0"/>
    <xf numFmtId="0" fontId="96" fillId="0" borderId="43" applyNumberFormat="0" applyFill="0" applyAlignment="0" applyProtection="0"/>
    <xf numFmtId="0" fontId="90" fillId="0" borderId="42" applyNumberFormat="0" applyFill="0" applyAlignment="0" applyProtection="0"/>
    <xf numFmtId="0" fontId="98" fillId="0" borderId="44" applyNumberFormat="0" applyFill="0" applyAlignment="0" applyProtection="0"/>
    <xf numFmtId="0" fontId="86" fillId="60" borderId="30" applyNumberFormat="0" applyAlignment="0" applyProtection="0"/>
    <xf numFmtId="0" fontId="100" fillId="0" borderId="45" applyNumberFormat="0" applyFill="0" applyAlignment="0" applyProtection="0"/>
    <xf numFmtId="0" fontId="100" fillId="0" borderId="0" applyNumberFormat="0" applyFill="0" applyBorder="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158" fillId="5" borderId="4"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9" fillId="5" borderId="4"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56" fillId="0" borderId="14">
      <alignment horizontal="right" vertical="center"/>
    </xf>
    <xf numFmtId="0" fontId="71" fillId="0" borderId="33" applyNumberFormat="0" applyFill="0" applyAlignment="0" applyProtection="0"/>
    <xf numFmtId="0" fontId="109" fillId="66" borderId="0" applyNumberFormat="0" applyBorder="0" applyAlignment="0" applyProtection="0"/>
    <xf numFmtId="0" fontId="111" fillId="66" borderId="0" applyNumberFormat="0" applyBorder="0" applyAlignment="0" applyProtection="0"/>
    <xf numFmtId="0" fontId="110" fillId="66" borderId="0" applyNumberFormat="0" applyBorder="0" applyAlignment="0" applyProtection="0"/>
    <xf numFmtId="0" fontId="54" fillId="4" borderId="0" applyNumberFormat="0" applyBorder="0" applyAlignment="0" applyProtection="0"/>
    <xf numFmtId="0" fontId="44" fillId="0" borderId="0"/>
    <xf numFmtId="0" fontId="1" fillId="0" borderId="0"/>
    <xf numFmtId="0" fontId="41" fillId="0" borderId="0"/>
    <xf numFmtId="0" fontId="41" fillId="0" borderId="0"/>
    <xf numFmtId="0" fontId="44" fillId="0" borderId="0"/>
    <xf numFmtId="0" fontId="41" fillId="0" borderId="0"/>
    <xf numFmtId="0" fontId="41" fillId="0" borderId="0"/>
    <xf numFmtId="49" fontId="41" fillId="53" borderId="37">
      <alignment vertical="top" wrapText="1"/>
    </xf>
    <xf numFmtId="0" fontId="41" fillId="0" borderId="0"/>
    <xf numFmtId="0" fontId="41" fillId="0" borderId="0"/>
    <xf numFmtId="0" fontId="53" fillId="0" borderId="0"/>
    <xf numFmtId="0" fontId="41" fillId="0" borderId="0"/>
    <xf numFmtId="0" fontId="41" fillId="0" borderId="0">
      <alignment vertical="top"/>
    </xf>
    <xf numFmtId="0" fontId="1" fillId="0" borderId="0"/>
    <xf numFmtId="0" fontId="1" fillId="0" borderId="0"/>
    <xf numFmtId="0" fontId="44" fillId="0" borderId="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41" fillId="0" borderId="0"/>
    <xf numFmtId="0" fontId="41" fillId="0" borderId="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44" fillId="0" borderId="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41" fillId="0" borderId="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44" fillId="0" borderId="0"/>
    <xf numFmtId="0" fontId="1" fillId="0" borderId="0"/>
    <xf numFmtId="0" fontId="73" fillId="80" borderId="30" applyNumberFormat="0" applyAlignment="0" applyProtection="0"/>
    <xf numFmtId="0" fontId="41" fillId="0" borderId="0"/>
    <xf numFmtId="0" fontId="1" fillId="0" borderId="0"/>
    <xf numFmtId="0" fontId="1" fillId="0" borderId="0"/>
    <xf numFmtId="0" fontId="4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70" fillId="80" borderId="29" applyNumberFormat="0" applyAlignment="0" applyProtection="0"/>
    <xf numFmtId="0" fontId="53" fillId="0" borderId="0"/>
    <xf numFmtId="0" fontId="67" fillId="51" borderId="26">
      <alignment horizontal="right" vertical="center"/>
    </xf>
    <xf numFmtId="0" fontId="67" fillId="51" borderId="14">
      <alignment horizontal="right" vertical="center"/>
    </xf>
    <xf numFmtId="0" fontId="67" fillId="51" borderId="14">
      <alignment horizontal="right" vertical="center"/>
    </xf>
    <xf numFmtId="0" fontId="68" fillId="79" borderId="14">
      <alignment horizontal="right" vertical="center"/>
    </xf>
    <xf numFmtId="0" fontId="67" fillId="79" borderId="14">
      <alignment horizontal="right" vertical="center"/>
    </xf>
    <xf numFmtId="0" fontId="53" fillId="0" borderId="0"/>
    <xf numFmtId="0" fontId="53" fillId="0" borderId="0"/>
    <xf numFmtId="0" fontId="41" fillId="0" borderId="0"/>
    <xf numFmtId="0" fontId="1" fillId="0" borderId="0"/>
    <xf numFmtId="0" fontId="44" fillId="0" borderId="0"/>
    <xf numFmtId="0" fontId="41" fillId="0" borderId="0"/>
    <xf numFmtId="0" fontId="41" fillId="0" borderId="0"/>
    <xf numFmtId="0" fontId="41" fillId="0" borderId="0"/>
    <xf numFmtId="0" fontId="41" fillId="0" borderId="0"/>
    <xf numFmtId="0" fontId="41" fillId="0" borderId="0"/>
    <xf numFmtId="0" fontId="1" fillId="0" borderId="0"/>
    <xf numFmtId="0" fontId="44" fillId="0" borderId="0"/>
    <xf numFmtId="0" fontId="41" fillId="0" borderId="0"/>
    <xf numFmtId="0" fontId="44" fillId="0" borderId="0"/>
    <xf numFmtId="0" fontId="41" fillId="0" borderId="0"/>
    <xf numFmtId="0" fontId="1" fillId="0" borderId="0"/>
    <xf numFmtId="0" fontId="41" fillId="0" borderId="0"/>
    <xf numFmtId="0" fontId="41" fillId="0" borderId="0"/>
    <xf numFmtId="0" fontId="159" fillId="0" borderId="0"/>
    <xf numFmtId="0" fontId="41" fillId="0" borderId="0"/>
    <xf numFmtId="0" fontId="53" fillId="0" borderId="0"/>
    <xf numFmtId="0" fontId="53" fillId="0" borderId="0"/>
    <xf numFmtId="0" fontId="53" fillId="0" borderId="0"/>
    <xf numFmtId="0" fontId="41" fillId="0" borderId="0"/>
    <xf numFmtId="0" fontId="53" fillId="0" borderId="0"/>
    <xf numFmtId="0" fontId="41" fillId="0" borderId="0"/>
    <xf numFmtId="0" fontId="1" fillId="0" borderId="0"/>
    <xf numFmtId="0" fontId="44" fillId="0" borderId="0"/>
    <xf numFmtId="0" fontId="1" fillId="0" borderId="0"/>
    <xf numFmtId="0" fontId="120" fillId="0" borderId="0"/>
    <xf numFmtId="0" fontId="41" fillId="0" borderId="0"/>
    <xf numFmtId="0" fontId="44" fillId="0" borderId="0"/>
    <xf numFmtId="0" fontId="41" fillId="0" borderId="0"/>
    <xf numFmtId="0" fontId="41" fillId="0" borderId="0"/>
    <xf numFmtId="0" fontId="1" fillId="0" borderId="0"/>
    <xf numFmtId="0" fontId="41" fillId="0" borderId="0"/>
    <xf numFmtId="0" fontId="41" fillId="0" borderId="0"/>
    <xf numFmtId="0" fontId="1" fillId="0" borderId="0"/>
    <xf numFmtId="0" fontId="1" fillId="0" borderId="0"/>
    <xf numFmtId="0" fontId="1" fillId="0" borderId="0"/>
    <xf numFmtId="0" fontId="41" fillId="0" borderId="0"/>
    <xf numFmtId="0" fontId="1" fillId="0" borderId="0"/>
    <xf numFmtId="0" fontId="44" fillId="0" borderId="0"/>
    <xf numFmtId="0" fontId="41" fillId="0" borderId="0"/>
    <xf numFmtId="0" fontId="53" fillId="0" borderId="0"/>
    <xf numFmtId="0" fontId="41" fillId="0" borderId="0"/>
    <xf numFmtId="0" fontId="44" fillId="0" borderId="0"/>
    <xf numFmtId="0" fontId="44" fillId="0" borderId="0"/>
    <xf numFmtId="0" fontId="1" fillId="0" borderId="0"/>
    <xf numFmtId="0" fontId="41" fillId="0" borderId="0"/>
    <xf numFmtId="0" fontId="1" fillId="0" borderId="0"/>
    <xf numFmtId="0" fontId="41" fillId="0" borderId="0"/>
    <xf numFmtId="0" fontId="1" fillId="0" borderId="0"/>
    <xf numFmtId="0" fontId="41" fillId="0" borderId="0"/>
    <xf numFmtId="0" fontId="41" fillId="0" borderId="0"/>
    <xf numFmtId="0" fontId="41" fillId="0" borderId="0"/>
    <xf numFmtId="0" fontId="41" fillId="0" borderId="0"/>
    <xf numFmtId="0" fontId="44" fillId="0" borderId="0"/>
    <xf numFmtId="0" fontId="41" fillId="0" borderId="0"/>
    <xf numFmtId="0" fontId="41" fillId="0" borderId="0"/>
    <xf numFmtId="0" fontId="44" fillId="0" borderId="0"/>
    <xf numFmtId="0" fontId="1" fillId="0" borderId="0"/>
    <xf numFmtId="0" fontId="41" fillId="0" borderId="0"/>
    <xf numFmtId="0" fontId="44" fillId="0" borderId="0"/>
    <xf numFmtId="0" fontId="41" fillId="0" borderId="0"/>
    <xf numFmtId="0" fontId="1" fillId="0" borderId="0"/>
    <xf numFmtId="0" fontId="41" fillId="0" borderId="0"/>
    <xf numFmtId="0" fontId="41" fillId="0" borderId="0"/>
    <xf numFmtId="0" fontId="1" fillId="0" borderId="0"/>
    <xf numFmtId="0" fontId="1" fillId="0" borderId="0"/>
    <xf numFmtId="0" fontId="1" fillId="0" borderId="0"/>
    <xf numFmtId="4" fontId="56" fillId="0" borderId="14" applyFill="0" applyBorder="0" applyProtection="0">
      <alignment horizontal="right" vertical="center"/>
    </xf>
    <xf numFmtId="0" fontId="56" fillId="0" borderId="14" applyNumberFormat="0" applyFill="0" applyAlignment="0" applyProtection="0"/>
    <xf numFmtId="0" fontId="44" fillId="59" borderId="38" applyNumberFormat="0" applyFont="0" applyAlignment="0" applyProtection="0"/>
    <xf numFmtId="0" fontId="44" fillId="59" borderId="38" applyNumberFormat="0" applyFont="0" applyAlignment="0" applyProtection="0"/>
    <xf numFmtId="0" fontId="44" fillId="59" borderId="38" applyNumberFormat="0" applyFont="0" applyAlignment="0" applyProtection="0"/>
    <xf numFmtId="0" fontId="156" fillId="59" borderId="38" applyNumberFormat="0" applyFont="0" applyAlignment="0" applyProtection="0"/>
    <xf numFmtId="0" fontId="156" fillId="59" borderId="38" applyNumberFormat="0" applyFont="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185" fontId="41" fillId="0" borderId="0" applyFont="0" applyFill="0" applyBorder="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175" fontId="56" fillId="55" borderId="14" applyNumberFormat="0" applyFont="0" applyBorder="0" applyAlignment="0" applyProtection="0">
      <alignment horizontal="right" vertical="center"/>
    </xf>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56" fillId="0" borderId="0" applyFont="0" applyFill="0" applyBorder="0" applyAlignment="0" applyProtection="0"/>
    <xf numFmtId="9" fontId="156"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49" fontId="56" fillId="0" borderId="14" applyNumberFormat="0" applyFont="0" applyFill="0" applyBorder="0" applyProtection="0">
      <alignment horizontal="left" vertical="center" indent="2"/>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86" fillId="66" borderId="30" applyNumberFormat="0" applyAlignment="0" applyProtection="0"/>
    <xf numFmtId="0" fontId="43" fillId="0" borderId="0"/>
    <xf numFmtId="197" fontId="41" fillId="0" borderId="0"/>
    <xf numFmtId="197" fontId="41" fillId="0" borderId="0"/>
    <xf numFmtId="0" fontId="41" fillId="0" borderId="0"/>
    <xf numFmtId="0" fontId="41" fillId="0" borderId="0"/>
    <xf numFmtId="0" fontId="41" fillId="0" borderId="0"/>
    <xf numFmtId="0" fontId="73" fillId="80" borderId="30" applyNumberFormat="0" applyAlignment="0" applyProtection="0"/>
    <xf numFmtId="0" fontId="43" fillId="0" borderId="0"/>
    <xf numFmtId="197" fontId="41" fillId="0" borderId="0"/>
    <xf numFmtId="197" fontId="41" fillId="0" borderId="0"/>
    <xf numFmtId="0" fontId="43" fillId="0" borderId="0"/>
    <xf numFmtId="197" fontId="41" fillId="0" borderId="0"/>
    <xf numFmtId="197" fontId="41" fillId="0" borderId="0"/>
    <xf numFmtId="197" fontId="41" fillId="0" borderId="0"/>
    <xf numFmtId="197" fontId="41" fillId="0" borderId="0"/>
    <xf numFmtId="0" fontId="43" fillId="0" borderId="0"/>
    <xf numFmtId="43" fontId="1" fillId="0" borderId="0" applyFont="0" applyFill="0" applyBorder="0" applyAlignment="0" applyProtection="0"/>
    <xf numFmtId="43" fontId="41" fillId="0" borderId="0" applyFont="0" applyFill="0" applyBorder="0" applyAlignment="0" applyProtection="0"/>
    <xf numFmtId="0" fontId="70" fillId="80" borderId="29"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5" fillId="82"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0" fontId="73" fillId="80" borderId="30" applyNumberFormat="0" applyAlignment="0" applyProtection="0"/>
    <xf numFmtId="49" fontId="41" fillId="53" borderId="37">
      <alignment vertical="top" wrapText="1"/>
    </xf>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56"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0" fontId="86" fillId="60" borderId="30" applyNumberFormat="0" applyAlignment="0" applyProtection="0"/>
    <xf numFmtId="0" fontId="90" fillId="0" borderId="42" applyNumberFormat="0" applyFill="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6"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86" fillId="60" borderId="30"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2"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70" fillId="80" borderId="29" applyNumberFormat="0" applyAlignment="0" applyProtection="0"/>
    <xf numFmtId="0" fontId="41" fillId="0" borderId="0"/>
    <xf numFmtId="43" fontId="1" fillId="0" borderId="0" applyFont="0" applyFill="0" applyBorder="0" applyAlignment="0" applyProtection="0"/>
    <xf numFmtId="0" fontId="43" fillId="0" borderId="0"/>
    <xf numFmtId="197" fontId="41" fillId="0" borderId="0"/>
    <xf numFmtId="197" fontId="41" fillId="0" borderId="0"/>
    <xf numFmtId="0" fontId="86" fillId="60" borderId="30" applyNumberFormat="0" applyAlignment="0" applyProtection="0"/>
    <xf numFmtId="0" fontId="9" fillId="5" borderId="4" applyNumberFormat="0" applyAlignment="0" applyProtection="0"/>
    <xf numFmtId="0" fontId="67" fillId="51" borderId="14">
      <alignment horizontal="right" vertical="center"/>
    </xf>
    <xf numFmtId="0" fontId="67" fillId="51" borderId="52">
      <alignment horizontal="right" vertical="center"/>
    </xf>
    <xf numFmtId="0" fontId="67" fillId="51" borderId="53">
      <alignment horizontal="right" vertical="center"/>
    </xf>
    <xf numFmtId="0" fontId="163" fillId="80" borderId="30" applyNumberFormat="0" applyAlignment="0" applyProtection="0"/>
    <xf numFmtId="0" fontId="56" fillId="79" borderId="25">
      <alignment horizontal="right" vertical="center"/>
    </xf>
    <xf numFmtId="4" fontId="67" fillId="51" borderId="14">
      <alignment horizontal="right" vertical="center"/>
    </xf>
    <xf numFmtId="0" fontId="56" fillId="0" borderId="0" applyBorder="0">
      <alignment horizontal="right" vertical="center"/>
    </xf>
    <xf numFmtId="4" fontId="67" fillId="51" borderId="52">
      <alignment horizontal="right" vertical="center"/>
    </xf>
    <xf numFmtId="0" fontId="67" fillId="51" borderId="53">
      <alignment horizontal="right" vertical="center"/>
    </xf>
    <xf numFmtId="0" fontId="86" fillId="60" borderId="30" applyNumberFormat="0" applyAlignment="0" applyProtection="0"/>
    <xf numFmtId="0" fontId="160" fillId="59" borderId="38" applyNumberFormat="0" applyFont="0" applyAlignment="0" applyProtection="0"/>
    <xf numFmtId="175" fontId="56" fillId="55" borderId="14" applyNumberFormat="0" applyFont="0" applyBorder="0" applyAlignment="0" applyProtection="0">
      <alignment horizontal="right" vertical="center"/>
    </xf>
    <xf numFmtId="0" fontId="56" fillId="51" borderId="50">
      <alignment horizontal="left" vertical="center" wrapText="1" indent="2"/>
    </xf>
    <xf numFmtId="0" fontId="160" fillId="59" borderId="38" applyNumberFormat="0" applyFont="0" applyAlignment="0" applyProtection="0"/>
    <xf numFmtId="4" fontId="56" fillId="87" borderId="14"/>
    <xf numFmtId="0" fontId="68" fillId="79" borderId="14">
      <alignment horizontal="right" vertical="center"/>
    </xf>
    <xf numFmtId="0" fontId="160" fillId="59" borderId="38" applyNumberFormat="0" applyFont="0" applyAlignment="0" applyProtection="0"/>
    <xf numFmtId="0" fontId="56" fillId="87" borderId="14"/>
    <xf numFmtId="4" fontId="67" fillId="51" borderId="14">
      <alignment horizontal="right" vertical="center"/>
    </xf>
    <xf numFmtId="0" fontId="67" fillId="79" borderId="51">
      <alignment horizontal="right" vertical="center"/>
    </xf>
    <xf numFmtId="0" fontId="56" fillId="0" borderId="51">
      <alignment horizontal="right" vertical="center"/>
    </xf>
    <xf numFmtId="4" fontId="67" fillId="51" borderId="14">
      <alignment horizontal="right" vertical="center"/>
    </xf>
    <xf numFmtId="0" fontId="67" fillId="51" borderId="51">
      <alignment horizontal="right" vertical="center"/>
    </xf>
    <xf numFmtId="0" fontId="160" fillId="59" borderId="38" applyNumberFormat="0" applyFont="0" applyAlignment="0" applyProtection="0"/>
    <xf numFmtId="4" fontId="67" fillId="51" borderId="26">
      <alignment horizontal="right" vertical="center"/>
    </xf>
    <xf numFmtId="0" fontId="56" fillId="53" borderId="14">
      <alignment horizontal="right" vertical="center"/>
    </xf>
    <xf numFmtId="0" fontId="175" fillId="80" borderId="29" applyNumberFormat="0" applyAlignment="0" applyProtection="0"/>
    <xf numFmtId="0" fontId="73" fillId="80" borderId="30" applyNumberFormat="0" applyAlignment="0" applyProtection="0"/>
    <xf numFmtId="0" fontId="41" fillId="100" borderId="14"/>
    <xf numFmtId="4" fontId="41" fillId="0" borderId="0"/>
    <xf numFmtId="4" fontId="56" fillId="0" borderId="14" applyFill="0" applyBorder="0" applyProtection="0">
      <alignment horizontal="right" vertical="center"/>
    </xf>
    <xf numFmtId="0" fontId="138" fillId="0" borderId="0" applyNumberFormat="0" applyFill="0" applyBorder="0" applyAlignment="0" applyProtection="0"/>
    <xf numFmtId="0" fontId="56" fillId="0" borderId="0"/>
    <xf numFmtId="4" fontId="41" fillId="0" borderId="0"/>
    <xf numFmtId="4" fontId="41" fillId="0" borderId="0"/>
    <xf numFmtId="0" fontId="1" fillId="0" borderId="0"/>
    <xf numFmtId="0" fontId="67" fillId="79" borderId="14">
      <alignment horizontal="right" vertical="center"/>
    </xf>
    <xf numFmtId="0" fontId="56" fillId="87" borderId="14"/>
    <xf numFmtId="0" fontId="67" fillId="51" borderId="26">
      <alignment horizontal="right" vertical="center"/>
    </xf>
    <xf numFmtId="0" fontId="41" fillId="59" borderId="38" applyNumberFormat="0" applyFont="0" applyAlignment="0" applyProtection="0"/>
    <xf numFmtId="0" fontId="177" fillId="0" borderId="42" applyNumberFormat="0" applyFill="0" applyAlignment="0" applyProtection="0"/>
    <xf numFmtId="4" fontId="67" fillId="51" borderId="14">
      <alignment horizontal="right" vertical="center"/>
    </xf>
    <xf numFmtId="0" fontId="67" fillId="79" borderId="14">
      <alignment horizontal="right" vertical="center"/>
    </xf>
    <xf numFmtId="0" fontId="10" fillId="6" borderId="5" applyNumberFormat="0" applyAlignment="0" applyProtection="0"/>
    <xf numFmtId="0" fontId="11" fillId="6" borderId="4" applyNumberFormat="0" applyAlignment="0" applyProtection="0"/>
    <xf numFmtId="4" fontId="56" fillId="87" borderId="14"/>
    <xf numFmtId="0" fontId="14" fillId="0" borderId="0" applyNumberFormat="0" applyFill="0" applyBorder="0" applyAlignment="0" applyProtection="0"/>
    <xf numFmtId="49" fontId="56" fillId="0" borderId="14" applyNumberFormat="0" applyFont="0" applyFill="0" applyBorder="0" applyProtection="0">
      <alignment horizontal="left" vertical="center" indent="2"/>
    </xf>
    <xf numFmtId="0" fontId="15" fillId="0" borderId="0" applyNumberFormat="0" applyFill="0" applyBorder="0" applyAlignment="0" applyProtection="0"/>
    <xf numFmtId="0" fontId="16" fillId="0" borderId="9" applyNumberFormat="0" applyFill="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63" fillId="80" borderId="30" applyNumberFormat="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 fillId="19"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63" fillId="80" borderId="30" applyNumberFormat="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6" fillId="0" borderId="14" applyNumberFormat="0" applyFill="0" applyAlignment="0" applyProtection="0"/>
    <xf numFmtId="0" fontId="67" fillId="51" borderId="14">
      <alignment horizontal="right" vertical="center"/>
    </xf>
    <xf numFmtId="0" fontId="67" fillId="51" borderId="14">
      <alignment horizontal="right" vertical="center"/>
    </xf>
    <xf numFmtId="0" fontId="56" fillId="0" borderId="39">
      <alignment horizontal="left" vertical="center" wrapText="1" indent="2"/>
    </xf>
    <xf numFmtId="0" fontId="67" fillId="51" borderId="26">
      <alignment horizontal="right" vertical="center"/>
    </xf>
    <xf numFmtId="0" fontId="56" fillId="0" borderId="14">
      <alignment horizontal="right" vertical="center"/>
    </xf>
    <xf numFmtId="0" fontId="68" fillId="79" borderId="14">
      <alignment horizontal="right" vertical="center"/>
    </xf>
    <xf numFmtId="0" fontId="56" fillId="87" borderId="14"/>
    <xf numFmtId="0" fontId="67" fillId="79" borderId="14">
      <alignment horizontal="right" vertical="center"/>
    </xf>
    <xf numFmtId="0" fontId="67" fillId="51" borderId="27">
      <alignment horizontal="right" vertical="center"/>
    </xf>
    <xf numFmtId="0" fontId="88" fillId="0" borderId="0" applyNumberFormat="0" applyFill="0" applyBorder="0" applyAlignment="0" applyProtection="0"/>
    <xf numFmtId="0" fontId="160" fillId="62" borderId="0" applyNumberFormat="0" applyBorder="0" applyAlignment="0" applyProtection="0"/>
    <xf numFmtId="0" fontId="160" fillId="63" borderId="0" applyNumberFormat="0" applyBorder="0" applyAlignment="0" applyProtection="0"/>
    <xf numFmtId="0" fontId="160" fillId="64" borderId="0" applyNumberFormat="0" applyBorder="0" applyAlignment="0" applyProtection="0"/>
    <xf numFmtId="0" fontId="160" fillId="65" borderId="0" applyNumberFormat="0" applyBorder="0" applyAlignment="0" applyProtection="0"/>
    <xf numFmtId="0" fontId="160" fillId="61" borderId="0" applyNumberFormat="0" applyBorder="0" applyAlignment="0" applyProtection="0"/>
    <xf numFmtId="0" fontId="160" fillId="60" borderId="0" applyNumberFormat="0" applyBorder="0" applyAlignment="0" applyProtection="0"/>
    <xf numFmtId="0" fontId="175" fillId="80" borderId="29" applyNumberFormat="0" applyAlignment="0" applyProtection="0"/>
    <xf numFmtId="0" fontId="41" fillId="0" borderId="0"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0" fontId="160" fillId="57" borderId="0" applyNumberFormat="0" applyBorder="0" applyAlignment="0" applyProtection="0"/>
    <xf numFmtId="0" fontId="160" fillId="58" borderId="0" applyNumberFormat="0" applyBorder="0" applyAlignment="0" applyProtection="0"/>
    <xf numFmtId="0" fontId="160" fillId="67" borderId="0" applyNumberFormat="0" applyBorder="0" applyAlignment="0" applyProtection="0"/>
    <xf numFmtId="0" fontId="160" fillId="65" borderId="0" applyNumberFormat="0" applyBorder="0" applyAlignment="0" applyProtection="0"/>
    <xf numFmtId="0" fontId="160" fillId="57" borderId="0" applyNumberFormat="0" applyBorder="0" applyAlignment="0" applyProtection="0"/>
    <xf numFmtId="0" fontId="160" fillId="68" borderId="0" applyNumberFormat="0" applyBorder="0" applyAlignment="0" applyProtection="0"/>
    <xf numFmtId="0" fontId="41" fillId="0" borderId="0" applyNumberFormat="0" applyFont="0" applyFill="0" applyBorder="0" applyProtection="0">
      <alignment horizontal="left" vertical="center" indent="5"/>
    </xf>
    <xf numFmtId="0" fontId="41" fillId="0" borderId="0" applyNumberFormat="0" applyFont="0" applyFill="0" applyBorder="0" applyProtection="0">
      <alignment horizontal="left" vertical="center" indent="5"/>
    </xf>
    <xf numFmtId="49" fontId="56" fillId="0" borderId="27" applyNumberFormat="0" applyFont="0" applyFill="0" applyBorder="0" applyProtection="0">
      <alignment horizontal="left" vertical="center" indent="5"/>
    </xf>
    <xf numFmtId="0" fontId="161" fillId="70" borderId="0" applyNumberFormat="0" applyBorder="0" applyAlignment="0" applyProtection="0"/>
    <xf numFmtId="0" fontId="161" fillId="58" borderId="0" applyNumberFormat="0" applyBorder="0" applyAlignment="0" applyProtection="0"/>
    <xf numFmtId="0" fontId="161" fillId="67" borderId="0" applyNumberFormat="0" applyBorder="0" applyAlignment="0" applyProtection="0"/>
    <xf numFmtId="0" fontId="161" fillId="71" borderId="0" applyNumberFormat="0" applyBorder="0" applyAlignment="0" applyProtection="0"/>
    <xf numFmtId="0" fontId="161" fillId="72" borderId="0" applyNumberFormat="0" applyBorder="0" applyAlignment="0" applyProtection="0"/>
    <xf numFmtId="0" fontId="161" fillId="73" borderId="0" applyNumberFormat="0" applyBorder="0" applyAlignment="0" applyProtection="0"/>
    <xf numFmtId="0" fontId="161" fillId="74" borderId="0" applyNumberFormat="0" applyBorder="0" applyAlignment="0" applyProtection="0"/>
    <xf numFmtId="0" fontId="161" fillId="76" borderId="0" applyNumberFormat="0" applyBorder="0" applyAlignment="0" applyProtection="0"/>
    <xf numFmtId="0" fontId="161" fillId="77" borderId="0" applyNumberFormat="0" applyBorder="0" applyAlignment="0" applyProtection="0"/>
    <xf numFmtId="0" fontId="161" fillId="71" borderId="0" applyNumberFormat="0" applyBorder="0" applyAlignment="0" applyProtection="0"/>
    <xf numFmtId="0" fontId="161" fillId="72" borderId="0" applyNumberFormat="0" applyBorder="0" applyAlignment="0" applyProtection="0"/>
    <xf numFmtId="0" fontId="161" fillId="69" borderId="0" applyNumberFormat="0" applyBorder="0" applyAlignment="0" applyProtection="0"/>
    <xf numFmtId="0" fontId="90" fillId="0" borderId="42" applyNumberFormat="0" applyFill="0" applyAlignment="0" applyProtection="0"/>
    <xf numFmtId="4" fontId="57" fillId="53" borderId="0" applyBorder="0" applyAlignment="0"/>
    <xf numFmtId="4" fontId="56" fillId="53" borderId="0" applyBorder="0">
      <alignment horizontal="right" vertical="center"/>
    </xf>
    <xf numFmtId="4" fontId="56" fillId="79" borderId="0" applyBorder="0">
      <alignment horizontal="right" vertical="center"/>
    </xf>
    <xf numFmtId="4" fontId="56" fillId="79" borderId="0" applyBorder="0">
      <alignment horizontal="right" vertical="center"/>
    </xf>
    <xf numFmtId="4" fontId="67" fillId="79" borderId="14">
      <alignment horizontal="right" vertical="center"/>
    </xf>
    <xf numFmtId="4" fontId="68" fillId="79" borderId="14">
      <alignment horizontal="right" vertical="center"/>
    </xf>
    <xf numFmtId="4" fontId="67" fillId="51" borderId="14">
      <alignment horizontal="right" vertical="center"/>
    </xf>
    <xf numFmtId="4" fontId="67" fillId="51" borderId="14">
      <alignment horizontal="right" vertical="center"/>
    </xf>
    <xf numFmtId="4" fontId="67" fillId="51" borderId="27">
      <alignment horizontal="right" vertical="center"/>
    </xf>
    <xf numFmtId="4" fontId="67" fillId="51" borderId="26">
      <alignment horizontal="right" vertical="center"/>
    </xf>
    <xf numFmtId="0" fontId="171" fillId="60" borderId="30" applyNumberFormat="0" applyAlignment="0" applyProtection="0"/>
    <xf numFmtId="49" fontId="56" fillId="0" borderId="14" applyNumberFormat="0" applyFont="0" applyFill="0" applyBorder="0" applyProtection="0">
      <alignment horizontal="left" vertical="center" indent="2"/>
    </xf>
    <xf numFmtId="0" fontId="160" fillId="59" borderId="38" applyNumberFormat="0" applyFont="0" applyAlignment="0" applyProtection="0"/>
    <xf numFmtId="4" fontId="67" fillId="51" borderId="53">
      <alignment horizontal="right" vertical="center"/>
    </xf>
    <xf numFmtId="0" fontId="67" fillId="79" borderId="14">
      <alignment horizontal="right" vertical="center"/>
    </xf>
    <xf numFmtId="0" fontId="86" fillId="60" borderId="30" applyNumberFormat="0" applyAlignment="0" applyProtection="0"/>
    <xf numFmtId="0" fontId="162" fillId="63" borderId="0" applyNumberFormat="0" applyBorder="0" applyAlignment="0" applyProtection="0"/>
    <xf numFmtId="0" fontId="177" fillId="0" borderId="42" applyNumberFormat="0" applyFill="0" applyAlignment="0" applyProtection="0"/>
    <xf numFmtId="0" fontId="163" fillId="80" borderId="30" applyNumberFormat="0" applyAlignment="0" applyProtection="0"/>
    <xf numFmtId="0" fontId="164" fillId="83" borderId="32" applyNumberFormat="0" applyAlignment="0" applyProtection="0"/>
    <xf numFmtId="0" fontId="70" fillId="80" borderId="29" applyNumberFormat="0" applyAlignment="0" applyProtection="0"/>
    <xf numFmtId="193" fontId="165" fillId="0" borderId="0" applyFont="0" applyFill="0" applyBorder="0" applyAlignment="0" applyProtection="0"/>
    <xf numFmtId="0" fontId="163" fillId="80" borderId="30" applyNumberFormat="0" applyAlignment="0" applyProtection="0"/>
    <xf numFmtId="0" fontId="86" fillId="60" borderId="30" applyNumberFormat="0" applyAlignment="0" applyProtection="0"/>
    <xf numFmtId="49" fontId="57" fillId="0" borderId="14" applyNumberFormat="0" applyFill="0" applyBorder="0" applyProtection="0">
      <alignment horizontal="left" vertical="center"/>
    </xf>
    <xf numFmtId="0" fontId="166" fillId="0" borderId="0" applyNumberFormat="0" applyFill="0" applyBorder="0" applyAlignment="0" applyProtection="0"/>
    <xf numFmtId="0" fontId="167" fillId="64" borderId="0" applyNumberFormat="0" applyBorder="0" applyAlignment="0" applyProtection="0"/>
    <xf numFmtId="0" fontId="177" fillId="0" borderId="42" applyNumberFormat="0" applyFill="0" applyAlignment="0" applyProtection="0"/>
    <xf numFmtId="0" fontId="168" fillId="0" borderId="34" applyNumberFormat="0" applyFill="0" applyAlignment="0" applyProtection="0"/>
    <xf numFmtId="0" fontId="169" fillId="0" borderId="35" applyNumberFormat="0" applyFill="0" applyAlignment="0" applyProtection="0"/>
    <xf numFmtId="0" fontId="170" fillId="0" borderId="36" applyNumberFormat="0" applyFill="0" applyAlignment="0" applyProtection="0"/>
    <xf numFmtId="0" fontId="170" fillId="0" borderId="0" applyNumberFormat="0" applyFill="0" applyBorder="0" applyAlignment="0" applyProtection="0"/>
    <xf numFmtId="0" fontId="171" fillId="60" borderId="30" applyNumberFormat="0" applyAlignment="0" applyProtection="0"/>
    <xf numFmtId="4" fontId="56" fillId="0" borderId="0" applyBorder="0">
      <alignment horizontal="right" vertical="center"/>
    </xf>
    <xf numFmtId="0" fontId="56" fillId="0" borderId="19">
      <alignment horizontal="right" vertical="center"/>
    </xf>
    <xf numFmtId="4" fontId="56" fillId="0" borderId="14">
      <alignment horizontal="right" vertical="center"/>
    </xf>
    <xf numFmtId="0" fontId="67" fillId="51" borderId="14">
      <alignment horizontal="right" vertical="center"/>
    </xf>
    <xf numFmtId="0" fontId="172" fillId="0" borderId="31" applyNumberFormat="0" applyFill="0" applyAlignment="0" applyProtection="0"/>
    <xf numFmtId="0" fontId="173" fillId="66" borderId="0" applyNumberFormat="0" applyBorder="0" applyAlignment="0" applyProtection="0"/>
    <xf numFmtId="0" fontId="41" fillId="0" borderId="0"/>
    <xf numFmtId="0" fontId="41" fillId="0" borderId="0"/>
    <xf numFmtId="0" fontId="67" fillId="51" borderId="53">
      <alignment horizontal="right" vertical="center"/>
    </xf>
    <xf numFmtId="0" fontId="14" fillId="0" borderId="0" applyNumberFormat="0" applyFill="0" applyBorder="0" applyAlignment="0" applyProtection="0"/>
    <xf numFmtId="0" fontId="165" fillId="0" borderId="0"/>
    <xf numFmtId="4" fontId="174" fillId="0" borderId="0"/>
    <xf numFmtId="4" fontId="67" fillId="51" borderId="14">
      <alignment horizontal="right" vertical="center"/>
    </xf>
    <xf numFmtId="4" fontId="68" fillId="79" borderId="14">
      <alignment horizontal="right" vertical="center"/>
    </xf>
    <xf numFmtId="0" fontId="56" fillId="51" borderId="50">
      <alignment horizontal="left" vertical="center" wrapText="1" indent="2"/>
    </xf>
    <xf numFmtId="0" fontId="41" fillId="59" borderId="38" applyNumberFormat="0" applyFont="0" applyAlignment="0" applyProtection="0"/>
    <xf numFmtId="4" fontId="56" fillId="0" borderId="14" applyFill="0" applyBorder="0" applyProtection="0">
      <alignment horizontal="right" vertical="center"/>
    </xf>
    <xf numFmtId="4" fontId="56" fillId="0" borderId="14" applyFill="0" applyBorder="0" applyProtection="0">
      <alignment horizontal="right" vertical="center"/>
    </xf>
    <xf numFmtId="0" fontId="57" fillId="0" borderId="0" applyNumberFormat="0" applyFill="0" applyBorder="0" applyProtection="0">
      <alignment horizontal="left" vertical="center"/>
    </xf>
    <xf numFmtId="49" fontId="57" fillId="0" borderId="14" applyNumberFormat="0" applyFill="0" applyBorder="0" applyProtection="0">
      <alignment horizontal="left" vertical="center"/>
    </xf>
    <xf numFmtId="4" fontId="41" fillId="87" borderId="0" applyNumberFormat="0" applyFont="0" applyBorder="0" applyAlignment="0" applyProtection="0"/>
    <xf numFmtId="4" fontId="41" fillId="87" borderId="0" applyNumberFormat="0" applyFont="0" applyBorder="0" applyAlignment="0" applyProtection="0"/>
    <xf numFmtId="0" fontId="41" fillId="87" borderId="0" applyNumberFormat="0" applyFont="0" applyBorder="0" applyAlignment="0" applyProtection="0"/>
    <xf numFmtId="0" fontId="165" fillId="54" borderId="0" applyNumberFormat="0" applyFont="0" applyBorder="0" applyAlignment="0" applyProtection="0"/>
    <xf numFmtId="0" fontId="160" fillId="59" borderId="38" applyNumberFormat="0" applyFont="0" applyAlignment="0" applyProtection="0"/>
    <xf numFmtId="0" fontId="41" fillId="59" borderId="38" applyNumberFormat="0" applyFont="0" applyAlignment="0" applyProtection="0"/>
    <xf numFmtId="0" fontId="175" fillId="80" borderId="29" applyNumberFormat="0" applyAlignment="0" applyProtection="0"/>
    <xf numFmtId="9" fontId="165" fillId="0" borderId="0" applyFont="0" applyFill="0" applyBorder="0" applyAlignment="0" applyProtection="0"/>
    <xf numFmtId="0" fontId="67" fillId="79" borderId="14">
      <alignment horizontal="right" vertical="center"/>
    </xf>
    <xf numFmtId="4" fontId="56" fillId="87" borderId="14"/>
    <xf numFmtId="0" fontId="56" fillId="87" borderId="51"/>
    <xf numFmtId="0" fontId="176" fillId="0" borderId="0" applyNumberFormat="0" applyFill="0" applyBorder="0" applyAlignment="0" applyProtection="0"/>
    <xf numFmtId="0" fontId="177" fillId="0" borderId="42" applyNumberFormat="0" applyFill="0" applyAlignment="0" applyProtection="0"/>
    <xf numFmtId="4" fontId="67" fillId="51" borderId="14">
      <alignment horizontal="right" vertical="center"/>
    </xf>
    <xf numFmtId="0" fontId="56" fillId="0" borderId="50">
      <alignment horizontal="left" vertical="center" wrapText="1" indent="2"/>
    </xf>
    <xf numFmtId="0" fontId="67" fillId="51" borderId="14">
      <alignment horizontal="right" vertical="center"/>
    </xf>
    <xf numFmtId="0" fontId="177" fillId="0" borderId="42" applyNumberFormat="0" applyFill="0" applyAlignment="0" applyProtection="0"/>
    <xf numFmtId="0" fontId="178" fillId="0" borderId="0" applyNumberFormat="0" applyFill="0" applyBorder="0" applyAlignment="0" applyProtection="0"/>
    <xf numFmtId="0" fontId="160" fillId="59" borderId="38" applyNumberFormat="0" applyFont="0" applyAlignment="0" applyProtection="0"/>
    <xf numFmtId="4" fontId="67" fillId="51" borderId="14">
      <alignment horizontal="right" vertical="center"/>
    </xf>
    <xf numFmtId="0" fontId="179" fillId="0" borderId="0" applyNumberFormat="0" applyFill="0" applyBorder="0" applyAlignment="0" applyProtection="0"/>
    <xf numFmtId="0" fontId="41" fillId="0" borderId="0" applyNumberFormat="0" applyFont="0" applyFill="0" applyBorder="0" applyProtection="0">
      <alignment horizontal="left" vertical="center"/>
    </xf>
    <xf numFmtId="0" fontId="56" fillId="79" borderId="0" applyBorder="0">
      <alignment horizontal="right" vertical="center"/>
    </xf>
    <xf numFmtId="0" fontId="56" fillId="79" borderId="0" applyBorder="0">
      <alignment horizontal="right" vertical="center"/>
    </xf>
    <xf numFmtId="0" fontId="56" fillId="0" borderId="0" applyBorder="0">
      <alignment horizontal="right" vertical="center"/>
    </xf>
    <xf numFmtId="4" fontId="41" fillId="0" borderId="0"/>
    <xf numFmtId="0" fontId="180" fillId="0" borderId="0"/>
    <xf numFmtId="0" fontId="41" fillId="87" borderId="0" applyNumberFormat="0" applyFont="0" applyBorder="0" applyAlignment="0" applyProtection="0"/>
    <xf numFmtId="0" fontId="138" fillId="0" borderId="0" applyNumberFormat="0" applyFill="0" applyBorder="0" applyAlignment="0" applyProtection="0"/>
    <xf numFmtId="0" fontId="160" fillId="62" borderId="0" applyNumberFormat="0" applyBorder="0" applyAlignment="0" applyProtection="0"/>
    <xf numFmtId="0" fontId="160" fillId="63" borderId="0" applyNumberFormat="0" applyBorder="0" applyAlignment="0" applyProtection="0"/>
    <xf numFmtId="0" fontId="160" fillId="64" borderId="0" applyNumberFormat="0" applyBorder="0" applyAlignment="0" applyProtection="0"/>
    <xf numFmtId="0" fontId="160" fillId="65" borderId="0" applyNumberFormat="0" applyBorder="0" applyAlignment="0" applyProtection="0"/>
    <xf numFmtId="0" fontId="160" fillId="61" borderId="0" applyNumberFormat="0" applyBorder="0" applyAlignment="0" applyProtection="0"/>
    <xf numFmtId="0" fontId="160" fillId="60" borderId="0" applyNumberFormat="0" applyBorder="0" applyAlignment="0" applyProtection="0"/>
    <xf numFmtId="0" fontId="160" fillId="57" borderId="0" applyNumberFormat="0" applyBorder="0" applyAlignment="0" applyProtection="0"/>
    <xf numFmtId="0" fontId="160" fillId="58" borderId="0" applyNumberFormat="0" applyBorder="0" applyAlignment="0" applyProtection="0"/>
    <xf numFmtId="0" fontId="160" fillId="67" borderId="0" applyNumberFormat="0" applyBorder="0" applyAlignment="0" applyProtection="0"/>
    <xf numFmtId="0" fontId="160" fillId="65" borderId="0" applyNumberFormat="0" applyBorder="0" applyAlignment="0" applyProtection="0"/>
    <xf numFmtId="0" fontId="160" fillId="57" borderId="0" applyNumberFormat="0" applyBorder="0" applyAlignment="0" applyProtection="0"/>
    <xf numFmtId="0" fontId="160" fillId="68" borderId="0" applyNumberFormat="0" applyBorder="0" applyAlignment="0" applyProtection="0"/>
    <xf numFmtId="0" fontId="161" fillId="70" borderId="0" applyNumberFormat="0" applyBorder="0" applyAlignment="0" applyProtection="0"/>
    <xf numFmtId="0" fontId="161" fillId="58" borderId="0" applyNumberFormat="0" applyBorder="0" applyAlignment="0" applyProtection="0"/>
    <xf numFmtId="0" fontId="161" fillId="67" borderId="0" applyNumberFormat="0" applyBorder="0" applyAlignment="0" applyProtection="0"/>
    <xf numFmtId="0" fontId="161" fillId="71" borderId="0" applyNumberFormat="0" applyBorder="0" applyAlignment="0" applyProtection="0"/>
    <xf numFmtId="0" fontId="161" fillId="72" borderId="0" applyNumberFormat="0" applyBorder="0" applyAlignment="0" applyProtection="0"/>
    <xf numFmtId="0" fontId="161" fillId="73" borderId="0" applyNumberFormat="0" applyBorder="0" applyAlignment="0" applyProtection="0"/>
    <xf numFmtId="0" fontId="161" fillId="74" borderId="0" applyNumberFormat="0" applyBorder="0" applyAlignment="0" applyProtection="0"/>
    <xf numFmtId="0" fontId="161" fillId="76" borderId="0" applyNumberFormat="0" applyBorder="0" applyAlignment="0" applyProtection="0"/>
    <xf numFmtId="0" fontId="161" fillId="77" borderId="0" applyNumberFormat="0" applyBorder="0" applyAlignment="0" applyProtection="0"/>
    <xf numFmtId="0" fontId="161" fillId="71" borderId="0" applyNumberFormat="0" applyBorder="0" applyAlignment="0" applyProtection="0"/>
    <xf numFmtId="0" fontId="161" fillId="72" borderId="0" applyNumberFormat="0" applyBorder="0" applyAlignment="0" applyProtection="0"/>
    <xf numFmtId="0" fontId="161" fillId="69" borderId="0" applyNumberFormat="0" applyBorder="0" applyAlignment="0" applyProtection="0"/>
    <xf numFmtId="0" fontId="162" fillId="63" borderId="0" applyNumberFormat="0" applyBorder="0" applyAlignment="0" applyProtection="0"/>
    <xf numFmtId="0" fontId="163" fillId="80" borderId="30" applyNumberFormat="0" applyAlignment="0" applyProtection="0"/>
    <xf numFmtId="0" fontId="164" fillId="83" borderId="32" applyNumberFormat="0" applyAlignment="0" applyProtection="0"/>
    <xf numFmtId="0" fontId="166" fillId="0" borderId="0" applyNumberFormat="0" applyFill="0" applyBorder="0" applyAlignment="0" applyProtection="0"/>
    <xf numFmtId="0" fontId="167" fillId="64" borderId="0" applyNumberFormat="0" applyBorder="0" applyAlignment="0" applyProtection="0"/>
    <xf numFmtId="0" fontId="168" fillId="0" borderId="34" applyNumberFormat="0" applyFill="0" applyAlignment="0" applyProtection="0"/>
    <xf numFmtId="0" fontId="169" fillId="0" borderId="35" applyNumberFormat="0" applyFill="0" applyAlignment="0" applyProtection="0"/>
    <xf numFmtId="0" fontId="170" fillId="0" borderId="36" applyNumberFormat="0" applyFill="0" applyAlignment="0" applyProtection="0"/>
    <xf numFmtId="0" fontId="170" fillId="0" borderId="0" applyNumberFormat="0" applyFill="0" applyBorder="0" applyAlignment="0" applyProtection="0"/>
    <xf numFmtId="0" fontId="171" fillId="60" borderId="30" applyNumberFormat="0" applyAlignment="0" applyProtection="0"/>
    <xf numFmtId="0" fontId="172" fillId="0" borderId="31" applyNumberFormat="0" applyFill="0" applyAlignment="0" applyProtection="0"/>
    <xf numFmtId="0" fontId="173" fillId="66" borderId="0" applyNumberFormat="0" applyBorder="0" applyAlignment="0" applyProtection="0"/>
    <xf numFmtId="4" fontId="67" fillId="51" borderId="14">
      <alignment horizontal="right" vertical="center"/>
    </xf>
    <xf numFmtId="0" fontId="160" fillId="59" borderId="38" applyNumberFormat="0" applyFont="0" applyAlignment="0" applyProtection="0"/>
    <xf numFmtId="0" fontId="175" fillId="80" borderId="29" applyNumberFormat="0" applyAlignment="0" applyProtection="0"/>
    <xf numFmtId="0" fontId="176" fillId="0" borderId="0" applyNumberFormat="0" applyFill="0" applyBorder="0" applyAlignment="0" applyProtection="0"/>
    <xf numFmtId="0" fontId="177" fillId="0" borderId="42" applyNumberFormat="0" applyFill="0" applyAlignment="0" applyProtection="0"/>
    <xf numFmtId="0" fontId="178" fillId="0" borderId="0" applyNumberFormat="0" applyFill="0" applyBorder="0" applyAlignment="0" applyProtection="0"/>
    <xf numFmtId="0" fontId="181" fillId="0" borderId="0">
      <alignment horizontal="left" vertical="center" indent="1"/>
    </xf>
    <xf numFmtId="0" fontId="160" fillId="62" borderId="0" applyNumberFormat="0" applyBorder="0" applyAlignment="0" applyProtection="0"/>
    <xf numFmtId="0" fontId="160" fillId="63" borderId="0" applyNumberFormat="0" applyBorder="0" applyAlignment="0" applyProtection="0"/>
    <xf numFmtId="0" fontId="160" fillId="64" borderId="0" applyNumberFormat="0" applyBorder="0" applyAlignment="0" applyProtection="0"/>
    <xf numFmtId="0" fontId="160" fillId="65" borderId="0" applyNumberFormat="0" applyBorder="0" applyAlignment="0" applyProtection="0"/>
    <xf numFmtId="0" fontId="160" fillId="61" borderId="0" applyNumberFormat="0" applyBorder="0" applyAlignment="0" applyProtection="0"/>
    <xf numFmtId="0" fontId="160" fillId="60" borderId="0" applyNumberFormat="0" applyBorder="0" applyAlignment="0" applyProtection="0"/>
    <xf numFmtId="0" fontId="160" fillId="57" borderId="0" applyNumberFormat="0" applyBorder="0" applyAlignment="0" applyProtection="0"/>
    <xf numFmtId="0" fontId="160" fillId="58" borderId="0" applyNumberFormat="0" applyBorder="0" applyAlignment="0" applyProtection="0"/>
    <xf numFmtId="0" fontId="160" fillId="67" borderId="0" applyNumberFormat="0" applyBorder="0" applyAlignment="0" applyProtection="0"/>
    <xf numFmtId="0" fontId="160" fillId="65" borderId="0" applyNumberFormat="0" applyBorder="0" applyAlignment="0" applyProtection="0"/>
    <xf numFmtId="0" fontId="160" fillId="57" borderId="0" applyNumberFormat="0" applyBorder="0" applyAlignment="0" applyProtection="0"/>
    <xf numFmtId="0" fontId="160" fillId="68" borderId="0" applyNumberFormat="0" applyBorder="0" applyAlignment="0" applyProtection="0"/>
    <xf numFmtId="0" fontId="161" fillId="70" borderId="0" applyNumberFormat="0" applyBorder="0" applyAlignment="0" applyProtection="0"/>
    <xf numFmtId="0" fontId="161" fillId="58" borderId="0" applyNumberFormat="0" applyBorder="0" applyAlignment="0" applyProtection="0"/>
    <xf numFmtId="0" fontId="161" fillId="67" borderId="0" applyNumberFormat="0" applyBorder="0" applyAlignment="0" applyProtection="0"/>
    <xf numFmtId="0" fontId="161" fillId="71" borderId="0" applyNumberFormat="0" applyBorder="0" applyAlignment="0" applyProtection="0"/>
    <xf numFmtId="0" fontId="161" fillId="72" borderId="0" applyNumberFormat="0" applyBorder="0" applyAlignment="0" applyProtection="0"/>
    <xf numFmtId="0" fontId="161" fillId="73" borderId="0" applyNumberFormat="0" applyBorder="0" applyAlignment="0" applyProtection="0"/>
    <xf numFmtId="0" fontId="177" fillId="0" borderId="42" applyNumberFormat="0" applyFill="0" applyAlignment="0" applyProtection="0"/>
    <xf numFmtId="4" fontId="67" fillId="79" borderId="14">
      <alignment horizontal="right" vertical="center"/>
    </xf>
    <xf numFmtId="4" fontId="67" fillId="51" borderId="52">
      <alignment horizontal="right" vertical="center"/>
    </xf>
    <xf numFmtId="4" fontId="68" fillId="79" borderId="14">
      <alignment horizontal="right" vertical="center"/>
    </xf>
    <xf numFmtId="0" fontId="56" fillId="87" borderId="14"/>
    <xf numFmtId="4" fontId="67" fillId="51" borderId="14">
      <alignment horizontal="right" vertical="center"/>
    </xf>
    <xf numFmtId="0" fontId="56" fillId="0" borderId="14" applyNumberFormat="0" applyFill="0" applyAlignment="0" applyProtection="0"/>
    <xf numFmtId="4" fontId="67" fillId="51" borderId="14">
      <alignment horizontal="right" vertical="center"/>
    </xf>
    <xf numFmtId="0" fontId="67" fillId="51" borderId="27">
      <alignment horizontal="right" vertical="center"/>
    </xf>
    <xf numFmtId="4" fontId="67" fillId="51" borderId="27">
      <alignment horizontal="right" vertical="center"/>
    </xf>
    <xf numFmtId="0" fontId="67" fillId="51" borderId="26">
      <alignment horizontal="right" vertical="center"/>
    </xf>
    <xf numFmtId="4" fontId="67" fillId="51" borderId="26">
      <alignment horizontal="right" vertical="center"/>
    </xf>
    <xf numFmtId="0" fontId="16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79" borderId="27">
      <alignment horizontal="left" vertical="center"/>
    </xf>
    <xf numFmtId="0" fontId="166" fillId="0" borderId="0" applyNumberFormat="0" applyFill="0" applyBorder="0" applyAlignment="0" applyProtection="0"/>
    <xf numFmtId="0" fontId="171" fillId="60" borderId="30" applyNumberFormat="0" applyAlignment="0" applyProtection="0"/>
    <xf numFmtId="0" fontId="56" fillId="0" borderId="14">
      <alignment horizontal="right" vertical="center"/>
    </xf>
    <xf numFmtId="4" fontId="56" fillId="0" borderId="14">
      <alignment horizontal="right" vertical="center"/>
    </xf>
    <xf numFmtId="0" fontId="1" fillId="0" borderId="0"/>
    <xf numFmtId="0" fontId="90" fillId="0" borderId="42" applyNumberFormat="0" applyFill="0" applyAlignment="0" applyProtection="0"/>
    <xf numFmtId="0" fontId="175" fillId="80" borderId="29" applyNumberFormat="0" applyAlignment="0" applyProtection="0"/>
    <xf numFmtId="175" fontId="56" fillId="55" borderId="14" applyNumberFormat="0" applyFont="0" applyBorder="0" applyAlignment="0" applyProtection="0">
      <alignment horizontal="right" vertical="center"/>
    </xf>
    <xf numFmtId="0" fontId="56" fillId="87" borderId="14"/>
    <xf numFmtId="4" fontId="56" fillId="87" borderId="14"/>
    <xf numFmtId="0" fontId="177" fillId="0" borderId="42" applyNumberFormat="0" applyFill="0" applyAlignment="0" applyProtection="0"/>
    <xf numFmtId="0" fontId="178" fillId="0" borderId="0" applyNumberFormat="0" applyFill="0" applyBorder="0" applyAlignment="0" applyProtection="0"/>
    <xf numFmtId="0" fontId="1" fillId="0" borderId="0"/>
    <xf numFmtId="4" fontId="67" fillId="51" borderId="53">
      <alignment horizontal="right" vertical="center"/>
    </xf>
    <xf numFmtId="0" fontId="1" fillId="15" borderId="0" applyNumberFormat="0" applyBorder="0" applyAlignment="0" applyProtection="0"/>
    <xf numFmtId="175" fontId="56" fillId="55" borderId="14" applyNumberFormat="0" applyFont="0" applyBorder="0" applyAlignment="0" applyProtection="0">
      <alignment horizontal="right" vertical="center"/>
    </xf>
    <xf numFmtId="0" fontId="1" fillId="27" borderId="0" applyNumberFormat="0" applyBorder="0" applyAlignment="0" applyProtection="0"/>
    <xf numFmtId="0" fontId="56" fillId="51" borderId="50">
      <alignment horizontal="left" vertical="center" wrapText="1" indent="2"/>
    </xf>
    <xf numFmtId="4" fontId="67" fillId="79" borderId="14">
      <alignment horizontal="right" vertical="center"/>
    </xf>
    <xf numFmtId="0" fontId="1" fillId="14" borderId="0" applyNumberFormat="0" applyBorder="0" applyAlignment="0" applyProtection="0"/>
    <xf numFmtId="0" fontId="56" fillId="0" borderId="14">
      <alignment horizontal="right" vertical="center"/>
    </xf>
    <xf numFmtId="0" fontId="1" fillId="22" borderId="0" applyNumberFormat="0" applyBorder="0" applyAlignment="0" applyProtection="0"/>
    <xf numFmtId="0" fontId="17" fillId="32" borderId="0" applyNumberFormat="0" applyBorder="0" applyAlignment="0" applyProtection="0"/>
    <xf numFmtId="0" fontId="56" fillId="0" borderId="14" applyNumberFormat="0" applyFill="0" applyAlignment="0" applyProtection="0"/>
    <xf numFmtId="0" fontId="1" fillId="26" borderId="0" applyNumberFormat="0" applyBorder="0" applyAlignment="0" applyProtection="0"/>
    <xf numFmtId="0" fontId="1" fillId="0" borderId="0"/>
    <xf numFmtId="0" fontId="1" fillId="0" borderId="0"/>
    <xf numFmtId="0" fontId="1" fillId="0" borderId="0"/>
    <xf numFmtId="4" fontId="68" fillId="79" borderId="14">
      <alignment horizontal="right" vertical="center"/>
    </xf>
    <xf numFmtId="0" fontId="171" fillId="60" borderId="30" applyNumberFormat="0" applyAlignment="0" applyProtection="0"/>
    <xf numFmtId="0" fontId="1" fillId="19" borderId="0" applyNumberFormat="0" applyBorder="0" applyAlignment="0" applyProtection="0"/>
    <xf numFmtId="0" fontId="1" fillId="0" borderId="0"/>
    <xf numFmtId="0" fontId="56" fillId="0" borderId="50">
      <alignment horizontal="left" vertical="center" wrapText="1" indent="2"/>
    </xf>
    <xf numFmtId="0" fontId="17" fillId="20" borderId="0" applyNumberFormat="0" applyBorder="0" applyAlignment="0" applyProtection="0"/>
    <xf numFmtId="0" fontId="1" fillId="30" borderId="0" applyNumberFormat="0" applyBorder="0" applyAlignment="0" applyProtection="0"/>
    <xf numFmtId="0" fontId="171" fillId="60" borderId="30" applyNumberFormat="0" applyAlignment="0" applyProtection="0"/>
    <xf numFmtId="0" fontId="1" fillId="0" borderId="0"/>
    <xf numFmtId="0" fontId="1" fillId="31" borderId="0" applyNumberFormat="0" applyBorder="0" applyAlignment="0" applyProtection="0"/>
    <xf numFmtId="0" fontId="17" fillId="24" borderId="0" applyNumberFormat="0" applyBorder="0" applyAlignment="0" applyProtection="0"/>
    <xf numFmtId="0" fontId="1" fillId="0" borderId="0"/>
    <xf numFmtId="0" fontId="177" fillId="0" borderId="42" applyNumberFormat="0" applyFill="0" applyAlignment="0" applyProtection="0"/>
    <xf numFmtId="0" fontId="56" fillId="0" borderId="14" applyNumberFormat="0" applyFill="0" applyAlignment="0" applyProtection="0"/>
    <xf numFmtId="0" fontId="1" fillId="10" borderId="0" applyNumberFormat="0" applyBorder="0" applyAlignment="0" applyProtection="0"/>
    <xf numFmtId="0" fontId="17" fillId="12" borderId="0" applyNumberFormat="0" applyBorder="0" applyAlignment="0" applyProtection="0"/>
    <xf numFmtId="0" fontId="1" fillId="0" borderId="0"/>
    <xf numFmtId="0" fontId="1" fillId="0" borderId="0"/>
    <xf numFmtId="0" fontId="90" fillId="0" borderId="42" applyNumberFormat="0" applyFill="0" applyAlignment="0" applyProtection="0"/>
    <xf numFmtId="0" fontId="1" fillId="0" borderId="0"/>
    <xf numFmtId="0" fontId="56" fillId="79" borderId="52">
      <alignment horizontal="left" vertical="center"/>
    </xf>
    <xf numFmtId="0" fontId="1" fillId="0" borderId="0"/>
    <xf numFmtId="0" fontId="177" fillId="0" borderId="42" applyNumberFormat="0" applyFill="0" applyAlignment="0" applyProtection="0"/>
    <xf numFmtId="0" fontId="160" fillId="59" borderId="38" applyNumberFormat="0" applyFont="0" applyAlignment="0" applyProtection="0"/>
    <xf numFmtId="0" fontId="1" fillId="0" borderId="0"/>
    <xf numFmtId="0" fontId="1" fillId="0" borderId="0"/>
    <xf numFmtId="4" fontId="67" fillId="79" borderId="14">
      <alignment horizontal="right" vertical="center"/>
    </xf>
    <xf numFmtId="0" fontId="1" fillId="0" borderId="0"/>
    <xf numFmtId="0" fontId="1" fillId="0" borderId="0"/>
    <xf numFmtId="49" fontId="56" fillId="0" borderId="14" applyNumberFormat="0" applyFont="0" applyFill="0" applyBorder="0" applyProtection="0">
      <alignment horizontal="left" vertical="center" indent="2"/>
    </xf>
    <xf numFmtId="0" fontId="9" fillId="5" borderId="4" applyNumberFormat="0" applyAlignment="0" applyProtection="0"/>
    <xf numFmtId="0" fontId="56" fillId="79" borderId="0" applyBorder="0">
      <alignment horizontal="right" vertical="center"/>
    </xf>
    <xf numFmtId="0" fontId="56" fillId="79" borderId="0" applyBorder="0">
      <alignment horizontal="right" vertical="center"/>
    </xf>
    <xf numFmtId="0" fontId="56" fillId="0" borderId="0" applyBorder="0">
      <alignment horizontal="right" vertical="center"/>
    </xf>
    <xf numFmtId="0" fontId="171" fillId="60" borderId="30" applyNumberFormat="0" applyAlignment="0" applyProtection="0"/>
    <xf numFmtId="49" fontId="56" fillId="0" borderId="27" applyNumberFormat="0" applyFont="0" applyFill="0" applyBorder="0" applyProtection="0">
      <alignment horizontal="left" vertical="center" indent="5"/>
    </xf>
    <xf numFmtId="0" fontId="56" fillId="0" borderId="50">
      <alignment horizontal="left" vertical="center" wrapText="1" indent="2"/>
    </xf>
    <xf numFmtId="0" fontId="73" fillId="80" borderId="30" applyNumberFormat="0" applyAlignment="0" applyProtection="0"/>
    <xf numFmtId="4" fontId="67" fillId="51" borderId="14">
      <alignment horizontal="right" vertical="center"/>
    </xf>
    <xf numFmtId="0" fontId="1" fillId="23" borderId="0" applyNumberFormat="0" applyBorder="0" applyAlignment="0" applyProtection="0"/>
    <xf numFmtId="0" fontId="17" fillId="16" borderId="0" applyNumberFormat="0" applyBorder="0" applyAlignment="0" applyProtection="0"/>
    <xf numFmtId="4" fontId="56" fillId="87" borderId="14"/>
    <xf numFmtId="4" fontId="41" fillId="0" borderId="0"/>
    <xf numFmtId="0" fontId="1" fillId="18" borderId="0" applyNumberFormat="0" applyBorder="0" applyAlignment="0" applyProtection="0"/>
    <xf numFmtId="0" fontId="68" fillId="79" borderId="14">
      <alignment horizontal="right" vertical="center"/>
    </xf>
    <xf numFmtId="49" fontId="57" fillId="0" borderId="14" applyNumberFormat="0" applyFill="0" applyBorder="0" applyProtection="0">
      <alignment horizontal="left" vertical="center"/>
    </xf>
    <xf numFmtId="0" fontId="41" fillId="87" borderId="0" applyNumberFormat="0" applyFont="0" applyBorder="0" applyAlignment="0" applyProtection="0"/>
    <xf numFmtId="0" fontId="163" fillId="80" borderId="30" applyNumberFormat="0" applyAlignment="0" applyProtection="0"/>
    <xf numFmtId="0" fontId="175" fillId="80" borderId="29" applyNumberFormat="0" applyAlignment="0" applyProtection="0"/>
    <xf numFmtId="0" fontId="177" fillId="0" borderId="42" applyNumberFormat="0" applyFill="0" applyAlignment="0" applyProtection="0"/>
    <xf numFmtId="0" fontId="67" fillId="51" borderId="14">
      <alignment horizontal="right" vertical="center"/>
    </xf>
    <xf numFmtId="0" fontId="177" fillId="0" borderId="42" applyNumberFormat="0" applyFill="0" applyAlignment="0" applyProtection="0"/>
    <xf numFmtId="0" fontId="67" fillId="51" borderId="14">
      <alignment horizontal="right" vertical="center"/>
    </xf>
    <xf numFmtId="4" fontId="56" fillId="0" borderId="14">
      <alignment horizontal="right" vertical="center"/>
    </xf>
    <xf numFmtId="0" fontId="138" fillId="0" borderId="0" applyNumberFormat="0" applyFill="0" applyBorder="0" applyAlignment="0" applyProtection="0"/>
    <xf numFmtId="0" fontId="163" fillId="80" borderId="30" applyNumberFormat="0" applyAlignment="0" applyProtection="0"/>
    <xf numFmtId="0" fontId="9" fillId="5" borderId="4" applyNumberFormat="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1" borderId="0" applyNumberFormat="0" applyBorder="0" applyAlignment="0" applyProtection="0"/>
    <xf numFmtId="0" fontId="44" fillId="60"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67" borderId="0" applyNumberFormat="0" applyBorder="0" applyAlignment="0" applyProtection="0"/>
    <xf numFmtId="0" fontId="44" fillId="65" borderId="0" applyNumberFormat="0" applyBorder="0" applyAlignment="0" applyProtection="0"/>
    <xf numFmtId="0" fontId="44" fillId="57" borderId="0" applyNumberFormat="0" applyBorder="0" applyAlignment="0" applyProtection="0"/>
    <xf numFmtId="0" fontId="44" fillId="68" borderId="0" applyNumberFormat="0" applyBorder="0" applyAlignment="0" applyProtection="0"/>
    <xf numFmtId="0" fontId="65" fillId="70" borderId="0" applyNumberFormat="0" applyBorder="0" applyAlignment="0" applyProtection="0"/>
    <xf numFmtId="0" fontId="65" fillId="58" borderId="0" applyNumberFormat="0" applyBorder="0" applyAlignment="0" applyProtection="0"/>
    <xf numFmtId="0" fontId="65" fillId="67"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70" fillId="80" borderId="29" applyNumberFormat="0" applyAlignment="0" applyProtection="0"/>
    <xf numFmtId="0" fontId="73" fillId="80" borderId="30" applyNumberFormat="0" applyAlignment="0" applyProtection="0"/>
    <xf numFmtId="0" fontId="90" fillId="0" borderId="42" applyNumberFormat="0" applyFill="0" applyAlignment="0" applyProtection="0"/>
    <xf numFmtId="0" fontId="91" fillId="0" borderId="0" applyNumberFormat="0" applyFill="0" applyBorder="0" applyAlignment="0" applyProtection="0"/>
    <xf numFmtId="0" fontId="56" fillId="87" borderId="14"/>
    <xf numFmtId="0" fontId="71" fillId="0" borderId="0" applyNumberFormat="0" applyFill="0" applyBorder="0" applyAlignment="0" applyProtection="0"/>
    <xf numFmtId="0" fontId="1" fillId="0" borderId="0"/>
    <xf numFmtId="0" fontId="90" fillId="0" borderId="42" applyNumberFormat="0" applyFill="0" applyAlignment="0" applyProtection="0"/>
    <xf numFmtId="49" fontId="56" fillId="0" borderId="14" applyNumberFormat="0" applyFont="0" applyFill="0" applyBorder="0" applyProtection="0">
      <alignment horizontal="left" vertical="center" indent="2"/>
    </xf>
    <xf numFmtId="49" fontId="56" fillId="0" borderId="27" applyNumberFormat="0" applyFont="0" applyFill="0" applyBorder="0" applyProtection="0">
      <alignment horizontal="left" vertical="center" indent="5"/>
    </xf>
    <xf numFmtId="0" fontId="67" fillId="79" borderId="14">
      <alignment horizontal="right" vertical="center"/>
    </xf>
    <xf numFmtId="4" fontId="67" fillId="79" borderId="14">
      <alignment horizontal="right" vertical="center"/>
    </xf>
    <xf numFmtId="0" fontId="68" fillId="79" borderId="14">
      <alignment horizontal="right" vertical="center"/>
    </xf>
    <xf numFmtId="4" fontId="68" fillId="79" borderId="14">
      <alignment horizontal="right" vertical="center"/>
    </xf>
    <xf numFmtId="0" fontId="67" fillId="51" borderId="14">
      <alignment horizontal="right" vertical="center"/>
    </xf>
    <xf numFmtId="4" fontId="67" fillId="51" borderId="14">
      <alignment horizontal="right" vertical="center"/>
    </xf>
    <xf numFmtId="0" fontId="67" fillId="51" borderId="14">
      <alignment horizontal="right" vertical="center"/>
    </xf>
    <xf numFmtId="4" fontId="67" fillId="51" borderId="14">
      <alignment horizontal="right" vertical="center"/>
    </xf>
    <xf numFmtId="0" fontId="67" fillId="51" borderId="27">
      <alignment horizontal="right" vertical="center"/>
    </xf>
    <xf numFmtId="4" fontId="67" fillId="51" borderId="27">
      <alignment horizontal="right" vertical="center"/>
    </xf>
    <xf numFmtId="0" fontId="67" fillId="51" borderId="26">
      <alignment horizontal="right" vertical="center"/>
    </xf>
    <xf numFmtId="4" fontId="67" fillId="51" borderId="26">
      <alignment horizontal="right" vertical="center"/>
    </xf>
    <xf numFmtId="193" fontId="59" fillId="0" borderId="0" applyFont="0" applyFill="0" applyBorder="0" applyAlignment="0" applyProtection="0"/>
    <xf numFmtId="0" fontId="56" fillId="51" borderId="39">
      <alignment horizontal="left" vertical="center" wrapText="1" indent="2"/>
    </xf>
    <xf numFmtId="0" fontId="56" fillId="0" borderId="39">
      <alignment horizontal="left" vertical="center" wrapText="1" indent="2"/>
    </xf>
    <xf numFmtId="0" fontId="163" fillId="80" borderId="30" applyNumberFormat="0" applyAlignment="0" applyProtection="0"/>
    <xf numFmtId="0" fontId="86" fillId="60" borderId="30" applyNumberFormat="0" applyAlignment="0" applyProtection="0"/>
    <xf numFmtId="0" fontId="56" fillId="0" borderId="14">
      <alignment horizontal="right" vertical="center"/>
    </xf>
    <xf numFmtId="4" fontId="56" fillId="0" borderId="14">
      <alignment horizontal="right" vertical="center"/>
    </xf>
    <xf numFmtId="0" fontId="59" fillId="0" borderId="0"/>
    <xf numFmtId="0" fontId="180" fillId="0" borderId="0"/>
    <xf numFmtId="0" fontId="180" fillId="0" borderId="0"/>
    <xf numFmtId="0" fontId="17" fillId="16" borderId="0" applyNumberFormat="0" applyBorder="0" applyAlignment="0" applyProtection="0"/>
    <xf numFmtId="4" fontId="68" fillId="79" borderId="14">
      <alignment horizontal="right" vertical="center"/>
    </xf>
    <xf numFmtId="4" fontId="56" fillId="0" borderId="14">
      <alignment horizontal="right" vertical="center"/>
    </xf>
    <xf numFmtId="0" fontId="180" fillId="0" borderId="0"/>
    <xf numFmtId="4" fontId="56" fillId="0" borderId="14" applyFill="0" applyBorder="0" applyProtection="0">
      <alignment horizontal="right" vertical="center"/>
    </xf>
    <xf numFmtId="4" fontId="56" fillId="0" borderId="14" applyFill="0" applyBorder="0" applyProtection="0">
      <alignment horizontal="right" vertical="center"/>
    </xf>
    <xf numFmtId="49" fontId="57" fillId="0" borderId="14" applyNumberFormat="0" applyFill="0" applyBorder="0" applyProtection="0">
      <alignment horizontal="left" vertical="center"/>
    </xf>
    <xf numFmtId="0" fontId="56" fillId="0" borderId="14" applyNumberFormat="0" applyFill="0" applyAlignment="0" applyProtection="0"/>
    <xf numFmtId="0" fontId="59" fillId="54" borderId="0" applyNumberFormat="0" applyFont="0" applyBorder="0" applyAlignment="0" applyProtection="0"/>
    <xf numFmtId="175" fontId="56" fillId="55" borderId="14" applyNumberFormat="0" applyFont="0" applyBorder="0" applyAlignment="0" applyProtection="0">
      <alignment horizontal="right" vertical="center"/>
    </xf>
    <xf numFmtId="9" fontId="59" fillId="0" borderId="0" applyFont="0" applyFill="0" applyBorder="0" applyAlignment="0" applyProtection="0"/>
    <xf numFmtId="0" fontId="56" fillId="87" borderId="14"/>
    <xf numFmtId="4" fontId="56" fillId="87" borderId="14"/>
    <xf numFmtId="0" fontId="56" fillId="51" borderId="39">
      <alignment horizontal="left" vertical="center" wrapText="1" indent="2"/>
    </xf>
    <xf numFmtId="0" fontId="56" fillId="0" borderId="39">
      <alignment horizontal="left" vertical="center" wrapText="1" indent="2"/>
    </xf>
    <xf numFmtId="4" fontId="68" fillId="79" borderId="14">
      <alignment horizontal="right" vertical="center"/>
    </xf>
    <xf numFmtId="49" fontId="56" fillId="0" borderId="52" applyNumberFormat="0" applyFont="0" applyFill="0" applyBorder="0" applyProtection="0">
      <alignment horizontal="left" vertical="center" indent="5"/>
    </xf>
    <xf numFmtId="0" fontId="1" fillId="0" borderId="0"/>
    <xf numFmtId="0" fontId="17" fillId="28" borderId="0" applyNumberFormat="0" applyBorder="0" applyAlignment="0" applyProtection="0"/>
    <xf numFmtId="0" fontId="1" fillId="0" borderId="0"/>
    <xf numFmtId="0" fontId="1" fillId="0" borderId="0"/>
    <xf numFmtId="0" fontId="177" fillId="0" borderId="42" applyNumberFormat="0" applyFill="0" applyAlignment="0" applyProtection="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56" fillId="79" borderId="52">
      <alignment horizontal="left" vertical="center"/>
    </xf>
    <xf numFmtId="0" fontId="1" fillId="0" borderId="0"/>
    <xf numFmtId="0" fontId="1" fillId="0" borderId="0"/>
    <xf numFmtId="0" fontId="1" fillId="0" borderId="0"/>
    <xf numFmtId="0" fontId="1" fillId="0" borderId="0"/>
    <xf numFmtId="0" fontId="70" fillId="80" borderId="29" applyNumberFormat="0" applyAlignment="0" applyProtection="0"/>
    <xf numFmtId="4" fontId="67" fillId="51" borderId="52">
      <alignment horizontal="right" vertical="center"/>
    </xf>
    <xf numFmtId="49" fontId="57" fillId="0" borderId="14" applyNumberFormat="0" applyFill="0" applyBorder="0" applyProtection="0">
      <alignment horizontal="lef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0" fillId="80" borderId="29" applyNumberFormat="0" applyAlignment="0" applyProtection="0"/>
    <xf numFmtId="0" fontId="1" fillId="0" borderId="0"/>
    <xf numFmtId="4" fontId="67" fillId="51" borderId="14">
      <alignment horizontal="right" vertical="center"/>
    </xf>
    <xf numFmtId="0" fontId="1" fillId="0" borderId="0"/>
    <xf numFmtId="0" fontId="1" fillId="0" borderId="0"/>
    <xf numFmtId="0" fontId="1" fillId="0" borderId="0"/>
    <xf numFmtId="0" fontId="67" fillId="79" borderId="14">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51" borderId="39">
      <alignment horizontal="left" vertical="center" wrapText="1" indent="2"/>
    </xf>
    <xf numFmtId="0" fontId="56" fillId="0" borderId="39">
      <alignment horizontal="left" vertical="center" wrapText="1" indent="2"/>
    </xf>
    <xf numFmtId="4" fontId="56" fillId="0" borderId="14" applyFill="0" applyBorder="0" applyProtection="0">
      <alignment horizontal="right" vertical="center"/>
    </xf>
    <xf numFmtId="4" fontId="67" fillId="51" borderId="14">
      <alignment horizontal="right" vertical="center"/>
    </xf>
    <xf numFmtId="0" fontId="56" fillId="87" borderId="14"/>
    <xf numFmtId="0" fontId="73" fillId="80" borderId="30" applyNumberFormat="0" applyAlignment="0" applyProtection="0"/>
    <xf numFmtId="0" fontId="67" fillId="79" borderId="14">
      <alignment horizontal="right" vertical="center"/>
    </xf>
    <xf numFmtId="0" fontId="56" fillId="0" borderId="14">
      <alignment horizontal="right" vertical="center"/>
    </xf>
    <xf numFmtId="0" fontId="177" fillId="0" borderId="42" applyNumberFormat="0" applyFill="0" applyAlignment="0" applyProtection="0"/>
    <xf numFmtId="0" fontId="56" fillId="79" borderId="27">
      <alignment horizontal="left" vertical="center"/>
    </xf>
    <xf numFmtId="0" fontId="171" fillId="60" borderId="30" applyNumberFormat="0" applyAlignment="0" applyProtection="0"/>
    <xf numFmtId="175" fontId="56" fillId="55" borderId="14" applyNumberFormat="0" applyFont="0" applyBorder="0" applyAlignment="0" applyProtection="0">
      <alignment horizontal="right" vertical="center"/>
    </xf>
    <xf numFmtId="0" fontId="160" fillId="59" borderId="38" applyNumberFormat="0" applyFont="0" applyAlignment="0" applyProtection="0"/>
    <xf numFmtId="0" fontId="56" fillId="0" borderId="39">
      <alignment horizontal="left" vertical="center" wrapText="1" indent="2"/>
    </xf>
    <xf numFmtId="4" fontId="56" fillId="87" borderId="14"/>
    <xf numFmtId="49" fontId="57" fillId="0" borderId="14" applyNumberFormat="0" applyFill="0" applyBorder="0" applyProtection="0">
      <alignment horizontal="left" vertical="center"/>
    </xf>
    <xf numFmtId="0" fontId="56" fillId="0" borderId="14">
      <alignment horizontal="right" vertical="center"/>
    </xf>
    <xf numFmtId="4" fontId="67" fillId="51" borderId="26">
      <alignment horizontal="right" vertical="center"/>
    </xf>
    <xf numFmtId="4" fontId="67" fillId="51" borderId="14">
      <alignment horizontal="right" vertical="center"/>
    </xf>
    <xf numFmtId="4" fontId="67" fillId="51" borderId="14">
      <alignment horizontal="right" vertical="center"/>
    </xf>
    <xf numFmtId="0" fontId="68" fillId="79" borderId="14">
      <alignment horizontal="right" vertical="center"/>
    </xf>
    <xf numFmtId="0" fontId="67" fillId="79" borderId="14">
      <alignment horizontal="right" vertical="center"/>
    </xf>
    <xf numFmtId="0" fontId="171" fillId="60" borderId="30" applyNumberFormat="0" applyAlignment="0" applyProtection="0"/>
    <xf numFmtId="0" fontId="70" fillId="80" borderId="29" applyNumberFormat="0" applyAlignment="0" applyProtection="0"/>
    <xf numFmtId="49" fontId="56" fillId="0" borderId="14" applyNumberFormat="0" applyFont="0" applyFill="0" applyBorder="0" applyProtection="0">
      <alignment horizontal="left" vertical="center" indent="2"/>
    </xf>
    <xf numFmtId="0" fontId="86" fillId="60" borderId="30" applyNumberFormat="0" applyAlignment="0" applyProtection="0"/>
    <xf numFmtId="0" fontId="56" fillId="51" borderId="50">
      <alignment horizontal="left" vertical="center" wrapText="1" indent="2"/>
    </xf>
    <xf numFmtId="0" fontId="163" fillId="80" borderId="30" applyNumberFormat="0" applyAlignment="0" applyProtection="0"/>
    <xf numFmtId="0" fontId="177" fillId="0" borderId="42" applyNumberFormat="0" applyFill="0" applyAlignment="0" applyProtection="0"/>
    <xf numFmtId="0" fontId="175" fillId="80" borderId="29" applyNumberFormat="0" applyAlignment="0" applyProtection="0"/>
    <xf numFmtId="0" fontId="56" fillId="0" borderId="14" applyNumberFormat="0" applyFill="0" applyAlignment="0" applyProtection="0"/>
    <xf numFmtId="4" fontId="56" fillId="0" borderId="14">
      <alignment horizontal="right" vertical="center"/>
    </xf>
    <xf numFmtId="0" fontId="56" fillId="0" borderId="14">
      <alignment horizontal="right" vertical="center"/>
    </xf>
    <xf numFmtId="0" fontId="171" fillId="60" borderId="30" applyNumberFormat="0" applyAlignment="0" applyProtection="0"/>
    <xf numFmtId="0" fontId="70" fillId="80" borderId="29" applyNumberFormat="0" applyAlignment="0" applyProtection="0"/>
    <xf numFmtId="0" fontId="73" fillId="80" borderId="30" applyNumberFormat="0" applyAlignment="0" applyProtection="0"/>
    <xf numFmtId="0" fontId="56" fillId="51" borderId="39">
      <alignment horizontal="left" vertical="center" wrapText="1" indent="2"/>
    </xf>
    <xf numFmtId="0" fontId="163" fillId="80" borderId="30" applyNumberFormat="0" applyAlignment="0" applyProtection="0"/>
    <xf numFmtId="0" fontId="163" fillId="80" borderId="30" applyNumberFormat="0" applyAlignment="0" applyProtection="0"/>
    <xf numFmtId="4" fontId="67" fillId="51" borderId="27">
      <alignment horizontal="right" vertical="center"/>
    </xf>
    <xf numFmtId="0" fontId="67" fillId="51" borderId="27">
      <alignment horizontal="right" vertical="center"/>
    </xf>
    <xf numFmtId="0" fontId="67" fillId="51" borderId="14">
      <alignment horizontal="right" vertical="center"/>
    </xf>
    <xf numFmtId="4" fontId="68" fillId="79" borderId="14">
      <alignment horizontal="right" vertical="center"/>
    </xf>
    <xf numFmtId="0" fontId="86" fillId="60" borderId="30" applyNumberFormat="0" applyAlignment="0" applyProtection="0"/>
    <xf numFmtId="0" fontId="90" fillId="0" borderId="42" applyNumberFormat="0" applyFill="0" applyAlignment="0" applyProtection="0"/>
    <xf numFmtId="0" fontId="177" fillId="0" borderId="42" applyNumberFormat="0" applyFill="0" applyAlignment="0" applyProtection="0"/>
    <xf numFmtId="0" fontId="160" fillId="59" borderId="38" applyNumberFormat="0" applyFont="0" applyAlignment="0" applyProtection="0"/>
    <xf numFmtId="0" fontId="171" fillId="60" borderId="30" applyNumberFormat="0" applyAlignment="0" applyProtection="0"/>
    <xf numFmtId="49" fontId="57" fillId="0" borderId="14" applyNumberFormat="0" applyFill="0" applyBorder="0" applyProtection="0">
      <alignment horizontal="left" vertical="center"/>
    </xf>
    <xf numFmtId="0" fontId="56" fillId="51" borderId="39">
      <alignment horizontal="left" vertical="center" wrapText="1" indent="2"/>
    </xf>
    <xf numFmtId="0" fontId="163" fillId="80" borderId="30" applyNumberFormat="0" applyAlignment="0" applyProtection="0"/>
    <xf numFmtId="0" fontId="56" fillId="0" borderId="39">
      <alignment horizontal="left" vertical="center" wrapText="1" indent="2"/>
    </xf>
    <xf numFmtId="0" fontId="160" fillId="59" borderId="38" applyNumberFormat="0" applyFont="0" applyAlignment="0" applyProtection="0"/>
    <xf numFmtId="0" fontId="163" fillId="80" borderId="30" applyNumberFormat="0" applyAlignment="0" applyProtection="0"/>
    <xf numFmtId="0" fontId="175" fillId="80" borderId="29" applyNumberFormat="0" applyAlignment="0" applyProtection="0"/>
    <xf numFmtId="0" fontId="177" fillId="0" borderId="42" applyNumberFormat="0" applyFill="0" applyAlignment="0" applyProtection="0"/>
    <xf numFmtId="4" fontId="56" fillId="87" borderId="14"/>
    <xf numFmtId="0" fontId="67" fillId="51" borderId="14">
      <alignment horizontal="right" vertical="center"/>
    </xf>
    <xf numFmtId="0" fontId="177" fillId="0" borderId="42" applyNumberFormat="0" applyFill="0" applyAlignment="0" applyProtection="0"/>
    <xf numFmtId="4" fontId="67" fillId="51" borderId="26">
      <alignment horizontal="right" vertical="center"/>
    </xf>
    <xf numFmtId="0" fontId="73" fillId="80" borderId="30" applyNumberFormat="0" applyAlignment="0" applyProtection="0"/>
    <xf numFmtId="0" fontId="67" fillId="51" borderId="27">
      <alignment horizontal="right" vertical="center"/>
    </xf>
    <xf numFmtId="0" fontId="163" fillId="80" borderId="30" applyNumberFormat="0" applyAlignment="0" applyProtection="0"/>
    <xf numFmtId="0" fontId="90" fillId="0" borderId="42" applyNumberFormat="0" applyFill="0" applyAlignment="0" applyProtection="0"/>
    <xf numFmtId="0" fontId="160" fillId="59" borderId="38" applyNumberFormat="0" applyFont="0" applyAlignment="0" applyProtection="0"/>
    <xf numFmtId="4" fontId="67" fillId="51" borderId="27">
      <alignment horizontal="right" vertical="center"/>
    </xf>
    <xf numFmtId="0" fontId="56" fillId="51" borderId="39">
      <alignment horizontal="left" vertical="center" wrapText="1" indent="2"/>
    </xf>
    <xf numFmtId="0" fontId="56" fillId="87" borderId="14"/>
    <xf numFmtId="175" fontId="56" fillId="55" borderId="14" applyNumberFormat="0" applyFont="0" applyBorder="0" applyAlignment="0" applyProtection="0">
      <alignment horizontal="right" vertical="center"/>
    </xf>
    <xf numFmtId="4" fontId="56" fillId="0" borderId="14" applyFill="0" applyBorder="0" applyProtection="0">
      <alignment horizontal="right" vertical="center"/>
    </xf>
    <xf numFmtId="4" fontId="67" fillId="79" borderId="14">
      <alignment horizontal="right" vertical="center"/>
    </xf>
    <xf numFmtId="0" fontId="90" fillId="0" borderId="42" applyNumberFormat="0" applyFill="0" applyAlignment="0" applyProtection="0"/>
    <xf numFmtId="49" fontId="57" fillId="0" borderId="14" applyNumberFormat="0" applyFill="0" applyBorder="0" applyProtection="0">
      <alignment horizontal="left" vertical="center"/>
    </xf>
    <xf numFmtId="49" fontId="56" fillId="0" borderId="27" applyNumberFormat="0" applyFont="0" applyFill="0" applyBorder="0" applyProtection="0">
      <alignment horizontal="left" vertical="center" indent="5"/>
    </xf>
    <xf numFmtId="0" fontId="56" fillId="79" borderId="27">
      <alignment horizontal="left" vertical="center"/>
    </xf>
    <xf numFmtId="0" fontId="163" fillId="80" borderId="30" applyNumberFormat="0" applyAlignment="0" applyProtection="0"/>
    <xf numFmtId="4" fontId="67" fillId="51" borderId="26">
      <alignment horizontal="right" vertical="center"/>
    </xf>
    <xf numFmtId="0" fontId="171" fillId="60" borderId="30" applyNumberFormat="0" applyAlignment="0" applyProtection="0"/>
    <xf numFmtId="0" fontId="171" fillId="60" borderId="30" applyNumberFormat="0" applyAlignment="0" applyProtection="0"/>
    <xf numFmtId="0" fontId="160" fillId="59" borderId="38" applyNumberFormat="0" applyFont="0" applyAlignment="0" applyProtection="0"/>
    <xf numFmtId="0" fontId="175" fillId="80" borderId="29" applyNumberFormat="0" applyAlignment="0" applyProtection="0"/>
    <xf numFmtId="0" fontId="177" fillId="0" borderId="42" applyNumberFormat="0" applyFill="0" applyAlignment="0" applyProtection="0"/>
    <xf numFmtId="0" fontId="67" fillId="51" borderId="14">
      <alignment horizontal="right" vertical="center"/>
    </xf>
    <xf numFmtId="4" fontId="56" fillId="0" borderId="14">
      <alignment horizontal="right" vertical="center"/>
    </xf>
    <xf numFmtId="4" fontId="56" fillId="0" borderId="14">
      <alignment horizontal="right" vertical="center"/>
    </xf>
    <xf numFmtId="0" fontId="177" fillId="0" borderId="42" applyNumberFormat="0" applyFill="0" applyAlignment="0" applyProtection="0"/>
    <xf numFmtId="0" fontId="67" fillId="51" borderId="14">
      <alignment horizontal="right" vertical="center"/>
    </xf>
    <xf numFmtId="0" fontId="67" fillId="51" borderId="14">
      <alignment horizontal="right" vertical="center"/>
    </xf>
    <xf numFmtId="4" fontId="68" fillId="79" borderId="14">
      <alignment horizontal="right" vertical="center"/>
    </xf>
    <xf numFmtId="0" fontId="67" fillId="79" borderId="14">
      <alignment horizontal="right" vertical="center"/>
    </xf>
    <xf numFmtId="4" fontId="67" fillId="79" borderId="14">
      <alignment horizontal="right" vertical="center"/>
    </xf>
    <xf numFmtId="0" fontId="68" fillId="79" borderId="14">
      <alignment horizontal="right" vertical="center"/>
    </xf>
    <xf numFmtId="4" fontId="68" fillId="79" borderId="14">
      <alignment horizontal="right" vertical="center"/>
    </xf>
    <xf numFmtId="0" fontId="67" fillId="51" borderId="14">
      <alignment horizontal="right" vertical="center"/>
    </xf>
    <xf numFmtId="4" fontId="67" fillId="51" borderId="14">
      <alignment horizontal="right" vertical="center"/>
    </xf>
    <xf numFmtId="0" fontId="67" fillId="51" borderId="14">
      <alignment horizontal="right" vertical="center"/>
    </xf>
    <xf numFmtId="4" fontId="67" fillId="51" borderId="14">
      <alignment horizontal="right" vertical="center"/>
    </xf>
    <xf numFmtId="0" fontId="67" fillId="51" borderId="27">
      <alignment horizontal="right" vertical="center"/>
    </xf>
    <xf numFmtId="4" fontId="67" fillId="51" borderId="27">
      <alignment horizontal="right" vertical="center"/>
    </xf>
    <xf numFmtId="0" fontId="67" fillId="51" borderId="26">
      <alignment horizontal="right" vertical="center"/>
    </xf>
    <xf numFmtId="4" fontId="67" fillId="51" borderId="26">
      <alignment horizontal="right" vertical="center"/>
    </xf>
    <xf numFmtId="0" fontId="16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79" borderId="27">
      <alignment horizontal="left" vertical="center"/>
    </xf>
    <xf numFmtId="0" fontId="171" fillId="60" borderId="30" applyNumberFormat="0" applyAlignment="0" applyProtection="0"/>
    <xf numFmtId="0" fontId="56" fillId="0" borderId="14">
      <alignment horizontal="right" vertical="center"/>
    </xf>
    <xf numFmtId="4" fontId="56" fillId="0" borderId="14">
      <alignment horizontal="right" vertical="center"/>
    </xf>
    <xf numFmtId="0" fontId="175" fillId="80" borderId="29" applyNumberFormat="0" applyAlignment="0" applyProtection="0"/>
    <xf numFmtId="175" fontId="56" fillId="55" borderId="14" applyNumberFormat="0" applyFont="0" applyBorder="0" applyAlignment="0" applyProtection="0">
      <alignment horizontal="right" vertical="center"/>
    </xf>
    <xf numFmtId="0" fontId="56" fillId="87" borderId="14"/>
    <xf numFmtId="4" fontId="56" fillId="87" borderId="14"/>
    <xf numFmtId="0" fontId="177" fillId="0" borderId="42" applyNumberFormat="0" applyFill="0" applyAlignment="0" applyProtection="0"/>
    <xf numFmtId="0" fontId="56" fillId="0" borderId="50">
      <alignment horizontal="left" vertical="center" wrapText="1" indent="2"/>
    </xf>
    <xf numFmtId="0" fontId="160" fillId="59" borderId="38" applyNumberFormat="0" applyFont="0" applyAlignment="0" applyProtection="0"/>
    <xf numFmtId="0" fontId="56" fillId="0" borderId="14" applyNumberFormat="0" applyFill="0" applyAlignment="0" applyProtection="0"/>
    <xf numFmtId="0" fontId="90" fillId="0" borderId="42" applyNumberFormat="0" applyFill="0" applyAlignment="0" applyProtection="0"/>
    <xf numFmtId="0" fontId="177" fillId="0" borderId="42" applyNumberFormat="0" applyFill="0" applyAlignment="0" applyProtection="0"/>
    <xf numFmtId="0" fontId="86" fillId="60" borderId="30" applyNumberFormat="0" applyAlignment="0" applyProtection="0"/>
    <xf numFmtId="0" fontId="163" fillId="80" borderId="30" applyNumberFormat="0" applyAlignment="0" applyProtection="0"/>
    <xf numFmtId="4" fontId="68" fillId="79" borderId="14">
      <alignment horizontal="right" vertical="center"/>
    </xf>
    <xf numFmtId="0" fontId="67" fillId="79" borderId="14">
      <alignment horizontal="right" vertical="center"/>
    </xf>
    <xf numFmtId="175" fontId="56" fillId="55" borderId="14" applyNumberFormat="0" applyFont="0" applyBorder="0" applyAlignment="0" applyProtection="0">
      <alignment horizontal="right" vertical="center"/>
    </xf>
    <xf numFmtId="0" fontId="90" fillId="0" borderId="42" applyNumberFormat="0" applyFill="0" applyAlignment="0" applyProtection="0"/>
    <xf numFmtId="0" fontId="163" fillId="80" borderId="30" applyNumberFormat="0" applyAlignment="0" applyProtection="0"/>
    <xf numFmtId="49" fontId="56" fillId="0" borderId="27" applyNumberFormat="0" applyFont="0" applyFill="0" applyBorder="0" applyProtection="0">
      <alignment horizontal="left" vertical="center" indent="5"/>
    </xf>
    <xf numFmtId="49" fontId="56" fillId="0" borderId="14" applyNumberFormat="0" applyFont="0" applyFill="0" applyBorder="0" applyProtection="0">
      <alignment horizontal="left" vertical="center" indent="2"/>
    </xf>
    <xf numFmtId="4" fontId="56" fillId="0" borderId="14" applyFill="0" applyBorder="0" applyProtection="0">
      <alignment horizontal="right" vertical="center"/>
    </xf>
    <xf numFmtId="49" fontId="57" fillId="0" borderId="14" applyNumberFormat="0" applyFill="0" applyBorder="0" applyProtection="0">
      <alignment horizontal="left" vertical="center"/>
    </xf>
    <xf numFmtId="0" fontId="56" fillId="0" borderId="39">
      <alignment horizontal="left" vertical="center" wrapText="1" indent="2"/>
    </xf>
    <xf numFmtId="0" fontId="175" fillId="80" borderId="29" applyNumberFormat="0" applyAlignment="0" applyProtection="0"/>
    <xf numFmtId="0" fontId="67" fillId="51" borderId="26">
      <alignment horizontal="right" vertical="center"/>
    </xf>
    <xf numFmtId="0" fontId="86" fillId="60" borderId="30" applyNumberFormat="0" applyAlignment="0" applyProtection="0"/>
    <xf numFmtId="0" fontId="67" fillId="51" borderId="26">
      <alignment horizontal="right" vertical="center"/>
    </xf>
    <xf numFmtId="4" fontId="67" fillId="51" borderId="14">
      <alignment horizontal="right" vertical="center"/>
    </xf>
    <xf numFmtId="0" fontId="67" fillId="51" borderId="14">
      <alignment horizontal="right" vertical="center"/>
    </xf>
    <xf numFmtId="0" fontId="70" fillId="80" borderId="29" applyNumberFormat="0" applyAlignment="0" applyProtection="0"/>
    <xf numFmtId="0" fontId="73" fillId="80" borderId="30" applyNumberFormat="0" applyAlignment="0" applyProtection="0"/>
    <xf numFmtId="0" fontId="90" fillId="0" borderId="42" applyNumberFormat="0" applyFill="0" applyAlignment="0" applyProtection="0"/>
    <xf numFmtId="0" fontId="56" fillId="87" borderId="14"/>
    <xf numFmtId="4" fontId="56" fillId="87" borderId="14"/>
    <xf numFmtId="4" fontId="67" fillId="51" borderId="14">
      <alignment horizontal="right" vertical="center"/>
    </xf>
    <xf numFmtId="0" fontId="68" fillId="79" borderId="14">
      <alignment horizontal="right" vertical="center"/>
    </xf>
    <xf numFmtId="0" fontId="86" fillId="60" borderId="30" applyNumberFormat="0" applyAlignment="0" applyProtection="0"/>
    <xf numFmtId="0" fontId="163" fillId="80" borderId="30" applyNumberFormat="0" applyAlignment="0" applyProtection="0"/>
    <xf numFmtId="4" fontId="56" fillId="0" borderId="14">
      <alignment horizontal="right" vertical="center"/>
    </xf>
    <xf numFmtId="0" fontId="56" fillId="51" borderId="39">
      <alignment horizontal="left" vertical="center" wrapText="1" indent="2"/>
    </xf>
    <xf numFmtId="0" fontId="56" fillId="0" borderId="39">
      <alignment horizontal="left" vertical="center" wrapText="1" indent="2"/>
    </xf>
    <xf numFmtId="0" fontId="175" fillId="80" borderId="29" applyNumberFormat="0" applyAlignment="0" applyProtection="0"/>
    <xf numFmtId="0" fontId="171" fillId="60" borderId="30" applyNumberFormat="0" applyAlignment="0" applyProtection="0"/>
    <xf numFmtId="0" fontId="73" fillId="80" borderId="30" applyNumberFormat="0" applyAlignment="0" applyProtection="0"/>
    <xf numFmtId="0" fontId="70" fillId="80" borderId="29" applyNumberFormat="0" applyAlignment="0" applyProtection="0"/>
    <xf numFmtId="0" fontId="67" fillId="51" borderId="26">
      <alignment horizontal="right" vertical="center"/>
    </xf>
    <xf numFmtId="0" fontId="68" fillId="79" borderId="14">
      <alignment horizontal="right" vertical="center"/>
    </xf>
    <xf numFmtId="4" fontId="67" fillId="79" borderId="14">
      <alignment horizontal="right" vertical="center"/>
    </xf>
    <xf numFmtId="4" fontId="67" fillId="51" borderId="14">
      <alignment horizontal="right" vertical="center"/>
    </xf>
    <xf numFmtId="49" fontId="56" fillId="0" borderId="27" applyNumberFormat="0" applyFont="0" applyFill="0" applyBorder="0" applyProtection="0">
      <alignment horizontal="left" vertical="center" indent="5"/>
    </xf>
    <xf numFmtId="4" fontId="67" fillId="79" borderId="14">
      <alignment horizontal="right" vertical="center"/>
    </xf>
    <xf numFmtId="0" fontId="56" fillId="0" borderId="50">
      <alignment horizontal="left" vertical="center" wrapText="1" indent="2"/>
    </xf>
    <xf numFmtId="0" fontId="171" fillId="60" borderId="30" applyNumberFormat="0" applyAlignment="0" applyProtection="0"/>
    <xf numFmtId="0" fontId="86" fillId="60" borderId="30" applyNumberFormat="0" applyAlignment="0" applyProtection="0"/>
    <xf numFmtId="0" fontId="7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51" borderId="39">
      <alignment horizontal="left" vertical="center" wrapText="1" indent="2"/>
    </xf>
    <xf numFmtId="0" fontId="56" fillId="0" borderId="39">
      <alignment horizontal="left" vertical="center" wrapText="1" indent="2"/>
    </xf>
    <xf numFmtId="0" fontId="70" fillId="80" borderId="29" applyNumberFormat="0" applyAlignment="0" applyProtection="0"/>
    <xf numFmtId="0" fontId="73" fillId="80" borderId="30" applyNumberFormat="0" applyAlignment="0" applyProtection="0"/>
    <xf numFmtId="0" fontId="163" fillId="80" borderId="30" applyNumberFormat="0" applyAlignment="0" applyProtection="0"/>
    <xf numFmtId="0" fontId="86" fillId="60" borderId="30" applyNumberFormat="0" applyAlignment="0" applyProtection="0"/>
    <xf numFmtId="0" fontId="175" fillId="80" borderId="29" applyNumberFormat="0" applyAlignment="0" applyProtection="0"/>
    <xf numFmtId="0" fontId="171" fillId="60" borderId="30" applyNumberFormat="0" applyAlignment="0" applyProtection="0"/>
    <xf numFmtId="0" fontId="160" fillId="59" borderId="38" applyNumberFormat="0" applyFont="0" applyAlignment="0" applyProtection="0"/>
    <xf numFmtId="0" fontId="67" fillId="51" borderId="14">
      <alignment horizontal="right" vertical="center"/>
    </xf>
    <xf numFmtId="0" fontId="175" fillId="80" borderId="29" applyNumberFormat="0" applyAlignment="0" applyProtection="0"/>
    <xf numFmtId="0" fontId="177" fillId="0" borderId="42" applyNumberFormat="0" applyFill="0" applyAlignment="0" applyProtection="0"/>
    <xf numFmtId="0" fontId="163" fillId="80" borderId="30" applyNumberFormat="0" applyAlignment="0" applyProtection="0"/>
    <xf numFmtId="0" fontId="171" fillId="60" borderId="30" applyNumberFormat="0" applyAlignment="0" applyProtection="0"/>
    <xf numFmtId="0" fontId="160" fillId="59" borderId="38" applyNumberFormat="0" applyFont="0" applyAlignment="0" applyProtection="0"/>
    <xf numFmtId="0" fontId="175" fillId="80" borderId="29" applyNumberFormat="0" applyAlignment="0" applyProtection="0"/>
    <xf numFmtId="0" fontId="177" fillId="0" borderId="42" applyNumberFormat="0" applyFill="0" applyAlignment="0" applyProtection="0"/>
    <xf numFmtId="0" fontId="67" fillId="51" borderId="27">
      <alignment horizontal="right" vertical="center"/>
    </xf>
    <xf numFmtId="4" fontId="67" fillId="51" borderId="27">
      <alignment horizontal="right" vertical="center"/>
    </xf>
    <xf numFmtId="0" fontId="67" fillId="51" borderId="26">
      <alignment horizontal="right" vertical="center"/>
    </xf>
    <xf numFmtId="4" fontId="67" fillId="51" borderId="26">
      <alignment horizontal="right" vertical="center"/>
    </xf>
    <xf numFmtId="0" fontId="16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79" borderId="27">
      <alignment horizontal="left" vertical="center"/>
    </xf>
    <xf numFmtId="0" fontId="171" fillId="60" borderId="30" applyNumberFormat="0" applyAlignment="0" applyProtection="0"/>
    <xf numFmtId="0" fontId="175" fillId="80" borderId="29" applyNumberFormat="0" applyAlignment="0" applyProtection="0"/>
    <xf numFmtId="0" fontId="177" fillId="0" borderId="42" applyNumberFormat="0" applyFill="0" applyAlignment="0" applyProtection="0"/>
    <xf numFmtId="49" fontId="56" fillId="0" borderId="27" applyNumberFormat="0" applyFont="0" applyFill="0" applyBorder="0" applyProtection="0">
      <alignment horizontal="left" vertical="center" indent="5"/>
    </xf>
    <xf numFmtId="0" fontId="70" fillId="80" borderId="29" applyNumberFormat="0" applyAlignment="0" applyProtection="0"/>
    <xf numFmtId="0" fontId="73" fillId="80" borderId="30" applyNumberFormat="0" applyAlignment="0" applyProtection="0"/>
    <xf numFmtId="0" fontId="90" fillId="0" borderId="42" applyNumberFormat="0" applyFill="0" applyAlignment="0" applyProtection="0"/>
    <xf numFmtId="49" fontId="56" fillId="0" borderId="14" applyNumberFormat="0" applyFont="0" applyFill="0" applyBorder="0" applyProtection="0">
      <alignment horizontal="left" vertical="center" indent="2"/>
    </xf>
    <xf numFmtId="0" fontId="67" fillId="79" borderId="14">
      <alignment horizontal="right" vertical="center"/>
    </xf>
    <xf numFmtId="4" fontId="67" fillId="79" borderId="14">
      <alignment horizontal="right" vertical="center"/>
    </xf>
    <xf numFmtId="0" fontId="68" fillId="79" borderId="14">
      <alignment horizontal="right" vertical="center"/>
    </xf>
    <xf numFmtId="4" fontId="68" fillId="79" borderId="14">
      <alignment horizontal="right" vertical="center"/>
    </xf>
    <xf numFmtId="0" fontId="67" fillId="51" borderId="14">
      <alignment horizontal="right" vertical="center"/>
    </xf>
    <xf numFmtId="4" fontId="67" fillId="51" borderId="14">
      <alignment horizontal="right" vertical="center"/>
    </xf>
    <xf numFmtId="0" fontId="67" fillId="51" borderId="14">
      <alignment horizontal="right" vertical="center"/>
    </xf>
    <xf numFmtId="4" fontId="67" fillId="51" borderId="14">
      <alignment horizontal="right" vertical="center"/>
    </xf>
    <xf numFmtId="0" fontId="86" fillId="60" borderId="30" applyNumberFormat="0" applyAlignment="0" applyProtection="0"/>
    <xf numFmtId="0" fontId="56" fillId="0" borderId="14">
      <alignment horizontal="right" vertical="center"/>
    </xf>
    <xf numFmtId="4" fontId="56" fillId="0" borderId="14">
      <alignment horizontal="right" vertical="center"/>
    </xf>
    <xf numFmtId="4" fontId="56" fillId="0" borderId="14" applyFill="0" applyBorder="0" applyProtection="0">
      <alignment horizontal="right" vertical="center"/>
    </xf>
    <xf numFmtId="49" fontId="57" fillId="0" borderId="14" applyNumberFormat="0" applyFill="0" applyBorder="0" applyProtection="0">
      <alignment horizontal="left" vertical="center"/>
    </xf>
    <xf numFmtId="0" fontId="175" fillId="80" borderId="29" applyNumberFormat="0" applyAlignment="0" applyProtection="0"/>
    <xf numFmtId="175" fontId="56" fillId="55" borderId="14" applyNumberFormat="0" applyFont="0" applyBorder="0" applyAlignment="0" applyProtection="0">
      <alignment horizontal="right" vertical="center"/>
    </xf>
    <xf numFmtId="0" fontId="56" fillId="87" borderId="14"/>
    <xf numFmtId="4" fontId="56" fillId="87" borderId="14"/>
    <xf numFmtId="4" fontId="67" fillId="51" borderId="14">
      <alignment horizontal="right" vertical="center"/>
    </xf>
    <xf numFmtId="0" fontId="56" fillId="87" borderId="14"/>
    <xf numFmtId="0" fontId="73" fillId="80" borderId="30" applyNumberFormat="0" applyAlignment="0" applyProtection="0"/>
    <xf numFmtId="0" fontId="67" fillId="79" borderId="14">
      <alignment horizontal="right" vertical="center"/>
    </xf>
    <xf numFmtId="0" fontId="56" fillId="0" borderId="14">
      <alignment horizontal="right" vertical="center"/>
    </xf>
    <xf numFmtId="0" fontId="177" fillId="0" borderId="42" applyNumberFormat="0" applyFill="0" applyAlignment="0" applyProtection="0"/>
    <xf numFmtId="0" fontId="56" fillId="79" borderId="27">
      <alignment horizontal="left" vertical="center"/>
    </xf>
    <xf numFmtId="0" fontId="171" fillId="60" borderId="30" applyNumberFormat="0" applyAlignment="0" applyProtection="0"/>
    <xf numFmtId="175" fontId="56" fillId="55" borderId="14" applyNumberFormat="0" applyFont="0" applyBorder="0" applyAlignment="0" applyProtection="0">
      <alignment horizontal="right" vertical="center"/>
    </xf>
    <xf numFmtId="0" fontId="160" fillId="59" borderId="38" applyNumberFormat="0" applyFont="0" applyAlignment="0" applyProtection="0"/>
    <xf numFmtId="0" fontId="56" fillId="0" borderId="39">
      <alignment horizontal="left" vertical="center" wrapText="1" indent="2"/>
    </xf>
    <xf numFmtId="4" fontId="56" fillId="87" borderId="14"/>
    <xf numFmtId="49" fontId="57" fillId="0" borderId="14" applyNumberFormat="0" applyFill="0" applyBorder="0" applyProtection="0">
      <alignment horizontal="left" vertical="center"/>
    </xf>
    <xf numFmtId="0" fontId="56" fillId="0" borderId="14">
      <alignment horizontal="right" vertical="center"/>
    </xf>
    <xf numFmtId="4" fontId="67" fillId="51" borderId="26">
      <alignment horizontal="right" vertical="center"/>
    </xf>
    <xf numFmtId="4" fontId="67" fillId="51" borderId="14">
      <alignment horizontal="right" vertical="center"/>
    </xf>
    <xf numFmtId="4" fontId="67" fillId="51" borderId="14">
      <alignment horizontal="right" vertical="center"/>
    </xf>
    <xf numFmtId="0" fontId="68" fillId="79" borderId="14">
      <alignment horizontal="right" vertical="center"/>
    </xf>
    <xf numFmtId="0" fontId="67" fillId="79" borderId="14">
      <alignment horizontal="right" vertical="center"/>
    </xf>
    <xf numFmtId="49" fontId="56" fillId="0" borderId="14" applyNumberFormat="0" applyFont="0" applyFill="0" applyBorder="0" applyProtection="0">
      <alignment horizontal="left" vertical="center" indent="2"/>
    </xf>
    <xf numFmtId="0" fontId="171" fillId="60" borderId="30" applyNumberFormat="0" applyAlignment="0" applyProtection="0"/>
    <xf numFmtId="0" fontId="70" fillId="80" borderId="29" applyNumberFormat="0" applyAlignment="0" applyProtection="0"/>
    <xf numFmtId="49" fontId="56" fillId="0" borderId="14" applyNumberFormat="0" applyFont="0" applyFill="0" applyBorder="0" applyProtection="0">
      <alignment horizontal="left" vertical="center" indent="2"/>
    </xf>
    <xf numFmtId="0" fontId="86" fillId="60" borderId="30" applyNumberFormat="0" applyAlignment="0" applyProtection="0"/>
    <xf numFmtId="4" fontId="56" fillId="0" borderId="14" applyFill="0" applyBorder="0" applyProtection="0">
      <alignment horizontal="right" vertical="center"/>
    </xf>
    <xf numFmtId="0" fontId="163" fillId="80" borderId="30" applyNumberFormat="0" applyAlignment="0" applyProtection="0"/>
    <xf numFmtId="0" fontId="177" fillId="0" borderId="42" applyNumberFormat="0" applyFill="0" applyAlignment="0" applyProtection="0"/>
    <xf numFmtId="0" fontId="175" fillId="80" borderId="29" applyNumberFormat="0" applyAlignment="0" applyProtection="0"/>
    <xf numFmtId="0" fontId="56" fillId="0" borderId="14" applyNumberFormat="0" applyFill="0" applyAlignment="0" applyProtection="0"/>
    <xf numFmtId="4" fontId="56" fillId="0" borderId="14">
      <alignment horizontal="right" vertical="center"/>
    </xf>
    <xf numFmtId="0" fontId="56" fillId="0" borderId="14">
      <alignment horizontal="right" vertical="center"/>
    </xf>
    <xf numFmtId="0" fontId="171" fillId="60" borderId="30" applyNumberFormat="0" applyAlignment="0" applyProtection="0"/>
    <xf numFmtId="0" fontId="70" fillId="80" borderId="29" applyNumberFormat="0" applyAlignment="0" applyProtection="0"/>
    <xf numFmtId="0" fontId="73" fillId="80" borderId="30" applyNumberFormat="0" applyAlignment="0" applyProtection="0"/>
    <xf numFmtId="0" fontId="56" fillId="51" borderId="39">
      <alignment horizontal="left" vertical="center" wrapText="1" indent="2"/>
    </xf>
    <xf numFmtId="0" fontId="163" fillId="80" borderId="30" applyNumberFormat="0" applyAlignment="0" applyProtection="0"/>
    <xf numFmtId="0" fontId="163" fillId="80" borderId="30" applyNumberFormat="0" applyAlignment="0" applyProtection="0"/>
    <xf numFmtId="4" fontId="67" fillId="51" borderId="27">
      <alignment horizontal="right" vertical="center"/>
    </xf>
    <xf numFmtId="0" fontId="67" fillId="51" borderId="27">
      <alignment horizontal="right" vertical="center"/>
    </xf>
    <xf numFmtId="0" fontId="67" fillId="51" borderId="14">
      <alignment horizontal="right" vertical="center"/>
    </xf>
    <xf numFmtId="4" fontId="68" fillId="79" borderId="14">
      <alignment horizontal="right" vertical="center"/>
    </xf>
    <xf numFmtId="0" fontId="86" fillId="60" borderId="30" applyNumberFormat="0" applyAlignment="0" applyProtection="0"/>
    <xf numFmtId="0" fontId="90" fillId="0" borderId="42" applyNumberFormat="0" applyFill="0" applyAlignment="0" applyProtection="0"/>
    <xf numFmtId="0" fontId="177" fillId="0" borderId="42" applyNumberFormat="0" applyFill="0" applyAlignment="0" applyProtection="0"/>
    <xf numFmtId="0" fontId="160" fillId="59" borderId="38" applyNumberFormat="0" applyFont="0" applyAlignment="0" applyProtection="0"/>
    <xf numFmtId="0" fontId="171" fillId="60" borderId="30" applyNumberFormat="0" applyAlignment="0" applyProtection="0"/>
    <xf numFmtId="49" fontId="57" fillId="0" borderId="14" applyNumberFormat="0" applyFill="0" applyBorder="0" applyProtection="0">
      <alignment horizontal="left" vertical="center"/>
    </xf>
    <xf numFmtId="0" fontId="56" fillId="51" borderId="39">
      <alignment horizontal="left" vertical="center" wrapText="1" indent="2"/>
    </xf>
    <xf numFmtId="0" fontId="163" fillId="80" borderId="30" applyNumberFormat="0" applyAlignment="0" applyProtection="0"/>
    <xf numFmtId="0" fontId="56" fillId="0" borderId="39">
      <alignment horizontal="left" vertical="center" wrapText="1" indent="2"/>
    </xf>
    <xf numFmtId="0" fontId="160" fillId="59" borderId="38" applyNumberFormat="0" applyFont="0" applyAlignment="0" applyProtection="0"/>
    <xf numFmtId="0" fontId="68" fillId="79" borderId="14">
      <alignment horizontal="right" vertical="center"/>
    </xf>
    <xf numFmtId="0" fontId="175" fillId="80" borderId="29" applyNumberFormat="0" applyAlignment="0" applyProtection="0"/>
    <xf numFmtId="0" fontId="177" fillId="0" borderId="42" applyNumberFormat="0" applyFill="0" applyAlignment="0" applyProtection="0"/>
    <xf numFmtId="4" fontId="56" fillId="87" borderId="14"/>
    <xf numFmtId="0" fontId="67" fillId="51" borderId="14">
      <alignment horizontal="right" vertical="center"/>
    </xf>
    <xf numFmtId="0" fontId="177" fillId="0" borderId="42" applyNumberFormat="0" applyFill="0" applyAlignment="0" applyProtection="0"/>
    <xf numFmtId="4" fontId="67" fillId="51" borderId="26">
      <alignment horizontal="right" vertical="center"/>
    </xf>
    <xf numFmtId="0" fontId="73" fillId="80" borderId="30" applyNumberFormat="0" applyAlignment="0" applyProtection="0"/>
    <xf numFmtId="0" fontId="67" fillId="51" borderId="27">
      <alignment horizontal="right" vertical="center"/>
    </xf>
    <xf numFmtId="0" fontId="163" fillId="80" borderId="30" applyNumberFormat="0" applyAlignment="0" applyProtection="0"/>
    <xf numFmtId="0" fontId="90" fillId="0" borderId="42" applyNumberFormat="0" applyFill="0" applyAlignment="0" applyProtection="0"/>
    <xf numFmtId="0" fontId="160" fillId="59" borderId="38" applyNumberFormat="0" applyFont="0" applyAlignment="0" applyProtection="0"/>
    <xf numFmtId="4" fontId="67" fillId="51" borderId="27">
      <alignment horizontal="right" vertical="center"/>
    </xf>
    <xf numFmtId="0" fontId="56" fillId="51" borderId="39">
      <alignment horizontal="left" vertical="center" wrapText="1" indent="2"/>
    </xf>
    <xf numFmtId="0" fontId="56" fillId="87" borderId="14"/>
    <xf numFmtId="175" fontId="56" fillId="55" borderId="14" applyNumberFormat="0" applyFont="0" applyBorder="0" applyAlignment="0" applyProtection="0">
      <alignment horizontal="right" vertical="center"/>
    </xf>
    <xf numFmtId="0" fontId="56" fillId="0" borderId="14" applyNumberFormat="0" applyFill="0" applyAlignment="0" applyProtection="0"/>
    <xf numFmtId="4" fontId="56" fillId="0" borderId="14" applyFill="0" applyBorder="0" applyProtection="0">
      <alignment horizontal="right" vertical="center"/>
    </xf>
    <xf numFmtId="4" fontId="67" fillId="79" borderId="14">
      <alignment horizontal="right" vertical="center"/>
    </xf>
    <xf numFmtId="0" fontId="90" fillId="0" borderId="42" applyNumberFormat="0" applyFill="0" applyAlignment="0" applyProtection="0"/>
    <xf numFmtId="49" fontId="57" fillId="0" borderId="14" applyNumberFormat="0" applyFill="0" applyBorder="0" applyProtection="0">
      <alignment horizontal="left" vertical="center"/>
    </xf>
    <xf numFmtId="49" fontId="56" fillId="0" borderId="27" applyNumberFormat="0" applyFont="0" applyFill="0" applyBorder="0" applyProtection="0">
      <alignment horizontal="left" vertical="center" indent="5"/>
    </xf>
    <xf numFmtId="0" fontId="56" fillId="79" borderId="27">
      <alignment horizontal="left" vertical="center"/>
    </xf>
    <xf numFmtId="0" fontId="163" fillId="80" borderId="30" applyNumberFormat="0" applyAlignment="0" applyProtection="0"/>
    <xf numFmtId="4" fontId="67" fillId="51" borderId="26">
      <alignment horizontal="right" vertical="center"/>
    </xf>
    <xf numFmtId="0" fontId="171" fillId="60" borderId="30" applyNumberFormat="0" applyAlignment="0" applyProtection="0"/>
    <xf numFmtId="0" fontId="171" fillId="60" borderId="30" applyNumberFormat="0" applyAlignment="0" applyProtection="0"/>
    <xf numFmtId="0" fontId="160" fillId="59" borderId="38" applyNumberFormat="0" applyFont="0" applyAlignment="0" applyProtection="0"/>
    <xf numFmtId="0" fontId="175" fillId="80" borderId="29" applyNumberFormat="0" applyAlignment="0" applyProtection="0"/>
    <xf numFmtId="0" fontId="177" fillId="0" borderId="42" applyNumberFormat="0" applyFill="0" applyAlignment="0" applyProtection="0"/>
    <xf numFmtId="0" fontId="67" fillId="51" borderId="14">
      <alignment horizontal="right" vertical="center"/>
    </xf>
    <xf numFmtId="4" fontId="56" fillId="0" borderId="14">
      <alignment horizontal="right" vertical="center"/>
    </xf>
    <xf numFmtId="0" fontId="177" fillId="0" borderId="42" applyNumberFormat="0" applyFill="0" applyAlignment="0" applyProtection="0"/>
    <xf numFmtId="0" fontId="67" fillId="51" borderId="14">
      <alignment horizontal="right" vertical="center"/>
    </xf>
    <xf numFmtId="0" fontId="67" fillId="51" borderId="14">
      <alignment horizontal="right" vertical="center"/>
    </xf>
    <xf numFmtId="4" fontId="68" fillId="79" borderId="14">
      <alignment horizontal="right" vertical="center"/>
    </xf>
    <xf numFmtId="0" fontId="67" fillId="79" borderId="14">
      <alignment horizontal="right" vertical="center"/>
    </xf>
    <xf numFmtId="4" fontId="67" fillId="79" borderId="14">
      <alignment horizontal="right" vertical="center"/>
    </xf>
    <xf numFmtId="0" fontId="68" fillId="79" borderId="14">
      <alignment horizontal="right" vertical="center"/>
    </xf>
    <xf numFmtId="4" fontId="68" fillId="79" borderId="14">
      <alignment horizontal="right" vertical="center"/>
    </xf>
    <xf numFmtId="0" fontId="67" fillId="51" borderId="14">
      <alignment horizontal="right" vertical="center"/>
    </xf>
    <xf numFmtId="4" fontId="67" fillId="51" borderId="14">
      <alignment horizontal="right" vertical="center"/>
    </xf>
    <xf numFmtId="0" fontId="67" fillId="51" borderId="14">
      <alignment horizontal="right" vertical="center"/>
    </xf>
    <xf numFmtId="4" fontId="67" fillId="51" borderId="14">
      <alignment horizontal="right" vertical="center"/>
    </xf>
    <xf numFmtId="0" fontId="67" fillId="51" borderId="27">
      <alignment horizontal="right" vertical="center"/>
    </xf>
    <xf numFmtId="4" fontId="67" fillId="51" borderId="27">
      <alignment horizontal="right" vertical="center"/>
    </xf>
    <xf numFmtId="0" fontId="67" fillId="51" borderId="26">
      <alignment horizontal="right" vertical="center"/>
    </xf>
    <xf numFmtId="4" fontId="67" fillId="51" borderId="26">
      <alignment horizontal="right" vertical="center"/>
    </xf>
    <xf numFmtId="0" fontId="16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79" borderId="27">
      <alignment horizontal="left" vertical="center"/>
    </xf>
    <xf numFmtId="0" fontId="171" fillId="60" borderId="30" applyNumberFormat="0" applyAlignment="0" applyProtection="0"/>
    <xf numFmtId="0" fontId="56" fillId="0" borderId="14">
      <alignment horizontal="right" vertical="center"/>
    </xf>
    <xf numFmtId="4" fontId="56" fillId="0" borderId="14">
      <alignment horizontal="right" vertical="center"/>
    </xf>
    <xf numFmtId="0" fontId="56" fillId="0" borderId="14" applyNumberFormat="0" applyFill="0" applyAlignment="0" applyProtection="0"/>
    <xf numFmtId="0" fontId="175" fillId="80" borderId="29" applyNumberFormat="0" applyAlignment="0" applyProtection="0"/>
    <xf numFmtId="175" fontId="56" fillId="55" borderId="14" applyNumberFormat="0" applyFont="0" applyBorder="0" applyAlignment="0" applyProtection="0">
      <alignment horizontal="right" vertical="center"/>
    </xf>
    <xf numFmtId="0" fontId="56" fillId="87" borderId="14"/>
    <xf numFmtId="4" fontId="56" fillId="87" borderId="14"/>
    <xf numFmtId="0" fontId="177" fillId="0" borderId="42" applyNumberFormat="0" applyFill="0" applyAlignment="0" applyProtection="0"/>
    <xf numFmtId="4" fontId="67" fillId="79" borderId="14">
      <alignment horizontal="right" vertical="center"/>
    </xf>
    <xf numFmtId="0" fontId="160" fillId="59" borderId="38" applyNumberFormat="0" applyFont="0" applyAlignment="0" applyProtection="0"/>
    <xf numFmtId="0" fontId="56" fillId="0" borderId="14" applyNumberFormat="0" applyFill="0" applyAlignment="0" applyProtection="0"/>
    <xf numFmtId="0" fontId="90" fillId="0" borderId="42" applyNumberFormat="0" applyFill="0" applyAlignment="0" applyProtection="0"/>
    <xf numFmtId="0" fontId="177" fillId="0" borderId="42" applyNumberFormat="0" applyFill="0" applyAlignment="0" applyProtection="0"/>
    <xf numFmtId="0" fontId="86" fillId="60" borderId="30" applyNumberFormat="0" applyAlignment="0" applyProtection="0"/>
    <xf numFmtId="0" fontId="163" fillId="80" borderId="30" applyNumberFormat="0" applyAlignment="0" applyProtection="0"/>
    <xf numFmtId="4" fontId="68" fillId="79" borderId="14">
      <alignment horizontal="right" vertical="center"/>
    </xf>
    <xf numFmtId="0" fontId="67" fillId="79" borderId="14">
      <alignment horizontal="right" vertical="center"/>
    </xf>
    <xf numFmtId="175" fontId="56" fillId="55" borderId="14" applyNumberFormat="0" applyFont="0" applyBorder="0" applyAlignment="0" applyProtection="0">
      <alignment horizontal="right" vertical="center"/>
    </xf>
    <xf numFmtId="0" fontId="90" fillId="0" borderId="42" applyNumberFormat="0" applyFill="0" applyAlignment="0" applyProtection="0"/>
    <xf numFmtId="49" fontId="56" fillId="0" borderId="14" applyNumberFormat="0" applyFont="0" applyFill="0" applyBorder="0" applyProtection="0">
      <alignment horizontal="left" vertical="center" indent="2"/>
    </xf>
    <xf numFmtId="49" fontId="56" fillId="0" borderId="27" applyNumberFormat="0" applyFont="0" applyFill="0" applyBorder="0" applyProtection="0">
      <alignment horizontal="left" vertical="center" indent="5"/>
    </xf>
    <xf numFmtId="49" fontId="56" fillId="0" borderId="14" applyNumberFormat="0" applyFont="0" applyFill="0" applyBorder="0" applyProtection="0">
      <alignment horizontal="left" vertical="center" indent="2"/>
    </xf>
    <xf numFmtId="4" fontId="56" fillId="0" borderId="14" applyFill="0" applyBorder="0" applyProtection="0">
      <alignment horizontal="right" vertical="center"/>
    </xf>
    <xf numFmtId="49" fontId="57" fillId="0" borderId="14" applyNumberFormat="0" applyFill="0" applyBorder="0" applyProtection="0">
      <alignment horizontal="left" vertical="center"/>
    </xf>
    <xf numFmtId="0" fontId="56" fillId="0" borderId="39">
      <alignment horizontal="left" vertical="center" wrapText="1" indent="2"/>
    </xf>
    <xf numFmtId="0" fontId="175" fillId="80" borderId="29" applyNumberFormat="0" applyAlignment="0" applyProtection="0"/>
    <xf numFmtId="0" fontId="67" fillId="51" borderId="26">
      <alignment horizontal="right" vertical="center"/>
    </xf>
    <xf numFmtId="0" fontId="86" fillId="60" borderId="30" applyNumberFormat="0" applyAlignment="0" applyProtection="0"/>
    <xf numFmtId="0" fontId="67" fillId="51" borderId="26">
      <alignment horizontal="right" vertical="center"/>
    </xf>
    <xf numFmtId="4" fontId="67" fillId="51" borderId="14">
      <alignment horizontal="right" vertical="center"/>
    </xf>
    <xf numFmtId="0" fontId="67" fillId="51" borderId="14">
      <alignment horizontal="right" vertical="center"/>
    </xf>
    <xf numFmtId="0" fontId="70" fillId="80" borderId="29" applyNumberFormat="0" applyAlignment="0" applyProtection="0"/>
    <xf numFmtId="0" fontId="73" fillId="80" borderId="30" applyNumberFormat="0" applyAlignment="0" applyProtection="0"/>
    <xf numFmtId="0" fontId="90" fillId="0" borderId="42" applyNumberFormat="0" applyFill="0" applyAlignment="0" applyProtection="0"/>
    <xf numFmtId="0" fontId="56" fillId="87" borderId="14"/>
    <xf numFmtId="4" fontId="56" fillId="87" borderId="14"/>
    <xf numFmtId="4" fontId="67" fillId="51" borderId="14">
      <alignment horizontal="right" vertical="center"/>
    </xf>
    <xf numFmtId="0" fontId="68" fillId="79" borderId="14">
      <alignment horizontal="right" vertical="center"/>
    </xf>
    <xf numFmtId="0" fontId="86" fillId="60" borderId="30" applyNumberFormat="0" applyAlignment="0" applyProtection="0"/>
    <xf numFmtId="0" fontId="163" fillId="80" borderId="30" applyNumberFormat="0" applyAlignment="0" applyProtection="0"/>
    <xf numFmtId="4" fontId="56" fillId="0" borderId="14">
      <alignment horizontal="right" vertical="center"/>
    </xf>
    <xf numFmtId="0" fontId="56" fillId="51" borderId="39">
      <alignment horizontal="left" vertical="center" wrapText="1" indent="2"/>
    </xf>
    <xf numFmtId="0" fontId="56" fillId="0" borderId="39">
      <alignment horizontal="left" vertical="center" wrapText="1" indent="2"/>
    </xf>
    <xf numFmtId="0" fontId="175" fillId="80" borderId="29" applyNumberFormat="0" applyAlignment="0" applyProtection="0"/>
    <xf numFmtId="0" fontId="171" fillId="60" borderId="30" applyNumberFormat="0" applyAlignment="0" applyProtection="0"/>
    <xf numFmtId="0" fontId="73" fillId="80" borderId="30" applyNumberFormat="0" applyAlignment="0" applyProtection="0"/>
    <xf numFmtId="0" fontId="70" fillId="80" borderId="29" applyNumberFormat="0" applyAlignment="0" applyProtection="0"/>
    <xf numFmtId="0" fontId="67" fillId="51" borderId="26">
      <alignment horizontal="right" vertical="center"/>
    </xf>
    <xf numFmtId="0" fontId="68" fillId="79" borderId="14">
      <alignment horizontal="right" vertical="center"/>
    </xf>
    <xf numFmtId="4" fontId="67" fillId="79" borderId="14">
      <alignment horizontal="right" vertical="center"/>
    </xf>
    <xf numFmtId="4" fontId="67" fillId="51" borderId="14">
      <alignment horizontal="right" vertical="center"/>
    </xf>
    <xf numFmtId="49" fontId="56" fillId="0" borderId="27" applyNumberFormat="0" applyFont="0" applyFill="0" applyBorder="0" applyProtection="0">
      <alignment horizontal="left" vertical="center" indent="5"/>
    </xf>
    <xf numFmtId="4" fontId="56" fillId="0" borderId="14" applyFill="0" applyBorder="0" applyProtection="0">
      <alignment horizontal="right" vertical="center"/>
    </xf>
    <xf numFmtId="4" fontId="67" fillId="79" borderId="14">
      <alignment horizontal="right" vertical="center"/>
    </xf>
    <xf numFmtId="0" fontId="171" fillId="60" borderId="30" applyNumberFormat="0" applyAlignment="0" applyProtection="0"/>
    <xf numFmtId="0" fontId="86" fillId="60" borderId="30" applyNumberFormat="0" applyAlignment="0" applyProtection="0"/>
    <xf numFmtId="0" fontId="73" fillId="80" borderId="30" applyNumberFormat="0" applyAlignment="0" applyProtection="0"/>
    <xf numFmtId="0" fontId="56" fillId="51" borderId="39">
      <alignment horizontal="left" vertical="center" wrapText="1" indent="2"/>
    </xf>
    <xf numFmtId="0" fontId="56" fillId="0" borderId="39">
      <alignment horizontal="left" vertical="center" wrapText="1" indent="2"/>
    </xf>
    <xf numFmtId="0" fontId="56" fillId="51" borderId="39">
      <alignment horizontal="left" vertical="center" wrapText="1" indent="2"/>
    </xf>
    <xf numFmtId="0" fontId="1" fillId="0" borderId="0"/>
    <xf numFmtId="0" fontId="56" fillId="0" borderId="14">
      <alignment horizontal="right" vertical="center"/>
    </xf>
    <xf numFmtId="4" fontId="67" fillId="51" borderId="14">
      <alignment horizontal="right" vertical="center"/>
    </xf>
    <xf numFmtId="0" fontId="177" fillId="0" borderId="42" applyNumberFormat="0" applyFill="0" applyAlignment="0" applyProtection="0"/>
    <xf numFmtId="0" fontId="15" fillId="0" borderId="0" applyNumberFormat="0" applyFill="0" applyBorder="0" applyAlignment="0" applyProtection="0"/>
    <xf numFmtId="0" fontId="160" fillId="59" borderId="38" applyNumberFormat="0" applyFont="0" applyAlignment="0" applyProtection="0"/>
    <xf numFmtId="0" fontId="160" fillId="59" borderId="38" applyNumberFormat="0" applyFont="0" applyAlignment="0" applyProtection="0"/>
    <xf numFmtId="0" fontId="41" fillId="59" borderId="38" applyNumberFormat="0" applyFont="0" applyAlignment="0" applyProtection="0"/>
    <xf numFmtId="4" fontId="67" fillId="51" borderId="14">
      <alignment horizontal="right" vertical="center"/>
    </xf>
    <xf numFmtId="0" fontId="73" fillId="80" borderId="30" applyNumberFormat="0" applyAlignment="0" applyProtection="0"/>
    <xf numFmtId="4" fontId="67" fillId="51" borderId="52">
      <alignment horizontal="right" vertical="center"/>
    </xf>
    <xf numFmtId="0" fontId="1" fillId="31" borderId="0" applyNumberFormat="0" applyBorder="0" applyAlignment="0" applyProtection="0"/>
    <xf numFmtId="0" fontId="1" fillId="19" borderId="0" applyNumberFormat="0" applyBorder="0" applyAlignment="0" applyProtection="0"/>
    <xf numFmtId="0" fontId="15" fillId="0" borderId="0" applyNumberFormat="0" applyFill="0" applyBorder="0" applyAlignment="0" applyProtection="0"/>
    <xf numFmtId="0" fontId="41" fillId="59" borderId="38" applyNumberFormat="0" applyFont="0" applyAlignment="0" applyProtection="0"/>
    <xf numFmtId="0" fontId="11" fillId="6" borderId="4" applyNumberFormat="0" applyAlignment="0" applyProtection="0"/>
    <xf numFmtId="0" fontId="56" fillId="0" borderId="50">
      <alignment horizontal="left" vertical="center" wrapText="1" indent="2"/>
    </xf>
    <xf numFmtId="4" fontId="56" fillId="0" borderId="14">
      <alignment horizontal="right" vertical="center"/>
    </xf>
    <xf numFmtId="0" fontId="56" fillId="0" borderId="50">
      <alignment horizontal="left" vertical="center" wrapText="1" indent="2"/>
    </xf>
    <xf numFmtId="0" fontId="160" fillId="59" borderId="38" applyNumberFormat="0" applyFont="0" applyAlignment="0" applyProtection="0"/>
    <xf numFmtId="0" fontId="56" fillId="51" borderId="50">
      <alignment horizontal="left" vertical="center" wrapText="1" indent="2"/>
    </xf>
    <xf numFmtId="0" fontId="41" fillId="59" borderId="38" applyNumberFormat="0" applyFont="0" applyAlignment="0" applyProtection="0"/>
    <xf numFmtId="4" fontId="67" fillId="79" borderId="14">
      <alignment horizontal="right" vertical="center"/>
    </xf>
    <xf numFmtId="0" fontId="68" fillId="79" borderId="14">
      <alignment horizontal="right" vertical="center"/>
    </xf>
    <xf numFmtId="0" fontId="56" fillId="0" borderId="14">
      <alignment horizontal="right" vertical="center"/>
    </xf>
    <xf numFmtId="0" fontId="41" fillId="59" borderId="38" applyNumberFormat="0" applyFont="0" applyAlignment="0" applyProtection="0"/>
    <xf numFmtId="0" fontId="56" fillId="0" borderId="50">
      <alignment horizontal="left" vertical="center" wrapText="1" indent="2"/>
    </xf>
    <xf numFmtId="4" fontId="67" fillId="51" borderId="14">
      <alignment horizontal="right" vertical="center"/>
    </xf>
    <xf numFmtId="4" fontId="67" fillId="51" borderId="52">
      <alignment horizontal="right" vertical="center"/>
    </xf>
    <xf numFmtId="0" fontId="86" fillId="60" borderId="30" applyNumberFormat="0" applyAlignment="0" applyProtection="0"/>
    <xf numFmtId="0" fontId="175" fillId="80" borderId="29" applyNumberFormat="0" applyAlignment="0" applyProtection="0"/>
    <xf numFmtId="49" fontId="57" fillId="0" borderId="14" applyNumberFormat="0" applyFill="0" applyBorder="0" applyProtection="0">
      <alignment horizontal="left" vertical="center"/>
    </xf>
    <xf numFmtId="49" fontId="56" fillId="0" borderId="14" applyNumberFormat="0" applyFont="0" applyFill="0" applyBorder="0" applyProtection="0">
      <alignment horizontal="left" vertical="center" indent="2"/>
    </xf>
    <xf numFmtId="49" fontId="56" fillId="0" borderId="14" applyNumberFormat="0" applyFont="0" applyFill="0" applyBorder="0" applyProtection="0">
      <alignment horizontal="left" vertical="center" indent="2"/>
    </xf>
    <xf numFmtId="175" fontId="56" fillId="55" borderId="14" applyNumberFormat="0" applyFont="0" applyBorder="0" applyAlignment="0" applyProtection="0">
      <alignment horizontal="right" vertical="center"/>
    </xf>
    <xf numFmtId="4" fontId="67" fillId="51" borderId="14">
      <alignment horizontal="right" vertical="center"/>
    </xf>
    <xf numFmtId="4" fontId="68" fillId="79" borderId="14">
      <alignment horizontal="right" vertical="center"/>
    </xf>
    <xf numFmtId="4" fontId="67" fillId="79" borderId="14">
      <alignment horizontal="right" vertical="center"/>
    </xf>
    <xf numFmtId="4" fontId="68" fillId="79" borderId="14">
      <alignment horizontal="right" vertical="center"/>
    </xf>
    <xf numFmtId="0" fontId="67" fillId="51" borderId="14">
      <alignment horizontal="right" vertical="center"/>
    </xf>
    <xf numFmtId="4" fontId="56" fillId="0" borderId="14">
      <alignment horizontal="right" vertical="center"/>
    </xf>
    <xf numFmtId="0" fontId="67" fillId="51" borderId="14">
      <alignment horizontal="right" vertical="center"/>
    </xf>
    <xf numFmtId="0" fontId="177" fillId="0" borderId="42" applyNumberFormat="0" applyFill="0" applyAlignment="0" applyProtection="0"/>
    <xf numFmtId="0" fontId="41" fillId="59" borderId="38" applyNumberFormat="0" applyFont="0" applyAlignment="0" applyProtection="0"/>
    <xf numFmtId="0" fontId="56" fillId="0" borderId="50">
      <alignment horizontal="left" vertical="center" wrapText="1" indent="2"/>
    </xf>
    <xf numFmtId="0" fontId="56" fillId="51" borderId="50">
      <alignment horizontal="left" vertical="center" wrapText="1" indent="2"/>
    </xf>
    <xf numFmtId="0" fontId="171" fillId="60" borderId="30" applyNumberFormat="0" applyAlignment="0" applyProtection="0"/>
    <xf numFmtId="0" fontId="177" fillId="0" borderId="42" applyNumberFormat="0" applyFill="0" applyAlignment="0" applyProtection="0"/>
    <xf numFmtId="4" fontId="68" fillId="79" borderId="14">
      <alignment horizontal="right" vertical="center"/>
    </xf>
    <xf numFmtId="4" fontId="67" fillId="51" borderId="52">
      <alignment horizontal="right" vertical="center"/>
    </xf>
    <xf numFmtId="0" fontId="56" fillId="51" borderId="50">
      <alignment horizontal="left" vertical="center" wrapText="1" indent="2"/>
    </xf>
    <xf numFmtId="0" fontId="171" fillId="60" borderId="30" applyNumberFormat="0" applyAlignment="0" applyProtection="0"/>
    <xf numFmtId="0" fontId="56" fillId="0" borderId="14" applyNumberFormat="0" applyFill="0" applyAlignment="0" applyProtection="0"/>
    <xf numFmtId="0" fontId="90" fillId="0" borderId="42" applyNumberFormat="0" applyFill="0" applyAlignment="0" applyProtection="0"/>
    <xf numFmtId="0" fontId="171" fillId="60" borderId="30" applyNumberFormat="0" applyAlignment="0" applyProtection="0"/>
    <xf numFmtId="4" fontId="56" fillId="0" borderId="14">
      <alignment horizontal="right" vertical="center"/>
    </xf>
    <xf numFmtId="0" fontId="90" fillId="0" borderId="42" applyNumberFormat="0" applyFill="0" applyAlignment="0" applyProtection="0"/>
    <xf numFmtId="0" fontId="70" fillId="80" borderId="29" applyNumberFormat="0" applyAlignment="0" applyProtection="0"/>
    <xf numFmtId="4" fontId="56" fillId="0" borderId="14" applyFill="0" applyBorder="0" applyProtection="0">
      <alignment horizontal="right" vertical="center"/>
    </xf>
    <xf numFmtId="0" fontId="171" fillId="60" borderId="30" applyNumberFormat="0" applyAlignment="0" applyProtection="0"/>
    <xf numFmtId="0" fontId="1" fillId="31" borderId="0" applyNumberFormat="0" applyBorder="0" applyAlignment="0" applyProtection="0"/>
    <xf numFmtId="4" fontId="56" fillId="0" borderId="14" applyFill="0" applyBorder="0" applyProtection="0">
      <alignment horizontal="right" vertical="center"/>
    </xf>
    <xf numFmtId="0" fontId="1" fillId="18" borderId="0" applyNumberFormat="0" applyBorder="0" applyAlignment="0" applyProtection="0"/>
    <xf numFmtId="0" fontId="163" fillId="80" borderId="30" applyNumberFormat="0" applyAlignment="0" applyProtection="0"/>
    <xf numFmtId="0" fontId="68" fillId="79" borderId="14">
      <alignment horizontal="right" vertical="center"/>
    </xf>
    <xf numFmtId="4" fontId="56" fillId="87" borderId="14"/>
    <xf numFmtId="0" fontId="90" fillId="0" borderId="42" applyNumberFormat="0" applyFill="0" applyAlignment="0" applyProtection="0"/>
    <xf numFmtId="0" fontId="70" fillId="80" borderId="29" applyNumberFormat="0" applyAlignment="0" applyProtection="0"/>
    <xf numFmtId="4" fontId="67" fillId="51" borderId="14">
      <alignment horizontal="right" vertical="center"/>
    </xf>
    <xf numFmtId="0" fontId="56" fillId="0" borderId="14">
      <alignment horizontal="right" vertical="center"/>
    </xf>
    <xf numFmtId="0" fontId="56" fillId="79" borderId="52">
      <alignment horizontal="left" vertical="center"/>
    </xf>
    <xf numFmtId="0" fontId="56" fillId="51" borderId="50">
      <alignment horizontal="left" vertical="center" wrapText="1" indent="2"/>
    </xf>
    <xf numFmtId="4" fontId="67" fillId="51" borderId="53">
      <alignment horizontal="right" vertical="center"/>
    </xf>
    <xf numFmtId="4" fontId="67" fillId="51" borderId="52">
      <alignment horizontal="right" vertical="center"/>
    </xf>
    <xf numFmtId="4" fontId="67" fillId="51" borderId="14">
      <alignment horizontal="right" vertical="center"/>
    </xf>
    <xf numFmtId="0" fontId="56" fillId="0" borderId="14" applyNumberFormat="0" applyFill="0" applyAlignment="0" applyProtection="0"/>
    <xf numFmtId="0" fontId="56" fillId="87" borderId="14"/>
    <xf numFmtId="4" fontId="67" fillId="51" borderId="52">
      <alignment horizontal="right" vertical="center"/>
    </xf>
    <xf numFmtId="0" fontId="90" fillId="0" borderId="42" applyNumberFormat="0" applyFill="0" applyAlignment="0" applyProtection="0"/>
    <xf numFmtId="0" fontId="67" fillId="51" borderId="52">
      <alignment horizontal="right" vertical="center"/>
    </xf>
    <xf numFmtId="4" fontId="67" fillId="51" borderId="53">
      <alignment horizontal="right" vertical="center"/>
    </xf>
    <xf numFmtId="4" fontId="56" fillId="0" borderId="14">
      <alignment horizontal="right" vertical="center"/>
    </xf>
    <xf numFmtId="0" fontId="56" fillId="0" borderId="14">
      <alignment horizontal="right" vertical="center"/>
    </xf>
    <xf numFmtId="0" fontId="177" fillId="0" borderId="42" applyNumberFormat="0" applyFill="0" applyAlignment="0" applyProtection="0"/>
    <xf numFmtId="0" fontId="177" fillId="0" borderId="42" applyNumberFormat="0" applyFill="0" applyAlignment="0" applyProtection="0"/>
    <xf numFmtId="49" fontId="56" fillId="0" borderId="52" applyNumberFormat="0" applyFont="0" applyFill="0" applyBorder="0" applyProtection="0">
      <alignment horizontal="left" vertical="center" indent="5"/>
    </xf>
    <xf numFmtId="0" fontId="70" fillId="80" borderId="29" applyNumberFormat="0" applyAlignment="0" applyProtection="0"/>
    <xf numFmtId="49" fontId="56" fillId="0" borderId="14" applyNumberFormat="0" applyFont="0" applyFill="0" applyBorder="0" applyProtection="0">
      <alignment horizontal="left" vertical="center" indent="2"/>
    </xf>
    <xf numFmtId="0" fontId="67" fillId="51" borderId="14">
      <alignment horizontal="right" vertical="center"/>
    </xf>
    <xf numFmtId="0" fontId="56" fillId="79" borderId="52">
      <alignment horizontal="left" vertical="center"/>
    </xf>
    <xf numFmtId="0" fontId="177" fillId="0" borderId="42" applyNumberFormat="0" applyFill="0" applyAlignment="0" applyProtection="0"/>
    <xf numFmtId="0" fontId="171" fillId="60" borderId="30" applyNumberFormat="0" applyAlignment="0" applyProtection="0"/>
    <xf numFmtId="4" fontId="67" fillId="79" borderId="14">
      <alignment horizontal="right" vertical="center"/>
    </xf>
    <xf numFmtId="0" fontId="171" fillId="60" borderId="30" applyNumberFormat="0" applyAlignment="0" applyProtection="0"/>
    <xf numFmtId="0" fontId="1" fillId="30" borderId="0" applyNumberFormat="0" applyBorder="0" applyAlignment="0" applyProtection="0"/>
    <xf numFmtId="175" fontId="56" fillId="55" borderId="14" applyNumberFormat="0" applyFont="0" applyBorder="0" applyAlignment="0" applyProtection="0">
      <alignment horizontal="right" vertical="center"/>
    </xf>
    <xf numFmtId="0" fontId="86" fillId="60" borderId="30" applyNumberFormat="0" applyAlignment="0" applyProtection="0"/>
    <xf numFmtId="0" fontId="56" fillId="0" borderId="50">
      <alignment horizontal="left" vertical="center" wrapText="1" indent="2"/>
    </xf>
    <xf numFmtId="0" fontId="177" fillId="0" borderId="42" applyNumberFormat="0" applyFill="0" applyAlignment="0" applyProtection="0"/>
    <xf numFmtId="0" fontId="171" fillId="60" borderId="30" applyNumberFormat="0" applyAlignment="0" applyProtection="0"/>
    <xf numFmtId="175" fontId="56" fillId="55" borderId="14" applyNumberFormat="0" applyFont="0" applyBorder="0" applyAlignment="0" applyProtection="0">
      <alignment horizontal="right" vertical="center"/>
    </xf>
    <xf numFmtId="4" fontId="56" fillId="87" borderId="14"/>
    <xf numFmtId="0" fontId="1" fillId="14" borderId="0" applyNumberFormat="0" applyBorder="0" applyAlignment="0" applyProtection="0"/>
    <xf numFmtId="4" fontId="67" fillId="51" borderId="14">
      <alignment horizontal="right" vertical="center"/>
    </xf>
    <xf numFmtId="0" fontId="171" fillId="60" borderId="30" applyNumberFormat="0" applyAlignment="0" applyProtection="0"/>
    <xf numFmtId="4" fontId="67" fillId="51" borderId="53">
      <alignment horizontal="right" vertical="center"/>
    </xf>
    <xf numFmtId="0" fontId="56" fillId="0" borderId="14" applyNumberFormat="0" applyFill="0" applyAlignment="0" applyProtection="0"/>
    <xf numFmtId="4" fontId="68" fillId="79" borderId="14">
      <alignment horizontal="right" vertical="center"/>
    </xf>
    <xf numFmtId="0" fontId="67" fillId="51" borderId="53">
      <alignment horizontal="right" vertical="center"/>
    </xf>
    <xf numFmtId="0" fontId="160" fillId="59" borderId="38" applyNumberFormat="0" applyFont="0" applyAlignment="0" applyProtection="0"/>
    <xf numFmtId="0" fontId="67" fillId="51" borderId="14">
      <alignment horizontal="right" vertical="center"/>
    </xf>
    <xf numFmtId="4" fontId="67" fillId="79" borderId="14">
      <alignment horizontal="right" vertical="center"/>
    </xf>
    <xf numFmtId="0" fontId="67" fillId="51" borderId="14">
      <alignment horizontal="right" vertical="center"/>
    </xf>
    <xf numFmtId="0" fontId="70" fillId="80" borderId="29" applyNumberFormat="0" applyAlignment="0" applyProtection="0"/>
    <xf numFmtId="175" fontId="56" fillId="55" borderId="14" applyNumberFormat="0" applyFont="0" applyBorder="0" applyAlignment="0" applyProtection="0">
      <alignment horizontal="right" vertical="center"/>
    </xf>
    <xf numFmtId="0" fontId="177" fillId="0" borderId="42" applyNumberFormat="0" applyFill="0" applyAlignment="0" applyProtection="0"/>
    <xf numFmtId="4" fontId="56" fillId="0" borderId="14">
      <alignment horizontal="right" vertical="center"/>
    </xf>
    <xf numFmtId="0" fontId="67" fillId="51" borderId="14">
      <alignment horizontal="right" vertical="center"/>
    </xf>
    <xf numFmtId="4" fontId="67" fillId="51" borderId="52">
      <alignment horizontal="right" vertical="center"/>
    </xf>
    <xf numFmtId="0" fontId="68" fillId="79" borderId="14">
      <alignment horizontal="right" vertical="center"/>
    </xf>
    <xf numFmtId="0" fontId="175" fillId="80" borderId="29" applyNumberFormat="0" applyAlignment="0" applyProtection="0"/>
    <xf numFmtId="0" fontId="56" fillId="0" borderId="14" applyNumberFormat="0" applyFill="0" applyAlignment="0" applyProtection="0"/>
    <xf numFmtId="4" fontId="56" fillId="87" borderId="14"/>
    <xf numFmtId="0" fontId="171" fillId="60" borderId="30" applyNumberFormat="0" applyAlignment="0" applyProtection="0"/>
    <xf numFmtId="0" fontId="56" fillId="87" borderId="14"/>
    <xf numFmtId="175" fontId="56" fillId="55" borderId="14" applyNumberFormat="0" applyFont="0" applyBorder="0" applyAlignment="0" applyProtection="0">
      <alignment horizontal="right" vertical="center"/>
    </xf>
    <xf numFmtId="0" fontId="56" fillId="0" borderId="50">
      <alignment horizontal="left" vertical="center" wrapText="1" indent="2"/>
    </xf>
    <xf numFmtId="0" fontId="41" fillId="59" borderId="38" applyNumberFormat="0" applyFont="0" applyAlignment="0" applyProtection="0"/>
    <xf numFmtId="4" fontId="67" fillId="51" borderId="14">
      <alignment horizontal="right" vertical="center"/>
    </xf>
    <xf numFmtId="49" fontId="57" fillId="0" borderId="14" applyNumberFormat="0" applyFill="0" applyBorder="0" applyProtection="0">
      <alignment horizontal="left" vertical="center"/>
    </xf>
    <xf numFmtId="0" fontId="67" fillId="51" borderId="14">
      <alignment horizontal="right" vertical="center"/>
    </xf>
    <xf numFmtId="0" fontId="90" fillId="0" borderId="42" applyNumberFormat="0" applyFill="0" applyAlignment="0" applyProtection="0"/>
    <xf numFmtId="0" fontId="41" fillId="59" borderId="38" applyNumberFormat="0" applyFont="0" applyAlignment="0" applyProtection="0"/>
    <xf numFmtId="0" fontId="171" fillId="60" borderId="30" applyNumberFormat="0" applyAlignment="0" applyProtection="0"/>
    <xf numFmtId="0" fontId="90" fillId="0" borderId="42" applyNumberFormat="0" applyFill="0" applyAlignment="0" applyProtection="0"/>
    <xf numFmtId="0" fontId="67" fillId="51" borderId="14">
      <alignment horizontal="right" vertical="center"/>
    </xf>
    <xf numFmtId="0" fontId="163" fillId="80" borderId="30" applyNumberFormat="0" applyAlignment="0" applyProtection="0"/>
    <xf numFmtId="0" fontId="73" fillId="80" borderId="30" applyNumberFormat="0" applyAlignment="0" applyProtection="0"/>
    <xf numFmtId="0" fontId="56" fillId="0" borderId="14">
      <alignment horizontal="right" vertical="center"/>
    </xf>
    <xf numFmtId="0" fontId="175" fillId="80" borderId="29" applyNumberFormat="0" applyAlignment="0" applyProtection="0"/>
    <xf numFmtId="4" fontId="56" fillId="0" borderId="14">
      <alignment horizontal="right" vertical="center"/>
    </xf>
    <xf numFmtId="0" fontId="73" fillId="80" borderId="30" applyNumberFormat="0" applyAlignment="0" applyProtection="0"/>
    <xf numFmtId="0" fontId="163" fillId="80" borderId="30" applyNumberFormat="0" applyAlignment="0" applyProtection="0"/>
    <xf numFmtId="4" fontId="67" fillId="51" borderId="14">
      <alignment horizontal="right" vertical="center"/>
    </xf>
    <xf numFmtId="49" fontId="56" fillId="0" borderId="14" applyNumberFormat="0" applyFont="0" applyFill="0" applyBorder="0" applyProtection="0">
      <alignment horizontal="left" vertical="center" indent="2"/>
    </xf>
    <xf numFmtId="0" fontId="90" fillId="0" borderId="42" applyNumberFormat="0" applyFill="0" applyAlignment="0" applyProtection="0"/>
    <xf numFmtId="0" fontId="86" fillId="60" borderId="30" applyNumberFormat="0" applyAlignment="0" applyProtection="0"/>
    <xf numFmtId="0" fontId="56" fillId="51" borderId="50">
      <alignment horizontal="left" vertical="center" wrapText="1" indent="2"/>
    </xf>
    <xf numFmtId="0" fontId="67" fillId="51" borderId="14">
      <alignment horizontal="right" vertical="center"/>
    </xf>
    <xf numFmtId="49" fontId="56" fillId="0" borderId="52" applyNumberFormat="0" applyFont="0" applyFill="0" applyBorder="0" applyProtection="0">
      <alignment horizontal="left" vertical="center" indent="5"/>
    </xf>
    <xf numFmtId="0" fontId="17" fillId="28" borderId="0" applyNumberFormat="0" applyBorder="0" applyAlignment="0" applyProtection="0"/>
    <xf numFmtId="4" fontId="56" fillId="0" borderId="14">
      <alignment horizontal="right" vertical="center"/>
    </xf>
    <xf numFmtId="0" fontId="86" fillId="60" borderId="30" applyNumberFormat="0" applyAlignment="0" applyProtection="0"/>
    <xf numFmtId="4" fontId="67" fillId="51" borderId="14">
      <alignment horizontal="right" vertical="center"/>
    </xf>
    <xf numFmtId="0" fontId="56" fillId="87" borderId="14"/>
    <xf numFmtId="0" fontId="73" fillId="80" borderId="30" applyNumberFormat="0" applyAlignment="0" applyProtection="0"/>
    <xf numFmtId="0" fontId="67" fillId="51" borderId="14">
      <alignment horizontal="right" vertical="center"/>
    </xf>
    <xf numFmtId="4" fontId="56" fillId="0" borderId="14">
      <alignment horizontal="right" vertical="center"/>
    </xf>
    <xf numFmtId="0" fontId="171" fillId="60" borderId="30" applyNumberFormat="0" applyAlignment="0" applyProtection="0"/>
    <xf numFmtId="0" fontId="56" fillId="0" borderId="50">
      <alignment horizontal="left" vertical="center" wrapText="1" indent="2"/>
    </xf>
    <xf numFmtId="0" fontId="163" fillId="80" borderId="30" applyNumberFormat="0" applyAlignment="0" applyProtection="0"/>
    <xf numFmtId="0" fontId="67" fillId="51" borderId="53">
      <alignment horizontal="right" vertical="center"/>
    </xf>
    <xf numFmtId="0" fontId="67" fillId="51" borderId="52">
      <alignment horizontal="right" vertical="center"/>
    </xf>
    <xf numFmtId="4" fontId="56" fillId="0" borderId="14" applyFill="0" applyBorder="0" applyProtection="0">
      <alignment horizontal="right" vertical="center"/>
    </xf>
    <xf numFmtId="175" fontId="56" fillId="55" borderId="14" applyNumberFormat="0" applyFont="0" applyBorder="0" applyAlignment="0" applyProtection="0">
      <alignment horizontal="right" vertical="center"/>
    </xf>
    <xf numFmtId="0" fontId="56" fillId="51" borderId="50">
      <alignment horizontal="left" vertical="center" wrapText="1" indent="2"/>
    </xf>
    <xf numFmtId="0" fontId="160" fillId="59" borderId="38" applyNumberFormat="0" applyFont="0" applyAlignment="0" applyProtection="0"/>
    <xf numFmtId="0" fontId="163" fillId="80" borderId="30" applyNumberFormat="0" applyAlignment="0" applyProtection="0"/>
    <xf numFmtId="0" fontId="73" fillId="80" borderId="30" applyNumberFormat="0" applyAlignment="0" applyProtection="0"/>
    <xf numFmtId="0" fontId="163" fillId="80" borderId="30" applyNumberFormat="0" applyAlignment="0" applyProtection="0"/>
    <xf numFmtId="0" fontId="67" fillId="51" borderId="14">
      <alignment horizontal="right" vertical="center"/>
    </xf>
    <xf numFmtId="0" fontId="177" fillId="0" borderId="42" applyNumberFormat="0" applyFill="0" applyAlignment="0" applyProtection="0"/>
    <xf numFmtId="4" fontId="56" fillId="0" borderId="14">
      <alignment horizontal="right" vertical="center"/>
    </xf>
    <xf numFmtId="0" fontId="1" fillId="18" borderId="0" applyNumberFormat="0" applyBorder="0" applyAlignment="0" applyProtection="0"/>
    <xf numFmtId="0" fontId="177" fillId="0" borderId="42" applyNumberFormat="0" applyFill="0" applyAlignment="0" applyProtection="0"/>
    <xf numFmtId="0" fontId="160" fillId="59" borderId="38" applyNumberFormat="0" applyFont="0" applyAlignment="0" applyProtection="0"/>
    <xf numFmtId="175" fontId="56" fillId="55" borderId="14" applyNumberFormat="0" applyFont="0" applyBorder="0" applyAlignment="0" applyProtection="0">
      <alignment horizontal="right" vertical="center"/>
    </xf>
    <xf numFmtId="175" fontId="56" fillId="55" borderId="14" applyNumberFormat="0" applyFont="0" applyBorder="0" applyAlignment="0" applyProtection="0">
      <alignment horizontal="right" vertical="center"/>
    </xf>
    <xf numFmtId="0" fontId="90" fillId="0" borderId="42" applyNumberFormat="0" applyFill="0" applyAlignment="0" applyProtection="0"/>
    <xf numFmtId="0" fontId="171" fillId="60" borderId="30" applyNumberFormat="0" applyAlignment="0" applyProtection="0"/>
    <xf numFmtId="0" fontId="90" fillId="0" borderId="42" applyNumberFormat="0" applyFill="0" applyAlignment="0" applyProtection="0"/>
    <xf numFmtId="49" fontId="57" fillId="0" borderId="14" applyNumberFormat="0" applyFill="0" applyBorder="0" applyProtection="0">
      <alignment horizontal="left" vertical="center"/>
    </xf>
    <xf numFmtId="0" fontId="56" fillId="87" borderId="14"/>
    <xf numFmtId="0" fontId="171" fillId="60" borderId="30" applyNumberFormat="0" applyAlignment="0" applyProtection="0"/>
    <xf numFmtId="0" fontId="41" fillId="59" borderId="38" applyNumberFormat="0" applyFont="0" applyAlignment="0" applyProtection="0"/>
    <xf numFmtId="0" fontId="67" fillId="51" borderId="14">
      <alignment horizontal="right" vertical="center"/>
    </xf>
    <xf numFmtId="0" fontId="67" fillId="51" borderId="14">
      <alignment horizontal="right" vertical="center"/>
    </xf>
    <xf numFmtId="0" fontId="1" fillId="26" borderId="0" applyNumberFormat="0" applyBorder="0" applyAlignment="0" applyProtection="0"/>
    <xf numFmtId="0" fontId="160" fillId="59" borderId="38" applyNumberFormat="0" applyFont="0" applyAlignment="0" applyProtection="0"/>
    <xf numFmtId="0" fontId="17" fillId="24" borderId="0" applyNumberFormat="0" applyBorder="0" applyAlignment="0" applyProtection="0"/>
    <xf numFmtId="0" fontId="86" fillId="60" borderId="30" applyNumberFormat="0" applyAlignment="0" applyProtection="0"/>
    <xf numFmtId="4" fontId="56" fillId="0" borderId="14" applyFill="0" applyBorder="0" applyProtection="0">
      <alignment horizontal="right" vertical="center"/>
    </xf>
    <xf numFmtId="0" fontId="56" fillId="0" borderId="50">
      <alignment horizontal="left" vertical="center" wrapText="1" indent="2"/>
    </xf>
    <xf numFmtId="0" fontId="56" fillId="87" borderId="14"/>
    <xf numFmtId="0" fontId="17" fillId="12" borderId="0" applyNumberFormat="0" applyBorder="0" applyAlignment="0" applyProtection="0"/>
    <xf numFmtId="0" fontId="177" fillId="0" borderId="42" applyNumberFormat="0" applyFill="0" applyAlignment="0" applyProtection="0"/>
    <xf numFmtId="0" fontId="11" fillId="6" borderId="4" applyNumberFormat="0" applyAlignment="0" applyProtection="0"/>
    <xf numFmtId="0" fontId="68" fillId="79" borderId="14">
      <alignment horizontal="right" vertical="center"/>
    </xf>
    <xf numFmtId="0" fontId="1" fillId="18" borderId="0" applyNumberFormat="0" applyBorder="0" applyAlignment="0" applyProtection="0"/>
    <xf numFmtId="0" fontId="90" fillId="0" borderId="42" applyNumberFormat="0" applyFill="0" applyAlignment="0" applyProtection="0"/>
    <xf numFmtId="0" fontId="10" fillId="6" borderId="5" applyNumberFormat="0" applyAlignment="0" applyProtection="0"/>
    <xf numFmtId="0" fontId="175" fillId="80" borderId="29" applyNumberFormat="0" applyAlignment="0" applyProtection="0"/>
    <xf numFmtId="0" fontId="67" fillId="51" borderId="53">
      <alignment horizontal="right" vertical="center"/>
    </xf>
    <xf numFmtId="0" fontId="67" fillId="51" borderId="52">
      <alignment horizontal="right" vertical="center"/>
    </xf>
    <xf numFmtId="0" fontId="163" fillId="80" borderId="30" applyNumberFormat="0" applyAlignment="0" applyProtection="0"/>
    <xf numFmtId="0" fontId="56" fillId="0" borderId="14" applyNumberFormat="0" applyFill="0" applyAlignment="0" applyProtection="0"/>
    <xf numFmtId="0" fontId="56" fillId="87" borderId="14"/>
    <xf numFmtId="4" fontId="56" fillId="87" borderId="14"/>
    <xf numFmtId="0" fontId="175" fillId="80" borderId="29" applyNumberFormat="0" applyAlignment="0" applyProtection="0"/>
    <xf numFmtId="0" fontId="171" fillId="60" borderId="30" applyNumberFormat="0" applyAlignment="0" applyProtection="0"/>
    <xf numFmtId="0" fontId="56" fillId="0" borderId="14">
      <alignment horizontal="right" vertical="center"/>
    </xf>
    <xf numFmtId="0" fontId="56" fillId="79" borderId="52">
      <alignment horizontal="left" vertical="center"/>
    </xf>
    <xf numFmtId="0" fontId="56" fillId="51" borderId="50">
      <alignment horizontal="left" vertical="center" wrapText="1" indent="2"/>
    </xf>
    <xf numFmtId="0" fontId="67" fillId="51" borderId="14">
      <alignment horizontal="right" vertical="center"/>
    </xf>
    <xf numFmtId="4" fontId="67" fillId="51" borderId="14">
      <alignment horizontal="right" vertical="center"/>
    </xf>
    <xf numFmtId="0" fontId="67" fillId="51" borderId="52">
      <alignment horizontal="right" vertical="center"/>
    </xf>
    <xf numFmtId="4" fontId="67" fillId="51" borderId="14">
      <alignment horizontal="right" vertical="center"/>
    </xf>
    <xf numFmtId="0" fontId="67" fillId="79" borderId="14">
      <alignment horizontal="right" vertical="center"/>
    </xf>
    <xf numFmtId="4" fontId="67" fillId="79" borderId="14">
      <alignment horizontal="right" vertical="center"/>
    </xf>
    <xf numFmtId="0" fontId="171" fillId="60" borderId="30" applyNumberFormat="0" applyAlignment="0" applyProtection="0"/>
    <xf numFmtId="0" fontId="67" fillId="51" borderId="14">
      <alignment horizontal="right" vertical="center"/>
    </xf>
    <xf numFmtId="0" fontId="41" fillId="59" borderId="38" applyNumberFormat="0" applyFont="0" applyAlignment="0" applyProtection="0"/>
    <xf numFmtId="4" fontId="67" fillId="79" borderId="14">
      <alignment horizontal="right" vertical="center"/>
    </xf>
    <xf numFmtId="0" fontId="171" fillId="60" borderId="30" applyNumberFormat="0" applyAlignment="0" applyProtection="0"/>
    <xf numFmtId="4" fontId="56" fillId="87" borderId="14"/>
    <xf numFmtId="0" fontId="177" fillId="0" borderId="42" applyNumberFormat="0" applyFill="0" applyAlignment="0" applyProtection="0"/>
    <xf numFmtId="0" fontId="160" fillId="59" borderId="38" applyNumberFormat="0" applyFont="0" applyAlignment="0" applyProtection="0"/>
    <xf numFmtId="175" fontId="56" fillId="55" borderId="14" applyNumberFormat="0" applyFont="0" applyBorder="0" applyAlignment="0" applyProtection="0">
      <alignment horizontal="right" vertical="center"/>
    </xf>
    <xf numFmtId="0" fontId="163" fillId="80" borderId="30" applyNumberFormat="0" applyAlignment="0" applyProtection="0"/>
    <xf numFmtId="0" fontId="163" fillId="80" borderId="30" applyNumberFormat="0" applyAlignment="0" applyProtection="0"/>
    <xf numFmtId="0" fontId="175" fillId="80" borderId="29" applyNumberFormat="0" applyAlignment="0" applyProtection="0"/>
    <xf numFmtId="0" fontId="163" fillId="80" borderId="30" applyNumberFormat="0" applyAlignment="0" applyProtection="0"/>
    <xf numFmtId="0" fontId="86" fillId="60" borderId="30" applyNumberFormat="0" applyAlignment="0" applyProtection="0"/>
    <xf numFmtId="0" fontId="90" fillId="0" borderId="42" applyNumberFormat="0" applyFill="0" applyAlignment="0" applyProtection="0"/>
    <xf numFmtId="0" fontId="90" fillId="0" borderId="42" applyNumberFormat="0" applyFill="0" applyAlignment="0" applyProtection="0"/>
    <xf numFmtId="0" fontId="86" fillId="60" borderId="30" applyNumberFormat="0" applyAlignment="0" applyProtection="0"/>
    <xf numFmtId="0" fontId="73" fillId="80" borderId="30" applyNumberFormat="0" applyAlignment="0" applyProtection="0"/>
    <xf numFmtId="0" fontId="67" fillId="79" borderId="14">
      <alignment horizontal="right" vertical="center"/>
    </xf>
    <xf numFmtId="0" fontId="68" fillId="79" borderId="14">
      <alignment horizontal="right" vertical="center"/>
    </xf>
    <xf numFmtId="0" fontId="175" fillId="80" borderId="29" applyNumberFormat="0" applyAlignment="0" applyProtection="0"/>
    <xf numFmtId="0" fontId="171" fillId="60" borderId="30" applyNumberFormat="0" applyAlignment="0" applyProtection="0"/>
    <xf numFmtId="0" fontId="160" fillId="59" borderId="38" applyNumberFormat="0" applyFont="0" applyAlignment="0" applyProtection="0"/>
    <xf numFmtId="0" fontId="177" fillId="0" borderId="42" applyNumberFormat="0" applyFill="0" applyAlignment="0" applyProtection="0"/>
    <xf numFmtId="49" fontId="56" fillId="0" borderId="52" applyNumberFormat="0" applyFont="0" applyFill="0" applyBorder="0" applyProtection="0">
      <alignment horizontal="left" vertical="center" indent="5"/>
    </xf>
    <xf numFmtId="0" fontId="67" fillId="51" borderId="14">
      <alignment horizontal="right" vertical="center"/>
    </xf>
    <xf numFmtId="0" fontId="1" fillId="22" borderId="0" applyNumberFormat="0" applyBorder="0" applyAlignment="0" applyProtection="0"/>
    <xf numFmtId="0" fontId="175" fillId="80" borderId="29" applyNumberFormat="0" applyAlignment="0" applyProtection="0"/>
    <xf numFmtId="49" fontId="57" fillId="0" borderId="14" applyNumberFormat="0" applyFill="0" applyBorder="0" applyProtection="0">
      <alignment horizontal="left" vertical="center"/>
    </xf>
    <xf numFmtId="0" fontId="56" fillId="0" borderId="50">
      <alignment horizontal="left" vertical="center" wrapText="1" indent="2"/>
    </xf>
    <xf numFmtId="0" fontId="163" fillId="80" borderId="30" applyNumberFormat="0" applyAlignment="0" applyProtection="0"/>
    <xf numFmtId="4" fontId="67" fillId="51" borderId="14">
      <alignment horizontal="right" vertical="center"/>
    </xf>
    <xf numFmtId="0" fontId="177" fillId="0" borderId="42" applyNumberFormat="0" applyFill="0" applyAlignment="0" applyProtection="0"/>
    <xf numFmtId="0" fontId="70" fillId="80" borderId="29" applyNumberFormat="0" applyAlignment="0" applyProtection="0"/>
    <xf numFmtId="0" fontId="1" fillId="11" borderId="0" applyNumberFormat="0" applyBorder="0" applyAlignment="0" applyProtection="0"/>
    <xf numFmtId="0" fontId="56" fillId="0" borderId="50">
      <alignment horizontal="left" vertical="center" wrapText="1" indent="2"/>
    </xf>
    <xf numFmtId="49" fontId="56" fillId="0" borderId="14" applyNumberFormat="0" applyFont="0" applyFill="0" applyBorder="0" applyProtection="0">
      <alignment horizontal="left" vertical="center" indent="2"/>
    </xf>
    <xf numFmtId="0" fontId="68" fillId="79" borderId="14">
      <alignment horizontal="right" vertical="center"/>
    </xf>
    <xf numFmtId="4" fontId="67" fillId="79" borderId="14">
      <alignment horizontal="right" vertical="center"/>
    </xf>
    <xf numFmtId="4" fontId="68" fillId="79" borderId="14">
      <alignment horizontal="right" vertical="center"/>
    </xf>
    <xf numFmtId="0" fontId="73" fillId="80" borderId="30" applyNumberFormat="0" applyAlignment="0" applyProtection="0"/>
    <xf numFmtId="0" fontId="86" fillId="60" borderId="30" applyNumberFormat="0" applyAlignment="0" applyProtection="0"/>
    <xf numFmtId="0" fontId="56" fillId="0" borderId="14" applyNumberFormat="0" applyFill="0" applyAlignment="0" applyProtection="0"/>
    <xf numFmtId="0" fontId="90" fillId="0" borderId="42" applyNumberFormat="0" applyFill="0" applyAlignment="0" applyProtection="0"/>
    <xf numFmtId="49" fontId="57" fillId="0" borderId="14" applyNumberFormat="0" applyFill="0" applyBorder="0" applyProtection="0">
      <alignment horizontal="left" vertical="center"/>
    </xf>
    <xf numFmtId="4" fontId="67" fillId="51" borderId="53">
      <alignment horizontal="right" vertical="center"/>
    </xf>
    <xf numFmtId="0" fontId="175" fillId="80" borderId="29" applyNumberFormat="0" applyAlignment="0" applyProtection="0"/>
    <xf numFmtId="4" fontId="68" fillId="79" borderId="14">
      <alignment horizontal="right" vertical="center"/>
    </xf>
    <xf numFmtId="0" fontId="56" fillId="0" borderId="50">
      <alignment horizontal="left" vertical="center" wrapText="1" indent="2"/>
    </xf>
    <xf numFmtId="0" fontId="41" fillId="59" borderId="38" applyNumberFormat="0" applyFont="0" applyAlignment="0" applyProtection="0"/>
    <xf numFmtId="4" fontId="68" fillId="79" borderId="14">
      <alignment horizontal="right" vertical="center"/>
    </xf>
    <xf numFmtId="0" fontId="163" fillId="80" borderId="30" applyNumberFormat="0" applyAlignment="0" applyProtection="0"/>
    <xf numFmtId="0" fontId="56" fillId="51" borderId="50">
      <alignment horizontal="left" vertical="center" wrapText="1" indent="2"/>
    </xf>
    <xf numFmtId="0" fontId="163" fillId="80" borderId="30" applyNumberFormat="0" applyAlignment="0" applyProtection="0"/>
    <xf numFmtId="0" fontId="86" fillId="60" borderId="30" applyNumberFormat="0" applyAlignment="0" applyProtection="0"/>
    <xf numFmtId="0" fontId="163" fillId="80" borderId="30" applyNumberFormat="0" applyAlignment="0" applyProtection="0"/>
    <xf numFmtId="4" fontId="67" fillId="51" borderId="53">
      <alignment horizontal="right" vertical="center"/>
    </xf>
    <xf numFmtId="0" fontId="56" fillId="0" borderId="14" applyNumberFormat="0" applyFill="0" applyAlignment="0" applyProtection="0"/>
    <xf numFmtId="175" fontId="56" fillId="55" borderId="14" applyNumberFormat="0" applyFont="0" applyBorder="0" applyAlignment="0" applyProtection="0">
      <alignment horizontal="right" vertical="center"/>
    </xf>
    <xf numFmtId="0" fontId="163" fillId="80" borderId="30" applyNumberFormat="0" applyAlignment="0" applyProtection="0"/>
    <xf numFmtId="0" fontId="67" fillId="79" borderId="14">
      <alignment horizontal="right" vertical="center"/>
    </xf>
    <xf numFmtId="0" fontId="56" fillId="0" borderId="14" applyNumberFormat="0" applyFill="0" applyAlignment="0" applyProtection="0"/>
    <xf numFmtId="0" fontId="68" fillId="79" borderId="14">
      <alignment horizontal="right" vertical="center"/>
    </xf>
    <xf numFmtId="0" fontId="10" fillId="6" borderId="5" applyNumberFormat="0" applyAlignment="0" applyProtection="0"/>
    <xf numFmtId="0" fontId="56" fillId="0" borderId="14">
      <alignment horizontal="right" vertical="center"/>
    </xf>
    <xf numFmtId="0" fontId="163" fillId="80" borderId="30" applyNumberFormat="0" applyAlignment="0" applyProtection="0"/>
    <xf numFmtId="0" fontId="68" fillId="79" borderId="14">
      <alignment horizontal="right" vertical="center"/>
    </xf>
    <xf numFmtId="0" fontId="177" fillId="0" borderId="42" applyNumberFormat="0" applyFill="0" applyAlignment="0" applyProtection="0"/>
    <xf numFmtId="0" fontId="171" fillId="60" borderId="30" applyNumberFormat="0" applyAlignment="0" applyProtection="0"/>
    <xf numFmtId="0" fontId="56" fillId="51" borderId="50">
      <alignment horizontal="left" vertical="center" wrapText="1" indent="2"/>
    </xf>
    <xf numFmtId="0" fontId="1" fillId="30" borderId="0" applyNumberFormat="0" applyBorder="0" applyAlignment="0" applyProtection="0"/>
    <xf numFmtId="0" fontId="177" fillId="0" borderId="42" applyNumberFormat="0" applyFill="0" applyAlignment="0" applyProtection="0"/>
    <xf numFmtId="0" fontId="70" fillId="80" borderId="29" applyNumberFormat="0" applyAlignment="0" applyProtection="0"/>
    <xf numFmtId="49" fontId="57" fillId="0" borderId="14" applyNumberFormat="0" applyFill="0" applyBorder="0" applyProtection="0">
      <alignment horizontal="left" vertical="center"/>
    </xf>
    <xf numFmtId="0" fontId="177" fillId="0" borderId="42" applyNumberFormat="0" applyFill="0" applyAlignment="0" applyProtection="0"/>
    <xf numFmtId="0" fontId="56" fillId="51" borderId="50">
      <alignment horizontal="left" vertical="center" wrapText="1" indent="2"/>
    </xf>
    <xf numFmtId="0" fontId="67" fillId="51" borderId="53">
      <alignment horizontal="right" vertical="center"/>
    </xf>
    <xf numFmtId="0" fontId="56" fillId="0" borderId="14">
      <alignment horizontal="right" vertical="center"/>
    </xf>
    <xf numFmtId="0" fontId="70" fillId="80" borderId="29" applyNumberFormat="0" applyAlignment="0" applyProtection="0"/>
    <xf numFmtId="0" fontId="56" fillId="0" borderId="14" applyNumberFormat="0" applyFill="0" applyAlignment="0" applyProtection="0"/>
    <xf numFmtId="4" fontId="67" fillId="51" borderId="14">
      <alignment horizontal="right" vertical="center"/>
    </xf>
    <xf numFmtId="0" fontId="56" fillId="0" borderId="14">
      <alignment horizontal="right" vertical="center"/>
    </xf>
    <xf numFmtId="0" fontId="171" fillId="60" borderId="30" applyNumberFormat="0" applyAlignment="0" applyProtection="0"/>
    <xf numFmtId="0" fontId="56" fillId="87" borderId="14"/>
    <xf numFmtId="0" fontId="171" fillId="60" borderId="30" applyNumberFormat="0" applyAlignment="0" applyProtection="0"/>
    <xf numFmtId="0" fontId="163" fillId="80" borderId="30" applyNumberFormat="0" applyAlignment="0" applyProtection="0"/>
    <xf numFmtId="0" fontId="56" fillId="79" borderId="52">
      <alignment horizontal="left" vertical="center"/>
    </xf>
    <xf numFmtId="0" fontId="67" fillId="51" borderId="14">
      <alignment horizontal="right" vertical="center"/>
    </xf>
    <xf numFmtId="0" fontId="56" fillId="0" borderId="50">
      <alignment horizontal="left" vertical="center" wrapText="1" indent="2"/>
    </xf>
    <xf numFmtId="0" fontId="17" fillId="24" borderId="0" applyNumberFormat="0" applyBorder="0" applyAlignment="0" applyProtection="0"/>
    <xf numFmtId="0" fontId="68" fillId="79" borderId="14">
      <alignment horizontal="right" vertical="center"/>
    </xf>
    <xf numFmtId="0" fontId="67" fillId="51" borderId="53">
      <alignment horizontal="right" vertical="center"/>
    </xf>
    <xf numFmtId="49" fontId="56" fillId="0" borderId="52" applyNumberFormat="0" applyFont="0" applyFill="0" applyBorder="0" applyProtection="0">
      <alignment horizontal="left" vertical="center" indent="5"/>
    </xf>
    <xf numFmtId="0" fontId="163" fillId="80" borderId="30" applyNumberFormat="0" applyAlignment="0" applyProtection="0"/>
    <xf numFmtId="4" fontId="56" fillId="0" borderId="14" applyFill="0" applyBorder="0" applyProtection="0">
      <alignment horizontal="right" vertical="center"/>
    </xf>
    <xf numFmtId="0" fontId="73" fillId="80" borderId="30" applyNumberFormat="0" applyAlignment="0" applyProtection="0"/>
    <xf numFmtId="0" fontId="56" fillId="0" borderId="14">
      <alignment horizontal="right" vertical="center"/>
    </xf>
    <xf numFmtId="0" fontId="67" fillId="79" borderId="14">
      <alignment horizontal="right" vertical="center"/>
    </xf>
    <xf numFmtId="0" fontId="175" fillId="80" borderId="29" applyNumberFormat="0" applyAlignment="0" applyProtection="0"/>
    <xf numFmtId="0" fontId="175" fillId="80" borderId="29" applyNumberFormat="0" applyAlignment="0" applyProtection="0"/>
    <xf numFmtId="4" fontId="67" fillId="51" borderId="14">
      <alignment horizontal="right" vertical="center"/>
    </xf>
    <xf numFmtId="0" fontId="56" fillId="0" borderId="50">
      <alignment horizontal="left" vertical="center" wrapText="1" indent="2"/>
    </xf>
    <xf numFmtId="0" fontId="90" fillId="0" borderId="42" applyNumberFormat="0" applyFill="0" applyAlignment="0" applyProtection="0"/>
    <xf numFmtId="4" fontId="67" fillId="51" borderId="14">
      <alignment horizontal="right" vertical="center"/>
    </xf>
    <xf numFmtId="0" fontId="56" fillId="0" borderId="50">
      <alignment horizontal="left" vertical="center" wrapText="1" indent="2"/>
    </xf>
    <xf numFmtId="4" fontId="56" fillId="87" borderId="14"/>
    <xf numFmtId="0" fontId="171" fillId="60" borderId="30" applyNumberFormat="0" applyAlignment="0" applyProtection="0"/>
    <xf numFmtId="0" fontId="67" fillId="79" borderId="14">
      <alignment horizontal="right" vertical="center"/>
    </xf>
    <xf numFmtId="0" fontId="56" fillId="0" borderId="14">
      <alignment horizontal="right" vertical="center"/>
    </xf>
    <xf numFmtId="0" fontId="1" fillId="14" borderId="0" applyNumberFormat="0" applyBorder="0" applyAlignment="0" applyProtection="0"/>
    <xf numFmtId="0" fontId="56" fillId="51" borderId="50">
      <alignment horizontal="left" vertical="center" wrapText="1" indent="2"/>
    </xf>
    <xf numFmtId="0" fontId="56" fillId="51" borderId="50">
      <alignment horizontal="left" vertical="center" wrapText="1" indent="2"/>
    </xf>
    <xf numFmtId="0" fontId="177" fillId="0" borderId="42" applyNumberFormat="0" applyFill="0" applyAlignment="0" applyProtection="0"/>
    <xf numFmtId="0" fontId="67" fillId="79" borderId="14">
      <alignment horizontal="right" vertical="center"/>
    </xf>
    <xf numFmtId="0" fontId="90" fillId="0" borderId="42" applyNumberFormat="0" applyFill="0" applyAlignment="0" applyProtection="0"/>
    <xf numFmtId="4" fontId="56" fillId="0" borderId="14">
      <alignment horizontal="right" vertical="center"/>
    </xf>
    <xf numFmtId="0" fontId="67" fillId="51" borderId="14">
      <alignment horizontal="right" vertical="center"/>
    </xf>
    <xf numFmtId="0" fontId="1" fillId="11" borderId="0" applyNumberFormat="0" applyBorder="0" applyAlignment="0" applyProtection="0"/>
    <xf numFmtId="49" fontId="57" fillId="0" borderId="14" applyNumberFormat="0" applyFill="0" applyBorder="0" applyProtection="0">
      <alignment horizontal="left" vertical="center"/>
    </xf>
    <xf numFmtId="0" fontId="177" fillId="0" borderId="42" applyNumberFormat="0" applyFill="0" applyAlignment="0" applyProtection="0"/>
    <xf numFmtId="4" fontId="67" fillId="51" borderId="14">
      <alignment horizontal="right" vertical="center"/>
    </xf>
    <xf numFmtId="4" fontId="56" fillId="87" borderId="14"/>
    <xf numFmtId="0" fontId="177" fillId="0" borderId="42" applyNumberFormat="0" applyFill="0" applyAlignment="0" applyProtection="0"/>
    <xf numFmtId="0" fontId="171" fillId="60" borderId="30" applyNumberFormat="0" applyAlignment="0" applyProtection="0"/>
    <xf numFmtId="0" fontId="56" fillId="87" borderId="14"/>
    <xf numFmtId="4" fontId="68" fillId="79" borderId="14">
      <alignment horizontal="right" vertical="center"/>
    </xf>
    <xf numFmtId="0" fontId="177" fillId="0" borderId="42" applyNumberFormat="0" applyFill="0" applyAlignment="0" applyProtection="0"/>
    <xf numFmtId="0" fontId="160" fillId="59" borderId="38" applyNumberFormat="0" applyFont="0" applyAlignment="0" applyProtection="0"/>
    <xf numFmtId="0" fontId="1" fillId="22" borderId="0" applyNumberFormat="0" applyBorder="0" applyAlignment="0" applyProtection="0"/>
    <xf numFmtId="0" fontId="163" fillId="80" borderId="30" applyNumberFormat="0" applyAlignment="0" applyProtection="0"/>
    <xf numFmtId="0" fontId="175" fillId="80" borderId="29" applyNumberFormat="0" applyAlignment="0" applyProtection="0"/>
    <xf numFmtId="0" fontId="90" fillId="0" borderId="42" applyNumberFormat="0" applyFill="0" applyAlignment="0" applyProtection="0"/>
    <xf numFmtId="0" fontId="67" fillId="51" borderId="52">
      <alignment horizontal="right" vertical="center"/>
    </xf>
    <xf numFmtId="0" fontId="67" fillId="51" borderId="52">
      <alignment horizontal="right" vertical="center"/>
    </xf>
    <xf numFmtId="0" fontId="171" fillId="60" borderId="30" applyNumberFormat="0" applyAlignment="0" applyProtection="0"/>
    <xf numFmtId="0" fontId="67" fillId="51" borderId="14">
      <alignment horizontal="right" vertical="center"/>
    </xf>
    <xf numFmtId="49" fontId="56" fillId="0" borderId="14" applyNumberFormat="0" applyFont="0" applyFill="0" applyBorder="0" applyProtection="0">
      <alignment horizontal="left" vertical="center" indent="2"/>
    </xf>
    <xf numFmtId="0" fontId="86" fillId="60" borderId="30" applyNumberFormat="0" applyAlignment="0" applyProtection="0"/>
    <xf numFmtId="0" fontId="171" fillId="60" borderId="30" applyNumberFormat="0" applyAlignment="0" applyProtection="0"/>
    <xf numFmtId="0" fontId="73" fillId="80" borderId="30" applyNumberFormat="0" applyAlignment="0" applyProtection="0"/>
    <xf numFmtId="0" fontId="17" fillId="20" borderId="0" applyNumberFormat="0" applyBorder="0" applyAlignment="0" applyProtection="0"/>
    <xf numFmtId="0" fontId="70" fillId="80" borderId="29" applyNumberFormat="0" applyAlignment="0" applyProtection="0"/>
    <xf numFmtId="0" fontId="17" fillId="28" borderId="0" applyNumberFormat="0" applyBorder="0" applyAlignment="0" applyProtection="0"/>
    <xf numFmtId="0" fontId="175" fillId="80" borderId="29" applyNumberFormat="0" applyAlignment="0" applyProtection="0"/>
    <xf numFmtId="0" fontId="70" fillId="80" borderId="29" applyNumberFormat="0" applyAlignment="0" applyProtection="0"/>
    <xf numFmtId="49" fontId="57" fillId="0" borderId="14" applyNumberFormat="0" applyFill="0" applyBorder="0" applyProtection="0">
      <alignment horizontal="left" vertical="center"/>
    </xf>
    <xf numFmtId="49" fontId="56" fillId="0" borderId="52" applyNumberFormat="0" applyFont="0" applyFill="0" applyBorder="0" applyProtection="0">
      <alignment horizontal="left" vertical="center" indent="5"/>
    </xf>
    <xf numFmtId="0" fontId="177" fillId="0" borderId="42" applyNumberFormat="0" applyFill="0" applyAlignment="0" applyProtection="0"/>
    <xf numFmtId="4" fontId="56" fillId="87" borderId="14"/>
    <xf numFmtId="0" fontId="175" fillId="80" borderId="29" applyNumberFormat="0" applyAlignment="0" applyProtection="0"/>
    <xf numFmtId="49" fontId="56" fillId="0" borderId="52" applyNumberFormat="0" applyFont="0" applyFill="0" applyBorder="0" applyProtection="0">
      <alignment horizontal="left" vertical="center" indent="5"/>
    </xf>
    <xf numFmtId="0" fontId="90" fillId="0" borderId="42" applyNumberFormat="0" applyFill="0" applyAlignment="0" applyProtection="0"/>
    <xf numFmtId="0" fontId="56" fillId="87" borderId="14"/>
    <xf numFmtId="4" fontId="56" fillId="87" borderId="14"/>
    <xf numFmtId="0" fontId="17" fillId="32" borderId="0" applyNumberFormat="0" applyBorder="0" applyAlignment="0" applyProtection="0"/>
    <xf numFmtId="49" fontId="56" fillId="0" borderId="14" applyNumberFormat="0" applyFont="0" applyFill="0" applyBorder="0" applyProtection="0">
      <alignment horizontal="left" vertical="center" indent="2"/>
    </xf>
    <xf numFmtId="0" fontId="1" fillId="31" borderId="0" applyNumberFormat="0" applyBorder="0" applyAlignment="0" applyProtection="0"/>
    <xf numFmtId="0" fontId="67" fillId="51" borderId="52">
      <alignment horizontal="right" vertical="center"/>
    </xf>
    <xf numFmtId="4" fontId="67" fillId="51" borderId="14">
      <alignment horizontal="right" vertical="center"/>
    </xf>
    <xf numFmtId="0" fontId="86" fillId="60" borderId="30" applyNumberFormat="0" applyAlignment="0" applyProtection="0"/>
    <xf numFmtId="0" fontId="160" fillId="59" borderId="38" applyNumberFormat="0" applyFont="0" applyAlignment="0" applyProtection="0"/>
    <xf numFmtId="0" fontId="68" fillId="79" borderId="14">
      <alignment horizontal="right" vertical="center"/>
    </xf>
    <xf numFmtId="175" fontId="56" fillId="55" borderId="14" applyNumberFormat="0" applyFont="0" applyBorder="0" applyAlignment="0" applyProtection="0">
      <alignment horizontal="right" vertical="center"/>
    </xf>
    <xf numFmtId="4" fontId="68" fillId="79" borderId="14">
      <alignment horizontal="right" vertical="center"/>
    </xf>
    <xf numFmtId="0" fontId="17" fillId="32" borderId="0" applyNumberFormat="0" applyBorder="0" applyAlignment="0" applyProtection="0"/>
    <xf numFmtId="0" fontId="1" fillId="26" borderId="0" applyNumberFormat="0" applyBorder="0" applyAlignment="0" applyProtection="0"/>
    <xf numFmtId="4" fontId="67" fillId="51" borderId="14">
      <alignment horizontal="right" vertical="center"/>
    </xf>
    <xf numFmtId="0" fontId="67" fillId="51" borderId="14">
      <alignment horizontal="right" vertical="center"/>
    </xf>
    <xf numFmtId="0" fontId="163" fillId="80" borderId="30" applyNumberFormat="0" applyAlignment="0" applyProtection="0"/>
    <xf numFmtId="0" fontId="17" fillId="20" borderId="0" applyNumberFormat="0" applyBorder="0" applyAlignment="0" applyProtection="0"/>
    <xf numFmtId="0" fontId="67" fillId="51" borderId="52">
      <alignment horizontal="right" vertical="center"/>
    </xf>
    <xf numFmtId="0" fontId="56" fillId="0" borderId="14">
      <alignment horizontal="right" vertical="center"/>
    </xf>
    <xf numFmtId="0" fontId="90" fillId="0" borderId="42" applyNumberFormat="0" applyFill="0" applyAlignment="0" applyProtection="0"/>
    <xf numFmtId="0" fontId="41" fillId="59" borderId="38" applyNumberFormat="0" applyFont="0" applyAlignment="0" applyProtection="0"/>
    <xf numFmtId="4" fontId="56" fillId="0" borderId="14" applyFill="0" applyBorder="0" applyProtection="0">
      <alignment horizontal="right" vertical="center"/>
    </xf>
    <xf numFmtId="0" fontId="67" fillId="51" borderId="14">
      <alignment horizontal="right" vertical="center"/>
    </xf>
    <xf numFmtId="0" fontId="56" fillId="0" borderId="50">
      <alignment horizontal="left" vertical="center" wrapText="1" indent="2"/>
    </xf>
    <xf numFmtId="0" fontId="90" fillId="0" borderId="42" applyNumberFormat="0" applyFill="0" applyAlignment="0" applyProtection="0"/>
    <xf numFmtId="0" fontId="67" fillId="51" borderId="14">
      <alignment horizontal="right" vertical="center"/>
    </xf>
    <xf numFmtId="0" fontId="70" fillId="80" borderId="29" applyNumberFormat="0" applyAlignment="0" applyProtection="0"/>
    <xf numFmtId="0" fontId="171" fillId="60" borderId="30" applyNumberFormat="0" applyAlignment="0" applyProtection="0"/>
    <xf numFmtId="0" fontId="160" fillId="59" borderId="38" applyNumberFormat="0" applyFont="0" applyAlignment="0" applyProtection="0"/>
    <xf numFmtId="4" fontId="56" fillId="0" borderId="14" applyFill="0" applyBorder="0" applyProtection="0">
      <alignment horizontal="right" vertical="center"/>
    </xf>
    <xf numFmtId="0" fontId="177" fillId="0" borderId="42" applyNumberFormat="0" applyFill="0" applyAlignment="0" applyProtection="0"/>
    <xf numFmtId="0" fontId="163" fillId="80" borderId="30" applyNumberFormat="0" applyAlignment="0" applyProtection="0"/>
    <xf numFmtId="4" fontId="56" fillId="0" borderId="14" applyFill="0" applyBorder="0" applyProtection="0">
      <alignment horizontal="right" vertical="center"/>
    </xf>
    <xf numFmtId="0" fontId="73" fillId="80" borderId="30" applyNumberFormat="0" applyAlignment="0" applyProtection="0"/>
    <xf numFmtId="49" fontId="56" fillId="0" borderId="52" applyNumberFormat="0" applyFont="0" applyFill="0" applyBorder="0" applyProtection="0">
      <alignment horizontal="left" vertical="center" indent="5"/>
    </xf>
    <xf numFmtId="0" fontId="70" fillId="80" borderId="29" applyNumberFormat="0" applyAlignment="0" applyProtection="0"/>
    <xf numFmtId="0" fontId="86" fillId="60" borderId="30" applyNumberFormat="0" applyAlignment="0" applyProtection="0"/>
    <xf numFmtId="4" fontId="68" fillId="79" borderId="14">
      <alignment horizontal="right" vertical="center"/>
    </xf>
    <xf numFmtId="0" fontId="1" fillId="15" borderId="0" applyNumberFormat="0" applyBorder="0" applyAlignment="0" applyProtection="0"/>
    <xf numFmtId="49" fontId="56" fillId="0" borderId="14" applyNumberFormat="0" applyFont="0" applyFill="0" applyBorder="0" applyProtection="0">
      <alignment horizontal="left" vertical="center" indent="2"/>
    </xf>
    <xf numFmtId="4" fontId="67" fillId="51" borderId="52">
      <alignment horizontal="right" vertical="center"/>
    </xf>
    <xf numFmtId="0" fontId="1" fillId="14" borderId="0" applyNumberFormat="0" applyBorder="0" applyAlignment="0" applyProtection="0"/>
    <xf numFmtId="0" fontId="1" fillId="15" borderId="0" applyNumberFormat="0" applyBorder="0" applyAlignment="0" applyProtection="0"/>
    <xf numFmtId="0" fontId="56" fillId="51" borderId="50">
      <alignment horizontal="left" vertical="center" wrapText="1" indent="2"/>
    </xf>
    <xf numFmtId="0" fontId="56" fillId="79" borderId="52">
      <alignment horizontal="left" vertical="center"/>
    </xf>
    <xf numFmtId="0" fontId="163" fillId="80" borderId="30" applyNumberFormat="0" applyAlignment="0" applyProtection="0"/>
    <xf numFmtId="0" fontId="67" fillId="51" borderId="14">
      <alignment horizontal="right" vertical="center"/>
    </xf>
    <xf numFmtId="0" fontId="171" fillId="60" borderId="30" applyNumberFormat="0" applyAlignment="0" applyProtection="0"/>
    <xf numFmtId="0" fontId="1" fillId="10" borderId="0" applyNumberFormat="0" applyBorder="0" applyAlignment="0" applyProtection="0"/>
    <xf numFmtId="0" fontId="177" fillId="0" borderId="42" applyNumberFormat="0" applyFill="0" applyAlignment="0" applyProtection="0"/>
    <xf numFmtId="0" fontId="160" fillId="59" borderId="38" applyNumberFormat="0" applyFont="0" applyAlignment="0" applyProtection="0"/>
    <xf numFmtId="0" fontId="90" fillId="0" borderId="42" applyNumberFormat="0" applyFill="0" applyAlignment="0" applyProtection="0"/>
    <xf numFmtId="0" fontId="67" fillId="51" borderId="53">
      <alignment horizontal="right" vertical="center"/>
    </xf>
    <xf numFmtId="0" fontId="68" fillId="79" borderId="14">
      <alignment horizontal="right" vertical="center"/>
    </xf>
    <xf numFmtId="0" fontId="86" fillId="60" borderId="30" applyNumberFormat="0" applyAlignment="0" applyProtection="0"/>
    <xf numFmtId="0" fontId="163" fillId="80" borderId="30" applyNumberFormat="0" applyAlignment="0" applyProtection="0"/>
    <xf numFmtId="49" fontId="57" fillId="0" borderId="14" applyNumberFormat="0" applyFill="0" applyBorder="0" applyProtection="0">
      <alignment horizontal="left" vertical="center"/>
    </xf>
    <xf numFmtId="0" fontId="56" fillId="0" borderId="14" applyNumberFormat="0" applyFill="0" applyAlignment="0" applyProtection="0"/>
    <xf numFmtId="4" fontId="56" fillId="0" borderId="14" applyFill="0" applyBorder="0" applyProtection="0">
      <alignment horizontal="right" vertical="center"/>
    </xf>
    <xf numFmtId="0" fontId="177" fillId="0" borderId="42" applyNumberFormat="0" applyFill="0" applyAlignment="0" applyProtection="0"/>
    <xf numFmtId="0" fontId="56" fillId="0" borderId="14" applyNumberFormat="0" applyFill="0" applyAlignment="0" applyProtection="0"/>
    <xf numFmtId="0" fontId="56" fillId="51" borderId="50">
      <alignment horizontal="left" vertical="center" wrapText="1" indent="2"/>
    </xf>
    <xf numFmtId="0" fontId="160" fillId="59" borderId="38" applyNumberFormat="0" applyFont="0" applyAlignment="0" applyProtection="0"/>
    <xf numFmtId="0" fontId="160" fillId="59" borderId="38" applyNumberFormat="0" applyFont="0" applyAlignment="0" applyProtection="0"/>
    <xf numFmtId="4" fontId="56" fillId="87" borderId="14"/>
    <xf numFmtId="4" fontId="56" fillId="0" borderId="14" applyFill="0" applyBorder="0" applyProtection="0">
      <alignment horizontal="right" vertical="center"/>
    </xf>
    <xf numFmtId="0" fontId="56" fillId="51" borderId="50">
      <alignment horizontal="left" vertical="center" wrapText="1" indent="2"/>
    </xf>
    <xf numFmtId="49" fontId="56" fillId="0" borderId="14" applyNumberFormat="0" applyFont="0" applyFill="0" applyBorder="0" applyProtection="0">
      <alignment horizontal="left" vertical="center" indent="2"/>
    </xf>
    <xf numFmtId="0" fontId="67" fillId="51" borderId="14">
      <alignment horizontal="right" vertical="center"/>
    </xf>
    <xf numFmtId="0" fontId="56" fillId="0" borderId="14">
      <alignment horizontal="right" vertical="center"/>
    </xf>
    <xf numFmtId="0" fontId="175" fillId="80" borderId="29" applyNumberFormat="0" applyAlignment="0" applyProtection="0"/>
    <xf numFmtId="0" fontId="175" fillId="80" borderId="29" applyNumberFormat="0" applyAlignment="0" applyProtection="0"/>
    <xf numFmtId="4" fontId="67" fillId="51" borderId="53">
      <alignment horizontal="right" vertical="center"/>
    </xf>
    <xf numFmtId="4" fontId="68" fillId="79" borderId="14">
      <alignment horizontal="right" vertical="center"/>
    </xf>
    <xf numFmtId="0" fontId="67" fillId="51" borderId="52">
      <alignment horizontal="right" vertical="center"/>
    </xf>
    <xf numFmtId="49" fontId="56" fillId="0" borderId="14" applyNumberFormat="0" applyFont="0" applyFill="0" applyBorder="0" applyProtection="0">
      <alignment horizontal="left" vertical="center" indent="2"/>
    </xf>
    <xf numFmtId="4" fontId="67" fillId="51" borderId="53">
      <alignment horizontal="right" vertical="center"/>
    </xf>
    <xf numFmtId="0" fontId="177" fillId="0" borderId="42" applyNumberFormat="0" applyFill="0" applyAlignment="0" applyProtection="0"/>
    <xf numFmtId="0" fontId="163" fillId="80" borderId="30" applyNumberFormat="0" applyAlignment="0" applyProtection="0"/>
    <xf numFmtId="49" fontId="57" fillId="0" borderId="14" applyNumberFormat="0" applyFill="0" applyBorder="0" applyProtection="0">
      <alignment horizontal="left" vertical="center"/>
    </xf>
    <xf numFmtId="175" fontId="56" fillId="55" borderId="14" applyNumberFormat="0" applyFont="0" applyBorder="0" applyAlignment="0" applyProtection="0">
      <alignment horizontal="right" vertical="center"/>
    </xf>
    <xf numFmtId="0" fontId="73" fillId="80" borderId="30" applyNumberFormat="0" applyAlignment="0" applyProtection="0"/>
    <xf numFmtId="4" fontId="56" fillId="0" borderId="14">
      <alignment horizontal="right" vertical="center"/>
    </xf>
    <xf numFmtId="0" fontId="73" fillId="80" borderId="30" applyNumberFormat="0" applyAlignment="0" applyProtection="0"/>
    <xf numFmtId="4" fontId="67" fillId="51" borderId="52">
      <alignment horizontal="right" vertical="center"/>
    </xf>
    <xf numFmtId="0" fontId="67" fillId="79" borderId="14">
      <alignment horizontal="right" vertical="center"/>
    </xf>
    <xf numFmtId="0" fontId="171" fillId="60" borderId="30" applyNumberFormat="0" applyAlignment="0" applyProtection="0"/>
    <xf numFmtId="4" fontId="56" fillId="0" borderId="14">
      <alignment horizontal="right" vertical="center"/>
    </xf>
    <xf numFmtId="0" fontId="14" fillId="0" borderId="0" applyNumberFormat="0" applyFill="0" applyBorder="0" applyAlignment="0" applyProtection="0"/>
    <xf numFmtId="0" fontId="56" fillId="51" borderId="50">
      <alignment horizontal="left" vertical="center" wrapText="1" indent="2"/>
    </xf>
    <xf numFmtId="0" fontId="17" fillId="16" borderId="0" applyNumberFormat="0" applyBorder="0" applyAlignment="0" applyProtection="0"/>
    <xf numFmtId="4" fontId="56" fillId="87" borderId="14"/>
    <xf numFmtId="49" fontId="56" fillId="0" borderId="14" applyNumberFormat="0" applyFont="0" applyFill="0" applyBorder="0" applyProtection="0">
      <alignment horizontal="left" vertical="center" indent="2"/>
    </xf>
    <xf numFmtId="0" fontId="56" fillId="79" borderId="52">
      <alignment horizontal="left" vertical="center"/>
    </xf>
    <xf numFmtId="0" fontId="56" fillId="0" borderId="14">
      <alignment horizontal="right" vertical="center"/>
    </xf>
    <xf numFmtId="0" fontId="56" fillId="79" borderId="52">
      <alignment horizontal="left" vertical="center"/>
    </xf>
    <xf numFmtId="0" fontId="177" fillId="0" borderId="42" applyNumberFormat="0" applyFill="0" applyAlignment="0" applyProtection="0"/>
    <xf numFmtId="0" fontId="67" fillId="51" borderId="14">
      <alignment horizontal="right" vertical="center"/>
    </xf>
    <xf numFmtId="0" fontId="1" fillId="23" borderId="0" applyNumberFormat="0" applyBorder="0" applyAlignment="0" applyProtection="0"/>
    <xf numFmtId="0" fontId="67" fillId="51" borderId="53">
      <alignment horizontal="right" vertical="center"/>
    </xf>
    <xf numFmtId="49" fontId="56" fillId="0" borderId="14" applyNumberFormat="0" applyFont="0" applyFill="0" applyBorder="0" applyProtection="0">
      <alignment horizontal="left" vertical="center" indent="2"/>
    </xf>
    <xf numFmtId="0" fontId="86" fillId="60" borderId="30" applyNumberFormat="0" applyAlignment="0" applyProtection="0"/>
    <xf numFmtId="49" fontId="56" fillId="0" borderId="14" applyNumberFormat="0" applyFont="0" applyFill="0" applyBorder="0" applyProtection="0">
      <alignment horizontal="left" vertical="center" indent="2"/>
    </xf>
    <xf numFmtId="0" fontId="70" fillId="80" borderId="29" applyNumberFormat="0" applyAlignment="0" applyProtection="0"/>
    <xf numFmtId="0" fontId="86" fillId="60" borderId="30" applyNumberFormat="0" applyAlignment="0" applyProtection="0"/>
    <xf numFmtId="0" fontId="73" fillId="80" borderId="30" applyNumberFormat="0" applyAlignment="0" applyProtection="0"/>
    <xf numFmtId="0" fontId="160" fillId="59" borderId="38" applyNumberFormat="0" applyFont="0" applyAlignment="0" applyProtection="0"/>
    <xf numFmtId="0" fontId="171" fillId="60" borderId="30" applyNumberFormat="0" applyAlignment="0" applyProtection="0"/>
    <xf numFmtId="4" fontId="67" fillId="79" borderId="14">
      <alignment horizontal="right" vertical="center"/>
    </xf>
    <xf numFmtId="0" fontId="56" fillId="51" borderId="50">
      <alignment horizontal="left" vertical="center" wrapText="1" indent="2"/>
    </xf>
    <xf numFmtId="175" fontId="56" fillId="55" borderId="14" applyNumberFormat="0" applyFont="0" applyBorder="0" applyAlignment="0" applyProtection="0">
      <alignment horizontal="right" vertical="center"/>
    </xf>
    <xf numFmtId="0" fontId="67" fillId="51" borderId="53">
      <alignment horizontal="right" vertical="center"/>
    </xf>
    <xf numFmtId="0" fontId="56" fillId="51" borderId="50">
      <alignment horizontal="left" vertical="center" wrapText="1" indent="2"/>
    </xf>
    <xf numFmtId="0" fontId="56" fillId="87" borderId="14"/>
    <xf numFmtId="4" fontId="67" fillId="51" borderId="53">
      <alignment horizontal="right" vertical="center"/>
    </xf>
    <xf numFmtId="4" fontId="68" fillId="79" borderId="14">
      <alignment horizontal="right" vertical="center"/>
    </xf>
    <xf numFmtId="4" fontId="56" fillId="0" borderId="14">
      <alignment horizontal="right" vertical="center"/>
    </xf>
    <xf numFmtId="0" fontId="90" fillId="0" borderId="42" applyNumberFormat="0" applyFill="0" applyAlignment="0" applyProtection="0"/>
    <xf numFmtId="0" fontId="177" fillId="0" borderId="42" applyNumberFormat="0" applyFill="0" applyAlignment="0" applyProtection="0"/>
    <xf numFmtId="0" fontId="68" fillId="79" borderId="14">
      <alignment horizontal="right" vertical="center"/>
    </xf>
    <xf numFmtId="0" fontId="67" fillId="51" borderId="14">
      <alignment horizontal="right" vertical="center"/>
    </xf>
    <xf numFmtId="4" fontId="67" fillId="51" borderId="53">
      <alignment horizontal="right" vertical="center"/>
    </xf>
    <xf numFmtId="0" fontId="175" fillId="80" borderId="29" applyNumberFormat="0" applyAlignment="0" applyProtection="0"/>
    <xf numFmtId="0" fontId="17" fillId="12" borderId="0" applyNumberFormat="0" applyBorder="0" applyAlignment="0" applyProtection="0"/>
    <xf numFmtId="0" fontId="175" fillId="80" borderId="29" applyNumberFormat="0" applyAlignment="0" applyProtection="0"/>
    <xf numFmtId="0" fontId="67" fillId="51" borderId="14">
      <alignment horizontal="right" vertical="center"/>
    </xf>
    <xf numFmtId="0" fontId="1" fillId="10" borderId="0" applyNumberFormat="0" applyBorder="0" applyAlignment="0" applyProtection="0"/>
    <xf numFmtId="4" fontId="56" fillId="87" borderId="14"/>
    <xf numFmtId="0" fontId="163" fillId="80" borderId="30" applyNumberFormat="0" applyAlignment="0" applyProtection="0"/>
    <xf numFmtId="0" fontId="67" fillId="51" borderId="14">
      <alignment horizontal="right" vertical="center"/>
    </xf>
    <xf numFmtId="0" fontId="16" fillId="0" borderId="9" applyNumberFormat="0" applyFill="0" applyAlignment="0" applyProtection="0"/>
    <xf numFmtId="4" fontId="56" fillId="87" borderId="14"/>
    <xf numFmtId="4" fontId="67" fillId="51" borderId="53">
      <alignment horizontal="right" vertical="center"/>
    </xf>
    <xf numFmtId="175" fontId="56" fillId="55" borderId="14" applyNumberFormat="0" applyFont="0" applyBorder="0" applyAlignment="0" applyProtection="0">
      <alignment horizontal="right" vertical="center"/>
    </xf>
    <xf numFmtId="0" fontId="177" fillId="0" borderId="42" applyNumberFormat="0" applyFill="0" applyAlignment="0" applyProtection="0"/>
    <xf numFmtId="4" fontId="67" fillId="79" borderId="14">
      <alignment horizontal="right" vertical="center"/>
    </xf>
    <xf numFmtId="0" fontId="56" fillId="79" borderId="52">
      <alignment horizontal="left" vertical="center"/>
    </xf>
    <xf numFmtId="0" fontId="160" fillId="59" borderId="38" applyNumberFormat="0" applyFont="0" applyAlignment="0" applyProtection="0"/>
    <xf numFmtId="0" fontId="73" fillId="80" borderId="30" applyNumberFormat="0" applyAlignment="0" applyProtection="0"/>
    <xf numFmtId="4" fontId="67" fillId="79" borderId="14">
      <alignment horizontal="right" vertical="center"/>
    </xf>
    <xf numFmtId="0" fontId="73" fillId="80" borderId="30" applyNumberFormat="0" applyAlignment="0" applyProtection="0"/>
    <xf numFmtId="4" fontId="67" fillId="51" borderId="52">
      <alignment horizontal="right" vertical="center"/>
    </xf>
    <xf numFmtId="0" fontId="86" fillId="60" borderId="30" applyNumberFormat="0" applyAlignment="0" applyProtection="0"/>
    <xf numFmtId="0" fontId="67" fillId="51" borderId="53">
      <alignment horizontal="right" vertical="center"/>
    </xf>
    <xf numFmtId="0" fontId="163" fillId="80" borderId="30" applyNumberFormat="0" applyAlignment="0" applyProtection="0"/>
    <xf numFmtId="0" fontId="56" fillId="87" borderId="14"/>
    <xf numFmtId="0" fontId="1" fillId="27" borderId="0" applyNumberFormat="0" applyBorder="0" applyAlignment="0" applyProtection="0"/>
    <xf numFmtId="0" fontId="171" fillId="60" borderId="30" applyNumberFormat="0" applyAlignment="0" applyProtection="0"/>
    <xf numFmtId="0" fontId="67" fillId="79" borderId="14">
      <alignment horizontal="right" vertical="center"/>
    </xf>
    <xf numFmtId="0" fontId="1" fillId="27" borderId="0" applyNumberFormat="0" applyBorder="0" applyAlignment="0" applyProtection="0"/>
    <xf numFmtId="0" fontId="56" fillId="0" borderId="50">
      <alignment horizontal="left" vertical="center" wrapText="1" indent="2"/>
    </xf>
    <xf numFmtId="0" fontId="171" fillId="60" borderId="30" applyNumberFormat="0" applyAlignment="0" applyProtection="0"/>
    <xf numFmtId="0" fontId="171" fillId="60" borderId="30" applyNumberFormat="0" applyAlignment="0" applyProtection="0"/>
    <xf numFmtId="49" fontId="57" fillId="0" borderId="14" applyNumberFormat="0" applyFill="0" applyBorder="0" applyProtection="0">
      <alignment horizontal="left" vertical="center"/>
    </xf>
    <xf numFmtId="0" fontId="175" fillId="80" borderId="29" applyNumberFormat="0" applyAlignment="0" applyProtection="0"/>
    <xf numFmtId="0" fontId="56" fillId="87" borderId="14"/>
    <xf numFmtId="0" fontId="56" fillId="0" borderId="50">
      <alignment horizontal="left" vertical="center" wrapText="1" indent="2"/>
    </xf>
    <xf numFmtId="49" fontId="57" fillId="0" borderId="14" applyNumberFormat="0" applyFill="0" applyBorder="0" applyProtection="0">
      <alignment horizontal="left" vertical="center"/>
    </xf>
    <xf numFmtId="0" fontId="171" fillId="60" borderId="30" applyNumberFormat="0" applyAlignment="0" applyProtection="0"/>
    <xf numFmtId="4" fontId="67" fillId="51" borderId="14">
      <alignment horizontal="right" vertical="center"/>
    </xf>
    <xf numFmtId="4" fontId="68" fillId="79" borderId="14">
      <alignment horizontal="right" vertical="center"/>
    </xf>
    <xf numFmtId="0" fontId="56" fillId="87" borderId="14"/>
    <xf numFmtId="0" fontId="67" fillId="79" borderId="14">
      <alignment horizontal="right" vertical="center"/>
    </xf>
    <xf numFmtId="4" fontId="56" fillId="0" borderId="14">
      <alignment horizontal="right" vertical="center"/>
    </xf>
    <xf numFmtId="0" fontId="41" fillId="59" borderId="38" applyNumberFormat="0" applyFont="0" applyAlignment="0" applyProtection="0"/>
    <xf numFmtId="0" fontId="86" fillId="60" borderId="30" applyNumberFormat="0" applyAlignment="0" applyProtection="0"/>
    <xf numFmtId="0" fontId="175" fillId="80" borderId="29" applyNumberFormat="0" applyAlignment="0" applyProtection="0"/>
    <xf numFmtId="0" fontId="171" fillId="60" borderId="30" applyNumberFormat="0" applyAlignment="0" applyProtection="0"/>
    <xf numFmtId="0" fontId="73" fillId="80" borderId="30" applyNumberFormat="0" applyAlignment="0" applyProtection="0"/>
    <xf numFmtId="0" fontId="70" fillId="80" borderId="29" applyNumberFormat="0" applyAlignment="0" applyProtection="0"/>
    <xf numFmtId="0" fontId="67" fillId="51" borderId="53">
      <alignment horizontal="right" vertical="center"/>
    </xf>
    <xf numFmtId="0" fontId="68" fillId="79" borderId="14">
      <alignment horizontal="right" vertical="center"/>
    </xf>
    <xf numFmtId="4" fontId="67" fillId="79" borderId="14">
      <alignment horizontal="right" vertical="center"/>
    </xf>
    <xf numFmtId="4" fontId="67" fillId="51" borderId="14">
      <alignment horizontal="right" vertical="center"/>
    </xf>
    <xf numFmtId="49" fontId="56" fillId="0" borderId="52" applyNumberFormat="0" applyFont="0" applyFill="0" applyBorder="0" applyProtection="0">
      <alignment horizontal="left" vertical="center" indent="5"/>
    </xf>
    <xf numFmtId="4" fontId="56" fillId="0" borderId="14" applyFill="0" applyBorder="0" applyProtection="0">
      <alignment horizontal="right" vertical="center"/>
    </xf>
    <xf numFmtId="4" fontId="67" fillId="79" borderId="14">
      <alignment horizontal="right" vertical="center"/>
    </xf>
    <xf numFmtId="0" fontId="171" fillId="60" borderId="30" applyNumberFormat="0" applyAlignment="0" applyProtection="0"/>
    <xf numFmtId="0" fontId="86" fillId="60" borderId="30" applyNumberFormat="0" applyAlignment="0" applyProtection="0"/>
    <xf numFmtId="0" fontId="73" fillId="80" borderId="30" applyNumberFormat="0" applyAlignment="0" applyProtection="0"/>
    <xf numFmtId="0" fontId="56" fillId="51" borderId="50">
      <alignment horizontal="left" vertical="center" wrapText="1" indent="2"/>
    </xf>
    <xf numFmtId="0" fontId="56" fillId="0" borderId="50">
      <alignment horizontal="left" vertical="center" wrapText="1" indent="2"/>
    </xf>
    <xf numFmtId="0" fontId="56" fillId="51" borderId="50">
      <alignment horizontal="left" vertical="center" wrapText="1" indent="2"/>
    </xf>
    <xf numFmtId="4" fontId="67" fillId="51" borderId="53">
      <alignment horizontal="right" vertical="center"/>
    </xf>
    <xf numFmtId="0" fontId="67" fillId="51" borderId="14">
      <alignment horizontal="right" vertical="center"/>
    </xf>
    <xf numFmtId="4" fontId="67" fillId="51" borderId="14">
      <alignment horizontal="right" vertical="center"/>
    </xf>
    <xf numFmtId="0" fontId="67" fillId="51" borderId="52">
      <alignment horizontal="right" vertical="center"/>
    </xf>
    <xf numFmtId="4" fontId="67" fillId="51" borderId="14">
      <alignment horizontal="right" vertical="center"/>
    </xf>
    <xf numFmtId="0" fontId="67" fillId="79" borderId="14">
      <alignment horizontal="right" vertical="center"/>
    </xf>
    <xf numFmtId="4" fontId="67" fillId="79" borderId="14">
      <alignment horizontal="right" vertical="center"/>
    </xf>
    <xf numFmtId="0" fontId="177" fillId="0" borderId="42" applyNumberFormat="0" applyFill="0" applyAlignment="0" applyProtection="0"/>
    <xf numFmtId="0" fontId="160" fillId="59" borderId="38" applyNumberFormat="0" applyFont="0" applyAlignment="0" applyProtection="0"/>
    <xf numFmtId="0" fontId="163" fillId="80" borderId="30" applyNumberFormat="0" applyAlignment="0" applyProtection="0"/>
    <xf numFmtId="0" fontId="175" fillId="80" borderId="29" applyNumberFormat="0" applyAlignment="0" applyProtection="0"/>
    <xf numFmtId="0" fontId="160" fillId="59" borderId="38" applyNumberFormat="0" applyFont="0" applyAlignment="0" applyProtection="0"/>
    <xf numFmtId="0" fontId="56" fillId="0" borderId="50">
      <alignment horizontal="left" vertical="center" wrapText="1" indent="2"/>
    </xf>
    <xf numFmtId="0" fontId="163" fillId="80" borderId="30" applyNumberFormat="0" applyAlignment="0" applyProtection="0"/>
    <xf numFmtId="4" fontId="67" fillId="51" borderId="14">
      <alignment horizontal="right" vertical="center"/>
    </xf>
    <xf numFmtId="0" fontId="1" fillId="11" borderId="0" applyNumberFormat="0" applyBorder="0" applyAlignment="0" applyProtection="0"/>
    <xf numFmtId="4" fontId="68" fillId="79" borderId="14">
      <alignment horizontal="right" vertical="center"/>
    </xf>
    <xf numFmtId="0" fontId="73" fillId="80" borderId="30" applyNumberFormat="0" applyAlignment="0" applyProtection="0"/>
    <xf numFmtId="0" fontId="86" fillId="60" borderId="30" applyNumberFormat="0" applyAlignment="0" applyProtection="0"/>
    <xf numFmtId="0" fontId="56" fillId="0" borderId="14" applyNumberFormat="0" applyFill="0" applyAlignment="0" applyProtection="0"/>
    <xf numFmtId="0" fontId="90" fillId="0" borderId="42" applyNumberFormat="0" applyFill="0" applyAlignment="0" applyProtection="0"/>
    <xf numFmtId="49" fontId="57" fillId="0" borderId="14" applyNumberFormat="0" applyFill="0" applyBorder="0" applyProtection="0">
      <alignment horizontal="left" vertical="center"/>
    </xf>
    <xf numFmtId="4" fontId="67" fillId="51" borderId="53">
      <alignment horizontal="right" vertical="center"/>
    </xf>
    <xf numFmtId="0" fontId="175" fillId="80" borderId="29" applyNumberFormat="0" applyAlignment="0" applyProtection="0"/>
    <xf numFmtId="0" fontId="56" fillId="0" borderId="50">
      <alignment horizontal="left" vertical="center" wrapText="1" indent="2"/>
    </xf>
    <xf numFmtId="0" fontId="41" fillId="59" borderId="38" applyNumberFormat="0" applyFont="0" applyAlignment="0" applyProtection="0"/>
    <xf numFmtId="0" fontId="163" fillId="80" borderId="30" applyNumberFormat="0" applyAlignment="0" applyProtection="0"/>
    <xf numFmtId="0" fontId="86" fillId="60" borderId="30" applyNumberFormat="0" applyAlignment="0" applyProtection="0"/>
    <xf numFmtId="4" fontId="67" fillId="51" borderId="53">
      <alignment horizontal="right" vertical="center"/>
    </xf>
    <xf numFmtId="0" fontId="56" fillId="0" borderId="14" applyNumberFormat="0" applyFill="0" applyAlignment="0" applyProtection="0"/>
    <xf numFmtId="175" fontId="56" fillId="55" borderId="14" applyNumberFormat="0" applyFont="0" applyBorder="0" applyAlignment="0" applyProtection="0">
      <alignment horizontal="right" vertical="center"/>
    </xf>
    <xf numFmtId="0" fontId="163" fillId="80" borderId="30" applyNumberFormat="0" applyAlignment="0" applyProtection="0"/>
    <xf numFmtId="0" fontId="67" fillId="79" borderId="14">
      <alignment horizontal="right" vertical="center"/>
    </xf>
    <xf numFmtId="0" fontId="163" fillId="80" borderId="30" applyNumberFormat="0" applyAlignment="0" applyProtection="0"/>
    <xf numFmtId="0" fontId="177" fillId="0" borderId="42" applyNumberFormat="0" applyFill="0" applyAlignment="0" applyProtection="0"/>
    <xf numFmtId="0" fontId="1" fillId="30" borderId="0" applyNumberFormat="0" applyBorder="0" applyAlignment="0" applyProtection="0"/>
    <xf numFmtId="0" fontId="70" fillId="80" borderId="29" applyNumberFormat="0" applyAlignment="0" applyProtection="0"/>
    <xf numFmtId="0" fontId="177" fillId="0" borderId="42" applyNumberFormat="0" applyFill="0" applyAlignment="0" applyProtection="0"/>
    <xf numFmtId="0" fontId="56" fillId="51" borderId="50">
      <alignment horizontal="left" vertical="center" wrapText="1" indent="2"/>
    </xf>
    <xf numFmtId="0" fontId="67" fillId="51" borderId="53">
      <alignment horizontal="right" vertical="center"/>
    </xf>
    <xf numFmtId="0" fontId="56" fillId="0" borderId="14">
      <alignment horizontal="right" vertical="center"/>
    </xf>
    <xf numFmtId="0" fontId="56" fillId="0" borderId="14" applyNumberFormat="0" applyFill="0" applyAlignment="0" applyProtection="0"/>
    <xf numFmtId="0" fontId="171" fillId="60" borderId="30" applyNumberFormat="0" applyAlignment="0" applyProtection="0"/>
    <xf numFmtId="0" fontId="163" fillId="80" borderId="30" applyNumberFormat="0" applyAlignment="0" applyProtection="0"/>
    <xf numFmtId="0" fontId="56" fillId="79" borderId="52">
      <alignment horizontal="left" vertical="center"/>
    </xf>
    <xf numFmtId="0" fontId="67" fillId="51" borderId="14">
      <alignment horizontal="right" vertical="center"/>
    </xf>
    <xf numFmtId="0" fontId="17" fillId="24" borderId="0" applyNumberFormat="0" applyBorder="0" applyAlignment="0" applyProtection="0"/>
    <xf numFmtId="0" fontId="68" fillId="79" borderId="14">
      <alignment horizontal="right" vertical="center"/>
    </xf>
    <xf numFmtId="49" fontId="56" fillId="0" borderId="52" applyNumberFormat="0" applyFont="0" applyFill="0" applyBorder="0" applyProtection="0">
      <alignment horizontal="left" vertical="center" indent="5"/>
    </xf>
    <xf numFmtId="0" fontId="163" fillId="80" borderId="30" applyNumberFormat="0" applyAlignment="0" applyProtection="0"/>
    <xf numFmtId="4" fontId="56" fillId="0" borderId="14" applyFill="0" applyBorder="0" applyProtection="0">
      <alignment horizontal="right" vertical="center"/>
    </xf>
    <xf numFmtId="0" fontId="73" fillId="80" borderId="30" applyNumberFormat="0" applyAlignment="0" applyProtection="0"/>
    <xf numFmtId="0" fontId="56" fillId="0" borderId="14">
      <alignment horizontal="right" vertical="center"/>
    </xf>
    <xf numFmtId="0" fontId="67" fillId="79" borderId="14">
      <alignment horizontal="right" vertical="center"/>
    </xf>
    <xf numFmtId="0" fontId="175" fillId="80" borderId="29" applyNumberFormat="0" applyAlignment="0" applyProtection="0"/>
    <xf numFmtId="0" fontId="175" fillId="80" borderId="29" applyNumberFormat="0" applyAlignment="0" applyProtection="0"/>
    <xf numFmtId="4" fontId="67" fillId="51" borderId="14">
      <alignment horizontal="right" vertical="center"/>
    </xf>
    <xf numFmtId="0" fontId="56" fillId="0" borderId="50">
      <alignment horizontal="left" vertical="center" wrapText="1" indent="2"/>
    </xf>
    <xf numFmtId="0" fontId="90" fillId="0" borderId="42" applyNumberFormat="0" applyFill="0" applyAlignment="0" applyProtection="0"/>
    <xf numFmtId="4" fontId="67" fillId="51" borderId="14">
      <alignment horizontal="right" vertical="center"/>
    </xf>
    <xf numFmtId="0" fontId="56" fillId="0" borderId="50">
      <alignment horizontal="left" vertical="center" wrapText="1" indent="2"/>
    </xf>
    <xf numFmtId="4" fontId="56" fillId="87" borderId="14"/>
    <xf numFmtId="0" fontId="171" fillId="60" borderId="30" applyNumberFormat="0" applyAlignment="0" applyProtection="0"/>
    <xf numFmtId="0" fontId="67" fillId="79" borderId="14">
      <alignment horizontal="right" vertical="center"/>
    </xf>
    <xf numFmtId="0" fontId="56" fillId="0" borderId="14">
      <alignment horizontal="right" vertical="center"/>
    </xf>
    <xf numFmtId="0" fontId="56" fillId="51" borderId="50">
      <alignment horizontal="left" vertical="center" wrapText="1" indent="2"/>
    </xf>
    <xf numFmtId="0" fontId="177" fillId="0" borderId="42" applyNumberFormat="0" applyFill="0" applyAlignment="0" applyProtection="0"/>
    <xf numFmtId="49" fontId="57" fillId="0" borderId="14" applyNumberFormat="0" applyFill="0" applyBorder="0" applyProtection="0">
      <alignment horizontal="left" vertical="center"/>
    </xf>
    <xf numFmtId="4" fontId="67" fillId="51" borderId="14">
      <alignment horizontal="right" vertical="center"/>
    </xf>
    <xf numFmtId="0" fontId="177" fillId="0" borderId="42" applyNumberFormat="0" applyFill="0" applyAlignment="0" applyProtection="0"/>
    <xf numFmtId="0" fontId="171" fillId="60" borderId="30" applyNumberFormat="0" applyAlignment="0" applyProtection="0"/>
    <xf numFmtId="0" fontId="56" fillId="87" borderId="14"/>
    <xf numFmtId="0" fontId="1" fillId="22" borderId="0" applyNumberFormat="0" applyBorder="0" applyAlignment="0" applyProtection="0"/>
    <xf numFmtId="0" fontId="163" fillId="80" borderId="30" applyNumberFormat="0" applyAlignment="0" applyProtection="0"/>
    <xf numFmtId="0" fontId="175" fillId="80" borderId="29" applyNumberFormat="0" applyAlignment="0" applyProtection="0"/>
    <xf numFmtId="0" fontId="90" fillId="0" borderId="42" applyNumberFormat="0" applyFill="0" applyAlignment="0" applyProtection="0"/>
    <xf numFmtId="0" fontId="67" fillId="51" borderId="52">
      <alignment horizontal="right" vertical="center"/>
    </xf>
    <xf numFmtId="0" fontId="67" fillId="51" borderId="52">
      <alignment horizontal="right" vertical="center"/>
    </xf>
    <xf numFmtId="0" fontId="86" fillId="60" borderId="30" applyNumberFormat="0" applyAlignment="0" applyProtection="0"/>
    <xf numFmtId="0" fontId="171" fillId="60" borderId="30" applyNumberFormat="0" applyAlignment="0" applyProtection="0"/>
    <xf numFmtId="0" fontId="73" fillId="80" borderId="30" applyNumberFormat="0" applyAlignment="0" applyProtection="0"/>
    <xf numFmtId="0" fontId="17" fillId="28" borderId="0" applyNumberFormat="0" applyBorder="0" applyAlignment="0" applyProtection="0"/>
    <xf numFmtId="0" fontId="70" fillId="80" borderId="29" applyNumberFormat="0" applyAlignment="0" applyProtection="0"/>
    <xf numFmtId="49" fontId="57" fillId="0" borderId="14" applyNumberFormat="0" applyFill="0" applyBorder="0" applyProtection="0">
      <alignment horizontal="left" vertical="center"/>
    </xf>
    <xf numFmtId="49" fontId="56" fillId="0" borderId="52" applyNumberFormat="0" applyFont="0" applyFill="0" applyBorder="0" applyProtection="0">
      <alignment horizontal="left" vertical="center" indent="5"/>
    </xf>
    <xf numFmtId="0" fontId="177" fillId="0" borderId="42" applyNumberFormat="0" applyFill="0" applyAlignment="0" applyProtection="0"/>
    <xf numFmtId="4" fontId="56" fillId="87" borderId="14"/>
    <xf numFmtId="0" fontId="175" fillId="80" borderId="29" applyNumberFormat="0" applyAlignment="0" applyProtection="0"/>
    <xf numFmtId="49" fontId="56" fillId="0" borderId="52" applyNumberFormat="0" applyFont="0" applyFill="0" applyBorder="0" applyProtection="0">
      <alignment horizontal="left" vertical="center" indent="5"/>
    </xf>
    <xf numFmtId="0" fontId="56" fillId="87" borderId="14"/>
    <xf numFmtId="49" fontId="56" fillId="0" borderId="14" applyNumberFormat="0" applyFont="0" applyFill="0" applyBorder="0" applyProtection="0">
      <alignment horizontal="left" vertical="center" indent="2"/>
    </xf>
    <xf numFmtId="0" fontId="160" fillId="59" borderId="38" applyNumberFormat="0" applyFont="0" applyAlignment="0" applyProtection="0"/>
    <xf numFmtId="0" fontId="68" fillId="79" borderId="14">
      <alignment horizontal="right" vertical="center"/>
    </xf>
    <xf numFmtId="175" fontId="56" fillId="55" borderId="14" applyNumberFormat="0" applyFont="0" applyBorder="0" applyAlignment="0" applyProtection="0">
      <alignment horizontal="right" vertical="center"/>
    </xf>
    <xf numFmtId="0" fontId="17" fillId="32" borderId="0" applyNumberFormat="0" applyBorder="0" applyAlignment="0" applyProtection="0"/>
    <xf numFmtId="0" fontId="1" fillId="26" borderId="0" applyNumberFormat="0" applyBorder="0" applyAlignment="0" applyProtection="0"/>
    <xf numFmtId="4" fontId="67" fillId="51" borderId="14">
      <alignment horizontal="right" vertical="center"/>
    </xf>
    <xf numFmtId="0" fontId="17" fillId="20" borderId="0" applyNumberFormat="0" applyBorder="0" applyAlignment="0" applyProtection="0"/>
    <xf numFmtId="0" fontId="67" fillId="51" borderId="52">
      <alignment horizontal="right" vertical="center"/>
    </xf>
    <xf numFmtId="0" fontId="56" fillId="0" borderId="14">
      <alignment horizontal="right" vertical="center"/>
    </xf>
    <xf numFmtId="0" fontId="90" fillId="0" borderId="42" applyNumberFormat="0" applyFill="0" applyAlignment="0" applyProtection="0"/>
    <xf numFmtId="0" fontId="41" fillId="59" borderId="38" applyNumberFormat="0" applyFont="0" applyAlignment="0" applyProtection="0"/>
    <xf numFmtId="4" fontId="56" fillId="0" borderId="14" applyFill="0" applyBorder="0" applyProtection="0">
      <alignment horizontal="right" vertical="center"/>
    </xf>
    <xf numFmtId="0" fontId="56" fillId="0" borderId="50">
      <alignment horizontal="left" vertical="center" wrapText="1" indent="2"/>
    </xf>
    <xf numFmtId="0" fontId="90" fillId="0" borderId="42" applyNumberFormat="0" applyFill="0" applyAlignment="0" applyProtection="0"/>
    <xf numFmtId="0" fontId="67" fillId="51" borderId="14">
      <alignment horizontal="right" vertical="center"/>
    </xf>
    <xf numFmtId="0" fontId="70" fillId="80" borderId="29" applyNumberFormat="0" applyAlignment="0" applyProtection="0"/>
    <xf numFmtId="0" fontId="160" fillId="59" borderId="38" applyNumberFormat="0" applyFont="0" applyAlignment="0" applyProtection="0"/>
    <xf numFmtId="4" fontId="56" fillId="0" borderId="14" applyFill="0" applyBorder="0" applyProtection="0">
      <alignment horizontal="right" vertical="center"/>
    </xf>
    <xf numFmtId="0" fontId="177" fillId="0" borderId="42" applyNumberFormat="0" applyFill="0" applyAlignment="0" applyProtection="0"/>
    <xf numFmtId="4" fontId="56" fillId="0" borderId="14" applyFill="0" applyBorder="0" applyProtection="0">
      <alignment horizontal="right" vertical="center"/>
    </xf>
    <xf numFmtId="0" fontId="73" fillId="80" borderId="30" applyNumberFormat="0" applyAlignment="0" applyProtection="0"/>
    <xf numFmtId="49" fontId="56" fillId="0" borderId="52" applyNumberFormat="0" applyFont="0" applyFill="0" applyBorder="0" applyProtection="0">
      <alignment horizontal="left" vertical="center" indent="5"/>
    </xf>
    <xf numFmtId="0" fontId="70" fillId="80" borderId="29" applyNumberFormat="0" applyAlignment="0" applyProtection="0"/>
    <xf numFmtId="0" fontId="1" fillId="15" borderId="0" applyNumberFormat="0" applyBorder="0" applyAlignment="0" applyProtection="0"/>
    <xf numFmtId="0" fontId="56" fillId="51" borderId="50">
      <alignment horizontal="left" vertical="center" wrapText="1" indent="2"/>
    </xf>
    <xf numFmtId="0" fontId="163" fillId="80" borderId="30" applyNumberFormat="0" applyAlignment="0" applyProtection="0"/>
    <xf numFmtId="0" fontId="67" fillId="51" borderId="14">
      <alignment horizontal="right" vertical="center"/>
    </xf>
    <xf numFmtId="0" fontId="1" fillId="10" borderId="0" applyNumberFormat="0" applyBorder="0" applyAlignment="0" applyProtection="0"/>
    <xf numFmtId="0" fontId="68" fillId="79" borderId="14">
      <alignment horizontal="right" vertical="center"/>
    </xf>
    <xf numFmtId="0" fontId="86" fillId="60" borderId="30" applyNumberFormat="0" applyAlignment="0" applyProtection="0"/>
    <xf numFmtId="0" fontId="163" fillId="80" borderId="30" applyNumberFormat="0" applyAlignment="0" applyProtection="0"/>
    <xf numFmtId="49" fontId="57" fillId="0" borderId="14" applyNumberFormat="0" applyFill="0" applyBorder="0" applyProtection="0">
      <alignment horizontal="left" vertical="center"/>
    </xf>
    <xf numFmtId="0" fontId="56" fillId="0" borderId="14" applyNumberFormat="0" applyFill="0" applyAlignment="0" applyProtection="0"/>
    <xf numFmtId="4" fontId="56" fillId="0" borderId="14" applyFill="0" applyBorder="0" applyProtection="0">
      <alignment horizontal="right" vertical="center"/>
    </xf>
    <xf numFmtId="0" fontId="177" fillId="0" borderId="42" applyNumberFormat="0" applyFill="0" applyAlignment="0" applyProtection="0"/>
    <xf numFmtId="0" fontId="56" fillId="0" borderId="14" applyNumberFormat="0" applyFill="0" applyAlignment="0" applyProtection="0"/>
    <xf numFmtId="0" fontId="160" fillId="59" borderId="38" applyNumberFormat="0" applyFont="0" applyAlignment="0" applyProtection="0"/>
    <xf numFmtId="0" fontId="160" fillId="59" borderId="38" applyNumberFormat="0" applyFont="0" applyAlignment="0" applyProtection="0"/>
    <xf numFmtId="0" fontId="56" fillId="51" borderId="50">
      <alignment horizontal="left" vertical="center" wrapText="1" indent="2"/>
    </xf>
    <xf numFmtId="49" fontId="56" fillId="0" borderId="14" applyNumberFormat="0" applyFont="0" applyFill="0" applyBorder="0" applyProtection="0">
      <alignment horizontal="left" vertical="center" indent="2"/>
    </xf>
    <xf numFmtId="0" fontId="56" fillId="0" borderId="14">
      <alignment horizontal="right" vertical="center"/>
    </xf>
    <xf numFmtId="0" fontId="175" fillId="80" borderId="29" applyNumberFormat="0" applyAlignment="0" applyProtection="0"/>
    <xf numFmtId="0" fontId="175" fillId="80" borderId="29" applyNumberFormat="0" applyAlignment="0" applyProtection="0"/>
    <xf numFmtId="4" fontId="67" fillId="51" borderId="53">
      <alignment horizontal="right" vertical="center"/>
    </xf>
    <xf numFmtId="4" fontId="68" fillId="79" borderId="14">
      <alignment horizontal="right" vertical="center"/>
    </xf>
    <xf numFmtId="0" fontId="163" fillId="80" borderId="30" applyNumberFormat="0" applyAlignment="0" applyProtection="0"/>
    <xf numFmtId="0" fontId="73" fillId="80" borderId="30" applyNumberFormat="0" applyAlignment="0" applyProtection="0"/>
    <xf numFmtId="4" fontId="56" fillId="0" borderId="14">
      <alignment horizontal="right" vertical="center"/>
    </xf>
    <xf numFmtId="0" fontId="73" fillId="80" borderId="30" applyNumberFormat="0" applyAlignment="0" applyProtection="0"/>
    <xf numFmtId="4" fontId="67" fillId="51" borderId="52">
      <alignment horizontal="right" vertical="center"/>
    </xf>
    <xf numFmtId="0" fontId="67" fillId="79" borderId="14">
      <alignment horizontal="right" vertical="center"/>
    </xf>
    <xf numFmtId="4" fontId="56" fillId="0" borderId="14">
      <alignment horizontal="right" vertical="center"/>
    </xf>
    <xf numFmtId="0" fontId="17" fillId="16" borderId="0" applyNumberFormat="0" applyBorder="0" applyAlignment="0" applyProtection="0"/>
    <xf numFmtId="0" fontId="56" fillId="79" borderId="52">
      <alignment horizontal="left" vertical="center"/>
    </xf>
    <xf numFmtId="0" fontId="56" fillId="79" borderId="52">
      <alignment horizontal="left" vertical="center"/>
    </xf>
    <xf numFmtId="0" fontId="177" fillId="0" borderId="42" applyNumberFormat="0" applyFill="0" applyAlignment="0" applyProtection="0"/>
    <xf numFmtId="0" fontId="67" fillId="51" borderId="14">
      <alignment horizontal="right" vertical="center"/>
    </xf>
    <xf numFmtId="0" fontId="1" fillId="23" borderId="0" applyNumberFormat="0" applyBorder="0" applyAlignment="0" applyProtection="0"/>
    <xf numFmtId="0" fontId="67" fillId="51" borderId="53">
      <alignment horizontal="right" vertical="center"/>
    </xf>
    <xf numFmtId="49" fontId="56" fillId="0" borderId="14" applyNumberFormat="0" applyFont="0" applyFill="0" applyBorder="0" applyProtection="0">
      <alignment horizontal="left" vertical="center" indent="2"/>
    </xf>
    <xf numFmtId="0" fontId="86" fillId="60" borderId="30" applyNumberFormat="0" applyAlignment="0" applyProtection="0"/>
    <xf numFmtId="49" fontId="56" fillId="0" borderId="14" applyNumberFormat="0" applyFont="0" applyFill="0" applyBorder="0" applyProtection="0">
      <alignment horizontal="left" vertical="center" indent="2"/>
    </xf>
    <xf numFmtId="0" fontId="70" fillId="80" borderId="29" applyNumberFormat="0" applyAlignment="0" applyProtection="0"/>
    <xf numFmtId="0" fontId="86" fillId="60" borderId="30" applyNumberFormat="0" applyAlignment="0" applyProtection="0"/>
    <xf numFmtId="0" fontId="73" fillId="80" borderId="30" applyNumberFormat="0" applyAlignment="0" applyProtection="0"/>
    <xf numFmtId="0" fontId="160" fillId="59" borderId="38" applyNumberFormat="0" applyFont="0" applyAlignment="0" applyProtection="0"/>
    <xf numFmtId="0" fontId="171" fillId="60" borderId="30" applyNumberFormat="0" applyAlignment="0" applyProtection="0"/>
    <xf numFmtId="4" fontId="67" fillId="79" borderId="14">
      <alignment horizontal="right" vertical="center"/>
    </xf>
    <xf numFmtId="0" fontId="56" fillId="51" borderId="50">
      <alignment horizontal="left" vertical="center" wrapText="1" indent="2"/>
    </xf>
    <xf numFmtId="175" fontId="56" fillId="55" borderId="14" applyNumberFormat="0" applyFont="0" applyBorder="0" applyAlignment="0" applyProtection="0">
      <alignment horizontal="right" vertical="center"/>
    </xf>
    <xf numFmtId="0" fontId="67" fillId="51" borderId="53">
      <alignment horizontal="right" vertical="center"/>
    </xf>
    <xf numFmtId="0" fontId="56" fillId="51" borderId="50">
      <alignment horizontal="left" vertical="center" wrapText="1" indent="2"/>
    </xf>
    <xf numFmtId="0" fontId="56" fillId="87" borderId="14"/>
    <xf numFmtId="4" fontId="67" fillId="51" borderId="53">
      <alignment horizontal="right" vertical="center"/>
    </xf>
    <xf numFmtId="4" fontId="68" fillId="79" borderId="14">
      <alignment horizontal="right" vertical="center"/>
    </xf>
    <xf numFmtId="4" fontId="56" fillId="0" borderId="14">
      <alignment horizontal="right" vertical="center"/>
    </xf>
    <xf numFmtId="0" fontId="175" fillId="80" borderId="29" applyNumberFormat="0" applyAlignment="0" applyProtection="0"/>
    <xf numFmtId="0" fontId="17" fillId="12" borderId="0" applyNumberFormat="0" applyBorder="0" applyAlignment="0" applyProtection="0"/>
    <xf numFmtId="4" fontId="56" fillId="87" borderId="14"/>
    <xf numFmtId="0" fontId="163" fillId="80" borderId="30" applyNumberFormat="0" applyAlignment="0" applyProtection="0"/>
    <xf numFmtId="0" fontId="67" fillId="51" borderId="14">
      <alignment horizontal="right" vertical="center"/>
    </xf>
    <xf numFmtId="0" fontId="16" fillId="0" borderId="9" applyNumberFormat="0" applyFill="0" applyAlignment="0" applyProtection="0"/>
    <xf numFmtId="4" fontId="56" fillId="87" borderId="14"/>
    <xf numFmtId="4" fontId="67" fillId="51" borderId="53">
      <alignment horizontal="right" vertical="center"/>
    </xf>
    <xf numFmtId="175" fontId="56" fillId="55" borderId="14" applyNumberFormat="0" applyFont="0" applyBorder="0" applyAlignment="0" applyProtection="0">
      <alignment horizontal="right" vertical="center"/>
    </xf>
    <xf numFmtId="0" fontId="56" fillId="79" borderId="52">
      <alignment horizontal="left" vertical="center"/>
    </xf>
    <xf numFmtId="0" fontId="160" fillId="59" borderId="38" applyNumberFormat="0" applyFont="0" applyAlignment="0" applyProtection="0"/>
    <xf numFmtId="0" fontId="73" fillId="80" borderId="30" applyNumberFormat="0" applyAlignment="0" applyProtection="0"/>
    <xf numFmtId="4" fontId="67" fillId="79" borderId="14">
      <alignment horizontal="right" vertical="center"/>
    </xf>
    <xf numFmtId="0" fontId="73" fillId="80" borderId="30" applyNumberFormat="0" applyAlignment="0" applyProtection="0"/>
    <xf numFmtId="4" fontId="67" fillId="51" borderId="52">
      <alignment horizontal="right" vertical="center"/>
    </xf>
    <xf numFmtId="0" fontId="86" fillId="60" borderId="30" applyNumberFormat="0" applyAlignment="0" applyProtection="0"/>
    <xf numFmtId="0" fontId="67" fillId="51" borderId="53">
      <alignment horizontal="right" vertical="center"/>
    </xf>
    <xf numFmtId="0" fontId="163" fillId="80" borderId="30" applyNumberFormat="0" applyAlignment="0" applyProtection="0"/>
    <xf numFmtId="0" fontId="56" fillId="87" borderId="14"/>
    <xf numFmtId="0" fontId="1" fillId="27" borderId="0" applyNumberFormat="0" applyBorder="0" applyAlignment="0" applyProtection="0"/>
    <xf numFmtId="0" fontId="171" fillId="60" borderId="30" applyNumberFormat="0" applyAlignment="0" applyProtection="0"/>
    <xf numFmtId="0" fontId="171" fillId="60" borderId="30" applyNumberFormat="0" applyAlignment="0" applyProtection="0"/>
    <xf numFmtId="49" fontId="57" fillId="0" borderId="14" applyNumberFormat="0" applyFill="0" applyBorder="0" applyProtection="0">
      <alignment horizontal="left" vertical="center"/>
    </xf>
    <xf numFmtId="0" fontId="175" fillId="80" borderId="29" applyNumberFormat="0" applyAlignment="0" applyProtection="0"/>
    <xf numFmtId="0" fontId="56" fillId="87" borderId="14"/>
    <xf numFmtId="0" fontId="56" fillId="0" borderId="50">
      <alignment horizontal="left" vertical="center" wrapText="1" indent="2"/>
    </xf>
    <xf numFmtId="49" fontId="57" fillId="0" borderId="14" applyNumberFormat="0" applyFill="0" applyBorder="0" applyProtection="0">
      <alignment horizontal="left" vertical="center"/>
    </xf>
    <xf numFmtId="0" fontId="171" fillId="60" borderId="30" applyNumberFormat="0" applyAlignment="0" applyProtection="0"/>
    <xf numFmtId="4" fontId="67" fillId="51" borderId="14">
      <alignment horizontal="right" vertical="center"/>
    </xf>
    <xf numFmtId="0" fontId="67" fillId="79" borderId="14">
      <alignment horizontal="right" vertical="center"/>
    </xf>
    <xf numFmtId="0" fontId="175" fillId="80" borderId="29" applyNumberFormat="0" applyAlignment="0" applyProtection="0"/>
    <xf numFmtId="0" fontId="171" fillId="60" borderId="30" applyNumberFormat="0" applyAlignment="0" applyProtection="0"/>
    <xf numFmtId="0" fontId="73" fillId="80" borderId="30" applyNumberFormat="0" applyAlignment="0" applyProtection="0"/>
    <xf numFmtId="0" fontId="70" fillId="80" borderId="29" applyNumberFormat="0" applyAlignment="0" applyProtection="0"/>
    <xf numFmtId="0" fontId="67" fillId="51" borderId="53">
      <alignment horizontal="right" vertical="center"/>
    </xf>
    <xf numFmtId="0" fontId="68" fillId="79" borderId="14">
      <alignment horizontal="right" vertical="center"/>
    </xf>
    <xf numFmtId="4" fontId="67" fillId="79" borderId="14">
      <alignment horizontal="right" vertical="center"/>
    </xf>
    <xf numFmtId="4" fontId="67" fillId="51" borderId="14">
      <alignment horizontal="right" vertical="center"/>
    </xf>
    <xf numFmtId="49" fontId="56" fillId="0" borderId="52" applyNumberFormat="0" applyFont="0" applyFill="0" applyBorder="0" applyProtection="0">
      <alignment horizontal="left" vertical="center" indent="5"/>
    </xf>
    <xf numFmtId="4" fontId="56" fillId="0" borderId="14" applyFill="0" applyBorder="0" applyProtection="0">
      <alignment horizontal="right" vertical="center"/>
    </xf>
    <xf numFmtId="4" fontId="67" fillId="79" borderId="14">
      <alignment horizontal="right" vertical="center"/>
    </xf>
    <xf numFmtId="0" fontId="171" fillId="60" borderId="30" applyNumberFormat="0" applyAlignment="0" applyProtection="0"/>
    <xf numFmtId="0" fontId="86" fillId="60" borderId="30" applyNumberFormat="0" applyAlignment="0" applyProtection="0"/>
    <xf numFmtId="0" fontId="73" fillId="80" borderId="30" applyNumberFormat="0" applyAlignment="0" applyProtection="0"/>
    <xf numFmtId="0" fontId="56" fillId="51" borderId="50">
      <alignment horizontal="left" vertical="center" wrapText="1" indent="2"/>
    </xf>
    <xf numFmtId="0" fontId="56" fillId="0" borderId="50">
      <alignment horizontal="left" vertical="center" wrapText="1" indent="2"/>
    </xf>
    <xf numFmtId="0" fontId="56" fillId="51" borderId="50">
      <alignment horizontal="left" vertical="center" wrapText="1" indent="2"/>
    </xf>
    <xf numFmtId="0" fontId="56" fillId="0" borderId="14" applyNumberFormat="0" applyFill="0" applyAlignment="0" applyProtection="0"/>
    <xf numFmtId="0" fontId="67" fillId="51" borderId="14">
      <alignment horizontal="right" vertical="center"/>
    </xf>
    <xf numFmtId="0" fontId="67" fillId="51" borderId="14">
      <alignment horizontal="right" vertical="center"/>
    </xf>
    <xf numFmtId="0" fontId="56" fillId="0" borderId="50">
      <alignment horizontal="left" vertical="center" wrapText="1" indent="2"/>
    </xf>
    <xf numFmtId="0" fontId="67" fillId="51" borderId="53">
      <alignment horizontal="right" vertical="center"/>
    </xf>
    <xf numFmtId="0" fontId="56" fillId="0" borderId="14">
      <alignment horizontal="right" vertical="center"/>
    </xf>
    <xf numFmtId="0" fontId="68" fillId="79" borderId="14">
      <alignment horizontal="right" vertical="center"/>
    </xf>
    <xf numFmtId="0" fontId="56" fillId="87" borderId="14"/>
    <xf numFmtId="0" fontId="67" fillId="79" borderId="14">
      <alignment horizontal="right" vertical="center"/>
    </xf>
    <xf numFmtId="0" fontId="67" fillId="51" borderId="52">
      <alignment horizontal="right" vertical="center"/>
    </xf>
    <xf numFmtId="4" fontId="56" fillId="0" borderId="14" applyFill="0" applyBorder="0" applyProtection="0">
      <alignment horizontal="right" vertical="center"/>
    </xf>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56" fillId="0" borderId="14" applyNumberFormat="0" applyFill="0" applyAlignment="0" applyProtection="0"/>
    <xf numFmtId="0" fontId="67" fillId="51" borderId="14">
      <alignment horizontal="right" vertical="center"/>
    </xf>
    <xf numFmtId="0" fontId="67" fillId="51" borderId="14">
      <alignment horizontal="right" vertical="center"/>
    </xf>
    <xf numFmtId="0" fontId="56" fillId="0" borderId="50">
      <alignment horizontal="left" vertical="center" wrapText="1" indent="2"/>
    </xf>
    <xf numFmtId="0" fontId="67" fillId="51" borderId="53">
      <alignment horizontal="right" vertical="center"/>
    </xf>
    <xf numFmtId="0" fontId="56" fillId="0" borderId="14">
      <alignment horizontal="right" vertical="center"/>
    </xf>
    <xf numFmtId="0" fontId="68" fillId="79" borderId="14">
      <alignment horizontal="right" vertical="center"/>
    </xf>
    <xf numFmtId="0" fontId="56" fillId="87" borderId="14"/>
    <xf numFmtId="0" fontId="67" fillId="79" borderId="14">
      <alignment horizontal="right" vertical="center"/>
    </xf>
    <xf numFmtId="0" fontId="67" fillId="51" borderId="52">
      <alignment horizontal="right" vertical="center"/>
    </xf>
    <xf numFmtId="49" fontId="56" fillId="0" borderId="52" applyNumberFormat="0" applyFont="0" applyFill="0" applyBorder="0" applyProtection="0">
      <alignment horizontal="left" vertical="center" indent="5"/>
    </xf>
    <xf numFmtId="4" fontId="67" fillId="51" borderId="52">
      <alignment horizontal="right" vertical="center"/>
    </xf>
    <xf numFmtId="0" fontId="56" fillId="79" borderId="52">
      <alignment horizontal="left" vertical="center"/>
    </xf>
    <xf numFmtId="4" fontId="56" fillId="0" borderId="14" applyFill="0" applyBorder="0" applyProtection="0">
      <alignment horizontal="right" vertical="center"/>
    </xf>
    <xf numFmtId="0" fontId="10" fillId="6" borderId="5" applyNumberFormat="0" applyAlignment="0" applyProtection="0"/>
    <xf numFmtId="0" fontId="1" fillId="19" borderId="0" applyNumberFormat="0" applyBorder="0" applyAlignment="0" applyProtection="0"/>
    <xf numFmtId="0" fontId="67" fillId="51" borderId="52">
      <alignment horizontal="right" vertical="center"/>
    </xf>
    <xf numFmtId="4" fontId="67" fillId="51" borderId="52">
      <alignment horizontal="right" vertical="center"/>
    </xf>
    <xf numFmtId="0" fontId="67" fillId="51" borderId="53">
      <alignment horizontal="right" vertical="center"/>
    </xf>
    <xf numFmtId="4"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56" fillId="79" borderId="52">
      <alignment horizontal="left" vertical="center"/>
    </xf>
    <xf numFmtId="0" fontId="16" fillId="0" borderId="9" applyNumberFormat="0" applyFill="0" applyAlignment="0" applyProtection="0"/>
    <xf numFmtId="49" fontId="56" fillId="0" borderId="52" applyNumberFormat="0" applyFont="0" applyFill="0" applyBorder="0" applyProtection="0">
      <alignment horizontal="left" vertical="center" indent="5"/>
    </xf>
    <xf numFmtId="49" fontId="56" fillId="0" borderId="52" applyNumberFormat="0" applyFont="0" applyFill="0" applyBorder="0" applyProtection="0">
      <alignment horizontal="left" vertical="center" indent="5"/>
    </xf>
    <xf numFmtId="0" fontId="67" fillId="51" borderId="52">
      <alignment horizontal="right" vertical="center"/>
    </xf>
    <xf numFmtId="4" fontId="67" fillId="51" borderId="52">
      <alignment horizontal="right" vertical="center"/>
    </xf>
    <xf numFmtId="0" fontId="56" fillId="79" borderId="52">
      <alignment horizontal="left" vertical="center"/>
    </xf>
    <xf numFmtId="0" fontId="17" fillId="12" borderId="0" applyNumberFormat="0" applyBorder="0" applyAlignment="0" applyProtection="0"/>
    <xf numFmtId="0" fontId="56" fillId="51" borderId="50">
      <alignment horizontal="left" vertical="center" wrapText="1" indent="2"/>
    </xf>
    <xf numFmtId="0" fontId="56" fillId="0" borderId="50">
      <alignment horizontal="left" vertical="center" wrapText="1" indent="2"/>
    </xf>
    <xf numFmtId="0" fontId="56" fillId="79" borderId="52">
      <alignment horizontal="left" vertical="center"/>
    </xf>
    <xf numFmtId="0" fontId="14" fillId="0" borderId="0" applyNumberFormat="0" applyFill="0" applyBorder="0" applyAlignment="0" applyProtection="0"/>
    <xf numFmtId="0" fontId="56" fillId="0" borderId="50">
      <alignment horizontal="left" vertical="center" wrapText="1" indent="2"/>
    </xf>
    <xf numFmtId="4" fontId="67" fillId="51" borderId="53">
      <alignment horizontal="right" vertical="center"/>
    </xf>
    <xf numFmtId="0" fontId="56" fillId="51" borderId="50">
      <alignment horizontal="left" vertical="center" wrapText="1" indent="2"/>
    </xf>
    <xf numFmtId="4" fontId="67" fillId="51" borderId="52">
      <alignment horizontal="right" vertical="center"/>
    </xf>
    <xf numFmtId="0" fontId="67" fillId="51" borderId="52">
      <alignment horizontal="right" vertical="center"/>
    </xf>
    <xf numFmtId="0" fontId="56" fillId="51" borderId="50">
      <alignment horizontal="left" vertical="center" wrapText="1" indent="2"/>
    </xf>
    <xf numFmtId="0" fontId="56" fillId="0" borderId="50">
      <alignment horizontal="left" vertical="center" wrapText="1" indent="2"/>
    </xf>
    <xf numFmtId="0" fontId="17" fillId="32" borderId="0" applyNumberFormat="0" applyBorder="0" applyAlignment="0" applyProtection="0"/>
    <xf numFmtId="0" fontId="17" fillId="24" borderId="0" applyNumberFormat="0" applyBorder="0" applyAlignment="0" applyProtection="0"/>
    <xf numFmtId="4" fontId="67" fillId="51" borderId="53">
      <alignment horizontal="right" vertical="center"/>
    </xf>
    <xf numFmtId="0" fontId="67" fillId="51" borderId="52">
      <alignment horizontal="right" vertical="center"/>
    </xf>
    <xf numFmtId="4" fontId="67" fillId="51" borderId="52">
      <alignment horizontal="right" vertical="center"/>
    </xf>
    <xf numFmtId="0" fontId="56" fillId="51" borderId="50">
      <alignment horizontal="left" vertical="center" wrapText="1" indent="2"/>
    </xf>
    <xf numFmtId="0" fontId="1" fillId="11" borderId="0" applyNumberFormat="0" applyBorder="0" applyAlignment="0" applyProtection="0"/>
    <xf numFmtId="49" fontId="56" fillId="0" borderId="52" applyNumberFormat="0" applyFont="0" applyFill="0" applyBorder="0" applyProtection="0">
      <alignment horizontal="left" vertical="center" indent="5"/>
    </xf>
    <xf numFmtId="0" fontId="56" fillId="79" borderId="52">
      <alignment horizontal="left" vertical="center"/>
    </xf>
    <xf numFmtId="4" fontId="67" fillId="51" borderId="53">
      <alignment horizontal="right" vertical="center"/>
    </xf>
    <xf numFmtId="0" fontId="1" fillId="18" borderId="0" applyNumberFormat="0" applyBorder="0" applyAlignment="0" applyProtection="0"/>
    <xf numFmtId="0" fontId="17" fillId="28" borderId="0" applyNumberFormat="0" applyBorder="0" applyAlignment="0" applyProtection="0"/>
    <xf numFmtId="0" fontId="67" fillId="51" borderId="52">
      <alignment horizontal="right" vertical="center"/>
    </xf>
    <xf numFmtId="4" fontId="67" fillId="51" borderId="52">
      <alignment horizontal="right" vertical="center"/>
    </xf>
    <xf numFmtId="0" fontId="67" fillId="51" borderId="53">
      <alignment horizontal="right" vertical="center"/>
    </xf>
    <xf numFmtId="4"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56" fillId="79" borderId="52">
      <alignment horizontal="left" vertical="center"/>
    </xf>
    <xf numFmtId="0" fontId="15" fillId="0" borderId="0" applyNumberFormat="0" applyFill="0" applyBorder="0" applyAlignment="0" applyProtection="0"/>
    <xf numFmtId="0" fontId="1" fillId="30" borderId="0" applyNumberFormat="0" applyBorder="0" applyAlignment="0" applyProtection="0"/>
    <xf numFmtId="49" fontId="56" fillId="0" borderId="52" applyNumberFormat="0" applyFont="0" applyFill="0" applyBorder="0" applyProtection="0">
      <alignment horizontal="left" vertical="center" indent="5"/>
    </xf>
    <xf numFmtId="0" fontId="56" fillId="0" borderId="50">
      <alignment horizontal="left" vertical="center" wrapText="1" indent="2"/>
    </xf>
    <xf numFmtId="0" fontId="17" fillId="16" borderId="0" applyNumberFormat="0" applyBorder="0" applyAlignment="0" applyProtection="0"/>
    <xf numFmtId="0" fontId="67" fillId="51" borderId="53">
      <alignment horizontal="right" vertical="center"/>
    </xf>
    <xf numFmtId="0"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1" fillId="22" borderId="0" applyNumberFormat="0" applyBorder="0" applyAlignment="0" applyProtection="0"/>
    <xf numFmtId="0" fontId="67" fillId="51" borderId="53">
      <alignment horizontal="right" vertical="center"/>
    </xf>
    <xf numFmtId="49" fontId="56" fillId="0" borderId="52" applyNumberFormat="0" applyFont="0" applyFill="0" applyBorder="0" applyProtection="0">
      <alignment horizontal="left" vertical="center" indent="5"/>
    </xf>
    <xf numFmtId="0" fontId="56" fillId="51" borderId="50">
      <alignment horizontal="left" vertical="center" wrapText="1" indent="2"/>
    </xf>
    <xf numFmtId="0" fontId="56" fillId="0" borderId="50">
      <alignment horizontal="left" vertical="center" wrapText="1" indent="2"/>
    </xf>
    <xf numFmtId="0" fontId="56" fillId="51" borderId="50">
      <alignment horizontal="left" vertical="center" wrapText="1" indent="2"/>
    </xf>
    <xf numFmtId="0" fontId="56" fillId="0" borderId="50">
      <alignment horizontal="left" vertical="center" wrapText="1" indent="2"/>
    </xf>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67" fillId="51" borderId="52">
      <alignment horizontal="right" vertical="center"/>
    </xf>
    <xf numFmtId="4" fontId="67" fillId="51" borderId="52">
      <alignment horizontal="right" vertical="center"/>
    </xf>
    <xf numFmtId="0" fontId="67" fillId="51" borderId="53">
      <alignment horizontal="right" vertical="center"/>
    </xf>
    <xf numFmtId="4"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56" fillId="79" borderId="52">
      <alignment horizontal="left" vertical="center"/>
    </xf>
    <xf numFmtId="49" fontId="56" fillId="0" borderId="52" applyNumberFormat="0" applyFont="0" applyFill="0" applyBorder="0" applyProtection="0">
      <alignment horizontal="left" vertical="center" indent="5"/>
    </xf>
    <xf numFmtId="0" fontId="56" fillId="79" borderId="52">
      <alignment horizontal="left" vertical="center"/>
    </xf>
    <xf numFmtId="0" fontId="56" fillId="0" borderId="50">
      <alignment horizontal="left" vertical="center" wrapText="1" indent="2"/>
    </xf>
    <xf numFmtId="4" fontId="67" fillId="51" borderId="53">
      <alignment horizontal="right" vertical="center"/>
    </xf>
    <xf numFmtId="0" fontId="56" fillId="51" borderId="50">
      <alignment horizontal="left" vertical="center" wrapText="1" indent="2"/>
    </xf>
    <xf numFmtId="4" fontId="67" fillId="51" borderId="52">
      <alignment horizontal="right" vertical="center"/>
    </xf>
    <xf numFmtId="0" fontId="67" fillId="51" borderId="52">
      <alignment horizontal="right" vertical="center"/>
    </xf>
    <xf numFmtId="0" fontId="56" fillId="51" borderId="50">
      <alignment horizontal="left" vertical="center" wrapText="1" indent="2"/>
    </xf>
    <xf numFmtId="0" fontId="56" fillId="0" borderId="50">
      <alignment horizontal="left" vertical="center" wrapText="1" indent="2"/>
    </xf>
    <xf numFmtId="0" fontId="1" fillId="31" borderId="0" applyNumberFormat="0" applyBorder="0" applyAlignment="0" applyProtection="0"/>
    <xf numFmtId="0" fontId="1" fillId="23" borderId="0" applyNumberFormat="0" applyBorder="0" applyAlignment="0" applyProtection="0"/>
    <xf numFmtId="4" fontId="67" fillId="51" borderId="53">
      <alignment horizontal="right" vertical="center"/>
    </xf>
    <xf numFmtId="0" fontId="67" fillId="51" borderId="52">
      <alignment horizontal="right" vertical="center"/>
    </xf>
    <xf numFmtId="4" fontId="67" fillId="51" borderId="52">
      <alignment horizontal="right" vertical="center"/>
    </xf>
    <xf numFmtId="0" fontId="56" fillId="51" borderId="50">
      <alignment horizontal="left" vertical="center" wrapText="1" indent="2"/>
    </xf>
    <xf numFmtId="0" fontId="1" fillId="10" borderId="0" applyNumberFormat="0" applyBorder="0" applyAlignment="0" applyProtection="0"/>
    <xf numFmtId="49" fontId="56" fillId="0" borderId="52" applyNumberFormat="0" applyFont="0" applyFill="0" applyBorder="0" applyProtection="0">
      <alignment horizontal="left" vertical="center" indent="5"/>
    </xf>
    <xf numFmtId="0" fontId="56" fillId="79" borderId="52">
      <alignment horizontal="left" vertical="center"/>
    </xf>
    <xf numFmtId="4" fontId="67" fillId="51" borderId="53">
      <alignment horizontal="right" vertical="center"/>
    </xf>
    <xf numFmtId="0" fontId="1" fillId="27" borderId="0" applyNumberFormat="0" applyBorder="0" applyAlignment="0" applyProtection="0"/>
    <xf numFmtId="0" fontId="67" fillId="51" borderId="52">
      <alignment horizontal="right" vertical="center"/>
    </xf>
    <xf numFmtId="4" fontId="67" fillId="51" borderId="52">
      <alignment horizontal="right" vertical="center"/>
    </xf>
    <xf numFmtId="0" fontId="67" fillId="51" borderId="53">
      <alignment horizontal="right" vertical="center"/>
    </xf>
    <xf numFmtId="4"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56" fillId="79" borderId="52">
      <alignment horizontal="left" vertical="center"/>
    </xf>
    <xf numFmtId="0" fontId="11" fillId="6" borderId="4" applyNumberFormat="0" applyAlignment="0" applyProtection="0"/>
    <xf numFmtId="49" fontId="56" fillId="0" borderId="52" applyNumberFormat="0" applyFont="0" applyFill="0" applyBorder="0" applyProtection="0">
      <alignment horizontal="left" vertical="center" indent="5"/>
    </xf>
    <xf numFmtId="0" fontId="56" fillId="0" borderId="50">
      <alignment horizontal="left" vertical="center" wrapText="1" indent="2"/>
    </xf>
    <xf numFmtId="0" fontId="1" fillId="15" borderId="0" applyNumberFormat="0" applyBorder="0" applyAlignment="0" applyProtection="0"/>
    <xf numFmtId="0" fontId="67" fillId="51" borderId="53">
      <alignment horizontal="right" vertical="center"/>
    </xf>
    <xf numFmtId="0" fontId="67" fillId="51" borderId="53">
      <alignment horizontal="right" vertical="center"/>
    </xf>
    <xf numFmtId="0" fontId="56" fillId="51" borderId="50">
      <alignment horizontal="left" vertical="center" wrapText="1" indent="2"/>
    </xf>
    <xf numFmtId="0" fontId="56" fillId="0" borderId="50">
      <alignment horizontal="left" vertical="center" wrapText="1" indent="2"/>
    </xf>
    <xf numFmtId="0" fontId="67" fillId="51" borderId="53">
      <alignment horizontal="right" vertical="center"/>
    </xf>
    <xf numFmtId="49" fontId="56" fillId="0" borderId="52" applyNumberFormat="0" applyFont="0" applyFill="0" applyBorder="0" applyProtection="0">
      <alignment horizontal="left" vertical="center" indent="5"/>
    </xf>
    <xf numFmtId="0" fontId="56" fillId="51" borderId="50">
      <alignment horizontal="left" vertical="center" wrapText="1" indent="2"/>
    </xf>
    <xf numFmtId="0" fontId="56" fillId="0" borderId="50">
      <alignment horizontal="left" vertical="center" wrapText="1" indent="2"/>
    </xf>
    <xf numFmtId="0" fontId="56" fillId="51" borderId="50">
      <alignment horizontal="left" vertical="center" wrapText="1" indent="2"/>
    </xf>
    <xf numFmtId="0" fontId="1" fillId="0" borderId="0"/>
    <xf numFmtId="0" fontId="1" fillId="0" borderId="0"/>
    <xf numFmtId="9" fontId="19" fillId="0" borderId="0" applyFont="0" applyFill="0" applyBorder="0" applyAlignment="0" applyProtection="0"/>
    <xf numFmtId="43" fontId="182" fillId="0" borderId="0" applyFont="0" applyFill="0" applyBorder="0" applyAlignment="0" applyProtection="0"/>
    <xf numFmtId="43" fontId="1" fillId="0" borderId="0" applyFont="0" applyFill="0" applyBorder="0" applyAlignment="0" applyProtection="0"/>
    <xf numFmtId="0" fontId="19" fillId="0" borderId="0"/>
    <xf numFmtId="0" fontId="1" fillId="0" borderId="0"/>
    <xf numFmtId="43" fontId="41" fillId="0" borderId="0" applyFont="0" applyFill="0" applyBorder="0" applyAlignment="0" applyProtection="0"/>
    <xf numFmtId="0" fontId="1" fillId="0" borderId="0"/>
    <xf numFmtId="9" fontId="1" fillId="0" borderId="0" applyFont="0" applyFill="0" applyBorder="0" applyAlignment="0" applyProtection="0"/>
    <xf numFmtId="43" fontId="19" fillId="0" borderId="0" applyFont="0" applyFill="0" applyBorder="0" applyAlignment="0" applyProtection="0"/>
    <xf numFmtId="0" fontId="185" fillId="0" borderId="0" applyNumberFormat="0" applyFill="0" applyBorder="0" applyAlignment="0" applyProtection="0">
      <alignment vertical="top"/>
      <protection locked="0"/>
    </xf>
    <xf numFmtId="0" fontId="186" fillId="0" borderId="0"/>
    <xf numFmtId="0" fontId="186" fillId="0" borderId="0"/>
    <xf numFmtId="0" fontId="186" fillId="0" borderId="0"/>
    <xf numFmtId="0" fontId="41" fillId="0" borderId="0"/>
    <xf numFmtId="0" fontId="1" fillId="26" borderId="0" applyNumberFormat="0" applyBorder="0" applyAlignment="0" applyProtection="0"/>
    <xf numFmtId="0" fontId="17" fillId="13" borderId="0" applyNumberFormat="0" applyBorder="0" applyAlignment="0" applyProtection="0"/>
    <xf numFmtId="43" fontId="1" fillId="0" borderId="0" applyFont="0" applyFill="0" applyBorder="0" applyAlignment="0" applyProtection="0"/>
    <xf numFmtId="0" fontId="41" fillId="0" borderId="0"/>
    <xf numFmtId="0" fontId="1" fillId="0" borderId="0"/>
    <xf numFmtId="0" fontId="48" fillId="0" borderId="0"/>
    <xf numFmtId="9" fontId="41" fillId="0" borderId="0" applyFont="0" applyFill="0" applyBorder="0" applyAlignment="0" applyProtection="0"/>
    <xf numFmtId="9" fontId="19" fillId="0" borderId="0" applyFont="0" applyFill="0" applyBorder="0" applyAlignment="0" applyProtection="0"/>
    <xf numFmtId="0" fontId="1" fillId="0" borderId="0"/>
    <xf numFmtId="43" fontId="1" fillId="0" borderId="0" applyFont="0" applyFill="0" applyBorder="0" applyAlignment="0" applyProtection="0"/>
    <xf numFmtId="0" fontId="41" fillId="0" borderId="0"/>
    <xf numFmtId="0" fontId="41" fillId="0" borderId="0"/>
    <xf numFmtId="0" fontId="41" fillId="0" borderId="0"/>
    <xf numFmtId="0" fontId="41" fillId="0" borderId="0"/>
    <xf numFmtId="0" fontId="186" fillId="0" borderId="0"/>
    <xf numFmtId="0" fontId="1" fillId="0" borderId="0"/>
    <xf numFmtId="43"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51" fillId="0" borderId="0" applyFill="0" applyBorder="0"/>
    <xf numFmtId="49" fontId="191" fillId="101" borderId="0" applyFill="0" applyBorder="0">
      <alignment horizontal="left"/>
    </xf>
    <xf numFmtId="0" fontId="51" fillId="0" borderId="54" applyNumberFormat="0" applyFont="0" applyAlignment="0">
      <alignment vertical="center"/>
    </xf>
    <xf numFmtId="0" fontId="190" fillId="0" borderId="0" applyFill="0" applyBorder="0">
      <alignment vertical="center"/>
    </xf>
    <xf numFmtId="200" fontId="184" fillId="0" borderId="0" applyFill="0" applyBorder="0">
      <alignment horizontal="right" vertical="center"/>
    </xf>
    <xf numFmtId="200" fontId="51" fillId="0" borderId="0" applyFill="0" applyBorder="0">
      <alignment horizontal="right" vertical="center"/>
    </xf>
    <xf numFmtId="170" fontId="51" fillId="0" borderId="0" applyFill="0" applyBorder="0">
      <alignment horizontal="right" vertical="center"/>
    </xf>
    <xf numFmtId="0" fontId="184" fillId="0" borderId="54" applyFill="0" applyBorder="0">
      <alignment vertical="center"/>
    </xf>
    <xf numFmtId="0" fontId="199" fillId="0" borderId="0"/>
    <xf numFmtId="0" fontId="193" fillId="0" borderId="0">
      <alignment horizontal="right"/>
    </xf>
    <xf numFmtId="0" fontId="197" fillId="0" borderId="0"/>
    <xf numFmtId="0" fontId="192" fillId="0" borderId="0"/>
    <xf numFmtId="0" fontId="195" fillId="0" borderId="0"/>
    <xf numFmtId="0" fontId="198" fillId="0" borderId="55" applyNumberFormat="0" applyAlignment="0"/>
    <xf numFmtId="0" fontId="190" fillId="0" borderId="0" applyAlignment="0">
      <alignment horizontal="left"/>
    </xf>
    <xf numFmtId="0" fontId="190" fillId="0" borderId="0">
      <alignment horizontal="right"/>
    </xf>
    <xf numFmtId="170" fontId="190" fillId="0" borderId="0">
      <alignment horizontal="right"/>
    </xf>
    <xf numFmtId="199" fontId="194" fillId="0" borderId="0">
      <alignment horizontal="right"/>
    </xf>
    <xf numFmtId="0" fontId="196" fillId="0" borderId="0"/>
    <xf numFmtId="43" fontId="189" fillId="0" borderId="0" applyFont="0" applyFill="0" applyBorder="0" applyAlignment="0" applyProtection="0"/>
    <xf numFmtId="0" fontId="185" fillId="0" borderId="0" applyNumberFormat="0" applyFill="0" applyBorder="0" applyAlignment="0" applyProtection="0">
      <alignment vertical="top"/>
      <protection locked="0"/>
    </xf>
    <xf numFmtId="170" fontId="189" fillId="0" borderId="0" applyFont="0" applyFill="0" applyBorder="0" applyAlignment="0" applyProtection="0"/>
    <xf numFmtId="0" fontId="186" fillId="0" borderId="0"/>
    <xf numFmtId="43" fontId="1" fillId="0" borderId="0" applyFont="0" applyFill="0" applyBorder="0" applyAlignment="0" applyProtection="0"/>
    <xf numFmtId="0" fontId="51" fillId="0" borderId="0" applyFill="0" applyBorder="0"/>
    <xf numFmtId="170" fontId="189" fillId="0" borderId="0" applyFont="0" applyFill="0" applyBorder="0" applyAlignment="0" applyProtection="0"/>
    <xf numFmtId="0" fontId="51" fillId="0" borderId="0" applyFill="0" applyBorder="0"/>
    <xf numFmtId="170" fontId="189" fillId="0" borderId="0" applyFont="0" applyFill="0" applyBorder="0" applyAlignment="0" applyProtection="0"/>
    <xf numFmtId="0" fontId="51" fillId="0" borderId="0" applyFill="0" applyBorder="0"/>
    <xf numFmtId="170" fontId="189" fillId="0" borderId="0" applyFont="0" applyFill="0" applyBorder="0" applyAlignment="0" applyProtection="0"/>
    <xf numFmtId="0" fontId="51" fillId="0" borderId="0" applyFill="0" applyBorder="0"/>
    <xf numFmtId="0" fontId="88" fillId="0" borderId="0"/>
    <xf numFmtId="0" fontId="51" fillId="0" borderId="0" applyFill="0" applyBorder="0"/>
    <xf numFmtId="0" fontId="51" fillId="0" borderId="0" applyFill="0" applyBorder="0"/>
    <xf numFmtId="0" fontId="1" fillId="0" borderId="0"/>
    <xf numFmtId="0" fontId="1" fillId="0" borderId="0"/>
    <xf numFmtId="0" fontId="18"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6" fillId="0" borderId="0"/>
    <xf numFmtId="0" fontId="41" fillId="0" borderId="0"/>
    <xf numFmtId="9" fontId="1" fillId="0" borderId="0" applyFont="0" applyFill="0" applyBorder="0" applyAlignment="0" applyProtection="0"/>
  </cellStyleXfs>
  <cellXfs count="160">
    <xf numFmtId="0" fontId="0" fillId="0" borderId="0" xfId="0"/>
    <xf numFmtId="0" fontId="20" fillId="33" borderId="0" xfId="16" applyFont="1" applyFill="1" applyAlignment="1">
      <alignment vertical="center"/>
    </xf>
    <xf numFmtId="0" fontId="21" fillId="33" borderId="0" xfId="15" applyFont="1" applyFill="1" applyBorder="1" applyAlignment="1">
      <alignment vertical="center"/>
    </xf>
    <xf numFmtId="0" fontId="22" fillId="33" borderId="0" xfId="17" applyFont="1" applyFill="1" applyAlignment="1">
      <alignment vertical="center"/>
    </xf>
    <xf numFmtId="0" fontId="1" fillId="33" borderId="0" xfId="18" applyFill="1" applyAlignment="1">
      <alignment vertical="center"/>
    </xf>
    <xf numFmtId="0" fontId="1" fillId="33" borderId="0" xfId="18" applyFill="1" applyAlignment="1">
      <alignment horizontal="left" vertical="center"/>
    </xf>
    <xf numFmtId="0" fontId="22" fillId="33" borderId="0" xfId="19" applyFont="1" applyFill="1" applyAlignment="1">
      <alignment vertical="center"/>
    </xf>
    <xf numFmtId="49" fontId="1" fillId="33" borderId="0" xfId="18" applyNumberFormat="1" applyFill="1" applyAlignment="1">
      <alignment vertical="center"/>
    </xf>
    <xf numFmtId="14" fontId="1" fillId="33" borderId="0" xfId="18" applyNumberFormat="1" applyFill="1" applyAlignment="1">
      <alignment horizontal="left" vertical="center"/>
    </xf>
    <xf numFmtId="0" fontId="23" fillId="0" borderId="0" xfId="0" applyFont="1" applyAlignment="1">
      <alignment vertical="center"/>
    </xf>
    <xf numFmtId="0" fontId="1" fillId="0" borderId="0" xfId="20" applyAlignment="1">
      <alignment vertical="center"/>
    </xf>
    <xf numFmtId="0" fontId="24" fillId="34" borderId="10" xfId="20" applyFont="1" applyFill="1" applyBorder="1" applyAlignment="1">
      <alignment vertical="center"/>
    </xf>
    <xf numFmtId="0" fontId="1" fillId="35" borderId="13" xfId="20" applyFill="1" applyBorder="1" applyAlignment="1">
      <alignment vertical="center"/>
    </xf>
    <xf numFmtId="0" fontId="25" fillId="35" borderId="13" xfId="20" applyFont="1" applyFill="1" applyBorder="1" applyAlignment="1">
      <alignment vertical="center"/>
    </xf>
    <xf numFmtId="0" fontId="1" fillId="0" borderId="14" xfId="20" applyBorder="1" applyAlignment="1">
      <alignment vertical="center"/>
    </xf>
    <xf numFmtId="0" fontId="1" fillId="36" borderId="15" xfId="21" applyFill="1" applyBorder="1" applyAlignment="1">
      <alignment vertical="center"/>
    </xf>
    <xf numFmtId="0" fontId="1" fillId="37" borderId="14" xfId="21" applyFill="1" applyBorder="1" applyAlignment="1">
      <alignment vertical="center"/>
    </xf>
    <xf numFmtId="0" fontId="1" fillId="38" borderId="14" xfId="21" applyFill="1" applyBorder="1" applyAlignment="1">
      <alignment vertical="center"/>
    </xf>
    <xf numFmtId="0" fontId="1" fillId="0" borderId="0" xfId="21" applyAlignment="1">
      <alignment vertical="center"/>
    </xf>
    <xf numFmtId="0" fontId="0" fillId="0" borderId="0" xfId="21" applyFont="1" applyAlignment="1">
      <alignment horizontal="left" vertical="center"/>
    </xf>
    <xf numFmtId="0" fontId="23" fillId="0" borderId="0" xfId="20" applyFont="1" applyAlignment="1">
      <alignment vertical="center"/>
    </xf>
    <xf numFmtId="0" fontId="26" fillId="39" borderId="14" xfId="0" applyFont="1" applyFill="1" applyBorder="1" applyAlignment="1">
      <alignment vertical="center"/>
    </xf>
    <xf numFmtId="0" fontId="27" fillId="39" borderId="14" xfId="0" applyFont="1" applyFill="1" applyBorder="1" applyAlignment="1">
      <alignment vertical="center"/>
    </xf>
    <xf numFmtId="0" fontId="1" fillId="0" borderId="0" xfId="18"/>
    <xf numFmtId="0" fontId="16" fillId="0" borderId="0" xfId="20" applyFont="1" applyAlignment="1">
      <alignment vertical="center"/>
    </xf>
    <xf numFmtId="0" fontId="28" fillId="40" borderId="14" xfId="0" applyFont="1" applyFill="1" applyBorder="1" applyAlignment="1">
      <alignment vertical="center"/>
    </xf>
    <xf numFmtId="0" fontId="1" fillId="0" borderId="0" xfId="20" quotePrefix="1" applyAlignment="1">
      <alignment vertical="center"/>
    </xf>
    <xf numFmtId="0" fontId="28" fillId="41" borderId="14" xfId="0" applyFont="1" applyFill="1" applyBorder="1" applyAlignment="1">
      <alignment vertical="center"/>
    </xf>
    <xf numFmtId="0" fontId="29" fillId="41" borderId="14" xfId="0" applyFont="1" applyFill="1" applyBorder="1" applyAlignment="1">
      <alignment vertical="center"/>
    </xf>
    <xf numFmtId="49" fontId="1" fillId="0" borderId="0" xfId="22" applyNumberFormat="1" applyAlignment="1">
      <alignment vertical="center"/>
    </xf>
    <xf numFmtId="2" fontId="1" fillId="35" borderId="0" xfId="22" applyNumberFormat="1" applyFill="1" applyAlignment="1">
      <alignment horizontal="left" vertical="center"/>
    </xf>
    <xf numFmtId="164" fontId="30" fillId="35" borderId="0" xfId="23" applyNumberFormat="1" applyFill="1" applyAlignment="1">
      <alignment horizontal="left" vertical="center"/>
    </xf>
    <xf numFmtId="2" fontId="1" fillId="0" borderId="0" xfId="22" applyNumberFormat="1" applyAlignment="1">
      <alignment horizontal="left" vertical="center"/>
    </xf>
    <xf numFmtId="0" fontId="13" fillId="34" borderId="16" xfId="20" applyFont="1" applyFill="1" applyBorder="1" applyAlignment="1">
      <alignment horizontal="left" vertical="center"/>
    </xf>
    <xf numFmtId="0" fontId="1" fillId="43" borderId="14" xfId="20" applyFill="1" applyBorder="1" applyAlignment="1">
      <alignment vertical="center"/>
    </xf>
    <xf numFmtId="0" fontId="1" fillId="0" borderId="14" xfId="20" applyBorder="1" applyAlignment="1">
      <alignment horizontal="left" vertical="center" wrapText="1"/>
    </xf>
    <xf numFmtId="0" fontId="1" fillId="0" borderId="14" xfId="20" applyBorder="1" applyAlignment="1">
      <alignment vertical="center" wrapText="1"/>
    </xf>
    <xf numFmtId="0" fontId="21" fillId="0" borderId="14" xfId="20" applyFont="1" applyBorder="1" applyAlignment="1">
      <alignment vertical="center" wrapText="1"/>
    </xf>
    <xf numFmtId="0" fontId="18" fillId="0" borderId="14" xfId="15" applyBorder="1" applyAlignment="1">
      <alignment vertical="center" wrapText="1"/>
    </xf>
    <xf numFmtId="0" fontId="1" fillId="0" borderId="13" xfId="20" applyBorder="1" applyAlignment="1">
      <alignment vertical="center"/>
    </xf>
    <xf numFmtId="0" fontId="1" fillId="0" borderId="13" xfId="20" applyBorder="1" applyAlignment="1">
      <alignment vertical="center" wrapText="1"/>
    </xf>
    <xf numFmtId="0" fontId="1" fillId="0" borderId="14" xfId="20" applyBorder="1" applyAlignment="1">
      <alignment horizontal="left" vertical="center"/>
    </xf>
    <xf numFmtId="0" fontId="18" fillId="0" borderId="14" xfId="15" applyBorder="1" applyAlignment="1">
      <alignment wrapText="1"/>
    </xf>
    <xf numFmtId="0" fontId="1" fillId="0" borderId="0" xfId="20" applyAlignment="1">
      <alignment vertical="center" wrapText="1"/>
    </xf>
    <xf numFmtId="0" fontId="1" fillId="0" borderId="0" xfId="20" applyAlignment="1">
      <alignment horizontal="left" vertical="center" wrapText="1"/>
    </xf>
    <xf numFmtId="0" fontId="21" fillId="0" borderId="0" xfId="20" applyFont="1" applyAlignment="1">
      <alignment vertical="center" wrapText="1"/>
    </xf>
    <xf numFmtId="0" fontId="14" fillId="0" borderId="0" xfId="20" applyFont="1" applyAlignment="1">
      <alignment vertical="center"/>
    </xf>
    <xf numFmtId="0" fontId="32" fillId="0" borderId="0" xfId="0" applyFont="1" applyAlignment="1">
      <alignment horizontal="left" vertical="center"/>
    </xf>
    <xf numFmtId="0" fontId="0" fillId="0" borderId="0" xfId="0" applyAlignment="1">
      <alignment horizontal="left" vertical="center"/>
    </xf>
    <xf numFmtId="0" fontId="1" fillId="0" borderId="0" xfId="24"/>
    <xf numFmtId="0" fontId="13" fillId="34" borderId="17" xfId="24" applyFont="1" applyFill="1" applyBorder="1" applyAlignment="1">
      <alignment horizontal="left" vertical="center"/>
    </xf>
    <xf numFmtId="0" fontId="33" fillId="0" borderId="0" xfId="0" applyFont="1" applyAlignment="1">
      <alignment horizontal="left" vertical="center" wrapText="1"/>
    </xf>
    <xf numFmtId="0" fontId="28" fillId="0" borderId="0" xfId="0" applyFont="1" applyAlignment="1">
      <alignment vertical="center"/>
    </xf>
    <xf numFmtId="0" fontId="28" fillId="0" borderId="0" xfId="0" applyFont="1" applyAlignment="1">
      <alignment horizontal="left" vertical="center" wrapText="1"/>
    </xf>
    <xf numFmtId="0" fontId="28" fillId="0" borderId="0" xfId="0" applyFont="1" applyAlignment="1">
      <alignment vertical="center" wrapText="1"/>
    </xf>
    <xf numFmtId="0" fontId="33" fillId="0" borderId="0" xfId="0" applyFont="1" applyAlignment="1">
      <alignment vertical="center" wrapText="1"/>
    </xf>
    <xf numFmtId="0" fontId="16" fillId="0" borderId="0" xfId="18" applyFont="1" applyAlignment="1">
      <alignment vertical="center"/>
    </xf>
    <xf numFmtId="0" fontId="1" fillId="0" borderId="0" xfId="18" applyAlignment="1">
      <alignment vertical="center"/>
    </xf>
    <xf numFmtId="0" fontId="16" fillId="0" borderId="19" xfId="18" applyFont="1" applyBorder="1" applyAlignment="1">
      <alignment vertical="center"/>
    </xf>
    <xf numFmtId="0" fontId="1" fillId="0" borderId="19" xfId="18" applyBorder="1" applyAlignment="1">
      <alignment vertical="center"/>
    </xf>
    <xf numFmtId="0" fontId="1" fillId="0" borderId="0" xfId="25"/>
    <xf numFmtId="0" fontId="35" fillId="0" borderId="0" xfId="0" applyFont="1"/>
    <xf numFmtId="0" fontId="0" fillId="0" borderId="0" xfId="0" applyAlignment="1">
      <alignment vertical="center" wrapText="1"/>
    </xf>
    <xf numFmtId="0" fontId="0" fillId="44" borderId="0" xfId="0" applyFill="1" applyAlignment="1">
      <alignment vertical="center" wrapText="1"/>
    </xf>
    <xf numFmtId="0" fontId="0" fillId="45" borderId="0" xfId="0" applyFill="1" applyAlignment="1">
      <alignment vertical="center" wrapText="1"/>
    </xf>
    <xf numFmtId="0" fontId="1" fillId="0" borderId="0" xfId="26"/>
    <xf numFmtId="0" fontId="1" fillId="0" borderId="0" xfId="0" applyFont="1" applyAlignment="1">
      <alignment horizontal="left" vertical="center"/>
    </xf>
    <xf numFmtId="0" fontId="35" fillId="46" borderId="0" xfId="0" applyFont="1" applyFill="1"/>
    <xf numFmtId="0" fontId="33" fillId="46" borderId="20" xfId="0" applyFont="1" applyFill="1" applyBorder="1" applyAlignment="1">
      <alignment horizontal="left" vertical="center"/>
    </xf>
    <xf numFmtId="0" fontId="1" fillId="46" borderId="0" xfId="24" applyFill="1"/>
    <xf numFmtId="0" fontId="36" fillId="46" borderId="21" xfId="0" applyFont="1" applyFill="1" applyBorder="1" applyAlignment="1">
      <alignment horizontal="left" vertical="center"/>
    </xf>
    <xf numFmtId="0" fontId="35" fillId="37" borderId="0" xfId="0" applyFont="1" applyFill="1"/>
    <xf numFmtId="0" fontId="33" fillId="37" borderId="20" xfId="24" applyFont="1" applyFill="1" applyBorder="1" applyAlignment="1">
      <alignment horizontal="left" vertical="center"/>
    </xf>
    <xf numFmtId="0" fontId="0" fillId="37" borderId="0" xfId="0" applyFill="1"/>
    <xf numFmtId="0" fontId="33" fillId="37" borderId="22" xfId="24" applyFont="1" applyFill="1" applyBorder="1" applyAlignment="1">
      <alignment horizontal="left" vertical="center"/>
    </xf>
    <xf numFmtId="0" fontId="33" fillId="0" borderId="0" xfId="24" applyFont="1" applyAlignment="1">
      <alignment horizontal="left" vertical="center"/>
    </xf>
    <xf numFmtId="0" fontId="16" fillId="11" borderId="0" xfId="8" applyFont="1"/>
    <xf numFmtId="0" fontId="16" fillId="11" borderId="20" xfId="8" applyFont="1" applyBorder="1" applyAlignment="1">
      <alignment horizontal="left" vertical="center"/>
    </xf>
    <xf numFmtId="0" fontId="1" fillId="11" borderId="0" xfId="8"/>
    <xf numFmtId="0" fontId="1" fillId="11" borderId="21" xfId="8" applyBorder="1" applyAlignment="1">
      <alignment horizontal="left" vertical="center"/>
    </xf>
    <xf numFmtId="0" fontId="37" fillId="0" borderId="0" xfId="0" applyFont="1"/>
    <xf numFmtId="0" fontId="1" fillId="43" borderId="12" xfId="20" applyFill="1" applyBorder="1" applyAlignment="1">
      <alignment vertical="center"/>
    </xf>
    <xf numFmtId="0" fontId="1" fillId="43" borderId="10" xfId="20" applyFill="1" applyBorder="1" applyAlignment="1">
      <alignment vertical="center"/>
    </xf>
    <xf numFmtId="0" fontId="13" fillId="34" borderId="17" xfId="27" applyFont="1" applyFill="1" applyBorder="1" applyAlignment="1">
      <alignment horizontal="left" vertical="center"/>
    </xf>
    <xf numFmtId="0" fontId="1" fillId="0" borderId="0" xfId="16" applyFont="1" applyAlignment="1">
      <alignment horizontal="left" vertical="center"/>
    </xf>
    <xf numFmtId="0" fontId="187" fillId="0" borderId="0" xfId="16" applyFont="1" applyAlignment="1">
      <alignment horizontal="left" vertical="center"/>
    </xf>
    <xf numFmtId="0" fontId="188" fillId="0" borderId="0" xfId="31" applyFont="1" applyAlignment="1">
      <alignment horizontal="left" vertical="center" wrapText="1"/>
    </xf>
    <xf numFmtId="0" fontId="188" fillId="0" borderId="0" xfId="31" applyFont="1" applyAlignment="1">
      <alignment horizontal="left" vertical="center"/>
    </xf>
    <xf numFmtId="0" fontId="1" fillId="0" borderId="56" xfId="20" applyBorder="1" applyAlignment="1">
      <alignment vertical="center"/>
    </xf>
    <xf numFmtId="0" fontId="1" fillId="0" borderId="54" xfId="20" applyBorder="1" applyAlignment="1">
      <alignment vertical="center"/>
    </xf>
    <xf numFmtId="0" fontId="1" fillId="0" borderId="57" xfId="20" applyBorder="1" applyAlignment="1">
      <alignment vertical="center"/>
    </xf>
    <xf numFmtId="0" fontId="1" fillId="0" borderId="58" xfId="20" applyBorder="1" applyAlignment="1">
      <alignment vertical="center"/>
    </xf>
    <xf numFmtId="0" fontId="16" fillId="0" borderId="58" xfId="0" applyFont="1" applyBorder="1" applyAlignment="1">
      <alignment horizontal="center" vertical="top"/>
    </xf>
    <xf numFmtId="0" fontId="0" fillId="0" borderId="58" xfId="0" applyBorder="1"/>
    <xf numFmtId="0" fontId="0" fillId="0" borderId="59" xfId="0" applyBorder="1"/>
    <xf numFmtId="0" fontId="13" fillId="34" borderId="17" xfId="0" applyFont="1" applyFill="1" applyBorder="1" applyAlignment="1">
      <alignment horizontal="left" vertical="center"/>
    </xf>
    <xf numFmtId="0" fontId="183" fillId="0" borderId="58" xfId="0" applyFont="1" applyBorder="1"/>
    <xf numFmtId="0" fontId="0" fillId="103" borderId="58" xfId="0" applyFill="1" applyBorder="1"/>
    <xf numFmtId="0" fontId="40" fillId="42" borderId="54" xfId="0" applyFont="1" applyFill="1" applyBorder="1" applyAlignment="1">
      <alignment horizontal="left" vertical="center" wrapText="1"/>
    </xf>
    <xf numFmtId="0" fontId="200" fillId="0" borderId="0" xfId="31" applyFont="1" applyAlignment="1">
      <alignment horizontal="left" vertical="center" wrapText="1"/>
    </xf>
    <xf numFmtId="0" fontId="42" fillId="34" borderId="17" xfId="27" applyFont="1" applyFill="1" applyBorder="1" applyAlignment="1">
      <alignment horizontal="left" vertical="center"/>
    </xf>
    <xf numFmtId="0" fontId="40" fillId="42" borderId="19" xfId="0" applyFont="1" applyFill="1" applyBorder="1" applyAlignment="1">
      <alignment horizontal="left" vertical="center" wrapText="1"/>
    </xf>
    <xf numFmtId="0" fontId="13" fillId="34" borderId="17" xfId="0" applyFont="1" applyFill="1" applyBorder="1" applyAlignment="1">
      <alignment horizontal="left" vertical="center" wrapText="1"/>
    </xf>
    <xf numFmtId="0" fontId="1" fillId="0" borderId="59" xfId="20" applyBorder="1" applyAlignment="1">
      <alignment vertical="center"/>
    </xf>
    <xf numFmtId="0" fontId="1" fillId="103" borderId="24" xfId="20" applyFill="1" applyBorder="1" applyAlignment="1">
      <alignment vertical="center"/>
    </xf>
    <xf numFmtId="0" fontId="13" fillId="34" borderId="16" xfId="27" applyFont="1" applyFill="1" applyBorder="1" applyAlignment="1">
      <alignment horizontal="left" vertical="center"/>
    </xf>
    <xf numFmtId="0" fontId="13" fillId="34" borderId="16" xfId="0" applyFont="1" applyFill="1" applyBorder="1" applyAlignment="1">
      <alignment horizontal="left" vertical="center" wrapText="1"/>
    </xf>
    <xf numFmtId="0" fontId="40" fillId="42" borderId="58" xfId="0" applyFont="1" applyFill="1" applyBorder="1" applyAlignment="1">
      <alignment horizontal="left" vertical="center" wrapText="1"/>
    </xf>
    <xf numFmtId="0" fontId="0" fillId="0" borderId="60" xfId="0" applyBorder="1"/>
    <xf numFmtId="0" fontId="0" fillId="0" borderId="61" xfId="0" applyBorder="1"/>
    <xf numFmtId="0" fontId="1" fillId="0" borderId="62" xfId="20" applyBorder="1" applyAlignment="1">
      <alignment vertical="center"/>
    </xf>
    <xf numFmtId="0" fontId="1" fillId="102" borderId="62" xfId="20" applyFill="1" applyBorder="1" applyAlignment="1">
      <alignment vertical="center"/>
    </xf>
    <xf numFmtId="0" fontId="0" fillId="0" borderId="62" xfId="0" applyBorder="1"/>
    <xf numFmtId="0" fontId="0" fillId="0" borderId="63" xfId="0" applyBorder="1"/>
    <xf numFmtId="0" fontId="0" fillId="0" borderId="64" xfId="0" applyBorder="1"/>
    <xf numFmtId="0" fontId="0" fillId="0" borderId="65" xfId="0" applyBorder="1"/>
    <xf numFmtId="0" fontId="1" fillId="0" borderId="66" xfId="20" applyBorder="1" applyAlignment="1">
      <alignment vertical="center"/>
    </xf>
    <xf numFmtId="0" fontId="0" fillId="0" borderId="67" xfId="0" applyBorder="1"/>
    <xf numFmtId="0" fontId="0" fillId="0" borderId="68" xfId="0" applyBorder="1"/>
    <xf numFmtId="0" fontId="0" fillId="0" borderId="69" xfId="0" applyBorder="1"/>
    <xf numFmtId="0" fontId="0" fillId="0" borderId="70" xfId="0" applyBorder="1"/>
    <xf numFmtId="0" fontId="0" fillId="0" borderId="21" xfId="0" applyBorder="1"/>
    <xf numFmtId="0" fontId="1" fillId="0" borderId="71" xfId="20" applyBorder="1" applyAlignment="1">
      <alignment vertical="center"/>
    </xf>
    <xf numFmtId="0" fontId="0" fillId="0" borderId="72" xfId="0" applyBorder="1"/>
    <xf numFmtId="0" fontId="40" fillId="42" borderId="23" xfId="0" applyFont="1" applyFill="1" applyBorder="1" applyAlignment="1">
      <alignment horizontal="left" vertical="center" wrapText="1"/>
    </xf>
    <xf numFmtId="0" fontId="0" fillId="33" borderId="0" xfId="0" applyFill="1" applyAlignment="1">
      <alignment horizontal="left" vertical="center"/>
    </xf>
    <xf numFmtId="9" fontId="0" fillId="33" borderId="0" xfId="45900" applyFont="1" applyFill="1" applyAlignment="1">
      <alignment horizontal="left" vertical="center"/>
    </xf>
    <xf numFmtId="198" fontId="0" fillId="0" borderId="0" xfId="0" applyNumberFormat="1" applyAlignment="1">
      <alignment horizontal="left" vertical="center"/>
    </xf>
    <xf numFmtId="198" fontId="0" fillId="33" borderId="0" xfId="0" applyNumberFormat="1" applyFill="1" applyAlignment="1">
      <alignment horizontal="left" vertical="center"/>
    </xf>
    <xf numFmtId="0" fontId="13" fillId="34" borderId="58" xfId="0" applyFont="1" applyFill="1" applyBorder="1" applyAlignment="1">
      <alignment horizontal="left" vertical="center"/>
    </xf>
    <xf numFmtId="0" fontId="13" fillId="34" borderId="58" xfId="79" applyFont="1" applyFill="1" applyBorder="1" applyAlignment="1">
      <alignment horizontal="left" vertical="center" wrapText="1"/>
    </xf>
    <xf numFmtId="198" fontId="0" fillId="0" borderId="58" xfId="0" applyNumberFormat="1" applyBorder="1" applyAlignment="1">
      <alignment horizontal="left" vertical="center"/>
    </xf>
    <xf numFmtId="0" fontId="0" fillId="0" borderId="58" xfId="0" applyBorder="1" applyAlignment="1">
      <alignment horizontal="left" vertical="center"/>
    </xf>
    <xf numFmtId="0" fontId="188" fillId="0" borderId="58" xfId="31" applyFont="1" applyBorder="1" applyAlignment="1">
      <alignment horizontal="left" vertical="center" wrapText="1"/>
    </xf>
    <xf numFmtId="198" fontId="1" fillId="0" borderId="58" xfId="16" applyNumberFormat="1" applyFont="1" applyBorder="1" applyAlignment="1">
      <alignment horizontal="left" vertical="center"/>
    </xf>
    <xf numFmtId="0" fontId="13" fillId="34" borderId="58" xfId="16" applyFont="1" applyFill="1" applyBorder="1" applyAlignment="1">
      <alignment horizontal="left" vertical="center"/>
    </xf>
    <xf numFmtId="0" fontId="13" fillId="34" borderId="58" xfId="27" applyFont="1" applyFill="1" applyBorder="1" applyAlignment="1">
      <alignment horizontal="left" vertical="center"/>
    </xf>
    <xf numFmtId="0" fontId="40" fillId="42" borderId="58" xfId="16" applyFont="1" applyFill="1" applyBorder="1" applyAlignment="1">
      <alignment horizontal="left" vertical="center" wrapText="1"/>
    </xf>
    <xf numFmtId="0" fontId="40" fillId="42" borderId="58" xfId="16" applyFont="1" applyFill="1" applyBorder="1" applyAlignment="1">
      <alignment horizontal="left" vertical="center"/>
    </xf>
    <xf numFmtId="0" fontId="0" fillId="0" borderId="10" xfId="21" applyFont="1" applyBorder="1" applyAlignment="1">
      <alignment vertical="center"/>
    </xf>
    <xf numFmtId="0" fontId="0" fillId="0" borderId="11" xfId="21" applyFont="1" applyBorder="1" applyAlignment="1">
      <alignment vertical="center"/>
    </xf>
    <xf numFmtId="0" fontId="0" fillId="0" borderId="12" xfId="21" applyFont="1" applyBorder="1" applyAlignment="1">
      <alignment vertical="center"/>
    </xf>
    <xf numFmtId="0" fontId="16" fillId="42" borderId="10" xfId="20" applyFont="1" applyFill="1" applyBorder="1" applyAlignment="1">
      <alignment horizontal="left" vertical="center"/>
    </xf>
    <xf numFmtId="0" fontId="16" fillId="42" borderId="11" xfId="20" applyFont="1" applyFill="1" applyBorder="1" applyAlignment="1">
      <alignment horizontal="left" vertical="center"/>
    </xf>
    <xf numFmtId="0" fontId="16" fillId="42" borderId="12" xfId="20" applyFont="1" applyFill="1" applyBorder="1" applyAlignment="1">
      <alignment horizontal="left" vertical="center"/>
    </xf>
    <xf numFmtId="0" fontId="24" fillId="34" borderId="11" xfId="20" applyFont="1" applyFill="1" applyBorder="1" applyAlignment="1">
      <alignment vertical="center"/>
    </xf>
    <xf numFmtId="0" fontId="24" fillId="34" borderId="12" xfId="20" applyFont="1" applyFill="1" applyBorder="1" applyAlignment="1">
      <alignment vertical="center"/>
    </xf>
    <xf numFmtId="0" fontId="1" fillId="0" borderId="10" xfId="20" applyBorder="1" applyAlignment="1">
      <alignment vertical="center"/>
    </xf>
    <xf numFmtId="0" fontId="1" fillId="0" borderId="11" xfId="20" applyBorder="1" applyAlignment="1">
      <alignment vertical="center"/>
    </xf>
    <xf numFmtId="0" fontId="1" fillId="0" borderId="12" xfId="20" applyBorder="1" applyAlignment="1">
      <alignment vertical="center"/>
    </xf>
    <xf numFmtId="0" fontId="28" fillId="40" borderId="14" xfId="0" applyFont="1" applyFill="1" applyBorder="1" applyAlignment="1">
      <alignment vertical="center"/>
    </xf>
    <xf numFmtId="0" fontId="18" fillId="40" borderId="14" xfId="15" applyFill="1" applyBorder="1" applyAlignment="1">
      <alignment vertical="center"/>
    </xf>
    <xf numFmtId="0" fontId="16" fillId="42" borderId="14" xfId="20" applyFont="1" applyFill="1" applyBorder="1" applyAlignment="1">
      <alignment horizontal="left" vertical="center"/>
    </xf>
    <xf numFmtId="0" fontId="1" fillId="0" borderId="14" xfId="20" applyBorder="1" applyAlignment="1">
      <alignment vertical="center"/>
    </xf>
    <xf numFmtId="0" fontId="1" fillId="43" borderId="14" xfId="20" applyFill="1" applyBorder="1" applyAlignment="1">
      <alignment vertical="center"/>
    </xf>
    <xf numFmtId="0" fontId="28" fillId="0" borderId="0" xfId="0" applyFont="1" applyAlignment="1">
      <alignment vertical="center" wrapText="1"/>
    </xf>
    <xf numFmtId="0" fontId="28" fillId="0" borderId="18" xfId="0" applyFont="1" applyBorder="1" applyAlignment="1">
      <alignment vertical="center" wrapText="1"/>
    </xf>
    <xf numFmtId="0" fontId="34" fillId="0" borderId="0" xfId="0" applyFont="1" applyAlignment="1">
      <alignment vertical="center" wrapText="1"/>
    </xf>
    <xf numFmtId="0" fontId="1" fillId="0" borderId="0" xfId="18" applyAlignment="1">
      <alignment vertical="center" wrapText="1"/>
    </xf>
    <xf numFmtId="0" fontId="1" fillId="0" borderId="19" xfId="18" applyBorder="1" applyAlignment="1">
      <alignment vertical="center" wrapText="1"/>
    </xf>
  </cellXfs>
  <cellStyles count="45901">
    <cellStyle name="???????" xfId="24159" xr:uid="{5862401D-294E-4BAB-9D15-DDCE3B3F4ADB}"/>
    <cellStyle name="???????????" xfId="44022" xr:uid="{7D4B0726-9487-4FD4-B90C-E7A28DC5C1FE}"/>
    <cellStyle name="???????_2++" xfId="44023" xr:uid="{C60582AB-AA65-410D-9B60-766CA837F23D}"/>
    <cellStyle name="01_Page Heading" xfId="45816" xr:uid="{9E78EDBB-9A01-459B-A2A2-0EB3CF3B7800}"/>
    <cellStyle name="02_Rule above and below" xfId="45817" xr:uid="{0ACC0079-03E5-4113-B930-D2243C058550}"/>
    <cellStyle name="03_Table Notes" xfId="45818" xr:uid="{1D1AE5D6-CED4-48BB-9C27-79C1EA17AAB0}"/>
    <cellStyle name="04_Bold table figs" xfId="45819" xr:uid="{304EBAE1-BD23-4824-8ECE-08AFE1FDC1A7}"/>
    <cellStyle name="05_table figs" xfId="45820" xr:uid="{65C6A80E-D81B-4429-AF75-7F9561A74D31}"/>
    <cellStyle name="06_per cent" xfId="45821" xr:uid="{493E6832-D9AA-4001-98D3-5812289F1EFE}"/>
    <cellStyle name="07_Bold table text" xfId="45822" xr:uid="{35BA11D2-4146-4D1F-901C-E38C6F8857AE}"/>
    <cellStyle name="20 % - Akzent1" xfId="44041" hidden="1" xr:uid="{ECA5E246-612A-4018-BBDE-50C6227B1276}"/>
    <cellStyle name="20 % - Akzent1" xfId="44305" hidden="1" xr:uid="{223951FB-BF12-493D-A101-FC198C814810}"/>
    <cellStyle name="20 % - Akzent1" xfId="45272" hidden="1" xr:uid="{F692DE34-24D7-4D40-A855-4DACC8139954}"/>
    <cellStyle name="20 % - Akzent1" xfId="45525" hidden="1" xr:uid="{AEC0DAFD-F131-4C6B-993E-53CD55F30676}"/>
    <cellStyle name="20 % - Akzent1" xfId="45350" hidden="1" xr:uid="{3B72D9A4-7BFC-4672-A808-3D39D6FA6936}"/>
    <cellStyle name="20 % - Akzent1" xfId="45751" hidden="1" xr:uid="{2C71B0B0-D040-47F7-A483-E5D3C1D056E0}"/>
    <cellStyle name="20 % - Akzent1" xfId="45632" hidden="1" xr:uid="{BF2F45A3-E4CF-45C4-A94B-390CB40AEC3D}"/>
    <cellStyle name="20 % - Akzent1 2" xfId="44348" xr:uid="{EE73AB4C-E73B-4005-9DE4-91CBBAD2D8CB}"/>
    <cellStyle name="20 % - Akzent1 3" xfId="44229" xr:uid="{D13E3E2F-0E61-44A0-B0CA-8E242C3C45CD}"/>
    <cellStyle name="20 % - Akzent2" xfId="45265" hidden="1" xr:uid="{97C375D4-42DE-4670-BA07-0C816275396E}"/>
    <cellStyle name="20 % - Akzent2" xfId="45728" hidden="1" xr:uid="{1640C3E2-56F0-44B5-B80B-EDE3DFA52059}"/>
    <cellStyle name="20 % - Akzent2" xfId="45180" hidden="1" xr:uid="{93AD0087-642A-4E81-B594-A38A21E89F36}"/>
    <cellStyle name="20 % - Akzent2" xfId="44954" hidden="1" xr:uid="{A7F31EB5-B468-419A-B33D-516FAE54186D}"/>
    <cellStyle name="20 % - Akzent2" xfId="44282" hidden="1" xr:uid="{B0C48763-52B7-405E-B89F-A2BB8827FD9A}"/>
    <cellStyle name="20 % - Akzent2" xfId="45635" hidden="1" xr:uid="{23DCE371-BA5E-43FA-B8AC-3CCF9DEA0D84}"/>
    <cellStyle name="20 % - Akzent2" xfId="44045" hidden="1" xr:uid="{5B2DBB11-5F9C-4A19-BE58-E819152373BE}"/>
    <cellStyle name="20 % - Akzent2 2" xfId="44349" xr:uid="{12D8BF67-D322-4DBB-AC94-1E1618E5D0CE}"/>
    <cellStyle name="20 % - Akzent2 3" xfId="44230" xr:uid="{110E8CC9-3FA8-47E5-899B-DF151EC10B11}"/>
    <cellStyle name="20 % - Akzent3" xfId="44049" hidden="1" xr:uid="{F2B6DD82-8F1A-4065-81DC-17BBD8DD9F09}"/>
    <cellStyle name="20 % - Akzent3" xfId="45701" hidden="1" xr:uid="{216F5421-D6A9-40C1-9035-BA13EAF5DF75}"/>
    <cellStyle name="20 % - Akzent3" xfId="45050" hidden="1" xr:uid="{4BAA24F8-86B4-4243-A62C-3A01A8193337}"/>
    <cellStyle name="20 % - Akzent3" xfId="44334" hidden="1" xr:uid="{EE2F0740-7D7D-4299-A67D-40CAE0730F8D}"/>
    <cellStyle name="20 % - Akzent3" xfId="44914" hidden="1" xr:uid="{ABF3C380-0AEF-4029-8121-D2AB76CA0A08}"/>
    <cellStyle name="20 % - Akzent3" xfId="45025" hidden="1" xr:uid="{2FF6770F-7ACB-4DC8-9A08-ED52097FF888}"/>
    <cellStyle name="20 % - Akzent3" xfId="45638" hidden="1" xr:uid="{6EA74B8D-0F02-4B35-B679-4098A62CCE09}"/>
    <cellStyle name="20 % - Akzent3 2" xfId="44350" xr:uid="{5316DB85-5DC6-48BD-BFED-DA457723DB3B}"/>
    <cellStyle name="20 % - Akzent3 3" xfId="44231" xr:uid="{839381F4-DC41-4041-AF97-BD77E62BCF4A}"/>
    <cellStyle name="20 % - Akzent4" xfId="45641" hidden="1" xr:uid="{FD032313-12C6-47CB-9D58-E7EB9333FC27}"/>
    <cellStyle name="20 % - Akzent4" xfId="45479" hidden="1" xr:uid="{D3466B20-B2EF-4A9E-9C10-2C49FBE93F47}"/>
    <cellStyle name="20 % - Akzent4" xfId="45719" hidden="1" xr:uid="{DFC59638-C2F1-475A-907C-D71F4806668A}"/>
    <cellStyle name="20 % - Akzent4" xfId="45199" hidden="1" xr:uid="{4359CD64-D034-44BF-AE07-931341112F44}"/>
    <cellStyle name="20 % - Akzent4" xfId="45097" hidden="1" xr:uid="{C7BEFBF6-8908-4F7E-AEC2-E6F6269F096F}"/>
    <cellStyle name="20 % - Akzent4" xfId="44053" hidden="1" xr:uid="{2F6479A2-216C-4784-8DAA-AC0C87725358}"/>
    <cellStyle name="20 % - Akzent4" xfId="44284" hidden="1" xr:uid="{3B6FF08D-AE78-458C-A787-C56E64FA9148}"/>
    <cellStyle name="20 % - Akzent4 2" xfId="44351" xr:uid="{47D95E8A-2F91-4139-87DE-643CDE937952}"/>
    <cellStyle name="20 % - Akzent4 3" xfId="44232" xr:uid="{836848DB-8943-4B50-A669-82219F6DE10B}"/>
    <cellStyle name="20 % - Akzent5" xfId="45644" hidden="1" xr:uid="{27427ADE-4B93-4718-AF6B-82DC6BA93BC2}"/>
    <cellStyle name="20 % - Akzent5" xfId="45039" hidden="1" xr:uid="{A93B8542-2F0E-48E2-B887-83B32C60A176}"/>
    <cellStyle name="20 % - Akzent5" xfId="45502" hidden="1" xr:uid="{363ED52A-013D-4DD7-AD6C-CFCBEB164EE7}"/>
    <cellStyle name="20 % - Akzent5" xfId="44287" hidden="1" xr:uid="{109B5108-6716-49E5-BF99-FDA919E64038}"/>
    <cellStyle name="20 % - Akzent5" xfId="45726" hidden="1" xr:uid="{55246049-341B-4013-8BF3-BAFE02C5B932}"/>
    <cellStyle name="20 % - Akzent5" xfId="45236" hidden="1" xr:uid="{B714AF11-B666-44E4-AFCB-273DBF421C5E}"/>
    <cellStyle name="20 % - Akzent5" xfId="44056" hidden="1" xr:uid="{9D7D463A-8547-423F-9F22-14F6354BB2F0}"/>
    <cellStyle name="20 % - Akzent5 2" xfId="44352" xr:uid="{E0F4CE40-E960-49DF-AD9E-3508C9CD967B}"/>
    <cellStyle name="20 % - Akzent5 3" xfId="44233" xr:uid="{5A2959AC-D740-49E3-8BAA-329E908F5102}"/>
    <cellStyle name="20 % - Akzent6" xfId="45711" hidden="1" xr:uid="{31E3A3C6-3FE1-402D-8914-90EF71C6C259}"/>
    <cellStyle name="20 % - Akzent6" xfId="44946" hidden="1" xr:uid="{AE24F4EF-6DC9-4C3D-A5A0-52F5A9BBD392}"/>
    <cellStyle name="20 % - Akzent6" xfId="45442" hidden="1" xr:uid="{D4243959-2477-4403-8262-641D01D95AB0}"/>
    <cellStyle name="20 % - Akzent6" xfId="45647" hidden="1" xr:uid="{91EA89EA-6829-40FD-9163-1B37E0AE58C1}"/>
    <cellStyle name="20 % - Akzent6" xfId="44297" hidden="1" xr:uid="{70245035-0657-4026-B684-DCB62FD41BBD}"/>
    <cellStyle name="20 % - Akzent6" xfId="45141" hidden="1" xr:uid="{9C6B8BBD-5BBE-4C1C-A05B-DEC1A9B42627}"/>
    <cellStyle name="20 % - Akzent6" xfId="44059" hidden="1" xr:uid="{7B5BD6AB-94BB-41B4-8482-FDAB798BDE25}"/>
    <cellStyle name="20 % - Akzent6 2" xfId="44353" xr:uid="{FAA035BF-CAAF-49F7-B7F3-CF9B925D8F7E}"/>
    <cellStyle name="20 % - Akzent6 3" xfId="44234" xr:uid="{BE4973BF-2F87-4C6D-A949-6A8B407CA52F}"/>
    <cellStyle name="20 % - Accent1" xfId="132" xr:uid="{E336FBB9-E244-4E6E-8CFE-974818262863}"/>
    <cellStyle name="20 % - Accent2" xfId="133" xr:uid="{59DF91EE-13D0-432B-B5BB-81966A263D97}"/>
    <cellStyle name="20 % - Accent3" xfId="134" xr:uid="{788CAEED-8148-4E07-85EE-A111DF32742B}"/>
    <cellStyle name="20 % - Accent4" xfId="135" xr:uid="{C0849794-49AF-48BE-8C4A-C8BBA7469B19}"/>
    <cellStyle name="20 % - Accent5" xfId="136" xr:uid="{40F8738F-9C24-49AA-BC57-EA54319FB1E6}"/>
    <cellStyle name="20 % - Accent6" xfId="137" xr:uid="{FFD265C8-7639-430B-9193-443950A7943B}"/>
    <cellStyle name="20% - 1. jelölőszín" xfId="138" xr:uid="{A64A80FE-E096-4D17-B7B0-21F0CC8F3CA6}"/>
    <cellStyle name="20% - 2. jelölőszín" xfId="139" xr:uid="{FCD0BB88-12D9-4938-BC36-2936863DA121}"/>
    <cellStyle name="20% - 3. jelölőszín" xfId="140" xr:uid="{459AFACF-DB38-427C-A76F-FA4EA4D572D5}"/>
    <cellStyle name="20% - 4. jelölőszín" xfId="141" xr:uid="{B53340DE-599F-4636-8478-89B6D731E5CF}"/>
    <cellStyle name="20% - 5. jelölőszín" xfId="142" xr:uid="{3E0B1DE4-912A-4D68-BD05-0FEF9AB98915}"/>
    <cellStyle name="20% - 6. jelölőszín" xfId="143" xr:uid="{AD0E53D8-A8F8-4BFB-8F29-8EF14714990F}"/>
    <cellStyle name="20% - Accent1 10" xfId="144" xr:uid="{6387690B-EDC5-43D0-9152-E34207AA584A}"/>
    <cellStyle name="20% - Accent1 10 2" xfId="145" xr:uid="{C81155C1-F85B-4390-BEB8-163A8A172F06}"/>
    <cellStyle name="20% - Accent1 11" xfId="24160" xr:uid="{9B828A93-45CD-4E9F-9A13-582770C35089}"/>
    <cellStyle name="20% - Accent1 11 2" xfId="24161" xr:uid="{5EB24315-2AB1-45E6-AA5B-892505092476}"/>
    <cellStyle name="20% - Accent1 12" xfId="24162" xr:uid="{228B6871-0CB4-4EDD-A50B-B47ABBA8D7DA}"/>
    <cellStyle name="20% - Accent1 13" xfId="24163" xr:uid="{3F832958-88F6-41F4-8D3D-523D4888C9F6}"/>
    <cellStyle name="20% - Accent1 14" xfId="24164" xr:uid="{FFC70147-E522-4E02-A12C-89F989E7C255}"/>
    <cellStyle name="20% - Accent1 15" xfId="24165" xr:uid="{B5578466-D4DE-4317-B0D8-15BD502E6911}"/>
    <cellStyle name="20% - Accent1 16" xfId="24166" xr:uid="{0E597246-BD46-4E47-B994-0AF7E9CBA676}"/>
    <cellStyle name="20% - Accent1 17" xfId="24167" xr:uid="{6F710B90-CC28-4733-BBAB-6C7E52993106}"/>
    <cellStyle name="20% - Accent1 18" xfId="24168" xr:uid="{F42C20B1-6143-4190-B270-68A79A270646}"/>
    <cellStyle name="20% - Accent1 19" xfId="24169" xr:uid="{ABBF5D85-9B28-40A1-A6A8-23C866D75517}"/>
    <cellStyle name="20% - Accent1 2" xfId="146" xr:uid="{384DDFE9-8653-4D04-B928-BBEF326AC4A1}"/>
    <cellStyle name="20% - Accent1 2 10" xfId="147" xr:uid="{B898D96F-78C5-47E5-810C-E061489FA289}"/>
    <cellStyle name="20% - Accent1 2 10 2" xfId="148" xr:uid="{E0B4D331-2646-4E90-A18D-16CD0A1604C7}"/>
    <cellStyle name="20% - Accent1 2 10 3" xfId="149" xr:uid="{0325AAD2-069B-40A1-BAB0-44C5903E851A}"/>
    <cellStyle name="20% - Accent1 2 11" xfId="150" xr:uid="{45C3803B-E741-42DA-94B4-2A5432C0532E}"/>
    <cellStyle name="20% - Accent1 2 11 2" xfId="151" xr:uid="{4375BF59-2F98-4AFE-A9A8-12F3A9C3CDBD}"/>
    <cellStyle name="20% - Accent1 2 11 3" xfId="152" xr:uid="{A8CD0A2B-6952-4EB1-A2BD-E8D63AC35852}"/>
    <cellStyle name="20% - Accent1 2 12" xfId="153" xr:uid="{B9FBA278-685A-4046-8E47-25F6FE03AE26}"/>
    <cellStyle name="20% - Accent1 2 12 2" xfId="154" xr:uid="{7AD7F08E-F212-4200-BD34-B12BE791675E}"/>
    <cellStyle name="20% - Accent1 2 12 3" xfId="155" xr:uid="{1034B6D5-69B4-447C-B334-2F6D8D137CA9}"/>
    <cellStyle name="20% - Accent1 2 13" xfId="156" xr:uid="{753B2084-3836-4D3D-9EC7-8A031A5DF51A}"/>
    <cellStyle name="20% - Accent1 2 13 2" xfId="157" xr:uid="{7D056209-5D6E-4ED6-A024-51FEE50003C6}"/>
    <cellStyle name="20% - Accent1 2 14" xfId="158" xr:uid="{924D971C-24B1-4704-B519-BE1AE47A227E}"/>
    <cellStyle name="20% - Accent1 2 15" xfId="159" xr:uid="{B3CF9A0D-D47F-411B-8436-302E490C5383}"/>
    <cellStyle name="20% - Accent1 2 16" xfId="24170" xr:uid="{A82D458C-8C2C-43B8-A86A-75FAF522F8D7}"/>
    <cellStyle name="20% - Accent1 2 17" xfId="42212" xr:uid="{32A0B5A5-B99F-42F6-A18E-36C8113C8E9B}"/>
    <cellStyle name="20% - Accent1 2 18" xfId="44073" xr:uid="{73208271-ECA4-4DAE-8F39-307A23C13A42}"/>
    <cellStyle name="20% - Accent1 2 2" xfId="160" xr:uid="{AB8367B2-002D-403E-B985-7BF3F7B6715C}"/>
    <cellStyle name="20% - Accent1 2 2 2" xfId="161" xr:uid="{7FF0AC00-7693-477F-AF4A-5652EBDA3E2A}"/>
    <cellStyle name="20% - Accent1 2 2 3" xfId="162" xr:uid="{4B320C18-FC1F-4954-8F61-144CD62923CC}"/>
    <cellStyle name="20% - Accent1 2 3" xfId="163" xr:uid="{9B5DE871-F43D-4D1F-B54A-0F289049A908}"/>
    <cellStyle name="20% - Accent1 2 3 2" xfId="164" xr:uid="{B2E43444-D6B1-45DE-BD69-FFE2F25D00A2}"/>
    <cellStyle name="20% - Accent1 2 3 3" xfId="165" xr:uid="{8FF29B7A-CCAE-4604-B4A2-1C391A3D1F87}"/>
    <cellStyle name="20% - Accent1 2 4" xfId="166" xr:uid="{4844A7CE-5350-4AAB-982F-9BEC0396FF8C}"/>
    <cellStyle name="20% - Accent1 2 4 2" xfId="167" xr:uid="{0BA3AB38-79C2-4E7F-A7E4-5142675A2694}"/>
    <cellStyle name="20% - Accent1 2 4 3" xfId="168" xr:uid="{D56194BD-7B92-4A25-B288-3C4602EE30F3}"/>
    <cellStyle name="20% - Accent1 2 5" xfId="169" xr:uid="{89B664D4-D197-4FEF-94B0-CDA01268803D}"/>
    <cellStyle name="20% - Accent1 2 5 2" xfId="170" xr:uid="{04477634-8EEE-4F20-A740-9D8873A04EDE}"/>
    <cellStyle name="20% - Accent1 2 5 3" xfId="171" xr:uid="{299891E5-B4D7-44AB-8C8A-39417D1897A3}"/>
    <cellStyle name="20% - Accent1 2 6" xfId="172" xr:uid="{977DCFFB-1D4E-496F-8705-FBB5B1F57430}"/>
    <cellStyle name="20% - Accent1 2 6 2" xfId="173" xr:uid="{89D77701-9006-4AA0-93C1-F49A04C7CEC7}"/>
    <cellStyle name="20% - Accent1 2 6 3" xfId="174" xr:uid="{5D2D6CBB-CB05-434B-93BA-94FBEDC66644}"/>
    <cellStyle name="20% - Accent1 2 7" xfId="175" xr:uid="{280689EF-D745-485F-84A4-E82F4E21C497}"/>
    <cellStyle name="20% - Accent1 2 7 2" xfId="176" xr:uid="{8D687C3D-BA08-4ED1-A414-6DECF9B66337}"/>
    <cellStyle name="20% - Accent1 2 7 3" xfId="177" xr:uid="{D04E6057-4D25-45F7-BB9D-C9764329C110}"/>
    <cellStyle name="20% - Accent1 2 8" xfId="178" xr:uid="{6EF5CFD2-BA30-4DF0-B082-DC1E9D817040}"/>
    <cellStyle name="20% - Accent1 2 8 2" xfId="179" xr:uid="{BABB40E1-0C90-4E20-8C48-70883A6786D9}"/>
    <cellStyle name="20% - Accent1 2 8 3" xfId="180" xr:uid="{F637050C-9C16-4A99-882A-ED98BE08EBD2}"/>
    <cellStyle name="20% - Accent1 2 9" xfId="181" xr:uid="{4929F923-2C63-49AC-98F4-4E70CD7E498D}"/>
    <cellStyle name="20% - Accent1 2 9 2" xfId="182" xr:uid="{DB85A0ED-D508-4FE5-9F35-B1B7C08F6E6B}"/>
    <cellStyle name="20% - Accent1 2 9 3" xfId="183" xr:uid="{2777FCAD-AB26-47A9-B939-B5E6D72BDBF8}"/>
    <cellStyle name="20% - Accent1 20" xfId="24171" xr:uid="{0FC4BCAB-0A4B-4412-AB6E-88EF69741891}"/>
    <cellStyle name="20% - Accent1 21" xfId="24172" xr:uid="{AF0A55CD-661D-4508-8F9B-304C83245A5A}"/>
    <cellStyle name="20% - Accent1 22" xfId="24173" xr:uid="{9A704D7A-5314-43C3-9A9B-40C6A69D9793}"/>
    <cellStyle name="20% - Accent1 23" xfId="24174" xr:uid="{415BE008-1F11-4172-AC88-3A90754BF1D0}"/>
    <cellStyle name="20% - Accent1 24" xfId="24175" xr:uid="{0B9F5E98-2E00-4008-AC7A-354CEDCC1C9E}"/>
    <cellStyle name="20% - Accent1 25" xfId="24176" xr:uid="{AAD0E8FC-60C7-45ED-9969-950A0773A295}"/>
    <cellStyle name="20% - Accent1 26" xfId="24177" xr:uid="{3B4098A5-31C1-4965-A000-2AF474230A83}"/>
    <cellStyle name="20% - Accent1 27" xfId="24178" xr:uid="{9BF30D38-8D87-4AAD-9C4A-77EAFB240D28}"/>
    <cellStyle name="20% - Accent1 28" xfId="24179" xr:uid="{6C0905ED-81B4-44D3-BF20-D983C60F5AE4}"/>
    <cellStyle name="20% - Accent1 29" xfId="24180" xr:uid="{CFF26F94-6F0A-4A89-8F5B-C9572EF5FA53}"/>
    <cellStyle name="20% - Accent1 3" xfId="184" xr:uid="{FB719154-60C7-41FB-BA56-65B09BBEB031}"/>
    <cellStyle name="20% - Accent1 3 10" xfId="185" xr:uid="{33FAAC7F-62DF-4CB8-BEB5-D111581C8179}"/>
    <cellStyle name="20% - Accent1 3 10 2" xfId="186" xr:uid="{80856B5F-8543-49FF-BF5A-931CF12E3110}"/>
    <cellStyle name="20% - Accent1 3 11" xfId="187" xr:uid="{CE34F45E-701D-40A0-B50C-FF7EBBD60CFE}"/>
    <cellStyle name="20% - Accent1 3 11 2" xfId="188" xr:uid="{46956C40-E8E3-4F7C-B239-E70654CD5F29}"/>
    <cellStyle name="20% - Accent1 3 12" xfId="189" xr:uid="{798C079E-000C-4AFF-8423-84E74F91E9D6}"/>
    <cellStyle name="20% - Accent1 3 13" xfId="190" xr:uid="{92FCF293-3871-4E09-AE10-B17BCEDFC2BB}"/>
    <cellStyle name="20% - Accent1 3 14" xfId="24181" xr:uid="{F388D6A8-6EED-4E72-B6E0-2281F0BB211E}"/>
    <cellStyle name="20% - Accent1 3 15" xfId="44186" xr:uid="{A63CD076-9F34-4CD8-AAF2-DC908B2B86C8}"/>
    <cellStyle name="20% - Accent1 3 2" xfId="191" xr:uid="{C5C1CE13-9C65-4929-AECC-20178AFFD19C}"/>
    <cellStyle name="20% - Accent1 3 2 2" xfId="192" xr:uid="{ACD7C79A-D28C-40BD-99E6-FB7B98A89992}"/>
    <cellStyle name="20% - Accent1 3 2 3" xfId="24182" xr:uid="{31B05F75-4E0D-4C5F-9738-FA47BD4DAA53}"/>
    <cellStyle name="20% - Accent1 3 3" xfId="193" xr:uid="{D96A6F88-54FE-42C3-93AF-CC6440C58215}"/>
    <cellStyle name="20% - Accent1 3 3 2" xfId="194" xr:uid="{7CAA6DD0-75FC-4887-A29D-72638E814BF9}"/>
    <cellStyle name="20% - Accent1 3 3 3" xfId="42219" xr:uid="{F4FF3FF7-BEE7-4232-9AB3-17959CCE8D50}"/>
    <cellStyle name="20% - Accent1 3 4" xfId="195" xr:uid="{280955EC-5D5F-44CC-9B0D-16AC46384B9D}"/>
    <cellStyle name="20% - Accent1 3 4 2" xfId="196" xr:uid="{41996F6E-2BD1-4B7F-8F7B-52432822A56A}"/>
    <cellStyle name="20% - Accent1 3 5" xfId="197" xr:uid="{83A0B4F3-C34D-498B-80C8-DF2CFE138BB2}"/>
    <cellStyle name="20% - Accent1 3 5 2" xfId="198" xr:uid="{22004B36-0244-4A63-B920-8F21ACBDDAB0}"/>
    <cellStyle name="20% - Accent1 3 6" xfId="199" xr:uid="{D57D5369-B496-4855-9A69-ECFEA9DB02BF}"/>
    <cellStyle name="20% - Accent1 3 6 2" xfId="200" xr:uid="{D52C59E5-78C0-4EE0-A31C-55D4E8AEAE60}"/>
    <cellStyle name="20% - Accent1 3 7" xfId="201" xr:uid="{6206DC78-B31C-4112-9AE9-918580663C1F}"/>
    <cellStyle name="20% - Accent1 3 7 2" xfId="202" xr:uid="{3024B6E1-D93A-4189-93C9-928BEED35AD3}"/>
    <cellStyle name="20% - Accent1 3 8" xfId="203" xr:uid="{CC0CD0FC-C26E-4BDB-BD83-BC327D132CAC}"/>
    <cellStyle name="20% - Accent1 3 8 2" xfId="204" xr:uid="{ECD1D7FF-2D83-45A1-BB70-5D30AEC9F253}"/>
    <cellStyle name="20% - Accent1 3 9" xfId="205" xr:uid="{FCF40A23-CB19-4015-8A19-A174C9A95BCC}"/>
    <cellStyle name="20% - Accent1 3 9 2" xfId="206" xr:uid="{D00F93C5-3563-4045-8A87-D6C767CE9277}"/>
    <cellStyle name="20% - Accent1 30" xfId="24183" xr:uid="{9EC5F230-21C0-4523-A453-D1AAF8487A13}"/>
    <cellStyle name="20% - Accent1 31" xfId="24184" xr:uid="{D4D694BC-6635-4349-95A9-AC73536FB6B9}"/>
    <cellStyle name="20% - Accent1 32" xfId="24185" xr:uid="{E1D7AB35-497C-4EC5-8C6C-AC313BDA0B1B}"/>
    <cellStyle name="20% - Accent1 33" xfId="24186" xr:uid="{D961E063-B6B2-4DC2-8D4D-57109040BB11}"/>
    <cellStyle name="20% - Accent1 34" xfId="24187" xr:uid="{1DC35408-8086-43AF-A511-86F6B57B5B62}"/>
    <cellStyle name="20% - Accent1 35" xfId="24188" xr:uid="{3E4D79FD-12CA-4351-9876-714EE29D8131}"/>
    <cellStyle name="20% - Accent1 36" xfId="24189" xr:uid="{E7F753C8-5DE7-4D33-8C1F-756E35984AE1}"/>
    <cellStyle name="20% - Accent1 37" xfId="24190" xr:uid="{B52328C9-2A28-4E67-ABAB-EA77D618E963}"/>
    <cellStyle name="20% - Accent1 38" xfId="24191" xr:uid="{82188B55-2FB4-4BDB-A7B6-9E63B19A096F}"/>
    <cellStyle name="20% - Accent1 39" xfId="24192" xr:uid="{6BBA24FE-EE9C-4F97-AB8E-C1DCFE2461A8}"/>
    <cellStyle name="20% - Accent1 4" xfId="207" xr:uid="{C2BE9025-93BD-4521-AC77-6E44C235E590}"/>
    <cellStyle name="20% - Accent1 4 10" xfId="208" xr:uid="{2E82B54C-3267-447B-838A-214E0CD734CE}"/>
    <cellStyle name="20% - Accent1 4 10 2" xfId="209" xr:uid="{CB568A49-A61F-4F97-B28C-029509CA2A7A}"/>
    <cellStyle name="20% - Accent1 4 11" xfId="210" xr:uid="{EA0C0486-105B-4235-817C-5E7769D36809}"/>
    <cellStyle name="20% - Accent1 4 11 2" xfId="211" xr:uid="{4938B61E-0939-491C-9AA1-441FEACE8AD8}"/>
    <cellStyle name="20% - Accent1 4 12" xfId="212" xr:uid="{215B5AC3-92EF-46BD-8E0F-C67C52636BA5}"/>
    <cellStyle name="20% - Accent1 4 13" xfId="213" xr:uid="{91B97C16-BE26-448D-A84E-A2F80A3AD8F1}"/>
    <cellStyle name="20% - Accent1 4 2" xfId="214" xr:uid="{A0C4FE90-616B-4E28-8217-982F6B137A03}"/>
    <cellStyle name="20% - Accent1 4 2 2" xfId="215" xr:uid="{CED8BF53-3465-478B-B191-22F8BB15075D}"/>
    <cellStyle name="20% - Accent1 4 2 3" xfId="24193" xr:uid="{409C2E14-0186-4A05-822D-F886B0A7CE0E}"/>
    <cellStyle name="20% - Accent1 4 3" xfId="216" xr:uid="{6E6B76C9-CCDD-4315-A26A-5378EC8483E7}"/>
    <cellStyle name="20% - Accent1 4 3 2" xfId="217" xr:uid="{E0504788-BB44-441E-BC8A-5217A633A206}"/>
    <cellStyle name="20% - Accent1 4 4" xfId="218" xr:uid="{3D36CF69-B780-48EC-B7BB-41D53F0608C3}"/>
    <cellStyle name="20% - Accent1 4 4 2" xfId="219" xr:uid="{5D445D69-0345-4EE6-A58B-61A1CC7C707D}"/>
    <cellStyle name="20% - Accent1 4 5" xfId="220" xr:uid="{8BD858B2-58D6-445C-9373-E4843F7A2EAB}"/>
    <cellStyle name="20% - Accent1 4 5 2" xfId="221" xr:uid="{626E17C0-E7D9-4497-BC6C-982C88D87029}"/>
    <cellStyle name="20% - Accent1 4 6" xfId="222" xr:uid="{EBCAB1C6-AF3A-4BB4-89C4-BC2DAEB2E5BF}"/>
    <cellStyle name="20% - Accent1 4 6 2" xfId="223" xr:uid="{F6950C45-8CA9-4FB7-86DE-D0C47F01555D}"/>
    <cellStyle name="20% - Accent1 4 7" xfId="224" xr:uid="{B2D89EC3-CEE4-4B72-8176-C22E0C1E91FE}"/>
    <cellStyle name="20% - Accent1 4 7 2" xfId="225" xr:uid="{18E8ED53-B0DC-4735-B569-31107EF45EE9}"/>
    <cellStyle name="20% - Accent1 4 8" xfId="226" xr:uid="{29C4E97E-78F3-42E3-8906-185A4198ED64}"/>
    <cellStyle name="20% - Accent1 4 8 2" xfId="227" xr:uid="{74504374-8CA6-43CE-820C-BB25494AA117}"/>
    <cellStyle name="20% - Accent1 4 9" xfId="228" xr:uid="{91A72F9E-6542-425B-85DD-D033D6C035B8}"/>
    <cellStyle name="20% - Accent1 4 9 2" xfId="229" xr:uid="{72497AA1-F3B3-4166-A861-92B3BC4FA119}"/>
    <cellStyle name="20% - Accent1 40" xfId="24194" xr:uid="{CBEDBB1C-5BF4-4369-ACC8-307F8BF6E491}"/>
    <cellStyle name="20% - Accent1 41" xfId="24195" xr:uid="{5C498D28-B6F1-4523-9F20-50E106A9E531}"/>
    <cellStyle name="20% - Accent1 42" xfId="24196" xr:uid="{7213B503-2CDB-487B-8C66-8B27B1A1E1A4}"/>
    <cellStyle name="20% - Accent1 43" xfId="24197" xr:uid="{FAEC4501-7B6D-48EC-977F-9162B6B726AE}"/>
    <cellStyle name="20% - Accent1 44" xfId="45862" xr:uid="{E6475D82-4CF0-4D05-A88A-62D2A4B2233B}"/>
    <cellStyle name="20% - Accent1 45" xfId="45880" xr:uid="{F90F8227-6678-4830-B213-6D6FA7F9FA23}"/>
    <cellStyle name="20% - Accent1 46" xfId="978" xr:uid="{C8224656-E849-4885-A587-D425E3EAFA6C}"/>
    <cellStyle name="20% - Accent1 5" xfId="230" xr:uid="{D640971D-481F-42A0-8264-703743E70774}"/>
    <cellStyle name="20% - Accent1 5 10" xfId="231" xr:uid="{6B9649F9-3415-4C75-AF84-F67DFDFA338C}"/>
    <cellStyle name="20% - Accent1 5 10 2" xfId="232" xr:uid="{91B9E3D4-60DE-45E0-BB76-439FADE34A37}"/>
    <cellStyle name="20% - Accent1 5 11" xfId="233" xr:uid="{C3AF4C7A-5890-4A6B-8BCA-48444533FAFC}"/>
    <cellStyle name="20% - Accent1 5 11 2" xfId="234" xr:uid="{2D1CFE98-2A2E-49A4-B46A-9E85606746C3}"/>
    <cellStyle name="20% - Accent1 5 12" xfId="235" xr:uid="{061341B9-A0BF-4322-BF20-A5A876B6BA3D}"/>
    <cellStyle name="20% - Accent1 5 13" xfId="236" xr:uid="{494A6C49-8DDD-4327-9976-F5D39692FC74}"/>
    <cellStyle name="20% - Accent1 5 2" xfId="237" xr:uid="{27F0B4D5-2A1B-47F8-AA1A-D4303BCE5CB3}"/>
    <cellStyle name="20% - Accent1 5 2 2" xfId="238" xr:uid="{53C804BC-9971-45DB-8B84-0B1033AE6022}"/>
    <cellStyle name="20% - Accent1 5 2 3" xfId="24198" xr:uid="{E43A5B3B-89B0-40D0-AA3A-98208A47EFE7}"/>
    <cellStyle name="20% - Accent1 5 3" xfId="239" xr:uid="{A172EFC9-AA17-4597-AE59-E38FF8C5CC61}"/>
    <cellStyle name="20% - Accent1 5 3 2" xfId="240" xr:uid="{3177F4EE-7A89-4910-8A3F-67E12F3E61E3}"/>
    <cellStyle name="20% - Accent1 5 4" xfId="241" xr:uid="{19819AAA-B536-4D3C-8946-4F41D88C6F30}"/>
    <cellStyle name="20% - Accent1 5 4 2" xfId="242" xr:uid="{18D11D6F-6A5D-40FF-98E9-9E22594E5780}"/>
    <cellStyle name="20% - Accent1 5 5" xfId="243" xr:uid="{069D8611-DB76-44E4-AE3D-BB0C9CD6586D}"/>
    <cellStyle name="20% - Accent1 5 5 2" xfId="244" xr:uid="{5AD74C1C-F196-49FB-9AFE-40E7F9A1DBB0}"/>
    <cellStyle name="20% - Accent1 5 6" xfId="245" xr:uid="{9E783C73-8D95-463B-A81E-161706A5A1F1}"/>
    <cellStyle name="20% - Accent1 5 6 2" xfId="246" xr:uid="{5080E02D-C225-417B-96E6-10EA51B751C6}"/>
    <cellStyle name="20% - Accent1 5 7" xfId="247" xr:uid="{8281FE53-1AC2-4D05-80CE-7CBCD5EDC0C8}"/>
    <cellStyle name="20% - Accent1 5 7 2" xfId="248" xr:uid="{A197E1EF-3B99-471B-8BDE-B17869FCB7E5}"/>
    <cellStyle name="20% - Accent1 5 8" xfId="249" xr:uid="{4815E66F-C52E-4D5F-B1AF-34D82FB444A3}"/>
    <cellStyle name="20% - Accent1 5 8 2" xfId="250" xr:uid="{ED6664F6-410A-4DD3-AA17-510D30F3998B}"/>
    <cellStyle name="20% - Accent1 5 9" xfId="251" xr:uid="{839362CF-4108-469E-83DE-C530427DD000}"/>
    <cellStyle name="20% - Accent1 5 9 2" xfId="252" xr:uid="{E95EF6BD-7DD4-4A2D-95E8-702E0C8FE511}"/>
    <cellStyle name="20% - Accent1 6" xfId="253" xr:uid="{C1699680-4608-4A17-ACAA-F55096C9DF3F}"/>
    <cellStyle name="20% - Accent1 6 10" xfId="254" xr:uid="{E603E6D8-E910-492A-B208-3D72F68CADDB}"/>
    <cellStyle name="20% - Accent1 6 10 2" xfId="255" xr:uid="{65B99090-FE4A-4735-B490-4B362D61F66A}"/>
    <cellStyle name="20% - Accent1 6 11" xfId="256" xr:uid="{CA11883D-A7A2-4738-9275-6C3907E4FBAB}"/>
    <cellStyle name="20% - Accent1 6 11 2" xfId="257" xr:uid="{F71E6BFF-E493-4306-805D-A91BDF601439}"/>
    <cellStyle name="20% - Accent1 6 12" xfId="258" xr:uid="{C364C283-1131-48A7-A499-29C0C969AF38}"/>
    <cellStyle name="20% - Accent1 6 13" xfId="259" xr:uid="{48EDE308-3D46-4836-AF68-B9C5C1DFC6D9}"/>
    <cellStyle name="20% - Accent1 6 2" xfId="260" xr:uid="{82E45D94-29A0-461E-8444-C585097F7B3D}"/>
    <cellStyle name="20% - Accent1 6 2 2" xfId="261" xr:uid="{88426F55-83AD-4489-B7AB-67545A64EB6F}"/>
    <cellStyle name="20% - Accent1 6 2 3" xfId="24199" xr:uid="{F84151A3-7C5F-42F4-ACCF-4DF2558ACE35}"/>
    <cellStyle name="20% - Accent1 6 3" xfId="262" xr:uid="{7AC2B035-7171-43BA-9A63-261ADFB85FED}"/>
    <cellStyle name="20% - Accent1 6 3 2" xfId="263" xr:uid="{FA93D898-A64F-4C85-95B7-CE7AC4001A4A}"/>
    <cellStyle name="20% - Accent1 6 4" xfId="264" xr:uid="{8D956C3A-55D6-43E7-A63C-A747E786F757}"/>
    <cellStyle name="20% - Accent1 6 4 2" xfId="265" xr:uid="{46402272-CB27-444F-9E00-C90ACB18B13E}"/>
    <cellStyle name="20% - Accent1 6 5" xfId="266" xr:uid="{1964922B-C116-4D8B-9B81-223C0264B5C2}"/>
    <cellStyle name="20% - Accent1 6 5 2" xfId="267" xr:uid="{1942B454-8E23-40AF-83C0-3EA3B9F863F2}"/>
    <cellStyle name="20% - Accent1 6 6" xfId="268" xr:uid="{E0DA0ED9-BC78-48EB-B454-4DD8CC6CD65E}"/>
    <cellStyle name="20% - Accent1 6 6 2" xfId="269" xr:uid="{9AD41A07-6296-4C01-AA95-0A81071EC4C2}"/>
    <cellStyle name="20% - Accent1 6 7" xfId="270" xr:uid="{6B016B66-14A2-4527-801C-7E83FD7962B0}"/>
    <cellStyle name="20% - Accent1 6 7 2" xfId="271" xr:uid="{2DE18C00-FA2E-4DAE-946B-8B3153919083}"/>
    <cellStyle name="20% - Accent1 6 8" xfId="272" xr:uid="{950AF8F4-4095-42B6-A819-D5EFC6F8C207}"/>
    <cellStyle name="20% - Accent1 6 8 2" xfId="273" xr:uid="{E8095D4D-4765-4F5C-87D9-4FDFB3267FBB}"/>
    <cellStyle name="20% - Accent1 6 9" xfId="274" xr:uid="{115B153C-3664-4AC4-B228-0282E6B339B9}"/>
    <cellStyle name="20% - Accent1 6 9 2" xfId="275" xr:uid="{2F4B3323-3F6B-445D-8EDE-1B9644C40327}"/>
    <cellStyle name="20% - Accent1 7" xfId="276" xr:uid="{EBB9B698-A049-4DCD-BBBD-58FFC22D6FF9}"/>
    <cellStyle name="20% - Accent1 7 2" xfId="277" xr:uid="{4779CC13-BEB2-41A3-AA68-D2DB695C17F0}"/>
    <cellStyle name="20% - Accent1 7 2 2" xfId="24200" xr:uid="{E0753704-3997-41AA-A1C4-DAA73ED1390E}"/>
    <cellStyle name="20% - Accent1 7 3" xfId="278" xr:uid="{FE6A2ABF-71C5-4558-B9BB-0DE1B50DCA3C}"/>
    <cellStyle name="20% - Accent1 7 3 2" xfId="24201" xr:uid="{05825C7F-24E1-436B-AE5D-8F4E4464B900}"/>
    <cellStyle name="20% - Accent1 8" xfId="279" xr:uid="{A0E84C8F-F2EF-4977-AF15-68B37406F4CF}"/>
    <cellStyle name="20% - Accent1 8 2" xfId="280" xr:uid="{D5127F5B-C93E-4BC2-A513-24BD8FD941C0}"/>
    <cellStyle name="20% - Accent1 8 2 2" xfId="24202" xr:uid="{FD557B72-6C00-4C61-83F7-EAF4C3F218D3}"/>
    <cellStyle name="20% - Accent1 8 3" xfId="281" xr:uid="{A8858FC0-9AFB-4501-B0D4-B9441FC5AA74}"/>
    <cellStyle name="20% - Accent1 8 3 2" xfId="24203" xr:uid="{4A57A5FA-CD25-422C-81DE-565554BACE08}"/>
    <cellStyle name="20% - Accent1 9" xfId="282" xr:uid="{5F87EE23-30DC-4ADB-A730-454178AB21D7}"/>
    <cellStyle name="20% - Accent1 9 2" xfId="283" xr:uid="{0B0B5E53-B3DA-4EA4-A5A3-C449FB857D0C}"/>
    <cellStyle name="20% - Accent2 10" xfId="284" xr:uid="{091F76B5-F227-4795-A09F-CAC362AB9861}"/>
    <cellStyle name="20% - Accent2 10 2" xfId="285" xr:uid="{8ABDDCE7-7492-436E-8EC9-240818BD3A62}"/>
    <cellStyle name="20% - Accent2 11" xfId="24204" xr:uid="{243E5516-6CCD-4256-86D6-07616E03CE43}"/>
    <cellStyle name="20% - Accent2 11 2" xfId="24205" xr:uid="{03BAAB70-6D29-45F7-BAB5-D7DAAD8FD488}"/>
    <cellStyle name="20% - Accent2 12" xfId="24206" xr:uid="{EACB5473-8881-4065-9CCC-DF055CCD683F}"/>
    <cellStyle name="20% - Accent2 13" xfId="24207" xr:uid="{818A780F-8931-4657-B9CA-3BCF509C54DE}"/>
    <cellStyle name="20% - Accent2 14" xfId="24208" xr:uid="{A1393C1A-E447-4ED4-B37A-52F58FD43918}"/>
    <cellStyle name="20% - Accent2 15" xfId="24209" xr:uid="{BDDECE51-9A94-434F-A746-7DCBD720A1D2}"/>
    <cellStyle name="20% - Accent2 16" xfId="24210" xr:uid="{EA1FC578-76CE-4F92-8F72-48F3C1EBE07C}"/>
    <cellStyle name="20% - Accent2 17" xfId="24211" xr:uid="{9BFB81D9-E79C-4275-803F-A418C2009389}"/>
    <cellStyle name="20% - Accent2 18" xfId="24212" xr:uid="{C35199E1-D053-4582-8731-1D1C61643BA9}"/>
    <cellStyle name="20% - Accent2 19" xfId="24213" xr:uid="{359C716B-C3CF-44C4-B85A-E8070E4E0FD1}"/>
    <cellStyle name="20% - Accent2 2" xfId="286" xr:uid="{BD4A33A4-5789-486B-9ED4-0A21E098A008}"/>
    <cellStyle name="20% - Accent2 2 10" xfId="287" xr:uid="{033AA492-3C57-4859-BE7C-6CA6EA8CF943}"/>
    <cellStyle name="20% - Accent2 2 10 2" xfId="288" xr:uid="{64B45BAF-89C7-4731-95A3-90023DB4412D}"/>
    <cellStyle name="20% - Accent2 2 10 3" xfId="289" xr:uid="{CDAC584E-4755-4DD1-91B3-5B1B0009C01C}"/>
    <cellStyle name="20% - Accent2 2 11" xfId="290" xr:uid="{5A6FDB83-D404-482E-8398-CC541998FE74}"/>
    <cellStyle name="20% - Accent2 2 11 2" xfId="291" xr:uid="{C01749CD-CDBE-4F71-A88E-9EAD08B652BA}"/>
    <cellStyle name="20% - Accent2 2 11 3" xfId="292" xr:uid="{3E8352C3-E4A1-4618-B3A8-B26056565F00}"/>
    <cellStyle name="20% - Accent2 2 12" xfId="293" xr:uid="{56227B8D-D387-4302-B349-AD9A446DF2D2}"/>
    <cellStyle name="20% - Accent2 2 12 2" xfId="294" xr:uid="{5E8DFB56-E4BB-4568-9B90-0E6CBBB9426A}"/>
    <cellStyle name="20% - Accent2 2 12 3" xfId="295" xr:uid="{AFBABF0D-B02C-4063-9EB0-21DE3B4C2F8A}"/>
    <cellStyle name="20% - Accent2 2 13" xfId="296" xr:uid="{B4315168-5FA0-4E62-88D2-42974CFC786C}"/>
    <cellStyle name="20% - Accent2 2 13 2" xfId="297" xr:uid="{1D45285C-AB4C-4E42-9B46-7D3F9FA045A4}"/>
    <cellStyle name="20% - Accent2 2 14" xfId="298" xr:uid="{BE9B777C-8696-4351-B0F2-F03E41E6DBA5}"/>
    <cellStyle name="20% - Accent2 2 15" xfId="299" xr:uid="{28CC09DD-E0F3-4D0A-97A9-2B3FF2373BA8}"/>
    <cellStyle name="20% - Accent2 2 16" xfId="24214" xr:uid="{2B010E49-BD11-4687-ADAF-EAB39114DFA3}"/>
    <cellStyle name="20% - Accent2 2 17" xfId="44074" xr:uid="{E3B92437-4AAC-4493-9DE4-B3ADD420334F}"/>
    <cellStyle name="20% - Accent2 2 2" xfId="300" xr:uid="{FBABD698-E1AE-4F21-91CE-1D30B23D4047}"/>
    <cellStyle name="20% - Accent2 2 2 2" xfId="301" xr:uid="{B265A503-EBAD-417C-B49D-9AE7B947FE10}"/>
    <cellStyle name="20% - Accent2 2 2 3" xfId="302" xr:uid="{0F165BEB-FA0A-4844-AB84-061EDBFB8D6A}"/>
    <cellStyle name="20% - Accent2 2 3" xfId="303" xr:uid="{968A117E-893D-4322-A937-B851B7BF94B2}"/>
    <cellStyle name="20% - Accent2 2 3 2" xfId="304" xr:uid="{4C9B7B00-5AAD-4D13-AA58-8B06BAE05EE1}"/>
    <cellStyle name="20% - Accent2 2 3 3" xfId="305" xr:uid="{BE348BB4-04A4-43AB-AB0E-E6A3DE1D6175}"/>
    <cellStyle name="20% - Accent2 2 4" xfId="306" xr:uid="{872C68CE-AF26-4340-AD09-D256AA08A935}"/>
    <cellStyle name="20% - Accent2 2 4 2" xfId="307" xr:uid="{0B9FF0BC-A14A-4060-9A15-A88B24281D97}"/>
    <cellStyle name="20% - Accent2 2 4 3" xfId="308" xr:uid="{F4F8A03F-5C76-4132-AAAC-9402A5FA65BF}"/>
    <cellStyle name="20% - Accent2 2 5" xfId="309" xr:uid="{887B3745-37F2-4EE4-8F38-EDC1D1B8CD74}"/>
    <cellStyle name="20% - Accent2 2 5 2" xfId="310" xr:uid="{E978F334-61E0-42D9-83D2-5F2CF7CE406C}"/>
    <cellStyle name="20% - Accent2 2 5 3" xfId="311" xr:uid="{23FDBB45-10FF-4DA8-B56F-F197EABB2D63}"/>
    <cellStyle name="20% - Accent2 2 6" xfId="312" xr:uid="{B9028ED9-4672-4E98-9338-8D7B2B35DC0C}"/>
    <cellStyle name="20% - Accent2 2 6 2" xfId="313" xr:uid="{0D1281CE-DDB7-4237-9713-BD228EC00A5B}"/>
    <cellStyle name="20% - Accent2 2 6 3" xfId="314" xr:uid="{FC94D883-DA0A-455E-A069-D185C99970E1}"/>
    <cellStyle name="20% - Accent2 2 7" xfId="315" xr:uid="{EA6D3776-4635-4DD4-A90B-6653175061AF}"/>
    <cellStyle name="20% - Accent2 2 7 2" xfId="316" xr:uid="{61849A1B-F59C-4211-BB7E-52E6728FC4AA}"/>
    <cellStyle name="20% - Accent2 2 7 3" xfId="317" xr:uid="{42A6A91F-0C2C-44A0-9691-E73EEFE854E8}"/>
    <cellStyle name="20% - Accent2 2 8" xfId="318" xr:uid="{914D360E-B3F5-4BC5-B9DA-439ECF639578}"/>
    <cellStyle name="20% - Accent2 2 8 2" xfId="319" xr:uid="{58808A7A-19A0-4505-8AAD-25F210BAB765}"/>
    <cellStyle name="20% - Accent2 2 8 3" xfId="320" xr:uid="{DD95A1A7-9ECD-4DB4-85C7-C764308602C1}"/>
    <cellStyle name="20% - Accent2 2 9" xfId="321" xr:uid="{49D9D673-29C1-4E6D-A035-338E09A9A0EF}"/>
    <cellStyle name="20% - Accent2 2 9 2" xfId="322" xr:uid="{20836B60-D3C2-4865-9423-C80128E21E81}"/>
    <cellStyle name="20% - Accent2 2 9 3" xfId="323" xr:uid="{AAE6F734-12C8-4CA9-BF24-9BB76B503EE7}"/>
    <cellStyle name="20% - Accent2 20" xfId="24215" xr:uid="{C7D60E0A-185A-413A-904D-57AD501480FB}"/>
    <cellStyle name="20% - Accent2 21" xfId="24216" xr:uid="{4FE406A1-6801-4010-812F-FCEB09866FF3}"/>
    <cellStyle name="20% - Accent2 22" xfId="24217" xr:uid="{B7A82D62-D367-4814-804B-B9D83EA3E3AA}"/>
    <cellStyle name="20% - Accent2 23" xfId="24218" xr:uid="{97A5D809-A949-4E77-97DB-EA066EF17DAD}"/>
    <cellStyle name="20% - Accent2 24" xfId="24219" xr:uid="{1640BDBC-3F7D-401C-AB06-27F2397BFFF0}"/>
    <cellStyle name="20% - Accent2 25" xfId="24220" xr:uid="{C45E3574-AC6A-4493-B1EC-7CD0923F2558}"/>
    <cellStyle name="20% - Accent2 26" xfId="24221" xr:uid="{2A4986F1-0A07-4F5B-A250-5CF4215EE713}"/>
    <cellStyle name="20% - Accent2 27" xfId="24222" xr:uid="{9D36EA5B-85CA-45D5-B9F8-E6D25A4A676C}"/>
    <cellStyle name="20% - Accent2 28" xfId="24223" xr:uid="{5389385B-F4C7-4468-A641-EF05BA7FD0CE}"/>
    <cellStyle name="20% - Accent2 29" xfId="24224" xr:uid="{027913BC-F49B-451C-8018-9B2DFA1B72BF}"/>
    <cellStyle name="20% - Accent2 3" xfId="324" xr:uid="{D4D8A5D6-5011-4842-B585-0E66819880DF}"/>
    <cellStyle name="20% - Accent2 3 10" xfId="325" xr:uid="{D636869D-61BF-4528-AEB4-24FDF3A29A78}"/>
    <cellStyle name="20% - Accent2 3 10 2" xfId="326" xr:uid="{5D8AF10B-4658-4EE6-BAB8-5C407FD58791}"/>
    <cellStyle name="20% - Accent2 3 11" xfId="327" xr:uid="{A1478B18-0B02-44B6-8253-54BC96C27038}"/>
    <cellStyle name="20% - Accent2 3 11 2" xfId="328" xr:uid="{FE8F16AE-468E-471C-AB07-C57043E02B55}"/>
    <cellStyle name="20% - Accent2 3 12" xfId="329" xr:uid="{323DBF91-4AFC-46AD-B1D8-1283D6DC3767}"/>
    <cellStyle name="20% - Accent2 3 13" xfId="330" xr:uid="{98C57D7D-63A3-4D2A-AD58-0262E6C86FBD}"/>
    <cellStyle name="20% - Accent2 3 14" xfId="24225" xr:uid="{1D9E019F-DC2A-4CB4-810D-92386655BAC5}"/>
    <cellStyle name="20% - Accent2 3 15" xfId="44187" xr:uid="{AF0158AE-89C5-4199-A970-3B163E6DDEAD}"/>
    <cellStyle name="20% - Accent2 3 2" xfId="331" xr:uid="{D75B17F2-C43C-4F99-B1AB-4587045E1FD0}"/>
    <cellStyle name="20% - Accent2 3 2 2" xfId="332" xr:uid="{2DA925AE-AE57-4529-952B-59BCC50B5AE2}"/>
    <cellStyle name="20% - Accent2 3 2 3" xfId="24226" xr:uid="{57CF039C-2C71-4E14-92FA-CCBBDD345C9F}"/>
    <cellStyle name="20% - Accent2 3 3" xfId="333" xr:uid="{E0EF27BE-86C4-4F49-9083-41D79F79A1B3}"/>
    <cellStyle name="20% - Accent2 3 3 2" xfId="334" xr:uid="{644F486A-F3E7-4913-9926-6222203207EE}"/>
    <cellStyle name="20% - Accent2 3 3 3" xfId="42220" xr:uid="{51BEB507-D5CE-419C-A8B0-2D76FEC6EF31}"/>
    <cellStyle name="20% - Accent2 3 4" xfId="335" xr:uid="{3B840DE8-EDF9-412F-912C-65950F1A361A}"/>
    <cellStyle name="20% - Accent2 3 4 2" xfId="336" xr:uid="{ACDF1DF5-9A07-41B6-9918-3343303A03B1}"/>
    <cellStyle name="20% - Accent2 3 5" xfId="337" xr:uid="{9AC279AF-E5BF-418C-8F52-8FA47FC6024B}"/>
    <cellStyle name="20% - Accent2 3 5 2" xfId="338" xr:uid="{29E64ECA-E76B-4156-8D17-0A689C2E2D6A}"/>
    <cellStyle name="20% - Accent2 3 6" xfId="339" xr:uid="{FBBFBFCE-BF3F-4B2F-A729-CA8A7216740E}"/>
    <cellStyle name="20% - Accent2 3 6 2" xfId="340" xr:uid="{F08B9C77-01DF-4BC3-8046-22B2FE390543}"/>
    <cellStyle name="20% - Accent2 3 7" xfId="341" xr:uid="{352CF0E4-8275-4968-9C76-2C7C75E89FB2}"/>
    <cellStyle name="20% - Accent2 3 7 2" xfId="342" xr:uid="{4C4C95BD-C025-4028-8E0D-FDC021916F9D}"/>
    <cellStyle name="20% - Accent2 3 8" xfId="343" xr:uid="{11F32E3D-5541-445E-A9F5-EA6001252CD7}"/>
    <cellStyle name="20% - Accent2 3 8 2" xfId="344" xr:uid="{703688E2-0CCA-4AB9-BBAA-3062904B691D}"/>
    <cellStyle name="20% - Accent2 3 9" xfId="345" xr:uid="{BDA10774-5CCC-46CC-852C-03BEFA6077D1}"/>
    <cellStyle name="20% - Accent2 3 9 2" xfId="346" xr:uid="{6F91DCED-CEBB-45D3-BD95-7B716BD93581}"/>
    <cellStyle name="20% - Accent2 30" xfId="24227" xr:uid="{FEF71BCE-BDCE-4FEE-9568-C36C1AECCF7C}"/>
    <cellStyle name="20% - Accent2 31" xfId="24228" xr:uid="{A18C944D-5D00-4988-BDFA-FB476A603340}"/>
    <cellStyle name="20% - Accent2 32" xfId="24229" xr:uid="{F3602177-0F31-468F-83C9-1E35AAD8165D}"/>
    <cellStyle name="20% - Accent2 33" xfId="24230" xr:uid="{2ECDFB11-8D39-480D-884B-4FD769FD02AF}"/>
    <cellStyle name="20% - Accent2 34" xfId="24231" xr:uid="{C46284E1-C7CF-4F61-B3CE-6097094094FF}"/>
    <cellStyle name="20% - Accent2 35" xfId="24232" xr:uid="{5F7E8019-1D58-4D05-8DB4-9D9C9C5AE5F6}"/>
    <cellStyle name="20% - Accent2 36" xfId="24233" xr:uid="{7ABD3AB5-6363-4AC3-9A28-6CBC385BB756}"/>
    <cellStyle name="20% - Accent2 37" xfId="24234" xr:uid="{89D77EDE-EADD-4435-9E55-2C1773ABDDC3}"/>
    <cellStyle name="20% - Accent2 38" xfId="24235" xr:uid="{252E26B7-B559-4775-A1EC-1B2F5511B57D}"/>
    <cellStyle name="20% - Accent2 39" xfId="24236" xr:uid="{1EBBDB77-E235-43FF-A373-3A83F405725E}"/>
    <cellStyle name="20% - Accent2 4" xfId="347" xr:uid="{450BAD93-59BA-4882-96BD-AD12B1E48A85}"/>
    <cellStyle name="20% - Accent2 4 10" xfId="348" xr:uid="{AC9EE3A7-B5CD-48F6-89A7-5F387CA27BD3}"/>
    <cellStyle name="20% - Accent2 4 10 2" xfId="349" xr:uid="{EBA8242E-705C-421C-82FD-99AB6DBD12FC}"/>
    <cellStyle name="20% - Accent2 4 11" xfId="350" xr:uid="{E00BC0AB-D553-472C-B949-73FCD1B6F7CD}"/>
    <cellStyle name="20% - Accent2 4 11 2" xfId="351" xr:uid="{AD35A510-8F97-4182-94FD-0DCB1B1B06ED}"/>
    <cellStyle name="20% - Accent2 4 12" xfId="352" xr:uid="{82A6A94F-8863-44AD-8B8D-FF149833DD64}"/>
    <cellStyle name="20% - Accent2 4 13" xfId="353" xr:uid="{7ECDB71E-60B1-493F-BFDD-C978052FC05A}"/>
    <cellStyle name="20% - Accent2 4 2" xfId="354" xr:uid="{2C0B8BF6-34E0-4CC1-A615-4316AD49B3F2}"/>
    <cellStyle name="20% - Accent2 4 2 2" xfId="355" xr:uid="{484C3AB7-FE79-4F05-862E-AE243FAAC2AC}"/>
    <cellStyle name="20% - Accent2 4 2 3" xfId="24237" xr:uid="{C959D77E-DF44-4EC5-B37B-A8D74FD2DE3A}"/>
    <cellStyle name="20% - Accent2 4 3" xfId="356" xr:uid="{03E52804-951F-420C-BFBF-FEC77B0C0FDB}"/>
    <cellStyle name="20% - Accent2 4 3 2" xfId="357" xr:uid="{751D70AC-9B68-47C8-9540-6E6CC352FDAF}"/>
    <cellStyle name="20% - Accent2 4 4" xfId="358" xr:uid="{F271EB9D-075F-4407-87B2-1F7FF64E43E8}"/>
    <cellStyle name="20% - Accent2 4 4 2" xfId="359" xr:uid="{C05A7D1E-99F1-4D64-ABC7-2C3A67E2E77E}"/>
    <cellStyle name="20% - Accent2 4 5" xfId="360" xr:uid="{FAA6A752-0995-4CA5-89BD-06E512778ADA}"/>
    <cellStyle name="20% - Accent2 4 5 2" xfId="361" xr:uid="{9FB3936F-8457-4CDB-8329-02F5971B6B41}"/>
    <cellStyle name="20% - Accent2 4 6" xfId="362" xr:uid="{3959ACA4-63A0-4F9A-AAE2-91F07F5C933C}"/>
    <cellStyle name="20% - Accent2 4 6 2" xfId="363" xr:uid="{8FE88E9C-531A-4BFA-B111-FA4B320E30CB}"/>
    <cellStyle name="20% - Accent2 4 7" xfId="364" xr:uid="{A8852607-B313-42F5-B356-BC374491AF68}"/>
    <cellStyle name="20% - Accent2 4 7 2" xfId="365" xr:uid="{718C6D94-7908-46ED-92A9-62A84BE91FE8}"/>
    <cellStyle name="20% - Accent2 4 8" xfId="366" xr:uid="{8902C03D-F95F-435F-A4E4-2F760488A5C0}"/>
    <cellStyle name="20% - Accent2 4 8 2" xfId="367" xr:uid="{355C1843-7AEB-4767-A6AC-0F392CD8DE61}"/>
    <cellStyle name="20% - Accent2 4 9" xfId="368" xr:uid="{6811E4B5-9003-472F-B10C-A1DAF10BDFDB}"/>
    <cellStyle name="20% - Accent2 4 9 2" xfId="369" xr:uid="{08A484DB-1EE5-4EFA-8E4F-323B4A4CF91D}"/>
    <cellStyle name="20% - Accent2 40" xfId="24238" xr:uid="{2BF8B099-89F8-4780-AF7A-E78848351724}"/>
    <cellStyle name="20% - Accent2 41" xfId="24239" xr:uid="{D34FFC09-C11F-432A-AA6D-EE74DCBDF65A}"/>
    <cellStyle name="20% - Accent2 42" xfId="24240" xr:uid="{B70BEEED-ABA0-4583-B450-B1709FDED371}"/>
    <cellStyle name="20% - Accent2 43" xfId="24241" xr:uid="{050C6D79-05C0-4AB9-B02E-B3232E9B6928}"/>
    <cellStyle name="20% - Accent2 44" xfId="45864" xr:uid="{448AC0C5-1094-4522-8885-D3934A82B420}"/>
    <cellStyle name="20% - Accent2 45" xfId="45883" xr:uid="{2D5EBCC9-99EE-45DE-8758-294463FA3A3C}"/>
    <cellStyle name="20% - Accent2 46" xfId="979" xr:uid="{10F471CA-8774-40B4-B099-88B1206EA947}"/>
    <cellStyle name="20% - Accent2 5" xfId="370" xr:uid="{674D66BB-0138-4F3F-8A3E-275FDD02B998}"/>
    <cellStyle name="20% - Accent2 5 10" xfId="371" xr:uid="{79A67975-8FF3-45F2-B185-C077A4971C9F}"/>
    <cellStyle name="20% - Accent2 5 10 2" xfId="372" xr:uid="{0F31837A-ABDA-4EB2-B8DE-51DEF9F4D7F1}"/>
    <cellStyle name="20% - Accent2 5 11" xfId="373" xr:uid="{B23776E9-A3E4-492D-BC1A-031008F9DBBA}"/>
    <cellStyle name="20% - Accent2 5 11 2" xfId="374" xr:uid="{AD47D716-7C88-4952-B17C-C97405803CA7}"/>
    <cellStyle name="20% - Accent2 5 12" xfId="375" xr:uid="{6E942A41-2B42-4130-B855-9AF40789BFFF}"/>
    <cellStyle name="20% - Accent2 5 13" xfId="376" xr:uid="{9A95EF03-74A5-4C13-AD03-B8EAD3B9242C}"/>
    <cellStyle name="20% - Accent2 5 2" xfId="377" xr:uid="{E684BE02-BCD7-4C05-B27C-4BCDA602047E}"/>
    <cellStyle name="20% - Accent2 5 2 2" xfId="378" xr:uid="{0E17045D-0B2C-4585-8AD4-B8D2376A0B02}"/>
    <cellStyle name="20% - Accent2 5 2 3" xfId="24242" xr:uid="{B46C9440-9603-4063-946B-8FB2BF1AC06E}"/>
    <cellStyle name="20% - Accent2 5 3" xfId="379" xr:uid="{5C6B257D-7797-4079-B50A-9CFCA1EDEDC0}"/>
    <cellStyle name="20% - Accent2 5 3 2" xfId="380" xr:uid="{ED597E34-4325-49FA-9A60-FBEEB188CCE2}"/>
    <cellStyle name="20% - Accent2 5 4" xfId="381" xr:uid="{D2990779-E3AC-4732-B557-08EC723C0607}"/>
    <cellStyle name="20% - Accent2 5 4 2" xfId="382" xr:uid="{B72E5D2B-4792-4197-A839-577A3209D681}"/>
    <cellStyle name="20% - Accent2 5 5" xfId="383" xr:uid="{8F56D5BC-1032-4828-8FB7-FEFFCE0C00A5}"/>
    <cellStyle name="20% - Accent2 5 5 2" xfId="384" xr:uid="{48B0CC7F-BBE0-4751-B96A-AF140C650B1D}"/>
    <cellStyle name="20% - Accent2 5 6" xfId="385" xr:uid="{F0F76043-BCD9-423C-9F89-859493F0B49B}"/>
    <cellStyle name="20% - Accent2 5 6 2" xfId="386" xr:uid="{F9991878-D24A-4078-ABB9-E29C6A39368E}"/>
    <cellStyle name="20% - Accent2 5 7" xfId="387" xr:uid="{A6F188FF-CFDC-4C2B-A9CF-FFC52EAFBE5E}"/>
    <cellStyle name="20% - Accent2 5 7 2" xfId="388" xr:uid="{04D3AFCC-AF34-467C-A065-0192E8F8D0B5}"/>
    <cellStyle name="20% - Accent2 5 8" xfId="389" xr:uid="{054E4631-4925-46C0-93B9-ED0E623C9703}"/>
    <cellStyle name="20% - Accent2 5 8 2" xfId="390" xr:uid="{48D694E6-30EA-44BB-AD1E-203983D4A4C2}"/>
    <cellStyle name="20% - Accent2 5 9" xfId="391" xr:uid="{E849920B-31FC-46B3-8F98-98CB2672B9C7}"/>
    <cellStyle name="20% - Accent2 5 9 2" xfId="392" xr:uid="{BCFFCA03-7B3C-4743-ABCB-092E78A255BB}"/>
    <cellStyle name="20% - Accent2 6" xfId="393" xr:uid="{DC62AD36-F2ED-4DC5-A627-AB08FC9F5406}"/>
    <cellStyle name="20% - Accent2 6 10" xfId="394" xr:uid="{DF3E0BFC-89C3-4EFE-9651-461E329C6BB3}"/>
    <cellStyle name="20% - Accent2 6 10 2" xfId="395" xr:uid="{458033C8-C51D-4AAE-B29E-5A52E1D698D5}"/>
    <cellStyle name="20% - Accent2 6 11" xfId="396" xr:uid="{A799368B-719E-4E58-8BDF-632E774FF4E2}"/>
    <cellStyle name="20% - Accent2 6 11 2" xfId="397" xr:uid="{C25E73E5-F09D-44B8-9474-417E411ACD96}"/>
    <cellStyle name="20% - Accent2 6 12" xfId="398" xr:uid="{8821713C-208E-48CA-9096-6DA004279767}"/>
    <cellStyle name="20% - Accent2 6 13" xfId="399" xr:uid="{68217D2F-2069-42B7-BCD6-737638645097}"/>
    <cellStyle name="20% - Accent2 6 2" xfId="400" xr:uid="{1FE23C57-250C-4640-9168-D814446AD950}"/>
    <cellStyle name="20% - Accent2 6 2 2" xfId="401" xr:uid="{3695397E-B30E-4F5E-9E8E-3A9A2531966C}"/>
    <cellStyle name="20% - Accent2 6 2 3" xfId="24243" xr:uid="{E36F7357-2AC2-4C2A-9117-0BC2CE936F23}"/>
    <cellStyle name="20% - Accent2 6 3" xfId="402" xr:uid="{01147D27-648B-4B92-9115-12EF8BFC4368}"/>
    <cellStyle name="20% - Accent2 6 3 2" xfId="403" xr:uid="{FDF59D5F-5434-4060-BB11-B1669080E138}"/>
    <cellStyle name="20% - Accent2 6 4" xfId="404" xr:uid="{68847B18-9C37-4929-A1B2-42184515F51E}"/>
    <cellStyle name="20% - Accent2 6 4 2" xfId="405" xr:uid="{FB45B03D-6E28-4024-BF07-D003A3592E15}"/>
    <cellStyle name="20% - Accent2 6 5" xfId="406" xr:uid="{3E41A1FF-4358-4990-B4D1-57FD3B5C1FD6}"/>
    <cellStyle name="20% - Accent2 6 5 2" xfId="407" xr:uid="{764DC0C0-6D4E-4BCF-A330-5C413B52947F}"/>
    <cellStyle name="20% - Accent2 6 6" xfId="408" xr:uid="{C63EC774-2B74-4617-BE96-8B618122CEB0}"/>
    <cellStyle name="20% - Accent2 6 6 2" xfId="409" xr:uid="{6F20A26E-CC03-4DFF-9A64-1544B82D671D}"/>
    <cellStyle name="20% - Accent2 6 7" xfId="410" xr:uid="{811E6514-883F-4FEE-9A08-EA493BD4BB71}"/>
    <cellStyle name="20% - Accent2 6 7 2" xfId="411" xr:uid="{6195AF45-63D3-4876-BB85-4A3663CF7469}"/>
    <cellStyle name="20% - Accent2 6 8" xfId="412" xr:uid="{9C33E72E-C4A1-457A-87FE-A554F22F7A95}"/>
    <cellStyle name="20% - Accent2 6 8 2" xfId="413" xr:uid="{983B2F7C-6D82-4C8E-BD1B-507D3B9F8F2A}"/>
    <cellStyle name="20% - Accent2 6 9" xfId="414" xr:uid="{ED381392-9D2F-441C-B30E-D68BB5EA9384}"/>
    <cellStyle name="20% - Accent2 6 9 2" xfId="415" xr:uid="{F5B8A521-48F1-427E-A7F9-E214638497A2}"/>
    <cellStyle name="20% - Accent2 7" xfId="416" xr:uid="{BFFEE0F4-EAFF-4043-AD65-6741D6ED54B2}"/>
    <cellStyle name="20% - Accent2 7 2" xfId="417" xr:uid="{5D62B12B-F48A-4BD8-88EA-D8C5C29A05CF}"/>
    <cellStyle name="20% - Accent2 7 2 2" xfId="24244" xr:uid="{5D49B1ED-98F3-4E9F-A5A6-6F5F23A88C13}"/>
    <cellStyle name="20% - Accent2 7 3" xfId="418" xr:uid="{4B08CA15-0854-4AD2-8503-80FDB699223B}"/>
    <cellStyle name="20% - Accent2 7 3 2" xfId="24245" xr:uid="{3401804E-8BC0-45C3-A9B9-BE6AFACE4200}"/>
    <cellStyle name="20% - Accent2 8" xfId="419" xr:uid="{8F857811-747C-40F6-9911-C5BC90F918E7}"/>
    <cellStyle name="20% - Accent2 8 2" xfId="420" xr:uid="{E9B40FB3-D7A4-4678-986D-4C2E8C7ABF80}"/>
    <cellStyle name="20% - Accent2 8 2 2" xfId="24246" xr:uid="{9CD55E25-531C-4670-B94E-465BD950921B}"/>
    <cellStyle name="20% - Accent2 8 3" xfId="421" xr:uid="{B13047B1-6BBD-4560-85CB-8BA612584D9B}"/>
    <cellStyle name="20% - Accent2 8 3 2" xfId="24247" xr:uid="{C4B530D1-B190-4E0F-BC38-BE3182340907}"/>
    <cellStyle name="20% - Accent2 9" xfId="422" xr:uid="{1ADFF9E8-B098-4DF9-A8AA-35C68D90EC38}"/>
    <cellStyle name="20% - Accent2 9 2" xfId="423" xr:uid="{38BF41C8-FAE2-4BF2-99F4-5EA68F2B30D3}"/>
    <cellStyle name="20% - Accent3 10" xfId="424" xr:uid="{2DC93FAA-6777-4814-9C27-C0EBC3B5BB78}"/>
    <cellStyle name="20% - Accent3 10 2" xfId="425" xr:uid="{BCA023CF-D7F3-4126-9DF1-F4F3B809958C}"/>
    <cellStyle name="20% - Accent3 11" xfId="24248" xr:uid="{DEAA5B61-1B4D-4C5F-8C4B-3E6B3C4F9534}"/>
    <cellStyle name="20% - Accent3 11 2" xfId="24249" xr:uid="{6C77162C-EBA6-4F43-A2CD-877D1342BBCA}"/>
    <cellStyle name="20% - Accent3 12" xfId="24250" xr:uid="{5B5B5111-6AED-45DB-88E3-627BEF906530}"/>
    <cellStyle name="20% - Accent3 13" xfId="24251" xr:uid="{B4B8D8D7-E74C-4BC7-9D5F-BB363B09DE91}"/>
    <cellStyle name="20% - Accent3 14" xfId="24252" xr:uid="{65BEB9D3-2347-4757-939F-C63FFB47528C}"/>
    <cellStyle name="20% - Accent3 15" xfId="24253" xr:uid="{96C90807-1414-4884-AAB3-0D086758D4D9}"/>
    <cellStyle name="20% - Accent3 16" xfId="24254" xr:uid="{1F839C64-FBC5-4DDA-8093-FC99252D1F16}"/>
    <cellStyle name="20% - Accent3 17" xfId="24255" xr:uid="{2E328A94-8BCB-43DE-8CFA-9BC88A2A4952}"/>
    <cellStyle name="20% - Accent3 18" xfId="24256" xr:uid="{37E8CFCA-43FC-4A21-864B-24996103ED45}"/>
    <cellStyle name="20% - Accent3 19" xfId="24257" xr:uid="{1581576B-4686-4092-AA91-EA94567993AF}"/>
    <cellStyle name="20% - Accent3 2" xfId="426" xr:uid="{61E62104-02E9-4EBD-B221-000169543404}"/>
    <cellStyle name="20% - Accent3 2 10" xfId="427" xr:uid="{E88EDA8A-3914-4ABD-B0CE-53BE00BE453A}"/>
    <cellStyle name="20% - Accent3 2 10 2" xfId="428" xr:uid="{F0078588-8F35-44A0-AF55-EE903078EB82}"/>
    <cellStyle name="20% - Accent3 2 10 3" xfId="429" xr:uid="{B01C74AA-8DB0-4EF3-9F5D-E4CEE33D207C}"/>
    <cellStyle name="20% - Accent3 2 11" xfId="430" xr:uid="{22B15D55-D153-44C9-BF4B-3D28F95E8AF7}"/>
    <cellStyle name="20% - Accent3 2 11 2" xfId="431" xr:uid="{2FBDC3BF-B250-43B2-A50B-717F4064D1C9}"/>
    <cellStyle name="20% - Accent3 2 11 3" xfId="432" xr:uid="{9B423D7E-4DCD-458C-A653-B6984A7294FE}"/>
    <cellStyle name="20% - Accent3 2 12" xfId="433" xr:uid="{169D398F-CDFC-461A-A0D9-8F5E0B541A27}"/>
    <cellStyle name="20% - Accent3 2 12 2" xfId="434" xr:uid="{2860B599-99CD-417B-B188-91B60DBA63B3}"/>
    <cellStyle name="20% - Accent3 2 12 3" xfId="435" xr:uid="{708594DE-34B4-4C18-B581-5B5C8D63F6D3}"/>
    <cellStyle name="20% - Accent3 2 13" xfId="436" xr:uid="{C2AFDDDC-369B-4DD7-921E-569552E9D7ED}"/>
    <cellStyle name="20% - Accent3 2 13 2" xfId="437" xr:uid="{044C9850-E372-46D1-AE0D-A92243759E36}"/>
    <cellStyle name="20% - Accent3 2 14" xfId="438" xr:uid="{81284296-6A94-4400-BE53-F247114281AB}"/>
    <cellStyle name="20% - Accent3 2 15" xfId="439" xr:uid="{0C60F2A5-45E6-4EBB-923B-6159B0680E05}"/>
    <cellStyle name="20% - Accent3 2 16" xfId="24258" xr:uid="{303E89D5-AEA0-4636-B737-A88FB44EBE65}"/>
    <cellStyle name="20% - Accent3 2 17" xfId="42213" xr:uid="{F9F44EA9-FD9D-41A6-89E4-53656C2444AA}"/>
    <cellStyle name="20% - Accent3 2 18" xfId="44075" xr:uid="{36E361FC-934C-49C7-A32B-A063C1C5B87D}"/>
    <cellStyle name="20% - Accent3 2 2" xfId="440" xr:uid="{342817E6-26C3-4BEB-93E3-17C982CDD02F}"/>
    <cellStyle name="20% - Accent3 2 2 2" xfId="441" xr:uid="{453E8ED9-AEC0-49FC-B5CA-76E3F79FBD19}"/>
    <cellStyle name="20% - Accent3 2 2 3" xfId="442" xr:uid="{DD34E7C8-78CE-4063-B63A-E80D5475CE77}"/>
    <cellStyle name="20% - Accent3 2 3" xfId="443" xr:uid="{0FF6EBB7-EE0B-48EC-9380-05B0E6DA84F0}"/>
    <cellStyle name="20% - Accent3 2 3 2" xfId="444" xr:uid="{85730624-4B4E-4E3E-B4AD-4A8FB5A04131}"/>
    <cellStyle name="20% - Accent3 2 3 3" xfId="445" xr:uid="{F7653B1B-C5B1-4377-B43B-CC223C0E2E3A}"/>
    <cellStyle name="20% - Accent3 2 4" xfId="446" xr:uid="{C1862E2A-06FC-4903-9DF8-E6AE59D469CC}"/>
    <cellStyle name="20% - Accent3 2 4 2" xfId="447" xr:uid="{3A7B00F3-00B8-46A7-A67E-A03EDECC7233}"/>
    <cellStyle name="20% - Accent3 2 4 3" xfId="448" xr:uid="{D1D54001-FFA4-42F4-AD0B-55F4ADE634C4}"/>
    <cellStyle name="20% - Accent3 2 5" xfId="449" xr:uid="{6B572993-2026-4120-BA56-897FAC5F1E49}"/>
    <cellStyle name="20% - Accent3 2 5 2" xfId="450" xr:uid="{95614D3E-EB95-4249-AED5-4563C86DBFE2}"/>
    <cellStyle name="20% - Accent3 2 5 3" xfId="451" xr:uid="{D3B48A08-2AE9-4164-8692-CB7B0669BB2C}"/>
    <cellStyle name="20% - Accent3 2 6" xfId="452" xr:uid="{EA0FC27F-5BFF-49F0-AF8B-D88B05FCC0BD}"/>
    <cellStyle name="20% - Accent3 2 6 2" xfId="453" xr:uid="{07AFAF67-AD61-4E8B-BF5C-AD80DE696148}"/>
    <cellStyle name="20% - Accent3 2 6 3" xfId="454" xr:uid="{624DCCCC-66AF-447D-8115-ADD2465063B9}"/>
    <cellStyle name="20% - Accent3 2 7" xfId="455" xr:uid="{777119FD-A1DF-497C-8047-03419DAE7612}"/>
    <cellStyle name="20% - Accent3 2 7 2" xfId="456" xr:uid="{3A44C704-CEEE-4D93-A209-2A06A3318813}"/>
    <cellStyle name="20% - Accent3 2 7 3" xfId="457" xr:uid="{36D12AEF-3245-41C2-8601-76EECD1937E2}"/>
    <cellStyle name="20% - Accent3 2 8" xfId="458" xr:uid="{E0495630-CF40-448B-AAFB-BD767E0AB3D2}"/>
    <cellStyle name="20% - Accent3 2 8 2" xfId="459" xr:uid="{04FE54C8-10AD-456C-B8BC-DA756E8D5BDF}"/>
    <cellStyle name="20% - Accent3 2 8 3" xfId="460" xr:uid="{357877F9-E642-4312-B1DC-4E19F1C7BAD7}"/>
    <cellStyle name="20% - Accent3 2 9" xfId="461" xr:uid="{263217EE-4101-4514-B9A7-ADFD6229328A}"/>
    <cellStyle name="20% - Accent3 2 9 2" xfId="462" xr:uid="{4B181064-F43A-4996-BF55-3D0BC255D089}"/>
    <cellStyle name="20% - Accent3 2 9 3" xfId="463" xr:uid="{16D5DAFA-BA7B-40B8-85D6-8880BAF5F116}"/>
    <cellStyle name="20% - Accent3 20" xfId="24259" xr:uid="{897D8B5A-8666-4CF1-8823-EDB61D9F0759}"/>
    <cellStyle name="20% - Accent3 21" xfId="24260" xr:uid="{9008AEEE-9FF8-4D91-8DBA-84A0B452ACE4}"/>
    <cellStyle name="20% - Accent3 22" xfId="24261" xr:uid="{A3C0AD69-9028-4CCE-8D2B-6A15779838BB}"/>
    <cellStyle name="20% - Accent3 23" xfId="24262" xr:uid="{7C611377-59D4-4A7F-A7DF-0BFBBAB29A06}"/>
    <cellStyle name="20% - Accent3 24" xfId="24263" xr:uid="{E6ACE6CF-00A9-4E97-88B9-F06ED866AE04}"/>
    <cellStyle name="20% - Accent3 25" xfId="24264" xr:uid="{41464151-6D7F-45C9-B8CF-C2C2E29EF068}"/>
    <cellStyle name="20% - Accent3 26" xfId="24265" xr:uid="{26AB337F-A3DF-46ED-9E45-00ACFA2DF452}"/>
    <cellStyle name="20% - Accent3 27" xfId="24266" xr:uid="{F5BD0C1D-4914-43B3-AF56-64CBCB3ABF3A}"/>
    <cellStyle name="20% - Accent3 28" xfId="24267" xr:uid="{6D1E6694-A2A6-4E1C-A930-26A8627CA9FD}"/>
    <cellStyle name="20% - Accent3 29" xfId="24268" xr:uid="{57CCA749-048C-41CE-8C63-50973EF853A9}"/>
    <cellStyle name="20% - Accent3 3" xfId="464" xr:uid="{72799392-A5B9-4098-9B3D-7E89B43F2F56}"/>
    <cellStyle name="20% - Accent3 3 10" xfId="465" xr:uid="{BAF767AF-A2B6-4F49-959A-5E4454E97A1C}"/>
    <cellStyle name="20% - Accent3 3 10 2" xfId="466" xr:uid="{A59F3AD3-A8BB-4F06-BE22-99F168B9415B}"/>
    <cellStyle name="20% - Accent3 3 11" xfId="467" xr:uid="{D5F7D32A-C568-47B1-B9E7-DDB5F0488F1E}"/>
    <cellStyle name="20% - Accent3 3 11 2" xfId="468" xr:uid="{BBD58D40-8344-49FF-AFE2-424A473100AE}"/>
    <cellStyle name="20% - Accent3 3 12" xfId="469" xr:uid="{6850DE4E-51F5-45F2-A15E-5DACA2E274FD}"/>
    <cellStyle name="20% - Accent3 3 13" xfId="470" xr:uid="{D80DA28C-F2F5-4E08-A2C0-403EB9BEC83E}"/>
    <cellStyle name="20% - Accent3 3 14" xfId="24269" xr:uid="{EE1E9C58-35E2-4EC4-A1FE-B33A18BE0B0B}"/>
    <cellStyle name="20% - Accent3 3 15" xfId="44188" xr:uid="{7D9D6BEB-C954-4DF3-8F92-8583887C5563}"/>
    <cellStyle name="20% - Accent3 3 2" xfId="471" xr:uid="{72B74043-007A-437E-8A6A-FB09910083E1}"/>
    <cellStyle name="20% - Accent3 3 2 2" xfId="472" xr:uid="{63F1F1DE-2570-46D4-854C-BE76E6763A68}"/>
    <cellStyle name="20% - Accent3 3 2 3" xfId="24270" xr:uid="{9C987217-5CC2-43CA-AE56-D5ECE1A33F2A}"/>
    <cellStyle name="20% - Accent3 3 3" xfId="473" xr:uid="{761BD96B-F497-4E25-A663-1D30D0408FE2}"/>
    <cellStyle name="20% - Accent3 3 3 2" xfId="474" xr:uid="{76C459BD-7136-47A8-B0C8-57A33FE90BAD}"/>
    <cellStyle name="20% - Accent3 3 3 3" xfId="42221" xr:uid="{5DA0ACDF-C4B6-4901-9989-FBDCCE8F7771}"/>
    <cellStyle name="20% - Accent3 3 4" xfId="475" xr:uid="{D6180600-6901-41BF-8EB8-2018C353A4EF}"/>
    <cellStyle name="20% - Accent3 3 4 2" xfId="476" xr:uid="{7156646C-09B6-4C8B-AA14-E1ADC0AD0ED8}"/>
    <cellStyle name="20% - Accent3 3 5" xfId="477" xr:uid="{4E49019E-622C-4051-A053-54C6046F80BA}"/>
    <cellStyle name="20% - Accent3 3 5 2" xfId="478" xr:uid="{435438A2-0CC4-4239-B354-530314D92868}"/>
    <cellStyle name="20% - Accent3 3 6" xfId="479" xr:uid="{5632A000-7DFA-4E6A-9640-288C4CC547F5}"/>
    <cellStyle name="20% - Accent3 3 6 2" xfId="480" xr:uid="{508DE39E-2CB3-4FD9-8316-61301FF7842A}"/>
    <cellStyle name="20% - Accent3 3 7" xfId="481" xr:uid="{0FCA59B3-ADA0-452C-8B4D-51F1D3600A77}"/>
    <cellStyle name="20% - Accent3 3 7 2" xfId="482" xr:uid="{57E95D2B-476F-45A3-8855-4E472C3A655F}"/>
    <cellStyle name="20% - Accent3 3 8" xfId="483" xr:uid="{04F1605F-9BFC-4F17-AAC2-5337B7B25AA6}"/>
    <cellStyle name="20% - Accent3 3 8 2" xfId="484" xr:uid="{1DD7B9BD-F54B-4B11-858E-25422569D83F}"/>
    <cellStyle name="20% - Accent3 3 9" xfId="485" xr:uid="{3429978C-2B71-4AE4-8813-A34DBB016E9B}"/>
    <cellStyle name="20% - Accent3 3 9 2" xfId="486" xr:uid="{6DB0E459-D565-4F75-9F16-13AEAA172CE2}"/>
    <cellStyle name="20% - Accent3 30" xfId="24271" xr:uid="{79A7A386-71CD-4372-A1F4-C53CD8CF667C}"/>
    <cellStyle name="20% - Accent3 31" xfId="24272" xr:uid="{33C1ACD0-3DA8-4850-A728-ACB42C30BA83}"/>
    <cellStyle name="20% - Accent3 32" xfId="24273" xr:uid="{06C661B3-2680-44BA-9856-2CE18CD44909}"/>
    <cellStyle name="20% - Accent3 33" xfId="24274" xr:uid="{C399B70B-A20E-466A-A97F-F92056AE6F61}"/>
    <cellStyle name="20% - Accent3 34" xfId="24275" xr:uid="{E2609A90-5B77-41A2-BC19-DE15E1D70C8D}"/>
    <cellStyle name="20% - Accent3 35" xfId="24276" xr:uid="{59C09C45-EEBF-4696-BE37-5368DB15EF19}"/>
    <cellStyle name="20% - Accent3 36" xfId="24277" xr:uid="{25684AF4-30CB-4669-9AA2-673F61C6D675}"/>
    <cellStyle name="20% - Accent3 37" xfId="24278" xr:uid="{72DA034F-9938-435F-BA94-032FD24325D4}"/>
    <cellStyle name="20% - Accent3 38" xfId="24279" xr:uid="{27971619-0370-4E87-A69A-0A76869F0CA1}"/>
    <cellStyle name="20% - Accent3 39" xfId="24280" xr:uid="{D98B9A64-7927-4ABF-9E50-5045B810028D}"/>
    <cellStyle name="20% - Accent3 4" xfId="487" xr:uid="{22E4E66B-38D5-4257-86E8-6F3B0A19125D}"/>
    <cellStyle name="20% - Accent3 4 10" xfId="488" xr:uid="{7085437C-54A6-40C9-80AC-E9ED79481BEB}"/>
    <cellStyle name="20% - Accent3 4 10 2" xfId="489" xr:uid="{C4A96DEF-C485-4040-88C4-D1D57EB57A72}"/>
    <cellStyle name="20% - Accent3 4 11" xfId="490" xr:uid="{5F067EB7-BC04-4E13-8448-029D47C3B35D}"/>
    <cellStyle name="20% - Accent3 4 11 2" xfId="491" xr:uid="{616F401B-6F76-4264-9272-85B55C998BE7}"/>
    <cellStyle name="20% - Accent3 4 12" xfId="492" xr:uid="{9510E9C2-F7CE-46F2-8D31-3DBC3BDA6FAB}"/>
    <cellStyle name="20% - Accent3 4 13" xfId="493" xr:uid="{E21680C1-4E38-47E4-9D36-3F296D7EADCA}"/>
    <cellStyle name="20% - Accent3 4 2" xfId="494" xr:uid="{FE572E95-0DFB-4178-AEA3-46BD4FD3C9DF}"/>
    <cellStyle name="20% - Accent3 4 2 2" xfId="495" xr:uid="{7BC324B2-1420-4659-A434-949CC3AF51CA}"/>
    <cellStyle name="20% - Accent3 4 2 3" xfId="24281" xr:uid="{BBE05A57-A147-4C77-A71A-BEB8A54D7AE9}"/>
    <cellStyle name="20% - Accent3 4 3" xfId="496" xr:uid="{3C89AE5A-ECEF-4E9E-A667-803FB0C93B00}"/>
    <cellStyle name="20% - Accent3 4 3 2" xfId="497" xr:uid="{138C214A-49B3-429F-86F4-45E50AB1B982}"/>
    <cellStyle name="20% - Accent3 4 4" xfId="498" xr:uid="{3FA90361-195D-4DA8-AD28-73DA9CBFFEDE}"/>
    <cellStyle name="20% - Accent3 4 4 2" xfId="499" xr:uid="{215BDDC8-367C-4DA9-988D-8BB4C9EAFDE1}"/>
    <cellStyle name="20% - Accent3 4 5" xfId="500" xr:uid="{D1D8FC67-84CD-4E35-A126-8FF8B6542033}"/>
    <cellStyle name="20% - Accent3 4 5 2" xfId="501" xr:uid="{FB95D869-DD4D-48C1-B655-514BA5947776}"/>
    <cellStyle name="20% - Accent3 4 6" xfId="502" xr:uid="{37525BC8-4D17-44DF-829C-ECFDB043E4DA}"/>
    <cellStyle name="20% - Accent3 4 6 2" xfId="503" xr:uid="{BE3D54F7-2813-4E73-803E-9F4B90283FC9}"/>
    <cellStyle name="20% - Accent3 4 7" xfId="504" xr:uid="{B7C6CA50-2F9D-4B5F-91BE-4DCF3D064EF9}"/>
    <cellStyle name="20% - Accent3 4 7 2" xfId="505" xr:uid="{53E96B06-B2F6-4DC0-A8C7-686D578B1888}"/>
    <cellStyle name="20% - Accent3 4 8" xfId="506" xr:uid="{8C51A0E9-1269-4DF1-821D-88BE98B7670F}"/>
    <cellStyle name="20% - Accent3 4 8 2" xfId="507" xr:uid="{1978CF74-5F7C-4F86-B8F4-961CB2E34F50}"/>
    <cellStyle name="20% - Accent3 4 9" xfId="508" xr:uid="{B3212296-FDBD-4EA5-9717-08E44A150F70}"/>
    <cellStyle name="20% - Accent3 4 9 2" xfId="509" xr:uid="{20347A40-A62B-4DDD-B860-A6864B94063D}"/>
    <cellStyle name="20% - Accent3 40" xfId="24282" xr:uid="{E2FBB620-198C-490D-9B71-D978F66F6307}"/>
    <cellStyle name="20% - Accent3 41" xfId="24283" xr:uid="{EA8272F4-7A36-4E11-8C53-EC3F01653AD2}"/>
    <cellStyle name="20% - Accent3 42" xfId="24284" xr:uid="{C14B2304-86C3-402D-9223-6A5757AD40A9}"/>
    <cellStyle name="20% - Accent3 43" xfId="24285" xr:uid="{868E6E45-DF30-48BD-A2BA-DFAE3BD5146B}"/>
    <cellStyle name="20% - Accent3 44" xfId="45867" xr:uid="{7C146EB7-8413-4722-9BED-E8FF911DB57B}"/>
    <cellStyle name="20% - Accent3 45" xfId="45886" xr:uid="{C6808552-2A76-44FA-AF0E-B0356E75B160}"/>
    <cellStyle name="20% - Accent3 46" xfId="980" xr:uid="{34BD3CCF-0309-490D-A558-665A39B8139D}"/>
    <cellStyle name="20% - Accent3 5" xfId="510" xr:uid="{5B365E87-E511-4265-A959-6D6998D6D881}"/>
    <cellStyle name="20% - Accent3 5 10" xfId="511" xr:uid="{D63A8302-5A9D-4B63-8C6A-42C41D345A70}"/>
    <cellStyle name="20% - Accent3 5 10 2" xfId="512" xr:uid="{012A9A12-8A7B-42A1-B294-688065704CE7}"/>
    <cellStyle name="20% - Accent3 5 11" xfId="513" xr:uid="{BE82710D-B9E2-4969-8DD6-F7CCDD973AE0}"/>
    <cellStyle name="20% - Accent3 5 11 2" xfId="514" xr:uid="{AFFF97F6-274D-4B23-AE5A-48C28BD5115D}"/>
    <cellStyle name="20% - Accent3 5 12" xfId="515" xr:uid="{8617D655-084B-426C-B656-959F18BFFD70}"/>
    <cellStyle name="20% - Accent3 5 13" xfId="516" xr:uid="{D08B9BDC-2352-45E9-93DD-0E8FE3E1E3E2}"/>
    <cellStyle name="20% - Accent3 5 2" xfId="517" xr:uid="{B2A8840F-335C-4685-8F71-F444AB3A94F2}"/>
    <cellStyle name="20% - Accent3 5 2 2" xfId="518" xr:uid="{770ED7A7-DA5F-427D-BC51-9079EBE15CA9}"/>
    <cellStyle name="20% - Accent3 5 2 3" xfId="24286" xr:uid="{1055753F-BD19-4FCC-890A-70E77C082E3D}"/>
    <cellStyle name="20% - Accent3 5 3" xfId="519" xr:uid="{2E76151D-7D42-4429-9764-A23EE65AF8CB}"/>
    <cellStyle name="20% - Accent3 5 3 2" xfId="520" xr:uid="{702F9A9D-1026-4558-B208-16680D3D29C7}"/>
    <cellStyle name="20% - Accent3 5 4" xfId="521" xr:uid="{7290B85E-06AD-4494-8BAE-50903B058351}"/>
    <cellStyle name="20% - Accent3 5 4 2" xfId="522" xr:uid="{4D8999FB-AC58-4A34-A4FC-75552ABB1E78}"/>
    <cellStyle name="20% - Accent3 5 5" xfId="523" xr:uid="{9FCFDF4E-B78F-4DCD-8A8B-5158357E6CCA}"/>
    <cellStyle name="20% - Accent3 5 5 2" xfId="524" xr:uid="{41B3BF34-71AA-4229-B6AA-9D6FD0518E7A}"/>
    <cellStyle name="20% - Accent3 5 6" xfId="525" xr:uid="{6C89D10E-7706-41A0-A457-93E12706CF9A}"/>
    <cellStyle name="20% - Accent3 5 6 2" xfId="526" xr:uid="{2465A3FC-7E7E-4AA9-95C2-4881BC48F97A}"/>
    <cellStyle name="20% - Accent3 5 7" xfId="527" xr:uid="{16F1259D-0048-4998-A1A6-004860B67B72}"/>
    <cellStyle name="20% - Accent3 5 7 2" xfId="528" xr:uid="{C5A0B9B5-0714-4399-A58B-8284354445E0}"/>
    <cellStyle name="20% - Accent3 5 8" xfId="529" xr:uid="{6DDA2F72-25CD-4C4E-9BFE-020E00C4F475}"/>
    <cellStyle name="20% - Accent3 5 8 2" xfId="530" xr:uid="{E5EE93B9-6091-4A93-AC12-E14220C40603}"/>
    <cellStyle name="20% - Accent3 5 9" xfId="531" xr:uid="{CC533813-25D1-42D9-80E0-4EB0BDE50FE1}"/>
    <cellStyle name="20% - Accent3 5 9 2" xfId="532" xr:uid="{9908F83D-B526-445A-83AB-4F9685808ECD}"/>
    <cellStyle name="20% - Accent3 6" xfId="533" xr:uid="{264DADD4-89D2-49D5-95BA-6F5FCE6990E4}"/>
    <cellStyle name="20% - Accent3 6 10" xfId="534" xr:uid="{77AB881E-142C-4400-A813-82A032276A1E}"/>
    <cellStyle name="20% - Accent3 6 10 2" xfId="535" xr:uid="{1A586225-771D-49B6-BF63-5515A1015E3C}"/>
    <cellStyle name="20% - Accent3 6 11" xfId="536" xr:uid="{9BD7D368-4A4C-4A3F-B841-2ADDEC6B5522}"/>
    <cellStyle name="20% - Accent3 6 11 2" xfId="537" xr:uid="{3C3DDB67-3A38-4714-B620-63D1FB3BA1F6}"/>
    <cellStyle name="20% - Accent3 6 12" xfId="538" xr:uid="{46D9D71B-290F-4139-85A8-25777A42786B}"/>
    <cellStyle name="20% - Accent3 6 13" xfId="539" xr:uid="{B3BE5812-0BDA-40BB-8289-DEF4B11F7794}"/>
    <cellStyle name="20% - Accent3 6 2" xfId="540" xr:uid="{21CD5A57-9CB4-4449-BA8F-484F1CD077A8}"/>
    <cellStyle name="20% - Accent3 6 2 2" xfId="541" xr:uid="{D2717F86-26A8-418D-9F09-80EAD4340B91}"/>
    <cellStyle name="20% - Accent3 6 2 3" xfId="24287" xr:uid="{EAEE812B-122B-443D-BBC2-6A2FB1EBACA3}"/>
    <cellStyle name="20% - Accent3 6 3" xfId="542" xr:uid="{5FAF3618-4F6C-462D-95E3-8CEF45987430}"/>
    <cellStyle name="20% - Accent3 6 3 2" xfId="543" xr:uid="{DDDAD6D4-F5A3-4C3E-9734-2A28611507ED}"/>
    <cellStyle name="20% - Accent3 6 4" xfId="544" xr:uid="{6A15A853-896E-423F-A5A4-A45BE34C54CC}"/>
    <cellStyle name="20% - Accent3 6 4 2" xfId="545" xr:uid="{8EC8D490-B5DF-487B-99CA-A938F1CF18DD}"/>
    <cellStyle name="20% - Accent3 6 5" xfId="546" xr:uid="{A4E7A419-B0D4-45B6-9650-05D7AA25F413}"/>
    <cellStyle name="20% - Accent3 6 5 2" xfId="547" xr:uid="{E99A4E0D-4434-4232-A8EC-9D4B8531A8D5}"/>
    <cellStyle name="20% - Accent3 6 6" xfId="548" xr:uid="{2D78091E-A8CD-4BAC-8D07-D65DB73B69C9}"/>
    <cellStyle name="20% - Accent3 6 6 2" xfId="549" xr:uid="{6C63F6B4-1143-472C-8296-B886FF68184C}"/>
    <cellStyle name="20% - Accent3 6 7" xfId="550" xr:uid="{BCCABD99-60B5-4B62-A176-ADC79B52A32C}"/>
    <cellStyle name="20% - Accent3 6 7 2" xfId="551" xr:uid="{00FE8C96-DA17-474C-AA91-5C3F31754807}"/>
    <cellStyle name="20% - Accent3 6 8" xfId="552" xr:uid="{A938DF30-F25A-47EA-B273-A24F1B1DB437}"/>
    <cellStyle name="20% - Accent3 6 8 2" xfId="553" xr:uid="{2B3C0E39-6054-46BD-BE18-62654ADACAEA}"/>
    <cellStyle name="20% - Accent3 6 9" xfId="554" xr:uid="{4E4C377E-1459-4C7C-8D41-1C8E84E55B8E}"/>
    <cellStyle name="20% - Accent3 6 9 2" xfId="555" xr:uid="{B0F2A063-2336-420E-B9FE-2CD83EFDC97B}"/>
    <cellStyle name="20% - Accent3 7" xfId="556" xr:uid="{1730C951-8D9F-46AE-961D-DA518F182232}"/>
    <cellStyle name="20% - Accent3 7 2" xfId="557" xr:uid="{B8FE82BC-BEF6-4825-8018-670B9EA09D2E}"/>
    <cellStyle name="20% - Accent3 7 2 2" xfId="24288" xr:uid="{A3CE77BF-A67E-4757-82AA-D031A4E8FC2E}"/>
    <cellStyle name="20% - Accent3 7 3" xfId="558" xr:uid="{DE3A4113-3C1C-4E1C-B120-298BFDF78228}"/>
    <cellStyle name="20% - Accent3 7 3 2" xfId="24289" xr:uid="{39B5106B-9F3F-4B8F-A496-85635DE07929}"/>
    <cellStyle name="20% - Accent3 8" xfId="559" xr:uid="{2076668D-2320-4ED5-8E8D-739ABD00B156}"/>
    <cellStyle name="20% - Accent3 8 2" xfId="560" xr:uid="{1A73BACD-7188-46D4-BE11-273D057342A9}"/>
    <cellStyle name="20% - Accent3 8 2 2" xfId="24290" xr:uid="{2E8732AB-40CE-4DE2-A036-244B23093694}"/>
    <cellStyle name="20% - Accent3 8 3" xfId="561" xr:uid="{7A1CA08B-7C1A-4093-8A25-237D779A1E52}"/>
    <cellStyle name="20% - Accent3 8 3 2" xfId="24291" xr:uid="{24F75B17-8D3A-4138-9473-FFEFECEC5B6C}"/>
    <cellStyle name="20% - Accent3 9" xfId="562" xr:uid="{BE98DC5D-5691-4E08-8958-DA2A4E08A5F1}"/>
    <cellStyle name="20% - Accent3 9 2" xfId="563" xr:uid="{386BBA6A-D66F-453C-B359-D2A2717795C9}"/>
    <cellStyle name="20% - Accent4 10" xfId="564" xr:uid="{45F47FEF-F375-47ED-909E-400413BF73C8}"/>
    <cellStyle name="20% - Accent4 10 2" xfId="565" xr:uid="{C3E3F19B-9B67-4C96-9D4C-7CFF0E492440}"/>
    <cellStyle name="20% - Accent4 11" xfId="24292" xr:uid="{453A068B-3F51-4C42-8627-16043971AC90}"/>
    <cellStyle name="20% - Accent4 11 2" xfId="24293" xr:uid="{6731E156-30FF-4BEC-82D0-5EF7138610D3}"/>
    <cellStyle name="20% - Accent4 12" xfId="24294" xr:uid="{1AAB812C-5669-42CB-8776-B513A3AEBA43}"/>
    <cellStyle name="20% - Accent4 13" xfId="24295" xr:uid="{6082D5D6-46F3-41F1-896F-B1AAD9D32DB5}"/>
    <cellStyle name="20% - Accent4 14" xfId="24296" xr:uid="{8D90F5A3-AFFA-49DE-B58E-49AB14014FD6}"/>
    <cellStyle name="20% - Accent4 15" xfId="24297" xr:uid="{F3D23C54-6F06-4F4D-8E9C-9693D92A933A}"/>
    <cellStyle name="20% - Accent4 16" xfId="24298" xr:uid="{4B685998-6F0D-4FC0-8D99-FDD65F118E66}"/>
    <cellStyle name="20% - Accent4 17" xfId="24299" xr:uid="{AB48ACB9-C2A6-4CB3-B589-EE7299693C0B}"/>
    <cellStyle name="20% - Accent4 18" xfId="24300" xr:uid="{0426ABD9-4DAB-4A12-B68F-77A434C88C5B}"/>
    <cellStyle name="20% - Accent4 19" xfId="24301" xr:uid="{943BD7CF-72EB-45F5-AA29-8060925966F8}"/>
    <cellStyle name="20% - Accent4 2" xfId="566" xr:uid="{88D1CBBF-32DA-417B-91BF-80B22507F897}"/>
    <cellStyle name="20% - Accent4 2 10" xfId="567" xr:uid="{49AE929F-24DF-405C-8882-61C433EE97B1}"/>
    <cellStyle name="20% - Accent4 2 10 2" xfId="568" xr:uid="{922C22D9-7D62-4B5F-AD66-C6AC51FE9329}"/>
    <cellStyle name="20% - Accent4 2 10 3" xfId="569" xr:uid="{2CFBBFCE-8F16-47EE-85B7-CA4951531CCA}"/>
    <cellStyle name="20% - Accent4 2 11" xfId="570" xr:uid="{CFE08770-0B28-4926-A650-CE9F399A694C}"/>
    <cellStyle name="20% - Accent4 2 11 2" xfId="571" xr:uid="{75D5362C-531D-4498-A5B9-9EF34F7ECC72}"/>
    <cellStyle name="20% - Accent4 2 11 3" xfId="572" xr:uid="{382F10BE-942C-4513-BE25-D5BB28C15308}"/>
    <cellStyle name="20% - Accent4 2 12" xfId="573" xr:uid="{64C28B53-8F6F-47DD-8491-6640BBCCDF2E}"/>
    <cellStyle name="20% - Accent4 2 12 2" xfId="574" xr:uid="{03A70149-9F6D-4403-9020-60124AC3CC15}"/>
    <cellStyle name="20% - Accent4 2 12 3" xfId="575" xr:uid="{BE587A61-E9C6-4FC5-9D4B-049CDA282F94}"/>
    <cellStyle name="20% - Accent4 2 13" xfId="576" xr:uid="{E25EEA1E-2EB6-46C6-AA56-2605A08716BF}"/>
    <cellStyle name="20% - Accent4 2 13 2" xfId="577" xr:uid="{A105E6E9-7877-4438-B01F-8E1D2FE150C9}"/>
    <cellStyle name="20% - Accent4 2 14" xfId="578" xr:uid="{2F7E5BDB-AD8D-4F2C-87EA-D6F253859530}"/>
    <cellStyle name="20% - Accent4 2 15" xfId="579" xr:uid="{3CD71F6E-203C-4139-A710-5033427DAD8B}"/>
    <cellStyle name="20% - Accent4 2 16" xfId="24302" xr:uid="{B4C5DDD2-C04E-48AD-A579-B9B7A7BFB289}"/>
    <cellStyle name="20% - Accent4 2 17" xfId="44076" xr:uid="{C769D4F2-EFED-4724-AD02-3C6CD3583A54}"/>
    <cellStyle name="20% - Accent4 2 2" xfId="580" xr:uid="{8C50F9C4-14F5-4CDA-8BD3-4538AAC2452D}"/>
    <cellStyle name="20% - Accent4 2 2 2" xfId="581" xr:uid="{2719BCE5-D225-4738-905F-CB2ABC6F8D86}"/>
    <cellStyle name="20% - Accent4 2 2 3" xfId="582" xr:uid="{6F5183EA-28EC-4AC9-9518-8A1850E9565A}"/>
    <cellStyle name="20% - Accent4 2 3" xfId="583" xr:uid="{63CF52E3-273A-4CC3-B835-44392EEC2761}"/>
    <cellStyle name="20% - Accent4 2 3 2" xfId="584" xr:uid="{4FDEE0DB-9BC2-42A4-9CAA-DEA9C17D705A}"/>
    <cellStyle name="20% - Accent4 2 3 3" xfId="585" xr:uid="{043528E0-D351-4C34-8962-5174F47ABD99}"/>
    <cellStyle name="20% - Accent4 2 4" xfId="586" xr:uid="{0F3B4A82-F3F8-4B95-B952-2B7C77E909A1}"/>
    <cellStyle name="20% - Accent4 2 4 2" xfId="587" xr:uid="{C1169F3A-FC73-4C2E-BA7C-3860DA2C8CC3}"/>
    <cellStyle name="20% - Accent4 2 4 3" xfId="588" xr:uid="{C3B47A21-736B-4500-8495-575A623C65ED}"/>
    <cellStyle name="20% - Accent4 2 5" xfId="589" xr:uid="{BA1DE741-68D1-4408-A7EC-E42347D8CA98}"/>
    <cellStyle name="20% - Accent4 2 5 2" xfId="590" xr:uid="{0F0948B3-7CBD-4A66-BC97-AA4D4C86E09B}"/>
    <cellStyle name="20% - Accent4 2 5 3" xfId="591" xr:uid="{960EA754-F3FA-4897-8A95-066CA868D98F}"/>
    <cellStyle name="20% - Accent4 2 6" xfId="592" xr:uid="{8C5505D3-7B05-4E57-8EDC-6E4636F62EE1}"/>
    <cellStyle name="20% - Accent4 2 6 2" xfId="593" xr:uid="{DD8992E4-53A1-42E7-A203-7E9677B12262}"/>
    <cellStyle name="20% - Accent4 2 6 3" xfId="594" xr:uid="{2024BB9E-6029-4C15-BBD6-26DD355DF445}"/>
    <cellStyle name="20% - Accent4 2 7" xfId="595" xr:uid="{71C63D19-0ECD-4EFF-9722-CC7CE8D1CF9D}"/>
    <cellStyle name="20% - Accent4 2 7 2" xfId="596" xr:uid="{9F26C650-C774-4AD9-AD0F-A8472B4FE7A6}"/>
    <cellStyle name="20% - Accent4 2 7 3" xfId="597" xr:uid="{072B46E0-09A1-4E69-BD25-B3F48228337E}"/>
    <cellStyle name="20% - Accent4 2 8" xfId="598" xr:uid="{4F67F276-FDA2-462E-9216-7A8267FC3142}"/>
    <cellStyle name="20% - Accent4 2 8 2" xfId="599" xr:uid="{AE77DA13-E616-4314-8124-79FDEEDB6A80}"/>
    <cellStyle name="20% - Accent4 2 8 3" xfId="600" xr:uid="{BD0035C7-538F-4520-A046-142FD0BD6487}"/>
    <cellStyle name="20% - Accent4 2 9" xfId="601" xr:uid="{7F325AB2-7694-47F7-9E8A-45D2929A91F8}"/>
    <cellStyle name="20% - Accent4 2 9 2" xfId="602" xr:uid="{F6F2A79A-EC0C-4929-8416-C0DB16B4AB8E}"/>
    <cellStyle name="20% - Accent4 2 9 3" xfId="603" xr:uid="{64152168-4AF3-4656-9391-ADFA1461B44F}"/>
    <cellStyle name="20% - Accent4 20" xfId="24303" xr:uid="{37E1B2D7-D427-4706-B6ED-19E9F8DDC5F7}"/>
    <cellStyle name="20% - Accent4 21" xfId="24304" xr:uid="{8E91565A-5084-4883-B20B-025A29C8FF75}"/>
    <cellStyle name="20% - Accent4 22" xfId="24305" xr:uid="{A467F128-197C-4E89-8FC3-FE88922E3174}"/>
    <cellStyle name="20% - Accent4 23" xfId="24306" xr:uid="{E9278801-7B7D-4EFA-8283-A9C15438CC6A}"/>
    <cellStyle name="20% - Accent4 24" xfId="24307" xr:uid="{9207312E-C68F-4323-B7D0-29193BC05AFD}"/>
    <cellStyle name="20% - Accent4 25" xfId="24308" xr:uid="{44F5D0C4-F3BC-421F-BCA0-51DE3BFACDEF}"/>
    <cellStyle name="20% - Accent4 26" xfId="24309" xr:uid="{23562FD4-910B-4C16-8DF5-5208054EB7BC}"/>
    <cellStyle name="20% - Accent4 27" xfId="24310" xr:uid="{9067C640-82C4-45FD-BB5E-D2623B142A5C}"/>
    <cellStyle name="20% - Accent4 28" xfId="24311" xr:uid="{0BA9F7F4-9753-4C01-B107-0FE0AFE4122E}"/>
    <cellStyle name="20% - Accent4 29" xfId="24312" xr:uid="{5BE9FFA6-CE3B-4741-8D1F-DF462DA56310}"/>
    <cellStyle name="20% - Accent4 3" xfId="604" xr:uid="{C576FC9A-4CF0-49C6-B2AB-01A4A8D4E5F4}"/>
    <cellStyle name="20% - Accent4 3 10" xfId="605" xr:uid="{6754B9B7-D020-44E3-B0CF-CD71556B4E71}"/>
    <cellStyle name="20% - Accent4 3 10 2" xfId="606" xr:uid="{3A433E7D-AD76-4FDA-93FA-F1B11AE0301D}"/>
    <cellStyle name="20% - Accent4 3 11" xfId="607" xr:uid="{B84F1FE4-86AD-4B98-AB2A-AE78A628D925}"/>
    <cellStyle name="20% - Accent4 3 11 2" xfId="608" xr:uid="{65032583-D601-4B74-AD38-2B37B57B14B8}"/>
    <cellStyle name="20% - Accent4 3 12" xfId="609" xr:uid="{DC732D5E-BF23-4CA4-8CB2-DBAE2A578951}"/>
    <cellStyle name="20% - Accent4 3 13" xfId="610" xr:uid="{AA2D0018-65C3-4400-937E-DF025F1C6804}"/>
    <cellStyle name="20% - Accent4 3 14" xfId="24313" xr:uid="{1CA50D70-D1FF-4D18-BC46-89C77B9C4A2A}"/>
    <cellStyle name="20% - Accent4 3 15" xfId="44189" xr:uid="{D52B2ECC-3401-40C0-BDC5-22FCCE864D66}"/>
    <cellStyle name="20% - Accent4 3 2" xfId="611" xr:uid="{88AC0FFD-0283-4B17-9143-9514ACC27CD3}"/>
    <cellStyle name="20% - Accent4 3 2 2" xfId="612" xr:uid="{180107B4-0AB8-4ECB-8DF1-0CD6A8E39023}"/>
    <cellStyle name="20% - Accent4 3 2 3" xfId="24314" xr:uid="{EC0D8975-9B02-4D61-B185-80877258537C}"/>
    <cellStyle name="20% - Accent4 3 3" xfId="613" xr:uid="{021F75EF-4427-45C6-9F60-C705DE6E2A41}"/>
    <cellStyle name="20% - Accent4 3 3 2" xfId="614" xr:uid="{CD6938CC-0835-48C4-BB18-B31F1EF299FB}"/>
    <cellStyle name="20% - Accent4 3 3 3" xfId="42255" xr:uid="{FC314FF1-B2C6-4F1E-9503-A8B4366A3024}"/>
    <cellStyle name="20% - Accent4 3 4" xfId="615" xr:uid="{D412E9F4-4E17-442E-BEB5-B821DC6050A1}"/>
    <cellStyle name="20% - Accent4 3 4 2" xfId="616" xr:uid="{A2D01538-3D0F-4C51-9B9B-A745C2BF4D12}"/>
    <cellStyle name="20% - Accent4 3 5" xfId="617" xr:uid="{6EFD94D3-1435-447A-A2F7-C609B94CB704}"/>
    <cellStyle name="20% - Accent4 3 5 2" xfId="618" xr:uid="{05563997-B328-4BEA-A767-7666AEACFDA2}"/>
    <cellStyle name="20% - Accent4 3 6" xfId="619" xr:uid="{2C281C80-89E2-4C43-8DA2-793C67349F39}"/>
    <cellStyle name="20% - Accent4 3 6 2" xfId="620" xr:uid="{385A4250-9AF0-488D-A86E-832C195B9384}"/>
    <cellStyle name="20% - Accent4 3 7" xfId="621" xr:uid="{AD13B1A0-1B70-4484-B289-873531F09B9B}"/>
    <cellStyle name="20% - Accent4 3 7 2" xfId="622" xr:uid="{5CDC17FB-D79C-4E5D-BF42-46C3566917C1}"/>
    <cellStyle name="20% - Accent4 3 8" xfId="623" xr:uid="{8C08B941-FD00-4EDE-8888-D18C69408EE0}"/>
    <cellStyle name="20% - Accent4 3 8 2" xfId="624" xr:uid="{22129C49-A590-406A-9AE0-32FF75FE0F49}"/>
    <cellStyle name="20% - Accent4 3 9" xfId="625" xr:uid="{EA0DCB8C-54CA-4D8C-BF9D-C536BD0D35B8}"/>
    <cellStyle name="20% - Accent4 3 9 2" xfId="626" xr:uid="{284CF069-0C57-4063-8239-B112A89687D4}"/>
    <cellStyle name="20% - Accent4 30" xfId="24315" xr:uid="{9D6461FE-F734-491A-AA11-6972AFF0868E}"/>
    <cellStyle name="20% - Accent4 31" xfId="24316" xr:uid="{56777315-5B5D-4E18-847B-678B76963B1A}"/>
    <cellStyle name="20% - Accent4 32" xfId="24317" xr:uid="{BCCB7533-3F3F-4449-A6F6-7F3A82B5B168}"/>
    <cellStyle name="20% - Accent4 33" xfId="24318" xr:uid="{0A829956-C896-4819-8CFF-9E123985C0D1}"/>
    <cellStyle name="20% - Accent4 34" xfId="24319" xr:uid="{A1CE78EE-A8C9-472A-8F19-57443A28C51E}"/>
    <cellStyle name="20% - Accent4 35" xfId="24320" xr:uid="{DB393994-5103-45FA-8FFE-786A320598FB}"/>
    <cellStyle name="20% - Accent4 36" xfId="24321" xr:uid="{402A998E-DC73-444C-94FD-538427D972E9}"/>
    <cellStyle name="20% - Accent4 37" xfId="24322" xr:uid="{98026F06-A84D-42BD-92D4-2659E73CE0BE}"/>
    <cellStyle name="20% - Accent4 38" xfId="24323" xr:uid="{B82A8737-D19B-4A7A-84E3-06E4341682B2}"/>
    <cellStyle name="20% - Accent4 39" xfId="24324" xr:uid="{4E06478F-0ED8-48DC-A0F6-39238D64B3D7}"/>
    <cellStyle name="20% - Accent4 4" xfId="627" xr:uid="{4A084CCD-96D5-4AF2-AFD3-EBA68F12B8E0}"/>
    <cellStyle name="20% - Accent4 4 10" xfId="628" xr:uid="{6CA76EE9-FD10-4BE4-B6A4-2394F8660AD5}"/>
    <cellStyle name="20% - Accent4 4 10 2" xfId="629" xr:uid="{B6844BB6-E56B-40A9-BAE4-31304ED55353}"/>
    <cellStyle name="20% - Accent4 4 11" xfId="630" xr:uid="{7B569383-F5E2-4A97-AB7F-DD5B24EEA9DB}"/>
    <cellStyle name="20% - Accent4 4 11 2" xfId="631" xr:uid="{E3BFA077-AD98-4611-A560-7B14402AF757}"/>
    <cellStyle name="20% - Accent4 4 12" xfId="632" xr:uid="{D90C8B3F-CA50-40AA-BBE6-A8BACCBA6AC2}"/>
    <cellStyle name="20% - Accent4 4 13" xfId="633" xr:uid="{C78763B1-0073-4340-A6E4-0AA2B2E5B018}"/>
    <cellStyle name="20% - Accent4 4 2" xfId="634" xr:uid="{B19E14FF-CB93-42B9-B957-A9242FFF0DAF}"/>
    <cellStyle name="20% - Accent4 4 2 2" xfId="635" xr:uid="{657AD8B6-4A86-4E68-B939-0F0E00A75175}"/>
    <cellStyle name="20% - Accent4 4 2 3" xfId="24325" xr:uid="{882F7C25-2688-4047-83E3-93435DCAE2C6}"/>
    <cellStyle name="20% - Accent4 4 3" xfId="636" xr:uid="{1AB93254-6F25-4A94-810E-7C6844C47AB8}"/>
    <cellStyle name="20% - Accent4 4 3 2" xfId="637" xr:uid="{54DF8B3B-AC82-43F9-8896-2ED0473EA2A3}"/>
    <cellStyle name="20% - Accent4 4 4" xfId="638" xr:uid="{6F928D99-3749-4D06-87B7-26F3BEF9D9A6}"/>
    <cellStyle name="20% - Accent4 4 4 2" xfId="639" xr:uid="{10A2D4A3-F296-44BC-BFFB-17949867A38E}"/>
    <cellStyle name="20% - Accent4 4 5" xfId="640" xr:uid="{8A4EC5A9-9100-4D60-BD24-03BF80415BFA}"/>
    <cellStyle name="20% - Accent4 4 5 2" xfId="641" xr:uid="{1E57888F-B8EC-40F4-BFBB-F14FCBBAD47C}"/>
    <cellStyle name="20% - Accent4 4 6" xfId="642" xr:uid="{4A9F1A3B-6BDF-41AA-9FB7-EEA805DEB9C1}"/>
    <cellStyle name="20% - Accent4 4 6 2" xfId="643" xr:uid="{1A5F8AE9-FA1F-417F-93F0-0D767299EAC3}"/>
    <cellStyle name="20% - Accent4 4 7" xfId="644" xr:uid="{35E9DDF3-9301-4A52-9137-66BDFA0C8021}"/>
    <cellStyle name="20% - Accent4 4 7 2" xfId="645" xr:uid="{8330FD0F-ED78-4EE3-A92C-1DCBBFC143AE}"/>
    <cellStyle name="20% - Accent4 4 8" xfId="646" xr:uid="{3BE70DA3-4C20-4921-9425-EE5262D6C142}"/>
    <cellStyle name="20% - Accent4 4 8 2" xfId="647" xr:uid="{5DEFF104-9540-4B00-B7E6-81DECCC07DD8}"/>
    <cellStyle name="20% - Accent4 4 9" xfId="648" xr:uid="{F7A21482-2F6F-4CA6-867E-CE2BC2BC4613}"/>
    <cellStyle name="20% - Accent4 4 9 2" xfId="649" xr:uid="{C56D00EB-FD6A-4551-9C3F-CFBDDD66FDF0}"/>
    <cellStyle name="20% - Accent4 40" xfId="24326" xr:uid="{D96D1F11-16FA-4EC4-B838-804A4F88A0DE}"/>
    <cellStyle name="20% - Accent4 41" xfId="24327" xr:uid="{D426CA1F-5581-40D0-81FD-78880C897695}"/>
    <cellStyle name="20% - Accent4 42" xfId="24328" xr:uid="{523E1DFD-114D-4104-B753-B855A2CE0B9C}"/>
    <cellStyle name="20% - Accent4 43" xfId="24329" xr:uid="{5651AF9A-3623-499C-AE9E-3BE874E53D74}"/>
    <cellStyle name="20% - Accent4 44" xfId="45870" xr:uid="{2A98D842-E24E-4E75-96D4-22B49665998A}"/>
    <cellStyle name="20% - Accent4 45" xfId="45889" xr:uid="{6C060D2B-90DE-4012-95B3-FEC4CEF2FA61}"/>
    <cellStyle name="20% - Accent4 46" xfId="981" xr:uid="{1CB53D7C-2AB6-4482-8877-C6D011C369DD}"/>
    <cellStyle name="20% - Accent4 5" xfId="650" xr:uid="{B738B928-5A04-43AB-8CCF-9ED0BE56AB65}"/>
    <cellStyle name="20% - Accent4 5 10" xfId="651" xr:uid="{26C406B9-93F1-4593-80E8-3349AEC79196}"/>
    <cellStyle name="20% - Accent4 5 10 2" xfId="652" xr:uid="{DB110624-7CC3-4C2C-8F4D-6769C727FF2E}"/>
    <cellStyle name="20% - Accent4 5 11" xfId="653" xr:uid="{DA95F004-FD86-4252-B667-D8AD1D784131}"/>
    <cellStyle name="20% - Accent4 5 11 2" xfId="654" xr:uid="{70D65CD3-3F2C-4344-92D1-AD2CE5D22191}"/>
    <cellStyle name="20% - Accent4 5 12" xfId="655" xr:uid="{51C9EF08-2FB1-422A-9F68-CB1441138388}"/>
    <cellStyle name="20% - Accent4 5 13" xfId="656" xr:uid="{395F812B-3BB8-41D2-9031-E544CDD1299A}"/>
    <cellStyle name="20% - Accent4 5 2" xfId="657" xr:uid="{40B59E6C-8B46-4453-B91D-D8CE7FDFD023}"/>
    <cellStyle name="20% - Accent4 5 2 2" xfId="658" xr:uid="{0850B1AC-17D5-4779-A8FA-FE6C34186F41}"/>
    <cellStyle name="20% - Accent4 5 2 3" xfId="24330" xr:uid="{85561F7E-7C50-4EDF-885E-C47A75BD1FCF}"/>
    <cellStyle name="20% - Accent4 5 3" xfId="659" xr:uid="{02A1D49C-B076-4A9B-ABEB-A017DC2947F5}"/>
    <cellStyle name="20% - Accent4 5 3 2" xfId="660" xr:uid="{1E2C0374-165B-471F-A287-2A595B74206A}"/>
    <cellStyle name="20% - Accent4 5 4" xfId="661" xr:uid="{654432CD-8D75-4C84-ABDA-E8945C9AD83D}"/>
    <cellStyle name="20% - Accent4 5 4 2" xfId="662" xr:uid="{9C0E0288-E1DF-47D9-8B8C-70390CA69968}"/>
    <cellStyle name="20% - Accent4 5 5" xfId="663" xr:uid="{F3E36795-B42F-4F6C-9322-BF46EB2494DF}"/>
    <cellStyle name="20% - Accent4 5 5 2" xfId="664" xr:uid="{DBDCF855-CFBE-4026-AB37-FDBF98441F87}"/>
    <cellStyle name="20% - Accent4 5 6" xfId="665" xr:uid="{2CC5E524-B128-4640-863B-81E45AA67CA1}"/>
    <cellStyle name="20% - Accent4 5 6 2" xfId="666" xr:uid="{824D6094-F823-4CC2-9F6A-91FD0C3E9EAB}"/>
    <cellStyle name="20% - Accent4 5 7" xfId="667" xr:uid="{653EA13C-91ED-4863-AE38-C1BE8003F584}"/>
    <cellStyle name="20% - Accent4 5 7 2" xfId="668" xr:uid="{3E144190-2569-40B5-A997-9AB9F4F3421C}"/>
    <cellStyle name="20% - Accent4 5 8" xfId="669" xr:uid="{76EC5ABB-3A87-47AD-A616-3A9892984BE6}"/>
    <cellStyle name="20% - Accent4 5 8 2" xfId="670" xr:uid="{52F3D0BE-241A-4875-8FC3-E81A27CCD412}"/>
    <cellStyle name="20% - Accent4 5 9" xfId="671" xr:uid="{489B3AAC-7DE8-465C-B7AB-9117F6C2DDD0}"/>
    <cellStyle name="20% - Accent4 5 9 2" xfId="672" xr:uid="{44BDD7CA-0094-4799-8494-D7E44BE14302}"/>
    <cellStyle name="20% - Accent4 6" xfId="673" xr:uid="{F7745770-5374-4DF3-9163-906F608D2B66}"/>
    <cellStyle name="20% - Accent4 6 10" xfId="674" xr:uid="{ECF62163-E554-4896-A371-EB5CAD5D09D1}"/>
    <cellStyle name="20% - Accent4 6 10 2" xfId="675" xr:uid="{795CC60C-CA58-415C-B3E7-B9ECF126DCBC}"/>
    <cellStyle name="20% - Accent4 6 11" xfId="676" xr:uid="{61A39F4B-8160-485B-8521-FE6636086B05}"/>
    <cellStyle name="20% - Accent4 6 11 2" xfId="677" xr:uid="{DA3DB879-3AE3-4A33-B9AE-6EFA8FF73BDA}"/>
    <cellStyle name="20% - Accent4 6 12" xfId="678" xr:uid="{CDAA260F-6AEE-4984-8378-B838E4D5B2A1}"/>
    <cellStyle name="20% - Accent4 6 13" xfId="679" xr:uid="{44475AD9-550F-4E18-87A9-5FC0B4D820BA}"/>
    <cellStyle name="20% - Accent4 6 2" xfId="680" xr:uid="{92219B75-45F7-4A3D-9D04-FD0239DC8517}"/>
    <cellStyle name="20% - Accent4 6 2 2" xfId="681" xr:uid="{727F37FC-03BE-4C17-97BF-9D20ED538885}"/>
    <cellStyle name="20% - Accent4 6 2 3" xfId="24331" xr:uid="{BB3D1A2B-4722-492A-8386-477345B9FEFC}"/>
    <cellStyle name="20% - Accent4 6 3" xfId="682" xr:uid="{E069AA04-9AFE-4BE3-B578-E724BE948EDF}"/>
    <cellStyle name="20% - Accent4 6 3 2" xfId="683" xr:uid="{2E0D2EB4-2193-4A96-A4FE-17F8378C650B}"/>
    <cellStyle name="20% - Accent4 6 4" xfId="684" xr:uid="{F36E2291-96C5-439E-92B3-453D45F935A3}"/>
    <cellStyle name="20% - Accent4 6 4 2" xfId="685" xr:uid="{0CD64086-130B-45E9-BFD9-FF3E7FA88F00}"/>
    <cellStyle name="20% - Accent4 6 5" xfId="686" xr:uid="{AE987FE4-1EA0-4B12-AFF3-5433FDCAA226}"/>
    <cellStyle name="20% - Accent4 6 5 2" xfId="687" xr:uid="{5A4C5D52-4EF3-42E9-9AD0-F1B9A2CB7CD9}"/>
    <cellStyle name="20% - Accent4 6 6" xfId="688" xr:uid="{0955C317-89FD-4908-B7CA-1AD9DE82773E}"/>
    <cellStyle name="20% - Accent4 6 6 2" xfId="689" xr:uid="{B99B5950-8C39-4EDD-97F6-A8963D5C9EBA}"/>
    <cellStyle name="20% - Accent4 6 7" xfId="690" xr:uid="{6D62D2FF-F2F8-4179-B30B-76D3A12964A7}"/>
    <cellStyle name="20% - Accent4 6 7 2" xfId="691" xr:uid="{C1EF27C5-59AB-43FB-8B66-A53DBCB426C1}"/>
    <cellStyle name="20% - Accent4 6 8" xfId="692" xr:uid="{EED7C83A-6044-43F3-8C7A-8C4B7C9C9F28}"/>
    <cellStyle name="20% - Accent4 6 8 2" xfId="693" xr:uid="{ADF6D7C9-6CF5-49CF-BB4C-97CF7C7E7871}"/>
    <cellStyle name="20% - Accent4 6 9" xfId="694" xr:uid="{F369E7C4-8219-4271-ADB6-F86FA8B13DC3}"/>
    <cellStyle name="20% - Accent4 6 9 2" xfId="695" xr:uid="{904E06C6-D91F-4E9D-A04F-E1892F88BE65}"/>
    <cellStyle name="20% - Accent4 7" xfId="696" xr:uid="{99A9B2F2-80B0-4988-B2BB-32BD2C08BFE9}"/>
    <cellStyle name="20% - Accent4 7 2" xfId="697" xr:uid="{AAE164BA-9278-409B-9BDF-D49599E1E1CD}"/>
    <cellStyle name="20% - Accent4 7 2 2" xfId="24332" xr:uid="{5E17CD1D-7DA8-4AA7-8E0C-A4474554E960}"/>
    <cellStyle name="20% - Accent4 7 3" xfId="698" xr:uid="{6AA70F5E-6DF4-453F-B6D1-72A1FA4EAC3B}"/>
    <cellStyle name="20% - Accent4 7 3 2" xfId="24333" xr:uid="{753D636E-8B99-406E-8A23-BAFEE01B540F}"/>
    <cellStyle name="20% - Accent4 8" xfId="699" xr:uid="{2ACE6BBD-876A-4BF8-9DB6-B0FB858221D1}"/>
    <cellStyle name="20% - Accent4 8 2" xfId="700" xr:uid="{1C81EE4C-055B-469E-9CE4-1EE75B378C03}"/>
    <cellStyle name="20% - Accent4 8 2 2" xfId="24334" xr:uid="{25843AFD-DF3C-404F-A5EA-D3F6DFBC4085}"/>
    <cellStyle name="20% - Accent4 8 3" xfId="701" xr:uid="{1A1ABE7D-783B-432C-B08A-8A9B03023F6E}"/>
    <cellStyle name="20% - Accent4 8 3 2" xfId="24335" xr:uid="{2B43E7EC-E3C2-4BDE-B13D-FA8E3D07F550}"/>
    <cellStyle name="20% - Accent4 9" xfId="702" xr:uid="{39F1B585-AA4C-4771-BDF0-10871B048CB3}"/>
    <cellStyle name="20% - Accent4 9 2" xfId="703" xr:uid="{A3F2F4A2-648E-4BE7-9B74-6710177F2975}"/>
    <cellStyle name="20% - Accent5 10" xfId="704" xr:uid="{2E60E0D9-48DB-4A94-A3BD-2DD0D3114AB7}"/>
    <cellStyle name="20% - Accent5 10 2" xfId="705" xr:uid="{79127B9E-93CC-487B-B67E-8163D99241D1}"/>
    <cellStyle name="20% - Accent5 11" xfId="24336" xr:uid="{62614841-02EA-4655-993E-48A9DA480862}"/>
    <cellStyle name="20% - Accent5 11 2" xfId="24337" xr:uid="{1346E83A-FA63-4325-89E0-03B5EB36D014}"/>
    <cellStyle name="20% - Accent5 12" xfId="24338" xr:uid="{8674BFCB-B98F-407A-B74E-7AE82231EA64}"/>
    <cellStyle name="20% - Accent5 13" xfId="24339" xr:uid="{04A8BBF7-5C36-4F5B-B96E-E26691A7CD8B}"/>
    <cellStyle name="20% - Accent5 14" xfId="24340" xr:uid="{22F10ED6-02CA-48FC-B99F-2DE336AA072F}"/>
    <cellStyle name="20% - Accent5 15" xfId="24341" xr:uid="{0E7A28A8-D5A5-4C42-8A77-A9CC4E8C34CA}"/>
    <cellStyle name="20% - Accent5 16" xfId="24342" xr:uid="{1CA380FB-ACEC-46B3-A2E1-3F4911FD5A31}"/>
    <cellStyle name="20% - Accent5 17" xfId="24343" xr:uid="{8C497149-EF7D-47C5-9607-21E392A37AE5}"/>
    <cellStyle name="20% - Accent5 18" xfId="24344" xr:uid="{A18393B5-35F7-4033-B9D4-D4FE365F0C54}"/>
    <cellStyle name="20% - Accent5 19" xfId="24345" xr:uid="{F0C93B54-4A1E-413C-A3AB-F8AC355369A1}"/>
    <cellStyle name="20% - Accent5 2" xfId="706" xr:uid="{0F33809A-A32B-47AE-A105-22DBFA23E976}"/>
    <cellStyle name="20% - Accent5 2 10" xfId="707" xr:uid="{5D4E6949-BB0E-43A5-B8B0-B480A8CD4E8C}"/>
    <cellStyle name="20% - Accent5 2 10 2" xfId="708" xr:uid="{07CC0991-CDE4-42A6-811B-54B1D5C7199C}"/>
    <cellStyle name="20% - Accent5 2 11" xfId="709" xr:uid="{12756A55-9083-4F45-AD64-068026279B12}"/>
    <cellStyle name="20% - Accent5 2 11 2" xfId="710" xr:uid="{282CCF9A-C65F-4397-BBB4-FFD69B51209E}"/>
    <cellStyle name="20% - Accent5 2 12" xfId="711" xr:uid="{FAB0D8C8-DFFD-424B-9482-A93A31454347}"/>
    <cellStyle name="20% - Accent5 2 12 2" xfId="712" xr:uid="{6A367610-F156-40ED-B7F6-3F9207E56DF9}"/>
    <cellStyle name="20% - Accent5 2 13" xfId="713" xr:uid="{5BD2AB44-BF81-4805-B5A6-DFF6506E5DB8}"/>
    <cellStyle name="20% - Accent5 2 14" xfId="714" xr:uid="{1630FCCD-1842-4C41-97B3-A15F8C9E797B}"/>
    <cellStyle name="20% - Accent5 2 15" xfId="715" xr:uid="{DBAD20BD-0E51-4D0D-82EA-DEDA994BC333}"/>
    <cellStyle name="20% - Accent5 2 16" xfId="44077" xr:uid="{F1762EF6-7551-4DBE-83B0-7A33027D05C1}"/>
    <cellStyle name="20% - Accent5 2 2" xfId="716" xr:uid="{D8E7BF35-280F-4131-99F7-29BB935CC30C}"/>
    <cellStyle name="20% - Accent5 2 2 2" xfId="717" xr:uid="{EA14593A-3FA9-43D3-8769-F21F20AB5DEA}"/>
    <cellStyle name="20% - Accent5 2 3" xfId="718" xr:uid="{48C238F3-9C0E-483F-8905-A7221C40DA95}"/>
    <cellStyle name="20% - Accent5 2 3 2" xfId="719" xr:uid="{54335707-4F07-43DF-AFA0-2EC7BC5AC84B}"/>
    <cellStyle name="20% - Accent5 2 4" xfId="720" xr:uid="{A8527AF7-03BB-4C28-A44A-770BE0C85269}"/>
    <cellStyle name="20% - Accent5 2 4 2" xfId="721" xr:uid="{2CB88FC6-C579-4E91-8F64-ABBA2F05606C}"/>
    <cellStyle name="20% - Accent5 2 5" xfId="722" xr:uid="{FCE63B3F-6ED5-4125-A56A-B22412496422}"/>
    <cellStyle name="20% - Accent5 2 5 2" xfId="723" xr:uid="{B227889C-BF9E-4F8C-939E-218F5F4FE6DD}"/>
    <cellStyle name="20% - Accent5 2 6" xfId="724" xr:uid="{39F666AC-B056-4864-B219-6B521B3375B9}"/>
    <cellStyle name="20% - Accent5 2 6 2" xfId="725" xr:uid="{1C49BA3C-0ED1-4877-8809-4D8A21C397BA}"/>
    <cellStyle name="20% - Accent5 2 7" xfId="726" xr:uid="{9AA12CC1-3256-4D6A-B785-C77EF8946F28}"/>
    <cellStyle name="20% - Accent5 2 7 2" xfId="727" xr:uid="{8501C060-0077-4BEF-AE50-9DCF438A6D9D}"/>
    <cellStyle name="20% - Accent5 2 8" xfId="728" xr:uid="{15ECA6CB-5A9D-43DF-9FC2-58210B74194F}"/>
    <cellStyle name="20% - Accent5 2 8 2" xfId="729" xr:uid="{6CD5FFAB-12A5-4BF1-8FF0-8F709ABBFBC9}"/>
    <cellStyle name="20% - Accent5 2 9" xfId="730" xr:uid="{309C089E-1A8F-4BA7-BE40-136B186C3CD9}"/>
    <cellStyle name="20% - Accent5 2 9 2" xfId="731" xr:uid="{6C39443F-0370-410B-BEC9-54E0AEB31276}"/>
    <cellStyle name="20% - Accent5 20" xfId="24346" xr:uid="{3C60A6FF-7073-4079-9028-F2C166A8A933}"/>
    <cellStyle name="20% - Accent5 21" xfId="24347" xr:uid="{7B38B6B3-5146-4BE5-AED3-CFE533631A7D}"/>
    <cellStyle name="20% - Accent5 22" xfId="24348" xr:uid="{4E184DE8-A07D-4837-8583-A398744FC21A}"/>
    <cellStyle name="20% - Accent5 23" xfId="24349" xr:uid="{E79783AE-85B9-487A-B393-D899B1AD7845}"/>
    <cellStyle name="20% - Accent5 24" xfId="24350" xr:uid="{655D7A15-A987-4AB4-A7F1-2B0605FEA86E}"/>
    <cellStyle name="20% - Accent5 25" xfId="24351" xr:uid="{20FF89B7-BB1D-4BCA-8F79-EA959B41196C}"/>
    <cellStyle name="20% - Accent5 26" xfId="24352" xr:uid="{C259E554-7399-4F5A-BD66-2F57AE77D74C}"/>
    <cellStyle name="20% - Accent5 27" xfId="24353" xr:uid="{46ACD18C-3F9F-4DE2-8462-C0546453DFCD}"/>
    <cellStyle name="20% - Accent5 28" xfId="24354" xr:uid="{E5B0CE71-8EF6-4378-85B0-037868C4A2A1}"/>
    <cellStyle name="20% - Accent5 29" xfId="24355" xr:uid="{DB6AE4B7-B0ED-44E5-867F-BD7092092F5F}"/>
    <cellStyle name="20% - Accent5 3" xfId="732" xr:uid="{9638C517-FEE6-48DA-BBCA-A63D9D0B716A}"/>
    <cellStyle name="20% - Accent5 3 10" xfId="733" xr:uid="{86FBE153-943B-4D9C-B06B-5A53E73C0EC7}"/>
    <cellStyle name="20% - Accent5 3 10 2" xfId="734" xr:uid="{4527CDD7-CEC4-4AF0-B43A-60FB74B98C00}"/>
    <cellStyle name="20% - Accent5 3 11" xfId="735" xr:uid="{9DCA971E-F4B8-4DD4-817B-700575A9B78C}"/>
    <cellStyle name="20% - Accent5 3 11 2" xfId="736" xr:uid="{6C7A51DD-9394-4640-A2A5-A4BA52531EF4}"/>
    <cellStyle name="20% - Accent5 3 12" xfId="737" xr:uid="{F4B38ECB-B65E-4505-8E7F-B04590EC9ED2}"/>
    <cellStyle name="20% - Accent5 3 13" xfId="44190" xr:uid="{83025DBA-9A2B-4F36-A037-60137F3B8675}"/>
    <cellStyle name="20% - Accent5 3 2" xfId="738" xr:uid="{4F751379-078E-42DD-909B-4AFAB8FD1FDF}"/>
    <cellStyle name="20% - Accent5 3 2 2" xfId="739" xr:uid="{7ED102BA-66EA-4133-AF1B-846ABACA1974}"/>
    <cellStyle name="20% - Accent5 3 3" xfId="740" xr:uid="{F737131B-0386-4924-BABC-055968857385}"/>
    <cellStyle name="20% - Accent5 3 3 2" xfId="741" xr:uid="{B82684CC-94F3-40DF-969D-B435D1153DAE}"/>
    <cellStyle name="20% - Accent5 3 4" xfId="742" xr:uid="{A7D9DB5F-B34B-4157-BC3E-D1E3846EC80D}"/>
    <cellStyle name="20% - Accent5 3 4 2" xfId="743" xr:uid="{0BE03924-0B67-4AAE-BDEB-D4EE4E5715EE}"/>
    <cellStyle name="20% - Accent5 3 5" xfId="744" xr:uid="{17D95E65-3FB6-44AD-9FC2-472A70892E2E}"/>
    <cellStyle name="20% - Accent5 3 5 2" xfId="745" xr:uid="{FDFE271F-B7BF-47B1-88FC-E325E334AF0C}"/>
    <cellStyle name="20% - Accent5 3 6" xfId="746" xr:uid="{D4307FA8-127C-447D-98ED-1B1D2E807CDB}"/>
    <cellStyle name="20% - Accent5 3 6 2" xfId="747" xr:uid="{9D91AB5C-0F3C-4514-83A3-1D437729E7D8}"/>
    <cellStyle name="20% - Accent5 3 7" xfId="748" xr:uid="{033D4A28-76CF-4F5E-A036-842663E7A2EB}"/>
    <cellStyle name="20% - Accent5 3 7 2" xfId="749" xr:uid="{75BFA49B-1098-4CD9-9225-F910613C442F}"/>
    <cellStyle name="20% - Accent5 3 8" xfId="750" xr:uid="{330D0E95-2DF2-4BC3-83F4-67F32A37EC7C}"/>
    <cellStyle name="20% - Accent5 3 8 2" xfId="751" xr:uid="{79FF0ADD-2E1C-41E1-9AF8-406F1E364146}"/>
    <cellStyle name="20% - Accent5 3 9" xfId="752" xr:uid="{6DC9C60B-507A-4FDB-88AA-4905938C4000}"/>
    <cellStyle name="20% - Accent5 3 9 2" xfId="753" xr:uid="{DD2855D8-1FD3-4BF3-A20A-81727E05A701}"/>
    <cellStyle name="20% - Accent5 30" xfId="24356" xr:uid="{278D3DBA-5FCF-4F75-AE1A-5BFC3B5F3C02}"/>
    <cellStyle name="20% - Accent5 31" xfId="24357" xr:uid="{8B749EE4-12AA-4655-8032-72FB044C23F5}"/>
    <cellStyle name="20% - Accent5 32" xfId="24358" xr:uid="{E3F4CD96-CBD5-4677-B1D2-509588964106}"/>
    <cellStyle name="20% - Accent5 33" xfId="24359" xr:uid="{7745135B-AD8E-4C1F-AAFF-4CF65E811801}"/>
    <cellStyle name="20% - Accent5 34" xfId="24360" xr:uid="{15FB224A-76C2-4FDA-A624-59E3DA50B7C9}"/>
    <cellStyle name="20% - Accent5 35" xfId="24361" xr:uid="{BA283C81-FB05-457C-A074-1E2F40088DA7}"/>
    <cellStyle name="20% - Accent5 36" xfId="24362" xr:uid="{8047B664-775F-4BB0-B250-022453799594}"/>
    <cellStyle name="20% - Accent5 37" xfId="24363" xr:uid="{CC456E32-8A42-4ED1-9B77-1FBA6DD9EA45}"/>
    <cellStyle name="20% - Accent5 38" xfId="24364" xr:uid="{74C1CFEF-9C26-4C94-8271-1B9620C76892}"/>
    <cellStyle name="20% - Accent5 39" xfId="24365" xr:uid="{4E465D2C-655F-49CA-8E68-B7C4A96DA6F1}"/>
    <cellStyle name="20% - Accent5 4" xfId="754" xr:uid="{948976D4-F08B-4823-B863-70B100656802}"/>
    <cellStyle name="20% - Accent5 4 10" xfId="755" xr:uid="{F6EDE8F2-6752-443B-A295-41AED8E62363}"/>
    <cellStyle name="20% - Accent5 4 10 2" xfId="756" xr:uid="{F6BD1A86-F684-4F98-8BED-F3C42F594B2E}"/>
    <cellStyle name="20% - Accent5 4 11" xfId="757" xr:uid="{AEFC2C5E-0F30-459F-A23D-CCE237459E27}"/>
    <cellStyle name="20% - Accent5 4 11 2" xfId="758" xr:uid="{D36C47E5-16C4-47A2-BEC9-E81E602D72B1}"/>
    <cellStyle name="20% - Accent5 4 12" xfId="759" xr:uid="{5DFBD0E3-ED97-4AF0-B0AE-6E5EECE51A9B}"/>
    <cellStyle name="20% - Accent5 4 2" xfId="760" xr:uid="{565C5BA7-8E50-4AF2-A527-06612F256525}"/>
    <cellStyle name="20% - Accent5 4 2 2" xfId="761" xr:uid="{F5E668FB-F7C5-4B7F-9EC6-53AB06EF8957}"/>
    <cellStyle name="20% - Accent5 4 3" xfId="762" xr:uid="{AB060C62-18F5-4D73-9914-0BDDFB225EC2}"/>
    <cellStyle name="20% - Accent5 4 3 2" xfId="763" xr:uid="{4E7D4465-3CFE-4597-BC9C-37D03F572CD9}"/>
    <cellStyle name="20% - Accent5 4 4" xfId="764" xr:uid="{7718C42C-A9E4-4096-B190-AD74E564D9BA}"/>
    <cellStyle name="20% - Accent5 4 4 2" xfId="765" xr:uid="{B787957B-099F-4E15-A802-FB2B0405F9B0}"/>
    <cellStyle name="20% - Accent5 4 5" xfId="766" xr:uid="{8D6AE5EE-DB1B-4CC7-81B0-B452E415A2EC}"/>
    <cellStyle name="20% - Accent5 4 5 2" xfId="767" xr:uid="{C4CCB5AC-B943-4C45-BC54-7A1483929761}"/>
    <cellStyle name="20% - Accent5 4 6" xfId="768" xr:uid="{D2848087-8299-4D0B-80FD-AEA5D3B3246B}"/>
    <cellStyle name="20% - Accent5 4 6 2" xfId="769" xr:uid="{C816909E-A4D7-40C0-9895-3478DF8F08F2}"/>
    <cellStyle name="20% - Accent5 4 7" xfId="770" xr:uid="{C3038A44-4B2A-499D-8C42-7CEB05E98AD5}"/>
    <cellStyle name="20% - Accent5 4 7 2" xfId="771" xr:uid="{F1D584D5-5163-43DF-A808-FB34F59B9FED}"/>
    <cellStyle name="20% - Accent5 4 8" xfId="772" xr:uid="{DF80BEBD-908A-428C-A227-FAC947CFA9D0}"/>
    <cellStyle name="20% - Accent5 4 8 2" xfId="773" xr:uid="{828EA2FC-FDB9-48BA-BE4A-64D8A27314EE}"/>
    <cellStyle name="20% - Accent5 4 9" xfId="774" xr:uid="{9A97B0ED-4199-4BB3-86A3-51AFB107CDF2}"/>
    <cellStyle name="20% - Accent5 4 9 2" xfId="775" xr:uid="{A4D0DB0F-ABFD-4338-8470-13ED9EC51914}"/>
    <cellStyle name="20% - Accent5 40" xfId="24366" xr:uid="{51D1C1A7-7DA0-4CC7-80E5-4D8A7255A35E}"/>
    <cellStyle name="20% - Accent5 41" xfId="24367" xr:uid="{68A0E16A-9C38-4265-9F25-4229514371D3}"/>
    <cellStyle name="20% - Accent5 42" xfId="24368" xr:uid="{B6BBEDCE-9B0C-4BC7-9872-708AA2A57994}"/>
    <cellStyle name="20% - Accent5 43" xfId="24369" xr:uid="{530EB1D5-5C61-440E-B3AD-9DB3A9EE6E3D}"/>
    <cellStyle name="20% - Accent5 44" xfId="45792" xr:uid="{1E85E096-34B1-4DD1-8E7A-DB8F9E17FCB8}"/>
    <cellStyle name="20% - Accent5 45" xfId="45873" xr:uid="{94D31913-1980-4600-89E8-9EAA834002BB}"/>
    <cellStyle name="20% - Accent5 46" xfId="45892" xr:uid="{3D48EFFD-19C9-49D7-9B61-86746F174B82}"/>
    <cellStyle name="20% - Accent5 47" xfId="982" xr:uid="{94596556-EEAF-4D06-A5A0-E1CB61D621B0}"/>
    <cellStyle name="20% - Accent5 5" xfId="776" xr:uid="{CE931DFA-DB09-48AE-86CE-E325708F83D8}"/>
    <cellStyle name="20% - Accent5 5 10" xfId="777" xr:uid="{84BCE0B1-BD15-4130-B63B-EFCCF4DCEC6F}"/>
    <cellStyle name="20% - Accent5 5 10 2" xfId="778" xr:uid="{23630FEF-CBA2-4609-9670-2848BE01535F}"/>
    <cellStyle name="20% - Accent5 5 11" xfId="779" xr:uid="{BD42F46A-10B7-4AEC-AAC7-5382F1136842}"/>
    <cellStyle name="20% - Accent5 5 11 2" xfId="780" xr:uid="{17BBA1E2-BA53-460F-B2FC-EAC7FC48C153}"/>
    <cellStyle name="20% - Accent5 5 12" xfId="781" xr:uid="{1B1A1482-0967-4919-B27D-E762FE9B1EB9}"/>
    <cellStyle name="20% - Accent5 5 2" xfId="782" xr:uid="{3F7F60ED-6D65-4B37-ABEE-37A5289BE123}"/>
    <cellStyle name="20% - Accent5 5 2 2" xfId="783" xr:uid="{25D25737-8C1A-471A-98B9-26A3CCF59DC4}"/>
    <cellStyle name="20% - Accent5 5 3" xfId="784" xr:uid="{C332043D-D57D-41D5-B206-2F0C20823265}"/>
    <cellStyle name="20% - Accent5 5 3 2" xfId="785" xr:uid="{4BD5E4AF-4EE5-467E-A76F-2CFA632061A2}"/>
    <cellStyle name="20% - Accent5 5 4" xfId="786" xr:uid="{F94F227A-2CEA-42D0-9C03-0F139A646132}"/>
    <cellStyle name="20% - Accent5 5 4 2" xfId="787" xr:uid="{9A51CF82-A9A9-426E-959F-5630F4C75741}"/>
    <cellStyle name="20% - Accent5 5 5" xfId="788" xr:uid="{DB262CE5-4645-4E4D-9D19-884E12305FD4}"/>
    <cellStyle name="20% - Accent5 5 5 2" xfId="789" xr:uid="{CA048F5D-45DF-46DE-9C92-47074D031606}"/>
    <cellStyle name="20% - Accent5 5 6" xfId="790" xr:uid="{DE5722C2-A45D-4140-9E4F-BC2B9D2648EE}"/>
    <cellStyle name="20% - Accent5 5 6 2" xfId="791" xr:uid="{6C74CFF8-33A5-4CC6-84AC-FA3F2E446A71}"/>
    <cellStyle name="20% - Accent5 5 7" xfId="792" xr:uid="{17F9E0A0-B4B2-41AB-A9E0-523F63B5F860}"/>
    <cellStyle name="20% - Accent5 5 7 2" xfId="793" xr:uid="{434F4EE1-DFAE-426F-9A62-C13AE2E82448}"/>
    <cellStyle name="20% - Accent5 5 8" xfId="794" xr:uid="{4F8993EC-F2C1-49C9-8717-146DB6005FEF}"/>
    <cellStyle name="20% - Accent5 5 8 2" xfId="795" xr:uid="{7BFB3DDB-C25C-446A-AB77-78FCE95F5E67}"/>
    <cellStyle name="20% - Accent5 5 9" xfId="796" xr:uid="{2672F0B0-19F6-472C-85EC-8EB0A6188E19}"/>
    <cellStyle name="20% - Accent5 5 9 2" xfId="797" xr:uid="{1534DD04-31D4-4D7A-A7DB-05C717C3E440}"/>
    <cellStyle name="20% - Accent5 6" xfId="798" xr:uid="{05FAD9B5-B26E-49D1-9128-F9D4F407593C}"/>
    <cellStyle name="20% - Accent5 6 10" xfId="799" xr:uid="{AD48ED23-91EA-4A5C-9890-81BCBBEAC795}"/>
    <cellStyle name="20% - Accent5 6 10 2" xfId="800" xr:uid="{332628E2-640F-4167-9582-8DCC007504EB}"/>
    <cellStyle name="20% - Accent5 6 11" xfId="801" xr:uid="{EE4559B6-4AB7-41EB-90B6-E5462E5DDAFC}"/>
    <cellStyle name="20% - Accent5 6 11 2" xfId="802" xr:uid="{1A494D50-61D7-43DD-8BE5-C7DEB96758ED}"/>
    <cellStyle name="20% - Accent5 6 12" xfId="803" xr:uid="{A72C22EE-8E45-4091-A543-99244B58592C}"/>
    <cellStyle name="20% - Accent5 6 2" xfId="804" xr:uid="{4F7CAB05-02D3-4B75-A6AB-D4821BDD1921}"/>
    <cellStyle name="20% - Accent5 6 2 2" xfId="805" xr:uid="{2BD8C355-CB48-4400-A4C1-8AA1504BEEFF}"/>
    <cellStyle name="20% - Accent5 6 3" xfId="806" xr:uid="{E0E2C631-5523-495A-8ADD-9E94665C576B}"/>
    <cellStyle name="20% - Accent5 6 3 2" xfId="807" xr:uid="{933C8211-28FE-4CCA-A3F0-8BB149706ACC}"/>
    <cellStyle name="20% - Accent5 6 4" xfId="808" xr:uid="{FC138E18-BBE1-486C-BD0F-0B2E2A8C2B64}"/>
    <cellStyle name="20% - Accent5 6 4 2" xfId="809" xr:uid="{1066A2F1-7656-47CE-927A-9A3AF930F773}"/>
    <cellStyle name="20% - Accent5 6 5" xfId="810" xr:uid="{356CF350-092E-476F-97F3-4D04EA741D8C}"/>
    <cellStyle name="20% - Accent5 6 5 2" xfId="811" xr:uid="{77BEE3C7-282D-46C8-96B9-5B9A7148699B}"/>
    <cellStyle name="20% - Accent5 6 6" xfId="812" xr:uid="{6A36945D-7F8E-48B0-AFBA-6D8E43AD9483}"/>
    <cellStyle name="20% - Accent5 6 6 2" xfId="813" xr:uid="{F98F0783-2A36-4BDA-AA6C-F625E346A08B}"/>
    <cellStyle name="20% - Accent5 6 7" xfId="814" xr:uid="{A2051396-B92E-4E12-8609-E34D34D39ADA}"/>
    <cellStyle name="20% - Accent5 6 7 2" xfId="815" xr:uid="{FCEEFBC8-DF90-4F43-8CC0-B84CBD654782}"/>
    <cellStyle name="20% - Accent5 6 8" xfId="816" xr:uid="{F7B59AE8-B093-43EE-820A-4802375F9AE5}"/>
    <cellStyle name="20% - Accent5 6 8 2" xfId="817" xr:uid="{D737EF17-BF16-4218-8BD8-244B44B72C9E}"/>
    <cellStyle name="20% - Accent5 6 9" xfId="818" xr:uid="{EC0A5F13-FDA9-40ED-BE12-672367D09E53}"/>
    <cellStyle name="20% - Accent5 6 9 2" xfId="819" xr:uid="{3566BA5C-F2BD-45CE-8D5D-8B09B385DD06}"/>
    <cellStyle name="20% - Accent5 7" xfId="820" xr:uid="{9272E8F2-0745-48EB-919E-22C013F354F5}"/>
    <cellStyle name="20% - Accent5 7 2" xfId="821" xr:uid="{50915A30-7A45-4E89-AC7A-7CDB5FC6A862}"/>
    <cellStyle name="20% - Accent5 8" xfId="822" xr:uid="{645F94D1-25FC-4A45-919F-3B79FB0E7FBA}"/>
    <cellStyle name="20% - Accent5 8 2" xfId="823" xr:uid="{86EB4DA8-8546-42EE-9348-1273A61E9055}"/>
    <cellStyle name="20% - Accent5 9" xfId="824" xr:uid="{839B40E2-9529-459E-8EC7-D04BA9165A26}"/>
    <cellStyle name="20% - Accent5 9 2" xfId="825" xr:uid="{09C3F6ED-B4C9-4113-860A-791EC9EA2031}"/>
    <cellStyle name="20% - Accent6 10" xfId="826" xr:uid="{D7144A3F-EE0B-4069-8D3C-06BAAC9C2BF9}"/>
    <cellStyle name="20% - Accent6 10 2" xfId="827" xr:uid="{B914E507-8292-4FC0-B8F9-B7E71A8B026A}"/>
    <cellStyle name="20% - Accent6 11" xfId="24370" xr:uid="{34241D81-FF44-45DD-8AF3-B98AF8098961}"/>
    <cellStyle name="20% - Accent6 11 2" xfId="24371" xr:uid="{7F9DC877-1902-4555-9A0F-263349048946}"/>
    <cellStyle name="20% - Accent6 12" xfId="24372" xr:uid="{087FAA8E-9313-431B-BEA9-1434742290FA}"/>
    <cellStyle name="20% - Accent6 13" xfId="24373" xr:uid="{B92A94F2-8762-4442-8406-9D3AD6FD381D}"/>
    <cellStyle name="20% - Accent6 14" xfId="24374" xr:uid="{81A05339-A116-47D7-AFBB-C753D102A727}"/>
    <cellStyle name="20% - Accent6 15" xfId="24375" xr:uid="{1DBE8E7A-5B53-40ED-A0E6-41AB2471F7D1}"/>
    <cellStyle name="20% - Accent6 16" xfId="24376" xr:uid="{B5607221-8E50-4D86-981C-062306A9CC06}"/>
    <cellStyle name="20% - Accent6 17" xfId="24377" xr:uid="{2FB6AA09-4BE3-4EB1-B45B-38195EBE933A}"/>
    <cellStyle name="20% - Accent6 18" xfId="24378" xr:uid="{B51EB606-2E06-4F52-976B-7CA88DFCCEF7}"/>
    <cellStyle name="20% - Accent6 19" xfId="24379" xr:uid="{2EB7454D-E390-4E75-98AE-56B32654C700}"/>
    <cellStyle name="20% - Accent6 2" xfId="828" xr:uid="{1FC8DA44-E537-4697-8470-900A2A6DC9A7}"/>
    <cellStyle name="20% - Accent6 2 10" xfId="829" xr:uid="{D7C87C1A-4ECF-4C65-88F7-2DBD65D60B19}"/>
    <cellStyle name="20% - Accent6 2 10 2" xfId="830" xr:uid="{0203BD85-5B52-4152-BDEC-A4C6231FD475}"/>
    <cellStyle name="20% - Accent6 2 10 3" xfId="831" xr:uid="{5D221FAD-D157-404B-BAA1-213A918EA94E}"/>
    <cellStyle name="20% - Accent6 2 11" xfId="832" xr:uid="{DB5103B7-056A-4E0E-B137-6900F716CAC5}"/>
    <cellStyle name="20% - Accent6 2 11 2" xfId="833" xr:uid="{E013F1A9-65CE-4765-8197-6A5197A31AFE}"/>
    <cellStyle name="20% - Accent6 2 11 3" xfId="834" xr:uid="{692ABB7C-EFFC-467D-BFC8-56822445FC8A}"/>
    <cellStyle name="20% - Accent6 2 12" xfId="835" xr:uid="{A701F5B0-40A8-4D8D-BB25-CC69FD8A20F8}"/>
    <cellStyle name="20% - Accent6 2 12 2" xfId="836" xr:uid="{72403753-EFD2-4D14-8D1C-ECA9F74F8D01}"/>
    <cellStyle name="20% - Accent6 2 12 3" xfId="837" xr:uid="{99735F93-516F-4E7B-AB91-CAC4C2277FAB}"/>
    <cellStyle name="20% - Accent6 2 13" xfId="838" xr:uid="{BA7AB6CC-6A91-42CB-B3B5-542F0CBC5D3F}"/>
    <cellStyle name="20% - Accent6 2 13 2" xfId="839" xr:uid="{65BB2CEE-CA67-4982-86E3-85E1DDC7EEF8}"/>
    <cellStyle name="20% - Accent6 2 14" xfId="840" xr:uid="{EAF3B3F3-C00C-4CA4-AB24-44DE99493AD0}"/>
    <cellStyle name="20% - Accent6 2 15" xfId="841" xr:uid="{55582562-D957-48C8-8CF6-9C5C09BE88CC}"/>
    <cellStyle name="20% - Accent6 2 16" xfId="24380" xr:uid="{9C440D85-5B8D-4D75-B549-D020BB896967}"/>
    <cellStyle name="20% - Accent6 2 17" xfId="44078" xr:uid="{B3557BBD-D440-49F7-813F-B4B8D6626765}"/>
    <cellStyle name="20% - Accent6 2 2" xfId="842" xr:uid="{872A859B-5C87-46D2-B363-5FC49FDF84E7}"/>
    <cellStyle name="20% - Accent6 2 2 2" xfId="843" xr:uid="{C9ADD1DC-DB4D-4FA2-BED2-EB2484FDC722}"/>
    <cellStyle name="20% - Accent6 2 2 3" xfId="844" xr:uid="{09B79388-A3BC-4DAF-BEBB-61529283343D}"/>
    <cellStyle name="20% - Accent6 2 3" xfId="845" xr:uid="{5B445F8F-4E0B-4B20-88D2-3D1404A1636F}"/>
    <cellStyle name="20% - Accent6 2 3 2" xfId="846" xr:uid="{DE9973CE-6F02-4E5F-BAB4-A4E543269E76}"/>
    <cellStyle name="20% - Accent6 2 3 3" xfId="847" xr:uid="{5176DB3C-B543-413E-AF19-B744F10A84E0}"/>
    <cellStyle name="20% - Accent6 2 4" xfId="848" xr:uid="{08615CFE-FB41-4735-AD16-87E0F6CC07D1}"/>
    <cellStyle name="20% - Accent6 2 4 2" xfId="849" xr:uid="{0783256E-1CE4-4A29-9BC1-3DF2A938C8EB}"/>
    <cellStyle name="20% - Accent6 2 4 3" xfId="850" xr:uid="{7961E9DD-4965-4A55-8551-D804563D0403}"/>
    <cellStyle name="20% - Accent6 2 5" xfId="851" xr:uid="{1FE4B120-AC37-4349-A41E-5F1F8D1F1BFE}"/>
    <cellStyle name="20% - Accent6 2 5 2" xfId="852" xr:uid="{90E92750-F741-4653-A64B-933AD264868A}"/>
    <cellStyle name="20% - Accent6 2 5 3" xfId="853" xr:uid="{33F6E6F0-C9F6-4A0E-8153-C032F869CB15}"/>
    <cellStyle name="20% - Accent6 2 6" xfId="854" xr:uid="{07077B6B-B2D1-4D1A-980C-1CD5AA1558C8}"/>
    <cellStyle name="20% - Accent6 2 6 2" xfId="855" xr:uid="{729E2861-90D0-4971-A5A6-12647E24AA3C}"/>
    <cellStyle name="20% - Accent6 2 6 3" xfId="856" xr:uid="{C48F965F-D85B-4CCE-B915-4D3F95ABD28F}"/>
    <cellStyle name="20% - Accent6 2 7" xfId="857" xr:uid="{18B1AED5-97ED-48AB-9B32-BB7DCC487E96}"/>
    <cellStyle name="20% - Accent6 2 7 2" xfId="858" xr:uid="{D1CC8036-712D-479C-AD9C-8F2F3EE75E35}"/>
    <cellStyle name="20% - Accent6 2 7 3" xfId="859" xr:uid="{4A6AFAE4-F35C-4BE4-876C-DECF54CCC39E}"/>
    <cellStyle name="20% - Accent6 2 8" xfId="860" xr:uid="{0265CDDA-A62E-4933-8D32-F7505DF288BE}"/>
    <cellStyle name="20% - Accent6 2 8 2" xfId="861" xr:uid="{A7652BF7-91C0-4179-850F-B68208777BAE}"/>
    <cellStyle name="20% - Accent6 2 8 3" xfId="862" xr:uid="{743E9872-908A-44E2-AFBC-4EF81154655C}"/>
    <cellStyle name="20% - Accent6 2 9" xfId="863" xr:uid="{D4F745A0-398A-4EA2-91E4-1BCEBE5F0BD3}"/>
    <cellStyle name="20% - Accent6 2 9 2" xfId="864" xr:uid="{AB3AB3B5-2A9B-404C-8CE1-59CAF34682BC}"/>
    <cellStyle name="20% - Accent6 2 9 3" xfId="865" xr:uid="{AA5AB21D-D93C-4FB7-B024-CF4B4514BDF8}"/>
    <cellStyle name="20% - Accent6 20" xfId="24381" xr:uid="{A23E649D-BAEE-44C7-B1B6-6F1827943F1D}"/>
    <cellStyle name="20% - Accent6 21" xfId="24382" xr:uid="{5588DD18-A323-4600-B3A4-5AC6BFDB1374}"/>
    <cellStyle name="20% - Accent6 22" xfId="24383" xr:uid="{FC0E13D3-DE5C-4C1A-AA5E-89F7323BC31F}"/>
    <cellStyle name="20% - Accent6 23" xfId="24384" xr:uid="{3C2D1535-94D1-4E88-9980-F5C36198B498}"/>
    <cellStyle name="20% - Accent6 24" xfId="24385" xr:uid="{9D9E4759-CD82-4455-981E-82139D4E7DBF}"/>
    <cellStyle name="20% - Accent6 25" xfId="24386" xr:uid="{30048415-6CEF-4F84-A0A9-CEB020EA2AF3}"/>
    <cellStyle name="20% - Accent6 26" xfId="24387" xr:uid="{530F2A00-5407-4790-8C66-440B776B7532}"/>
    <cellStyle name="20% - Accent6 27" xfId="24388" xr:uid="{E910BD31-62F9-46B5-9F7C-6A64A541C041}"/>
    <cellStyle name="20% - Accent6 28" xfId="24389" xr:uid="{E8F304F2-010A-4A38-87D1-8637860132F0}"/>
    <cellStyle name="20% - Accent6 29" xfId="24390" xr:uid="{956CA4EA-27D1-4BF8-A969-DA29FBB5EC61}"/>
    <cellStyle name="20% - Accent6 3" xfId="866" xr:uid="{AE09BD2D-841A-4179-9FB8-CF062BB11698}"/>
    <cellStyle name="20% - Accent6 3 10" xfId="867" xr:uid="{B33664A4-8ACA-4AEE-BF9A-AE652A9C52EF}"/>
    <cellStyle name="20% - Accent6 3 10 2" xfId="868" xr:uid="{B7A72E17-CDCE-4290-AFA0-9A8397B34DDD}"/>
    <cellStyle name="20% - Accent6 3 11" xfId="869" xr:uid="{FF7D7F82-BFC4-4EB5-93C5-71DA2D1BD6B8}"/>
    <cellStyle name="20% - Accent6 3 11 2" xfId="870" xr:uid="{2E6C5A61-EB17-4E6B-ACC3-9EE585705BE3}"/>
    <cellStyle name="20% - Accent6 3 12" xfId="871" xr:uid="{CE24DA0D-5574-470D-AADD-5BE205155AF3}"/>
    <cellStyle name="20% - Accent6 3 13" xfId="872" xr:uid="{84F0AF67-DE3C-429F-BEB7-2CD9AADEA5A9}"/>
    <cellStyle name="20% - Accent6 3 14" xfId="44191" xr:uid="{03C1FFAD-89DE-4194-B463-8A02B40C0458}"/>
    <cellStyle name="20% - Accent6 3 2" xfId="873" xr:uid="{C66AC0A2-2602-4278-BF4B-05BBA7E77906}"/>
    <cellStyle name="20% - Accent6 3 2 2" xfId="874" xr:uid="{18C59A2C-C2A1-43A1-B4EB-97B414A6F78D}"/>
    <cellStyle name="20% - Accent6 3 2 3" xfId="24391" xr:uid="{C0DA59EC-AEDE-49BA-92DF-2D9B4D4E0FFD}"/>
    <cellStyle name="20% - Accent6 3 3" xfId="875" xr:uid="{5FA085C9-6568-4132-B561-5E30BBB9D772}"/>
    <cellStyle name="20% - Accent6 3 3 2" xfId="876" xr:uid="{C8EBBA5E-A81C-4E5D-8A62-1A4082A25865}"/>
    <cellStyle name="20% - Accent6 3 3 3" xfId="42276" xr:uid="{65131567-88DC-4540-8216-F473CBC37B67}"/>
    <cellStyle name="20% - Accent6 3 4" xfId="877" xr:uid="{78689CA5-AE25-4DC5-BB76-B8C80E8B658E}"/>
    <cellStyle name="20% - Accent6 3 4 2" xfId="878" xr:uid="{FC385D0C-4D08-4A16-A2C4-72BB4382FE3A}"/>
    <cellStyle name="20% - Accent6 3 5" xfId="879" xr:uid="{6E62C89B-4BF1-4F6F-9B87-A777D1DD4FCE}"/>
    <cellStyle name="20% - Accent6 3 5 2" xfId="880" xr:uid="{69092DED-AF89-4B26-8BA2-342A72ABB74E}"/>
    <cellStyle name="20% - Accent6 3 6" xfId="881" xr:uid="{A649D9D1-10B7-446B-8C20-0854C156B475}"/>
    <cellStyle name="20% - Accent6 3 6 2" xfId="882" xr:uid="{8ECE120B-41FB-41D9-9373-09AA86467A19}"/>
    <cellStyle name="20% - Accent6 3 7" xfId="883" xr:uid="{FAC58B05-E785-4D1A-A5EB-38A40749FC1A}"/>
    <cellStyle name="20% - Accent6 3 7 2" xfId="884" xr:uid="{15972728-AFB1-4AF2-8C54-774940838B41}"/>
    <cellStyle name="20% - Accent6 3 8" xfId="885" xr:uid="{EA4E5784-5713-403B-96EF-473A490D7D7B}"/>
    <cellStyle name="20% - Accent6 3 8 2" xfId="886" xr:uid="{F70550B5-0175-4976-8A00-6E7C798CB2EC}"/>
    <cellStyle name="20% - Accent6 3 9" xfId="887" xr:uid="{3866E127-9ED6-4C4C-A6D2-647D751E8CA6}"/>
    <cellStyle name="20% - Accent6 3 9 2" xfId="888" xr:uid="{D9AA540E-604C-4930-9912-C9AA47B22A3B}"/>
    <cellStyle name="20% - Accent6 30" xfId="24392" xr:uid="{967DD5DA-8F99-43DD-A58D-B27FE671E48D}"/>
    <cellStyle name="20% - Accent6 31" xfId="24393" xr:uid="{F4EB3D01-FB1A-4271-B68E-2ADFF4854EFB}"/>
    <cellStyle name="20% - Accent6 32" xfId="24394" xr:uid="{CFE88955-09B3-4CB4-83AB-1AC64E0C0C85}"/>
    <cellStyle name="20% - Accent6 33" xfId="24395" xr:uid="{84CC87D4-77E6-4DA6-A22A-591B9AD528E9}"/>
    <cellStyle name="20% - Accent6 34" xfId="24396" xr:uid="{53F11A2E-0BE2-4346-BA0A-8B4097051FD0}"/>
    <cellStyle name="20% - Accent6 35" xfId="24397" xr:uid="{37DDE912-EAFC-4AE1-B95F-22B9B44245DD}"/>
    <cellStyle name="20% - Accent6 36" xfId="24398" xr:uid="{6B0FF8FB-0977-4CAB-972D-6036822E82FE}"/>
    <cellStyle name="20% - Accent6 37" xfId="24399" xr:uid="{B847BC9B-F85E-4D3B-874B-A312F354B3C6}"/>
    <cellStyle name="20% - Accent6 38" xfId="24400" xr:uid="{FEE7539F-2676-4CFB-A356-7712FF3BA116}"/>
    <cellStyle name="20% - Accent6 39" xfId="24401" xr:uid="{AE362AA6-3241-49FE-AB3C-8E225E9129ED}"/>
    <cellStyle name="20% - Accent6 4" xfId="889" xr:uid="{4078910F-CD6B-4E1F-AC06-7FAD9C762C6D}"/>
    <cellStyle name="20% - Accent6 4 10" xfId="890" xr:uid="{C2005FA4-962F-4C17-86A9-DBCD1F86CDB2}"/>
    <cellStyle name="20% - Accent6 4 10 2" xfId="891" xr:uid="{059D4C76-7B44-4F45-94FC-32713FD95ED4}"/>
    <cellStyle name="20% - Accent6 4 11" xfId="892" xr:uid="{51D781B8-0D11-4B97-9D55-1CF0D3F92FF4}"/>
    <cellStyle name="20% - Accent6 4 11 2" xfId="893" xr:uid="{2D514227-BA6B-48DF-ADCF-325633BB401E}"/>
    <cellStyle name="20% - Accent6 4 12" xfId="894" xr:uid="{AA8FD191-4B61-4D9D-BA35-77EFB25C8D1B}"/>
    <cellStyle name="20% - Accent6 4 13" xfId="895" xr:uid="{E9EDA75F-F260-4B5E-94AE-356A1AABBBFD}"/>
    <cellStyle name="20% - Accent6 4 2" xfId="896" xr:uid="{C67075BA-D4F4-42D2-BE38-9258479679F7}"/>
    <cellStyle name="20% - Accent6 4 2 2" xfId="897" xr:uid="{C07F2A63-DD3C-40C8-BA33-F9B7CEAA35DF}"/>
    <cellStyle name="20% - Accent6 4 2 3" xfId="24402" xr:uid="{7A78D6DC-226D-4B6C-BAE7-0E3CEC1E370E}"/>
    <cellStyle name="20% - Accent6 4 3" xfId="898" xr:uid="{CC384864-AFC5-4F43-ABAD-C4DCAEB9EDFD}"/>
    <cellStyle name="20% - Accent6 4 3 2" xfId="899" xr:uid="{5553B6D0-104E-4EFD-A111-BB3D2152665E}"/>
    <cellStyle name="20% - Accent6 4 4" xfId="900" xr:uid="{4BD092B8-9824-4C14-BC89-FD19FE844C4B}"/>
    <cellStyle name="20% - Accent6 4 4 2" xfId="901" xr:uid="{FE94B001-657E-4F3A-9D34-4B36563E8745}"/>
    <cellStyle name="20% - Accent6 4 5" xfId="902" xr:uid="{CF87F5B4-313E-4B59-894A-0AC5CC6B9253}"/>
    <cellStyle name="20% - Accent6 4 5 2" xfId="903" xr:uid="{E17C079C-515E-48C4-AF3E-329D745AE405}"/>
    <cellStyle name="20% - Accent6 4 6" xfId="904" xr:uid="{DE7A0BEE-7B3D-43E9-B7DA-CA98E58FE2F7}"/>
    <cellStyle name="20% - Accent6 4 6 2" xfId="905" xr:uid="{C7408FED-5139-4FBC-ADBE-D543EC853005}"/>
    <cellStyle name="20% - Accent6 4 7" xfId="906" xr:uid="{56EE872B-C0FB-4A5E-8160-ED7420A60FDD}"/>
    <cellStyle name="20% - Accent6 4 7 2" xfId="907" xr:uid="{6BC927DB-E3EA-4BC7-9E66-7CCBD947552A}"/>
    <cellStyle name="20% - Accent6 4 8" xfId="908" xr:uid="{C70AC04C-8663-4DDC-B81B-169E5BED008B}"/>
    <cellStyle name="20% - Accent6 4 8 2" xfId="909" xr:uid="{12CBF7A1-A20A-429C-88A2-E5B1E3BDED04}"/>
    <cellStyle name="20% - Accent6 4 9" xfId="910" xr:uid="{00EA6E36-EC00-42E9-8429-FEF0881F3D4E}"/>
    <cellStyle name="20% - Accent6 4 9 2" xfId="911" xr:uid="{99F1F5C4-E29A-4DEF-8132-16F6DAEF53C2}"/>
    <cellStyle name="20% - Accent6 40" xfId="24403" xr:uid="{42D6C5E6-B07B-47C6-AC37-E0C2AAC1AA2E}"/>
    <cellStyle name="20% - Accent6 41" xfId="24404" xr:uid="{A8022CBA-6B02-4660-AA96-98B9AFF3C3DF}"/>
    <cellStyle name="20% - Accent6 42" xfId="24405" xr:uid="{AFDD3CD0-C98E-4BFE-97F8-34FEBD031111}"/>
    <cellStyle name="20% - Accent6 43" xfId="24406" xr:uid="{4A5F62DA-07D7-4212-B1EA-AF378C222E37}"/>
    <cellStyle name="20% - Accent6 44" xfId="42277" xr:uid="{48DE955C-19BF-4DB3-BA8C-8113FC83577F}"/>
    <cellStyle name="20% - Accent6 45" xfId="45876" xr:uid="{8F75A365-7BAB-4A38-94B8-803877646E07}"/>
    <cellStyle name="20% - Accent6 46" xfId="45895" xr:uid="{55246216-B866-487F-BDEB-57A4234171F9}"/>
    <cellStyle name="20% - Accent6 47" xfId="983" xr:uid="{39FA9F85-EE92-40D3-85A4-A9B7E6AF0038}"/>
    <cellStyle name="20% - Accent6 5" xfId="912" xr:uid="{BD8500AD-53DD-49C7-AA23-F99789B99E59}"/>
    <cellStyle name="20% - Accent6 5 10" xfId="913" xr:uid="{574393E3-3BA3-4435-B7D5-345B397752F0}"/>
    <cellStyle name="20% - Accent6 5 10 2" xfId="914" xr:uid="{0CDEFE79-892B-4AFF-AEA8-3EB7DF08261A}"/>
    <cellStyle name="20% - Accent6 5 11" xfId="915" xr:uid="{542DF167-680E-4671-A1FA-6B9DEAD61E4D}"/>
    <cellStyle name="20% - Accent6 5 11 2" xfId="916" xr:uid="{3CBB1D22-AC9D-4601-A5C4-8196BE07E35F}"/>
    <cellStyle name="20% - Accent6 5 12" xfId="917" xr:uid="{4CB08E92-3EAA-4EF8-ACDC-F8F3C82CFEDE}"/>
    <cellStyle name="20% - Accent6 5 13" xfId="918" xr:uid="{A166A9FA-42E9-4F4D-80E5-822174FAE6FE}"/>
    <cellStyle name="20% - Accent6 5 2" xfId="919" xr:uid="{D6F0FD8E-76E1-4480-ADFC-C9A3D1DD28A3}"/>
    <cellStyle name="20% - Accent6 5 2 2" xfId="920" xr:uid="{6C7D90E4-C4FF-4E0D-8AFE-D18FACD48941}"/>
    <cellStyle name="20% - Accent6 5 2 3" xfId="24407" xr:uid="{8285A2CF-48EC-440C-B336-2366F3AD3BCC}"/>
    <cellStyle name="20% - Accent6 5 3" xfId="921" xr:uid="{3F5E1E38-9CDE-49DA-BFF8-A6159E0A43C1}"/>
    <cellStyle name="20% - Accent6 5 3 2" xfId="922" xr:uid="{891FF0D0-ABEC-411C-A9B1-68E7C54257D2}"/>
    <cellStyle name="20% - Accent6 5 4" xfId="923" xr:uid="{27681A25-5F1A-4782-A305-E010529CD412}"/>
    <cellStyle name="20% - Accent6 5 4 2" xfId="924" xr:uid="{7A6547CA-FC82-4583-823D-0745FF0A5746}"/>
    <cellStyle name="20% - Accent6 5 5" xfId="925" xr:uid="{C323B571-6042-4E82-86E8-40F3AA029573}"/>
    <cellStyle name="20% - Accent6 5 5 2" xfId="926" xr:uid="{270B8ED7-B464-477F-8F11-05E6F6EEAC49}"/>
    <cellStyle name="20% - Accent6 5 6" xfId="927" xr:uid="{96BD21DE-785F-4F92-AF34-24B4E42669A7}"/>
    <cellStyle name="20% - Accent6 5 6 2" xfId="928" xr:uid="{02D2D3E6-38AD-45CC-8B9B-E558F7EBC0BF}"/>
    <cellStyle name="20% - Accent6 5 7" xfId="929" xr:uid="{7DEB98C7-B146-4138-95EA-A7E4619BC117}"/>
    <cellStyle name="20% - Accent6 5 7 2" xfId="930" xr:uid="{2201C481-DBAA-4B54-BB67-A976E2908A1D}"/>
    <cellStyle name="20% - Accent6 5 8" xfId="931" xr:uid="{15387035-89A2-4694-99CD-FF26EF8B2A37}"/>
    <cellStyle name="20% - Accent6 5 8 2" xfId="932" xr:uid="{EF4939C4-A585-457E-B546-C018CF5898E9}"/>
    <cellStyle name="20% - Accent6 5 9" xfId="933" xr:uid="{2D3E430F-B7B9-4B6E-803B-7629BEE2A102}"/>
    <cellStyle name="20% - Accent6 5 9 2" xfId="934" xr:uid="{13AD2F5D-6D9A-4564-87DF-52765FEBF38F}"/>
    <cellStyle name="20% - Accent6 6" xfId="935" xr:uid="{E48539E0-5722-41DF-89F7-35ECA22D2924}"/>
    <cellStyle name="20% - Accent6 6 10" xfId="936" xr:uid="{BE95EFBD-EAF1-4CBF-B199-FCB4A6F516A7}"/>
    <cellStyle name="20% - Accent6 6 10 2" xfId="937" xr:uid="{A6B6B8EA-6808-4618-B53D-6E5CBC409576}"/>
    <cellStyle name="20% - Accent6 6 11" xfId="938" xr:uid="{9D39E599-3DE9-45F1-A2DD-3CC73B8D8D5A}"/>
    <cellStyle name="20% - Accent6 6 11 2" xfId="939" xr:uid="{1A3302B1-E97F-444E-AF2A-6704E259B1E1}"/>
    <cellStyle name="20% - Accent6 6 12" xfId="940" xr:uid="{EDA7A7E0-DD5F-42D8-9920-80C33279844F}"/>
    <cellStyle name="20% - Accent6 6 13" xfId="941" xr:uid="{FEFB9D18-2A3F-4C21-A2C9-D642E8CA9BEE}"/>
    <cellStyle name="20% - Accent6 6 2" xfId="942" xr:uid="{AA5544B8-CBF7-4766-B69D-0DF5EF168B02}"/>
    <cellStyle name="20% - Accent6 6 2 2" xfId="943" xr:uid="{4467C56F-2B90-49D3-8BA4-91F283CD45F1}"/>
    <cellStyle name="20% - Accent6 6 2 3" xfId="24408" xr:uid="{5C818215-318A-40D4-8A2E-821D2C73AB19}"/>
    <cellStyle name="20% - Accent6 6 3" xfId="944" xr:uid="{AACF2D49-C18B-4256-AF75-8E84A0406935}"/>
    <cellStyle name="20% - Accent6 6 3 2" xfId="945" xr:uid="{6E893EA4-3535-45BE-8586-D6BC81296A12}"/>
    <cellStyle name="20% - Accent6 6 4" xfId="946" xr:uid="{FF662E9D-5242-4577-A2E2-B651B58B590E}"/>
    <cellStyle name="20% - Accent6 6 4 2" xfId="947" xr:uid="{D26EF21C-3052-42A8-9488-1FB2EEBAC88A}"/>
    <cellStyle name="20% - Accent6 6 5" xfId="948" xr:uid="{B96249BA-7756-4172-91FB-96AC61B32CCE}"/>
    <cellStyle name="20% - Accent6 6 5 2" xfId="949" xr:uid="{7FA2A8DE-F833-4246-9DBA-B3D6B29C1187}"/>
    <cellStyle name="20% - Accent6 6 6" xfId="950" xr:uid="{B420DFE3-AF57-41DD-B857-0206353D226C}"/>
    <cellStyle name="20% - Accent6 6 6 2" xfId="951" xr:uid="{5D2246D3-6239-4F21-AD50-14B7F17ADE6F}"/>
    <cellStyle name="20% - Accent6 6 7" xfId="952" xr:uid="{D000175F-D8AC-4667-8FC6-3350CF9354A7}"/>
    <cellStyle name="20% - Accent6 6 7 2" xfId="953" xr:uid="{4711D962-62A7-4F3B-8420-4550898FC196}"/>
    <cellStyle name="20% - Accent6 6 8" xfId="954" xr:uid="{85DBE170-0648-485A-8D74-9750842F47F3}"/>
    <cellStyle name="20% - Accent6 6 8 2" xfId="955" xr:uid="{0A7061AD-3C22-45FF-825C-509C5F226171}"/>
    <cellStyle name="20% - Accent6 6 9" xfId="956" xr:uid="{9392449C-C84A-462E-BD24-C0AB73D9BA36}"/>
    <cellStyle name="20% - Accent6 6 9 2" xfId="957" xr:uid="{F60B99A5-AC2A-402E-998B-7BA137792B7D}"/>
    <cellStyle name="20% - Accent6 7" xfId="958" xr:uid="{CA9972DB-E02D-463A-9F24-75AED4C94D26}"/>
    <cellStyle name="20% - Accent6 7 2" xfId="959" xr:uid="{248AEBB0-65A2-43AC-AE1B-98D6D5D9B793}"/>
    <cellStyle name="20% - Accent6 7 2 2" xfId="24409" xr:uid="{4630545B-3D8E-45FA-AD12-0B2591D521C2}"/>
    <cellStyle name="20% - Accent6 7 3" xfId="960" xr:uid="{DE4CC440-0A73-42FC-917E-1057EE237B76}"/>
    <cellStyle name="20% - Accent6 7 3 2" xfId="24410" xr:uid="{1D1295C1-14AF-4EC4-B5B7-3940F6567623}"/>
    <cellStyle name="20% - Accent6 8" xfId="961" xr:uid="{58ECA5C1-5329-4FB2-BEC2-8B713A6A2B7F}"/>
    <cellStyle name="20% - Accent6 8 2" xfId="962" xr:uid="{4799B23A-7537-4427-BA47-5774556721CC}"/>
    <cellStyle name="20% - Accent6 8 2 2" xfId="24411" xr:uid="{20B0966C-E138-4B17-8D68-78009FA3658E}"/>
    <cellStyle name="20% - Accent6 8 3" xfId="963" xr:uid="{ABED391F-F8A7-429D-857A-1076841A59C4}"/>
    <cellStyle name="20% - Accent6 8 3 2" xfId="24412" xr:uid="{84E5B8EC-5D7E-4BD3-8335-0E1AC904C62E}"/>
    <cellStyle name="20% - Accent6 9" xfId="964" xr:uid="{8A327416-8698-4254-A042-E54393063139}"/>
    <cellStyle name="20% - Accent6 9 2" xfId="965" xr:uid="{2039DD75-A6E3-416F-B6D8-17262B9E6021}"/>
    <cellStyle name="20% - Akzent1" xfId="966" xr:uid="{A6565E6C-7A0B-4FAE-8D27-E0B4B2F6E092}"/>
    <cellStyle name="20% - Akzent1 2" xfId="967" xr:uid="{C7D87039-F218-4E17-B495-E9F078AB3F33}"/>
    <cellStyle name="20% - Akzent2" xfId="968" xr:uid="{E8F49A8E-16EF-49FF-BF5D-A200D0DABB97}"/>
    <cellStyle name="20% - Akzent2 2" xfId="969" xr:uid="{F8B966CE-E37A-484C-A35A-EFFEDFAAF761}"/>
    <cellStyle name="20% - Akzent3" xfId="970" xr:uid="{D4F50D95-C9E5-4175-8F24-C38854A86308}"/>
    <cellStyle name="20% - Akzent3 2" xfId="971" xr:uid="{4E92F4BD-333F-49DE-9178-45EE4419A036}"/>
    <cellStyle name="20% - Akzent4" xfId="972" xr:uid="{9B8058F0-F62E-47F2-8552-AF3267555914}"/>
    <cellStyle name="20% - Akzent4 2" xfId="973" xr:uid="{9B930F44-FB7D-47FD-BFAF-C95B0EC4F0D4}"/>
    <cellStyle name="20% - Akzent5" xfId="974" xr:uid="{44A84FC1-BA40-4839-A567-291CA938AFCE}"/>
    <cellStyle name="20% - Akzent5 2" xfId="975" xr:uid="{C15919E9-9760-4BA7-8226-1EDEE809A06A}"/>
    <cellStyle name="20% - Akzent6" xfId="976" xr:uid="{1630C618-FAD4-42A0-9730-25590B9A2B0B}"/>
    <cellStyle name="20% - Akzent6 2" xfId="977" xr:uid="{52B23F20-FAB3-4215-9761-C94AE0695638}"/>
    <cellStyle name="2x indented GHG Textfiels" xfId="984" xr:uid="{D5E60604-E922-4F15-BE88-76420E3DC87F}"/>
    <cellStyle name="2x indented GHG Textfiels 10" xfId="985" xr:uid="{13C0337E-DE83-4495-993A-054FC200290C}"/>
    <cellStyle name="2x indented GHG Textfiels 10 2" xfId="986" xr:uid="{C596390C-A921-4542-AFDF-EFA8F4192DFA}"/>
    <cellStyle name="2x indented GHG Textfiels 10 3" xfId="24413" xr:uid="{CD5BBCB1-55C0-47EA-9454-4405A4F980A4}"/>
    <cellStyle name="2x indented GHG Textfiels 10 4" xfId="24414" xr:uid="{9C9BEA0C-04C3-4A41-9C26-617153969362}"/>
    <cellStyle name="2x indented GHG Textfiels 11" xfId="987" xr:uid="{C6AE5DF8-F9F9-446C-94A7-BD01CD959BD3}"/>
    <cellStyle name="2x indented GHG Textfiels 11 2" xfId="988" xr:uid="{8AB689FF-4CB6-4625-A986-A4FCFD096EFB}"/>
    <cellStyle name="2x indented GHG Textfiels 11 3" xfId="24415" xr:uid="{F7101DD6-C110-470C-A54C-B1B2A4E47790}"/>
    <cellStyle name="2x indented GHG Textfiels 11 4" xfId="24416" xr:uid="{6B92A947-6566-4666-AE1B-6F748130C291}"/>
    <cellStyle name="2x indented GHG Textfiels 12" xfId="989" xr:uid="{850054FF-8E8F-49A7-801F-124F117F01D3}"/>
    <cellStyle name="2x indented GHG Textfiels 12 2" xfId="24417" xr:uid="{83700E07-AE3D-4D2A-AB88-6DAE02327E35}"/>
    <cellStyle name="2x indented GHG Textfiels 12 3" xfId="24418" xr:uid="{311AD2C0-396D-4D0E-9034-5E9C2EA03CFB}"/>
    <cellStyle name="2x indented GHG Textfiels 13" xfId="990" xr:uid="{93C3B6BC-1904-493C-9441-50C50C18A013}"/>
    <cellStyle name="2x indented GHG Textfiels 14" xfId="991" xr:uid="{7E315775-49DE-49BD-8056-66C971CA3C95}"/>
    <cellStyle name="2x indented GHG Textfiels 15" xfId="24419" xr:uid="{4C18A205-0F24-414F-99C1-89B06EB74989}"/>
    <cellStyle name="2x indented GHG Textfiels 16" xfId="43246" xr:uid="{75A049FE-A404-4BBB-A1C3-9BB634A84E05}"/>
    <cellStyle name="2x indented GHG Textfiels 2" xfId="992" xr:uid="{2F5B8781-D97C-4EE8-B900-CC60E608D448}"/>
    <cellStyle name="2x indented GHG Textfiels 2 10" xfId="24420" xr:uid="{3998FCB1-ECA7-492A-AD99-CFC333FE6F9C}"/>
    <cellStyle name="2x indented GHG Textfiels 2 11" xfId="24421" xr:uid="{94FD72E6-6150-4664-A833-75A16DB0A243}"/>
    <cellStyle name="2x indented GHG Textfiels 2 12" xfId="24422" xr:uid="{3E9DB72D-3325-470A-A5E2-6BEEADFC6BA3}"/>
    <cellStyle name="2x indented GHG Textfiels 2 2" xfId="993" xr:uid="{356518AD-D0E6-4E15-9FE2-06A67626441C}"/>
    <cellStyle name="2x indented GHG Textfiels 2 2 2" xfId="994" xr:uid="{1B982269-527A-4E61-BECA-32947C163ABD}"/>
    <cellStyle name="2x indented GHG Textfiels 2 2 3" xfId="995" xr:uid="{46CC9D38-87AB-4983-840F-F91F6F846E91}"/>
    <cellStyle name="2x indented GHG Textfiels 2 2 4" xfId="24423" xr:uid="{9BC6E039-476E-4C1F-8560-B8FB2900EF2E}"/>
    <cellStyle name="2x indented GHG Textfiels 2 2 5" xfId="44080" xr:uid="{54BFF044-0170-4EEB-89CB-A8F0AB95DEC9}"/>
    <cellStyle name="2x indented GHG Textfiels 2 3" xfId="996" xr:uid="{9CC3F68E-E0DD-4E19-83AA-E97DC8C72AB0}"/>
    <cellStyle name="2x indented GHG Textfiels 2 3 2" xfId="997" xr:uid="{7E357201-C36F-4CA7-8D34-B8CCB8F5A424}"/>
    <cellStyle name="2x indented GHG Textfiels 2 3 3" xfId="24424" xr:uid="{2683A38B-A75A-4AEB-B79E-76D42715BADE}"/>
    <cellStyle name="2x indented GHG Textfiels 2 3 4" xfId="24425" xr:uid="{85E2AE2C-D0ED-4AD5-8DEC-E60E370FE185}"/>
    <cellStyle name="2x indented GHG Textfiels 2 4" xfId="998" xr:uid="{2DE67463-AB87-4230-9009-0A6085A760E1}"/>
    <cellStyle name="2x indented GHG Textfiels 2 4 2" xfId="999" xr:uid="{E380A94C-0F44-410F-8FD0-D655D82AF552}"/>
    <cellStyle name="2x indented GHG Textfiels 2 4 3" xfId="24426" xr:uid="{BFC6763C-016F-4DA8-BD2F-26C96B30466E}"/>
    <cellStyle name="2x indented GHG Textfiels 2 4 4" xfId="24427" xr:uid="{3E66CB5B-A54B-4F31-8DA3-53521E0B4EC3}"/>
    <cellStyle name="2x indented GHG Textfiels 2 5" xfId="1000" xr:uid="{302F006E-F2E5-41EE-A976-F74C60C9FAAB}"/>
    <cellStyle name="2x indented GHG Textfiels 2 5 2" xfId="1001" xr:uid="{0AC26858-BA63-4FEB-8E41-99CC0F8D8498}"/>
    <cellStyle name="2x indented GHG Textfiels 2 5 3" xfId="24428" xr:uid="{F3FFF9BF-13CB-49D0-A09B-943A1BBB12A4}"/>
    <cellStyle name="2x indented GHG Textfiels 2 5 4" xfId="24429" xr:uid="{38C5805A-5804-4C17-9E22-8B00F3D84E7F}"/>
    <cellStyle name="2x indented GHG Textfiels 2 6" xfId="1002" xr:uid="{39B92570-B1A8-420B-80B0-16C907151930}"/>
    <cellStyle name="2x indented GHG Textfiels 2 6 2" xfId="1003" xr:uid="{7CB8908E-5E69-41E0-8BBC-1832FBE249B1}"/>
    <cellStyle name="2x indented GHG Textfiels 2 6 3" xfId="24430" xr:uid="{75F08B7F-A902-4C67-8824-DB35AC0C3DE4}"/>
    <cellStyle name="2x indented GHG Textfiels 2 6 4" xfId="24431" xr:uid="{4071BF3C-7AAC-415E-AE8F-B38A4A15140B}"/>
    <cellStyle name="2x indented GHG Textfiels 2 7" xfId="1004" xr:uid="{57AA2A95-7816-4F90-96DB-9943FF5BF664}"/>
    <cellStyle name="2x indented GHG Textfiels 2 7 2" xfId="1005" xr:uid="{A9D10825-4E07-4D50-85F6-3E91E4E5ABC7}"/>
    <cellStyle name="2x indented GHG Textfiels 2 7 3" xfId="24432" xr:uid="{15DB2CA6-6531-40AC-8697-701274B7D3F2}"/>
    <cellStyle name="2x indented GHG Textfiels 2 7 4" xfId="24433" xr:uid="{6E18B5F1-9514-430B-9D02-505514C5DDF8}"/>
    <cellStyle name="2x indented GHG Textfiels 2 8" xfId="1006" xr:uid="{07C06FF2-D744-4CFD-8CFB-3ACE26218562}"/>
    <cellStyle name="2x indented GHG Textfiels 2 8 2" xfId="1007" xr:uid="{39BEFE7D-C5A0-45DE-999B-4D2F9F6407A5}"/>
    <cellStyle name="2x indented GHG Textfiels 2 8 3" xfId="24434" xr:uid="{AA625093-B65C-4507-9D91-69939A4F02CF}"/>
    <cellStyle name="2x indented GHG Textfiels 2 8 4" xfId="24435" xr:uid="{A5AF9189-495D-44CC-8D08-F4596A60518A}"/>
    <cellStyle name="2x indented GHG Textfiels 2 9" xfId="1008" xr:uid="{2BB6E98F-10D8-4DFD-AD40-2E69DA937847}"/>
    <cellStyle name="2x indented GHG Textfiels 3" xfId="1009" xr:uid="{9EBBD3F3-652B-45A7-90F7-BABAE9CD8FC1}"/>
    <cellStyle name="2x indented GHG Textfiels 3 10" xfId="1010" xr:uid="{252BC0F8-2401-4E46-AF00-04AB2CDC1278}"/>
    <cellStyle name="2x indented GHG Textfiels 3 11" xfId="24436" xr:uid="{C8ECC4C1-58F9-4A7D-94EF-D5D482765C63}"/>
    <cellStyle name="2x indented GHG Textfiels 3 12" xfId="24437" xr:uid="{A06D965B-0ABB-462C-96DF-A3071BFA2C83}"/>
    <cellStyle name="2x indented GHG Textfiels 3 13" xfId="44081" xr:uid="{294E400C-DA2D-4B6D-8D61-D6DF63E59167}"/>
    <cellStyle name="2x indented GHG Textfiels 3 2" xfId="1011" xr:uid="{A3329FE2-9FE7-4267-9138-4BB3AA0671B5}"/>
    <cellStyle name="2x indented GHG Textfiels 3 2 2" xfId="1012" xr:uid="{1F77AA4F-BDC2-47A5-A83F-BAF6467FFE9E}"/>
    <cellStyle name="2x indented GHG Textfiels 3 2 2 2" xfId="44707" xr:uid="{7A7B4205-4A40-44A7-80C3-CE820348C033}"/>
    <cellStyle name="2x indented GHG Textfiels 3 2 2 2 2" xfId="44038" xr:uid="{6AE618DB-5D76-4A4C-8D72-86F79E0AF7B0}"/>
    <cellStyle name="2x indented GHG Textfiels 3 2 2 2 3" xfId="45207" xr:uid="{F9527232-0D20-40E7-A216-9F17431DAB14}"/>
    <cellStyle name="2x indented GHG Textfiels 3 2 2 3" xfId="45226" xr:uid="{CDC14383-9D49-4786-99F4-14814C45691C}"/>
    <cellStyle name="2x indented GHG Textfiels 3 2 2 4" xfId="45497" xr:uid="{A8B60D45-8751-4895-B02C-A131C6BA668E}"/>
    <cellStyle name="2x indented GHG Textfiels 3 2 3" xfId="24438" xr:uid="{BEBCC198-C3EA-4536-B9CA-E922C7178142}"/>
    <cellStyle name="2x indented GHG Textfiels 3 2 3 2" xfId="44670" xr:uid="{ADF71C11-C28F-4FF1-A533-17FC7AF5B5B4}"/>
    <cellStyle name="2x indented GHG Textfiels 3 2 3 3" xfId="44115" xr:uid="{5FBDAE54-41DC-4F75-BA38-C4717F267B56}"/>
    <cellStyle name="2x indented GHG Textfiels 3 2 3 4" xfId="45107" xr:uid="{59B43714-EE57-4D81-A496-E0B1E04FF87E}"/>
    <cellStyle name="2x indented GHG Textfiels 3 2 4" xfId="24439" xr:uid="{AB9180C0-8423-4C3F-9ED9-4427CA1582B7}"/>
    <cellStyle name="2x indented GHG Textfiels 3 2 5" xfId="44374" xr:uid="{B33C4B8F-162C-4FCF-BC8B-5930684EE1C0}"/>
    <cellStyle name="2x indented GHG Textfiels 3 3" xfId="1013" xr:uid="{A55BDAF9-C0AB-45DB-BDE3-82B4225E4A2E}"/>
    <cellStyle name="2x indented GHG Textfiels 3 3 2" xfId="1014" xr:uid="{2B39442D-C5FC-44E8-AE95-C02DF7CE8345}"/>
    <cellStyle name="2x indented GHG Textfiels 3 3 2 2" xfId="44811" xr:uid="{D0D0157F-6AB7-400D-BCAD-F8E03C3226A1}"/>
    <cellStyle name="2x indented GHG Textfiels 3 3 2 2 2" xfId="44885" xr:uid="{9D79F70D-3DFD-4199-BFDB-2FAC20B3FD1F}"/>
    <cellStyle name="2x indented GHG Textfiels 3 3 2 2 3" xfId="45263" xr:uid="{1172F61A-A620-4346-BE0A-EBABC296DA0E}"/>
    <cellStyle name="2x indented GHG Textfiels 3 3 2 3" xfId="44939" xr:uid="{ED0DD8BE-F3DD-4A3C-961D-2DCE8C8395A7}"/>
    <cellStyle name="2x indented GHG Textfiels 3 3 2 4" xfId="44996" xr:uid="{DBD73102-F913-47A3-B297-302E71DD55E5}"/>
    <cellStyle name="2x indented GHG Textfiels 3 3 3" xfId="24440" xr:uid="{A3F5B094-944A-4852-AB54-3D85938CA2D5}"/>
    <cellStyle name="2x indented GHG Textfiels 3 3 3 2" xfId="44813" xr:uid="{09D7C956-A1BA-49C2-A4F7-7A0A58484FD5}"/>
    <cellStyle name="2x indented GHG Textfiels 3 3 3 2 2" xfId="44884" xr:uid="{C83AE65A-E265-4FE1-945E-B074EBD0EB98}"/>
    <cellStyle name="2x indented GHG Textfiels 3 3 3 2 3" xfId="45316" xr:uid="{4DA093BD-3E81-48FC-BFFB-8BCF08C90E46}"/>
    <cellStyle name="2x indented GHG Textfiels 3 3 3 3" xfId="44600" xr:uid="{E52814E1-90E0-4DAA-9DE0-1D5E8C2CC31A}"/>
    <cellStyle name="2x indented GHG Textfiels 3 3 3 4" xfId="45326" xr:uid="{7E6E5E3C-84D3-4187-8E50-14B98BA349BF}"/>
    <cellStyle name="2x indented GHG Textfiels 3 3 3 5" xfId="45559" xr:uid="{012DBE0C-F978-4B25-8BCE-E92832629040}"/>
    <cellStyle name="2x indented GHG Textfiels 3 3 4" xfId="24441" xr:uid="{3A01198B-FDB1-417C-A027-1A7D27B12F47}"/>
    <cellStyle name="2x indented GHG Textfiels 3 3 4 2" xfId="44710" xr:uid="{8FB3B4EC-5BBD-4475-B01E-5D5A7763806B}"/>
    <cellStyle name="2x indented GHG Textfiels 3 3 4 2 2" xfId="44320" xr:uid="{0B095501-58C7-4BE6-BC75-F79C788CCDE3}"/>
    <cellStyle name="2x indented GHG Textfiels 3 3 4 2 3" xfId="45299" xr:uid="{5990E338-7FB1-4DE6-BDD0-24D1A4484883}"/>
    <cellStyle name="2x indented GHG Textfiels 3 3 4 3" xfId="44498" xr:uid="{CB32AAF7-AAC2-4D1B-A8E7-AF58894754C0}"/>
    <cellStyle name="2x indented GHG Textfiels 3 3 4 4" xfId="45291" xr:uid="{34A8AD34-601C-40DF-9A89-416F7ECF4CB8}"/>
    <cellStyle name="2x indented GHG Textfiels 3 3 4 5" xfId="45537" xr:uid="{58729907-D137-4F55-91AB-B46C561E9A7F}"/>
    <cellStyle name="2x indented GHG Textfiels 3 3 5" xfId="45324" xr:uid="{67B0473C-180E-43C0-91BE-8B426623B1EC}"/>
    <cellStyle name="2x indented GHG Textfiels 3 3 6" xfId="45557" xr:uid="{49A50228-E19B-441E-9D3F-7828E19EFB73}"/>
    <cellStyle name="2x indented GHG Textfiels 3 4" xfId="1015" xr:uid="{56BF5B7B-8D4A-4D9F-977E-6D9BAABB2380}"/>
    <cellStyle name="2x indented GHG Textfiels 3 4 2" xfId="1016" xr:uid="{5238F18B-C8E4-42E6-ABB5-D55F207143D8}"/>
    <cellStyle name="2x indented GHG Textfiels 3 4 3" xfId="24442" xr:uid="{B18D4436-AC5D-4130-9997-7AED9D304186}"/>
    <cellStyle name="2x indented GHG Textfiels 3 4 4" xfId="24443" xr:uid="{77FACBEC-9B08-4117-B86B-93AC56F0ED14}"/>
    <cellStyle name="2x indented GHG Textfiels 3 5" xfId="1017" xr:uid="{B96CAF1A-37FA-41CB-B70C-F843FAD02DDD}"/>
    <cellStyle name="2x indented GHG Textfiels 3 5 2" xfId="1018" xr:uid="{B64C7F5B-AD4C-4C35-8C1D-C4DD1959D28B}"/>
    <cellStyle name="2x indented GHG Textfiels 3 5 3" xfId="24444" xr:uid="{3D9FC78D-1CD4-4709-AF4D-81E1B41DF562}"/>
    <cellStyle name="2x indented GHG Textfiels 3 5 4" xfId="24445" xr:uid="{5B015E24-8483-49F2-A0A9-FA3C430E5F70}"/>
    <cellStyle name="2x indented GHG Textfiels 3 6" xfId="1019" xr:uid="{CF0E9A65-2E29-46BD-B1AE-40DE534A7ABE}"/>
    <cellStyle name="2x indented GHG Textfiels 3 6 2" xfId="1020" xr:uid="{7E35E710-4099-452F-9FA4-314564D90263}"/>
    <cellStyle name="2x indented GHG Textfiels 3 6 3" xfId="24446" xr:uid="{D19288D5-307D-4633-B7C4-DB3E54CC49B1}"/>
    <cellStyle name="2x indented GHG Textfiels 3 6 4" xfId="24447" xr:uid="{75F32007-2880-49E5-94E6-3731E5C168C9}"/>
    <cellStyle name="2x indented GHG Textfiels 3 7" xfId="1021" xr:uid="{1834C61D-716A-4184-834D-0864F63488B6}"/>
    <cellStyle name="2x indented GHG Textfiels 3 7 2" xfId="1022" xr:uid="{ADE5AB6B-65BF-4FD6-BA89-B5FED90A79A6}"/>
    <cellStyle name="2x indented GHG Textfiels 3 7 3" xfId="24448" xr:uid="{32F77264-B407-4EF4-B337-18AA7C224754}"/>
    <cellStyle name="2x indented GHG Textfiels 3 7 4" xfId="24449" xr:uid="{E8600198-3175-4914-B04F-931B5E7BFF68}"/>
    <cellStyle name="2x indented GHG Textfiels 3 8" xfId="1023" xr:uid="{4668B786-3588-4443-B8B9-85233072C91B}"/>
    <cellStyle name="2x indented GHG Textfiels 3 8 2" xfId="1024" xr:uid="{147E3975-978B-4054-9478-CD695716E134}"/>
    <cellStyle name="2x indented GHG Textfiels 3 8 3" xfId="24450" xr:uid="{64EE8C5C-3626-4473-A5B4-D0ADEE66E5BA}"/>
    <cellStyle name="2x indented GHG Textfiels 3 8 4" xfId="24451" xr:uid="{668BFE64-E89E-4759-B21E-104C0D6CAFD6}"/>
    <cellStyle name="2x indented GHG Textfiels 3 9" xfId="1025" xr:uid="{7D29467D-D066-4725-A55F-CBD38ABD8F96}"/>
    <cellStyle name="2x indented GHG Textfiels 3 9 2" xfId="24452" xr:uid="{23304F74-7DC5-4E87-9C95-1ABD41FBF45F}"/>
    <cellStyle name="2x indented GHG Textfiels 3 9 3" xfId="24453" xr:uid="{24CC6076-C761-485E-BE82-B2ECB86A4FF5}"/>
    <cellStyle name="2x indented GHG Textfiels 4" xfId="1026" xr:uid="{34E62F4B-3BD8-4E79-91F0-80F28FBC77AC}"/>
    <cellStyle name="2x indented GHG Textfiels 4 2" xfId="1027" xr:uid="{60985530-E286-4A4C-9847-56F721268244}"/>
    <cellStyle name="2x indented GHG Textfiels 4 2 2" xfId="24454" xr:uid="{EA373D68-48F4-43C8-92EF-84E8377BAE92}"/>
    <cellStyle name="2x indented GHG Textfiels 4 2 2 2" xfId="24455" xr:uid="{1254515C-FA18-4106-BA59-AEEAE1879339}"/>
    <cellStyle name="2x indented GHG Textfiels 4 2 3" xfId="24456" xr:uid="{A1025C99-6BE6-4E23-8906-C89C09AEDD76}"/>
    <cellStyle name="2x indented GHG Textfiels 4 2 4" xfId="24457" xr:uid="{1AA73244-FE73-44EE-9F77-335DD860719A}"/>
    <cellStyle name="2x indented GHG Textfiels 4 3" xfId="1028" xr:uid="{5563373B-D04B-4A44-80C6-26B2901BFC53}"/>
    <cellStyle name="2x indented GHG Textfiels 4 3 2" xfId="24458" xr:uid="{D670A3DA-749C-45BF-B81D-3679362AE96A}"/>
    <cellStyle name="2x indented GHG Textfiels 4 4" xfId="1029" xr:uid="{32C6AF85-941A-40C5-BA61-BE98D3096397}"/>
    <cellStyle name="2x indented GHG Textfiels 4 4 2" xfId="24459" xr:uid="{D2DCE629-01A6-4E38-A59A-8EB37F6CBF41}"/>
    <cellStyle name="2x indented GHG Textfiels 4 5" xfId="24460" xr:uid="{9E76FCFA-2BE9-4511-9D69-AA0FEAD6C4DC}"/>
    <cellStyle name="2x indented GHG Textfiels 4 5 2" xfId="24461" xr:uid="{5C706D2D-CD4C-4BA9-A277-1C553E06968B}"/>
    <cellStyle name="2x indented GHG Textfiels 4 6" xfId="24462" xr:uid="{64E69B5E-350D-42B9-A5D2-2AB89BC57B1B}"/>
    <cellStyle name="2x indented GHG Textfiels 5" xfId="1030" xr:uid="{7B46FBAB-B4EF-4C13-85FC-B779756AADF4}"/>
    <cellStyle name="2x indented GHG Textfiels 5 2" xfId="1031" xr:uid="{8CFF19C9-5707-47D9-8537-A70F859D3267}"/>
    <cellStyle name="2x indented GHG Textfiels 5 2 2" xfId="24463" xr:uid="{10CD64D3-BA49-4B31-AD57-AD33592253A1}"/>
    <cellStyle name="2x indented GHG Textfiels 5 3" xfId="1032" xr:uid="{BDED0738-DDA0-416D-A9EF-31D6658352FA}"/>
    <cellStyle name="2x indented GHG Textfiels 5 4" xfId="24464" xr:uid="{2A4E3230-23EA-4F23-82FE-E6978C7CF225}"/>
    <cellStyle name="2x indented GHG Textfiels 6" xfId="1033" xr:uid="{95752CF3-511D-4F03-AF9A-3B9E6D477122}"/>
    <cellStyle name="2x indented GHG Textfiels 6 2" xfId="1034" xr:uid="{C3FEB4A4-F7C7-478B-B807-92CC462DA27B}"/>
    <cellStyle name="2x indented GHG Textfiels 6 3" xfId="24465" xr:uid="{8BC3A59A-0D88-4BCE-851B-C80075598928}"/>
    <cellStyle name="2x indented GHG Textfiels 6 4" xfId="24466" xr:uid="{B790D2ED-73B7-42BC-8AE5-D9FCC99E8960}"/>
    <cellStyle name="2x indented GHG Textfiels 7" xfId="1035" xr:uid="{04B9A909-AA56-4E76-B46F-CE4773F36855}"/>
    <cellStyle name="2x indented GHG Textfiels 7 2" xfId="1036" xr:uid="{44587567-7280-49DC-8E00-D141B8F37DC9}"/>
    <cellStyle name="2x indented GHG Textfiels 7 3" xfId="24467" xr:uid="{9E0DBED3-ED34-424C-925B-A5EC7A46FC45}"/>
    <cellStyle name="2x indented GHG Textfiels 7 4" xfId="24468" xr:uid="{01F1E22C-604B-449A-9084-BE126F05AA1F}"/>
    <cellStyle name="2x indented GHG Textfiels 8" xfId="1037" xr:uid="{F28E27A4-3930-410F-9B70-93C1B66CA249}"/>
    <cellStyle name="2x indented GHG Textfiels 8 2" xfId="1038" xr:uid="{EAB21B57-9173-4A7A-BE92-533BB81F99A7}"/>
    <cellStyle name="2x indented GHG Textfiels 8 3" xfId="24469" xr:uid="{4E52C19B-C5B8-4974-9C42-8E99847C0767}"/>
    <cellStyle name="2x indented GHG Textfiels 8 4" xfId="24470" xr:uid="{8344E94F-2489-4A9C-BB5A-CE37DA78599A}"/>
    <cellStyle name="2x indented GHG Textfiels 9" xfId="1039" xr:uid="{982E1390-EDCB-489A-8AE6-9B339801092D}"/>
    <cellStyle name="2x indented GHG Textfiels 9 2" xfId="1040" xr:uid="{62CA4298-762C-4457-B4FA-A9F545FCAD2B}"/>
    <cellStyle name="2x indented GHG Textfiels 9 3" xfId="24471" xr:uid="{CF08E488-17DA-4533-8A45-2CA9B02EE20D}"/>
    <cellStyle name="2x indented GHG Textfiels 9 4" xfId="24472" xr:uid="{A7DE46EE-9923-4C2C-92BD-8C5B56EBE706}"/>
    <cellStyle name="40 % - Akzent1" xfId="45697" hidden="1" xr:uid="{BE108303-E182-42AB-A1DF-F99A396E3B92}"/>
    <cellStyle name="40 % - Akzent1" xfId="45633" hidden="1" xr:uid="{5C7DE2FF-648F-4DFA-A80B-258EB6139EEC}"/>
    <cellStyle name="40 % - Akzent1" xfId="45105" hidden="1" xr:uid="{B0B34DD9-BAEE-49CF-A23F-B74295AAD1CF}"/>
    <cellStyle name="40 % - Akzent1" xfId="45188" hidden="1" xr:uid="{5F0306D8-67C4-4493-BFAE-2AFF58558459}"/>
    <cellStyle name="40 % - Akzent1" xfId="45422" hidden="1" xr:uid="{BD922FFF-33C0-4271-9118-8FA7778CC636}"/>
    <cellStyle name="40 % - Akzent1" xfId="44042" hidden="1" xr:uid="{08B3438A-E7A4-40CF-9B33-5A887F17EE9F}"/>
    <cellStyle name="40 % - Akzent1" xfId="44432" hidden="1" xr:uid="{72BCE637-BB55-479E-9295-6EAD8FC06330}"/>
    <cellStyle name="40 % - Akzent1 2" xfId="44354" xr:uid="{5113CA4B-F68A-4B16-B8A4-9A7843826EAB}"/>
    <cellStyle name="40 % - Akzent1 3" xfId="44235" xr:uid="{A543F94C-FDDF-4816-8BA1-CDDFA9277677}"/>
    <cellStyle name="40 % - Akzent2" xfId="45766" hidden="1" xr:uid="{438EC157-7A4E-43C6-8826-B2B8A116E7B4}"/>
    <cellStyle name="40 % - Akzent2" xfId="45636" hidden="1" xr:uid="{C819F40B-0E66-4B14-AC60-93E62CF1F0E0}"/>
    <cellStyle name="40 % - Akzent2" xfId="45266" hidden="1" xr:uid="{F1A6DB58-BCE0-48B3-A9B1-7E4B6A7819F6}"/>
    <cellStyle name="40 % - Akzent2" xfId="45262" hidden="1" xr:uid="{925C74E6-239A-4A98-A3CF-E075F782FF59}"/>
    <cellStyle name="40 % - Akzent2" xfId="45521" hidden="1" xr:uid="{BF8DE124-545B-49CD-B70C-7745D017D0F6}"/>
    <cellStyle name="40 % - Akzent2" xfId="44046" hidden="1" xr:uid="{299882FE-E86D-41A5-8CC3-6FF66E277E9A}"/>
    <cellStyle name="40 % - Akzent2" xfId="44277" hidden="1" xr:uid="{A16D80BF-B7BE-4204-A271-C5B8C0E86BAD}"/>
    <cellStyle name="40 % - Akzent2 2" xfId="44355" xr:uid="{D6E9ACB7-689D-4599-9DE1-8548D28CDE36}"/>
    <cellStyle name="40 % - Akzent2 3" xfId="44236" xr:uid="{47DB987E-AB59-4F37-ABA5-366CC6A3BDAC}"/>
    <cellStyle name="40 % - Akzent3" xfId="45665" hidden="1" xr:uid="{7056031A-A44B-4629-B696-D03E81751DA1}"/>
    <cellStyle name="40 % - Akzent3" xfId="45639" hidden="1" xr:uid="{C308B787-FC0D-420E-BCDE-475356573327}"/>
    <cellStyle name="40 % - Akzent3" xfId="44864" hidden="1" xr:uid="{90D1950E-3343-41AB-9224-141A23C788D9}"/>
    <cellStyle name="40 % - Akzent3" xfId="44048" hidden="1" xr:uid="{1E9134B7-CB7F-4A28-94A4-A7C8090B1D65}"/>
    <cellStyle name="40 % - Akzent3" xfId="44293" hidden="1" xr:uid="{00D58714-B421-4F25-8B93-009C7E556F04}"/>
    <cellStyle name="40 % - Akzent3" xfId="44050" hidden="1" xr:uid="{6708D9ED-2531-4948-87B3-3FBA03D46D52}"/>
    <cellStyle name="40 % - Akzent3" xfId="44429" hidden="1" xr:uid="{3D51464C-9165-442F-8608-3EF2BDC2788D}"/>
    <cellStyle name="40 % - Akzent3 2" xfId="44356" xr:uid="{0A6E5D85-79DB-4404-9B78-E33B359538C5}"/>
    <cellStyle name="40 % - Akzent3 3" xfId="44237" xr:uid="{E5BC3FE3-2B0E-4EB0-AE09-FB6957834248}"/>
    <cellStyle name="40 % - Akzent4" xfId="45746" hidden="1" xr:uid="{12D1E9F3-B109-461C-801D-A6156AFBF0DA}"/>
    <cellStyle name="40 % - Akzent4" xfId="45642" hidden="1" xr:uid="{D9947F8F-EB8E-41FE-BE23-36D538253854}"/>
    <cellStyle name="40 % - Akzent4" xfId="45322" hidden="1" xr:uid="{4346F272-85B7-4927-80D8-EC5188C38C24}"/>
    <cellStyle name="40 % - Akzent4" xfId="44330" hidden="1" xr:uid="{BA5EAA01-2808-40BE-9878-32B07C3B0BE7}"/>
    <cellStyle name="40 % - Akzent4" xfId="45555" hidden="1" xr:uid="{74753203-BD8D-4772-B697-EC175506D663}"/>
    <cellStyle name="40 % - Akzent4" xfId="44054" hidden="1" xr:uid="{7FF09693-8B4B-44E5-A792-C7253360AD25}"/>
    <cellStyle name="40 % - Akzent4" xfId="44424" hidden="1" xr:uid="{E6C86344-A625-4396-951D-C1C31613BC1A}"/>
    <cellStyle name="40 % - Akzent4 2" xfId="44357" xr:uid="{07E75469-5B77-42FC-94D5-A86F2585B550}"/>
    <cellStyle name="40 % - Akzent4 3" xfId="44238" xr:uid="{8F687949-8D8E-4AA6-80C7-57DDC0F26B40}"/>
    <cellStyle name="40 % - Akzent5" xfId="45755" hidden="1" xr:uid="{0F4A21FB-7D64-41DE-9CC5-0558041677BB}"/>
    <cellStyle name="40 % - Akzent5" xfId="45645" hidden="1" xr:uid="{F53FC604-98AC-4211-89C4-CA99586E92CF}"/>
    <cellStyle name="40 % - Akzent5" xfId="45373" hidden="1" xr:uid="{ABE47B7C-CB27-4B0F-AE84-E0F04F6383E1}"/>
    <cellStyle name="40 % - Akzent5" xfId="45370" hidden="1" xr:uid="{E1B38AFE-56C7-40E5-8726-C47B9E3B13B7}"/>
    <cellStyle name="40 % - Akzent5" xfId="45593" hidden="1" xr:uid="{24F348B5-4B8D-426A-9AF5-89F17734B0A0}"/>
    <cellStyle name="40 % - Akzent5" xfId="44057" hidden="1" xr:uid="{9D52ED6F-3843-45DB-8E51-22615A03561B}"/>
    <cellStyle name="40 % - Akzent5" xfId="44279" hidden="1" xr:uid="{741CC47B-64AE-424B-84A1-B60BCBABCC62}"/>
    <cellStyle name="40 % - Akzent5 2" xfId="44358" xr:uid="{6DD0483F-453E-4B61-9CED-8FE967F4C3C1}"/>
    <cellStyle name="40 % - Akzent5 3" xfId="44239" xr:uid="{CE6838AA-0DF3-421B-AB7D-2BC9C32A563E}"/>
    <cellStyle name="40 % - Akzent6" xfId="45745" hidden="1" xr:uid="{40E7FAEA-0BA9-4A9D-BA3A-E65934FE7767}"/>
    <cellStyle name="40 % - Akzent6" xfId="45648" hidden="1" xr:uid="{16C5DED1-2A14-49D8-99AF-B2D6C4708D6B}"/>
    <cellStyle name="40 % - Akzent6" xfId="44863" hidden="1" xr:uid="{CC65213F-A7F5-4686-A924-962A8F90C167}"/>
    <cellStyle name="40 % - Akzent6" xfId="45227" hidden="1" xr:uid="{981C7972-A32D-4191-BACF-0E43C1E121A6}"/>
    <cellStyle name="40 % - Akzent6" xfId="44912" hidden="1" xr:uid="{DADBF69C-6AAB-49BD-88B1-CE64FE83E643}"/>
    <cellStyle name="40 % - Akzent6" xfId="44060" hidden="1" xr:uid="{9475241B-F33B-4E01-9BE1-D436A47BA42E}"/>
    <cellStyle name="40 % - Akzent6" xfId="44300" hidden="1" xr:uid="{0A33B1E1-C7BF-4749-8004-2E718F172686}"/>
    <cellStyle name="40 % - Akzent6 2" xfId="44359" xr:uid="{D0EE98B0-CC4C-4DB5-9B21-3C788B91B12C}"/>
    <cellStyle name="40 % - Akzent6 3" xfId="44240" xr:uid="{87064141-8B9D-43F8-9017-51517789D699}"/>
    <cellStyle name="40 % - Accent1" xfId="1041" xr:uid="{74E0DBA2-43D4-4C4A-85BF-B26450E4886E}"/>
    <cellStyle name="40 % - Accent2" xfId="1042" xr:uid="{63389081-FB67-4F9F-9EF4-904C37ECEEF8}"/>
    <cellStyle name="40 % - Accent3" xfId="1043" xr:uid="{E51B3A52-6B2E-42F3-A69C-FDA27CA98A53}"/>
    <cellStyle name="40 % - Accent4" xfId="1044" xr:uid="{1E0E9400-73EA-4051-87F4-CDD7DD983DC0}"/>
    <cellStyle name="40 % - Accent5" xfId="1045" xr:uid="{1AB53E93-1496-41D7-974B-2BF7638E717F}"/>
    <cellStyle name="40 % - Accent6" xfId="1046" xr:uid="{0DE9FE7F-AD0C-4AD5-8A52-5949C69EF725}"/>
    <cellStyle name="40% - 1. jelölőszín" xfId="1047" xr:uid="{D46DF5D6-A07E-49B8-BA53-07AEAE8BDB44}"/>
    <cellStyle name="40% - 2. jelölőszín" xfId="1048" xr:uid="{66D12BE5-86BD-495F-934D-6862A4C6D228}"/>
    <cellStyle name="40% - 3. jelölőszín" xfId="1049" xr:uid="{C6E294D6-E854-49D0-BC9F-A668325A771C}"/>
    <cellStyle name="40% - 4. jelölőszín" xfId="1050" xr:uid="{570B0D13-8F91-4017-80CA-5C3836A12E1F}"/>
    <cellStyle name="40% - 5. jelölőszín" xfId="1051" xr:uid="{C5889790-DC8C-4CF2-A4B9-8EB50E834551}"/>
    <cellStyle name="40% - 6. jelölőszín" xfId="1052" xr:uid="{F761F9E8-73C8-4B95-9CA6-3F942E2AB6DD}"/>
    <cellStyle name="40% - Accent1" xfId="8" builtinId="31"/>
    <cellStyle name="40% - Accent1 10" xfId="1053" xr:uid="{01D1DF52-B34B-440C-988E-A297161E7CCD}"/>
    <cellStyle name="40% - Accent1 10 2" xfId="1054" xr:uid="{3A762A59-69CE-4FBB-9226-383667291258}"/>
    <cellStyle name="40% - Accent1 11" xfId="24473" xr:uid="{411F864F-2033-4324-AE17-4932D91284CC}"/>
    <cellStyle name="40% - Accent1 11 2" xfId="24474" xr:uid="{A36DFECD-C12C-4C56-AC98-737BEB7E0E8B}"/>
    <cellStyle name="40% - Accent1 12" xfId="24475" xr:uid="{792D50A2-FE41-4A55-B692-1D73A735D50E}"/>
    <cellStyle name="40% - Accent1 13" xfId="24476" xr:uid="{1B6552E2-2EEA-4053-A270-734107ECC316}"/>
    <cellStyle name="40% - Accent1 14" xfId="24477" xr:uid="{4D2CB565-CB54-40B0-9ABC-207E00815D84}"/>
    <cellStyle name="40% - Accent1 15" xfId="24478" xr:uid="{CC3FC5D5-D367-4D31-A9AE-D80BB59A59F8}"/>
    <cellStyle name="40% - Accent1 16" xfId="24479" xr:uid="{4AE4F704-A200-4F56-A715-5C40811691ED}"/>
    <cellStyle name="40% - Accent1 17" xfId="24480" xr:uid="{2DEBF2DD-9C0C-49E8-9996-70047F632788}"/>
    <cellStyle name="40% - Accent1 18" xfId="24481" xr:uid="{13EB4A78-ADF1-46E6-913D-75551B52109B}"/>
    <cellStyle name="40% - Accent1 19" xfId="24482" xr:uid="{4E3ED838-BA6E-4488-AFEF-00AF37B91601}"/>
    <cellStyle name="40% - Accent1 2" xfId="1055" xr:uid="{4A5A7500-9D74-42C4-A774-34D74064B922}"/>
    <cellStyle name="40% - Accent1 2 10" xfId="1056" xr:uid="{D1D2B1B2-A269-4A8D-95D7-3158DB6621FA}"/>
    <cellStyle name="40% - Accent1 2 10 2" xfId="1057" xr:uid="{F4606316-71CB-43CE-8544-07E08694E7F2}"/>
    <cellStyle name="40% - Accent1 2 10 3" xfId="1058" xr:uid="{F0575241-A355-4A97-B566-C6171B1618E5}"/>
    <cellStyle name="40% - Accent1 2 11" xfId="1059" xr:uid="{C1304031-3AD3-413D-940C-0EAB993A60FD}"/>
    <cellStyle name="40% - Accent1 2 11 2" xfId="1060" xr:uid="{FC9AFEC8-8F94-4902-9E33-38EBE3A8BEE2}"/>
    <cellStyle name="40% - Accent1 2 11 3" xfId="1061" xr:uid="{49AAEAE0-44CD-4016-8C04-AE16F0765131}"/>
    <cellStyle name="40% - Accent1 2 12" xfId="1062" xr:uid="{B6B265B6-FC69-4481-A5FB-B6F36041481E}"/>
    <cellStyle name="40% - Accent1 2 12 2" xfId="1063" xr:uid="{E9BE3C99-8CF5-4FE0-BB24-8748498912A9}"/>
    <cellStyle name="40% - Accent1 2 12 3" xfId="1064" xr:uid="{4DC9F372-BC26-44FB-881F-BE37095C4191}"/>
    <cellStyle name="40% - Accent1 2 13" xfId="1065" xr:uid="{3F33087E-EE3F-4769-81F4-5D8DCDFD79D1}"/>
    <cellStyle name="40% - Accent1 2 13 2" xfId="1066" xr:uid="{49D0A520-A4D1-493B-9206-70E3A3DF1B97}"/>
    <cellStyle name="40% - Accent1 2 14" xfId="1067" xr:uid="{8EB175A2-8BCC-4F96-8C37-606909412266}"/>
    <cellStyle name="40% - Accent1 2 15" xfId="1068" xr:uid="{10E1EC84-BFAC-4C25-8C83-8E875A534116}"/>
    <cellStyle name="40% - Accent1 2 16" xfId="24483" xr:uid="{928AA405-C73F-40F6-A11B-F6828DEF62A3}"/>
    <cellStyle name="40% - Accent1 2 17" xfId="44082" xr:uid="{741B4D96-E93A-4050-9235-7D8DB7C7E71F}"/>
    <cellStyle name="40% - Accent1 2 2" xfId="1069" xr:uid="{8B2C4B0E-A3B7-4F74-B206-185581347282}"/>
    <cellStyle name="40% - Accent1 2 2 2" xfId="1070" xr:uid="{30E57B67-60BE-4C10-9D10-B221C6166BC5}"/>
    <cellStyle name="40% - Accent1 2 2 3" xfId="1071" xr:uid="{29B6EADC-B2A7-40F6-9CC8-0345CE087D3A}"/>
    <cellStyle name="40% - Accent1 2 3" xfId="1072" xr:uid="{89BC2940-A6C7-4DBE-B7E8-24E6B97A10BD}"/>
    <cellStyle name="40% - Accent1 2 3 2" xfId="1073" xr:uid="{A3A4A584-81E7-4B39-BF54-FB0BC70FDD27}"/>
    <cellStyle name="40% - Accent1 2 3 3" xfId="1074" xr:uid="{4BAFBAC3-E428-430A-96AD-FFA027622DDA}"/>
    <cellStyle name="40% - Accent1 2 4" xfId="1075" xr:uid="{74BED600-6F52-494D-9927-13679566DC7A}"/>
    <cellStyle name="40% - Accent1 2 4 2" xfId="1076" xr:uid="{057BA845-1E2F-4896-BA87-1CA237ED33B5}"/>
    <cellStyle name="40% - Accent1 2 4 3" xfId="1077" xr:uid="{9CA66F89-C6C2-4221-B7D3-168521B94AF6}"/>
    <cellStyle name="40% - Accent1 2 5" xfId="1078" xr:uid="{BF2EEF1D-F93A-436B-845D-869AF6306922}"/>
    <cellStyle name="40% - Accent1 2 5 2" xfId="1079" xr:uid="{0A2E3790-552E-4FAD-8AF1-2AD44057CD4E}"/>
    <cellStyle name="40% - Accent1 2 5 3" xfId="1080" xr:uid="{0A1A691A-3063-4C94-90BD-A1C6C393DE3C}"/>
    <cellStyle name="40% - Accent1 2 6" xfId="1081" xr:uid="{8CBC4EBE-5CE4-4C1C-9D02-2D77E3F76D26}"/>
    <cellStyle name="40% - Accent1 2 6 2" xfId="1082" xr:uid="{9DEAB60E-6968-4E85-AF41-36B74C0088AD}"/>
    <cellStyle name="40% - Accent1 2 6 3" xfId="1083" xr:uid="{53F05CEB-9CB5-4BAB-9699-FF124CD9BFEF}"/>
    <cellStyle name="40% - Accent1 2 7" xfId="1084" xr:uid="{B7E776E9-6B02-4791-BD4E-042D6E2A1F0E}"/>
    <cellStyle name="40% - Accent1 2 7 2" xfId="1085" xr:uid="{4124F8B2-4C2A-46AC-9D10-C5448F154184}"/>
    <cellStyle name="40% - Accent1 2 7 3" xfId="1086" xr:uid="{339B8CC4-3F2D-42E1-A704-DD684E157482}"/>
    <cellStyle name="40% - Accent1 2 8" xfId="1087" xr:uid="{84FA4A72-2282-4D4B-880F-CAE5E2FA3C39}"/>
    <cellStyle name="40% - Accent1 2 8 2" xfId="1088" xr:uid="{6FACB578-21A2-4524-8E69-5CE26BDDFCBA}"/>
    <cellStyle name="40% - Accent1 2 8 3" xfId="1089" xr:uid="{EC306442-6A41-4709-9FB9-F7C32D199DEA}"/>
    <cellStyle name="40% - Accent1 2 9" xfId="1090" xr:uid="{A0719B05-05C8-46EF-805F-0F4E2DB791ED}"/>
    <cellStyle name="40% - Accent1 2 9 2" xfId="1091" xr:uid="{22FC5BB4-AED7-4D27-823F-2B6BBBFEC37B}"/>
    <cellStyle name="40% - Accent1 2 9 3" xfId="1092" xr:uid="{BD6D9BA9-ED10-434D-B96A-87A82FCBBCB0}"/>
    <cellStyle name="40% - Accent1 20" xfId="24484" xr:uid="{AB2FC048-8263-4D5D-8D2E-EFB003264BA0}"/>
    <cellStyle name="40% - Accent1 21" xfId="24485" xr:uid="{7D330D1B-C353-4D0B-966C-F8043056BFC7}"/>
    <cellStyle name="40% - Accent1 22" xfId="24486" xr:uid="{036DC500-1FF2-4BEE-8233-13577E371D28}"/>
    <cellStyle name="40% - Accent1 23" xfId="24487" xr:uid="{967D29D6-ADD1-44BE-A2B0-D6CA3A276852}"/>
    <cellStyle name="40% - Accent1 24" xfId="24488" xr:uid="{C71FB06D-5A6C-4C7E-AFC9-DEF5005E7881}"/>
    <cellStyle name="40% - Accent1 25" xfId="24489" xr:uid="{70043178-FEA9-40C1-9640-02F3A865300E}"/>
    <cellStyle name="40% - Accent1 26" xfId="24490" xr:uid="{826E19F8-557D-47C0-9105-EBD4C78803E1}"/>
    <cellStyle name="40% - Accent1 27" xfId="24491" xr:uid="{0649D240-F224-4D5E-930B-BD9AC2E33746}"/>
    <cellStyle name="40% - Accent1 28" xfId="24492" xr:uid="{AAE3520E-FEB2-4E62-8593-979458E50311}"/>
    <cellStyle name="40% - Accent1 29" xfId="24493" xr:uid="{2D588A83-C892-43DB-9C32-348E56E7F331}"/>
    <cellStyle name="40% - Accent1 3" xfId="1093" xr:uid="{36B716F2-5F00-4E29-A0F0-8EE23C0E45C0}"/>
    <cellStyle name="40% - Accent1 3 10" xfId="1094" xr:uid="{78EEDE3C-60C7-4D73-B9C6-AD5FB52B6DE6}"/>
    <cellStyle name="40% - Accent1 3 10 2" xfId="1095" xr:uid="{61F13715-5748-478F-B168-5F65EB73F5ED}"/>
    <cellStyle name="40% - Accent1 3 11" xfId="1096" xr:uid="{727EAE0C-75E4-49B0-9D1F-D7BAAEFA2B83}"/>
    <cellStyle name="40% - Accent1 3 11 2" xfId="1097" xr:uid="{701DEC63-CEE2-4E53-A433-8337B46F6B99}"/>
    <cellStyle name="40% - Accent1 3 12" xfId="1098" xr:uid="{4FE075F5-09AF-4E89-81EF-00412CF02642}"/>
    <cellStyle name="40% - Accent1 3 13" xfId="1099" xr:uid="{A576402E-CCC6-440D-9168-AE67A5A6D862}"/>
    <cellStyle name="40% - Accent1 3 14" xfId="44192" xr:uid="{B3E06F12-C634-48BA-9BC8-B77B5343C57F}"/>
    <cellStyle name="40% - Accent1 3 2" xfId="1100" xr:uid="{8B86EB12-7ED6-4539-9EB5-C7D273E24A59}"/>
    <cellStyle name="40% - Accent1 3 2 2" xfId="1101" xr:uid="{D0E8D0DA-5FE0-49B1-BF69-D96DE426F4D9}"/>
    <cellStyle name="40% - Accent1 3 2 3" xfId="24494" xr:uid="{091AB9A7-04C0-4911-955A-D208D8CFACFA}"/>
    <cellStyle name="40% - Accent1 3 3" xfId="1102" xr:uid="{5C77D333-7C48-4C86-8A4D-89CFDEF5EFF8}"/>
    <cellStyle name="40% - Accent1 3 3 2" xfId="1103" xr:uid="{E550D554-2C01-4636-A45D-4CB3F3B67D43}"/>
    <cellStyle name="40% - Accent1 3 3 3" xfId="42278" xr:uid="{66A245BB-3866-40C2-A21C-3D09F5FD1978}"/>
    <cellStyle name="40% - Accent1 3 4" xfId="1104" xr:uid="{BAC893EE-5235-41DC-ABCB-D48EE11A9873}"/>
    <cellStyle name="40% - Accent1 3 4 2" xfId="1105" xr:uid="{788ECD43-A0FE-4F42-81DE-28511D692B8B}"/>
    <cellStyle name="40% - Accent1 3 5" xfId="1106" xr:uid="{D136E2B7-B67A-4BA7-A5CE-30E0CC987C49}"/>
    <cellStyle name="40% - Accent1 3 5 2" xfId="1107" xr:uid="{C0540017-6959-40A8-875D-2D66159E0365}"/>
    <cellStyle name="40% - Accent1 3 6" xfId="1108" xr:uid="{51DA1FC7-42CC-46CF-A172-C996F2B0598F}"/>
    <cellStyle name="40% - Accent1 3 6 2" xfId="1109" xr:uid="{91A1B5BB-9688-4CD9-ADCA-273CED66FC95}"/>
    <cellStyle name="40% - Accent1 3 7" xfId="1110" xr:uid="{629E3BB9-7A91-4D8E-A58D-4FE626F8E6B4}"/>
    <cellStyle name="40% - Accent1 3 7 2" xfId="1111" xr:uid="{512CD18D-F077-4EB6-8DE9-3A56E51F34A7}"/>
    <cellStyle name="40% - Accent1 3 8" xfId="1112" xr:uid="{4F816073-57CE-43B8-97D3-B62D84AE6070}"/>
    <cellStyle name="40% - Accent1 3 8 2" xfId="1113" xr:uid="{982F4717-81D0-4791-AF34-383821B4196E}"/>
    <cellStyle name="40% - Accent1 3 9" xfId="1114" xr:uid="{1B5096A5-E484-420C-94A6-EB8F981ABB3C}"/>
    <cellStyle name="40% - Accent1 3 9 2" xfId="1115" xr:uid="{EFD29D48-9E1E-42A4-A7D4-5C7C06B63C3F}"/>
    <cellStyle name="40% - Accent1 30" xfId="24495" xr:uid="{2CAD24E8-8C53-415B-9BF1-47F5BD0AEEDD}"/>
    <cellStyle name="40% - Accent1 31" xfId="24496" xr:uid="{6D9BA935-E479-4A0F-A4FD-183550268F7D}"/>
    <cellStyle name="40% - Accent1 32" xfId="24497" xr:uid="{0C79CDD3-991E-43AD-8A61-0A3DC95B63C1}"/>
    <cellStyle name="40% - Accent1 33" xfId="24498" xr:uid="{9B3E340F-A77F-4767-BC60-24B6BC5E0C86}"/>
    <cellStyle name="40% - Accent1 34" xfId="24499" xr:uid="{7663173F-5DCC-417A-95C3-E4EB6EB2B4EF}"/>
    <cellStyle name="40% - Accent1 35" xfId="24500" xr:uid="{485E1007-17F0-4602-9BC2-F1E99490C12D}"/>
    <cellStyle name="40% - Accent1 36" xfId="24501" xr:uid="{47EB6545-2A8A-40D7-BEBF-8C06766AA17A}"/>
    <cellStyle name="40% - Accent1 37" xfId="24502" xr:uid="{CEB8C40D-1D7D-4022-87E2-8EF5F83F429D}"/>
    <cellStyle name="40% - Accent1 38" xfId="24503" xr:uid="{7C92FC64-A6C9-4503-81EF-769EC03272EC}"/>
    <cellStyle name="40% - Accent1 39" xfId="24504" xr:uid="{EEE05678-72B8-49CB-B8A4-F34BC239E7BC}"/>
    <cellStyle name="40% - Accent1 4" xfId="1116" xr:uid="{EE734AA4-6C83-4F92-9487-95C661FA2AC4}"/>
    <cellStyle name="40% - Accent1 4 10" xfId="1117" xr:uid="{C19C8E2A-DBF6-4B30-84BB-F81000575E25}"/>
    <cellStyle name="40% - Accent1 4 10 2" xfId="1118" xr:uid="{9E2D1BB2-1A97-4445-9CAC-B3CEAF8946B6}"/>
    <cellStyle name="40% - Accent1 4 11" xfId="1119" xr:uid="{7C8CDCFE-20C2-48D4-B422-1F0F8C0C8BA2}"/>
    <cellStyle name="40% - Accent1 4 11 2" xfId="1120" xr:uid="{A784FAE0-0B1C-4AB6-89B5-04208A466C38}"/>
    <cellStyle name="40% - Accent1 4 12" xfId="1121" xr:uid="{C4C799DA-AD4F-44BC-ACBA-C7D54A8A471E}"/>
    <cellStyle name="40% - Accent1 4 13" xfId="1122" xr:uid="{D6D820E0-D47B-4F14-A524-25636E40B9EA}"/>
    <cellStyle name="40% - Accent1 4 2" xfId="1123" xr:uid="{A2DED8FF-0014-4461-BBE0-6AD7C3C6DBA1}"/>
    <cellStyle name="40% - Accent1 4 2 2" xfId="1124" xr:uid="{B4DE9D77-A85A-461C-BB89-74BCA1FE71A0}"/>
    <cellStyle name="40% - Accent1 4 2 3" xfId="24505" xr:uid="{10BD54CD-AB12-4242-A038-673E47676CAE}"/>
    <cellStyle name="40% - Accent1 4 3" xfId="1125" xr:uid="{ED8C8029-151D-4404-B1BD-F2283AB3E029}"/>
    <cellStyle name="40% - Accent1 4 3 2" xfId="1126" xr:uid="{E9E03977-ECFF-4725-AC39-1DDFE0F04ACE}"/>
    <cellStyle name="40% - Accent1 4 4" xfId="1127" xr:uid="{14B94A4C-1648-4017-AE7A-9BDBE3D0D831}"/>
    <cellStyle name="40% - Accent1 4 4 2" xfId="1128" xr:uid="{A1F2B691-774C-4265-B300-0405609BC96C}"/>
    <cellStyle name="40% - Accent1 4 5" xfId="1129" xr:uid="{747A5780-DF6A-4EE0-A688-D3EEB0FE3144}"/>
    <cellStyle name="40% - Accent1 4 5 2" xfId="1130" xr:uid="{F37C0FF1-C82F-4556-960D-9C98B3C4AEB1}"/>
    <cellStyle name="40% - Accent1 4 6" xfId="1131" xr:uid="{450012A1-BE3A-41B2-BF79-B403290CF063}"/>
    <cellStyle name="40% - Accent1 4 6 2" xfId="1132" xr:uid="{E48B246A-5872-4AE8-AD93-707B50E53516}"/>
    <cellStyle name="40% - Accent1 4 7" xfId="1133" xr:uid="{B1339533-B6A2-4222-877C-1ADFADA1B63A}"/>
    <cellStyle name="40% - Accent1 4 7 2" xfId="1134" xr:uid="{9BB9BA75-38D3-4FCE-A735-2AE49A8FCB50}"/>
    <cellStyle name="40% - Accent1 4 8" xfId="1135" xr:uid="{F034D473-238D-43AB-9DF3-254D40FA4F55}"/>
    <cellStyle name="40% - Accent1 4 8 2" xfId="1136" xr:uid="{8BDFF83C-2D7E-4EE8-8B9B-343548C2728C}"/>
    <cellStyle name="40% - Accent1 4 9" xfId="1137" xr:uid="{401CAD2B-32C4-45E1-90FF-B7B8F6EBD998}"/>
    <cellStyle name="40% - Accent1 4 9 2" xfId="1138" xr:uid="{A86BD7F1-0696-452B-87BB-B71B7B130857}"/>
    <cellStyle name="40% - Accent1 40" xfId="24506" xr:uid="{74D95852-E390-4762-AFC5-17396EDA7341}"/>
    <cellStyle name="40% - Accent1 41" xfId="24507" xr:uid="{59A9B9F3-C11A-4F8D-ABBC-13F4DA88A5C8}"/>
    <cellStyle name="40% - Accent1 42" xfId="24508" xr:uid="{4D48137B-1A96-4D42-A802-C76518E5D307}"/>
    <cellStyle name="40% - Accent1 43" xfId="24509" xr:uid="{5D153F65-ABCF-4EBB-93BA-4AAC4E1ED94A}"/>
    <cellStyle name="40% - Accent1 44" xfId="45863" xr:uid="{301816AC-F4BC-4E1E-B63B-4C051A94A518}"/>
    <cellStyle name="40% - Accent1 45" xfId="45881" xr:uid="{FE3E922F-CC28-40F1-8EFC-FF9057BD0957}"/>
    <cellStyle name="40% - Accent1 46" xfId="1887" xr:uid="{DAD89902-4D12-4FBD-8BB8-E7E128156F49}"/>
    <cellStyle name="40% - Accent1 5" xfId="1139" xr:uid="{14EAEF25-A497-4325-A6D2-D6BF0D676F53}"/>
    <cellStyle name="40% - Accent1 5 10" xfId="1140" xr:uid="{098E9CEC-BD8A-4F31-B1EE-FAAD2B47652F}"/>
    <cellStyle name="40% - Accent1 5 10 2" xfId="1141" xr:uid="{7752D071-D27B-40CC-AC0B-CEB6CD55C3A3}"/>
    <cellStyle name="40% - Accent1 5 11" xfId="1142" xr:uid="{1B305817-2433-42F6-B9AE-3318B450CA70}"/>
    <cellStyle name="40% - Accent1 5 11 2" xfId="1143" xr:uid="{80C0D338-CF86-45AA-AF22-D1BA76AA622E}"/>
    <cellStyle name="40% - Accent1 5 12" xfId="1144" xr:uid="{E259D654-15B5-421C-A947-801C3A13FCBA}"/>
    <cellStyle name="40% - Accent1 5 13" xfId="1145" xr:uid="{4C85BEBE-8672-4A73-A822-248404991197}"/>
    <cellStyle name="40% - Accent1 5 2" xfId="1146" xr:uid="{F7C43EFA-43AE-427C-BEC1-A4803B1B8C6F}"/>
    <cellStyle name="40% - Accent1 5 2 2" xfId="1147" xr:uid="{B65097C1-A85A-4413-A316-42CEC7A728D7}"/>
    <cellStyle name="40% - Accent1 5 2 3" xfId="24510" xr:uid="{D04263B9-FBBE-479D-815B-F1CAD6E83BC7}"/>
    <cellStyle name="40% - Accent1 5 3" xfId="1148" xr:uid="{E18B1081-F550-43C4-8BBC-E17A5C2A48C2}"/>
    <cellStyle name="40% - Accent1 5 3 2" xfId="1149" xr:uid="{E190A7B7-1E23-400A-98E2-8EDA504CA0F0}"/>
    <cellStyle name="40% - Accent1 5 4" xfId="1150" xr:uid="{0E7FA6AB-18A2-4D20-966B-3270FA3DCD5B}"/>
    <cellStyle name="40% - Accent1 5 4 2" xfId="1151" xr:uid="{D4E2370F-6EC5-4CAC-AADE-ED72F6F4B1CE}"/>
    <cellStyle name="40% - Accent1 5 5" xfId="1152" xr:uid="{D67879AC-B82E-4E57-90CA-3DA170DC5EA4}"/>
    <cellStyle name="40% - Accent1 5 5 2" xfId="1153" xr:uid="{061F2308-91D4-42E5-B5D8-7443A9FBAC57}"/>
    <cellStyle name="40% - Accent1 5 6" xfId="1154" xr:uid="{C4AC715B-B738-4E2C-8647-6B9781FFAF32}"/>
    <cellStyle name="40% - Accent1 5 6 2" xfId="1155" xr:uid="{A3B171D2-A726-4108-B9A7-0ECC0D3A74DB}"/>
    <cellStyle name="40% - Accent1 5 7" xfId="1156" xr:uid="{779C740C-24CE-4245-8BA3-134087208F8D}"/>
    <cellStyle name="40% - Accent1 5 7 2" xfId="1157" xr:uid="{8B749C90-80D8-4C7F-86EE-780D30D31F85}"/>
    <cellStyle name="40% - Accent1 5 8" xfId="1158" xr:uid="{F90F268D-4F4B-4B28-9113-E97341657413}"/>
    <cellStyle name="40% - Accent1 5 8 2" xfId="1159" xr:uid="{54A3A5D0-A985-4A1A-8CBA-1DCA44C8AD29}"/>
    <cellStyle name="40% - Accent1 5 9" xfId="1160" xr:uid="{35083B34-2EA6-45D6-A272-8CB1983D6386}"/>
    <cellStyle name="40% - Accent1 5 9 2" xfId="1161" xr:uid="{88C1D820-1F16-47D4-909C-3F3A42CD9F8B}"/>
    <cellStyle name="40% - Accent1 6" xfId="1162" xr:uid="{1F680AF9-30B7-424E-AF0A-A049D48F7D30}"/>
    <cellStyle name="40% - Accent1 6 10" xfId="1163" xr:uid="{7743156D-C094-43CA-9632-EFA11D800F52}"/>
    <cellStyle name="40% - Accent1 6 10 2" xfId="1164" xr:uid="{20FB052F-2DF2-4A6B-80A1-4ACD90069531}"/>
    <cellStyle name="40% - Accent1 6 11" xfId="1165" xr:uid="{536693FC-2FC9-48F0-894F-CEE496B5D4FD}"/>
    <cellStyle name="40% - Accent1 6 11 2" xfId="1166" xr:uid="{24EADA35-F2E7-4A81-B97F-9E291992AFDC}"/>
    <cellStyle name="40% - Accent1 6 12" xfId="1167" xr:uid="{DC4D962B-EED5-4783-838B-2929413FE002}"/>
    <cellStyle name="40% - Accent1 6 13" xfId="1168" xr:uid="{5825E11A-94B2-4140-A1D0-A50EA5E31303}"/>
    <cellStyle name="40% - Accent1 6 2" xfId="1169" xr:uid="{425A25A7-B68C-49E3-8532-946B50341DFC}"/>
    <cellStyle name="40% - Accent1 6 2 2" xfId="1170" xr:uid="{C266FC9B-FDFD-40E7-9CFB-D74C170BB963}"/>
    <cellStyle name="40% - Accent1 6 2 3" xfId="24511" xr:uid="{2B4324B0-905B-4433-9BE5-E8756863E728}"/>
    <cellStyle name="40% - Accent1 6 3" xfId="1171" xr:uid="{9B880B36-B68A-4721-BC3E-A908B6A7A055}"/>
    <cellStyle name="40% - Accent1 6 3 2" xfId="1172" xr:uid="{0EFC1D1F-B1B8-4F1D-B345-D9575DC33E44}"/>
    <cellStyle name="40% - Accent1 6 4" xfId="1173" xr:uid="{6C02846D-71F1-462C-89C0-8C655C0A870D}"/>
    <cellStyle name="40% - Accent1 6 4 2" xfId="1174" xr:uid="{6E708480-C207-4242-BCAD-C8B85B48A9E8}"/>
    <cellStyle name="40% - Accent1 6 5" xfId="1175" xr:uid="{583007C9-9B43-4937-92EF-BDBC8B00EBC2}"/>
    <cellStyle name="40% - Accent1 6 5 2" xfId="1176" xr:uid="{FB494C59-CFAA-48E3-BD28-6D28430B4921}"/>
    <cellStyle name="40% - Accent1 6 6" xfId="1177" xr:uid="{9CFF0610-90C6-41DA-96F2-8B07F47D0E76}"/>
    <cellStyle name="40% - Accent1 6 6 2" xfId="1178" xr:uid="{25CEC808-C6DE-47D4-A2F9-629883842F63}"/>
    <cellStyle name="40% - Accent1 6 7" xfId="1179" xr:uid="{44BB234E-6239-44F1-99A6-859C58D1B294}"/>
    <cellStyle name="40% - Accent1 6 7 2" xfId="1180" xr:uid="{E09A1DBF-560D-497C-ABBC-622ECB649471}"/>
    <cellStyle name="40% - Accent1 6 8" xfId="1181" xr:uid="{2A4B75BF-89F4-47F3-8C0B-A68FFDF2C76B}"/>
    <cellStyle name="40% - Accent1 6 8 2" xfId="1182" xr:uid="{F2288EAA-CCB6-410C-8E1C-0AE92F5BA9E2}"/>
    <cellStyle name="40% - Accent1 6 9" xfId="1183" xr:uid="{7929C414-7212-4A3A-8F09-3244239D2BE8}"/>
    <cellStyle name="40% - Accent1 6 9 2" xfId="1184" xr:uid="{F9A1B7AC-00C5-4C6A-8799-3852C7665E7C}"/>
    <cellStyle name="40% - Accent1 7" xfId="1185" xr:uid="{AF1CE5B3-07A2-484A-9853-F5AE93217075}"/>
    <cellStyle name="40% - Accent1 7 2" xfId="1186" xr:uid="{8ECD7E08-DBF4-46DF-A31E-DDADF441C4E8}"/>
    <cellStyle name="40% - Accent1 7 2 2" xfId="24512" xr:uid="{6A3075E2-684E-4001-888A-EDED4586F512}"/>
    <cellStyle name="40% - Accent1 7 3" xfId="1187" xr:uid="{DAAA9D0B-F70A-40B3-B9D3-BD247635E1FF}"/>
    <cellStyle name="40% - Accent1 7 3 2" xfId="24513" xr:uid="{BB0D308D-8707-4DAE-B362-EF6F8D558937}"/>
    <cellStyle name="40% - Accent1 8" xfId="1188" xr:uid="{6A6682AC-2624-4533-A228-377939033F3D}"/>
    <cellStyle name="40% - Accent1 8 2" xfId="1189" xr:uid="{C823798D-2DD9-4066-8EE5-DE1416B0BC60}"/>
    <cellStyle name="40% - Accent1 8 2 2" xfId="24514" xr:uid="{31E5B2E1-3736-4B77-9B3C-AD970B0C15B3}"/>
    <cellStyle name="40% - Accent1 8 3" xfId="1190" xr:uid="{1C5BAA97-5214-4D41-8B92-DE6DC9EAE017}"/>
    <cellStyle name="40% - Accent1 8 3 2" xfId="24515" xr:uid="{D0B50A91-E5D6-4777-86AF-FCAC26C04FE5}"/>
    <cellStyle name="40% - Accent1 9" xfId="1191" xr:uid="{496FE7FC-7B5D-46B0-81A6-C7665AE0CB6D}"/>
    <cellStyle name="40% - Accent1 9 2" xfId="1192" xr:uid="{44682AF0-B433-4564-B2F0-CD15BE4CBA34}"/>
    <cellStyle name="40% - Accent2 10" xfId="1193" xr:uid="{5FF888DB-263A-45C2-959A-F536B60E621D}"/>
    <cellStyle name="40% - Accent2 10 2" xfId="1194" xr:uid="{ACFE7130-64BB-43C1-8FDF-7A2AD0B64B0D}"/>
    <cellStyle name="40% - Accent2 11" xfId="24516" xr:uid="{88235C7E-FD16-4505-93D0-01827DEC4DBD}"/>
    <cellStyle name="40% - Accent2 11 2" xfId="24517" xr:uid="{B2634775-552B-42CF-86C3-697749261E61}"/>
    <cellStyle name="40% - Accent2 12" xfId="24518" xr:uid="{6ED2AE1C-F02D-4CC8-B0B4-B6EE8083EBDD}"/>
    <cellStyle name="40% - Accent2 13" xfId="24519" xr:uid="{F805331D-ED73-47AB-BF0D-6DAF8977CAD9}"/>
    <cellStyle name="40% - Accent2 14" xfId="24520" xr:uid="{161E2EE1-C71B-43CE-8179-FF5F3A470F85}"/>
    <cellStyle name="40% - Accent2 15" xfId="24521" xr:uid="{A55AD682-D587-4F11-B739-22F22B3A4DA3}"/>
    <cellStyle name="40% - Accent2 16" xfId="24522" xr:uid="{CD74DE2C-F24D-4D27-8F85-5F357F813E83}"/>
    <cellStyle name="40% - Accent2 17" xfId="24523" xr:uid="{288C8C10-5D40-4DF4-9F4B-D1EC69BE3EB8}"/>
    <cellStyle name="40% - Accent2 18" xfId="24524" xr:uid="{4686106C-56C5-4204-8F86-A61FFA95F90B}"/>
    <cellStyle name="40% - Accent2 19" xfId="24525" xr:uid="{A6E42B21-4EDC-4EB5-B51C-1EF49C6388ED}"/>
    <cellStyle name="40% - Accent2 2" xfId="1195" xr:uid="{BD8329C2-6D55-4871-99D9-A5CBDF6C8022}"/>
    <cellStyle name="40% - Accent2 2 10" xfId="1196" xr:uid="{FCF0C2DD-F72C-41A4-8ED2-1610B62CB03D}"/>
    <cellStyle name="40% - Accent2 2 10 2" xfId="1197" xr:uid="{65D9ED21-A5F2-428C-BECD-194D0235EFD6}"/>
    <cellStyle name="40% - Accent2 2 11" xfId="1198" xr:uid="{730DA30A-7100-474D-A7BA-3B700B3E778E}"/>
    <cellStyle name="40% - Accent2 2 11 2" xfId="1199" xr:uid="{18C6D1D0-7F84-4F32-BA88-B194EAFB2235}"/>
    <cellStyle name="40% - Accent2 2 12" xfId="1200" xr:uid="{AC8BB937-07B3-424C-848A-9AED64591DEF}"/>
    <cellStyle name="40% - Accent2 2 12 2" xfId="1201" xr:uid="{7E5CACE0-46EE-488B-BC19-E689F28D00B0}"/>
    <cellStyle name="40% - Accent2 2 13" xfId="1202" xr:uid="{C45197D2-C098-4788-B569-6DF3A97A4D62}"/>
    <cellStyle name="40% - Accent2 2 14" xfId="1203" xr:uid="{B5FA454E-9469-48E7-BAAF-8FCEE3311D50}"/>
    <cellStyle name="40% - Accent2 2 15" xfId="1204" xr:uid="{3A5150AE-5357-4424-9DAA-02E6D4C61E79}"/>
    <cellStyle name="40% - Accent2 2 16" xfId="44083" xr:uid="{34B2A94C-68FB-4135-977D-0D2399C3FFD6}"/>
    <cellStyle name="40% - Accent2 2 2" xfId="1205" xr:uid="{03B3556A-D1E1-495F-8A3A-0BDB51DB13D9}"/>
    <cellStyle name="40% - Accent2 2 2 2" xfId="1206" xr:uid="{B93B79F8-1FA7-4E95-A733-E8E4BE5D55B9}"/>
    <cellStyle name="40% - Accent2 2 3" xfId="1207" xr:uid="{4DDACE12-930C-45AA-99F7-7E102CDB8986}"/>
    <cellStyle name="40% - Accent2 2 3 2" xfId="1208" xr:uid="{CCC4B2B1-5EA8-449F-BD8A-DA4A43B9CDD6}"/>
    <cellStyle name="40% - Accent2 2 4" xfId="1209" xr:uid="{B23575A0-5FE3-4989-90EB-B39BC00DDCD6}"/>
    <cellStyle name="40% - Accent2 2 4 2" xfId="1210" xr:uid="{A42E635C-86A4-4EE5-989E-E76259858BA8}"/>
    <cellStyle name="40% - Accent2 2 5" xfId="1211" xr:uid="{8277C62E-D7DF-4E3A-B967-DD42E62602CF}"/>
    <cellStyle name="40% - Accent2 2 5 2" xfId="1212" xr:uid="{A9F8859D-E158-4559-B361-03A0CC48DD9B}"/>
    <cellStyle name="40% - Accent2 2 6" xfId="1213" xr:uid="{24E5F333-8F63-4E4B-B10A-DBA1C4F859E1}"/>
    <cellStyle name="40% - Accent2 2 6 2" xfId="1214" xr:uid="{FC2AE705-5CB6-4AD4-851D-F8B177A98EA7}"/>
    <cellStyle name="40% - Accent2 2 7" xfId="1215" xr:uid="{78E69CFB-1CFA-4C39-BC80-2239E103FFE2}"/>
    <cellStyle name="40% - Accent2 2 7 2" xfId="1216" xr:uid="{399AA2F2-5960-4610-97F6-72EF09989FA6}"/>
    <cellStyle name="40% - Accent2 2 8" xfId="1217" xr:uid="{312042BA-3647-43D1-828C-38A3333AAE25}"/>
    <cellStyle name="40% - Accent2 2 8 2" xfId="1218" xr:uid="{97CC4401-75DA-44B4-A550-9ACD8018AC77}"/>
    <cellStyle name="40% - Accent2 2 9" xfId="1219" xr:uid="{5E009831-AE6A-4C81-B9F4-164E5C0C478B}"/>
    <cellStyle name="40% - Accent2 2 9 2" xfId="1220" xr:uid="{8154110D-A25D-4951-8926-8B2F8E7C1A0B}"/>
    <cellStyle name="40% - Accent2 20" xfId="24526" xr:uid="{50F0CFA2-1F65-4D61-9AE9-7CA35A1D0631}"/>
    <cellStyle name="40% - Accent2 21" xfId="24527" xr:uid="{3AE94BE7-88F6-483C-9315-1332CACAD389}"/>
    <cellStyle name="40% - Accent2 22" xfId="24528" xr:uid="{A091A331-48CD-4740-B0BE-7A810C6B518B}"/>
    <cellStyle name="40% - Accent2 23" xfId="24529" xr:uid="{DAE48406-A529-46E0-B456-1601AB5C0745}"/>
    <cellStyle name="40% - Accent2 24" xfId="24530" xr:uid="{239A23C0-BB33-40C6-96AF-516C7DBE94CC}"/>
    <cellStyle name="40% - Accent2 25" xfId="24531" xr:uid="{76127A3D-9B35-469F-93AD-5184A928BFA2}"/>
    <cellStyle name="40% - Accent2 26" xfId="24532" xr:uid="{4518878F-4345-47D2-949F-7A9674F1524E}"/>
    <cellStyle name="40% - Accent2 27" xfId="24533" xr:uid="{6E8ECBA9-EF55-414E-8692-A50C7B807BD1}"/>
    <cellStyle name="40% - Accent2 28" xfId="24534" xr:uid="{088C84D1-42C4-48B1-B655-79EFE198E8A6}"/>
    <cellStyle name="40% - Accent2 29" xfId="24535" xr:uid="{34173A6D-E9A8-4073-9EF9-6970C0667B92}"/>
    <cellStyle name="40% - Accent2 3" xfId="1221" xr:uid="{2138FC05-AEC7-4940-BEEA-D1A20C8D2DF9}"/>
    <cellStyle name="40% - Accent2 3 10" xfId="1222" xr:uid="{1261905B-D207-435D-8282-BA9EDA619F77}"/>
    <cellStyle name="40% - Accent2 3 10 2" xfId="1223" xr:uid="{9A0F732E-7C5D-4EDB-8116-FAE4794090DB}"/>
    <cellStyle name="40% - Accent2 3 11" xfId="1224" xr:uid="{6B6FC33A-FCE1-46F6-BF5D-1A14E017A82B}"/>
    <cellStyle name="40% - Accent2 3 11 2" xfId="1225" xr:uid="{777FA7F8-2EF7-4BA8-A8AA-9E2C85734178}"/>
    <cellStyle name="40% - Accent2 3 12" xfId="1226" xr:uid="{C95FD745-8024-4A31-ADDB-8D51EB89AE4B}"/>
    <cellStyle name="40% - Accent2 3 13" xfId="44193" xr:uid="{C702A162-B2FC-4538-85A9-1BC14B1690E8}"/>
    <cellStyle name="40% - Accent2 3 2" xfId="1227" xr:uid="{58CFC921-555B-4E26-84F8-D0C06346CFAA}"/>
    <cellStyle name="40% - Accent2 3 2 2" xfId="1228" xr:uid="{31FF406E-7142-4E06-BF50-7D018385E5B8}"/>
    <cellStyle name="40% - Accent2 3 3" xfId="1229" xr:uid="{FE1160F4-1693-4AE8-845B-EF890B5E44CF}"/>
    <cellStyle name="40% - Accent2 3 3 2" xfId="1230" xr:uid="{9DED0048-0829-4CF0-8198-931DCCF5CD8F}"/>
    <cellStyle name="40% - Accent2 3 4" xfId="1231" xr:uid="{F0A21C6B-C951-45E8-8D5F-60A30EC61F91}"/>
    <cellStyle name="40% - Accent2 3 4 2" xfId="1232" xr:uid="{33355C93-291B-4EA7-9196-E613A2DBE869}"/>
    <cellStyle name="40% - Accent2 3 5" xfId="1233" xr:uid="{B40EF14C-67F5-49EF-92B4-FB00A9F5BB93}"/>
    <cellStyle name="40% - Accent2 3 5 2" xfId="1234" xr:uid="{19EFFC36-978E-48F6-9EC4-4D7D8F1A6AA8}"/>
    <cellStyle name="40% - Accent2 3 6" xfId="1235" xr:uid="{C0701D73-20D2-48D1-847E-27CC6DC453DD}"/>
    <cellStyle name="40% - Accent2 3 6 2" xfId="1236" xr:uid="{539FA907-2E0B-4103-96C7-AF07EEEB1290}"/>
    <cellStyle name="40% - Accent2 3 7" xfId="1237" xr:uid="{D646F96E-9721-4DCE-8FD6-308AA3FDC0F4}"/>
    <cellStyle name="40% - Accent2 3 7 2" xfId="1238" xr:uid="{39A3AFE9-67F6-428A-9267-8A4BA1B10176}"/>
    <cellStyle name="40% - Accent2 3 8" xfId="1239" xr:uid="{915E3C9C-7974-4DE7-84BF-54BBB26C5C72}"/>
    <cellStyle name="40% - Accent2 3 8 2" xfId="1240" xr:uid="{D9BF4430-EDC2-4C79-B701-E720740CAAA4}"/>
    <cellStyle name="40% - Accent2 3 9" xfId="1241" xr:uid="{E4CD9B84-69A9-49A5-9EC9-5D5C31F252AD}"/>
    <cellStyle name="40% - Accent2 3 9 2" xfId="1242" xr:uid="{1539635A-CE17-469F-96F4-E6EF677B42DC}"/>
    <cellStyle name="40% - Accent2 30" xfId="24536" xr:uid="{3B685C6E-208C-44C2-BF88-A122BCFA93AB}"/>
    <cellStyle name="40% - Accent2 31" xfId="24537" xr:uid="{7D59D7B2-8B9B-4BA7-993D-0260A1CBF6B3}"/>
    <cellStyle name="40% - Accent2 32" xfId="24538" xr:uid="{727195C6-B940-4D5C-AF60-9E66F2B34CD5}"/>
    <cellStyle name="40% - Accent2 33" xfId="24539" xr:uid="{E28D14A5-8CEF-469A-9BC0-FFF199035D11}"/>
    <cellStyle name="40% - Accent2 34" xfId="24540" xr:uid="{E0641D01-A313-4E10-8195-8D219C1D7405}"/>
    <cellStyle name="40% - Accent2 35" xfId="24541" xr:uid="{52F0E004-69F2-41CD-B77B-FE077DEDAC5E}"/>
    <cellStyle name="40% - Accent2 36" xfId="24542" xr:uid="{B9C24C38-C843-4F16-B026-81E70F25F6B5}"/>
    <cellStyle name="40% - Accent2 37" xfId="24543" xr:uid="{9B9E0005-1E09-46A0-9294-57D1C0C42388}"/>
    <cellStyle name="40% - Accent2 38" xfId="24544" xr:uid="{662C9597-E97E-4D2D-A6F6-94D9EF27E928}"/>
    <cellStyle name="40% - Accent2 39" xfId="24545" xr:uid="{BF746DA4-FFF5-410B-92AF-91623F4AF811}"/>
    <cellStyle name="40% - Accent2 4" xfId="1243" xr:uid="{E213E31C-665E-4101-ADB3-F070693F6F10}"/>
    <cellStyle name="40% - Accent2 4 10" xfId="1244" xr:uid="{5D4E3301-ED37-471A-AD03-E4A9BDE03145}"/>
    <cellStyle name="40% - Accent2 4 10 2" xfId="1245" xr:uid="{E2F0C0F4-F99F-49C5-A9B8-B1391924B826}"/>
    <cellStyle name="40% - Accent2 4 11" xfId="1246" xr:uid="{A63C90B0-FAD5-4A06-BB8E-249A57F96FA3}"/>
    <cellStyle name="40% - Accent2 4 11 2" xfId="1247" xr:uid="{B4A95B3A-70D2-48EF-9447-36E5DB94B79D}"/>
    <cellStyle name="40% - Accent2 4 12" xfId="1248" xr:uid="{2AAC4CBD-C406-45E4-A2C4-9AC55676AD61}"/>
    <cellStyle name="40% - Accent2 4 2" xfId="1249" xr:uid="{90A5C8B8-05D9-4DC8-AD44-B4E16CCF9A65}"/>
    <cellStyle name="40% - Accent2 4 2 2" xfId="1250" xr:uid="{9295F952-07FE-46D4-8692-D17CBDB2ED6A}"/>
    <cellStyle name="40% - Accent2 4 3" xfId="1251" xr:uid="{9737868A-2F44-4094-82B4-BF56B0E2EAE7}"/>
    <cellStyle name="40% - Accent2 4 3 2" xfId="1252" xr:uid="{1760F347-30EE-4420-8900-B9F6B734CA8A}"/>
    <cellStyle name="40% - Accent2 4 4" xfId="1253" xr:uid="{E36960B8-F44E-45BE-B015-934B084BF51C}"/>
    <cellStyle name="40% - Accent2 4 4 2" xfId="1254" xr:uid="{F118C9A0-C3C3-497C-8B63-CEAF07EA7D60}"/>
    <cellStyle name="40% - Accent2 4 5" xfId="1255" xr:uid="{4823269B-612E-4E1F-BBD0-8BA1344034F0}"/>
    <cellStyle name="40% - Accent2 4 5 2" xfId="1256" xr:uid="{6307D69A-03F8-474B-A3C7-16A07903EB06}"/>
    <cellStyle name="40% - Accent2 4 6" xfId="1257" xr:uid="{7D435555-777C-4675-A959-6DB85453AA73}"/>
    <cellStyle name="40% - Accent2 4 6 2" xfId="1258" xr:uid="{8B9F6434-CBEE-4964-BF64-47A28CF0276D}"/>
    <cellStyle name="40% - Accent2 4 7" xfId="1259" xr:uid="{5BAF5233-B6ED-47F9-9E0E-5A845B2D630B}"/>
    <cellStyle name="40% - Accent2 4 7 2" xfId="1260" xr:uid="{28752690-DFFF-4670-A7B1-111CFD1314F8}"/>
    <cellStyle name="40% - Accent2 4 8" xfId="1261" xr:uid="{4C4741AC-853B-40A2-836E-9A70C2AAED4D}"/>
    <cellStyle name="40% - Accent2 4 8 2" xfId="1262" xr:uid="{6D880669-56E3-42E7-AC81-9564A4214AE3}"/>
    <cellStyle name="40% - Accent2 4 9" xfId="1263" xr:uid="{41C671C9-7D1D-44C0-A4D1-60DDB3F9872F}"/>
    <cellStyle name="40% - Accent2 4 9 2" xfId="1264" xr:uid="{9E9D1AC9-F217-4A1D-8548-24339995D62B}"/>
    <cellStyle name="40% - Accent2 40" xfId="24546" xr:uid="{C0A31687-AAA5-472C-B48E-41FEF46918DE}"/>
    <cellStyle name="40% - Accent2 41" xfId="24547" xr:uid="{A0C2C55C-847C-444C-A6FB-5F83059077CB}"/>
    <cellStyle name="40% - Accent2 42" xfId="24548" xr:uid="{F306610C-C69B-4809-9D86-69CE8A451FE6}"/>
    <cellStyle name="40% - Accent2 43" xfId="24549" xr:uid="{3F0A71DF-EF5C-4991-8ED1-8CF51EB3EC26}"/>
    <cellStyle name="40% - Accent2 44" xfId="45865" xr:uid="{A53C91F9-C06F-4512-BA5D-27BEC700CB72}"/>
    <cellStyle name="40% - Accent2 45" xfId="45884" xr:uid="{35709720-0E95-4072-A406-1F90F8B7D648}"/>
    <cellStyle name="40% - Accent2 46" xfId="1888" xr:uid="{B89E2393-4B3F-4379-9DAC-F3349D5B6A5E}"/>
    <cellStyle name="40% - Accent2 5" xfId="1265" xr:uid="{3383538C-1B35-47F3-B654-6567C6BE0A2F}"/>
    <cellStyle name="40% - Accent2 5 10" xfId="1266" xr:uid="{83282152-7FCF-475C-9440-958B2BD9D7DD}"/>
    <cellStyle name="40% - Accent2 5 10 2" xfId="1267" xr:uid="{8A2F6A43-EA46-426D-A94C-D9DE57E1C306}"/>
    <cellStyle name="40% - Accent2 5 11" xfId="1268" xr:uid="{7A1B6EBF-0ADC-4153-84F1-512C6D34973F}"/>
    <cellStyle name="40% - Accent2 5 11 2" xfId="1269" xr:uid="{D276D34B-7BE4-415D-A31D-A3290544D553}"/>
    <cellStyle name="40% - Accent2 5 12" xfId="1270" xr:uid="{72BA8D09-B736-461B-AD26-87BD00D81383}"/>
    <cellStyle name="40% - Accent2 5 2" xfId="1271" xr:uid="{4FB09AA8-0ED6-4FBF-9EE7-C9261494F01B}"/>
    <cellStyle name="40% - Accent2 5 2 2" xfId="1272" xr:uid="{95732A0B-A1AA-476A-A913-F09568091CD0}"/>
    <cellStyle name="40% - Accent2 5 3" xfId="1273" xr:uid="{D7E9E339-2EF9-4497-8CC7-71E012C6B47C}"/>
    <cellStyle name="40% - Accent2 5 3 2" xfId="1274" xr:uid="{692ABC97-F902-4781-BD41-68657E5145D0}"/>
    <cellStyle name="40% - Accent2 5 4" xfId="1275" xr:uid="{705BB3C5-CA62-43E3-A4F6-C1CFFFFE00B5}"/>
    <cellStyle name="40% - Accent2 5 4 2" xfId="1276" xr:uid="{9236516A-BDC0-4CEA-B886-8E2E0DF780FB}"/>
    <cellStyle name="40% - Accent2 5 5" xfId="1277" xr:uid="{DD16E723-3EB4-42D2-8C34-D5115CC05D51}"/>
    <cellStyle name="40% - Accent2 5 5 2" xfId="1278" xr:uid="{664C27C1-C01D-4C37-B945-9693E7062101}"/>
    <cellStyle name="40% - Accent2 5 6" xfId="1279" xr:uid="{E2A65801-A7E0-48E3-B290-C7304E9F4289}"/>
    <cellStyle name="40% - Accent2 5 6 2" xfId="1280" xr:uid="{A013CB8B-3F3C-4DFF-84D0-739ADE6FD889}"/>
    <cellStyle name="40% - Accent2 5 7" xfId="1281" xr:uid="{4D85B6C3-44C3-4421-9B0C-349219937A15}"/>
    <cellStyle name="40% - Accent2 5 7 2" xfId="1282" xr:uid="{206E3D08-6135-43B2-A217-CD006E47D559}"/>
    <cellStyle name="40% - Accent2 5 8" xfId="1283" xr:uid="{295C62E6-14EC-4312-9A3D-4DB5D2C992F6}"/>
    <cellStyle name="40% - Accent2 5 8 2" xfId="1284" xr:uid="{13C519FC-E671-4EB2-B58F-8CF9A75335DF}"/>
    <cellStyle name="40% - Accent2 5 9" xfId="1285" xr:uid="{FB1E3AC3-0157-48B5-A6B9-D91395FCBF50}"/>
    <cellStyle name="40% - Accent2 5 9 2" xfId="1286" xr:uid="{D723ECA2-A3A9-4003-B151-125288B3C2C5}"/>
    <cellStyle name="40% - Accent2 6" xfId="1287" xr:uid="{894F1AF5-1866-4460-9992-C599BCA2F3A8}"/>
    <cellStyle name="40% - Accent2 6 10" xfId="1288" xr:uid="{8B0C438D-53BF-4CA9-ABEB-09C2C7584124}"/>
    <cellStyle name="40% - Accent2 6 10 2" xfId="1289" xr:uid="{D579C52C-7015-457A-9364-183CC8BD5716}"/>
    <cellStyle name="40% - Accent2 6 11" xfId="1290" xr:uid="{2F416D80-F632-46D5-9919-5089FE61DC66}"/>
    <cellStyle name="40% - Accent2 6 11 2" xfId="1291" xr:uid="{D47F1EE0-7B58-480F-A856-1DFBDC45CB26}"/>
    <cellStyle name="40% - Accent2 6 12" xfId="1292" xr:uid="{42C9DED2-3DEC-4477-AC57-6BA82933BA83}"/>
    <cellStyle name="40% - Accent2 6 2" xfId="1293" xr:uid="{335AA760-2D01-4EBC-8242-551865C5CF4A}"/>
    <cellStyle name="40% - Accent2 6 2 2" xfId="1294" xr:uid="{4DB54FD8-57B5-45F4-B663-BDB7AC979849}"/>
    <cellStyle name="40% - Accent2 6 3" xfId="1295" xr:uid="{EB007F38-01B2-4C67-9910-18D1F5789B5E}"/>
    <cellStyle name="40% - Accent2 6 3 2" xfId="1296" xr:uid="{F9062178-5235-4853-A156-29D45A02A8FD}"/>
    <cellStyle name="40% - Accent2 6 4" xfId="1297" xr:uid="{B8D4F6F0-0E74-4FF7-A64A-D5716FA52309}"/>
    <cellStyle name="40% - Accent2 6 4 2" xfId="1298" xr:uid="{F16F359F-66CF-48F2-BE0C-DEEE167D2F92}"/>
    <cellStyle name="40% - Accent2 6 5" xfId="1299" xr:uid="{DF1D9568-53C1-477C-8FC3-41B7AF8FDAA1}"/>
    <cellStyle name="40% - Accent2 6 5 2" xfId="1300" xr:uid="{FA0B4DB7-EA16-4B65-B546-75FBD5E394E0}"/>
    <cellStyle name="40% - Accent2 6 6" xfId="1301" xr:uid="{6F3D0C2F-73F2-475B-AE50-D3AF4313940D}"/>
    <cellStyle name="40% - Accent2 6 6 2" xfId="1302" xr:uid="{9BD4CCD9-2BD6-4A4B-9D63-9D93BD0F3015}"/>
    <cellStyle name="40% - Accent2 6 7" xfId="1303" xr:uid="{5BE8B1C1-03ED-4B8F-8D70-32375BF09B85}"/>
    <cellStyle name="40% - Accent2 6 7 2" xfId="1304" xr:uid="{B0DE0E45-ADC3-42C5-B362-F6466D22E9C8}"/>
    <cellStyle name="40% - Accent2 6 8" xfId="1305" xr:uid="{416F4983-8F68-48EB-898E-DB7B59207F23}"/>
    <cellStyle name="40% - Accent2 6 8 2" xfId="1306" xr:uid="{60003875-97A1-4EF1-92A8-AAB75F701475}"/>
    <cellStyle name="40% - Accent2 6 9" xfId="1307" xr:uid="{F7F4A3E3-B68A-431D-92CD-86DA420ACC1C}"/>
    <cellStyle name="40% - Accent2 6 9 2" xfId="1308" xr:uid="{210771DB-DC4B-4D5D-978E-2FDF4706CB6E}"/>
    <cellStyle name="40% - Accent2 7" xfId="1309" xr:uid="{0F49B270-58C0-4CF2-A4AA-E309F483B826}"/>
    <cellStyle name="40% - Accent2 7 2" xfId="1310" xr:uid="{2F810862-8F63-44E0-A9D1-EB19818D66E6}"/>
    <cellStyle name="40% - Accent2 8" xfId="1311" xr:uid="{A716E97D-2906-4701-A110-0200865AF492}"/>
    <cellStyle name="40% - Accent2 8 2" xfId="1312" xr:uid="{1266D76A-FE3B-481F-9AA6-9019CAA3B52A}"/>
    <cellStyle name="40% - Accent2 9" xfId="1313" xr:uid="{A414EC91-C344-4767-8365-AEFC236D599F}"/>
    <cellStyle name="40% - Accent2 9 2" xfId="1314" xr:uid="{2935A33E-D574-4E56-9432-7383C945F407}"/>
    <cellStyle name="40% - Accent3 10" xfId="1315" xr:uid="{03618E83-F35E-42EE-9984-950CB1F7C105}"/>
    <cellStyle name="40% - Accent3 10 2" xfId="1316" xr:uid="{F9C0CCD7-D970-4653-B347-717B831E32B8}"/>
    <cellStyle name="40% - Accent3 11" xfId="24550" xr:uid="{EB8B53A5-11F8-41C4-92B4-90F7D3C4C628}"/>
    <cellStyle name="40% - Accent3 11 2" xfId="24551" xr:uid="{E6F14010-1A2C-486D-AE7D-11B280D86FD8}"/>
    <cellStyle name="40% - Accent3 12" xfId="24552" xr:uid="{212BD6A5-082C-4CE7-BC72-EF6F81F2BD52}"/>
    <cellStyle name="40% - Accent3 13" xfId="24553" xr:uid="{7C72FDD7-24A5-4FC1-A7E0-47C633DCD916}"/>
    <cellStyle name="40% - Accent3 14" xfId="24554" xr:uid="{21B8B2DE-9C41-4A5F-A61F-F429EA08C0A0}"/>
    <cellStyle name="40% - Accent3 15" xfId="24555" xr:uid="{981610E8-B5F1-4EE3-AE40-B09C00AA143D}"/>
    <cellStyle name="40% - Accent3 16" xfId="24556" xr:uid="{68D20337-1CE3-42AA-A856-5296E2B34A17}"/>
    <cellStyle name="40% - Accent3 17" xfId="24557" xr:uid="{CE9EDDA6-2C36-403C-BD22-9EA1AB6600D2}"/>
    <cellStyle name="40% - Accent3 18" xfId="24558" xr:uid="{E1E21FEF-9B40-4F6B-9979-E9DE21E78A99}"/>
    <cellStyle name="40% - Accent3 19" xfId="24559" xr:uid="{F2B51A2D-B851-49CC-8D85-C06007ADD914}"/>
    <cellStyle name="40% - Accent3 2" xfId="1317" xr:uid="{C35280B9-C188-4FFC-AC8C-630FF45F0DD2}"/>
    <cellStyle name="40% - Accent3 2 10" xfId="1318" xr:uid="{1D7DBF81-B408-4297-8E34-0E434A9894B7}"/>
    <cellStyle name="40% - Accent3 2 10 2" xfId="1319" xr:uid="{ACE6AF13-3570-4728-9F24-D62D8989C58D}"/>
    <cellStyle name="40% - Accent3 2 10 3" xfId="1320" xr:uid="{01C3F36C-7267-459F-B74A-6D169146446B}"/>
    <cellStyle name="40% - Accent3 2 11" xfId="1321" xr:uid="{F1AECDD3-83DE-4309-8C77-EC4B7BD61FAA}"/>
    <cellStyle name="40% - Accent3 2 11 2" xfId="1322" xr:uid="{06480CDB-B81E-4EED-9EF5-2A3402ED7D35}"/>
    <cellStyle name="40% - Accent3 2 11 3" xfId="1323" xr:uid="{5228DD06-501A-4D29-B128-AFAE1E18FF44}"/>
    <cellStyle name="40% - Accent3 2 12" xfId="1324" xr:uid="{E24F8B46-E732-4F18-9B19-995C1766C43F}"/>
    <cellStyle name="40% - Accent3 2 12 2" xfId="1325" xr:uid="{1C4C1B6B-6271-4D66-AA39-9846FC7BF7AA}"/>
    <cellStyle name="40% - Accent3 2 12 3" xfId="1326" xr:uid="{514A73ED-2E8B-4688-A4FD-91A4B8771518}"/>
    <cellStyle name="40% - Accent3 2 13" xfId="1327" xr:uid="{652BCDF1-63F7-4506-801E-4A2481952FED}"/>
    <cellStyle name="40% - Accent3 2 13 2" xfId="1328" xr:uid="{1B4ED45F-A10D-40EA-BB9D-B35CA62B9159}"/>
    <cellStyle name="40% - Accent3 2 14" xfId="1329" xr:uid="{25042C95-EC40-4625-83CD-4CCB27519E71}"/>
    <cellStyle name="40% - Accent3 2 15" xfId="1330" xr:uid="{81B4A541-0F11-45B0-B2ED-040C156831C2}"/>
    <cellStyle name="40% - Accent3 2 16" xfId="24560" xr:uid="{68316716-8EE7-454B-9BEC-7B2906837133}"/>
    <cellStyle name="40% - Accent3 2 17" xfId="44084" xr:uid="{5431EFFC-088A-45E1-900F-6BFB1EAE62F9}"/>
    <cellStyle name="40% - Accent3 2 2" xfId="1331" xr:uid="{7BC5EE3E-B3D3-448F-8E41-0594B6611FCE}"/>
    <cellStyle name="40% - Accent3 2 2 2" xfId="1332" xr:uid="{06ACABA9-BF48-40F6-8C97-8A02AE190091}"/>
    <cellStyle name="40% - Accent3 2 2 3" xfId="1333" xr:uid="{B5BDCFB7-67FC-4065-8334-2A78CB8B04F7}"/>
    <cellStyle name="40% - Accent3 2 3" xfId="1334" xr:uid="{4CDD6E6B-56DC-4E51-99C3-358B1712114A}"/>
    <cellStyle name="40% - Accent3 2 3 2" xfId="1335" xr:uid="{1BD0C84B-2835-44C4-9EFF-6E7AB71E4867}"/>
    <cellStyle name="40% - Accent3 2 3 3" xfId="1336" xr:uid="{C77AF443-9997-455A-A91F-F31C6F6B475C}"/>
    <cellStyle name="40% - Accent3 2 4" xfId="1337" xr:uid="{430543D5-5ADF-48CC-A502-712BBD9A1287}"/>
    <cellStyle name="40% - Accent3 2 4 2" xfId="1338" xr:uid="{ECA77754-8B86-4654-AF5A-E641308170B1}"/>
    <cellStyle name="40% - Accent3 2 4 3" xfId="1339" xr:uid="{5FBE2C0E-5999-4485-9A05-A8E22AF90E25}"/>
    <cellStyle name="40% - Accent3 2 5" xfId="1340" xr:uid="{0F6FDEE9-FCA0-44C4-9B76-E07B6AE24E41}"/>
    <cellStyle name="40% - Accent3 2 5 2" xfId="1341" xr:uid="{3C68ACAC-4E29-4E3F-A960-72AF88C09659}"/>
    <cellStyle name="40% - Accent3 2 5 3" xfId="1342" xr:uid="{16A778EF-0653-4300-BF4C-73E8337A507E}"/>
    <cellStyle name="40% - Accent3 2 6" xfId="1343" xr:uid="{287B0377-9AD4-4E3C-950A-3DA7E8628175}"/>
    <cellStyle name="40% - Accent3 2 6 2" xfId="1344" xr:uid="{584B1717-E06C-4FDF-8A37-E2270FAEDC3C}"/>
    <cellStyle name="40% - Accent3 2 6 3" xfId="1345" xr:uid="{BF9E53DD-411F-42E4-BF73-7BC62DCC78D3}"/>
    <cellStyle name="40% - Accent3 2 7" xfId="1346" xr:uid="{BB01F0E7-D17E-4FC8-BA39-0FE261DF0375}"/>
    <cellStyle name="40% - Accent3 2 7 2" xfId="1347" xr:uid="{851C456A-D4E1-4FE1-A966-2986EF934BD5}"/>
    <cellStyle name="40% - Accent3 2 7 3" xfId="1348" xr:uid="{C5A0ED69-B2B9-4C7A-93D5-E8C8F3A94EC6}"/>
    <cellStyle name="40% - Accent3 2 8" xfId="1349" xr:uid="{D0FEF0ED-FB2A-4B79-9DA8-EB70A624A79D}"/>
    <cellStyle name="40% - Accent3 2 8 2" xfId="1350" xr:uid="{C1F12E2D-1A94-4EA3-8540-05A411569D8F}"/>
    <cellStyle name="40% - Accent3 2 8 3" xfId="1351" xr:uid="{6CCC1EEB-C4F2-4BF0-8313-B2E526E494B8}"/>
    <cellStyle name="40% - Accent3 2 9" xfId="1352" xr:uid="{862B7DDD-86D0-49BF-BE79-A4FC664BD1A0}"/>
    <cellStyle name="40% - Accent3 2 9 2" xfId="1353" xr:uid="{856866DE-6C27-4364-AB80-F63F51382EB8}"/>
    <cellStyle name="40% - Accent3 2 9 3" xfId="1354" xr:uid="{D02AA3F7-F21B-4B2C-91E2-253AB319C949}"/>
    <cellStyle name="40% - Accent3 20" xfId="24561" xr:uid="{37EC6056-4619-44BE-A5E3-A6E388E13DC0}"/>
    <cellStyle name="40% - Accent3 21" xfId="24562" xr:uid="{C7910284-38CE-43FA-85A7-198AF227A52E}"/>
    <cellStyle name="40% - Accent3 22" xfId="24563" xr:uid="{6F10D329-FC6D-4D84-9D5F-3077F74B0B33}"/>
    <cellStyle name="40% - Accent3 23" xfId="24564" xr:uid="{864D5979-8191-45A5-B2CB-9939CDBC431F}"/>
    <cellStyle name="40% - Accent3 24" xfId="24565" xr:uid="{4E64A0DB-A958-437A-AD11-97BE1D7184C6}"/>
    <cellStyle name="40% - Accent3 25" xfId="24566" xr:uid="{A5AB0C7B-245E-4CBF-9228-E7083DC1E170}"/>
    <cellStyle name="40% - Accent3 26" xfId="24567" xr:uid="{99893CCD-FC44-48DB-B873-0686C98526BA}"/>
    <cellStyle name="40% - Accent3 27" xfId="24568" xr:uid="{658F08E9-EF80-4BA0-B5A6-BA2B8163E575}"/>
    <cellStyle name="40% - Accent3 28" xfId="24569" xr:uid="{32C390F9-70CF-4C14-B3DC-06C0E647D349}"/>
    <cellStyle name="40% - Accent3 29" xfId="24570" xr:uid="{BAF7CE5F-FFB8-4989-8919-0C48430E69AB}"/>
    <cellStyle name="40% - Accent3 3" xfId="1355" xr:uid="{2013D739-40F2-480D-BCA4-5CED7E04B0BC}"/>
    <cellStyle name="40% - Accent3 3 10" xfId="1356" xr:uid="{F7D6EF8D-B0D9-4FC9-8999-39884F2291C1}"/>
    <cellStyle name="40% - Accent3 3 10 2" xfId="1357" xr:uid="{C27AB7DA-37C5-46D8-B321-53E974C491DC}"/>
    <cellStyle name="40% - Accent3 3 11" xfId="1358" xr:uid="{E8674562-9157-4739-B0D1-A6D9CA2E139B}"/>
    <cellStyle name="40% - Accent3 3 11 2" xfId="1359" xr:uid="{04938EB4-D0D1-41BB-A8EC-6C556B4F118E}"/>
    <cellStyle name="40% - Accent3 3 12" xfId="1360" xr:uid="{03CEA885-9022-45D5-B4FF-6B3C7BBAB584}"/>
    <cellStyle name="40% - Accent3 3 13" xfId="1361" xr:uid="{243FE1C0-3BBA-4C71-9959-C7CB926D5DD2}"/>
    <cellStyle name="40% - Accent3 3 14" xfId="24571" xr:uid="{275A9C3D-966E-419D-8598-4A80FBB4E1FE}"/>
    <cellStyle name="40% - Accent3 3 15" xfId="44194" xr:uid="{207AC43E-36D7-46F9-929F-05D43BC70B46}"/>
    <cellStyle name="40% - Accent3 3 2" xfId="1362" xr:uid="{F6F44A2E-1F7A-4F47-8CDA-7CFF0D7F5F81}"/>
    <cellStyle name="40% - Accent3 3 2 2" xfId="1363" xr:uid="{D3A654E9-809A-49BC-87C9-0C9C868AE04F}"/>
    <cellStyle name="40% - Accent3 3 2 3" xfId="24572" xr:uid="{DD295A4F-BD35-4181-9381-1D9C565C4232}"/>
    <cellStyle name="40% - Accent3 3 3" xfId="1364" xr:uid="{595AB2C0-3EE4-415E-AFA1-2610BC81B55D}"/>
    <cellStyle name="40% - Accent3 3 3 2" xfId="1365" xr:uid="{99DDE88C-BE92-41D9-9DBE-6EBD0255678F}"/>
    <cellStyle name="40% - Accent3 3 3 3" xfId="42279" xr:uid="{28145457-80DD-4755-9790-3CB6A0A50E78}"/>
    <cellStyle name="40% - Accent3 3 4" xfId="1366" xr:uid="{7C5D73A3-79D7-4BE9-B41D-7EC65279AE2A}"/>
    <cellStyle name="40% - Accent3 3 4 2" xfId="1367" xr:uid="{7F531AB7-F3BD-4BCC-BE76-5C3DC43EB01B}"/>
    <cellStyle name="40% - Accent3 3 5" xfId="1368" xr:uid="{9B972D51-16EF-47F4-ABB9-C408F384F0DC}"/>
    <cellStyle name="40% - Accent3 3 5 2" xfId="1369" xr:uid="{92EDAD17-2B90-45B9-9997-910697356BB5}"/>
    <cellStyle name="40% - Accent3 3 6" xfId="1370" xr:uid="{4D15D514-7084-4D3A-BADA-7F7063A3FA19}"/>
    <cellStyle name="40% - Accent3 3 6 2" xfId="1371" xr:uid="{79F4B120-1201-4210-A99A-0B056B184F2E}"/>
    <cellStyle name="40% - Accent3 3 7" xfId="1372" xr:uid="{9394A671-3D33-4702-AC00-583D8D4AB270}"/>
    <cellStyle name="40% - Accent3 3 7 2" xfId="1373" xr:uid="{12FE464A-3631-4A91-B599-BCEBABEDE6BC}"/>
    <cellStyle name="40% - Accent3 3 8" xfId="1374" xr:uid="{1672DA2D-71D2-45AA-929D-96EA13ACD632}"/>
    <cellStyle name="40% - Accent3 3 8 2" xfId="1375" xr:uid="{157D6B05-2058-4CD9-AEB3-A1A599E6E566}"/>
    <cellStyle name="40% - Accent3 3 9" xfId="1376" xr:uid="{F418738C-1C91-49B4-AA76-63F3A6AE3393}"/>
    <cellStyle name="40% - Accent3 3 9 2" xfId="1377" xr:uid="{BBF1944F-37C9-44BB-8925-37E64CD84A32}"/>
    <cellStyle name="40% - Accent3 30" xfId="24573" xr:uid="{D262B32F-20BF-4E82-8B34-10743BFD637E}"/>
    <cellStyle name="40% - Accent3 31" xfId="24574" xr:uid="{BB7292E1-9E6B-4275-B0F0-A5B8ADE24A20}"/>
    <cellStyle name="40% - Accent3 32" xfId="24575" xr:uid="{C1B64516-A67D-4A6C-8769-7FC853ADB508}"/>
    <cellStyle name="40% - Accent3 33" xfId="24576" xr:uid="{86294C4E-363F-44CF-A15E-51083A54D218}"/>
    <cellStyle name="40% - Accent3 34" xfId="24577" xr:uid="{370D227A-73EE-491B-AF90-5D38FD2A9FF6}"/>
    <cellStyle name="40% - Accent3 35" xfId="24578" xr:uid="{EF38A9B5-A1F5-4B53-9299-FDE9579B5B58}"/>
    <cellStyle name="40% - Accent3 36" xfId="24579" xr:uid="{F18CB471-D161-4141-B9F5-7997EECE7677}"/>
    <cellStyle name="40% - Accent3 37" xfId="24580" xr:uid="{8D699CBB-9F9B-4062-B79A-FE2D25DE19FC}"/>
    <cellStyle name="40% - Accent3 38" xfId="24581" xr:uid="{6B26BD2E-8242-4FF4-86C4-742CE1CACEB1}"/>
    <cellStyle name="40% - Accent3 39" xfId="24582" xr:uid="{936119AC-61C3-40A4-9D91-240E355C66A6}"/>
    <cellStyle name="40% - Accent3 4" xfId="1378" xr:uid="{8CE3BBC0-A12D-4884-BC8A-BCB0C50FBB9B}"/>
    <cellStyle name="40% - Accent3 4 10" xfId="1379" xr:uid="{B5FECBB1-850C-47A5-B591-057CA65C6CDF}"/>
    <cellStyle name="40% - Accent3 4 10 2" xfId="1380" xr:uid="{027CA24A-5C0C-4DDA-94AE-C7F043377B48}"/>
    <cellStyle name="40% - Accent3 4 11" xfId="1381" xr:uid="{90D51AB1-FED1-4F98-A17B-A470386A0C4A}"/>
    <cellStyle name="40% - Accent3 4 11 2" xfId="1382" xr:uid="{759A7062-2652-4EA9-8A01-122DAAAA0B3C}"/>
    <cellStyle name="40% - Accent3 4 12" xfId="1383" xr:uid="{9AD2ED5C-4CC8-4D1C-B6DD-FA804EA8C489}"/>
    <cellStyle name="40% - Accent3 4 13" xfId="1384" xr:uid="{19CA99AE-DB1B-4A6D-887C-A59EAEB49C9F}"/>
    <cellStyle name="40% - Accent3 4 2" xfId="1385" xr:uid="{E6A2621C-F2E3-4B53-9CDD-5D80969A74C1}"/>
    <cellStyle name="40% - Accent3 4 2 2" xfId="1386" xr:uid="{81CEA59C-0894-44DE-8493-3B9EF969027B}"/>
    <cellStyle name="40% - Accent3 4 2 3" xfId="24583" xr:uid="{9571D1F3-0DE1-4064-90D9-56D7CB552BB2}"/>
    <cellStyle name="40% - Accent3 4 3" xfId="1387" xr:uid="{B99E856C-5DDC-49A3-9667-1EDFA2BCE1D5}"/>
    <cellStyle name="40% - Accent3 4 3 2" xfId="1388" xr:uid="{01077989-DC8D-457E-8F1B-C5499B93E5CE}"/>
    <cellStyle name="40% - Accent3 4 4" xfId="1389" xr:uid="{218D2633-A804-4DA6-8715-ED15FD1F8D09}"/>
    <cellStyle name="40% - Accent3 4 4 2" xfId="1390" xr:uid="{6E833344-881C-4751-8E55-EAAB67D28137}"/>
    <cellStyle name="40% - Accent3 4 5" xfId="1391" xr:uid="{FAA228FE-73CC-46DA-8648-20E1FFF5677F}"/>
    <cellStyle name="40% - Accent3 4 5 2" xfId="1392" xr:uid="{9D6E4B5A-2134-46D8-AFC1-3B74F71DD3E5}"/>
    <cellStyle name="40% - Accent3 4 6" xfId="1393" xr:uid="{8CDB7EF3-9EBD-41FF-B1A6-D0E83DC79CCC}"/>
    <cellStyle name="40% - Accent3 4 6 2" xfId="1394" xr:uid="{92660755-2D9F-49EF-8D76-7CEA23591548}"/>
    <cellStyle name="40% - Accent3 4 7" xfId="1395" xr:uid="{36EBE33E-3D56-4618-A915-3CEF6B512D6C}"/>
    <cellStyle name="40% - Accent3 4 7 2" xfId="1396" xr:uid="{EDF5FDA3-14A3-4591-94E7-85722F68C6D9}"/>
    <cellStyle name="40% - Accent3 4 8" xfId="1397" xr:uid="{97ED039B-8E61-4F6B-B5C3-E7EC07C6C7D1}"/>
    <cellStyle name="40% - Accent3 4 8 2" xfId="1398" xr:uid="{BAB56792-A432-4E61-9293-55B18A48CCCF}"/>
    <cellStyle name="40% - Accent3 4 9" xfId="1399" xr:uid="{BE8A2966-1F0B-4762-923A-83D735A9B655}"/>
    <cellStyle name="40% - Accent3 4 9 2" xfId="1400" xr:uid="{2FF54481-EA3B-40B6-9CDC-A78404352797}"/>
    <cellStyle name="40% - Accent3 40" xfId="24584" xr:uid="{779C25CE-7239-417E-A1D3-568B0200BC0D}"/>
    <cellStyle name="40% - Accent3 41" xfId="24585" xr:uid="{901A4999-617D-41D8-9607-B6689FE8C31A}"/>
    <cellStyle name="40% - Accent3 42" xfId="24586" xr:uid="{8B551C30-D0C6-484F-94F0-4D5890EC82E6}"/>
    <cellStyle name="40% - Accent3 43" xfId="24587" xr:uid="{1C1202FD-FDC7-4CE6-8B13-9819F1E42C2A}"/>
    <cellStyle name="40% - Accent3 44" xfId="45868" xr:uid="{17C06D87-2EE1-4FD2-A03F-B8E3A8496EC3}"/>
    <cellStyle name="40% - Accent3 45" xfId="45887" xr:uid="{72EBDADC-5D5D-44AE-A84A-D97106B4F287}"/>
    <cellStyle name="40% - Accent3 46" xfId="1889" xr:uid="{EE97041F-214F-48FA-B756-7C34CCE57BBB}"/>
    <cellStyle name="40% - Accent3 5" xfId="1401" xr:uid="{48A40AD4-965F-4A5E-8CD7-748FF27D1659}"/>
    <cellStyle name="40% - Accent3 5 10" xfId="1402" xr:uid="{308584D5-6B0E-4D8D-AC08-C96BEB8638CF}"/>
    <cellStyle name="40% - Accent3 5 10 2" xfId="1403" xr:uid="{EF8E71A2-7EB1-4AFD-A1F7-5B261123CE17}"/>
    <cellStyle name="40% - Accent3 5 11" xfId="1404" xr:uid="{AD3DBBFC-4619-43F6-AE15-01DF0632C807}"/>
    <cellStyle name="40% - Accent3 5 11 2" xfId="1405" xr:uid="{2885331A-BE75-46FF-A152-D0642A4D0E2A}"/>
    <cellStyle name="40% - Accent3 5 12" xfId="1406" xr:uid="{68101F47-A6FF-476F-8020-A9F19D4A468B}"/>
    <cellStyle name="40% - Accent3 5 13" xfId="1407" xr:uid="{9EF82886-690B-4AB7-8B73-61E895313F25}"/>
    <cellStyle name="40% - Accent3 5 2" xfId="1408" xr:uid="{B51ABF87-A9F1-4E03-A9D6-7171B9D1B59E}"/>
    <cellStyle name="40% - Accent3 5 2 2" xfId="1409" xr:uid="{2ADCA10C-1DFD-434D-8B14-FFB42D8C9573}"/>
    <cellStyle name="40% - Accent3 5 2 3" xfId="24588" xr:uid="{CD68C9A3-6578-4A14-AFE2-D3E968142583}"/>
    <cellStyle name="40% - Accent3 5 3" xfId="1410" xr:uid="{52C61BED-1D23-4E14-8C9F-25E539716A67}"/>
    <cellStyle name="40% - Accent3 5 3 2" xfId="1411" xr:uid="{109CC07D-88C1-4CB4-B344-FA8DA68AA4F6}"/>
    <cellStyle name="40% - Accent3 5 4" xfId="1412" xr:uid="{3F472A64-A1CC-4B5A-AC7C-12C82B7F875E}"/>
    <cellStyle name="40% - Accent3 5 4 2" xfId="1413" xr:uid="{8991D92A-1791-4492-92F9-AA336FF91E08}"/>
    <cellStyle name="40% - Accent3 5 5" xfId="1414" xr:uid="{83C29CCF-8F2A-42FD-92F7-18C23FD2C413}"/>
    <cellStyle name="40% - Accent3 5 5 2" xfId="1415" xr:uid="{4D85395C-F3E3-4575-9B8D-8CB5FB132D71}"/>
    <cellStyle name="40% - Accent3 5 6" xfId="1416" xr:uid="{9293220A-DA03-417D-8683-C984C3AC66A5}"/>
    <cellStyle name="40% - Accent3 5 6 2" xfId="1417" xr:uid="{2149011D-FF36-4FC5-AA8B-3E42EAC9DD87}"/>
    <cellStyle name="40% - Accent3 5 7" xfId="1418" xr:uid="{749C5BE8-3701-4EF2-BF72-A87895765138}"/>
    <cellStyle name="40% - Accent3 5 7 2" xfId="1419" xr:uid="{41F3F482-3D22-4CC1-B12C-A762478A5255}"/>
    <cellStyle name="40% - Accent3 5 8" xfId="1420" xr:uid="{5F2A95D7-6AC4-4CA0-8C50-A00BB7683415}"/>
    <cellStyle name="40% - Accent3 5 8 2" xfId="1421" xr:uid="{D7DB9B7F-58B3-43B8-A21B-04D00D6FADDD}"/>
    <cellStyle name="40% - Accent3 5 9" xfId="1422" xr:uid="{D941C208-868B-4711-8E20-F0AC59E0A51F}"/>
    <cellStyle name="40% - Accent3 5 9 2" xfId="1423" xr:uid="{20637B02-40AD-462D-BED7-FCA134287935}"/>
    <cellStyle name="40% - Accent3 6" xfId="1424" xr:uid="{66E2992E-5B92-467D-BB9A-A15452E5495B}"/>
    <cellStyle name="40% - Accent3 6 10" xfId="1425" xr:uid="{155867D8-1884-453C-A4C0-DB95DC541AFA}"/>
    <cellStyle name="40% - Accent3 6 10 2" xfId="1426" xr:uid="{504F76A2-42B3-42E6-85A0-9FC687D08057}"/>
    <cellStyle name="40% - Accent3 6 11" xfId="1427" xr:uid="{B6A7348D-0812-4573-A2E4-F599B4B20AA7}"/>
    <cellStyle name="40% - Accent3 6 11 2" xfId="1428" xr:uid="{62F3A37F-AD94-444B-962D-C13EE882A50D}"/>
    <cellStyle name="40% - Accent3 6 12" xfId="1429" xr:uid="{99978912-11D1-48C0-9DFB-55BD1EB52031}"/>
    <cellStyle name="40% - Accent3 6 13" xfId="1430" xr:uid="{DE512A0C-326B-4B9B-B3A3-E6A361C2ADD5}"/>
    <cellStyle name="40% - Accent3 6 2" xfId="1431" xr:uid="{5D6F9C7B-53A8-4994-A2B0-B466968EE2C1}"/>
    <cellStyle name="40% - Accent3 6 2 2" xfId="1432" xr:uid="{75092451-11EA-4947-822C-85A643063C79}"/>
    <cellStyle name="40% - Accent3 6 2 3" xfId="24589" xr:uid="{68531FF7-1E22-409F-9679-A007500BD8ED}"/>
    <cellStyle name="40% - Accent3 6 3" xfId="1433" xr:uid="{8BFC948F-4B41-4F6F-ABCB-2C8C99BB700C}"/>
    <cellStyle name="40% - Accent3 6 3 2" xfId="1434" xr:uid="{735DB0B0-DED5-48E8-8307-607B2B0B32CF}"/>
    <cellStyle name="40% - Accent3 6 4" xfId="1435" xr:uid="{8B70018D-E3AB-4BC9-8F79-09BD560D9A90}"/>
    <cellStyle name="40% - Accent3 6 4 2" xfId="1436" xr:uid="{FCDB9133-ACCE-4635-A607-609B818C3010}"/>
    <cellStyle name="40% - Accent3 6 5" xfId="1437" xr:uid="{9F92EEB2-F23D-4601-AF82-CE9CEB59EF5A}"/>
    <cellStyle name="40% - Accent3 6 5 2" xfId="1438" xr:uid="{AC7B3B2F-3B7F-4DCE-89DE-C0AD81C6F35A}"/>
    <cellStyle name="40% - Accent3 6 6" xfId="1439" xr:uid="{C95CB928-9B98-4986-B33D-572733483F31}"/>
    <cellStyle name="40% - Accent3 6 6 2" xfId="1440" xr:uid="{74791E73-AE86-425B-A84F-B1F6F80F60D1}"/>
    <cellStyle name="40% - Accent3 6 7" xfId="1441" xr:uid="{852E0F19-BC1B-4193-B6D4-A84ADFC4E719}"/>
    <cellStyle name="40% - Accent3 6 7 2" xfId="1442" xr:uid="{CA2782FD-0770-43D3-9107-E72405F16E58}"/>
    <cellStyle name="40% - Accent3 6 8" xfId="1443" xr:uid="{AA4BD4E5-BC02-4ADA-AA3F-0668E8831885}"/>
    <cellStyle name="40% - Accent3 6 8 2" xfId="1444" xr:uid="{DEC32783-EE48-4905-81EE-FB94A883F501}"/>
    <cellStyle name="40% - Accent3 6 9" xfId="1445" xr:uid="{A65DB101-A208-4042-8FB1-7A3EA601DD00}"/>
    <cellStyle name="40% - Accent3 6 9 2" xfId="1446" xr:uid="{CDD3BC2F-20AC-4B59-A9B6-8475515EBB08}"/>
    <cellStyle name="40% - Accent3 7" xfId="1447" xr:uid="{1D297C93-CE6B-4D92-957F-4D0A6A2126DD}"/>
    <cellStyle name="40% - Accent3 7 2" xfId="1448" xr:uid="{4249255C-07F9-42B6-A736-71C1846100AF}"/>
    <cellStyle name="40% - Accent3 7 2 2" xfId="24590" xr:uid="{64814E81-B9D3-41D3-9007-386366FC01A5}"/>
    <cellStyle name="40% - Accent3 7 3" xfId="1449" xr:uid="{6891AA5A-21A8-4B34-BD8A-D3EF484A4DA4}"/>
    <cellStyle name="40% - Accent3 7 3 2" xfId="24591" xr:uid="{75CBBC81-4226-4F07-9F25-2BCC74C81415}"/>
    <cellStyle name="40% - Accent3 8" xfId="1450" xr:uid="{FBD56591-1754-42C6-88DD-388A5D91B698}"/>
    <cellStyle name="40% - Accent3 8 2" xfId="1451" xr:uid="{B85EF30C-4A59-4E37-9DC0-2AA529D99D53}"/>
    <cellStyle name="40% - Accent3 8 2 2" xfId="24592" xr:uid="{89F91821-B914-4F50-A114-C6F02651449E}"/>
    <cellStyle name="40% - Accent3 8 3" xfId="1452" xr:uid="{290FD282-B7E7-4F9A-80CE-C5E67E9F7904}"/>
    <cellStyle name="40% - Accent3 8 3 2" xfId="24593" xr:uid="{AF00335D-B1EB-46CD-B9A6-21896C912688}"/>
    <cellStyle name="40% - Accent3 9" xfId="1453" xr:uid="{409D5D8E-083E-46E7-9BFA-B0AD5AAA931C}"/>
    <cellStyle name="40% - Accent3 9 2" xfId="1454" xr:uid="{92ECE862-350A-4EC3-925F-B3F8BE0592AD}"/>
    <cellStyle name="40% - Accent4 10" xfId="1455" xr:uid="{F65547EA-0977-4C1C-A2B5-60099D396689}"/>
    <cellStyle name="40% - Accent4 10 2" xfId="1456" xr:uid="{EDCB1C39-0995-4B6E-B433-70A02D39F094}"/>
    <cellStyle name="40% - Accent4 11" xfId="24594" xr:uid="{59CD1308-3DE1-4644-8BA9-CEB8E32D5331}"/>
    <cellStyle name="40% - Accent4 11 2" xfId="24595" xr:uid="{7C1970A0-9F04-486C-9565-140B61E2656E}"/>
    <cellStyle name="40% - Accent4 12" xfId="24596" xr:uid="{F1123D5A-BEF4-49A0-8B9B-D9A7A464EA34}"/>
    <cellStyle name="40% - Accent4 13" xfId="24597" xr:uid="{577138FF-1BA2-4BC8-A4A7-13A20BE2FC85}"/>
    <cellStyle name="40% - Accent4 14" xfId="24598" xr:uid="{5221045B-492B-4965-B484-1D057CB29284}"/>
    <cellStyle name="40% - Accent4 15" xfId="24599" xr:uid="{28D10C5D-5B30-4252-8CE6-BE0C3C148E00}"/>
    <cellStyle name="40% - Accent4 16" xfId="24600" xr:uid="{5DABB321-F97C-4C77-87B4-215410C0899E}"/>
    <cellStyle name="40% - Accent4 17" xfId="24601" xr:uid="{76D9AEB2-56DB-4F48-BD76-5D4A673D1F7F}"/>
    <cellStyle name="40% - Accent4 18" xfId="24602" xr:uid="{CDA73B94-852E-475A-B12C-01A780A10DEA}"/>
    <cellStyle name="40% - Accent4 19" xfId="24603" xr:uid="{AA866B28-A572-45E5-8DB1-C52405129BAD}"/>
    <cellStyle name="40% - Accent4 2" xfId="1457" xr:uid="{805EA573-E4FD-4924-8252-238E34F91715}"/>
    <cellStyle name="40% - Accent4 2 10" xfId="1458" xr:uid="{B6B17FBC-DE71-4851-8412-4DE1243DAC67}"/>
    <cellStyle name="40% - Accent4 2 10 2" xfId="1459" xr:uid="{86C674F9-BFBB-4B6E-85E6-A8DEFDFC43D7}"/>
    <cellStyle name="40% - Accent4 2 10 3" xfId="1460" xr:uid="{C3FAF5FE-E79E-4DCC-B14C-6271A60AAE9A}"/>
    <cellStyle name="40% - Accent4 2 11" xfId="1461" xr:uid="{2E88C426-DAB9-401D-A0F0-A109E5B94E44}"/>
    <cellStyle name="40% - Accent4 2 11 2" xfId="1462" xr:uid="{EF5F7D88-5CBB-4AC6-8437-B072E89151E7}"/>
    <cellStyle name="40% - Accent4 2 11 3" xfId="1463" xr:uid="{7ECE3EE6-1D25-4017-9565-672AB09D4281}"/>
    <cellStyle name="40% - Accent4 2 12" xfId="1464" xr:uid="{73081752-0E32-4815-B3C8-73C567C73867}"/>
    <cellStyle name="40% - Accent4 2 12 2" xfId="1465" xr:uid="{0D6754DE-3455-416E-80A6-6157AB606990}"/>
    <cellStyle name="40% - Accent4 2 12 3" xfId="1466" xr:uid="{55951878-51FE-4D59-ACB7-7949CA93A740}"/>
    <cellStyle name="40% - Accent4 2 13" xfId="1467" xr:uid="{C2B18328-4EF6-4C3D-BD89-B8B95552B43B}"/>
    <cellStyle name="40% - Accent4 2 13 2" xfId="1468" xr:uid="{3B677A31-0DC5-4616-9313-46A1D73FB930}"/>
    <cellStyle name="40% - Accent4 2 14" xfId="1469" xr:uid="{FDCE06E3-241F-4A99-A591-39E8BDA166DB}"/>
    <cellStyle name="40% - Accent4 2 15" xfId="1470" xr:uid="{38B3BBB8-FA5E-4297-83F6-ABE8CCA25283}"/>
    <cellStyle name="40% - Accent4 2 16" xfId="24604" xr:uid="{787CD64D-FE27-46AC-BF63-692417790A98}"/>
    <cellStyle name="40% - Accent4 2 17" xfId="44085" xr:uid="{3A0C0D6D-F8D3-41F9-AA0A-CCADCFC7A44C}"/>
    <cellStyle name="40% - Accent4 2 2" xfId="1471" xr:uid="{708ED98D-8DE7-4EF2-B41F-B68C857FBE92}"/>
    <cellStyle name="40% - Accent4 2 2 2" xfId="1472" xr:uid="{939461BE-450D-4A3E-B766-31453B84FCB0}"/>
    <cellStyle name="40% - Accent4 2 2 3" xfId="1473" xr:uid="{B15BF853-8BEF-40E6-B7B3-2554299CEFE6}"/>
    <cellStyle name="40% - Accent4 2 3" xfId="1474" xr:uid="{F4B91888-A36A-4EE1-A4F2-8F22DF3D7278}"/>
    <cellStyle name="40% - Accent4 2 3 2" xfId="1475" xr:uid="{07BECD43-4761-4635-A17A-A38A2338131A}"/>
    <cellStyle name="40% - Accent4 2 3 3" xfId="1476" xr:uid="{44E0F70C-A176-4F5B-B35C-EB35B45DE83E}"/>
    <cellStyle name="40% - Accent4 2 4" xfId="1477" xr:uid="{18753C23-3D4C-4825-BB6C-77E459996B1E}"/>
    <cellStyle name="40% - Accent4 2 4 2" xfId="1478" xr:uid="{B5488428-16E0-4C53-B549-2AF972B93527}"/>
    <cellStyle name="40% - Accent4 2 4 3" xfId="1479" xr:uid="{9DA89525-C86F-4884-92B5-E969F461787C}"/>
    <cellStyle name="40% - Accent4 2 5" xfId="1480" xr:uid="{1FF3DD23-E4E9-4EDD-95B1-E832DE18B397}"/>
    <cellStyle name="40% - Accent4 2 5 2" xfId="1481" xr:uid="{9C52C1B0-C409-4548-B413-DB00DD4268C5}"/>
    <cellStyle name="40% - Accent4 2 5 3" xfId="1482" xr:uid="{E79D50DD-6EE2-4BFC-9FFC-B626C79A39C4}"/>
    <cellStyle name="40% - Accent4 2 6" xfId="1483" xr:uid="{CEB47045-E311-4916-AF0D-E55C1FDA1B8F}"/>
    <cellStyle name="40% - Accent4 2 6 2" xfId="1484" xr:uid="{61D607E0-3735-4F9D-8710-5667502EFB2F}"/>
    <cellStyle name="40% - Accent4 2 6 3" xfId="1485" xr:uid="{E0A0BF33-17AE-4797-A372-993853537C5E}"/>
    <cellStyle name="40% - Accent4 2 7" xfId="1486" xr:uid="{154AD211-6A1D-444B-BE6A-4CD810EF0CDC}"/>
    <cellStyle name="40% - Accent4 2 7 2" xfId="1487" xr:uid="{B5AFFD62-7F78-47B0-B635-11F7CE15C9D4}"/>
    <cellStyle name="40% - Accent4 2 7 3" xfId="1488" xr:uid="{19F2746F-DDDE-4E71-8D1F-209A216D41DD}"/>
    <cellStyle name="40% - Accent4 2 8" xfId="1489" xr:uid="{22FC30C7-73BA-4D3E-80EC-717D34043B7C}"/>
    <cellStyle name="40% - Accent4 2 8 2" xfId="1490" xr:uid="{B2E1AAB8-D06C-4866-8FF8-545E97F9FBCB}"/>
    <cellStyle name="40% - Accent4 2 8 3" xfId="1491" xr:uid="{173908C3-E211-46F6-9BB9-14EC1573CD3A}"/>
    <cellStyle name="40% - Accent4 2 9" xfId="1492" xr:uid="{F4C3197B-2F15-45E6-9D57-2A0889CE776C}"/>
    <cellStyle name="40% - Accent4 2 9 2" xfId="1493" xr:uid="{631D1B86-8BA0-428A-965B-586C0FC001BA}"/>
    <cellStyle name="40% - Accent4 2 9 3" xfId="1494" xr:uid="{446A3E8D-0264-43C2-B662-CC3ECF5E1AFF}"/>
    <cellStyle name="40% - Accent4 20" xfId="24605" xr:uid="{2D42676C-3025-469E-8E70-E210359B888B}"/>
    <cellStyle name="40% - Accent4 21" xfId="24606" xr:uid="{92081FED-88F2-4FA9-A2D0-B47AF5211A2A}"/>
    <cellStyle name="40% - Accent4 22" xfId="24607" xr:uid="{03FC0BF1-D4C7-439E-B8D1-B8ECE2F8A92E}"/>
    <cellStyle name="40% - Accent4 23" xfId="24608" xr:uid="{B733375E-F25A-4711-B101-A2451CE301F4}"/>
    <cellStyle name="40% - Accent4 24" xfId="24609" xr:uid="{206B19C0-DDBB-40DF-A21C-6FDDD7378308}"/>
    <cellStyle name="40% - Accent4 25" xfId="24610" xr:uid="{9AE7330E-B22B-4A3D-BA33-B1176D41857E}"/>
    <cellStyle name="40% - Accent4 26" xfId="24611" xr:uid="{8D84A847-5A90-4599-9C7D-A27B90BB388C}"/>
    <cellStyle name="40% - Accent4 27" xfId="24612" xr:uid="{AAB6E36A-EEE3-41B0-89A0-B393EEDEC171}"/>
    <cellStyle name="40% - Accent4 28" xfId="24613" xr:uid="{3D1A0E02-E55C-40BA-AE25-D567EF765164}"/>
    <cellStyle name="40% - Accent4 29" xfId="24614" xr:uid="{21B93BEE-DD10-4F29-945A-D4667F3D4B81}"/>
    <cellStyle name="40% - Accent4 3" xfId="1495" xr:uid="{14B6D79C-D6FB-4E05-BFB5-0E059F5B648B}"/>
    <cellStyle name="40% - Accent4 3 10" xfId="1496" xr:uid="{2751D72B-2193-42BF-B968-A9285F562F8D}"/>
    <cellStyle name="40% - Accent4 3 10 2" xfId="1497" xr:uid="{125CE839-4D40-418A-8B81-EBDD969DEE57}"/>
    <cellStyle name="40% - Accent4 3 11" xfId="1498" xr:uid="{D7204B09-84C6-41B7-8FE2-6FB6E59EBBFA}"/>
    <cellStyle name="40% - Accent4 3 11 2" xfId="1499" xr:uid="{B7A8863B-E0FD-4F4C-90DA-B3B01C720B86}"/>
    <cellStyle name="40% - Accent4 3 12" xfId="1500" xr:uid="{E23C42C5-BEF6-42B5-BD48-3E3C175F1B3C}"/>
    <cellStyle name="40% - Accent4 3 13" xfId="1501" xr:uid="{C0D3CEC1-AD4D-404C-81C5-F6662DDD5E13}"/>
    <cellStyle name="40% - Accent4 3 14" xfId="44195" xr:uid="{09928A22-5051-4372-BF80-89C64B3185AC}"/>
    <cellStyle name="40% - Accent4 3 2" xfId="1502" xr:uid="{770C8680-74D0-47B9-BDF4-27F42C81907C}"/>
    <cellStyle name="40% - Accent4 3 2 2" xfId="1503" xr:uid="{87E09C8B-B576-43AB-81B8-0DE8ACE7F28E}"/>
    <cellStyle name="40% - Accent4 3 2 3" xfId="24615" xr:uid="{0950F3F0-0CC9-43B7-A203-00F31BC4242D}"/>
    <cellStyle name="40% - Accent4 3 3" xfId="1504" xr:uid="{C91B14E7-5738-403E-8C2C-8F4633979006}"/>
    <cellStyle name="40% - Accent4 3 3 2" xfId="1505" xr:uid="{D02BCABA-0CD6-4FFF-A2FE-412DF47F5488}"/>
    <cellStyle name="40% - Accent4 3 3 3" xfId="42280" xr:uid="{73589242-7B90-465D-B7E4-8079539D197B}"/>
    <cellStyle name="40% - Accent4 3 4" xfId="1506" xr:uid="{49448B3E-20BD-450F-924F-82202F536972}"/>
    <cellStyle name="40% - Accent4 3 4 2" xfId="1507" xr:uid="{054D8F2B-2884-4DE3-8B0E-8802A5276356}"/>
    <cellStyle name="40% - Accent4 3 5" xfId="1508" xr:uid="{05C28C88-4B65-4EEB-AAEA-0871A357F86B}"/>
    <cellStyle name="40% - Accent4 3 5 2" xfId="1509" xr:uid="{74882276-364E-4EB7-A148-AFB0D3EAF604}"/>
    <cellStyle name="40% - Accent4 3 6" xfId="1510" xr:uid="{698828A3-9FDD-4D42-9051-12B4A3F80F4F}"/>
    <cellStyle name="40% - Accent4 3 6 2" xfId="1511" xr:uid="{D8C836A6-D570-45E8-897B-4E261FD63489}"/>
    <cellStyle name="40% - Accent4 3 7" xfId="1512" xr:uid="{70760D60-26BC-4D91-BFDD-7B9238E52515}"/>
    <cellStyle name="40% - Accent4 3 7 2" xfId="1513" xr:uid="{C3248B16-D1BF-4218-8F20-EDA1D5B08151}"/>
    <cellStyle name="40% - Accent4 3 8" xfId="1514" xr:uid="{940F3EF2-62AC-493A-AB6E-1AD5BBC1F785}"/>
    <cellStyle name="40% - Accent4 3 8 2" xfId="1515" xr:uid="{035E1DDC-1531-4ECF-81CC-DD0B596453D0}"/>
    <cellStyle name="40% - Accent4 3 9" xfId="1516" xr:uid="{1C46B794-A657-4010-ADCA-C77FF0AAC4C2}"/>
    <cellStyle name="40% - Accent4 3 9 2" xfId="1517" xr:uid="{289CCD99-46E2-440D-84BC-950DD2539EA0}"/>
    <cellStyle name="40% - Accent4 30" xfId="24616" xr:uid="{D5E520CF-4B96-496D-A735-E8E2FF0D9AE6}"/>
    <cellStyle name="40% - Accent4 31" xfId="24617" xr:uid="{1EF3C68B-5F34-4461-BFD6-2333C6B5FCCC}"/>
    <cellStyle name="40% - Accent4 32" xfId="24618" xr:uid="{086D9CE5-1C8E-46EA-A60A-72C907013E47}"/>
    <cellStyle name="40% - Accent4 33" xfId="24619" xr:uid="{B53D92C6-ECB4-43EC-8979-C74C1AFDBB72}"/>
    <cellStyle name="40% - Accent4 34" xfId="24620" xr:uid="{2ADEE2A6-6D78-429D-AC02-24ACFA58BB2B}"/>
    <cellStyle name="40% - Accent4 35" xfId="24621" xr:uid="{751A0A13-B0EA-47A7-A75E-8640150B6D36}"/>
    <cellStyle name="40% - Accent4 36" xfId="24622" xr:uid="{5C3081CD-68A9-4979-81FB-3BB746805DF9}"/>
    <cellStyle name="40% - Accent4 37" xfId="24623" xr:uid="{9655A6D0-4D99-41C8-940D-C24A2586834F}"/>
    <cellStyle name="40% - Accent4 38" xfId="24624" xr:uid="{AF522D89-4DF1-4830-8B1B-967F7A6BDD31}"/>
    <cellStyle name="40% - Accent4 39" xfId="24625" xr:uid="{DAE923EA-3804-4B9C-BCE6-9D61E8BF49DB}"/>
    <cellStyle name="40% - Accent4 4" xfId="1518" xr:uid="{04DD7E8A-861E-4653-B6FF-40B085B71FC2}"/>
    <cellStyle name="40% - Accent4 4 10" xfId="1519" xr:uid="{91AD5EA1-FB10-48CF-B3AC-D776D254F32F}"/>
    <cellStyle name="40% - Accent4 4 10 2" xfId="1520" xr:uid="{C92031B4-D5CB-423C-A08E-33E6CBBEE28A}"/>
    <cellStyle name="40% - Accent4 4 11" xfId="1521" xr:uid="{10060BCB-C610-4C16-A96C-C3BD81B7FC49}"/>
    <cellStyle name="40% - Accent4 4 11 2" xfId="1522" xr:uid="{7595236F-1A88-4537-9020-4F30E996F7F0}"/>
    <cellStyle name="40% - Accent4 4 12" xfId="1523" xr:uid="{592FFD57-2ACF-4B9F-953A-BB334B760655}"/>
    <cellStyle name="40% - Accent4 4 13" xfId="1524" xr:uid="{512B2DA8-BF1C-4E2F-825C-784BBCD77AF7}"/>
    <cellStyle name="40% - Accent4 4 2" xfId="1525" xr:uid="{8EF6F09F-6B2E-4F7F-B0EE-63819CCFD979}"/>
    <cellStyle name="40% - Accent4 4 2 2" xfId="1526" xr:uid="{CD41D1C7-BD52-4EAF-9580-C01054A2D48F}"/>
    <cellStyle name="40% - Accent4 4 2 3" xfId="24626" xr:uid="{9CE7036D-E8D3-4D66-9235-6CA43423E542}"/>
    <cellStyle name="40% - Accent4 4 3" xfId="1527" xr:uid="{F741C5C6-2F34-4BB5-8D59-EB069A3BBE1F}"/>
    <cellStyle name="40% - Accent4 4 3 2" xfId="1528" xr:uid="{3FDA009E-543A-4B33-8161-E91BC2C890E8}"/>
    <cellStyle name="40% - Accent4 4 4" xfId="1529" xr:uid="{C02ADD31-850E-4391-AD32-9CEDDBAAD569}"/>
    <cellStyle name="40% - Accent4 4 4 2" xfId="1530" xr:uid="{54976118-88D2-41A3-895F-97FD4DD16297}"/>
    <cellStyle name="40% - Accent4 4 5" xfId="1531" xr:uid="{0B13B1BE-1F1B-44CD-8F4D-69820B50D8EB}"/>
    <cellStyle name="40% - Accent4 4 5 2" xfId="1532" xr:uid="{F968EB68-E4E2-49DE-AB08-33D6202EF25F}"/>
    <cellStyle name="40% - Accent4 4 6" xfId="1533" xr:uid="{0D3D9B0A-9352-47D3-ADD9-F5055CDE015D}"/>
    <cellStyle name="40% - Accent4 4 6 2" xfId="1534" xr:uid="{8FA9018F-8C20-4AF3-9CC2-99BBFA196241}"/>
    <cellStyle name="40% - Accent4 4 7" xfId="1535" xr:uid="{E107E5FC-7377-432D-9055-AA370022CCEE}"/>
    <cellStyle name="40% - Accent4 4 7 2" xfId="1536" xr:uid="{0D8C582E-A3AD-4196-BEBE-F06EA5BA3A87}"/>
    <cellStyle name="40% - Accent4 4 8" xfId="1537" xr:uid="{AC32C636-E318-4233-94F4-5DE7B0D665B8}"/>
    <cellStyle name="40% - Accent4 4 8 2" xfId="1538" xr:uid="{332155DC-8D95-4431-983C-4A2E147E6A73}"/>
    <cellStyle name="40% - Accent4 4 9" xfId="1539" xr:uid="{AEFF6F74-BB7C-43AC-BFAC-F15DCAEEB99B}"/>
    <cellStyle name="40% - Accent4 4 9 2" xfId="1540" xr:uid="{DBE86A39-746B-4A30-B7CF-27FEAB7D2B16}"/>
    <cellStyle name="40% - Accent4 40" xfId="24627" xr:uid="{B8A86DF2-C1FF-4DB2-AA20-D1E12E0DAE92}"/>
    <cellStyle name="40% - Accent4 41" xfId="24628" xr:uid="{F1C7119A-F3F8-4956-9069-30CBF24C45D8}"/>
    <cellStyle name="40% - Accent4 42" xfId="24629" xr:uid="{1DF1E3D0-6653-48D5-BC2E-2987C6C744AC}"/>
    <cellStyle name="40% - Accent4 43" xfId="24630" xr:uid="{D880D8FC-5130-446D-96BF-2E1C101B94B5}"/>
    <cellStyle name="40% - Accent4 44" xfId="45871" xr:uid="{396DEE75-758D-4A6E-AB23-9916378469CF}"/>
    <cellStyle name="40% - Accent4 45" xfId="45890" xr:uid="{B502D5A3-C338-47C3-9739-A58DF737ED85}"/>
    <cellStyle name="40% - Accent4 46" xfId="1890" xr:uid="{8A8315FE-647A-449B-AA3A-15AE2229213E}"/>
    <cellStyle name="40% - Accent4 5" xfId="1541" xr:uid="{77A8651A-1379-450B-91BF-5F4AC7207269}"/>
    <cellStyle name="40% - Accent4 5 10" xfId="1542" xr:uid="{9ED63875-629F-4C62-A5E4-AB643A816872}"/>
    <cellStyle name="40% - Accent4 5 10 2" xfId="1543" xr:uid="{57675EC1-9F86-4D38-9471-3EE344BAFAC1}"/>
    <cellStyle name="40% - Accent4 5 11" xfId="1544" xr:uid="{A15B2B69-7B5C-432A-B41D-BD962499253F}"/>
    <cellStyle name="40% - Accent4 5 11 2" xfId="1545" xr:uid="{316F6A93-D3B8-481A-AABF-568315351758}"/>
    <cellStyle name="40% - Accent4 5 12" xfId="1546" xr:uid="{33756708-F601-4F85-9D48-C97A5ED9E3EF}"/>
    <cellStyle name="40% - Accent4 5 13" xfId="1547" xr:uid="{BCE09E1E-3215-4CEB-96A0-D46F435C436C}"/>
    <cellStyle name="40% - Accent4 5 2" xfId="1548" xr:uid="{BF681303-17E5-4BC3-91A9-A8D136A223F7}"/>
    <cellStyle name="40% - Accent4 5 2 2" xfId="1549" xr:uid="{65929F08-FDD4-42A2-9F8C-9BEDA158E6AA}"/>
    <cellStyle name="40% - Accent4 5 2 3" xfId="24631" xr:uid="{CC0D948D-A412-43F8-B87C-92090CE215E3}"/>
    <cellStyle name="40% - Accent4 5 3" xfId="1550" xr:uid="{BD374825-D444-428A-990C-40CA5688A0A8}"/>
    <cellStyle name="40% - Accent4 5 3 2" xfId="1551" xr:uid="{DD8DC68D-2C16-40CB-BBB5-53396E9967BB}"/>
    <cellStyle name="40% - Accent4 5 4" xfId="1552" xr:uid="{A8004FF9-6D88-43F6-A3C7-60FA3B97DF62}"/>
    <cellStyle name="40% - Accent4 5 4 2" xfId="1553" xr:uid="{07342635-2DB6-401E-9D08-6CFC04B5F202}"/>
    <cellStyle name="40% - Accent4 5 5" xfId="1554" xr:uid="{414FF33B-907A-42A1-A58D-A097DBF9E6CF}"/>
    <cellStyle name="40% - Accent4 5 5 2" xfId="1555" xr:uid="{8AD69C0D-5E8E-46AA-9A76-C55BA63F2BCE}"/>
    <cellStyle name="40% - Accent4 5 6" xfId="1556" xr:uid="{ACA3FA1C-AD76-46F1-8922-3193387FF5CA}"/>
    <cellStyle name="40% - Accent4 5 6 2" xfId="1557" xr:uid="{97D97DAD-2A1A-4236-BC89-92C54F70D44F}"/>
    <cellStyle name="40% - Accent4 5 7" xfId="1558" xr:uid="{4928C25E-D613-4389-8919-99E2A6913F1E}"/>
    <cellStyle name="40% - Accent4 5 7 2" xfId="1559" xr:uid="{52196D46-8359-4791-8AA2-16845E978A1D}"/>
    <cellStyle name="40% - Accent4 5 8" xfId="1560" xr:uid="{3199EED1-33A6-43EC-9B6A-554E829FCA65}"/>
    <cellStyle name="40% - Accent4 5 8 2" xfId="1561" xr:uid="{C61E5AC9-D5A4-4BEB-9D4E-5C97323E632A}"/>
    <cellStyle name="40% - Accent4 5 9" xfId="1562" xr:uid="{A9750C60-CE62-4ABC-84DE-622A8DC8386A}"/>
    <cellStyle name="40% - Accent4 5 9 2" xfId="1563" xr:uid="{641CA1C9-5A10-4C72-A68B-0BC239B02E79}"/>
    <cellStyle name="40% - Accent4 6" xfId="1564" xr:uid="{0A48CEF0-E4BA-467F-8C2D-5F8498F8192C}"/>
    <cellStyle name="40% - Accent4 6 10" xfId="1565" xr:uid="{3B0F8B1D-1781-4BA1-ADF4-DDBE5AF52251}"/>
    <cellStyle name="40% - Accent4 6 10 2" xfId="1566" xr:uid="{7032E30E-F58A-46E8-BCA0-A45536FE5F07}"/>
    <cellStyle name="40% - Accent4 6 11" xfId="1567" xr:uid="{9034076B-AB47-4914-B5CF-01064C6ADC9D}"/>
    <cellStyle name="40% - Accent4 6 11 2" xfId="1568" xr:uid="{B557C236-5806-4C8A-86ED-B8CDD21E86D7}"/>
    <cellStyle name="40% - Accent4 6 12" xfId="1569" xr:uid="{F9C610DA-7F7E-4526-BDA7-C18225690F60}"/>
    <cellStyle name="40% - Accent4 6 13" xfId="1570" xr:uid="{EEFB079C-751A-4A80-96FD-2A61C60C7BAF}"/>
    <cellStyle name="40% - Accent4 6 2" xfId="1571" xr:uid="{F7A04CC7-7DBC-4B0A-ACF5-016404A887EF}"/>
    <cellStyle name="40% - Accent4 6 2 2" xfId="1572" xr:uid="{1074D6BF-3451-4764-B2A5-AD848B10618A}"/>
    <cellStyle name="40% - Accent4 6 2 3" xfId="24632" xr:uid="{9BA676B2-AD01-4D43-AD77-40677948250A}"/>
    <cellStyle name="40% - Accent4 6 3" xfId="1573" xr:uid="{892F3328-9DA0-47B9-8F91-DF8ACECF2B2B}"/>
    <cellStyle name="40% - Accent4 6 3 2" xfId="1574" xr:uid="{7E1B8BA5-A619-47CE-A6DB-66673E113F5B}"/>
    <cellStyle name="40% - Accent4 6 4" xfId="1575" xr:uid="{624F5C45-194B-48E8-B36C-B58A2FF48FFB}"/>
    <cellStyle name="40% - Accent4 6 4 2" xfId="1576" xr:uid="{4FF7C15A-962B-4D5D-B4F4-8972F4B1DE2F}"/>
    <cellStyle name="40% - Accent4 6 5" xfId="1577" xr:uid="{7A087936-720B-4CA4-B18D-BF9EB1E7AC6F}"/>
    <cellStyle name="40% - Accent4 6 5 2" xfId="1578" xr:uid="{882D5934-AEE3-4321-B0E4-D22926751F52}"/>
    <cellStyle name="40% - Accent4 6 6" xfId="1579" xr:uid="{2FAB8A50-87B6-4938-ACAF-2318D4C11CA7}"/>
    <cellStyle name="40% - Accent4 6 6 2" xfId="1580" xr:uid="{6B47EBFE-4A0A-437F-B175-0CE44E9BD79F}"/>
    <cellStyle name="40% - Accent4 6 7" xfId="1581" xr:uid="{4182A989-875F-4463-AF1C-92057BC2B809}"/>
    <cellStyle name="40% - Accent4 6 7 2" xfId="1582" xr:uid="{BAD4F38E-A057-4421-B832-9E75244436DE}"/>
    <cellStyle name="40% - Accent4 6 8" xfId="1583" xr:uid="{6B1EE9AC-9AF4-447D-8A7F-D7B0248402A5}"/>
    <cellStyle name="40% - Accent4 6 8 2" xfId="1584" xr:uid="{597B5A56-3AF1-40E2-9C1B-577209E9F98B}"/>
    <cellStyle name="40% - Accent4 6 9" xfId="1585" xr:uid="{378256EE-489D-4DC4-A506-047390CCB107}"/>
    <cellStyle name="40% - Accent4 6 9 2" xfId="1586" xr:uid="{2307F196-21BD-4F6F-97F1-6DF9A512D18A}"/>
    <cellStyle name="40% - Accent4 7" xfId="1587" xr:uid="{FB06FAA0-3ECB-4384-834B-CEC98E525BB0}"/>
    <cellStyle name="40% - Accent4 7 2" xfId="1588" xr:uid="{88016843-DB62-444E-A2AA-A8E9311AF53C}"/>
    <cellStyle name="40% - Accent4 7 2 2" xfId="24633" xr:uid="{711CC8E5-732A-42BB-8A09-99DF36423011}"/>
    <cellStyle name="40% - Accent4 7 3" xfId="1589" xr:uid="{4017F736-E936-4A37-8FF0-B6ACE1F76B28}"/>
    <cellStyle name="40% - Accent4 7 3 2" xfId="24634" xr:uid="{61313EEC-3E55-4E3D-A8F8-2E69A9000A20}"/>
    <cellStyle name="40% - Accent4 8" xfId="1590" xr:uid="{854084D5-B94C-4ACA-BF68-0AFFD7A8AEEE}"/>
    <cellStyle name="40% - Accent4 8 2" xfId="1591" xr:uid="{B0D886B4-7456-4E34-B8D4-7FD87043BE80}"/>
    <cellStyle name="40% - Accent4 8 2 2" xfId="24635" xr:uid="{565FA87B-E72F-4F3E-8BF5-457B48D490CF}"/>
    <cellStyle name="40% - Accent4 8 3" xfId="1592" xr:uid="{A8625D5F-4233-49D6-8032-96B04D72965E}"/>
    <cellStyle name="40% - Accent4 8 3 2" xfId="24636" xr:uid="{A6C1D5D3-BD01-431C-9D6A-7011EDC0858B}"/>
    <cellStyle name="40% - Accent4 9" xfId="1593" xr:uid="{D8BC5256-9757-49D4-B155-9DE91100CD3F}"/>
    <cellStyle name="40% - Accent4 9 2" xfId="1594" xr:uid="{70881CEE-FE48-4FFE-97E3-17A44851C734}"/>
    <cellStyle name="40% - Accent5 10" xfId="1595" xr:uid="{C2DB8987-BF1E-4CEA-9F59-789A5612ED6C}"/>
    <cellStyle name="40% - Accent5 10 2" xfId="1596" xr:uid="{1BB205AC-8133-4037-9A30-51CD5299682E}"/>
    <cellStyle name="40% - Accent5 11" xfId="24637" xr:uid="{98149560-2E2C-4512-A12D-7647B55E17B8}"/>
    <cellStyle name="40% - Accent5 11 2" xfId="24638" xr:uid="{5630AA76-28FF-4F64-BBF9-C71CD7F7DA64}"/>
    <cellStyle name="40% - Accent5 12" xfId="24639" xr:uid="{B440C65E-3349-4752-B2D3-CE8B5B5F254A}"/>
    <cellStyle name="40% - Accent5 13" xfId="24640" xr:uid="{27C03F00-55C4-4602-8F9E-383D9780E4F2}"/>
    <cellStyle name="40% - Accent5 14" xfId="24641" xr:uid="{C0EF00ED-D764-4262-9176-D76E4C18EBC3}"/>
    <cellStyle name="40% - Accent5 15" xfId="24642" xr:uid="{7B1F4B54-5423-4999-BB5D-DDF900988429}"/>
    <cellStyle name="40% - Accent5 16" xfId="24643" xr:uid="{9641F601-C99A-4E21-B111-2E45F5F6EB35}"/>
    <cellStyle name="40% - Accent5 17" xfId="24644" xr:uid="{7248BAA1-B47A-4D72-A376-865A7E03BC6E}"/>
    <cellStyle name="40% - Accent5 18" xfId="24645" xr:uid="{E1F2EE80-019D-431C-89DA-E1E9B91BFB36}"/>
    <cellStyle name="40% - Accent5 19" xfId="24646" xr:uid="{B0283F4F-BDFC-4EB3-ACCB-ED768B03F6E9}"/>
    <cellStyle name="40% - Accent5 2" xfId="1597" xr:uid="{EA7F08C5-95A6-4E3D-92E8-9A589B9E784D}"/>
    <cellStyle name="40% - Accent5 2 10" xfId="1598" xr:uid="{C18B293C-2FCB-4D5A-A31E-379460427288}"/>
    <cellStyle name="40% - Accent5 2 10 2" xfId="1599" xr:uid="{9EABA615-5247-41BE-AFC5-45DE2EC6E1F8}"/>
    <cellStyle name="40% - Accent5 2 10 3" xfId="1600" xr:uid="{10524071-26E3-44E0-98D2-589AFC682041}"/>
    <cellStyle name="40% - Accent5 2 11" xfId="1601" xr:uid="{DB3AE408-D891-415B-8BB7-C9E453F3F0E3}"/>
    <cellStyle name="40% - Accent5 2 11 2" xfId="1602" xr:uid="{B8BF828A-A20F-4CE9-B76F-61B8EC6BA2CA}"/>
    <cellStyle name="40% - Accent5 2 11 3" xfId="1603" xr:uid="{2D560D49-AF94-4605-A7E0-3269399C85AE}"/>
    <cellStyle name="40% - Accent5 2 12" xfId="1604" xr:uid="{7F738AC4-8A98-44C6-85DF-28A1ED0A162F}"/>
    <cellStyle name="40% - Accent5 2 12 2" xfId="1605" xr:uid="{7E1FBF68-796B-49A3-94CD-DFF03FCDD1D1}"/>
    <cellStyle name="40% - Accent5 2 12 3" xfId="1606" xr:uid="{C53B749C-0CF2-4B09-91B6-6152771E8704}"/>
    <cellStyle name="40% - Accent5 2 13" xfId="1607" xr:uid="{9F38DADA-45FD-4F93-8C82-EAFF88F2D495}"/>
    <cellStyle name="40% - Accent5 2 13 2" xfId="1608" xr:uid="{EFA0B8AB-9FA6-4A74-A544-E91724ABAEF3}"/>
    <cellStyle name="40% - Accent5 2 14" xfId="1609" xr:uid="{716149B3-1FF3-4720-9554-E28888A15A51}"/>
    <cellStyle name="40% - Accent5 2 15" xfId="1610" xr:uid="{EE6578F8-2AB5-4BBD-A824-7FE6E443AD34}"/>
    <cellStyle name="40% - Accent5 2 16" xfId="24647" xr:uid="{3CE33857-8E16-4309-B791-44198B68A438}"/>
    <cellStyle name="40% - Accent5 2 17" xfId="44086" xr:uid="{5CF6DC46-F64E-4CEB-AA00-1DAA5F1E89DF}"/>
    <cellStyle name="40% - Accent5 2 2" xfId="1611" xr:uid="{F159B993-1ADB-4CF9-9757-D240126AD857}"/>
    <cellStyle name="40% - Accent5 2 2 2" xfId="1612" xr:uid="{7755BA48-975F-49A0-BE16-A234CC762BCE}"/>
    <cellStyle name="40% - Accent5 2 2 3" xfId="1613" xr:uid="{48135296-574C-47A8-A2E5-20C3D835B467}"/>
    <cellStyle name="40% - Accent5 2 3" xfId="1614" xr:uid="{1B06E30A-39D2-4166-82CA-70AF8FFE9390}"/>
    <cellStyle name="40% - Accent5 2 3 2" xfId="1615" xr:uid="{6410418E-BCE7-4AB2-8E52-5363D0A29397}"/>
    <cellStyle name="40% - Accent5 2 3 3" xfId="1616" xr:uid="{43E70949-D51A-4B99-B657-6FC96020AB99}"/>
    <cellStyle name="40% - Accent5 2 4" xfId="1617" xr:uid="{C29169A1-71DD-437C-AB68-22ED2F8C0DEB}"/>
    <cellStyle name="40% - Accent5 2 4 2" xfId="1618" xr:uid="{05DEFE20-8D66-4E05-92A8-4FE36A2B6EB5}"/>
    <cellStyle name="40% - Accent5 2 4 3" xfId="1619" xr:uid="{337F5D0A-971B-43B7-A764-619E20C2E12B}"/>
    <cellStyle name="40% - Accent5 2 5" xfId="1620" xr:uid="{A814EE60-3131-4D26-B363-70F04C2C0949}"/>
    <cellStyle name="40% - Accent5 2 5 2" xfId="1621" xr:uid="{184F65EE-4263-40DA-9D1A-7CB49558FA72}"/>
    <cellStyle name="40% - Accent5 2 5 3" xfId="1622" xr:uid="{3BBBB217-6E4A-4C0B-A419-5065C662BD4F}"/>
    <cellStyle name="40% - Accent5 2 6" xfId="1623" xr:uid="{65689358-3EBA-4BB1-9089-FAF81F4B4FAA}"/>
    <cellStyle name="40% - Accent5 2 6 2" xfId="1624" xr:uid="{7855E7C7-3BA3-4504-9910-16C905C04D2A}"/>
    <cellStyle name="40% - Accent5 2 6 3" xfId="1625" xr:uid="{E929B1FA-1108-43E5-9449-C241CE8314F5}"/>
    <cellStyle name="40% - Accent5 2 7" xfId="1626" xr:uid="{69707A1B-7C29-4E2B-9D7B-EC09D71E9F7D}"/>
    <cellStyle name="40% - Accent5 2 7 2" xfId="1627" xr:uid="{A18B299A-11D2-43DD-8D8C-9336F2F371C6}"/>
    <cellStyle name="40% - Accent5 2 7 3" xfId="1628" xr:uid="{6F716583-891D-47C0-8389-B424210089F2}"/>
    <cellStyle name="40% - Accent5 2 8" xfId="1629" xr:uid="{F5EF7C6B-049B-45F6-AF2B-01D5121CF0CA}"/>
    <cellStyle name="40% - Accent5 2 8 2" xfId="1630" xr:uid="{C2CB74F2-9535-4471-8B1B-A958091CE573}"/>
    <cellStyle name="40% - Accent5 2 8 3" xfId="1631" xr:uid="{9F725C1C-C48D-4629-A345-C0CED5BB7A43}"/>
    <cellStyle name="40% - Accent5 2 9" xfId="1632" xr:uid="{983A00EA-5411-4DE7-BCF5-10FAD0851606}"/>
    <cellStyle name="40% - Accent5 2 9 2" xfId="1633" xr:uid="{94F55AA8-51A2-4D17-B9D5-A0C509C30544}"/>
    <cellStyle name="40% - Accent5 2 9 3" xfId="1634" xr:uid="{6CBED40C-85C7-401D-9C60-6A4FBC4A7251}"/>
    <cellStyle name="40% - Accent5 20" xfId="24648" xr:uid="{252BDDE1-DCDE-4691-9547-B2B7475806FA}"/>
    <cellStyle name="40% - Accent5 21" xfId="24649" xr:uid="{E5BD29AB-53C5-45CC-9022-80182A6C87C0}"/>
    <cellStyle name="40% - Accent5 22" xfId="24650" xr:uid="{D95E9705-D20C-451C-9FFD-867B456FC568}"/>
    <cellStyle name="40% - Accent5 23" xfId="24651" xr:uid="{6B09A844-E1FA-4A25-9A19-9F011350930F}"/>
    <cellStyle name="40% - Accent5 24" xfId="24652" xr:uid="{6240D0A1-B0B7-4EF7-A916-C872146A740D}"/>
    <cellStyle name="40% - Accent5 25" xfId="24653" xr:uid="{9BEE7E7C-B75C-4244-A4F2-6E42CD289903}"/>
    <cellStyle name="40% - Accent5 26" xfId="24654" xr:uid="{FF03252D-F42D-4BA3-BD7D-858DD1624FC2}"/>
    <cellStyle name="40% - Accent5 27" xfId="24655" xr:uid="{D58D18EB-26F7-43AE-80D2-A3D73603B207}"/>
    <cellStyle name="40% - Accent5 28" xfId="24656" xr:uid="{486F9232-6D10-4625-8E48-B4211B5EFB97}"/>
    <cellStyle name="40% - Accent5 29" xfId="24657" xr:uid="{A9F83A58-BFAA-4A07-963E-D921A813856B}"/>
    <cellStyle name="40% - Accent5 3" xfId="1635" xr:uid="{C0F9E921-9107-4A4E-A601-23B0062AA6D4}"/>
    <cellStyle name="40% - Accent5 3 10" xfId="1636" xr:uid="{18C0CDE9-56F6-487E-9DAF-9AC3150AC620}"/>
    <cellStyle name="40% - Accent5 3 10 2" xfId="1637" xr:uid="{238ED4BE-63CB-4B37-89C9-9A896CC6D714}"/>
    <cellStyle name="40% - Accent5 3 11" xfId="1638" xr:uid="{F907F34B-13BC-4A06-8E33-005A2D7B11C4}"/>
    <cellStyle name="40% - Accent5 3 11 2" xfId="1639" xr:uid="{7BEF3F34-C736-49EE-8320-39B8AFAB226F}"/>
    <cellStyle name="40% - Accent5 3 12" xfId="1640" xr:uid="{926BD93B-E7D6-4166-9C35-0C8F5DE8EAB2}"/>
    <cellStyle name="40% - Accent5 3 13" xfId="1641" xr:uid="{132271DF-CCEA-44C2-BB52-02FC997D1C86}"/>
    <cellStyle name="40% - Accent5 3 14" xfId="44196" xr:uid="{7C102788-A3F2-4273-BF09-6869DD2C75AC}"/>
    <cellStyle name="40% - Accent5 3 2" xfId="1642" xr:uid="{C61D1502-8348-425C-9C9D-D2A959954A35}"/>
    <cellStyle name="40% - Accent5 3 2 2" xfId="1643" xr:uid="{1E4154FA-2336-4D15-AD91-D643D1DBFE12}"/>
    <cellStyle name="40% - Accent5 3 2 3" xfId="24658" xr:uid="{6AF02EAF-6A55-4E45-A057-9A8ECD517E85}"/>
    <cellStyle name="40% - Accent5 3 3" xfId="1644" xr:uid="{5AC8AC69-2CBB-4ED7-9408-BF22B8DB100E}"/>
    <cellStyle name="40% - Accent5 3 3 2" xfId="1645" xr:uid="{8551CA37-8B4F-4AED-9A82-2CFC4B1AF19B}"/>
    <cellStyle name="40% - Accent5 3 3 3" xfId="42281" xr:uid="{A1F3D3F7-4C07-4A3C-8C54-44536A4B4856}"/>
    <cellStyle name="40% - Accent5 3 4" xfId="1646" xr:uid="{80E30CE9-08BD-469B-8829-03EED76D5274}"/>
    <cellStyle name="40% - Accent5 3 4 2" xfId="1647" xr:uid="{9E08DF11-3FCF-46B1-8202-66E955FFA829}"/>
    <cellStyle name="40% - Accent5 3 5" xfId="1648" xr:uid="{12EF138D-BFAE-42F3-8179-B05D67D6567E}"/>
    <cellStyle name="40% - Accent5 3 5 2" xfId="1649" xr:uid="{B7490B79-BD6C-4986-8627-47C32469BC2A}"/>
    <cellStyle name="40% - Accent5 3 6" xfId="1650" xr:uid="{8C2A0586-775F-4BF5-856E-7156C00762D2}"/>
    <cellStyle name="40% - Accent5 3 6 2" xfId="1651" xr:uid="{323C2F63-636E-4714-A7C5-E276C72A7EAF}"/>
    <cellStyle name="40% - Accent5 3 7" xfId="1652" xr:uid="{C6B68D21-D11D-42DF-B448-7B212307C241}"/>
    <cellStyle name="40% - Accent5 3 7 2" xfId="1653" xr:uid="{F88B30DF-179B-4198-B05E-23D7F1CB0768}"/>
    <cellStyle name="40% - Accent5 3 8" xfId="1654" xr:uid="{8EF7398B-5F90-423B-933A-670FF169F7BC}"/>
    <cellStyle name="40% - Accent5 3 8 2" xfId="1655" xr:uid="{1A8872F2-0B0D-4063-AA74-46F812EA775B}"/>
    <cellStyle name="40% - Accent5 3 9" xfId="1656" xr:uid="{8C215CB5-CDE2-47C7-9823-02015B9D109D}"/>
    <cellStyle name="40% - Accent5 3 9 2" xfId="1657" xr:uid="{430D0561-5A72-4BF1-A186-FE0B9D645C79}"/>
    <cellStyle name="40% - Accent5 30" xfId="24659" xr:uid="{3C6D8CA5-1B05-443C-9C72-4B91191A01A9}"/>
    <cellStyle name="40% - Accent5 31" xfId="24660" xr:uid="{33E49BBC-88DD-4D4E-A08E-AFCB9CB4F707}"/>
    <cellStyle name="40% - Accent5 32" xfId="24661" xr:uid="{B2D374A4-EC56-42F5-A60E-F3C92FC195AF}"/>
    <cellStyle name="40% - Accent5 33" xfId="24662" xr:uid="{220A0600-AA9E-44DD-A7BE-04BBB5FE428F}"/>
    <cellStyle name="40% - Accent5 34" xfId="24663" xr:uid="{4CE7EF2D-8768-4B96-B99E-8F90305EF7E8}"/>
    <cellStyle name="40% - Accent5 35" xfId="24664" xr:uid="{C61D3F89-5844-49FA-8DA7-024A828D3716}"/>
    <cellStyle name="40% - Accent5 36" xfId="24665" xr:uid="{059873A6-16EF-4DC4-AADE-0904A056AC3B}"/>
    <cellStyle name="40% - Accent5 37" xfId="24666" xr:uid="{7A68BC79-9A4A-46EC-8AC8-6B52B91209BF}"/>
    <cellStyle name="40% - Accent5 38" xfId="24667" xr:uid="{CAEB2D38-EE71-41F5-8F39-19AA023355EB}"/>
    <cellStyle name="40% - Accent5 39" xfId="24668" xr:uid="{9337A4C2-8E43-4BCD-9833-91AFB82ADA3E}"/>
    <cellStyle name="40% - Accent5 4" xfId="1658" xr:uid="{7A458583-FD70-4030-9D21-996D34517B43}"/>
    <cellStyle name="40% - Accent5 4 10" xfId="1659" xr:uid="{283F2FF0-5184-4930-B2D0-888AA4C52E85}"/>
    <cellStyle name="40% - Accent5 4 10 2" xfId="1660" xr:uid="{72612BBA-D7B5-4DED-8CEB-D40A63A2FAB3}"/>
    <cellStyle name="40% - Accent5 4 11" xfId="1661" xr:uid="{A3860922-6DB1-4E58-B2D0-19622653BE09}"/>
    <cellStyle name="40% - Accent5 4 11 2" xfId="1662" xr:uid="{8534A380-0467-453B-B375-A471B85233BF}"/>
    <cellStyle name="40% - Accent5 4 12" xfId="1663" xr:uid="{537FB554-E43D-4CA2-A4DE-8B37AEE0E4D0}"/>
    <cellStyle name="40% - Accent5 4 13" xfId="1664" xr:uid="{3B51C5ED-4CF8-43DB-8138-F140FBF96D62}"/>
    <cellStyle name="40% - Accent5 4 2" xfId="1665" xr:uid="{8ABB3598-11B6-4615-B4EB-79A83C4D07DF}"/>
    <cellStyle name="40% - Accent5 4 2 2" xfId="1666" xr:uid="{A89B1E37-B93E-4310-91B4-90E0FF805BF1}"/>
    <cellStyle name="40% - Accent5 4 2 3" xfId="24669" xr:uid="{11561590-47D5-4260-B384-0157DD74EFF5}"/>
    <cellStyle name="40% - Accent5 4 3" xfId="1667" xr:uid="{CD5F4AE4-6CFA-4D65-8BCE-CF8E96F95689}"/>
    <cellStyle name="40% - Accent5 4 3 2" xfId="1668" xr:uid="{547A3C36-8EF2-470E-8EF5-0FA248218D13}"/>
    <cellStyle name="40% - Accent5 4 4" xfId="1669" xr:uid="{C1DA76E5-A90A-4192-A473-CA9B6C4533CF}"/>
    <cellStyle name="40% - Accent5 4 4 2" xfId="1670" xr:uid="{EF6C5FE1-8667-47D0-9856-5C7BA9A863B4}"/>
    <cellStyle name="40% - Accent5 4 5" xfId="1671" xr:uid="{693EE015-131D-403D-9FCB-CCB5ABDC8C8D}"/>
    <cellStyle name="40% - Accent5 4 5 2" xfId="1672" xr:uid="{3D4E8BC9-37D3-4FEA-BA1B-946F387447AE}"/>
    <cellStyle name="40% - Accent5 4 6" xfId="1673" xr:uid="{D26B97E9-72E0-4F02-A873-9A2B775B2BE0}"/>
    <cellStyle name="40% - Accent5 4 6 2" xfId="1674" xr:uid="{5F3111F2-EE0B-4FB8-9270-8216810971B5}"/>
    <cellStyle name="40% - Accent5 4 7" xfId="1675" xr:uid="{33EF67FA-40FC-4077-873E-DA71D605A775}"/>
    <cellStyle name="40% - Accent5 4 7 2" xfId="1676" xr:uid="{6D4810F8-F559-4296-9D29-1AAEE246B03E}"/>
    <cellStyle name="40% - Accent5 4 8" xfId="1677" xr:uid="{7A46CFFB-67D8-4917-B81C-8F7B14112DD7}"/>
    <cellStyle name="40% - Accent5 4 8 2" xfId="1678" xr:uid="{C68CE619-33CE-4B68-BE76-653C957E1839}"/>
    <cellStyle name="40% - Accent5 4 9" xfId="1679" xr:uid="{E75D1795-CE0C-48AA-B060-59C5936D025D}"/>
    <cellStyle name="40% - Accent5 4 9 2" xfId="1680" xr:uid="{42B48E2B-F82B-4B27-90E3-91A05EBCBCEB}"/>
    <cellStyle name="40% - Accent5 40" xfId="24670" xr:uid="{01A1246D-D8BF-4F7B-B7E4-1C01EE8771C5}"/>
    <cellStyle name="40% - Accent5 41" xfId="24671" xr:uid="{D0BF4CDB-D93F-47D1-8D29-A9E5396B7B02}"/>
    <cellStyle name="40% - Accent5 42" xfId="24672" xr:uid="{F7D1F885-BEC8-4239-8F00-F81008C58FB8}"/>
    <cellStyle name="40% - Accent5 43" xfId="24673" xr:uid="{C119A56D-D4BD-4BF3-8ACA-D29E0926483B}"/>
    <cellStyle name="40% - Accent5 44" xfId="45874" xr:uid="{5D70679F-D3F8-42F2-8EF1-4B056499E340}"/>
    <cellStyle name="40% - Accent5 45" xfId="45893" xr:uid="{730D5644-C946-4285-83EB-392B2D0E138A}"/>
    <cellStyle name="40% - Accent5 46" xfId="1891" xr:uid="{52F340D9-BBF3-46B1-B322-ECCE042AD6A9}"/>
    <cellStyle name="40% - Accent5 5" xfId="1681" xr:uid="{2C7941CB-16C3-4368-A0A2-C3B590B744B9}"/>
    <cellStyle name="40% - Accent5 5 10" xfId="1682" xr:uid="{088A6A6A-A307-44DB-98D7-1040A9954545}"/>
    <cellStyle name="40% - Accent5 5 10 2" xfId="1683" xr:uid="{D16FF6E8-A66F-4E23-9C1A-B1E211A22E8C}"/>
    <cellStyle name="40% - Accent5 5 11" xfId="1684" xr:uid="{D4125E5F-6E2A-41AA-A849-A8EFA7464C2E}"/>
    <cellStyle name="40% - Accent5 5 11 2" xfId="1685" xr:uid="{6C0EB9B8-18CC-42CC-A5CA-690F6982B4C4}"/>
    <cellStyle name="40% - Accent5 5 12" xfId="1686" xr:uid="{A821CA66-5F09-41B1-8282-A06FB3AC2800}"/>
    <cellStyle name="40% - Accent5 5 13" xfId="1687" xr:uid="{C469FE62-77A7-4C22-BB4A-4E92260CCE72}"/>
    <cellStyle name="40% - Accent5 5 2" xfId="1688" xr:uid="{34357FFA-6315-4B09-8675-B44461BA094E}"/>
    <cellStyle name="40% - Accent5 5 2 2" xfId="1689" xr:uid="{4EB6D020-7D47-4501-8B36-09BEFA2FDA99}"/>
    <cellStyle name="40% - Accent5 5 2 3" xfId="24674" xr:uid="{B40426C8-34A5-4574-A4D8-1096B1F66CD4}"/>
    <cellStyle name="40% - Accent5 5 3" xfId="1690" xr:uid="{AE03B182-7A88-47AD-877E-A4926C1B6B23}"/>
    <cellStyle name="40% - Accent5 5 3 2" xfId="1691" xr:uid="{2B118613-3256-43F1-9820-FE3ABE7D211C}"/>
    <cellStyle name="40% - Accent5 5 4" xfId="1692" xr:uid="{EC889F00-56FF-4D1A-837E-F232CC19BEF0}"/>
    <cellStyle name="40% - Accent5 5 4 2" xfId="1693" xr:uid="{EFDB7051-C0F5-47DC-8C7A-F27E5226B9B5}"/>
    <cellStyle name="40% - Accent5 5 5" xfId="1694" xr:uid="{E7327DEF-4D8D-4256-A171-BC82724CB80A}"/>
    <cellStyle name="40% - Accent5 5 5 2" xfId="1695" xr:uid="{09D1E7FD-7DF0-4F7B-82A8-A4B402E0E484}"/>
    <cellStyle name="40% - Accent5 5 6" xfId="1696" xr:uid="{C1DEF0FC-E42A-449B-8350-467E4E054407}"/>
    <cellStyle name="40% - Accent5 5 6 2" xfId="1697" xr:uid="{C8765AC4-6DB0-4835-8A08-B100E1E92774}"/>
    <cellStyle name="40% - Accent5 5 7" xfId="1698" xr:uid="{C2F67E60-C583-4F73-B866-6FF0BA339E05}"/>
    <cellStyle name="40% - Accent5 5 7 2" xfId="1699" xr:uid="{9E907FBF-FC7E-4B94-9129-928FDAC83E9D}"/>
    <cellStyle name="40% - Accent5 5 8" xfId="1700" xr:uid="{84688EEB-B802-4835-80AA-3A605CA899E8}"/>
    <cellStyle name="40% - Accent5 5 8 2" xfId="1701" xr:uid="{5ABA469C-9D46-4A3D-8581-E65DB0884393}"/>
    <cellStyle name="40% - Accent5 5 9" xfId="1702" xr:uid="{86880C3F-7252-4218-B018-FA5388F40E5F}"/>
    <cellStyle name="40% - Accent5 5 9 2" xfId="1703" xr:uid="{534FCC63-A77E-45CE-9BC4-68487DA0D8A6}"/>
    <cellStyle name="40% - Accent5 6" xfId="1704" xr:uid="{EACDC046-188F-4645-8BC3-2483329779E3}"/>
    <cellStyle name="40% - Accent5 6 10" xfId="1705" xr:uid="{4CC51686-5B79-4258-8FEB-46950D477529}"/>
    <cellStyle name="40% - Accent5 6 10 2" xfId="1706" xr:uid="{BDB43CCF-4359-4D46-A499-ED86CC3E3FD4}"/>
    <cellStyle name="40% - Accent5 6 11" xfId="1707" xr:uid="{49474351-CFAD-4144-B880-735C71620C28}"/>
    <cellStyle name="40% - Accent5 6 11 2" xfId="1708" xr:uid="{9A0C0097-19A6-4E0B-92EA-E23E83979C91}"/>
    <cellStyle name="40% - Accent5 6 12" xfId="1709" xr:uid="{7EAC7CD6-D33F-4240-BE15-6428583E716F}"/>
    <cellStyle name="40% - Accent5 6 13" xfId="1710" xr:uid="{85693096-E6D2-409E-814A-6B1BCE50D6E0}"/>
    <cellStyle name="40% - Accent5 6 2" xfId="1711" xr:uid="{21C6E9A4-622B-41C3-A1B7-1FB4066C4A76}"/>
    <cellStyle name="40% - Accent5 6 2 2" xfId="1712" xr:uid="{ADF44EC8-2D55-4E78-99C4-073D2293CBAF}"/>
    <cellStyle name="40% - Accent5 6 2 3" xfId="24675" xr:uid="{4B8682C3-CEE6-437C-8F9F-37E58F50D8A1}"/>
    <cellStyle name="40% - Accent5 6 3" xfId="1713" xr:uid="{9B4FAF77-7297-42EF-9268-190CC7151C2C}"/>
    <cellStyle name="40% - Accent5 6 3 2" xfId="1714" xr:uid="{29C5722E-3E6B-49BA-9729-A7E839E5275F}"/>
    <cellStyle name="40% - Accent5 6 4" xfId="1715" xr:uid="{B877BAE6-4990-4CC7-9A17-A0E6E829F52A}"/>
    <cellStyle name="40% - Accent5 6 4 2" xfId="1716" xr:uid="{F4FFB7FD-6313-410D-99AE-47F89B06C470}"/>
    <cellStyle name="40% - Accent5 6 5" xfId="1717" xr:uid="{38A48A05-FFB8-4C45-8241-ED16287A359A}"/>
    <cellStyle name="40% - Accent5 6 5 2" xfId="1718" xr:uid="{6F216154-0186-410B-B80F-EED4001C88EA}"/>
    <cellStyle name="40% - Accent5 6 6" xfId="1719" xr:uid="{46753821-ED5C-42AE-9E03-26E85B84EE50}"/>
    <cellStyle name="40% - Accent5 6 6 2" xfId="1720" xr:uid="{022E21BB-C029-4C71-B338-55D19AEDEE62}"/>
    <cellStyle name="40% - Accent5 6 7" xfId="1721" xr:uid="{AF5AB4FE-2ACC-4199-AF58-B78A31384DBE}"/>
    <cellStyle name="40% - Accent5 6 7 2" xfId="1722" xr:uid="{713F5AE2-805F-40D6-881F-340D4D28E3D8}"/>
    <cellStyle name="40% - Accent5 6 8" xfId="1723" xr:uid="{4F6A302B-803D-4A0B-B9FA-60E6661EF4E4}"/>
    <cellStyle name="40% - Accent5 6 8 2" xfId="1724" xr:uid="{62800132-A453-4A03-9E74-A7B18BE39E8D}"/>
    <cellStyle name="40% - Accent5 6 9" xfId="1725" xr:uid="{4D98F0CA-891B-44C0-A657-452811E68642}"/>
    <cellStyle name="40% - Accent5 6 9 2" xfId="1726" xr:uid="{54AF9475-564C-459C-AD27-9A12F4131BE8}"/>
    <cellStyle name="40% - Accent5 7" xfId="1727" xr:uid="{CB23F71D-FCE5-4EAD-8FAF-E1FE56B48A59}"/>
    <cellStyle name="40% - Accent5 7 2" xfId="1728" xr:uid="{5E89A7F2-CB21-4AD2-8094-2E559BB1B10C}"/>
    <cellStyle name="40% - Accent5 7 2 2" xfId="24676" xr:uid="{B1187A3B-F8D2-4314-B517-24069EC1F3EB}"/>
    <cellStyle name="40% - Accent5 7 3" xfId="1729" xr:uid="{9CA09267-DC65-4AF1-BCAE-1034B44D6A3F}"/>
    <cellStyle name="40% - Accent5 7 3 2" xfId="24677" xr:uid="{9607E553-B752-4B40-8F2A-6F90385A20F6}"/>
    <cellStyle name="40% - Accent5 8" xfId="1730" xr:uid="{0F2BDAD3-7E72-46B6-9AC8-661375C04C18}"/>
    <cellStyle name="40% - Accent5 8 2" xfId="1731" xr:uid="{28ED08A0-DA6F-4553-B0F6-472E9639C48D}"/>
    <cellStyle name="40% - Accent5 8 2 2" xfId="24678" xr:uid="{624F64C1-0B18-4B49-BE5B-7DC74920CF48}"/>
    <cellStyle name="40% - Accent5 8 3" xfId="1732" xr:uid="{A194BBEF-3BA2-4E1E-B781-B3AA263031A3}"/>
    <cellStyle name="40% - Accent5 8 3 2" xfId="24679" xr:uid="{146025D3-DE70-4EE2-8FD4-7B3A0AFBFD5B}"/>
    <cellStyle name="40% - Accent5 9" xfId="1733" xr:uid="{6014042F-EC31-4737-B364-AD747CE56F7E}"/>
    <cellStyle name="40% - Accent5 9 2" xfId="1734" xr:uid="{529A4874-A8D0-4EDC-8815-D42F20CE08CE}"/>
    <cellStyle name="40% - Accent6 10" xfId="1735" xr:uid="{080CCC02-0659-4B91-A000-70449E4F13D0}"/>
    <cellStyle name="40% - Accent6 10 2" xfId="1736" xr:uid="{9FA9BC21-42D0-4F5D-BA18-1C55CB286AF8}"/>
    <cellStyle name="40% - Accent6 11" xfId="24680" xr:uid="{593E8DB0-E0A2-4C9B-9389-D3D6F4311F84}"/>
    <cellStyle name="40% - Accent6 11 2" xfId="24681" xr:uid="{01BF5242-3F9E-4E18-A607-060983FAACA3}"/>
    <cellStyle name="40% - Accent6 12" xfId="24682" xr:uid="{61996252-7125-4EF4-9DBA-B16B6B098304}"/>
    <cellStyle name="40% - Accent6 13" xfId="24683" xr:uid="{9F2ED843-BB09-40E0-8F4A-0BEE04E923B1}"/>
    <cellStyle name="40% - Accent6 14" xfId="24684" xr:uid="{422859CB-7DD8-4EA4-A187-52677D2CD355}"/>
    <cellStyle name="40% - Accent6 15" xfId="24685" xr:uid="{AC032453-FBBC-4351-BC68-A70C24563A96}"/>
    <cellStyle name="40% - Accent6 16" xfId="24686" xr:uid="{37E0181E-0CB7-4E5B-8933-0EB56BE89633}"/>
    <cellStyle name="40% - Accent6 17" xfId="24687" xr:uid="{DB41256B-5D4E-4F64-869D-66DA46D0A2F6}"/>
    <cellStyle name="40% - Accent6 18" xfId="24688" xr:uid="{F93083DF-4381-4B7C-9E92-E7E20F767449}"/>
    <cellStyle name="40% - Accent6 19" xfId="24689" xr:uid="{E653B66D-37D6-4A70-8597-1D477DD46E45}"/>
    <cellStyle name="40% - Accent6 2" xfId="1737" xr:uid="{06C243AA-632F-4FA8-9780-7739524AC4A7}"/>
    <cellStyle name="40% - Accent6 2 10" xfId="1738" xr:uid="{9D540F52-138E-4DB0-BE7C-7574D0B0E358}"/>
    <cellStyle name="40% - Accent6 2 10 2" xfId="1739" xr:uid="{37B81FF3-71CB-474A-B408-D19B6F81A694}"/>
    <cellStyle name="40% - Accent6 2 10 3" xfId="1740" xr:uid="{F2FE0538-53F7-4A20-BB51-D83AA76939F1}"/>
    <cellStyle name="40% - Accent6 2 11" xfId="1741" xr:uid="{2F9DC1C6-4481-4146-B995-8D95D2B87D8E}"/>
    <cellStyle name="40% - Accent6 2 11 2" xfId="1742" xr:uid="{E5295506-7FBB-43C0-A791-D6E56765C52D}"/>
    <cellStyle name="40% - Accent6 2 11 3" xfId="1743" xr:uid="{182E8B19-EE60-4EBE-85CA-1DC4E7B13677}"/>
    <cellStyle name="40% - Accent6 2 12" xfId="1744" xr:uid="{BE2DD04A-29BB-46E9-91F6-E794304DA19E}"/>
    <cellStyle name="40% - Accent6 2 12 2" xfId="1745" xr:uid="{A87E1B70-86FA-4AD8-BFE2-2D54B4CB927B}"/>
    <cellStyle name="40% - Accent6 2 12 3" xfId="1746" xr:uid="{D12463D3-917B-45E3-8C11-967D3F85ACFC}"/>
    <cellStyle name="40% - Accent6 2 13" xfId="1747" xr:uid="{468A2FF2-328C-41B7-9EB5-DE96383ABA5F}"/>
    <cellStyle name="40% - Accent6 2 13 2" xfId="1748" xr:uid="{889483F8-BFDF-41C7-97AF-631B4AA51DB0}"/>
    <cellStyle name="40% - Accent6 2 14" xfId="1749" xr:uid="{475365A2-4202-4A76-A342-FEE0D23EBEDE}"/>
    <cellStyle name="40% - Accent6 2 15" xfId="1750" xr:uid="{EF6BF335-9CA8-493C-BED0-D8515C17EBBB}"/>
    <cellStyle name="40% - Accent6 2 16" xfId="24690" xr:uid="{F67E5EA3-0F50-419C-A604-53A48DA590C6}"/>
    <cellStyle name="40% - Accent6 2 17" xfId="44087" xr:uid="{4156F38C-5F54-48A0-B1AB-D144F682D9B8}"/>
    <cellStyle name="40% - Accent6 2 2" xfId="1751" xr:uid="{7E45C2CF-D802-496F-B59E-003935997D2B}"/>
    <cellStyle name="40% - Accent6 2 2 2" xfId="1752" xr:uid="{0B49E30A-9B53-445B-B9AF-C88C7B3A7BE5}"/>
    <cellStyle name="40% - Accent6 2 2 3" xfId="1753" xr:uid="{1FB793CC-DE9A-4B84-9FBC-F22CA5CB708F}"/>
    <cellStyle name="40% - Accent6 2 3" xfId="1754" xr:uid="{05D2621F-1DC2-4DC8-9D84-701575A74769}"/>
    <cellStyle name="40% - Accent6 2 3 2" xfId="1755" xr:uid="{ABF45142-5AED-41D9-AA8C-67FCAE3D87F3}"/>
    <cellStyle name="40% - Accent6 2 3 3" xfId="1756" xr:uid="{4B4A5182-C354-4C63-84FF-146AEB91959A}"/>
    <cellStyle name="40% - Accent6 2 4" xfId="1757" xr:uid="{BCF65E7F-A74D-45A3-AB26-0830405DC8E7}"/>
    <cellStyle name="40% - Accent6 2 4 2" xfId="1758" xr:uid="{E38050F5-0A5B-4554-BEA4-C502C90416FC}"/>
    <cellStyle name="40% - Accent6 2 4 3" xfId="1759" xr:uid="{C1D0E6AF-D171-42DB-A580-DE5AF1E7FDBA}"/>
    <cellStyle name="40% - Accent6 2 5" xfId="1760" xr:uid="{A989F40F-F8D6-4C2C-94B4-64424E40AABB}"/>
    <cellStyle name="40% - Accent6 2 5 2" xfId="1761" xr:uid="{F4EF623A-9B2C-4378-AD15-C35E361B9F80}"/>
    <cellStyle name="40% - Accent6 2 5 3" xfId="1762" xr:uid="{57CF9D72-A073-4B55-9FB5-5C4F3299762B}"/>
    <cellStyle name="40% - Accent6 2 6" xfId="1763" xr:uid="{0D764119-5916-4364-A97E-C2972E500F1C}"/>
    <cellStyle name="40% - Accent6 2 6 2" xfId="1764" xr:uid="{33321920-C3FD-4ABF-9A31-D6EA9F0845F8}"/>
    <cellStyle name="40% - Accent6 2 6 3" xfId="1765" xr:uid="{08EC25BB-E186-4C23-890C-AC04738D1C30}"/>
    <cellStyle name="40% - Accent6 2 7" xfId="1766" xr:uid="{26E18455-D9C5-4203-8E1A-D606DC81681C}"/>
    <cellStyle name="40% - Accent6 2 7 2" xfId="1767" xr:uid="{D70F7C30-63DF-4639-9D2E-1AF248BAE367}"/>
    <cellStyle name="40% - Accent6 2 7 3" xfId="1768" xr:uid="{2947A483-1D33-45A7-9FB4-F26A94B82B14}"/>
    <cellStyle name="40% - Accent6 2 8" xfId="1769" xr:uid="{C60CAFF9-55F0-4804-ACD1-8C370C9AAF72}"/>
    <cellStyle name="40% - Accent6 2 8 2" xfId="1770" xr:uid="{E5779CCF-BEB5-4687-820A-EA74468981A0}"/>
    <cellStyle name="40% - Accent6 2 8 3" xfId="1771" xr:uid="{9A7F6DAE-99D7-4B79-9607-7C1CD8445E88}"/>
    <cellStyle name="40% - Accent6 2 9" xfId="1772" xr:uid="{4BF37017-FD96-4D39-949F-1536217A98FB}"/>
    <cellStyle name="40% - Accent6 2 9 2" xfId="1773" xr:uid="{BF181031-A899-4EED-AC7A-2EAE5980E7E9}"/>
    <cellStyle name="40% - Accent6 2 9 3" xfId="1774" xr:uid="{6E6C9669-E679-445A-B2C5-A82156FB21E1}"/>
    <cellStyle name="40% - Accent6 20" xfId="24691" xr:uid="{9DC02F62-F9D9-4F9C-935D-E4F58E2EB815}"/>
    <cellStyle name="40% - Accent6 21" xfId="24692" xr:uid="{66DF363D-2829-4E30-B727-6250D267AFDF}"/>
    <cellStyle name="40% - Accent6 22" xfId="24693" xr:uid="{1CFFCA15-DA4A-41F6-889D-67360857516F}"/>
    <cellStyle name="40% - Accent6 23" xfId="24694" xr:uid="{B8FC6844-96B2-4341-B88A-FB50350F6299}"/>
    <cellStyle name="40% - Accent6 24" xfId="24695" xr:uid="{198647C0-1368-4AA7-BE48-296F263017AF}"/>
    <cellStyle name="40% - Accent6 25" xfId="24696" xr:uid="{B0F26679-7C1C-4910-B714-285AD51AE5E0}"/>
    <cellStyle name="40% - Accent6 26" xfId="24697" xr:uid="{1CA9832A-B7F0-4972-98F5-663D4BBE2481}"/>
    <cellStyle name="40% - Accent6 27" xfId="24698" xr:uid="{1DFBF220-F9C0-4FE7-ADAD-8B2329AB97E4}"/>
    <cellStyle name="40% - Accent6 28" xfId="24699" xr:uid="{47087EC1-26EB-4884-B426-BFAE574160A2}"/>
    <cellStyle name="40% - Accent6 29" xfId="24700" xr:uid="{B9BF26F9-9CD2-45C4-B250-7EA94B909F78}"/>
    <cellStyle name="40% - Accent6 3" xfId="1775" xr:uid="{5C7CBBFC-2AEB-4749-B838-FF558A5BBA67}"/>
    <cellStyle name="40% - Accent6 3 10" xfId="1776" xr:uid="{F0FE7F75-1887-43A8-A1DB-6B6C76FF6625}"/>
    <cellStyle name="40% - Accent6 3 10 2" xfId="1777" xr:uid="{ED12BC46-2B88-4F6D-85C9-4A61EE610BD5}"/>
    <cellStyle name="40% - Accent6 3 11" xfId="1778" xr:uid="{4345A4E3-8961-4ED1-98CC-A6FE3C444C63}"/>
    <cellStyle name="40% - Accent6 3 11 2" xfId="1779" xr:uid="{E2F2CFA8-F439-44DC-817E-714DA1FAE1BF}"/>
    <cellStyle name="40% - Accent6 3 12" xfId="1780" xr:uid="{930E6B90-19E8-4C0A-B4AE-683C731000D3}"/>
    <cellStyle name="40% - Accent6 3 13" xfId="1781" xr:uid="{53C3B974-D942-40CA-836A-E84775F31772}"/>
    <cellStyle name="40% - Accent6 3 14" xfId="44197" xr:uid="{ADCDBF40-C655-44C7-A522-C7F933F0DB63}"/>
    <cellStyle name="40% - Accent6 3 2" xfId="1782" xr:uid="{58D1D04A-9CA1-4AF2-8DD5-66E9D9A57650}"/>
    <cellStyle name="40% - Accent6 3 2 2" xfId="1783" xr:uid="{0DA36485-DB0B-4D53-ACA3-5E39321DDDE8}"/>
    <cellStyle name="40% - Accent6 3 2 3" xfId="24701" xr:uid="{42F307EE-B051-419C-9081-38D21D6D0090}"/>
    <cellStyle name="40% - Accent6 3 3" xfId="1784" xr:uid="{35C2DC62-CBB4-40EE-950F-7ECE174FC209}"/>
    <cellStyle name="40% - Accent6 3 3 2" xfId="1785" xr:uid="{6298D9D0-C9A5-4055-B6E9-140AF54FFFF0}"/>
    <cellStyle name="40% - Accent6 3 3 3" xfId="42282" xr:uid="{9F38C6EB-0A28-4DDD-BD55-8A7ED92D43A8}"/>
    <cellStyle name="40% - Accent6 3 4" xfId="1786" xr:uid="{B05A4DB6-AD48-443B-857E-38E0924D47D8}"/>
    <cellStyle name="40% - Accent6 3 4 2" xfId="1787" xr:uid="{19CF660B-892B-4DA5-A94F-1675A29B9372}"/>
    <cellStyle name="40% - Accent6 3 5" xfId="1788" xr:uid="{FD7071B7-4A37-4C64-A46F-C6F39179D479}"/>
    <cellStyle name="40% - Accent6 3 5 2" xfId="1789" xr:uid="{C7A52FCF-4B5C-403B-B044-03957FF3A73E}"/>
    <cellStyle name="40% - Accent6 3 6" xfId="1790" xr:uid="{8040F52C-226A-4EA2-A904-023B99D34F0C}"/>
    <cellStyle name="40% - Accent6 3 6 2" xfId="1791" xr:uid="{50E88AE4-DA87-4C20-9E93-1D781991FAB9}"/>
    <cellStyle name="40% - Accent6 3 7" xfId="1792" xr:uid="{36091C42-086B-4E4C-A90A-D6D7A7CF7E07}"/>
    <cellStyle name="40% - Accent6 3 7 2" xfId="1793" xr:uid="{D62B3550-1E99-497C-B34C-0270E32EB9FA}"/>
    <cellStyle name="40% - Accent6 3 8" xfId="1794" xr:uid="{9A798384-2FFC-4D57-9E5E-00DF72584FD6}"/>
    <cellStyle name="40% - Accent6 3 8 2" xfId="1795" xr:uid="{2B6ACAF7-1CD5-4961-9B1C-2BFC9C712763}"/>
    <cellStyle name="40% - Accent6 3 9" xfId="1796" xr:uid="{375383CC-7E4D-4DA4-B06E-DD708BE0451C}"/>
    <cellStyle name="40% - Accent6 3 9 2" xfId="1797" xr:uid="{C35AF911-62CD-41E3-AF2F-140053F5C5E1}"/>
    <cellStyle name="40% - Accent6 30" xfId="24702" xr:uid="{90CC5FF5-9127-4B2F-AB0A-70B8DDA6E854}"/>
    <cellStyle name="40% - Accent6 31" xfId="24703" xr:uid="{D5DA38DC-07B0-4BE5-91D8-71760219633D}"/>
    <cellStyle name="40% - Accent6 32" xfId="24704" xr:uid="{65037726-A84F-438C-9D8C-1FE7104DEB25}"/>
    <cellStyle name="40% - Accent6 33" xfId="24705" xr:uid="{6E87725F-D168-40D4-A09C-AC9523C69DFE}"/>
    <cellStyle name="40% - Accent6 34" xfId="24706" xr:uid="{4BD7B48F-0760-4A34-8DAC-CAAA4744C8E3}"/>
    <cellStyle name="40% - Accent6 35" xfId="24707" xr:uid="{2217DAFC-8479-480E-99A5-9E669EC4259E}"/>
    <cellStyle name="40% - Accent6 36" xfId="24708" xr:uid="{567A3E7C-008F-46CC-B547-DD5A47A5B6E0}"/>
    <cellStyle name="40% - Accent6 37" xfId="24709" xr:uid="{A03473F9-119E-4CFE-9A7E-CB60F984E111}"/>
    <cellStyle name="40% - Accent6 38" xfId="24710" xr:uid="{CAF1B998-50B5-435D-B8DA-7CE7BDA02FF3}"/>
    <cellStyle name="40% - Accent6 39" xfId="24711" xr:uid="{5FC778E8-45B5-4CA7-8CBC-E3EC6EB0DB77}"/>
    <cellStyle name="40% - Accent6 4" xfId="1798" xr:uid="{DFD1C488-726B-45DD-8918-15EF5623718F}"/>
    <cellStyle name="40% - Accent6 4 10" xfId="1799" xr:uid="{9AFE9949-F40F-4FDF-8E5D-4C5EB208F122}"/>
    <cellStyle name="40% - Accent6 4 10 2" xfId="1800" xr:uid="{796321AF-F39D-40CA-888A-ACF9B101850C}"/>
    <cellStyle name="40% - Accent6 4 11" xfId="1801" xr:uid="{54D3FEE3-45BD-4979-B3B6-3F25E8B17343}"/>
    <cellStyle name="40% - Accent6 4 11 2" xfId="1802" xr:uid="{D1303F7A-706C-4A2B-80D0-A9CC1EDBB5E0}"/>
    <cellStyle name="40% - Accent6 4 12" xfId="1803" xr:uid="{2C1729AF-18D2-4853-AE0A-5ABD9B7BE021}"/>
    <cellStyle name="40% - Accent6 4 13" xfId="1804" xr:uid="{B6EDA5B8-7B08-4C82-B061-97EAA3223F0F}"/>
    <cellStyle name="40% - Accent6 4 2" xfId="1805" xr:uid="{68FB1981-47AB-4488-AAA3-2AC3A1BE04C4}"/>
    <cellStyle name="40% - Accent6 4 2 2" xfId="1806" xr:uid="{2B47095C-2A34-4131-B0D8-3E55E4BAAB7B}"/>
    <cellStyle name="40% - Accent6 4 2 3" xfId="24712" xr:uid="{6A8DBE36-B610-4967-A951-C68B952E2A83}"/>
    <cellStyle name="40% - Accent6 4 3" xfId="1807" xr:uid="{D79927CD-2967-4383-84F0-E8F9434EF866}"/>
    <cellStyle name="40% - Accent6 4 3 2" xfId="1808" xr:uid="{70D65D48-27C5-414D-9C27-5B1723AE426A}"/>
    <cellStyle name="40% - Accent6 4 4" xfId="1809" xr:uid="{B95659B6-A4B7-4A56-A0DB-390CF84545C0}"/>
    <cellStyle name="40% - Accent6 4 4 2" xfId="1810" xr:uid="{4B890326-04A2-44D1-B107-525E3F9FBD0A}"/>
    <cellStyle name="40% - Accent6 4 5" xfId="1811" xr:uid="{E1B351B0-DEE5-4FCC-A03E-3174DB4E5355}"/>
    <cellStyle name="40% - Accent6 4 5 2" xfId="1812" xr:uid="{222465EF-BB91-45FE-8BC6-73FF16BED76E}"/>
    <cellStyle name="40% - Accent6 4 6" xfId="1813" xr:uid="{DE79C6F3-7FE1-4EC3-8642-2A5703CEB84F}"/>
    <cellStyle name="40% - Accent6 4 6 2" xfId="1814" xr:uid="{9B69714B-B90C-4B12-B1A8-2CAAD844C8B3}"/>
    <cellStyle name="40% - Accent6 4 7" xfId="1815" xr:uid="{DC5073D7-93E1-4018-B621-02DE4D979393}"/>
    <cellStyle name="40% - Accent6 4 7 2" xfId="1816" xr:uid="{6206C95C-32E8-4A87-B857-8979AFE4DDDB}"/>
    <cellStyle name="40% - Accent6 4 8" xfId="1817" xr:uid="{BF7F8015-87DC-4046-A59D-8F6C95EA9F99}"/>
    <cellStyle name="40% - Accent6 4 8 2" xfId="1818" xr:uid="{CE1525B6-1161-4E47-AE32-085A4350CE14}"/>
    <cellStyle name="40% - Accent6 4 9" xfId="1819" xr:uid="{8C0B9B74-92D6-4948-9422-332D60F21EF3}"/>
    <cellStyle name="40% - Accent6 4 9 2" xfId="1820" xr:uid="{6A9262FA-C04B-47A2-99E6-8A8936B00F65}"/>
    <cellStyle name="40% - Accent6 40" xfId="24713" xr:uid="{C95A853D-C68D-420C-B448-5302451B84F8}"/>
    <cellStyle name="40% - Accent6 41" xfId="24714" xr:uid="{8A173DDD-8E20-4636-B95F-EB0F7F5A1C98}"/>
    <cellStyle name="40% - Accent6 42" xfId="24715" xr:uid="{F8094F07-1B4C-482A-91D8-B98FD7A582A9}"/>
    <cellStyle name="40% - Accent6 43" xfId="24716" xr:uid="{DD48F844-3739-4DC7-89D9-ABBE79E5458A}"/>
    <cellStyle name="40% - Accent6 44" xfId="45877" xr:uid="{28EF287A-8E55-46F3-8290-A5A973C28C0E}"/>
    <cellStyle name="40% - Accent6 45" xfId="45896" xr:uid="{8D46851D-E884-40A6-8729-83D14E8DA065}"/>
    <cellStyle name="40% - Accent6 46" xfId="1892" xr:uid="{4B1D25EA-FB2B-41A3-B79F-609ACBC182B3}"/>
    <cellStyle name="40% - Accent6 5" xfId="1821" xr:uid="{40C63482-CC62-43B2-AECC-FD0E1E8F33BF}"/>
    <cellStyle name="40% - Accent6 5 10" xfId="1822" xr:uid="{5EA01D50-904E-4BDE-94B7-7B38F88F4897}"/>
    <cellStyle name="40% - Accent6 5 10 2" xfId="1823" xr:uid="{B5631A35-EB1F-4D94-AB81-DCA8F881F1A1}"/>
    <cellStyle name="40% - Accent6 5 11" xfId="1824" xr:uid="{A7E1FBFE-C6EB-4672-A8AD-2979BD393931}"/>
    <cellStyle name="40% - Accent6 5 11 2" xfId="1825" xr:uid="{0AA0A690-25D4-4E58-9305-6007BEF7CF85}"/>
    <cellStyle name="40% - Accent6 5 12" xfId="1826" xr:uid="{982D8D7F-2543-4A83-8712-8174CE22A83B}"/>
    <cellStyle name="40% - Accent6 5 13" xfId="1827" xr:uid="{239FBA8D-150B-46B0-9391-4A0298E6B997}"/>
    <cellStyle name="40% - Accent6 5 2" xfId="1828" xr:uid="{B2132E60-B76D-4763-AE35-A205D53E40A6}"/>
    <cellStyle name="40% - Accent6 5 2 2" xfId="1829" xr:uid="{EFE34AE7-51F3-4286-8F41-14A500A93450}"/>
    <cellStyle name="40% - Accent6 5 2 3" xfId="24717" xr:uid="{0301E447-0C88-4FE0-922B-96F9342E8B27}"/>
    <cellStyle name="40% - Accent6 5 3" xfId="1830" xr:uid="{CE84CA6A-D2AD-42E8-B385-7FD254FB46B2}"/>
    <cellStyle name="40% - Accent6 5 3 2" xfId="1831" xr:uid="{DB5DDD23-44AB-47CB-8DE5-F1028E1B2753}"/>
    <cellStyle name="40% - Accent6 5 4" xfId="1832" xr:uid="{6E17DD2B-538A-45CA-8E7D-354480B57754}"/>
    <cellStyle name="40% - Accent6 5 4 2" xfId="1833" xr:uid="{94330DEA-03E6-4A8B-98F6-CD45557D157E}"/>
    <cellStyle name="40% - Accent6 5 5" xfId="1834" xr:uid="{1F3A0671-C5CC-4AD7-9A20-B1FEBA6975AB}"/>
    <cellStyle name="40% - Accent6 5 5 2" xfId="1835" xr:uid="{729DC65D-F9AA-45ED-81F7-C35DC3EF2A6F}"/>
    <cellStyle name="40% - Accent6 5 6" xfId="1836" xr:uid="{7C0C02D1-84D5-4E86-948C-006E0A10211E}"/>
    <cellStyle name="40% - Accent6 5 6 2" xfId="1837" xr:uid="{D660008E-4265-4CAC-A183-DBD069B3C6B5}"/>
    <cellStyle name="40% - Accent6 5 7" xfId="1838" xr:uid="{3E13E783-6276-41A6-86FB-B26ED4B8F0F7}"/>
    <cellStyle name="40% - Accent6 5 7 2" xfId="1839" xr:uid="{9F0C10E2-38DC-4C2E-B7DB-BDC788A54D58}"/>
    <cellStyle name="40% - Accent6 5 8" xfId="1840" xr:uid="{F99191F8-DDC1-480E-9CB4-208BDB3FFC5F}"/>
    <cellStyle name="40% - Accent6 5 8 2" xfId="1841" xr:uid="{648CF2E7-27B0-464E-8A8C-5BBD0CB2D3DC}"/>
    <cellStyle name="40% - Accent6 5 9" xfId="1842" xr:uid="{1C06B20D-50D9-47E9-AB20-ED4B12DC3335}"/>
    <cellStyle name="40% - Accent6 5 9 2" xfId="1843" xr:uid="{650C0F42-E270-4CB6-B305-21BD4D53CD7C}"/>
    <cellStyle name="40% - Accent6 6" xfId="1844" xr:uid="{0B74D94E-FB46-4EF2-8E19-D0D3DE979C1D}"/>
    <cellStyle name="40% - Accent6 6 10" xfId="1845" xr:uid="{75C2E0C8-9F7E-4050-81D3-A7C7FFBA144F}"/>
    <cellStyle name="40% - Accent6 6 10 2" xfId="1846" xr:uid="{DA816DAC-1D41-4266-924A-60C59A790A89}"/>
    <cellStyle name="40% - Accent6 6 11" xfId="1847" xr:uid="{1A7E8673-B735-43FA-8CA1-40EFDEAD235D}"/>
    <cellStyle name="40% - Accent6 6 11 2" xfId="1848" xr:uid="{C5C1A047-D8F4-4ACA-B68B-8743BFEA3CBC}"/>
    <cellStyle name="40% - Accent6 6 12" xfId="1849" xr:uid="{FFEDFE26-645A-42D4-A6E7-EC79CC4B7055}"/>
    <cellStyle name="40% - Accent6 6 13" xfId="1850" xr:uid="{AA479709-30EF-4D0A-8DDE-7EC0C0501129}"/>
    <cellStyle name="40% - Accent6 6 2" xfId="1851" xr:uid="{B4720571-0B11-422F-9284-4B79FC1AAFFF}"/>
    <cellStyle name="40% - Accent6 6 2 2" xfId="1852" xr:uid="{856DE630-245A-4C8E-BF56-7BE62977EF23}"/>
    <cellStyle name="40% - Accent6 6 2 3" xfId="24718" xr:uid="{A1F4430D-2DE3-435F-B5E6-A167B56483C6}"/>
    <cellStyle name="40% - Accent6 6 3" xfId="1853" xr:uid="{A80F0D07-8954-4E35-A9B0-643B04ED854D}"/>
    <cellStyle name="40% - Accent6 6 3 2" xfId="1854" xr:uid="{DFE716A3-2043-46EA-870D-24123E6A3FFC}"/>
    <cellStyle name="40% - Accent6 6 4" xfId="1855" xr:uid="{69DA3961-A605-4F3D-A570-D754348E73EB}"/>
    <cellStyle name="40% - Accent6 6 4 2" xfId="1856" xr:uid="{95085D14-FE6C-4C54-8516-27CC89A7CDF8}"/>
    <cellStyle name="40% - Accent6 6 5" xfId="1857" xr:uid="{7D78CC11-B7AD-4990-913B-95D958AFCD72}"/>
    <cellStyle name="40% - Accent6 6 5 2" xfId="1858" xr:uid="{F0695C7E-AA4A-4A10-9A03-E2DFFC078C0A}"/>
    <cellStyle name="40% - Accent6 6 6" xfId="1859" xr:uid="{9D77B87E-B9AC-4649-925B-D15B487E04B9}"/>
    <cellStyle name="40% - Accent6 6 6 2" xfId="1860" xr:uid="{7C5BCF2D-42B6-4102-85AB-82C136B2F6FE}"/>
    <cellStyle name="40% - Accent6 6 7" xfId="1861" xr:uid="{67FE1FA8-2B8A-4422-8395-14BA4276E8A3}"/>
    <cellStyle name="40% - Accent6 6 7 2" xfId="1862" xr:uid="{F9704610-D35F-48D7-A9B8-AC80A7E9ED39}"/>
    <cellStyle name="40% - Accent6 6 8" xfId="1863" xr:uid="{CC31618E-731A-42FD-98DB-A5B03126C0C7}"/>
    <cellStyle name="40% - Accent6 6 8 2" xfId="1864" xr:uid="{9B1B15A3-EC37-4615-8E2D-5D81D539053A}"/>
    <cellStyle name="40% - Accent6 6 9" xfId="1865" xr:uid="{D7A663FB-0951-4D39-AB96-4A1B74587679}"/>
    <cellStyle name="40% - Accent6 6 9 2" xfId="1866" xr:uid="{3959D69D-AF26-45B8-9F3F-2A1A0736CC92}"/>
    <cellStyle name="40% - Accent6 7" xfId="1867" xr:uid="{53901FCF-C464-490B-B469-8B18865F6658}"/>
    <cellStyle name="40% - Accent6 7 2" xfId="1868" xr:uid="{8AC12570-AA16-4EBF-8B83-5615285191B9}"/>
    <cellStyle name="40% - Accent6 7 2 2" xfId="24719" xr:uid="{75305469-D945-4423-97E5-8B52CC8A412C}"/>
    <cellStyle name="40% - Accent6 7 3" xfId="1869" xr:uid="{D02522DE-C7EF-4753-B670-FDB2D2A26134}"/>
    <cellStyle name="40% - Accent6 7 3 2" xfId="24720" xr:uid="{DA0DE26A-B277-40DD-B28E-D66D31CDD861}"/>
    <cellStyle name="40% - Accent6 8" xfId="1870" xr:uid="{10AE54B5-706E-4761-AEED-9C6080B84858}"/>
    <cellStyle name="40% - Accent6 8 2" xfId="1871" xr:uid="{7CEE2212-2785-46D7-905A-A66DA88C2009}"/>
    <cellStyle name="40% - Accent6 8 2 2" xfId="24721" xr:uid="{9FD0FA81-29E3-4B60-9107-CD00C6DAE053}"/>
    <cellStyle name="40% - Accent6 8 3" xfId="1872" xr:uid="{FCDC9687-9B76-4669-9964-19C7A553DE91}"/>
    <cellStyle name="40% - Accent6 8 3 2" xfId="24722" xr:uid="{0536C954-05AA-4ADA-81B3-C0F76A352CBB}"/>
    <cellStyle name="40% - Accent6 9" xfId="1873" xr:uid="{4D0E81AD-F7E5-46DA-9A62-78E80452AE8E}"/>
    <cellStyle name="40% - Accent6 9 2" xfId="1874" xr:uid="{D24D3ADD-9877-4818-A43E-EC974656C57F}"/>
    <cellStyle name="40% - Akzent1" xfId="1875" xr:uid="{109C05E5-1379-4CC5-8C5F-AEF75A91B84C}"/>
    <cellStyle name="40% - Akzent1 2" xfId="1876" xr:uid="{90927989-5179-4C4B-9B4F-A94C84AF2CF3}"/>
    <cellStyle name="40% - Akzent2" xfId="1877" xr:uid="{684AABE2-9228-4334-A51E-4910AF0C2099}"/>
    <cellStyle name="40% - Akzent2 2" xfId="1878" xr:uid="{E4848EBE-4F5C-4A65-9774-505466ECC1F3}"/>
    <cellStyle name="40% - Akzent3" xfId="1879" xr:uid="{D801E447-36E9-4F9A-A9C4-E304AA356BF5}"/>
    <cellStyle name="40% - Akzent3 2" xfId="1880" xr:uid="{8743859D-68A5-4B7E-94F4-E814D52EDCC8}"/>
    <cellStyle name="40% - Akzent4" xfId="1881" xr:uid="{F0F9FCC8-7FD9-44B6-969A-09668F315C70}"/>
    <cellStyle name="40% - Akzent4 2" xfId="1882" xr:uid="{4D87EBEE-A7D4-4436-84A0-D4C51A85F7B7}"/>
    <cellStyle name="40% - Akzent5" xfId="1883" xr:uid="{FFF3A3C6-9868-47FF-ACD5-06EAB640EFE2}"/>
    <cellStyle name="40% - Akzent5 2" xfId="1884" xr:uid="{3F8D4A1C-A39A-46C4-90A1-68CA9F396FE3}"/>
    <cellStyle name="40% - Akzent6" xfId="1885" xr:uid="{FEF071E2-796B-4D03-9D1E-A1261FCD7C35}"/>
    <cellStyle name="40% - Akzent6 2" xfId="1886" xr:uid="{BE27085A-0517-4908-89AF-B3C665390D17}"/>
    <cellStyle name="5x indented GHG Textfiels" xfId="117" xr:uid="{D41B22AE-EFBE-45BD-A111-893E31B7ECEC}"/>
    <cellStyle name="5x indented GHG Textfiels 2" xfId="1893" xr:uid="{E1D4B8EC-4749-47BB-AAED-DF9A5E569B53}"/>
    <cellStyle name="5x indented GHG Textfiels 2 2" xfId="24723" xr:uid="{1CDC6446-19B0-4D00-8768-5BFFD13D41AF}"/>
    <cellStyle name="5x indented GHG Textfiels 2 2 2" xfId="44089" xr:uid="{6248B425-0FB0-430D-AAB0-D662F530B361}"/>
    <cellStyle name="5x indented GHG Textfiels 2 3" xfId="44088" xr:uid="{F3D17D15-61DC-4458-8292-C7AB1C1251A7}"/>
    <cellStyle name="5x indented GHG Textfiels 3" xfId="24724" xr:uid="{50F33AF7-F13C-4E87-8145-6203BC22315A}"/>
    <cellStyle name="5x indented GHG Textfiels 3 2" xfId="44375" xr:uid="{7FA367D4-9A6D-4F39-BDD1-B0EA83D97492}"/>
    <cellStyle name="5x indented GHG Textfiels 3 2 2" xfId="45675" xr:uid="{79119648-AA5C-46EB-A2DD-81F55CE356E7}"/>
    <cellStyle name="5x indented GHG Textfiels 3 3" xfId="44326" xr:uid="{06C9F9E4-0D0B-4532-BEFF-63870584EABE}"/>
    <cellStyle name="5x indented GHG Textfiels 3 3 2" xfId="44599" xr:uid="{870E41B1-DB4E-4DB1-A361-67B47606AFF1}"/>
    <cellStyle name="5x indented GHG Textfiels 3 3 2 2" xfId="44812" xr:uid="{87AEBB48-72F6-44F6-AE5F-78FB4F1C7A48}"/>
    <cellStyle name="5x indented GHG Textfiels 3 3 2 2 2" xfId="44414" xr:uid="{0FFB0B41-4A0E-464F-A702-C4B30F30E0CE}"/>
    <cellStyle name="5x indented GHG Textfiels 3 3 2 2 3" xfId="45095" xr:uid="{1F74D4E0-8A1F-42A4-9963-569DDEE1864A}"/>
    <cellStyle name="5x indented GHG Textfiels 3 3 2 2 4" xfId="45764" xr:uid="{526FF604-DFF6-428A-9F37-FCDE3C760C85}"/>
    <cellStyle name="5x indented GHG Textfiels 3 3 2 3" xfId="45258" xr:uid="{8B7DBD90-2B36-4620-A67D-0C50E4911EBB}"/>
    <cellStyle name="5x indented GHG Textfiels 3 3 2 4" xfId="45519" xr:uid="{4E5264D5-CB62-43B3-BF78-94DB981FE0CC}"/>
    <cellStyle name="5x indented GHG Textfiels 3 3 2 5" xfId="45712" xr:uid="{E55F5D82-D724-4AAE-81BC-FA9F4F1F99D4}"/>
    <cellStyle name="5x indented GHG Textfiels 3 3 3" xfId="44547" xr:uid="{3B2B1DC7-ADDD-47E2-8943-1657931F9449}"/>
    <cellStyle name="5x indented GHG Textfiels 3 3 3 2" xfId="44760" xr:uid="{24DEEBF6-FB41-4E88-90AE-E03269086CD6}"/>
    <cellStyle name="5x indented GHG Textfiels 3 3 3 2 2" xfId="45221" xr:uid="{5D013CCD-F3AA-4F70-8D96-A0A1F528012C}"/>
    <cellStyle name="5x indented GHG Textfiels 3 3 3 2 3" xfId="45495" xr:uid="{A8BCB128-26F1-476C-A868-300117CC6C62}"/>
    <cellStyle name="5x indented GHG Textfiels 3 3 3 2 4" xfId="45752" xr:uid="{67C21B2C-C9DE-4F97-AF1C-684EE80125B9}"/>
    <cellStyle name="5x indented GHG Textfiels 3 3 3 3" xfId="45217" xr:uid="{C29F1E8E-11F0-4003-86A9-55EC08A77724}"/>
    <cellStyle name="5x indented GHG Textfiels 3 3 3 4" xfId="45491" xr:uid="{9E83725A-8C1A-497A-9799-E9635AC4F6D6}"/>
    <cellStyle name="5x indented GHG Textfiels 3 3 3 5" xfId="45698" xr:uid="{BB758949-C341-4D72-909D-64F6E58C3343}"/>
    <cellStyle name="5x indented GHG Textfiels 3 3 4" xfId="44630" xr:uid="{5AB839EC-0771-4795-A7B4-20DFA58D870E}"/>
    <cellStyle name="5x indented GHG Textfiels 3 3 4 2" xfId="44843" xr:uid="{41CBBC05-323E-4A34-B3DA-56F8162D2F0E}"/>
    <cellStyle name="5x indented GHG Textfiels 3 3 4 2 2" xfId="45398" xr:uid="{74C23DA9-4CD0-4134-A4C7-2E5F58119D76}"/>
    <cellStyle name="5x indented GHG Textfiels 3 3 4 2 3" xfId="45612" xr:uid="{DA664F9C-4F6E-47D8-AC22-79C6DD801B97}"/>
    <cellStyle name="5x indented GHG Textfiels 3 3 4 2 4" xfId="45772" xr:uid="{470C47D0-16B8-4149-ACE4-AD1D6E17D20F}"/>
    <cellStyle name="5x indented GHG Textfiels 3 3 4 3" xfId="44937" xr:uid="{A2C80DB6-EABD-4D89-984E-6EA385BB1BC2}"/>
    <cellStyle name="5x indented GHG Textfiels 3 3 4 4" xfId="45001" xr:uid="{E85EDB45-28F6-46C1-9C14-05E385A1D9DB}"/>
    <cellStyle name="5x indented GHG Textfiels 3 3 4 5" xfId="45721" xr:uid="{1146583D-563D-48DE-9B1C-48ECB1C77429}"/>
    <cellStyle name="5x indented GHG Textfiels 3 3 5" xfId="44666" xr:uid="{10E03DB8-B6F2-4D30-865E-6EDB4942CC3F}"/>
    <cellStyle name="5x indented GHG Textfiels 3 3 5 2" xfId="45736" xr:uid="{7D5F27C1-3780-4730-A0D3-C03FC816ABC7}"/>
    <cellStyle name="5x indented GHG Textfiels 3 3 6" xfId="45163" xr:uid="{9F1800A1-6810-43BA-8924-04F8B277F0B1}"/>
    <cellStyle name="5x indented GHG Textfiels 3 3 7" xfId="45455" xr:uid="{87B48E2E-1561-4835-B35C-F10D2E341720}"/>
    <cellStyle name="5x indented GHG Textfiels 3 3 8" xfId="45674" xr:uid="{759850B8-58D1-40B3-A06A-0E77BA0B9503}"/>
    <cellStyle name="5x indented GHG Textfiels 3 4" xfId="44090" xr:uid="{86CCBFEF-6774-45AC-A9A1-63D8C2105B4F}"/>
    <cellStyle name="5x indented GHG Textfiels 3 5" xfId="45660" xr:uid="{5F588CE7-670D-48DC-A52B-CBCD12443A18}"/>
    <cellStyle name="5x indented GHG Textfiels 4" xfId="42283" xr:uid="{492C6BBE-873A-4B60-A8DC-B8F50DE2F724}"/>
    <cellStyle name="5x indented GHG Textfiels_Table 4(II)" xfId="44178" xr:uid="{81939BB6-2B04-4931-95DD-93B9760E83BE}"/>
    <cellStyle name="60 % - Akzent1" xfId="45634" hidden="1" xr:uid="{71B67912-6021-405B-9B8F-1B5C1EDA4960}"/>
    <cellStyle name="60 % - Akzent1" xfId="45575" hidden="1" xr:uid="{BF13AB6F-C5B6-48CD-8253-89578F8A5F05}"/>
    <cellStyle name="60 % - Akzent1" xfId="45679" hidden="1" xr:uid="{A0063D67-7788-45C0-82CD-3F64ABED79B6}"/>
    <cellStyle name="60 % - Akzent1" xfId="45347" hidden="1" xr:uid="{023910E9-D482-4682-BFC2-42F188C85CD1}"/>
    <cellStyle name="60 % - Akzent1" xfId="45046" hidden="1" xr:uid="{2372D332-9C4F-479A-BCD0-D89AF4F8D34E}"/>
    <cellStyle name="60 % - Akzent1" xfId="44043" hidden="1" xr:uid="{17E64B93-ED81-4136-B03F-0F2E870CD6A5}"/>
    <cellStyle name="60 % - Akzent1" xfId="44306" hidden="1" xr:uid="{998C5A60-1D56-49EB-8370-CA242FA81199}"/>
    <cellStyle name="60 % - Akzent1 2" xfId="44360" xr:uid="{F2E5A67C-6DA0-455D-8FCC-CFBEB01038E4}"/>
    <cellStyle name="60 % - Akzent1 3" xfId="44241" xr:uid="{B43378B2-75A3-4C20-BD49-1E69BD409ED6}"/>
    <cellStyle name="60 % - Akzent2" xfId="45714" hidden="1" xr:uid="{2B64839F-C77F-4410-991A-706569857D67}"/>
    <cellStyle name="60 % - Akzent2" xfId="45637" hidden="1" xr:uid="{58DBC19D-86F0-4FE6-BC3D-F189C587ECC1}"/>
    <cellStyle name="60 % - Akzent2" xfId="45550" hidden="1" xr:uid="{F49D9FB1-85D4-4403-92B5-12BE3394FDCD}"/>
    <cellStyle name="60 % - Akzent2" xfId="45314" hidden="1" xr:uid="{AF374D34-E30B-4833-BE9B-01B2DE548BDA}"/>
    <cellStyle name="60 % - Akzent2" xfId="44331" hidden="1" xr:uid="{F87CD11C-6D8B-48E0-A07F-DF512AA914DE}"/>
    <cellStyle name="60 % - Akzent2" xfId="44047" hidden="1" xr:uid="{94624A6E-DE7E-4BD9-9CEA-587B5D533262}"/>
    <cellStyle name="60 % - Akzent2" xfId="44398" hidden="1" xr:uid="{2E4DF071-5630-4207-BCC1-509879155AAD}"/>
    <cellStyle name="60 % - Akzent2 2" xfId="44361" xr:uid="{1FE4057A-F719-4638-8B51-F4DAF1A7832D}"/>
    <cellStyle name="60 % - Akzent2 3" xfId="44242" xr:uid="{827CC0A0-FB3B-4FAE-8A27-6F64A4FA384C}"/>
    <cellStyle name="60 % - Akzent3" xfId="45727" hidden="1" xr:uid="{2499112F-BEC6-454B-8A4C-369325C89FE9}"/>
    <cellStyle name="60 % - Akzent3" xfId="45640" hidden="1" xr:uid="{5BB2C007-DC43-4C27-ABCB-69E1D7F5B95C}"/>
    <cellStyle name="60 % - Akzent3" xfId="45240" hidden="1" xr:uid="{4C80907F-129D-4FDD-91E7-3D714F4D2662}"/>
    <cellStyle name="60 % - Akzent3" xfId="45211" hidden="1" xr:uid="{16B35741-2DFE-4A62-B5E2-3C7A1CD3C818}"/>
    <cellStyle name="60 % - Akzent3" xfId="45504" hidden="1" xr:uid="{52823DE1-6542-42B8-A1E1-2FD9D11AC9E7}"/>
    <cellStyle name="60 % - Akzent3" xfId="44051" hidden="1" xr:uid="{ABE80D38-81DE-4CFC-983A-48E696BA242A}"/>
    <cellStyle name="60 % - Akzent3" xfId="44296" hidden="1" xr:uid="{16202EAF-ABCD-4740-9C52-35C0D056A44F}"/>
    <cellStyle name="60 % - Akzent3 2" xfId="44362" xr:uid="{5362EBE4-B088-4668-8878-6E548C376081}"/>
    <cellStyle name="60 % - Akzent3 3" xfId="44243" xr:uid="{464721DB-BA01-424E-9B10-7EE57C56F9BA}"/>
    <cellStyle name="60 % - Akzent4" xfId="45692" hidden="1" xr:uid="{94F48D98-EF3A-4FD2-9F0D-4AE6527C21C1}"/>
    <cellStyle name="60 % - Akzent4" xfId="45643" hidden="1" xr:uid="{C28B4EE3-768A-40D6-BE86-071389BF1ED4}"/>
    <cellStyle name="60 % - Akzent4" xfId="45160" hidden="1" xr:uid="{CBD24CDD-CE34-4AFE-90F1-35186EB2EAE8}"/>
    <cellStyle name="60 % - Akzent4" xfId="45041" hidden="1" xr:uid="{BADFF97F-E9FF-44B3-8176-C82748C79282}"/>
    <cellStyle name="60 % - Akzent4" xfId="45453" hidden="1" xr:uid="{AEE0149A-1DAC-4E1D-AC28-1C5BD91AE770}"/>
    <cellStyle name="60 % - Akzent4" xfId="44055" hidden="1" xr:uid="{5FFA40C7-C706-40B3-9F69-C75EEDA16803}"/>
    <cellStyle name="60 % - Akzent4" xfId="44301" hidden="1" xr:uid="{D3BCD316-CF48-459B-AC2D-DB6A7009978A}"/>
    <cellStyle name="60 % - Akzent4 2" xfId="44363" xr:uid="{D2467D6E-29BA-4951-9100-C92ABDEF23B0}"/>
    <cellStyle name="60 % - Akzent4 3" xfId="44244" xr:uid="{8F0321D1-BE42-494E-ABCB-B8EC9954C649}"/>
    <cellStyle name="60 % - Akzent5" xfId="45702" hidden="1" xr:uid="{6E395825-EA2B-4456-B3BA-26B50D693284}"/>
    <cellStyle name="60 % - Akzent5" xfId="45646" hidden="1" xr:uid="{584456EC-EA0C-4FE1-9449-CEE35D6D340F}"/>
    <cellStyle name="60 % - Akzent5" xfId="45213" hidden="1" xr:uid="{9053B5CC-ED92-4866-9886-5706405F33F1}"/>
    <cellStyle name="60 % - Akzent5" xfId="45002" hidden="1" xr:uid="{D6C011B5-ACE9-403C-A058-5B728FF891AB}"/>
    <cellStyle name="60 % - Akzent5" xfId="45488" hidden="1" xr:uid="{CAFD5944-82B4-471E-BF84-835E1F00697B}"/>
    <cellStyle name="60 % - Akzent5" xfId="44058" hidden="1" xr:uid="{4B6C69C7-8BBC-4194-A17C-92C408240245}"/>
    <cellStyle name="60 % - Akzent5" xfId="44416" hidden="1" xr:uid="{8CF8EA18-CE11-4D82-91E5-3BC78914CA49}"/>
    <cellStyle name="60 % - Akzent5 2" xfId="44364" xr:uid="{B00FC300-D98E-4E59-B76D-AC057C365E26}"/>
    <cellStyle name="60 % - Akzent5 3" xfId="44245" xr:uid="{4548E9F5-79C5-424C-962C-7B3823447FFE}"/>
    <cellStyle name="60 % - Akzent6" xfId="45691" hidden="1" xr:uid="{1E07AE2B-3442-42ED-86EF-E95BD0AC6C91}"/>
    <cellStyle name="60 % - Akzent6" xfId="45649" hidden="1" xr:uid="{0FDEBAD3-876B-40B4-A77F-03EF70E51964}"/>
    <cellStyle name="60 % - Akzent6" xfId="45235" hidden="1" xr:uid="{AF56D35C-9B39-41BF-BD34-2B723D51D84F}"/>
    <cellStyle name="60 % - Akzent6" xfId="45225" hidden="1" xr:uid="{FB5856C2-C9EC-4B49-98F1-CFE3199F6B40}"/>
    <cellStyle name="60 % - Akzent6" xfId="45501" hidden="1" xr:uid="{F9579FA1-8B8A-4B89-8D38-EEF8A1EB5064}"/>
    <cellStyle name="60 % - Akzent6" xfId="44061" hidden="1" xr:uid="{483536C5-C747-4D94-80EC-906D4259C27C}"/>
    <cellStyle name="60 % - Akzent6" xfId="44285" hidden="1" xr:uid="{9D011B98-E820-467A-A908-BE03FF885D9A}"/>
    <cellStyle name="60 % - Akzent6 2" xfId="44365" xr:uid="{3AF45B3F-1AB1-4EA1-AC5A-E987CB854E62}"/>
    <cellStyle name="60 % - Akzent6 3" xfId="44246" xr:uid="{6969F89E-88E6-42CB-8A8B-109335C742C8}"/>
    <cellStyle name="60 % - Accent1" xfId="1894" xr:uid="{F791D54A-EDF5-4225-B133-83EEBE0275F5}"/>
    <cellStyle name="60 % - Accent2" xfId="1895" xr:uid="{5368E011-EBF4-4679-9259-99AFDABB2B43}"/>
    <cellStyle name="60 % - Accent3" xfId="1896" xr:uid="{3DEB781F-2976-46E3-BA5D-2C46E05D1B5E}"/>
    <cellStyle name="60 % - Accent4" xfId="1897" xr:uid="{AA6E21AF-2AE4-4F53-B285-4203F8C33F33}"/>
    <cellStyle name="60 % - Accent5" xfId="1898" xr:uid="{4EA8A971-D471-47A2-945A-4F7650CBF26B}"/>
    <cellStyle name="60 % - Accent6" xfId="1899" xr:uid="{790FAD0F-BEAE-44C2-947F-C7E3606F39D5}"/>
    <cellStyle name="60% - 1. jelölőszín" xfId="1900" xr:uid="{213E908D-4F2A-480D-9C44-28641ED9DCA7}"/>
    <cellStyle name="60% - 2. jelölőszín" xfId="1901" xr:uid="{626694D5-2B46-496B-9EF3-23155FDABA52}"/>
    <cellStyle name="60% - 3. jelölőszín" xfId="1902" xr:uid="{C4E412DB-7DC5-45CE-A820-76690AE04FAF}"/>
    <cellStyle name="60% - 4. jelölőszín" xfId="1903" xr:uid="{F9EEEC29-D5FF-4AA9-826F-D283F9C52C77}"/>
    <cellStyle name="60% - 5. jelölőszín" xfId="1904" xr:uid="{180F933C-40CB-4B0A-9A47-2E17F0EADE9A}"/>
    <cellStyle name="60% - 6. jelölőszín" xfId="1905" xr:uid="{691B6EC5-C4BF-4643-BF47-3A99EA0DBE22}"/>
    <cellStyle name="60% - Accent1" xfId="9" builtinId="32" customBuiltin="1"/>
    <cellStyle name="60% - Accent1 10" xfId="1906" xr:uid="{185A1723-6A91-449F-952B-002E32316246}"/>
    <cellStyle name="60% - Accent1 11" xfId="24725" xr:uid="{1555989D-819A-4A03-ABD3-3AF3323DDFCB}"/>
    <cellStyle name="60% - Accent1 12" xfId="24726" xr:uid="{8B427CBC-CC0D-43E5-9D02-4FB78DDC1BDA}"/>
    <cellStyle name="60% - Accent1 13" xfId="24727" xr:uid="{DB5F4D90-2C2F-442F-AB89-5B8E4BE12C31}"/>
    <cellStyle name="60% - Accent1 14" xfId="24728" xr:uid="{0C093349-229C-4FE2-BF70-7216DFFCEA07}"/>
    <cellStyle name="60% - Accent1 15" xfId="24729" xr:uid="{DBD2289C-D47F-4D3D-8CCF-383E5A896CCE}"/>
    <cellStyle name="60% - Accent1 16" xfId="24730" xr:uid="{3E2E185D-1ED2-4757-9817-669854BC4AC1}"/>
    <cellStyle name="60% - Accent1 17" xfId="24731" xr:uid="{E3540256-E84B-4016-A703-632F895D0A43}"/>
    <cellStyle name="60% - Accent1 18" xfId="24732" xr:uid="{6DB03671-9DAF-44B8-88D4-3C5512742E81}"/>
    <cellStyle name="60% - Accent1 19" xfId="24733" xr:uid="{BFF84B21-7C18-4D66-A651-D88880A409AD}"/>
    <cellStyle name="60% - Accent1 2" xfId="1907" xr:uid="{CCA9CB9A-4BD1-465E-913B-DA1C436C7157}"/>
    <cellStyle name="60% - Accent1 2 10" xfId="1908" xr:uid="{B61C4BE4-80EE-4FFF-AB99-6342B62AC6AB}"/>
    <cellStyle name="60% - Accent1 2 10 2" xfId="1909" xr:uid="{57271704-F760-4692-9A87-1579F2CD2C9D}"/>
    <cellStyle name="60% - Accent1 2 11" xfId="1910" xr:uid="{5760EEEF-D553-4D32-B4DA-E3B79BEE0A42}"/>
    <cellStyle name="60% - Accent1 2 12" xfId="44091" xr:uid="{8E1E229E-5D14-4A9E-90AB-C1141EB41783}"/>
    <cellStyle name="60% - Accent1 2 2" xfId="1911" xr:uid="{18DBC6D2-C720-4B9D-8F58-3A1D43624676}"/>
    <cellStyle name="60% - Accent1 2 2 2" xfId="1912" xr:uid="{DEF2F400-9400-45D9-81C1-31AC054CFB3B}"/>
    <cellStyle name="60% - Accent1 2 3" xfId="1913" xr:uid="{FB2116A4-1734-4304-8EF3-878F61C5BF1F}"/>
    <cellStyle name="60% - Accent1 2 3 2" xfId="1914" xr:uid="{0C3D5D2F-2980-4980-BA6B-4BCA98E3E9D7}"/>
    <cellStyle name="60% - Accent1 2 4" xfId="1915" xr:uid="{95E5CDB8-E546-4020-BDE0-797FA4840E0B}"/>
    <cellStyle name="60% - Accent1 2 4 2" xfId="1916" xr:uid="{B99507E0-C473-4CCE-BA21-B64F88B6DA1A}"/>
    <cellStyle name="60% - Accent1 2 5" xfId="1917" xr:uid="{4B7E3516-41FF-497B-A870-5303E197BD4D}"/>
    <cellStyle name="60% - Accent1 2 5 2" xfId="1918" xr:uid="{A13B9F6A-0E4D-4F6F-BE79-AAAAA188EDD2}"/>
    <cellStyle name="60% - Accent1 2 6" xfId="1919" xr:uid="{E2CAB1FB-8F4B-4313-A05C-7B56D8B15A4F}"/>
    <cellStyle name="60% - Accent1 2 6 2" xfId="1920" xr:uid="{AB6B555C-4195-40F1-A97D-23BFA50BE8D0}"/>
    <cellStyle name="60% - Accent1 2 7" xfId="1921" xr:uid="{7F4A1B8E-ED17-4AF4-9DEC-0C1F007EE735}"/>
    <cellStyle name="60% - Accent1 2 7 2" xfId="1922" xr:uid="{451AA7D7-0ABF-4ECA-94C9-984BAC9D6E65}"/>
    <cellStyle name="60% - Accent1 2 8" xfId="1923" xr:uid="{BA00BEAA-EEBD-4D3B-A5E0-468EC53C9FCC}"/>
    <cellStyle name="60% - Accent1 2 8 2" xfId="1924" xr:uid="{F18068D4-C13C-4389-AADE-2515B41EEA83}"/>
    <cellStyle name="60% - Accent1 2 9" xfId="1925" xr:uid="{E3E8B095-4098-428F-A3F5-D225125A0054}"/>
    <cellStyle name="60% - Accent1 2 9 2" xfId="1926" xr:uid="{44B238B4-0923-47BF-A084-938173D9AA84}"/>
    <cellStyle name="60% - Accent1 20" xfId="24734" xr:uid="{EC9A17A8-383A-448F-902A-EE505F47932E}"/>
    <cellStyle name="60% - Accent1 21" xfId="24735" xr:uid="{720DAFCE-4F84-4956-8649-0C8BB4269ED3}"/>
    <cellStyle name="60% - Accent1 22" xfId="24736" xr:uid="{0E07AD38-2848-49CD-872C-8F6E25107A26}"/>
    <cellStyle name="60% - Accent1 23" xfId="24737" xr:uid="{ED513736-F7C2-4585-805F-3208EA90B7DF}"/>
    <cellStyle name="60% - Accent1 24" xfId="24738" xr:uid="{1C8A851E-C9CF-4EC0-A50E-144920A60144}"/>
    <cellStyle name="60% - Accent1 25" xfId="24739" xr:uid="{B1C4D9F0-666F-4C5C-B744-5A2C589A2D81}"/>
    <cellStyle name="60% - Accent1 26" xfId="24740" xr:uid="{90882F78-1AF1-4471-8FF4-A9180CF0B852}"/>
    <cellStyle name="60% - Accent1 27" xfId="24741" xr:uid="{845DF0EC-0FB9-44D1-B81A-5AEA5F47723C}"/>
    <cellStyle name="60% - Accent1 28" xfId="24742" xr:uid="{DAA188A6-A559-4796-A6C1-45F0BF0F8886}"/>
    <cellStyle name="60% - Accent1 29" xfId="24743" xr:uid="{DCC12E72-D744-4A2C-A41B-5EEB80BB2B8C}"/>
    <cellStyle name="60% - Accent1 3" xfId="1927" xr:uid="{23786BFD-6B63-416B-AD67-38C59FCEB8D9}"/>
    <cellStyle name="60% - Accent1 3 10" xfId="1928" xr:uid="{51C9DEED-369D-4760-9983-871FA3BD26F1}"/>
    <cellStyle name="60% - Accent1 3 11" xfId="1929" xr:uid="{B71B3952-DBCF-42D9-B5BA-5F825395CD63}"/>
    <cellStyle name="60% - Accent1 3 12" xfId="1930" xr:uid="{7CEDB7A8-A7A3-439D-8BB0-4C11ADC7FB26}"/>
    <cellStyle name="60% - Accent1 3 13" xfId="44198" xr:uid="{DFDD6173-8A8A-42C2-A38F-DDE9B54E94E9}"/>
    <cellStyle name="60% - Accent1 3 2" xfId="1931" xr:uid="{66573A72-B54D-49CD-B3FB-C83758CCAF68}"/>
    <cellStyle name="60% - Accent1 3 2 2" xfId="24744" xr:uid="{CC02EDC4-711F-4932-9481-30898CD0CF70}"/>
    <cellStyle name="60% - Accent1 3 3" xfId="1932" xr:uid="{1BF3DCC7-112D-4E5E-B1C2-A2B4FECA27AD}"/>
    <cellStyle name="60% - Accent1 3 3 2" xfId="42284" xr:uid="{593209DD-325F-4842-BA62-577637C86F46}"/>
    <cellStyle name="60% - Accent1 3 4" xfId="1933" xr:uid="{CF1F4EFD-762B-4228-8654-35783F612DA8}"/>
    <cellStyle name="60% - Accent1 3 5" xfId="1934" xr:uid="{39FAD8BD-3750-4852-ACAA-04CE6C0AA8B7}"/>
    <cellStyle name="60% - Accent1 3 6" xfId="1935" xr:uid="{6805A406-2E32-44E7-9B63-E40BFB8E4437}"/>
    <cellStyle name="60% - Accent1 3 7" xfId="1936" xr:uid="{BF90A369-D421-464A-B2BA-052F73138994}"/>
    <cellStyle name="60% - Accent1 3 8" xfId="1937" xr:uid="{5CD14B14-3F3A-41F2-8144-DA538F383EC8}"/>
    <cellStyle name="60% - Accent1 3 9" xfId="1938" xr:uid="{42E63402-6162-48F8-AE50-877A71317C0C}"/>
    <cellStyle name="60% - Accent1 30" xfId="24745" xr:uid="{D04CA9C4-7F0B-402B-A040-3486BC9E479C}"/>
    <cellStyle name="60% - Accent1 31" xfId="24746" xr:uid="{43DBA1D7-1886-498D-9AA8-7F884A5C7E70}"/>
    <cellStyle name="60% - Accent1 32" xfId="24747" xr:uid="{6DF16800-EB7E-4B8E-90AE-60E6EEB64D53}"/>
    <cellStyle name="60% - Accent1 33" xfId="24748" xr:uid="{1E0E2CB4-DEFC-4361-9D4B-DFD419D5843E}"/>
    <cellStyle name="60% - Accent1 34" xfId="24749" xr:uid="{D0769330-7759-41BC-8CB9-730D8C698965}"/>
    <cellStyle name="60% - Accent1 35" xfId="24750" xr:uid="{4EFA913A-50E0-494F-BD25-0CC14DA7C815}"/>
    <cellStyle name="60% - Accent1 36" xfId="24751" xr:uid="{1A415934-5597-4C92-AE6C-5012AAB6F369}"/>
    <cellStyle name="60% - Accent1 37" xfId="24752" xr:uid="{025694DC-14B8-4F30-A742-17CB5681BE1B}"/>
    <cellStyle name="60% - Accent1 38" xfId="24753" xr:uid="{2D32C765-5EC3-41D0-B998-9A4AC6EEA72F}"/>
    <cellStyle name="60% - Accent1 39" xfId="24754" xr:uid="{12558E61-7D59-45CB-9A66-F014815CD3D9}"/>
    <cellStyle name="60% - Accent1 4" xfId="1939" xr:uid="{43D83C57-E8F0-4CFC-BF6E-C369E068C82C}"/>
    <cellStyle name="60% - Accent1 4 10" xfId="1940" xr:uid="{4CC5C1B8-1CF2-4D71-8A86-B0B0CB864F5A}"/>
    <cellStyle name="60% - Accent1 4 11" xfId="1941" xr:uid="{D0733639-A1D9-4181-B1D1-0C8298D3046C}"/>
    <cellStyle name="60% - Accent1 4 2" xfId="1942" xr:uid="{5845C848-D752-4043-B2E4-82118E90BBE9}"/>
    <cellStyle name="60% - Accent1 4 3" xfId="1943" xr:uid="{42F75496-A47E-4AEC-8A89-1471C03DBA02}"/>
    <cellStyle name="60% - Accent1 4 4" xfId="1944" xr:uid="{8C624645-CF33-4549-B308-851C15DA3DDE}"/>
    <cellStyle name="60% - Accent1 4 5" xfId="1945" xr:uid="{C5F7EE50-E7C5-4C40-BA61-31061D497A84}"/>
    <cellStyle name="60% - Accent1 4 6" xfId="1946" xr:uid="{D6DFF917-128E-4204-8FA8-AE94FB63152E}"/>
    <cellStyle name="60% - Accent1 4 7" xfId="1947" xr:uid="{816E9B79-D4E3-49FC-97F0-9388B6FF474D}"/>
    <cellStyle name="60% - Accent1 4 8" xfId="1948" xr:uid="{052AA00D-9C15-407A-A78B-CC40E183E4A4}"/>
    <cellStyle name="60% - Accent1 4 9" xfId="1949" xr:uid="{E7CFD92B-963D-4885-A91C-C30AE63DF6A7}"/>
    <cellStyle name="60% - Accent1 40" xfId="24755" xr:uid="{D303F8FE-8439-4806-9902-F8B95565DDBD}"/>
    <cellStyle name="60% - Accent1 41" xfId="24756" xr:uid="{CEF36473-BE80-45FB-B586-C5DA4CBFD32A}"/>
    <cellStyle name="60% - Accent1 42" xfId="24757" xr:uid="{6C4791AB-6CBA-4E27-9378-86304581C029}"/>
    <cellStyle name="60% - Accent1 43" xfId="24758" xr:uid="{FA534006-7B62-45D5-807A-58A17E04016C}"/>
    <cellStyle name="60% - Accent1 44" xfId="110" xr:uid="{415EE92A-0156-428D-836B-9E7613DEC9B8}"/>
    <cellStyle name="60% - Accent1 45" xfId="45882" xr:uid="{2996F8B3-12EB-422A-8ABD-D62D94CCE980}"/>
    <cellStyle name="60% - Accent1 5" xfId="1950" xr:uid="{2044CEB5-A6CC-4B88-9230-8A467A132F74}"/>
    <cellStyle name="60% - Accent1 5 10" xfId="1951" xr:uid="{58CD27F4-587A-43E3-A3A7-467D003213A0}"/>
    <cellStyle name="60% - Accent1 5 11" xfId="1952" xr:uid="{D27C00E7-A2AF-4AFA-8CA7-CE7CFDDFBE9A}"/>
    <cellStyle name="60% - Accent1 5 2" xfId="1953" xr:uid="{E49BB6FE-DFBF-4188-941F-EDDDE925786D}"/>
    <cellStyle name="60% - Accent1 5 3" xfId="1954" xr:uid="{A0AF47E7-9840-40EA-A595-8D12F929C072}"/>
    <cellStyle name="60% - Accent1 5 4" xfId="1955" xr:uid="{664E75D7-C9CE-47AF-9D78-179AC827124E}"/>
    <cellStyle name="60% - Accent1 5 5" xfId="1956" xr:uid="{08F986A1-763A-40D1-91DD-18880AF84C2C}"/>
    <cellStyle name="60% - Accent1 5 6" xfId="1957" xr:uid="{1EE6BB88-FC8E-4A34-9D3E-FEB0F13DC795}"/>
    <cellStyle name="60% - Accent1 5 7" xfId="1958" xr:uid="{599D5CD6-6AD0-4528-BC57-D8794E0CB204}"/>
    <cellStyle name="60% - Accent1 5 8" xfId="1959" xr:uid="{B8405F68-2DFB-496A-80FF-A6ED419D48B4}"/>
    <cellStyle name="60% - Accent1 5 9" xfId="1960" xr:uid="{AE6D0C77-EF8A-4B7B-96B8-5B3CEAA6797C}"/>
    <cellStyle name="60% - Accent1 6" xfId="1961" xr:uid="{B09EB96C-FF2B-4CBD-B6A6-579A149AC64D}"/>
    <cellStyle name="60% - Accent1 6 10" xfId="1962" xr:uid="{1CBE9DC5-4C9B-4154-9D50-A3E26ADA43E8}"/>
    <cellStyle name="60% - Accent1 6 11" xfId="1963" xr:uid="{1B1F5572-BC8F-43AA-9603-2C0DF7233FD4}"/>
    <cellStyle name="60% - Accent1 6 2" xfId="1964" xr:uid="{DC242218-243E-42B4-9A5C-2D4ABF203538}"/>
    <cellStyle name="60% - Accent1 6 3" xfId="1965" xr:uid="{849D598C-7C8A-466C-A25F-28182969536A}"/>
    <cellStyle name="60% - Accent1 6 4" xfId="1966" xr:uid="{A271A924-B240-4C34-B9A0-81980D518EE5}"/>
    <cellStyle name="60% - Accent1 6 5" xfId="1967" xr:uid="{99DF48E2-6613-4844-8EF3-6AAB8B9F1E49}"/>
    <cellStyle name="60% - Accent1 6 6" xfId="1968" xr:uid="{AB858DDF-B9F2-47EF-9DE5-DF63D989D5CE}"/>
    <cellStyle name="60% - Accent1 6 7" xfId="1969" xr:uid="{5372FD35-D47F-4DA0-B210-B859DA34F254}"/>
    <cellStyle name="60% - Accent1 6 8" xfId="1970" xr:uid="{32ECCB8C-563D-4053-9F0B-1A294EEC89D2}"/>
    <cellStyle name="60% - Accent1 6 9" xfId="1971" xr:uid="{D0604A4C-1D33-466F-9233-894F88B033CB}"/>
    <cellStyle name="60% - Accent1 7" xfId="1972" xr:uid="{9889BE2A-47FC-4C8B-B8D2-65E95CEE27FA}"/>
    <cellStyle name="60% - Accent1 8" xfId="1973" xr:uid="{CC980A04-C785-4FA2-93E0-C79AFCD6B48B}"/>
    <cellStyle name="60% - Accent1 9" xfId="1974" xr:uid="{79918C0D-F90C-4775-B8FE-73580AAB972A}"/>
    <cellStyle name="60% - Accent2" xfId="10" builtinId="36" customBuiltin="1"/>
    <cellStyle name="60% - Accent2 10" xfId="1975" xr:uid="{F3DE3AD0-78B0-4974-AAD7-242FB8F537BD}"/>
    <cellStyle name="60% - Accent2 11" xfId="24759" xr:uid="{60CF85EE-A409-4F7E-B73F-642222178C2E}"/>
    <cellStyle name="60% - Accent2 12" xfId="24760" xr:uid="{DC627433-EE70-401E-8B0E-0C1ED7E0478F}"/>
    <cellStyle name="60% - Accent2 13" xfId="24761" xr:uid="{6FC7D247-B888-4CD0-AC53-5D2CF45AD350}"/>
    <cellStyle name="60% - Accent2 14" xfId="24762" xr:uid="{9825B35B-7A20-4960-8486-9E36EE2FC783}"/>
    <cellStyle name="60% - Accent2 15" xfId="24763" xr:uid="{9BCA0339-666C-49AF-93B6-D91D2F1793BC}"/>
    <cellStyle name="60% - Accent2 16" xfId="24764" xr:uid="{047E9DF3-E586-4CBE-BD42-CC19AD1D1926}"/>
    <cellStyle name="60% - Accent2 17" xfId="24765" xr:uid="{8D1763D2-010F-4321-A96A-EC6296B8ED85}"/>
    <cellStyle name="60% - Accent2 18" xfId="24766" xr:uid="{251BD881-3393-4294-BD8A-040F6009B24A}"/>
    <cellStyle name="60% - Accent2 19" xfId="24767" xr:uid="{D1BD0B2F-CD8A-4411-8835-9DBD19E439C5}"/>
    <cellStyle name="60% - Accent2 2" xfId="1976" xr:uid="{151FC09A-7907-418A-841F-E2567D358CA9}"/>
    <cellStyle name="60% - Accent2 2 10" xfId="1977" xr:uid="{B83FEB3B-5AFB-4F79-A12A-150BC876577E}"/>
    <cellStyle name="60% - Accent2 2 10 2" xfId="1978" xr:uid="{9A21C237-F3C7-4697-86A7-C48A0F985346}"/>
    <cellStyle name="60% - Accent2 2 11" xfId="1979" xr:uid="{C92CB560-15B4-45CF-B609-6E4F8EA44F2A}"/>
    <cellStyle name="60% - Accent2 2 12" xfId="44092" xr:uid="{5884DB74-EE8F-421D-869D-B50F89A17CAF}"/>
    <cellStyle name="60% - Accent2 2 2" xfId="1980" xr:uid="{13940F27-902A-476F-9BA7-701BA222779D}"/>
    <cellStyle name="60% - Accent2 2 2 2" xfId="1981" xr:uid="{B227EEAB-410F-4F90-8644-0280440A7D24}"/>
    <cellStyle name="60% - Accent2 2 3" xfId="1982" xr:uid="{8A3AD687-2161-4FC1-B568-DF60CE1EA55C}"/>
    <cellStyle name="60% - Accent2 2 3 2" xfId="1983" xr:uid="{B673CD70-251D-4BF3-9CA7-0A738CAC1A08}"/>
    <cellStyle name="60% - Accent2 2 4" xfId="1984" xr:uid="{61129058-2E70-43DC-930F-AE72B1911235}"/>
    <cellStyle name="60% - Accent2 2 4 2" xfId="1985" xr:uid="{528655DA-B7D1-4202-9ED9-282421DCD1DF}"/>
    <cellStyle name="60% - Accent2 2 5" xfId="1986" xr:uid="{6A4A7723-85F2-4586-9172-CCDDC6D79E54}"/>
    <cellStyle name="60% - Accent2 2 5 2" xfId="1987" xr:uid="{7C7C2222-6B24-403A-B04C-86FAB3ED44C8}"/>
    <cellStyle name="60% - Accent2 2 6" xfId="1988" xr:uid="{6DE9628D-FD53-4AE9-BE46-793114FF2E12}"/>
    <cellStyle name="60% - Accent2 2 6 2" xfId="1989" xr:uid="{79D510BF-63AC-450F-A3C5-19FFF5F8AEEC}"/>
    <cellStyle name="60% - Accent2 2 7" xfId="1990" xr:uid="{8107C454-C294-4143-9FB0-CCFF9BADAC35}"/>
    <cellStyle name="60% - Accent2 2 7 2" xfId="1991" xr:uid="{A9E38453-A8B0-41CC-B5EB-80BDE1F30F46}"/>
    <cellStyle name="60% - Accent2 2 8" xfId="1992" xr:uid="{019F9CB8-AD2E-4413-972E-C5A339236DCD}"/>
    <cellStyle name="60% - Accent2 2 8 2" xfId="1993" xr:uid="{64E5AC83-7962-403E-996A-1D9495C9D6FB}"/>
    <cellStyle name="60% - Accent2 2 9" xfId="1994" xr:uid="{831A425C-CF80-4EC6-9386-0786CE1C1DEC}"/>
    <cellStyle name="60% - Accent2 2 9 2" xfId="1995" xr:uid="{E6538987-DD45-4E45-9641-460F5F9FA91F}"/>
    <cellStyle name="60% - Accent2 20" xfId="24768" xr:uid="{9B091F0D-2732-481C-8E29-912A1AA3637E}"/>
    <cellStyle name="60% - Accent2 21" xfId="24769" xr:uid="{F3EC7364-C3D6-462B-8A8A-4C0B2307BCB2}"/>
    <cellStyle name="60% - Accent2 22" xfId="24770" xr:uid="{25614BEB-B838-4D2A-9909-82CFCEBA566B}"/>
    <cellStyle name="60% - Accent2 23" xfId="24771" xr:uid="{8A97C3F1-F29F-4FD2-8631-E4970E841843}"/>
    <cellStyle name="60% - Accent2 24" xfId="24772" xr:uid="{AB405327-8C84-4331-A826-362EAC8CCD39}"/>
    <cellStyle name="60% - Accent2 25" xfId="24773" xr:uid="{B0F9613E-DB08-4CAF-849D-4A08A2991B9C}"/>
    <cellStyle name="60% - Accent2 26" xfId="24774" xr:uid="{FB062E1E-3210-4CD0-9A88-0F3EC44479F9}"/>
    <cellStyle name="60% - Accent2 27" xfId="24775" xr:uid="{FD512060-DF6A-4856-AD2C-FDBD7BC72BD6}"/>
    <cellStyle name="60% - Accent2 28" xfId="24776" xr:uid="{0A386A90-405E-41A9-A42F-91322366CB2E}"/>
    <cellStyle name="60% - Accent2 29" xfId="24777" xr:uid="{4B85FAFE-7501-422C-AA21-1029B3F8DA67}"/>
    <cellStyle name="60% - Accent2 3" xfId="1996" xr:uid="{6B6F0205-E463-462B-94D7-B2E2F9D79A27}"/>
    <cellStyle name="60% - Accent2 3 10" xfId="1997" xr:uid="{33A60871-9DDC-4334-8186-9AEC70AD7AF9}"/>
    <cellStyle name="60% - Accent2 3 11" xfId="1998" xr:uid="{42C2385F-3F56-4146-A2D9-1695D08869EA}"/>
    <cellStyle name="60% - Accent2 3 12" xfId="1999" xr:uid="{F54E02D1-1AA6-4011-823B-17288F29EE6E}"/>
    <cellStyle name="60% - Accent2 3 13" xfId="44199" xr:uid="{5C7A2CC1-B22D-4A6E-A132-B38B33DD519F}"/>
    <cellStyle name="60% - Accent2 3 2" xfId="2000" xr:uid="{074CBE39-1ABC-4485-9B9F-906C47BDC93A}"/>
    <cellStyle name="60% - Accent2 3 2 2" xfId="24778" xr:uid="{C060EA88-1B00-4D75-858B-0400DE5455FA}"/>
    <cellStyle name="60% - Accent2 3 3" xfId="2001" xr:uid="{0892C51D-AB35-4D4F-95F0-47145456E53D}"/>
    <cellStyle name="60% - Accent2 3 3 2" xfId="42285" xr:uid="{9A66A5E3-513B-4294-9E7A-04FAD523CAA2}"/>
    <cellStyle name="60% - Accent2 3 4" xfId="2002" xr:uid="{9619691F-01DC-4C73-9709-09087143B7AD}"/>
    <cellStyle name="60% - Accent2 3 5" xfId="2003" xr:uid="{B0AC6A96-0622-4E5B-995E-12D1A47E86DB}"/>
    <cellStyle name="60% - Accent2 3 6" xfId="2004" xr:uid="{6A5C49B2-259C-4464-8A04-D06DF4AEA633}"/>
    <cellStyle name="60% - Accent2 3 7" xfId="2005" xr:uid="{94026C98-9C3E-4A97-8A73-781A7C230E5B}"/>
    <cellStyle name="60% - Accent2 3 8" xfId="2006" xr:uid="{831E2218-54C1-451A-879F-E392C6FFD38C}"/>
    <cellStyle name="60% - Accent2 3 9" xfId="2007" xr:uid="{58471462-E1CD-40B3-9639-C50E84CAEED2}"/>
    <cellStyle name="60% - Accent2 30" xfId="24779" xr:uid="{49799EFA-B37E-4FA4-A28A-D36BE6A01AB8}"/>
    <cellStyle name="60% - Accent2 31" xfId="24780" xr:uid="{E84CB60B-3F40-40B8-89AA-46D83E04EE5A}"/>
    <cellStyle name="60% - Accent2 32" xfId="24781" xr:uid="{6C5ADFAB-7FBE-4C44-81EA-581C4BB714C5}"/>
    <cellStyle name="60% - Accent2 33" xfId="24782" xr:uid="{9C69487C-ED20-4E14-9D70-61AC325CB227}"/>
    <cellStyle name="60% - Accent2 34" xfId="24783" xr:uid="{5C6A473E-ECD5-4D70-8B59-2C0E057D8A37}"/>
    <cellStyle name="60% - Accent2 35" xfId="24784" xr:uid="{F16B30EC-E1FF-4A87-B019-70B13CA85D88}"/>
    <cellStyle name="60% - Accent2 36" xfId="24785" xr:uid="{F8DB9E4D-C721-4E65-A43D-C4FD477FB6B9}"/>
    <cellStyle name="60% - Accent2 37" xfId="24786" xr:uid="{0FF6FAEB-EBA1-4319-8B7A-34EDA4E8E6B0}"/>
    <cellStyle name="60% - Accent2 38" xfId="24787" xr:uid="{EBC266F4-1F0E-465D-9AFC-B508B1F7A8DA}"/>
    <cellStyle name="60% - Accent2 39" xfId="24788" xr:uid="{CF664311-80EF-4F42-9206-552DF574F300}"/>
    <cellStyle name="60% - Accent2 4" xfId="2008" xr:uid="{939F68B5-1873-41C8-8D4B-DB3EF94D503D}"/>
    <cellStyle name="60% - Accent2 4 10" xfId="2009" xr:uid="{6597A405-58F5-4818-B9E7-382DDD1ED70B}"/>
    <cellStyle name="60% - Accent2 4 11" xfId="2010" xr:uid="{93BC1471-FA2E-403C-938D-7301DE696F6E}"/>
    <cellStyle name="60% - Accent2 4 2" xfId="2011" xr:uid="{85D339F9-7AE5-46CA-8FEF-D75C61AB758D}"/>
    <cellStyle name="60% - Accent2 4 3" xfId="2012" xr:uid="{044F7625-8190-477B-8FDB-2A10C55D6191}"/>
    <cellStyle name="60% - Accent2 4 4" xfId="2013" xr:uid="{15B057E9-B649-4DDA-A2C5-F34989D8144E}"/>
    <cellStyle name="60% - Accent2 4 5" xfId="2014" xr:uid="{879A857A-50F7-4A63-86E1-2109CEE47D84}"/>
    <cellStyle name="60% - Accent2 4 6" xfId="2015" xr:uid="{BBD13801-9CE0-4197-9F03-48E733FD4F11}"/>
    <cellStyle name="60% - Accent2 4 7" xfId="2016" xr:uid="{8DCB2D72-B478-4929-A248-28F635718E85}"/>
    <cellStyle name="60% - Accent2 4 8" xfId="2017" xr:uid="{4CAA7FE8-578E-4CD5-AA41-B9200168A274}"/>
    <cellStyle name="60% - Accent2 4 9" xfId="2018" xr:uid="{DF24E045-6D29-4BDC-9578-C4F0443676DC}"/>
    <cellStyle name="60% - Accent2 40" xfId="24789" xr:uid="{E6077103-A188-43E4-B048-F4AAF1B40A0F}"/>
    <cellStyle name="60% - Accent2 41" xfId="24790" xr:uid="{4254D8B8-6F38-4040-BB98-5700CB7A74D5}"/>
    <cellStyle name="60% - Accent2 42" xfId="24791" xr:uid="{561CDE84-C76E-46D3-87E9-CA538374C7E8}"/>
    <cellStyle name="60% - Accent2 43" xfId="24792" xr:uid="{BABC0E7F-683F-4C4A-A8CE-DD588CC03A69}"/>
    <cellStyle name="60% - Accent2 44" xfId="111" xr:uid="{F737CE9F-0D0E-4476-B821-6E13C0222C9D}"/>
    <cellStyle name="60% - Accent2 45" xfId="45885" xr:uid="{D762DE1A-EF83-48D9-8755-A53FC3C39628}"/>
    <cellStyle name="60% - Accent2 5" xfId="2019" xr:uid="{E7D20C3C-2A9E-41A7-A659-B5777E83A05B}"/>
    <cellStyle name="60% - Accent2 5 10" xfId="2020" xr:uid="{C747C359-5E5E-4A90-8AE8-745E5EA31769}"/>
    <cellStyle name="60% - Accent2 5 11" xfId="2021" xr:uid="{6B28100B-54D3-40A4-80F6-FE1BF930A848}"/>
    <cellStyle name="60% - Accent2 5 2" xfId="2022" xr:uid="{E9361E9F-0F38-446E-A4BD-002F872B7BF6}"/>
    <cellStyle name="60% - Accent2 5 3" xfId="2023" xr:uid="{6D4DE9A6-6182-4587-AEB2-83F1B8AE37F1}"/>
    <cellStyle name="60% - Accent2 5 4" xfId="2024" xr:uid="{B835214C-A84B-4847-B572-166A841B2B0C}"/>
    <cellStyle name="60% - Accent2 5 5" xfId="2025" xr:uid="{2697FFAE-7B7C-4A7E-B72A-7D7F279F3274}"/>
    <cellStyle name="60% - Accent2 5 6" xfId="2026" xr:uid="{C0B6B3EC-54CB-44BB-9FCF-091D26616FF6}"/>
    <cellStyle name="60% - Accent2 5 7" xfId="2027" xr:uid="{B9D52EDC-21F5-4868-A26A-ACBAB5985A5E}"/>
    <cellStyle name="60% - Accent2 5 8" xfId="2028" xr:uid="{D0D17883-EB9E-47C0-A38E-9FF715C0B979}"/>
    <cellStyle name="60% - Accent2 5 9" xfId="2029" xr:uid="{F6891CB5-B1DD-4878-A87B-BF8D27EF2EC9}"/>
    <cellStyle name="60% - Accent2 6" xfId="2030" xr:uid="{19F86F13-6FE0-47C6-9655-86C2273A0E10}"/>
    <cellStyle name="60% - Accent2 6 10" xfId="2031" xr:uid="{D9CF3FD7-B246-43F6-9514-0A3AF0F62C59}"/>
    <cellStyle name="60% - Accent2 6 11" xfId="2032" xr:uid="{0B847468-607D-4D06-9EBB-F106C542BD74}"/>
    <cellStyle name="60% - Accent2 6 2" xfId="2033" xr:uid="{F7B689D9-8BAE-4557-BB3D-2BF1C31B5FB4}"/>
    <cellStyle name="60% - Accent2 6 3" xfId="2034" xr:uid="{CE100D1A-8A79-4686-B1FC-041EDF12BA16}"/>
    <cellStyle name="60% - Accent2 6 4" xfId="2035" xr:uid="{21399CC7-1BEA-41BD-ABAF-740F091E3D2D}"/>
    <cellStyle name="60% - Accent2 6 5" xfId="2036" xr:uid="{048F3E3A-4CBA-4133-8DF4-D7B77702B5F5}"/>
    <cellStyle name="60% - Accent2 6 6" xfId="2037" xr:uid="{B1945F4D-46D3-4755-BBAE-A51F3E0485AF}"/>
    <cellStyle name="60% - Accent2 6 7" xfId="2038" xr:uid="{977533BF-A09C-4C7D-95B1-497797307FDD}"/>
    <cellStyle name="60% - Accent2 6 8" xfId="2039" xr:uid="{214A3E89-E9B1-4C74-8A8F-782490AF7957}"/>
    <cellStyle name="60% - Accent2 6 9" xfId="2040" xr:uid="{A9D96AA1-C75F-4DF9-988C-3FAD4862E087}"/>
    <cellStyle name="60% - Accent2 7" xfId="2041" xr:uid="{795686DF-A3B6-4637-BE1D-59C7539DED4D}"/>
    <cellStyle name="60% - Accent2 8" xfId="2042" xr:uid="{CB70FACA-4FAC-4F9B-9A5F-E1300A59D918}"/>
    <cellStyle name="60% - Accent2 9" xfId="2043" xr:uid="{06502CB9-BA22-4741-B619-2D55950D2BA7}"/>
    <cellStyle name="60% - Accent3" xfId="11" builtinId="40" customBuiltin="1"/>
    <cellStyle name="60% - Accent3 10" xfId="2044" xr:uid="{A859AD02-A982-4A93-966C-06C6635F93C8}"/>
    <cellStyle name="60% - Accent3 11" xfId="2045" xr:uid="{7AF75C19-6663-4476-86C8-A6C24B7FBB0D}"/>
    <cellStyle name="60% - Accent3 11 2" xfId="42286" xr:uid="{9DA61482-EAC8-4F85-B973-F8660C28A1FA}"/>
    <cellStyle name="60% - Accent3 12" xfId="24793" xr:uid="{D996C958-784E-4515-A4EE-A1FAE4B9D88F}"/>
    <cellStyle name="60% - Accent3 13" xfId="24794" xr:uid="{BC8CE1FE-3FB0-4022-8314-5088D9E60865}"/>
    <cellStyle name="60% - Accent3 14" xfId="24795" xr:uid="{4366394A-2F5C-4BBA-A508-29DDB306320A}"/>
    <cellStyle name="60% - Accent3 15" xfId="24796" xr:uid="{E320D4DB-3EC2-47A4-ADBC-545C229580B9}"/>
    <cellStyle name="60% - Accent3 16" xfId="24797" xr:uid="{7EFE45B2-8F9C-4AE7-9EBC-2EDBD33FB24C}"/>
    <cellStyle name="60% - Accent3 17" xfId="24798" xr:uid="{32FD93E6-513B-4268-847C-06C88409DC01}"/>
    <cellStyle name="60% - Accent3 18" xfId="24799" xr:uid="{FC3EB1A8-9DED-49F7-A029-EAA40DC29670}"/>
    <cellStyle name="60% - Accent3 19" xfId="24800" xr:uid="{D9D5F92B-601F-4BBB-9DA7-324128C3A555}"/>
    <cellStyle name="60% - Accent3 2" xfId="2046" xr:uid="{50A1A4CF-AC8D-4A5D-ABCC-D5D3A6811E7A}"/>
    <cellStyle name="60% - Accent3 2 10" xfId="2047" xr:uid="{84824AC7-6854-4679-80C1-1985C06134AB}"/>
    <cellStyle name="60% - Accent3 2 10 2" xfId="2048" xr:uid="{A251D97D-72AA-44E8-935D-37269B1CA9A4}"/>
    <cellStyle name="60% - Accent3 2 11" xfId="2049" xr:uid="{893C4BE1-B43F-410E-83E1-3D4E4144D2AC}"/>
    <cellStyle name="60% - Accent3 2 12" xfId="44093" xr:uid="{4EB3B232-915E-4AD1-80AC-0F0F369CB350}"/>
    <cellStyle name="60% - Accent3 2 2" xfId="2050" xr:uid="{5AE82859-A50D-4D3D-B6A6-88B9F0178443}"/>
    <cellStyle name="60% - Accent3 2 2 2" xfId="2051" xr:uid="{7A76C6C1-4DC6-4353-82DB-A3307A7202A8}"/>
    <cellStyle name="60% - Accent3 2 3" xfId="2052" xr:uid="{7E847040-2D10-46BE-894A-3716EB6A9E11}"/>
    <cellStyle name="60% - Accent3 2 3 2" xfId="2053" xr:uid="{18064F12-FC02-4F31-B93B-982D40315602}"/>
    <cellStyle name="60% - Accent3 2 4" xfId="2054" xr:uid="{F26E4792-6171-4893-B4E5-78351FD0749D}"/>
    <cellStyle name="60% - Accent3 2 4 2" xfId="2055" xr:uid="{E77E0967-4413-4868-BEBB-0472CD3B706F}"/>
    <cellStyle name="60% - Accent3 2 5" xfId="2056" xr:uid="{A0807800-9686-45DF-9EEF-CBA9637AF780}"/>
    <cellStyle name="60% - Accent3 2 5 2" xfId="2057" xr:uid="{C2688BBB-EA9A-4F84-A142-C168F75DBD1E}"/>
    <cellStyle name="60% - Accent3 2 6" xfId="2058" xr:uid="{F7FEAC85-D7EE-42F3-A7E3-07D292A3A8C4}"/>
    <cellStyle name="60% - Accent3 2 6 2" xfId="2059" xr:uid="{CD574EA0-5E77-4B0F-B2CA-F60F709D9B91}"/>
    <cellStyle name="60% - Accent3 2 7" xfId="2060" xr:uid="{0964EC00-76B4-49C8-9808-164AC72CCF92}"/>
    <cellStyle name="60% - Accent3 2 7 2" xfId="2061" xr:uid="{8006C807-4333-470D-B526-2264530EFFB1}"/>
    <cellStyle name="60% - Accent3 2 8" xfId="2062" xr:uid="{AAA5149F-58AF-4B39-A170-9081EFC519E3}"/>
    <cellStyle name="60% - Accent3 2 8 2" xfId="2063" xr:uid="{866BEE35-FD26-4EC5-8DE1-92B77CF17BFE}"/>
    <cellStyle name="60% - Accent3 2 9" xfId="2064" xr:uid="{AB6D778C-2FF9-4AEB-88EF-A2FE20C24A40}"/>
    <cellStyle name="60% - Accent3 2 9 2" xfId="2065" xr:uid="{0F441059-AD34-473A-B0FC-988FD6D9F5E3}"/>
    <cellStyle name="60% - Accent3 20" xfId="24801" xr:uid="{04F6A550-998F-4FEF-943A-A4A8DF497CEE}"/>
    <cellStyle name="60% - Accent3 21" xfId="24802" xr:uid="{FD2BBA80-B784-4408-93C1-7A9827C185AA}"/>
    <cellStyle name="60% - Accent3 22" xfId="24803" xr:uid="{D001C594-F1B1-4A3B-ABE3-E2FE3E7D36E3}"/>
    <cellStyle name="60% - Accent3 23" xfId="24804" xr:uid="{B0556AF8-7920-4DB8-9EC3-9A8C943CD9CF}"/>
    <cellStyle name="60% - Accent3 24" xfId="24805" xr:uid="{0A7BBF49-4786-42DF-B25A-CDF9E78C3584}"/>
    <cellStyle name="60% - Accent3 25" xfId="24806" xr:uid="{D3B6E472-ED48-4144-B43E-0F4371FB84EA}"/>
    <cellStyle name="60% - Accent3 26" xfId="24807" xr:uid="{BAA29E16-5028-4A42-885A-1D026FA3DED1}"/>
    <cellStyle name="60% - Accent3 27" xfId="24808" xr:uid="{F84287E3-35D3-4B78-AFD9-57C75481ABD7}"/>
    <cellStyle name="60% - Accent3 28" xfId="24809" xr:uid="{07C3F2D8-6F8D-4207-874D-DBDEF354D140}"/>
    <cellStyle name="60% - Accent3 29" xfId="24810" xr:uid="{56968591-7649-48DB-8B98-961D87F42771}"/>
    <cellStyle name="60% - Accent3 3" xfId="2066" xr:uid="{AE3DCB84-7A6C-46B1-ACC3-55C96A7ED309}"/>
    <cellStyle name="60% - Accent3 3 10" xfId="2067" xr:uid="{8B4E4006-A01E-4736-819C-2FF11E7437B0}"/>
    <cellStyle name="60% - Accent3 3 11" xfId="2068" xr:uid="{4BCACB39-D2E4-4E08-9EF7-DD18E41CF23C}"/>
    <cellStyle name="60% - Accent3 3 12" xfId="2069" xr:uid="{84ADAFB9-89FA-412E-9DFB-56403DC1C9E4}"/>
    <cellStyle name="60% - Accent3 3 13" xfId="24811" xr:uid="{87578081-4138-473E-AA04-DCD3DA048519}"/>
    <cellStyle name="60% - Accent3 3 14" xfId="44200" xr:uid="{3B7801DF-167C-457E-A0D9-385615D9F859}"/>
    <cellStyle name="60% - Accent3 3 2" xfId="2070" xr:uid="{F4ACEC09-5175-4742-BB6F-7631C0B1E23F}"/>
    <cellStyle name="60% - Accent3 3 2 2" xfId="24812" xr:uid="{BFA5AC18-E7D0-4290-AEF0-7861E010B93E}"/>
    <cellStyle name="60% - Accent3 3 3" xfId="2071" xr:uid="{EC89941D-8AFE-4D83-A894-7557B4733357}"/>
    <cellStyle name="60% - Accent3 3 3 2" xfId="42287" xr:uid="{5D3890BD-9779-4F47-80A3-4503298B044C}"/>
    <cellStyle name="60% - Accent3 3 4" xfId="2072" xr:uid="{BE97F5D7-8142-4800-9426-A882ACCABE85}"/>
    <cellStyle name="60% - Accent3 3 5" xfId="2073" xr:uid="{8A1E6BC2-6BA6-4BD9-BD3A-6E9F4CC9AFC4}"/>
    <cellStyle name="60% - Accent3 3 6" xfId="2074" xr:uid="{C2F5FF98-5130-4C26-9F5B-8C3609354217}"/>
    <cellStyle name="60% - Accent3 3 7" xfId="2075" xr:uid="{BF490273-95A0-431D-97FD-B06D7CA917CF}"/>
    <cellStyle name="60% - Accent3 3 8" xfId="2076" xr:uid="{1CC0D12D-783C-43A6-8ECE-CF1DE34B5156}"/>
    <cellStyle name="60% - Accent3 3 9" xfId="2077" xr:uid="{10A6D7BB-36B3-4367-8A64-B1898444E861}"/>
    <cellStyle name="60% - Accent3 30" xfId="24813" xr:uid="{E24E6845-7277-4B39-8B69-737E5B4B8421}"/>
    <cellStyle name="60% - Accent3 31" xfId="24814" xr:uid="{FC0B0767-0F73-4E43-B0E8-BF5B8B764687}"/>
    <cellStyle name="60% - Accent3 32" xfId="24815" xr:uid="{073B07AE-6DF6-42AD-94A4-83897B7FDDEF}"/>
    <cellStyle name="60% - Accent3 33" xfId="24816" xr:uid="{6B1C83FC-EDF0-4AA3-A407-4A176F90006D}"/>
    <cellStyle name="60% - Accent3 34" xfId="24817" xr:uid="{A390744B-97C1-4964-9FF1-89C841263906}"/>
    <cellStyle name="60% - Accent3 35" xfId="24818" xr:uid="{85C43A10-073C-4B46-9B48-E40540F16809}"/>
    <cellStyle name="60% - Accent3 36" xfId="24819" xr:uid="{F6CF855D-23D4-4BE2-AB17-FAA9F773D719}"/>
    <cellStyle name="60% - Accent3 37" xfId="24820" xr:uid="{8C27A884-8D7C-4BED-8741-2985CB533FA7}"/>
    <cellStyle name="60% - Accent3 38" xfId="24821" xr:uid="{0ED6C3C9-4EDF-4C9F-9698-D3400854DECB}"/>
    <cellStyle name="60% - Accent3 39" xfId="24822" xr:uid="{8AB7F94E-7DD9-4E3A-A0C4-35FB610BBFB0}"/>
    <cellStyle name="60% - Accent3 4" xfId="2078" xr:uid="{C65C6AF2-1934-45E3-897D-6E8B2951D418}"/>
    <cellStyle name="60% - Accent3 4 10" xfId="2079" xr:uid="{67BE9C3E-7317-44A1-93B3-3345E55F8BE3}"/>
    <cellStyle name="60% - Accent3 4 11" xfId="2080" xr:uid="{12C8D886-8CFA-4C79-BEA2-BE7DAD62CF02}"/>
    <cellStyle name="60% - Accent3 4 2" xfId="2081" xr:uid="{BB0B8183-BC3F-4F0B-AB93-3F089055B5AA}"/>
    <cellStyle name="60% - Accent3 4 3" xfId="2082" xr:uid="{1AB9199A-C6B0-4049-8D61-942B90BE5341}"/>
    <cellStyle name="60% - Accent3 4 4" xfId="2083" xr:uid="{66EE5549-F2F1-43AD-A1A6-71C6CF7E8729}"/>
    <cellStyle name="60% - Accent3 4 5" xfId="2084" xr:uid="{5037748D-879C-4C1B-9571-0280F0026370}"/>
    <cellStyle name="60% - Accent3 4 6" xfId="2085" xr:uid="{73498800-778F-4BE9-AB35-CC9B0722107F}"/>
    <cellStyle name="60% - Accent3 4 7" xfId="2086" xr:uid="{ED95265E-A071-469B-BEBB-93267BA9FE46}"/>
    <cellStyle name="60% - Accent3 4 8" xfId="2087" xr:uid="{4DDF0F14-B39F-4A13-9855-874DED8B3579}"/>
    <cellStyle name="60% - Accent3 4 9" xfId="2088" xr:uid="{D2AE5B8B-015B-4A87-918B-32414288D37B}"/>
    <cellStyle name="60% - Accent3 40" xfId="24823" xr:uid="{DC281E27-AAA1-4A92-A9AC-19D55B321AC7}"/>
    <cellStyle name="60% - Accent3 41" xfId="24824" xr:uid="{6DF7E945-D1C0-45AB-B765-3FDC607F4755}"/>
    <cellStyle name="60% - Accent3 42" xfId="24825" xr:uid="{D3FD399F-0553-4A41-9A0A-9FBA855BE3E1}"/>
    <cellStyle name="60% - Accent3 43" xfId="24826" xr:uid="{663BD876-0813-4C8E-8950-75972F492E43}"/>
    <cellStyle name="60% - Accent3 44" xfId="112" xr:uid="{60AA8C10-C8FF-4C04-B4A3-90BBF7B8534A}"/>
    <cellStyle name="60% - Accent3 45" xfId="45888" xr:uid="{1A10BF30-348E-4486-8967-5ECB2A7A172B}"/>
    <cellStyle name="60% - Accent3 5" xfId="2089" xr:uid="{333A72D7-D1DA-4B21-9E4A-D51A95A2388F}"/>
    <cellStyle name="60% - Accent3 5 10" xfId="2090" xr:uid="{E763BB4B-2B15-419F-B8E8-C620810E7E16}"/>
    <cellStyle name="60% - Accent3 5 11" xfId="2091" xr:uid="{4170CAB4-34DE-4A1C-BAEC-496F7CE1561E}"/>
    <cellStyle name="60% - Accent3 5 2" xfId="2092" xr:uid="{4C5C9544-5D16-49B3-AF19-D08F85C590D6}"/>
    <cellStyle name="60% - Accent3 5 3" xfId="2093" xr:uid="{17DA0C44-355C-4EFC-A5FF-7F8049C0603E}"/>
    <cellStyle name="60% - Accent3 5 4" xfId="2094" xr:uid="{AB7EC002-B67A-4174-B125-8D041333E38F}"/>
    <cellStyle name="60% - Accent3 5 5" xfId="2095" xr:uid="{6AF0F51C-520C-4B26-8CA1-C05BF77B23CC}"/>
    <cellStyle name="60% - Accent3 5 6" xfId="2096" xr:uid="{EB1BE57E-B303-4269-B1AA-BEEFE13FE6C9}"/>
    <cellStyle name="60% - Accent3 5 7" xfId="2097" xr:uid="{81ACBB30-C244-458D-9C84-C332A8BD412B}"/>
    <cellStyle name="60% - Accent3 5 8" xfId="2098" xr:uid="{990E9339-3D27-4D17-9BF7-942B6672BC36}"/>
    <cellStyle name="60% - Accent3 5 9" xfId="2099" xr:uid="{79DF6625-F403-4C73-9276-DA9185D43135}"/>
    <cellStyle name="60% - Accent3 6" xfId="2100" xr:uid="{FF72A565-0054-4299-978A-72F88AD63274}"/>
    <cellStyle name="60% - Accent3 6 10" xfId="2101" xr:uid="{249B273B-502E-4CB5-BAB3-69B3AF4A0398}"/>
    <cellStyle name="60% - Accent3 6 11" xfId="2102" xr:uid="{3DF91AFE-B026-42BA-9A85-D128ABCC8527}"/>
    <cellStyle name="60% - Accent3 6 2" xfId="2103" xr:uid="{D76C1A46-3ECB-4A25-8347-D82CDC64B6C9}"/>
    <cellStyle name="60% - Accent3 6 3" xfId="2104" xr:uid="{5AFE2E5C-244B-4171-8930-E0005640B85F}"/>
    <cellStyle name="60% - Accent3 6 4" xfId="2105" xr:uid="{D8B9484F-D80D-4A76-8611-137BBBA57735}"/>
    <cellStyle name="60% - Accent3 6 5" xfId="2106" xr:uid="{F1A159E4-B291-4CEE-90EB-6EE5F95CADCB}"/>
    <cellStyle name="60% - Accent3 6 6" xfId="2107" xr:uid="{E1E9B4CB-4CC0-4D6F-B056-526C86A2A5BC}"/>
    <cellStyle name="60% - Accent3 6 7" xfId="2108" xr:uid="{072C4FC3-60C9-46EB-81B2-35238057E3B3}"/>
    <cellStyle name="60% - Accent3 6 8" xfId="2109" xr:uid="{F9CC97FB-755B-4D54-9D2E-1F2AE3444D6E}"/>
    <cellStyle name="60% - Accent3 6 9" xfId="2110" xr:uid="{58CED92B-44A3-429A-88A6-7C48B465E012}"/>
    <cellStyle name="60% - Accent3 7" xfId="2111" xr:uid="{B89F0AE3-1C88-4077-A78E-B57E56C097AC}"/>
    <cellStyle name="60% - Accent3 8" xfId="2112" xr:uid="{BCED2D1A-A61F-4225-AE9B-729C502AADDC}"/>
    <cellStyle name="60% - Accent3 9" xfId="2113" xr:uid="{C0B8394A-6180-4510-A4E8-DD4A38F5645D}"/>
    <cellStyle name="60% - Accent4" xfId="12" builtinId="44" customBuiltin="1"/>
    <cellStyle name="60% - Accent4 10" xfId="2114" xr:uid="{914EB152-ADD9-4773-ACA3-41570593E06D}"/>
    <cellStyle name="60% - Accent4 11" xfId="24827" xr:uid="{E192C7A2-3781-4884-ABB7-F873C81B5023}"/>
    <cellStyle name="60% - Accent4 12" xfId="24828" xr:uid="{10AF48B2-3E3F-4C1B-9BC9-C26FF664854D}"/>
    <cellStyle name="60% - Accent4 13" xfId="24829" xr:uid="{45B07905-9C69-467C-98E7-4410D0AB3109}"/>
    <cellStyle name="60% - Accent4 14" xfId="24830" xr:uid="{F2BA7369-8451-41CD-922F-9260DB9D56F7}"/>
    <cellStyle name="60% - Accent4 15" xfId="24831" xr:uid="{95885601-877D-4D32-A1C8-CD623C27EC12}"/>
    <cellStyle name="60% - Accent4 16" xfId="24832" xr:uid="{99C5217B-7A98-49D5-AAFA-6E25AA787CE7}"/>
    <cellStyle name="60% - Accent4 17" xfId="24833" xr:uid="{BB24E85D-FB85-418A-A3F5-1E4894E40CA9}"/>
    <cellStyle name="60% - Accent4 18" xfId="24834" xr:uid="{BC6DC0E5-C56C-4E4D-AA0A-39D2D59FC09C}"/>
    <cellStyle name="60% - Accent4 19" xfId="24835" xr:uid="{76184F46-427F-43C4-BD27-68E061B27A4A}"/>
    <cellStyle name="60% - Accent4 2" xfId="2115" xr:uid="{48C3F28E-27D7-40EF-A986-37CA33A373F3}"/>
    <cellStyle name="60% - Accent4 2 10" xfId="2116" xr:uid="{0AD0B6F5-E8BE-4290-822A-BA003DC10930}"/>
    <cellStyle name="60% - Accent4 2 10 2" xfId="2117" xr:uid="{DC035655-B936-4343-B820-8741D6B0ECDB}"/>
    <cellStyle name="60% - Accent4 2 11" xfId="2118" xr:uid="{E19882D7-8446-4918-BB26-8D6CC879E3E9}"/>
    <cellStyle name="60% - Accent4 2 12" xfId="44094" xr:uid="{6565850F-56E0-4F65-BBC9-F6473533F06F}"/>
    <cellStyle name="60% - Accent4 2 2" xfId="2119" xr:uid="{0A868A90-7EBC-41DF-BF2D-D8AABBABF0D9}"/>
    <cellStyle name="60% - Accent4 2 2 2" xfId="2120" xr:uid="{9E7E10B8-5AEB-48E0-BD8F-2F9E051BBFD5}"/>
    <cellStyle name="60% - Accent4 2 3" xfId="2121" xr:uid="{44E5DDCB-B68C-4AA4-BCF1-1CABBEFD1577}"/>
    <cellStyle name="60% - Accent4 2 3 2" xfId="2122" xr:uid="{34FAFD33-B58F-42C2-B537-60978C9D19E7}"/>
    <cellStyle name="60% - Accent4 2 4" xfId="2123" xr:uid="{C611CA58-B8C8-4EEB-8273-2B26A1485724}"/>
    <cellStyle name="60% - Accent4 2 4 2" xfId="2124" xr:uid="{84ACC527-642B-4638-AE13-A041CA0AC15B}"/>
    <cellStyle name="60% - Accent4 2 5" xfId="2125" xr:uid="{33831469-7949-4B83-9CC4-B4B084CFD7E9}"/>
    <cellStyle name="60% - Accent4 2 5 2" xfId="2126" xr:uid="{82A61296-B333-4291-9200-DD271BEE9B0C}"/>
    <cellStyle name="60% - Accent4 2 6" xfId="2127" xr:uid="{607900CB-31A3-429D-B672-5AEB57DD8D39}"/>
    <cellStyle name="60% - Accent4 2 6 2" xfId="2128" xr:uid="{1490433F-5E62-49DD-8EE2-0BA547FA9C23}"/>
    <cellStyle name="60% - Accent4 2 7" xfId="2129" xr:uid="{40A9E283-0E36-43BB-BA21-318DE04CBA90}"/>
    <cellStyle name="60% - Accent4 2 7 2" xfId="2130" xr:uid="{EAB21870-612C-403F-80D3-8AF4C6BBA6AD}"/>
    <cellStyle name="60% - Accent4 2 8" xfId="2131" xr:uid="{094A5FAD-C0CB-4E01-845D-9F5A1C078FCA}"/>
    <cellStyle name="60% - Accent4 2 8 2" xfId="2132" xr:uid="{270701F1-CA03-48D1-BAB7-0AACCC363509}"/>
    <cellStyle name="60% - Accent4 2 9" xfId="2133" xr:uid="{D2C5D3DB-23E0-40AB-9869-AD36E853EAF8}"/>
    <cellStyle name="60% - Accent4 2 9 2" xfId="2134" xr:uid="{73A582FF-F36E-4DE5-B74F-64DBF1DE0021}"/>
    <cellStyle name="60% - Accent4 20" xfId="24836" xr:uid="{5B10AA14-4FBE-4465-BE85-BAA1F9638BF8}"/>
    <cellStyle name="60% - Accent4 21" xfId="24837" xr:uid="{D3142783-B2DD-4DBF-A3E7-569507072067}"/>
    <cellStyle name="60% - Accent4 22" xfId="24838" xr:uid="{2D43D9AD-D9E7-482A-8F33-C1408A174686}"/>
    <cellStyle name="60% - Accent4 23" xfId="24839" xr:uid="{877280EB-0845-4644-ADA7-F026BA12D7CB}"/>
    <cellStyle name="60% - Accent4 24" xfId="24840" xr:uid="{47BD4AF7-9E1A-4782-8DA2-BE2230C2E532}"/>
    <cellStyle name="60% - Accent4 25" xfId="24841" xr:uid="{7B84ECF2-ABC4-473B-A611-E8365A3D1D87}"/>
    <cellStyle name="60% - Accent4 26" xfId="24842" xr:uid="{5F0C74F1-3D4E-4F41-83CC-958E7D8CC062}"/>
    <cellStyle name="60% - Accent4 27" xfId="24843" xr:uid="{875DB09A-7CF0-4224-827E-24538BED53DE}"/>
    <cellStyle name="60% - Accent4 28" xfId="24844" xr:uid="{30B56146-C83A-4DEE-9FA6-49FEF010022D}"/>
    <cellStyle name="60% - Accent4 29" xfId="24845" xr:uid="{5670074B-0AB7-43A5-87CA-DAEAAC1B9A9B}"/>
    <cellStyle name="60% - Accent4 3" xfId="2135" xr:uid="{12E5E845-1FFC-484E-AED2-4E6B59CF8258}"/>
    <cellStyle name="60% - Accent4 3 10" xfId="2136" xr:uid="{6D0331A9-AE83-4166-B5F4-56967E726678}"/>
    <cellStyle name="60% - Accent4 3 11" xfId="2137" xr:uid="{E5CEF051-F74D-4EE1-AD4C-C76DF7013323}"/>
    <cellStyle name="60% - Accent4 3 12" xfId="2138" xr:uid="{480F7223-50B0-403E-B704-E55C16048F7A}"/>
    <cellStyle name="60% - Accent4 3 13" xfId="24846" xr:uid="{7C4CD403-0AD6-497D-9833-F7473238C276}"/>
    <cellStyle name="60% - Accent4 3 14" xfId="44201" xr:uid="{355402D4-0C91-4439-B7BF-5727D0E70974}"/>
    <cellStyle name="60% - Accent4 3 2" xfId="2139" xr:uid="{0170C513-E53D-4949-9145-75BA28A2390E}"/>
    <cellStyle name="60% - Accent4 3 2 2" xfId="24847" xr:uid="{4E27F679-3622-4835-9B11-04E0412EF49D}"/>
    <cellStyle name="60% - Accent4 3 3" xfId="2140" xr:uid="{DB9CB1AB-28BA-4B9E-81AB-793DA08D8AF9}"/>
    <cellStyle name="60% - Accent4 3 3 2" xfId="42288" xr:uid="{516115E0-726A-45A9-9085-4CE976B47E80}"/>
    <cellStyle name="60% - Accent4 3 4" xfId="2141" xr:uid="{DCA99535-5EBB-42BC-9C8E-DCC86DEF8922}"/>
    <cellStyle name="60% - Accent4 3 5" xfId="2142" xr:uid="{9E9093E1-1183-4B00-B8EF-230688B9FAD0}"/>
    <cellStyle name="60% - Accent4 3 6" xfId="2143" xr:uid="{3794B121-45D5-47F6-A6C1-BFB5069690F9}"/>
    <cellStyle name="60% - Accent4 3 7" xfId="2144" xr:uid="{F7EEDCAB-35FF-4250-BEEB-DEA76AACE583}"/>
    <cellStyle name="60% - Accent4 3 8" xfId="2145" xr:uid="{93EFDBC6-8873-4CE5-BA78-0D11D31636A9}"/>
    <cellStyle name="60% - Accent4 3 9" xfId="2146" xr:uid="{28448E05-190D-4ECC-B3E6-8392395CDCB5}"/>
    <cellStyle name="60% - Accent4 30" xfId="24848" xr:uid="{DA9B3C04-9AB6-41D5-8537-73A96168D27E}"/>
    <cellStyle name="60% - Accent4 31" xfId="24849" xr:uid="{393FFCDB-71E9-479A-A54D-A54DF0448290}"/>
    <cellStyle name="60% - Accent4 32" xfId="24850" xr:uid="{80CABB20-F112-4474-903F-E825B58DE1AE}"/>
    <cellStyle name="60% - Accent4 33" xfId="24851" xr:uid="{9BC24D53-D43B-482B-85A0-F974496373EA}"/>
    <cellStyle name="60% - Accent4 34" xfId="24852" xr:uid="{FF9E9EDC-AA70-49CB-A557-D0266D5D0C27}"/>
    <cellStyle name="60% - Accent4 35" xfId="24853" xr:uid="{D1E24989-1C4D-48EC-966C-00F6346AF9B4}"/>
    <cellStyle name="60% - Accent4 36" xfId="24854" xr:uid="{7110CEA6-DAFE-4D66-BB37-FA53F17E3B72}"/>
    <cellStyle name="60% - Accent4 37" xfId="24855" xr:uid="{BD18DE49-3008-421B-9313-FD74CBF9E2CC}"/>
    <cellStyle name="60% - Accent4 38" xfId="24856" xr:uid="{876659EB-5349-4D64-B7D6-7C9A87CB087F}"/>
    <cellStyle name="60% - Accent4 39" xfId="24857" xr:uid="{394E1967-2D7C-435C-9EB5-876C5E63827C}"/>
    <cellStyle name="60% - Accent4 4" xfId="2147" xr:uid="{4362451D-6E09-49C7-AA70-8ED502265F95}"/>
    <cellStyle name="60% - Accent4 4 10" xfId="2148" xr:uid="{247DF0ED-1574-43AE-B2AF-DE6366CF8CC9}"/>
    <cellStyle name="60% - Accent4 4 11" xfId="2149" xr:uid="{D0466E3F-6809-4822-AC36-70F7274131FB}"/>
    <cellStyle name="60% - Accent4 4 2" xfId="2150" xr:uid="{675408BD-D9DF-4B62-92DE-4C01D48D0E73}"/>
    <cellStyle name="60% - Accent4 4 3" xfId="2151" xr:uid="{87573C30-110F-468E-9FED-66DB00252565}"/>
    <cellStyle name="60% - Accent4 4 4" xfId="2152" xr:uid="{45C17748-B624-44B7-9A05-0CECF0FD5AD1}"/>
    <cellStyle name="60% - Accent4 4 5" xfId="2153" xr:uid="{62F67858-FBA4-41C3-8799-35D2C2429D5B}"/>
    <cellStyle name="60% - Accent4 4 6" xfId="2154" xr:uid="{54D5B9E4-9CA5-43C9-8652-6C58965DAC41}"/>
    <cellStyle name="60% - Accent4 4 7" xfId="2155" xr:uid="{9F03FF76-6317-4502-A9C5-48676A738A30}"/>
    <cellStyle name="60% - Accent4 4 8" xfId="2156" xr:uid="{E311E049-C330-4921-80D2-989E0C9A2ED0}"/>
    <cellStyle name="60% - Accent4 4 9" xfId="2157" xr:uid="{17A9BF57-D8E9-4E93-84EE-B9A2F585FCB8}"/>
    <cellStyle name="60% - Accent4 40" xfId="24858" xr:uid="{DAB524C1-3A4E-42BD-8ADB-69A1798527A7}"/>
    <cellStyle name="60% - Accent4 41" xfId="24859" xr:uid="{3E3EBA35-37E6-49A6-A776-8FEB3D3B81CD}"/>
    <cellStyle name="60% - Accent4 42" xfId="24860" xr:uid="{EE0A6412-7A47-4308-8DC4-C96E593BD8EF}"/>
    <cellStyle name="60% - Accent4 43" xfId="24861" xr:uid="{AB930D6F-64F7-4A3D-809A-D3F64DB2375D}"/>
    <cellStyle name="60% - Accent4 44" xfId="113" xr:uid="{626ECBEE-2FF8-4BAB-AB6B-D833D9EF5489}"/>
    <cellStyle name="60% - Accent4 45" xfId="45891" xr:uid="{415865E0-4162-4A3F-9B30-B71A60E2AD10}"/>
    <cellStyle name="60% - Accent4 5" xfId="2158" xr:uid="{8157DF8A-D334-484B-B41E-6C9BD3507E9B}"/>
    <cellStyle name="60% - Accent4 5 10" xfId="2159" xr:uid="{CF7CCC60-231E-485F-828A-1A0CDE64A172}"/>
    <cellStyle name="60% - Accent4 5 11" xfId="2160" xr:uid="{04C37035-E8AD-41D7-8677-74511F599FEC}"/>
    <cellStyle name="60% - Accent4 5 2" xfId="2161" xr:uid="{0DC20212-B990-4FB2-9087-DDF023798826}"/>
    <cellStyle name="60% - Accent4 5 3" xfId="2162" xr:uid="{36ED2E7D-8AF8-4ABF-BB3E-379AAC091636}"/>
    <cellStyle name="60% - Accent4 5 4" xfId="2163" xr:uid="{744DBB06-4C80-4421-927D-76A3BE40020F}"/>
    <cellStyle name="60% - Accent4 5 5" xfId="2164" xr:uid="{E5F3D030-A497-4A43-9EE3-CE008E15D192}"/>
    <cellStyle name="60% - Accent4 5 6" xfId="2165" xr:uid="{E39BF8EC-29EE-47A4-9630-849210E94ADB}"/>
    <cellStyle name="60% - Accent4 5 7" xfId="2166" xr:uid="{B1ABCED9-3EA1-45A8-AFCF-0295F3EB3979}"/>
    <cellStyle name="60% - Accent4 5 8" xfId="2167" xr:uid="{2E87C898-0494-43D4-9088-D528245EF0FC}"/>
    <cellStyle name="60% - Accent4 5 9" xfId="2168" xr:uid="{19B36D97-C65C-45AB-9739-EAF097DCEC72}"/>
    <cellStyle name="60% - Accent4 6" xfId="2169" xr:uid="{19777D0C-ACEC-4909-8EFD-55A51C68617B}"/>
    <cellStyle name="60% - Accent4 6 10" xfId="2170" xr:uid="{0434FCE9-778A-4242-8E49-4D70F7E5504C}"/>
    <cellStyle name="60% - Accent4 6 11" xfId="2171" xr:uid="{2A210D2B-C3BE-466D-8420-DE28124DE534}"/>
    <cellStyle name="60% - Accent4 6 2" xfId="2172" xr:uid="{D0EAC084-4A19-4A8E-AB86-82A09DB3DA53}"/>
    <cellStyle name="60% - Accent4 6 3" xfId="2173" xr:uid="{F2BBC287-7BC4-4ACD-B9FB-F3F68D1B87F5}"/>
    <cellStyle name="60% - Accent4 6 4" xfId="2174" xr:uid="{4633D3D1-1488-48A8-82C6-F7A74378310C}"/>
    <cellStyle name="60% - Accent4 6 5" xfId="2175" xr:uid="{B2F8459A-D635-4676-87AA-66B53E86E528}"/>
    <cellStyle name="60% - Accent4 6 6" xfId="2176" xr:uid="{FEE7B2F3-BD92-4131-9BE2-CF5AFFC5E588}"/>
    <cellStyle name="60% - Accent4 6 7" xfId="2177" xr:uid="{23D82B7B-C8FB-4F7D-895A-AADC441F9AE8}"/>
    <cellStyle name="60% - Accent4 6 8" xfId="2178" xr:uid="{425B7413-C189-4FDD-B8F4-96C94119AB0B}"/>
    <cellStyle name="60% - Accent4 6 9" xfId="2179" xr:uid="{ACED398C-08EA-4D73-8D5E-659E3722E3A3}"/>
    <cellStyle name="60% - Accent4 7" xfId="2180" xr:uid="{E93FAD0C-4556-449A-950D-0D81D7B05462}"/>
    <cellStyle name="60% - Accent4 8" xfId="2181" xr:uid="{7BC31A9E-497B-494E-AEAF-9EB95BED2056}"/>
    <cellStyle name="60% - Accent4 9" xfId="2182" xr:uid="{74D6ED06-7B37-49C3-A305-478C80BAE96F}"/>
    <cellStyle name="60% - Accent5" xfId="13" builtinId="48" customBuiltin="1"/>
    <cellStyle name="60% - Accent5 10" xfId="2183" xr:uid="{6CB56E9C-52F9-4733-9B3E-8DC45B437BE3}"/>
    <cellStyle name="60% - Accent5 11" xfId="24862" xr:uid="{2EF8B34D-BCF2-48CC-8928-CEFBDA752B2A}"/>
    <cellStyle name="60% - Accent5 12" xfId="24863" xr:uid="{62B96293-A5F8-4399-9EEE-B4A573DA4262}"/>
    <cellStyle name="60% - Accent5 13" xfId="24864" xr:uid="{3ECE4B3E-D3DD-442B-BDF3-5D2248E8AA8D}"/>
    <cellStyle name="60% - Accent5 14" xfId="24865" xr:uid="{9F542284-D3FD-4510-8881-AD5E3EFFE1FF}"/>
    <cellStyle name="60% - Accent5 15" xfId="24866" xr:uid="{0D329A26-FA61-4208-B6C2-EA84BE946AC5}"/>
    <cellStyle name="60% - Accent5 16" xfId="24867" xr:uid="{64194E14-0CDD-4AA6-95DD-9491C454E742}"/>
    <cellStyle name="60% - Accent5 17" xfId="24868" xr:uid="{CEF248F9-97F8-48D2-9C65-2C7A3041EC13}"/>
    <cellStyle name="60% - Accent5 18" xfId="24869" xr:uid="{8D7F4F4A-A334-4196-868D-0E771941850C}"/>
    <cellStyle name="60% - Accent5 19" xfId="24870" xr:uid="{DACF3A62-735F-4B28-BE79-6CBAC037F040}"/>
    <cellStyle name="60% - Accent5 2" xfId="2184" xr:uid="{A91D2AFB-FF72-4F4F-BD2F-96074AF5CFA4}"/>
    <cellStyle name="60% - Accent5 2 10" xfId="2185" xr:uid="{7CBE13C8-6FD3-47AE-AAE3-F34B70A03A48}"/>
    <cellStyle name="60% - Accent5 2 10 2" xfId="2186" xr:uid="{82ACE16B-FB0A-41C1-AE10-080CBD1D6626}"/>
    <cellStyle name="60% - Accent5 2 11" xfId="2187" xr:uid="{E41038F9-743A-480E-A736-88D1E03A0CB6}"/>
    <cellStyle name="60% - Accent5 2 12" xfId="44095" xr:uid="{7F6EB796-F6C1-4F8A-BEA7-14D84C028E48}"/>
    <cellStyle name="60% - Accent5 2 2" xfId="2188" xr:uid="{4C8F68FC-71AB-4C3E-AF40-F31985BEE373}"/>
    <cellStyle name="60% - Accent5 2 2 2" xfId="2189" xr:uid="{8BAF8D4D-568E-4424-98EA-5E2167E01DAA}"/>
    <cellStyle name="60% - Accent5 2 3" xfId="2190" xr:uid="{2FEC1856-99F9-4283-9D38-013D6A29B2D3}"/>
    <cellStyle name="60% - Accent5 2 3 2" xfId="2191" xr:uid="{F1313C1C-0B1D-4262-A82C-BB8378CFCC82}"/>
    <cellStyle name="60% - Accent5 2 4" xfId="2192" xr:uid="{54F43791-4C2E-49C1-AE62-F7F79C9EFA22}"/>
    <cellStyle name="60% - Accent5 2 4 2" xfId="2193" xr:uid="{80AA8FA4-3D19-4F6F-97E0-7045ACC02D93}"/>
    <cellStyle name="60% - Accent5 2 5" xfId="2194" xr:uid="{D8BA00F5-25B3-46CD-BD39-5EB659ED6FBF}"/>
    <cellStyle name="60% - Accent5 2 5 2" xfId="2195" xr:uid="{4601D4BF-E6DA-4915-8E26-EF4D30A64C69}"/>
    <cellStyle name="60% - Accent5 2 6" xfId="2196" xr:uid="{94836D27-F2DA-4764-AF2F-3C2392007CEA}"/>
    <cellStyle name="60% - Accent5 2 6 2" xfId="2197" xr:uid="{14756D9D-D3B9-43B7-BFF1-8A4065C7A3EB}"/>
    <cellStyle name="60% - Accent5 2 7" xfId="2198" xr:uid="{491EA862-4FBF-4DA6-AA16-0439304A1FE1}"/>
    <cellStyle name="60% - Accent5 2 7 2" xfId="2199" xr:uid="{DDBA27ED-9822-4A35-AB77-D4F1A572B547}"/>
    <cellStyle name="60% - Accent5 2 8" xfId="2200" xr:uid="{8DA6A764-F1C2-4861-8513-8D9DCD464A9E}"/>
    <cellStyle name="60% - Accent5 2 8 2" xfId="2201" xr:uid="{72A3DDE5-8EE1-416B-872A-F9F482C5EEF5}"/>
    <cellStyle name="60% - Accent5 2 9" xfId="2202" xr:uid="{B8CD1929-2208-4D70-9A0D-54BE2B11C424}"/>
    <cellStyle name="60% - Accent5 2 9 2" xfId="2203" xr:uid="{F188EB36-AA02-4049-9A1B-3A29618A62B0}"/>
    <cellStyle name="60% - Accent5 20" xfId="24871" xr:uid="{B30E13C3-8A03-47CD-A54A-F0366A88553C}"/>
    <cellStyle name="60% - Accent5 21" xfId="24872" xr:uid="{40B9DC1F-9FBC-46AC-A432-6C3D68C429AB}"/>
    <cellStyle name="60% - Accent5 22" xfId="24873" xr:uid="{B35F5BEC-D600-4A3F-B956-88B4939A55C7}"/>
    <cellStyle name="60% - Accent5 23" xfId="24874" xr:uid="{916843EA-C9F6-4C76-88C5-E5BE9AF00117}"/>
    <cellStyle name="60% - Accent5 24" xfId="24875" xr:uid="{2F80BD0C-204F-40E7-87B4-32D8D5251F9B}"/>
    <cellStyle name="60% - Accent5 25" xfId="24876" xr:uid="{77DFC268-AA46-4CF1-87E5-A7EE71F2A731}"/>
    <cellStyle name="60% - Accent5 26" xfId="24877" xr:uid="{23D6FD00-935A-4A37-A052-E575E84770EF}"/>
    <cellStyle name="60% - Accent5 27" xfId="24878" xr:uid="{C43F7D54-D868-4BA0-8594-85B56EC5FBA4}"/>
    <cellStyle name="60% - Accent5 28" xfId="24879" xr:uid="{1395BCB8-C3AC-4C66-85F6-B506170C81C6}"/>
    <cellStyle name="60% - Accent5 29" xfId="24880" xr:uid="{ECACF802-757D-4E8D-8C20-E3677971043B}"/>
    <cellStyle name="60% - Accent5 3" xfId="2204" xr:uid="{3344AC62-356B-4C8F-A256-BE6D3AB828F2}"/>
    <cellStyle name="60% - Accent5 3 10" xfId="2205" xr:uid="{F64AEE09-3DD8-4BCA-B9B3-5978B66ADA63}"/>
    <cellStyle name="60% - Accent5 3 11" xfId="2206" xr:uid="{2C5BFCA8-F7CC-47EE-83FA-892613704214}"/>
    <cellStyle name="60% - Accent5 3 12" xfId="2207" xr:uid="{D240F4CE-5C8A-49E0-BA6C-6FCFB590F7F2}"/>
    <cellStyle name="60% - Accent5 3 13" xfId="44202" xr:uid="{30A17857-762D-48C8-97C8-E9FA9ECE9DF7}"/>
    <cellStyle name="60% - Accent5 3 2" xfId="2208" xr:uid="{7D69CB41-29B6-4AAF-89AF-DF87F1B7DA4C}"/>
    <cellStyle name="60% - Accent5 3 2 2" xfId="24881" xr:uid="{5312153B-3C6B-4980-A4D2-6A47D139E557}"/>
    <cellStyle name="60% - Accent5 3 3" xfId="2209" xr:uid="{B1A3FB39-A79E-42BB-A34E-D5B9563B835D}"/>
    <cellStyle name="60% - Accent5 3 3 2" xfId="42289" xr:uid="{9C839235-C8E8-4D50-A8C3-BE139DDF9B48}"/>
    <cellStyle name="60% - Accent5 3 4" xfId="2210" xr:uid="{9728D9CD-F9DD-47B9-9D95-0C67CC588832}"/>
    <cellStyle name="60% - Accent5 3 5" xfId="2211" xr:uid="{7CCF4788-5514-455A-A945-D4B03739E433}"/>
    <cellStyle name="60% - Accent5 3 6" xfId="2212" xr:uid="{ED7B4FE3-EA26-44F6-AB2A-6871F5B9A06E}"/>
    <cellStyle name="60% - Accent5 3 7" xfId="2213" xr:uid="{866A370D-E3EF-4E79-9CE9-5FAECE496A76}"/>
    <cellStyle name="60% - Accent5 3 8" xfId="2214" xr:uid="{EB57C0EF-5B1D-46AD-A883-15EF6FDBBB4A}"/>
    <cellStyle name="60% - Accent5 3 9" xfId="2215" xr:uid="{D86AF2E6-5EDE-419C-9B96-43A6888EF6E1}"/>
    <cellStyle name="60% - Accent5 30" xfId="24882" xr:uid="{B027ECB8-2691-4275-AD52-D60C019B6B69}"/>
    <cellStyle name="60% - Accent5 31" xfId="24883" xr:uid="{FFE5AA95-9AE0-45A5-97C3-1E83FB598BE2}"/>
    <cellStyle name="60% - Accent5 32" xfId="24884" xr:uid="{C475CCB6-9CDE-4CD1-8E3B-F66759259A70}"/>
    <cellStyle name="60% - Accent5 33" xfId="24885" xr:uid="{AC974EE1-8EC7-4980-8535-5E03091A8038}"/>
    <cellStyle name="60% - Accent5 34" xfId="24886" xr:uid="{CD061D83-8C56-4B9A-A1A7-FDBD4CC90F6F}"/>
    <cellStyle name="60% - Accent5 35" xfId="24887" xr:uid="{4E9774B8-1522-4642-8BAB-06CBE724E4E6}"/>
    <cellStyle name="60% - Accent5 36" xfId="24888" xr:uid="{225D11B4-39F9-49DA-ACA7-DD8D29AFCF26}"/>
    <cellStyle name="60% - Accent5 37" xfId="24889" xr:uid="{581EB4C8-1FF1-4970-93B3-17D1B74AB59F}"/>
    <cellStyle name="60% - Accent5 38" xfId="24890" xr:uid="{3594DC29-AD82-48E4-9E5F-332597521DB1}"/>
    <cellStyle name="60% - Accent5 39" xfId="24891" xr:uid="{DAC4D39E-3833-4BE8-86EE-F738C66D81BF}"/>
    <cellStyle name="60% - Accent5 4" xfId="2216" xr:uid="{13873246-B88E-4D86-9CE3-506B51721AD2}"/>
    <cellStyle name="60% - Accent5 4 10" xfId="2217" xr:uid="{6A9D4057-F908-4D6D-A2F1-F641FBF90D40}"/>
    <cellStyle name="60% - Accent5 4 11" xfId="2218" xr:uid="{C8B1C457-97A0-4391-B8BD-ED9FBE3E5E27}"/>
    <cellStyle name="60% - Accent5 4 2" xfId="2219" xr:uid="{22DC1065-4F67-4AE2-9CC9-BE1089CB6441}"/>
    <cellStyle name="60% - Accent5 4 3" xfId="2220" xr:uid="{63D2A04C-27B0-4BAF-949E-7E0B9E893D8F}"/>
    <cellStyle name="60% - Accent5 4 4" xfId="2221" xr:uid="{00D158F9-3B5F-4A53-9375-5D0ED5A98EF9}"/>
    <cellStyle name="60% - Accent5 4 5" xfId="2222" xr:uid="{F9F670B2-AD27-4A56-8F3C-DACC264A748A}"/>
    <cellStyle name="60% - Accent5 4 6" xfId="2223" xr:uid="{1B8A2DA4-1723-456C-A511-D1FDEAEB8DD7}"/>
    <cellStyle name="60% - Accent5 4 7" xfId="2224" xr:uid="{EE3DDD87-3053-4F47-B44D-FCAD3B18F786}"/>
    <cellStyle name="60% - Accent5 4 8" xfId="2225" xr:uid="{C3EB7B0A-5526-46A5-A8D2-8168CAF86D1F}"/>
    <cellStyle name="60% - Accent5 4 9" xfId="2226" xr:uid="{6B7B8558-6D03-4FA4-BF6D-DBBF74D195E5}"/>
    <cellStyle name="60% - Accent5 40" xfId="24892" xr:uid="{8CB662CD-B178-480B-8082-4D9C85EEB944}"/>
    <cellStyle name="60% - Accent5 41" xfId="24893" xr:uid="{11575893-015E-42A0-AA56-1E81ACCEF80B}"/>
    <cellStyle name="60% - Accent5 42" xfId="24894" xr:uid="{2D93AEE0-F847-43A2-A7BE-7D2E73C5DACB}"/>
    <cellStyle name="60% - Accent5 43" xfId="24895" xr:uid="{AAA2691A-2523-45E6-A3B9-204C4D556918}"/>
    <cellStyle name="60% - Accent5 44" xfId="114" xr:uid="{688B79C4-F5ED-4180-84C7-05EB59ED54C7}"/>
    <cellStyle name="60% - Accent5 45" xfId="45894" xr:uid="{6945B8E5-B39F-4FE1-92C1-C9306DFE2A55}"/>
    <cellStyle name="60% - Accent5 5" xfId="2227" xr:uid="{FCBA8B16-CEE7-452F-8036-AD01D58D9C2B}"/>
    <cellStyle name="60% - Accent5 5 10" xfId="2228" xr:uid="{1E8FA8A8-6822-406A-A885-4CABB0B30B0D}"/>
    <cellStyle name="60% - Accent5 5 11" xfId="2229" xr:uid="{FD02AF75-C083-4C82-B97E-F731C237D854}"/>
    <cellStyle name="60% - Accent5 5 2" xfId="2230" xr:uid="{DFDB60D6-FD21-4E32-BF62-10355B00B882}"/>
    <cellStyle name="60% - Accent5 5 3" xfId="2231" xr:uid="{0DBC29AF-5E24-44A8-9A17-C6CC6C624917}"/>
    <cellStyle name="60% - Accent5 5 4" xfId="2232" xr:uid="{042D0278-D18D-4C0D-B594-A3D8350FDC44}"/>
    <cellStyle name="60% - Accent5 5 5" xfId="2233" xr:uid="{971BAEA0-0095-46B2-8DB2-01123C40E05D}"/>
    <cellStyle name="60% - Accent5 5 6" xfId="2234" xr:uid="{190069C5-EF63-4214-BCA0-12755B527D66}"/>
    <cellStyle name="60% - Accent5 5 7" xfId="2235" xr:uid="{E8C27F68-380B-46FD-BBAA-07BB711F0864}"/>
    <cellStyle name="60% - Accent5 5 8" xfId="2236" xr:uid="{604192C3-F106-4F4A-A17E-59C83F8586F7}"/>
    <cellStyle name="60% - Accent5 5 9" xfId="2237" xr:uid="{62EA6DCA-DAC9-48D9-AE4E-34212C7DC63F}"/>
    <cellStyle name="60% - Accent5 6" xfId="2238" xr:uid="{DB0785D3-DE0A-4692-BAA4-CB7BD04C20BF}"/>
    <cellStyle name="60% - Accent5 6 10" xfId="2239" xr:uid="{8F5EEF53-3B7F-4803-8541-9F8A7C731943}"/>
    <cellStyle name="60% - Accent5 6 11" xfId="2240" xr:uid="{24072C41-2C3A-4D4C-BC0A-7C454AAADB14}"/>
    <cellStyle name="60% - Accent5 6 2" xfId="2241" xr:uid="{28571C93-FB13-44C9-BBB2-DFCC56DCA4D1}"/>
    <cellStyle name="60% - Accent5 6 3" xfId="2242" xr:uid="{DF3759A4-84A4-4F98-873C-E57A488DCC5E}"/>
    <cellStyle name="60% - Accent5 6 4" xfId="2243" xr:uid="{71700511-CC08-439E-AD1E-1D1005EFF16E}"/>
    <cellStyle name="60% - Accent5 6 5" xfId="2244" xr:uid="{BA22DC22-866A-4589-BFC4-16B6A45FF660}"/>
    <cellStyle name="60% - Accent5 6 6" xfId="2245" xr:uid="{13A02278-F698-4E4C-A7CA-F1A280135389}"/>
    <cellStyle name="60% - Accent5 6 7" xfId="2246" xr:uid="{7B6D6E3B-84A5-484D-9663-35DFC7B92D45}"/>
    <cellStyle name="60% - Accent5 6 8" xfId="2247" xr:uid="{9AD5DD58-B8CD-4608-88F0-092F4D7C3BAA}"/>
    <cellStyle name="60% - Accent5 6 9" xfId="2248" xr:uid="{05142B1F-F3A7-469A-8F15-A8E9EF960A90}"/>
    <cellStyle name="60% - Accent5 7" xfId="2249" xr:uid="{60D695FA-A876-496A-8910-0F56F4C5FABE}"/>
    <cellStyle name="60% - Accent5 8" xfId="2250" xr:uid="{8DA0CF1E-F6C0-43D1-80BC-C87B3C16EA11}"/>
    <cellStyle name="60% - Accent5 9" xfId="2251" xr:uid="{B33B6361-9804-4796-BAE4-02CDCD2E53F1}"/>
    <cellStyle name="60% - Accent6" xfId="14" builtinId="52" customBuiltin="1"/>
    <cellStyle name="60% - Accent6 10" xfId="2252" xr:uid="{95FADD74-E366-4AD6-9645-7C3650BE7441}"/>
    <cellStyle name="60% - Accent6 11" xfId="24896" xr:uid="{CC56FED5-9AF4-49E5-B151-CDA78E9FB8D7}"/>
    <cellStyle name="60% - Accent6 12" xfId="24897" xr:uid="{583F76FD-5E8D-46AA-BDF3-AC36DE03558E}"/>
    <cellStyle name="60% - Accent6 13" xfId="24898" xr:uid="{4ED6BCAD-45C8-4CC7-BB91-B38E1F3F966A}"/>
    <cellStyle name="60% - Accent6 14" xfId="24899" xr:uid="{29837928-2C0C-410E-AE9D-0107D8605B9F}"/>
    <cellStyle name="60% - Accent6 15" xfId="24900" xr:uid="{8775CC07-A3D1-454A-83B1-65AF185672D3}"/>
    <cellStyle name="60% - Accent6 16" xfId="24901" xr:uid="{49347C7D-2915-4325-8294-F95496145CCB}"/>
    <cellStyle name="60% - Accent6 17" xfId="24902" xr:uid="{4F210E8B-E32E-4E9A-B802-AD48D884DAD4}"/>
    <cellStyle name="60% - Accent6 18" xfId="24903" xr:uid="{636F8B1D-D88A-4627-B2E7-AEA626B02AEC}"/>
    <cellStyle name="60% - Accent6 19" xfId="24904" xr:uid="{62FC6F4D-DAD6-4D0B-9317-4C4C42EB8F79}"/>
    <cellStyle name="60% - Accent6 2" xfId="2253" xr:uid="{65DD0591-5128-4351-A5BE-9820EC58DA37}"/>
    <cellStyle name="60% - Accent6 2 10" xfId="2254" xr:uid="{384461B6-9D99-4D45-85A1-5C2EF8A9B82E}"/>
    <cellStyle name="60% - Accent6 2 10 2" xfId="2255" xr:uid="{27EE91FB-87E8-4D49-B33A-C38E218D8611}"/>
    <cellStyle name="60% - Accent6 2 11" xfId="2256" xr:uid="{08D33D3A-72C2-465D-A364-EC819DCD0610}"/>
    <cellStyle name="60% - Accent6 2 12" xfId="44096" xr:uid="{B1B40AC3-0CC2-4549-B0D7-015F7E90E012}"/>
    <cellStyle name="60% - Accent6 2 2" xfId="2257" xr:uid="{A2F645EA-AD74-4EAA-97FC-31E6AD08ACF2}"/>
    <cellStyle name="60% - Accent6 2 2 2" xfId="2258" xr:uid="{0D64214D-0687-486A-84BB-B4BD33142EAD}"/>
    <cellStyle name="60% - Accent6 2 3" xfId="2259" xr:uid="{769A8AF8-087B-4012-A9E3-70D67CF43B8E}"/>
    <cellStyle name="60% - Accent6 2 3 2" xfId="2260" xr:uid="{252E20C4-CE69-4CCF-AA1A-D73EE12338A9}"/>
    <cellStyle name="60% - Accent6 2 4" xfId="2261" xr:uid="{E575E335-7BBC-4270-BA6B-3B00E9A77A5E}"/>
    <cellStyle name="60% - Accent6 2 4 2" xfId="2262" xr:uid="{5EA0E60D-077E-4647-950D-B952A7A0EAC7}"/>
    <cellStyle name="60% - Accent6 2 5" xfId="2263" xr:uid="{EB6D9B4F-B6A5-4AF5-A21E-7FA69FFE2E79}"/>
    <cellStyle name="60% - Accent6 2 5 2" xfId="2264" xr:uid="{95A83AAE-16B7-41F6-8FCD-6AE7CF3A1457}"/>
    <cellStyle name="60% - Accent6 2 6" xfId="2265" xr:uid="{BC012C83-C662-4A06-B22F-444A90546151}"/>
    <cellStyle name="60% - Accent6 2 6 2" xfId="2266" xr:uid="{02684D3E-B162-4C6B-9EB9-28A2706A032E}"/>
    <cellStyle name="60% - Accent6 2 7" xfId="2267" xr:uid="{CF824517-260E-4B73-84A1-A411276212ED}"/>
    <cellStyle name="60% - Accent6 2 7 2" xfId="2268" xr:uid="{72633EF8-72CA-4436-87B6-7E6D4C1B45FD}"/>
    <cellStyle name="60% - Accent6 2 8" xfId="2269" xr:uid="{077E4684-3DC9-43B3-957A-18D1BC723193}"/>
    <cellStyle name="60% - Accent6 2 8 2" xfId="2270" xr:uid="{B7E33080-4D19-48B6-8D73-0D7886521438}"/>
    <cellStyle name="60% - Accent6 2 9" xfId="2271" xr:uid="{231A6455-78F2-453F-967E-8E8EDE99638F}"/>
    <cellStyle name="60% - Accent6 2 9 2" xfId="2272" xr:uid="{182F4201-23CB-4AF2-AFF0-69FEF61C2A1D}"/>
    <cellStyle name="60% - Accent6 20" xfId="24905" xr:uid="{2B46102F-07FD-4E55-87F9-CBD432C6C9FD}"/>
    <cellStyle name="60% - Accent6 21" xfId="24906" xr:uid="{EA7953A3-E097-45C0-A16B-0335ECE33005}"/>
    <cellStyle name="60% - Accent6 22" xfId="24907" xr:uid="{5F465100-8613-4495-AF3D-86CD9EAED8EF}"/>
    <cellStyle name="60% - Accent6 23" xfId="24908" xr:uid="{DC1D7270-285D-402C-A3D9-060AB75DF2BE}"/>
    <cellStyle name="60% - Accent6 24" xfId="24909" xr:uid="{BA81DFE0-C65E-4110-AE11-4985B4ADCC32}"/>
    <cellStyle name="60% - Accent6 25" xfId="24910" xr:uid="{2900C34B-0715-48D4-8B2D-4C344C97D105}"/>
    <cellStyle name="60% - Accent6 26" xfId="24911" xr:uid="{2E6D42F4-6716-4F01-92E6-C097018649CF}"/>
    <cellStyle name="60% - Accent6 27" xfId="24912" xr:uid="{9A61A55F-F07F-426F-8CFD-E0FEE837FB44}"/>
    <cellStyle name="60% - Accent6 28" xfId="24913" xr:uid="{53A5DE59-3F8E-4F3F-8F8A-CB929B8F9167}"/>
    <cellStyle name="60% - Accent6 29" xfId="24914" xr:uid="{D47DEFA3-2E10-4D2B-8D9C-693E972D600D}"/>
    <cellStyle name="60% - Accent6 3" xfId="2273" xr:uid="{459EB518-BBA9-45B7-9F01-9F170D32F260}"/>
    <cellStyle name="60% - Accent6 3 10" xfId="2274" xr:uid="{12B12AEC-12E4-4588-8B01-E4F666253C5E}"/>
    <cellStyle name="60% - Accent6 3 11" xfId="2275" xr:uid="{B9DD4865-7E8F-45A8-8401-1404069DD465}"/>
    <cellStyle name="60% - Accent6 3 12" xfId="2276" xr:uid="{0F30C57B-3A20-4E20-99FB-023880760A5D}"/>
    <cellStyle name="60% - Accent6 3 13" xfId="24915" xr:uid="{0CB040E0-1D4B-4045-9D4E-02A1B146D8F3}"/>
    <cellStyle name="60% - Accent6 3 14" xfId="44203" xr:uid="{60C195EB-4690-4C75-A6B1-62C17326421D}"/>
    <cellStyle name="60% - Accent6 3 2" xfId="2277" xr:uid="{64E5C598-7848-475A-A269-E4769A34A80F}"/>
    <cellStyle name="60% - Accent6 3 2 2" xfId="24916" xr:uid="{C669EAA4-3960-4A6A-9228-2AE10AF34B6B}"/>
    <cellStyle name="60% - Accent6 3 3" xfId="2278" xr:uid="{FCE07ADC-D7E5-463B-81CD-740B3006910D}"/>
    <cellStyle name="60% - Accent6 3 3 2" xfId="42290" xr:uid="{A2C5A985-F73E-49AE-AD59-4B49151EB527}"/>
    <cellStyle name="60% - Accent6 3 4" xfId="2279" xr:uid="{0B08EE42-BF2E-4B0D-8497-A6CA7D177853}"/>
    <cellStyle name="60% - Accent6 3 5" xfId="2280" xr:uid="{83FC78F3-F893-4FBF-8CDA-4CD5EA224429}"/>
    <cellStyle name="60% - Accent6 3 6" xfId="2281" xr:uid="{2EBC8C4E-1235-4678-A9A3-44A37011424D}"/>
    <cellStyle name="60% - Accent6 3 7" xfId="2282" xr:uid="{20F40642-0A48-4BA6-A48E-30B25332DEAA}"/>
    <cellStyle name="60% - Accent6 3 8" xfId="2283" xr:uid="{E684F0F0-A8FF-49F8-8C8C-529CA24A2038}"/>
    <cellStyle name="60% - Accent6 3 9" xfId="2284" xr:uid="{B9F4AA64-4E7F-4F9A-963E-951C5B64405C}"/>
    <cellStyle name="60% - Accent6 30" xfId="24917" xr:uid="{DF372F3D-E11F-4A90-87D1-DA76FA4190FA}"/>
    <cellStyle name="60% - Accent6 31" xfId="24918" xr:uid="{0023951F-8888-4F6D-8C0E-9D165FA3BCA8}"/>
    <cellStyle name="60% - Accent6 32" xfId="24919" xr:uid="{F684575E-13FE-4335-A544-A4676B8ADCE3}"/>
    <cellStyle name="60% - Accent6 33" xfId="24920" xr:uid="{F3DF1872-56EF-409C-9EFB-22A940387466}"/>
    <cellStyle name="60% - Accent6 34" xfId="24921" xr:uid="{D5E0889B-F538-450E-BD55-452A42D57961}"/>
    <cellStyle name="60% - Accent6 35" xfId="24922" xr:uid="{0C105ED7-9596-4592-A65A-A22F7961BAA4}"/>
    <cellStyle name="60% - Accent6 36" xfId="24923" xr:uid="{354A4E3D-8A7E-4771-B2A1-B2B240F9E0FA}"/>
    <cellStyle name="60% - Accent6 37" xfId="24924" xr:uid="{48E9B0BC-00D7-4676-B2F4-F37189A94E78}"/>
    <cellStyle name="60% - Accent6 38" xfId="24925" xr:uid="{68DC0246-4411-4264-81D7-73A17592E938}"/>
    <cellStyle name="60% - Accent6 39" xfId="24926" xr:uid="{948EE2BE-B6F7-4AD8-9250-625E2AD66C34}"/>
    <cellStyle name="60% - Accent6 4" xfId="2285" xr:uid="{458FDD68-8D80-424D-85A7-FE5BDF9E3D9B}"/>
    <cellStyle name="60% - Accent6 4 10" xfId="2286" xr:uid="{B9975F40-B32C-4F5B-9668-B91423BFA3EB}"/>
    <cellStyle name="60% - Accent6 4 11" xfId="2287" xr:uid="{9EA861CC-5443-4F80-8B5D-5AB4523562ED}"/>
    <cellStyle name="60% - Accent6 4 2" xfId="2288" xr:uid="{76658CD9-421F-4898-AFBB-64D165021E4C}"/>
    <cellStyle name="60% - Accent6 4 3" xfId="2289" xr:uid="{1C4EE179-AC60-454A-BBD2-B8B1E88BF8AA}"/>
    <cellStyle name="60% - Accent6 4 4" xfId="2290" xr:uid="{6F66FDFA-73C5-4C6C-8CF9-FE8B3B6B1BE7}"/>
    <cellStyle name="60% - Accent6 4 5" xfId="2291" xr:uid="{37413F1A-0EC6-4007-A393-B7F2C7DAD03A}"/>
    <cellStyle name="60% - Accent6 4 6" xfId="2292" xr:uid="{B0D5DCBF-AC88-4746-B93D-9002A2F47659}"/>
    <cellStyle name="60% - Accent6 4 7" xfId="2293" xr:uid="{6D1A95A5-0B73-4CDD-94C8-C095310CEEDC}"/>
    <cellStyle name="60% - Accent6 4 8" xfId="2294" xr:uid="{FB4F1CFD-DD89-4B0A-97E2-36C3586E4E1F}"/>
    <cellStyle name="60% - Accent6 4 9" xfId="2295" xr:uid="{AB8797AD-F351-49D7-A21D-061D98F0D743}"/>
    <cellStyle name="60% - Accent6 40" xfId="24927" xr:uid="{EC19D186-92F5-43A1-8A4F-DCFAE5CBD2E5}"/>
    <cellStyle name="60% - Accent6 41" xfId="24928" xr:uid="{920B944F-8A7A-4F84-BB45-FA8A9C444B8D}"/>
    <cellStyle name="60% - Accent6 42" xfId="24929" xr:uid="{026E4A0F-2102-42BB-840C-D4DD0600BF76}"/>
    <cellStyle name="60% - Accent6 43" xfId="24930" xr:uid="{08BB5741-A3E2-4A02-A0C3-7CD0133D2C7A}"/>
    <cellStyle name="60% - Accent6 44" xfId="115" xr:uid="{2D46AB0C-EAD4-4419-960E-354C2941BCBF}"/>
    <cellStyle name="60% - Accent6 45" xfId="45897" xr:uid="{014B84BC-74AF-41EB-90F7-8800FFECC219}"/>
    <cellStyle name="60% - Accent6 5" xfId="2296" xr:uid="{8D30226D-D640-48F0-B329-304024E44B59}"/>
    <cellStyle name="60% - Accent6 5 10" xfId="2297" xr:uid="{791DCEAC-9295-4A4D-BE12-C32EE415371B}"/>
    <cellStyle name="60% - Accent6 5 11" xfId="2298" xr:uid="{55E4C899-E6B8-4065-B86D-60B099BC9957}"/>
    <cellStyle name="60% - Accent6 5 2" xfId="2299" xr:uid="{03B3F042-7A76-443C-9CD3-B00CE7AE41BF}"/>
    <cellStyle name="60% - Accent6 5 3" xfId="2300" xr:uid="{F240E4A8-E820-4DA0-A751-463031B678BB}"/>
    <cellStyle name="60% - Accent6 5 4" xfId="2301" xr:uid="{F6D8D058-FACD-4A3B-9723-0D81716CCB42}"/>
    <cellStyle name="60% - Accent6 5 5" xfId="2302" xr:uid="{8A3FDB32-DCAE-46D9-B228-D395B91C3C01}"/>
    <cellStyle name="60% - Accent6 5 6" xfId="2303" xr:uid="{DCF90009-D5E9-4E38-8FE6-FADC637CE707}"/>
    <cellStyle name="60% - Accent6 5 7" xfId="2304" xr:uid="{1CB537B6-3DBC-4853-9BEF-693AF0B290A3}"/>
    <cellStyle name="60% - Accent6 5 8" xfId="2305" xr:uid="{B704015D-F941-4499-9F58-7638137FD617}"/>
    <cellStyle name="60% - Accent6 5 9" xfId="2306" xr:uid="{0AE90E3C-C300-4F90-A008-C571258291B8}"/>
    <cellStyle name="60% - Accent6 6" xfId="2307" xr:uid="{69C2A305-6740-41BF-8408-634D680C2699}"/>
    <cellStyle name="60% - Accent6 6 10" xfId="2308" xr:uid="{A5EC9172-F471-44B1-82FF-68B6FDD1A95B}"/>
    <cellStyle name="60% - Accent6 6 11" xfId="2309" xr:uid="{EF27EA7A-57DA-42FE-892C-403EDEEFB1F7}"/>
    <cellStyle name="60% - Accent6 6 2" xfId="2310" xr:uid="{73E812AF-3972-48D5-827D-3FD140FC1CEB}"/>
    <cellStyle name="60% - Accent6 6 3" xfId="2311" xr:uid="{9DA5F399-EC51-48D1-B661-8ACD32D3ACB5}"/>
    <cellStyle name="60% - Accent6 6 4" xfId="2312" xr:uid="{96B4AD17-06B9-40F0-9339-5E90BB55A8E8}"/>
    <cellStyle name="60% - Accent6 6 5" xfId="2313" xr:uid="{668FDD05-0E87-4108-BBEF-547886CCAFC1}"/>
    <cellStyle name="60% - Accent6 6 6" xfId="2314" xr:uid="{4B1C8E1A-1824-49DA-9173-822F5354EBD4}"/>
    <cellStyle name="60% - Accent6 6 7" xfId="2315" xr:uid="{5C555266-C627-4E85-BAC5-D5F35AF9EAC6}"/>
    <cellStyle name="60% - Accent6 6 8" xfId="2316" xr:uid="{607DAFAF-037C-4343-BF48-5672100E6681}"/>
    <cellStyle name="60% - Accent6 6 9" xfId="2317" xr:uid="{321EDACE-476D-4966-B389-9B46A26ED531}"/>
    <cellStyle name="60% - Accent6 7" xfId="2318" xr:uid="{922B5D36-3B08-4CD0-AB11-76D0C2EED0DA}"/>
    <cellStyle name="60% - Accent6 8" xfId="2319" xr:uid="{6CF40EC1-A28F-439B-BBC6-63CEE8CE608D}"/>
    <cellStyle name="60% - Accent6 9" xfId="2320" xr:uid="{EE15049B-7472-4A56-8BDB-E714DBB0BD70}"/>
    <cellStyle name="60% - Akzent1" xfId="2321" xr:uid="{F64572E9-3CCF-46F3-8AA9-49E46BE0B285}"/>
    <cellStyle name="60% - Akzent2" xfId="2322" xr:uid="{C0AB4FC3-F361-4FB6-BBF9-B37F270C836D}"/>
    <cellStyle name="60% - Akzent3" xfId="2323" xr:uid="{93D616A9-9A8F-4505-86B8-2FA2D555E49F}"/>
    <cellStyle name="60% - Akzent4" xfId="2324" xr:uid="{3964ABD5-2C71-4CA6-A2C2-CBB8158AF69C}"/>
    <cellStyle name="60% - Akzent5" xfId="2325" xr:uid="{DDA743E4-EDEB-448C-8AD2-70FCACCAA95D}"/>
    <cellStyle name="60% - Akzent6" xfId="2326" xr:uid="{EF110D11-2B0E-4493-87D1-8478956FEB05}"/>
    <cellStyle name="60% - Colore 1" xfId="2327" xr:uid="{7AD84737-1411-47A8-8472-6F501A6D424F}"/>
    <cellStyle name="60% - Colore 2" xfId="2328" xr:uid="{5B4D46C8-4329-45CA-BCDD-1AC013F1A47E}"/>
    <cellStyle name="60% - Colore 3" xfId="2329" xr:uid="{09072DE4-3FF2-4196-B2FE-FEE3E6978306}"/>
    <cellStyle name="60% - Colore 4" xfId="2330" xr:uid="{605B797F-6586-4C9C-A783-A52D8067F900}"/>
    <cellStyle name="60% - Colore 5" xfId="2331" xr:uid="{89A2FDA3-E741-4F96-83EF-3550C392C437}"/>
    <cellStyle name="60% - Colore 6" xfId="2332" xr:uid="{B352CBF6-1028-41E9-9237-3EF1E6E27D4A}"/>
    <cellStyle name="60% - Cor4 2" xfId="24931" xr:uid="{776EEBDB-9DE1-4F69-8B39-A6FD0B31D4C7}"/>
    <cellStyle name="a_Calc_Outputs" xfId="24932" xr:uid="{ED56BE6D-496D-4D93-BE2E-9010AD8BC3FA}"/>
    <cellStyle name="Accent1 10" xfId="2333" xr:uid="{FCAC0714-4F3C-41A7-8E8B-DD9456209C25}"/>
    <cellStyle name="Accent1 11" xfId="24933" xr:uid="{13A4442F-814C-4898-B63A-E4D6B8C03F2A}"/>
    <cellStyle name="Accent1 12" xfId="24934" xr:uid="{AA660BC8-5824-4C44-A4BA-0F8203279712}"/>
    <cellStyle name="Accent1 13" xfId="24935" xr:uid="{DF088A58-6036-4B02-A85D-9BBF3DDE142C}"/>
    <cellStyle name="Accent1 14" xfId="24936" xr:uid="{9D381383-825F-4CCC-8FD9-FC8EBAFCA048}"/>
    <cellStyle name="Accent1 15" xfId="24937" xr:uid="{215E60FD-9DC6-4CED-B370-74405830B545}"/>
    <cellStyle name="Accent1 16" xfId="24938" xr:uid="{21B96542-FE94-4CC8-98B0-35DB594CB18E}"/>
    <cellStyle name="Accent1 17" xfId="24939" xr:uid="{5D18DDB3-6476-4D33-BAA5-DB89ED7374CF}"/>
    <cellStyle name="Accent1 18" xfId="24940" xr:uid="{0F0DF1E3-4679-4D34-91A8-7048FF163ED2}"/>
    <cellStyle name="Accent1 19" xfId="24941" xr:uid="{792804D1-8753-46B3-8840-DBDA452194CA}"/>
    <cellStyle name="Accent1 2" xfId="2334" xr:uid="{4CA5C3AB-DFF3-4B84-8824-CD784E0F8591}"/>
    <cellStyle name="Accent1 2 10" xfId="2335" xr:uid="{50F310DB-E23A-432F-9D67-FA6E6CFE151A}"/>
    <cellStyle name="Accent1 2 10 2" xfId="2336" xr:uid="{8738BB0D-F0A3-42B4-B440-7964AC8F47B3}"/>
    <cellStyle name="Accent1 2 11" xfId="2337" xr:uid="{5D278F1C-506F-4156-994A-B6F79240EB8A}"/>
    <cellStyle name="Accent1 2 12" xfId="44097" xr:uid="{2178335E-09EE-4694-846D-20CEAA595B84}"/>
    <cellStyle name="Accent1 2 2" xfId="2338" xr:uid="{4A07FC1A-5240-479F-BCE9-3E39A3502693}"/>
    <cellStyle name="Accent1 2 2 2" xfId="2339" xr:uid="{988C6C93-F856-4427-BBFF-522A8D9C9859}"/>
    <cellStyle name="Accent1 2 3" xfId="2340" xr:uid="{B8F30331-7B18-41C1-A755-46D550EB9A96}"/>
    <cellStyle name="Accent1 2 3 2" xfId="2341" xr:uid="{7A446C1C-3B1F-41F3-B818-15EE22BAB690}"/>
    <cellStyle name="Accent1 2 4" xfId="2342" xr:uid="{8A9A95A0-E393-450E-B3A2-B0E7A2837C8F}"/>
    <cellStyle name="Accent1 2 4 2" xfId="2343" xr:uid="{4B1401A5-407D-4EA7-A2C8-EEE1BDBF387A}"/>
    <cellStyle name="Accent1 2 5" xfId="2344" xr:uid="{66ABE15A-EFC1-4BB6-8D6A-39FD114447A5}"/>
    <cellStyle name="Accent1 2 5 2" xfId="2345" xr:uid="{AE254B2C-3596-4E24-AC56-369D650A690D}"/>
    <cellStyle name="Accent1 2 6" xfId="2346" xr:uid="{AF616682-9EAE-4FEE-8ECA-61EB25F497DE}"/>
    <cellStyle name="Accent1 2 6 2" xfId="2347" xr:uid="{E390EBB8-9C3C-45EA-A188-2863A2C45313}"/>
    <cellStyle name="Accent1 2 7" xfId="2348" xr:uid="{CA6402FC-623A-45B0-9B3B-FA7C1AC7DF7D}"/>
    <cellStyle name="Accent1 2 7 2" xfId="2349" xr:uid="{837B91E1-4DC4-48C1-A51E-29BCA73E5DDD}"/>
    <cellStyle name="Accent1 2 8" xfId="2350" xr:uid="{DE5DA110-0060-4B11-8D5D-E874E92A85DE}"/>
    <cellStyle name="Accent1 2 8 2" xfId="2351" xr:uid="{0609E95C-992B-4DE3-915B-11BD3E5B4F73}"/>
    <cellStyle name="Accent1 2 9" xfId="2352" xr:uid="{3ABBB3C8-D990-46CF-8DFC-657840EE7611}"/>
    <cellStyle name="Accent1 2 9 2" xfId="2353" xr:uid="{B6C239AE-B936-4C1D-BA79-C92A8C24BB0F}"/>
    <cellStyle name="Accent1 20" xfId="24942" xr:uid="{FD275758-1BFC-43E2-934F-BC218710CD2D}"/>
    <cellStyle name="Accent1 21" xfId="24943" xr:uid="{4E253425-67EE-49B6-9A8C-5A6B6A8EB303}"/>
    <cellStyle name="Accent1 22" xfId="24944" xr:uid="{2D51E649-6BE3-4D06-BD11-E6EF6F894A76}"/>
    <cellStyle name="Accent1 23" xfId="24945" xr:uid="{68CD38F6-AD31-4C24-A9E3-0F464E726761}"/>
    <cellStyle name="Accent1 24" xfId="24946" xr:uid="{E00D81BC-561C-468F-9491-43B9184A4FA6}"/>
    <cellStyle name="Accent1 25" xfId="24947" xr:uid="{E9A45A57-2286-4940-B97B-7197CFF66915}"/>
    <cellStyle name="Accent1 26" xfId="24948" xr:uid="{ABF400E5-A2C5-4E95-A33A-F85E27534001}"/>
    <cellStyle name="Accent1 27" xfId="24949" xr:uid="{B83DFB37-5110-4E95-98EF-799E600986DE}"/>
    <cellStyle name="Accent1 28" xfId="24950" xr:uid="{80B1E845-218C-4CB9-BDFE-6200B2F277C3}"/>
    <cellStyle name="Accent1 29" xfId="24951" xr:uid="{E66059A8-4106-46BF-87A0-291D1C399E69}"/>
    <cellStyle name="Accent1 3" xfId="2354" xr:uid="{02093057-B7AE-4E27-8649-016712B7881C}"/>
    <cellStyle name="Accent1 3 10" xfId="2355" xr:uid="{3D966F87-64C1-4B8F-98DA-99D991E44A14}"/>
    <cellStyle name="Accent1 3 11" xfId="2356" xr:uid="{954E493E-65FA-40E7-88D1-6AE88908495D}"/>
    <cellStyle name="Accent1 3 12" xfId="2357" xr:uid="{3014137F-311F-4B8D-A4AE-9DE5B6E9FBCE}"/>
    <cellStyle name="Accent1 3 13" xfId="44204" xr:uid="{BF53774D-0E4E-4CB6-8108-EE14C0BB2929}"/>
    <cellStyle name="Accent1 3 2" xfId="2358" xr:uid="{03612562-B9D7-428C-9035-231D2DB0D148}"/>
    <cellStyle name="Accent1 3 2 2" xfId="24952" xr:uid="{E1379C13-B911-4219-A00A-E1E2DA0DA48F}"/>
    <cellStyle name="Accent1 3 3" xfId="2359" xr:uid="{399EE72B-9D62-4047-AABC-3120D15798BA}"/>
    <cellStyle name="Accent1 3 3 2" xfId="42291" xr:uid="{033D770A-0912-46B2-BCE2-2333319DC4D3}"/>
    <cellStyle name="Accent1 3 4" xfId="2360" xr:uid="{4E536B4F-39BD-4214-881C-2F80800F019E}"/>
    <cellStyle name="Accent1 3 5" xfId="2361" xr:uid="{DB64F70F-B17B-4882-BE53-D1CE81E2A5BA}"/>
    <cellStyle name="Accent1 3 6" xfId="2362" xr:uid="{9647F5DD-8A87-4EDD-850D-F4DFDA5E95DB}"/>
    <cellStyle name="Accent1 3 7" xfId="2363" xr:uid="{FEA9FE50-05E3-4929-BC6F-17796EDF3EAC}"/>
    <cellStyle name="Accent1 3 8" xfId="2364" xr:uid="{2C526358-1C57-422E-8182-CD5DE73297B1}"/>
    <cellStyle name="Accent1 3 9" xfId="2365" xr:uid="{C0557896-383B-41D8-AED9-37E3E5F88405}"/>
    <cellStyle name="Accent1 30" xfId="24953" xr:uid="{7EDD17BF-AAFD-4745-8360-926930ED982D}"/>
    <cellStyle name="Accent1 31" xfId="24954" xr:uid="{E164CEAC-0064-4D2A-85E2-20E324ABF7A8}"/>
    <cellStyle name="Accent1 32" xfId="24955" xr:uid="{D0A7FFF5-9F5A-47DB-840C-A664467DB367}"/>
    <cellStyle name="Accent1 33" xfId="24956" xr:uid="{B34E982A-06E7-479A-B26F-FC72BAABC7FA}"/>
    <cellStyle name="Accent1 34" xfId="24957" xr:uid="{25D18886-C6CE-4074-8548-E82962ED62B7}"/>
    <cellStyle name="Accent1 35" xfId="24958" xr:uid="{675B1540-4BCC-49DF-92DE-6BF250F09E23}"/>
    <cellStyle name="Accent1 36" xfId="24959" xr:uid="{D0192387-F96E-4A3D-8356-957C41875DE4}"/>
    <cellStyle name="Accent1 37" xfId="24960" xr:uid="{61F4F788-CA21-43B6-A31D-7B613BCE1211}"/>
    <cellStyle name="Accent1 38" xfId="24961" xr:uid="{A91AAE4C-64E1-4174-9E27-02B8EA502C7C}"/>
    <cellStyle name="Accent1 39" xfId="24962" xr:uid="{8BF7CD7F-70B1-4F0D-8B99-C2B10C75108C}"/>
    <cellStyle name="Accent1 4" xfId="2366" xr:uid="{3643B54C-81C9-492E-ACD3-69F5AC6A6909}"/>
    <cellStyle name="Accent1 4 10" xfId="2367" xr:uid="{7136934D-5DD9-4183-8532-B38F814DCB06}"/>
    <cellStyle name="Accent1 4 11" xfId="2368" xr:uid="{951B91E2-2616-4B2F-B321-D4A5F8B2F9A5}"/>
    <cellStyle name="Accent1 4 2" xfId="2369" xr:uid="{E029E07C-2EE2-41A6-A75B-A2D5DB0845E1}"/>
    <cellStyle name="Accent1 4 3" xfId="2370" xr:uid="{337E6CD0-9953-4AA1-9802-0190A165B6CE}"/>
    <cellStyle name="Accent1 4 4" xfId="2371" xr:uid="{0CBEBBA3-B47E-4B2B-A77E-A15D9B058B02}"/>
    <cellStyle name="Accent1 4 5" xfId="2372" xr:uid="{1D621A17-241C-4378-9641-7745F091C72D}"/>
    <cellStyle name="Accent1 4 6" xfId="2373" xr:uid="{C1584221-74E8-456D-A41C-FC68559E6531}"/>
    <cellStyle name="Accent1 4 7" xfId="2374" xr:uid="{43D8EA96-BC46-473E-858E-FE80DBE68B97}"/>
    <cellStyle name="Accent1 4 8" xfId="2375" xr:uid="{A9B01D96-0071-490B-AAA4-5292991B5149}"/>
    <cellStyle name="Accent1 4 9" xfId="2376" xr:uid="{D1B25730-7EBD-4E09-9FB1-5971CDDC3C0E}"/>
    <cellStyle name="Accent1 40" xfId="24963" xr:uid="{C0B57BFD-93D7-4CC1-B318-4DB9051A8053}"/>
    <cellStyle name="Accent1 41" xfId="24964" xr:uid="{A57007BE-C434-4359-924C-CBBE3D9D3DA2}"/>
    <cellStyle name="Accent1 42" xfId="24965" xr:uid="{18BC0C3F-7FAA-4F4C-928C-CDE454EFC83F}"/>
    <cellStyle name="Accent1 43" xfId="24966" xr:uid="{6FC12A8B-BD44-49BC-BA4F-CBF798C0F2E5}"/>
    <cellStyle name="Accent1 44" xfId="45861" xr:uid="{50E4D71D-253B-42B5-875B-584D5677773D}"/>
    <cellStyle name="Accent1 45" xfId="5928" xr:uid="{117621FE-9D51-4F6C-BAA8-70F52CB2E83C}"/>
    <cellStyle name="Accent1 5" xfId="2377" xr:uid="{0CF4E022-2CD3-4630-A0C7-66FCA21394E6}"/>
    <cellStyle name="Accent1 5 10" xfId="2378" xr:uid="{0BF6CCAE-350B-4BD9-9DFF-11A6F984FE92}"/>
    <cellStyle name="Accent1 5 11" xfId="2379" xr:uid="{7F514E39-AE11-4F21-A021-92D668ABAAA5}"/>
    <cellStyle name="Accent1 5 2" xfId="2380" xr:uid="{0306DB52-A676-4A30-85A3-F8319C691F2C}"/>
    <cellStyle name="Accent1 5 3" xfId="2381" xr:uid="{375E149F-2F92-4A0C-A940-69FCE01B4003}"/>
    <cellStyle name="Accent1 5 4" xfId="2382" xr:uid="{461EA2EE-C422-49E2-846E-CD863FECD7A9}"/>
    <cellStyle name="Accent1 5 5" xfId="2383" xr:uid="{BC12CC22-3093-427D-8260-7D5AB6E64C7E}"/>
    <cellStyle name="Accent1 5 6" xfId="2384" xr:uid="{77272BDF-261C-481D-8C43-9E9301FC1D93}"/>
    <cellStyle name="Accent1 5 7" xfId="2385" xr:uid="{53F50715-16F6-434A-8BEB-D3FF3637CFAC}"/>
    <cellStyle name="Accent1 5 8" xfId="2386" xr:uid="{6D9CADB9-CE7D-40A4-A2F6-01B37261AEEA}"/>
    <cellStyle name="Accent1 5 9" xfId="2387" xr:uid="{3D4A4D68-AE63-4CF6-9F93-74C60D7E7E54}"/>
    <cellStyle name="Accent1 6" xfId="2388" xr:uid="{4BA04A98-440B-4D55-AF52-1DD964B5191C}"/>
    <cellStyle name="Accent1 6 10" xfId="2389" xr:uid="{5B322133-DD61-4E02-AB01-0DFBC08BBD7F}"/>
    <cellStyle name="Accent1 6 11" xfId="2390" xr:uid="{C36840DD-B491-4342-B7F2-D59A050E4E0D}"/>
    <cellStyle name="Accent1 6 2" xfId="2391" xr:uid="{B53DEB68-FA71-46DF-899E-90555D767654}"/>
    <cellStyle name="Accent1 6 3" xfId="2392" xr:uid="{0572C61F-BF27-4675-B400-417A03F717C2}"/>
    <cellStyle name="Accent1 6 4" xfId="2393" xr:uid="{B34CF8FD-F256-48C2-881F-910B2EB622F9}"/>
    <cellStyle name="Accent1 6 5" xfId="2394" xr:uid="{1FFBEFE9-9080-4172-B633-A548D5E71AAD}"/>
    <cellStyle name="Accent1 6 6" xfId="2395" xr:uid="{C12D1824-0F20-4FC9-A7A5-09423303151A}"/>
    <cellStyle name="Accent1 6 7" xfId="2396" xr:uid="{501E58AD-F9B8-4155-8030-AB4D70F7CC34}"/>
    <cellStyle name="Accent1 6 8" xfId="2397" xr:uid="{2C4A7CCB-70D8-4322-88D5-2ACCB01FD5C5}"/>
    <cellStyle name="Accent1 6 9" xfId="2398" xr:uid="{A4EB519D-5123-4B39-896E-56ABE183A46D}"/>
    <cellStyle name="Accent1 7" xfId="2399" xr:uid="{A41FA0DC-BBBC-4142-8075-E261B669C64F}"/>
    <cellStyle name="Accent1 8" xfId="2400" xr:uid="{256DB696-C7B9-4DFE-8C0F-E3018E9A5ADF}"/>
    <cellStyle name="Accent1 9" xfId="2401" xr:uid="{895509CF-2773-4E15-B871-19CF26AFD60C}"/>
    <cellStyle name="Accent2 10" xfId="2402" xr:uid="{B84D74DF-E2F7-47BE-98C5-6FEEAFF40570}"/>
    <cellStyle name="Accent2 11" xfId="24967" xr:uid="{408CFB48-CF06-4980-A2C7-29AFDA0FA712}"/>
    <cellStyle name="Accent2 12" xfId="24968" xr:uid="{6B378BA2-AC6D-4CBE-8D45-71E6833533D8}"/>
    <cellStyle name="Accent2 13" xfId="24969" xr:uid="{EF759FEC-CF17-49F9-8270-639F4E0714A8}"/>
    <cellStyle name="Accent2 14" xfId="24970" xr:uid="{12C0BCE4-F82B-40FD-B538-661FF223489D}"/>
    <cellStyle name="Accent2 15" xfId="24971" xr:uid="{910991A2-880D-43A0-B217-8D9C64BCF7C9}"/>
    <cellStyle name="Accent2 16" xfId="24972" xr:uid="{4CE8CD50-A37D-486C-AEE4-FC1EE40E28D9}"/>
    <cellStyle name="Accent2 17" xfId="24973" xr:uid="{1747DD90-A422-43F0-A9EE-84E347FCBFDA}"/>
    <cellStyle name="Accent2 18" xfId="24974" xr:uid="{89BF6B1C-242F-4BE1-8DD8-DEBCA6C1A892}"/>
    <cellStyle name="Accent2 19" xfId="24975" xr:uid="{795CCD43-E626-4BB0-A80E-1E232FEE9624}"/>
    <cellStyle name="Accent2 2" xfId="2403" xr:uid="{0C0A1075-29E5-4A76-9D43-5C29F0BFBAD8}"/>
    <cellStyle name="Accent2 2 10" xfId="2404" xr:uid="{4EE92DD4-D7B4-4E9D-862D-0A6FEA908F34}"/>
    <cellStyle name="Accent2 2 10 2" xfId="2405" xr:uid="{04771B3A-3CBB-4F64-B7B2-79476BEDB4E4}"/>
    <cellStyle name="Accent2 2 11" xfId="2406" xr:uid="{C5D227DA-3636-4834-A024-4F7A0401097B}"/>
    <cellStyle name="Accent2 2 12" xfId="44098" xr:uid="{BC414D5E-96BD-4B7C-97E6-6509AC66286B}"/>
    <cellStyle name="Accent2 2 2" xfId="2407" xr:uid="{370100D2-71E2-48FF-83A8-9473C28F56DA}"/>
    <cellStyle name="Accent2 2 2 2" xfId="2408" xr:uid="{9CCD920F-186F-4153-B61E-F61E2E30B353}"/>
    <cellStyle name="Accent2 2 3" xfId="2409" xr:uid="{0C90EBB4-537C-479E-8549-08AA1254E5A1}"/>
    <cellStyle name="Accent2 2 3 2" xfId="2410" xr:uid="{2CDE74C1-8CEB-4C52-9050-71F0A5593C87}"/>
    <cellStyle name="Accent2 2 4" xfId="2411" xr:uid="{5F7B2AB1-604E-47ED-B99E-1F6A7FC5FA97}"/>
    <cellStyle name="Accent2 2 4 2" xfId="2412" xr:uid="{F3503DED-BE93-4B6B-9569-65F36F51E2E5}"/>
    <cellStyle name="Accent2 2 5" xfId="2413" xr:uid="{AA7106B1-4419-4566-A30C-DFB6B2CB65B7}"/>
    <cellStyle name="Accent2 2 5 2" xfId="2414" xr:uid="{11ECF613-8BE2-4B44-956D-400758E4FD8D}"/>
    <cellStyle name="Accent2 2 6" xfId="2415" xr:uid="{06269527-CDEB-4999-94B7-0EBE16B02B44}"/>
    <cellStyle name="Accent2 2 6 2" xfId="2416" xr:uid="{7DFCC782-AC1B-4A83-A4CD-37B11BFB4F1E}"/>
    <cellStyle name="Accent2 2 7" xfId="2417" xr:uid="{7FB48EEE-F7D6-4552-AFD4-7F8ECFE4559C}"/>
    <cellStyle name="Accent2 2 7 2" xfId="2418" xr:uid="{77182E9C-E6F8-4BF4-9D1A-31999ABB8A42}"/>
    <cellStyle name="Accent2 2 8" xfId="2419" xr:uid="{D68BAA23-C0B1-4A40-A646-AD6670298250}"/>
    <cellStyle name="Accent2 2 8 2" xfId="2420" xr:uid="{B84FA4AB-13C9-42B1-B9AD-FBC21586BF9B}"/>
    <cellStyle name="Accent2 2 9" xfId="2421" xr:uid="{2294C7E6-63EB-4883-85A9-30A0BE732002}"/>
    <cellStyle name="Accent2 2 9 2" xfId="2422" xr:uid="{4E72C5EF-ADE4-4671-8DE9-1FB678E806D4}"/>
    <cellStyle name="Accent2 20" xfId="24976" xr:uid="{7EC1040C-94F0-4F52-9545-8BD2A61A76E7}"/>
    <cellStyle name="Accent2 21" xfId="24977" xr:uid="{87FE6D57-9F87-42A9-8A14-E73BA5A2CA4A}"/>
    <cellStyle name="Accent2 22" xfId="24978" xr:uid="{C3AFC245-A3A9-4030-9326-5B38BC0B6B47}"/>
    <cellStyle name="Accent2 23" xfId="24979" xr:uid="{DAA35B24-C2CE-4CE5-874C-06535F6D859D}"/>
    <cellStyle name="Accent2 24" xfId="24980" xr:uid="{BFEB9A1A-FC65-4FAA-A98A-72DBE2FF9C6E}"/>
    <cellStyle name="Accent2 25" xfId="24981" xr:uid="{2C43356B-E90D-4794-BBD2-646FB0A96D23}"/>
    <cellStyle name="Accent2 26" xfId="24982" xr:uid="{A812E172-61CA-43AB-B805-9A70683353D2}"/>
    <cellStyle name="Accent2 27" xfId="24983" xr:uid="{A7C4F694-855C-444F-9D47-908D939C3A48}"/>
    <cellStyle name="Accent2 28" xfId="24984" xr:uid="{1BCA7AC9-43FE-43B5-9E38-1AEC62687E2E}"/>
    <cellStyle name="Accent2 29" xfId="24985" xr:uid="{344C0CE9-86CF-4463-827A-8343CF191AD9}"/>
    <cellStyle name="Accent2 3" xfId="2423" xr:uid="{911C57B9-3A57-466D-91B6-55D10C77E676}"/>
    <cellStyle name="Accent2 3 10" xfId="2424" xr:uid="{F01FBD2D-6880-4C1A-9563-9595E12EEA37}"/>
    <cellStyle name="Accent2 3 11" xfId="2425" xr:uid="{84610F29-2C98-4944-B336-FD3423500626}"/>
    <cellStyle name="Accent2 3 12" xfId="2426" xr:uid="{ACFB3792-B810-4EDA-8AFF-B11F0F4A74C9}"/>
    <cellStyle name="Accent2 3 13" xfId="44205" xr:uid="{AA69D016-FC8B-4EA4-87FB-AE4F4ACED039}"/>
    <cellStyle name="Accent2 3 2" xfId="2427" xr:uid="{5D5C4233-C179-4C6C-A08F-ADF7D8E9E8D9}"/>
    <cellStyle name="Accent2 3 2 2" xfId="24986" xr:uid="{63C27CD8-DFE8-4F75-A611-FB6C56406292}"/>
    <cellStyle name="Accent2 3 3" xfId="2428" xr:uid="{A4EBEB4C-8F6A-4126-B48D-166B8C18B8E3}"/>
    <cellStyle name="Accent2 3 3 2" xfId="42292" xr:uid="{151A02E7-1D6F-4398-82DF-FD076F6D3E14}"/>
    <cellStyle name="Accent2 3 4" xfId="2429" xr:uid="{9E9B2EBE-2949-4CF7-BFEE-07982BB9E867}"/>
    <cellStyle name="Accent2 3 5" xfId="2430" xr:uid="{3D3D6294-70E2-489E-8B60-541728648B3A}"/>
    <cellStyle name="Accent2 3 6" xfId="2431" xr:uid="{D8A43881-00ED-479B-99E8-87169059496C}"/>
    <cellStyle name="Accent2 3 7" xfId="2432" xr:uid="{B24D9380-E471-4D8C-83BE-93B4A0A32453}"/>
    <cellStyle name="Accent2 3 8" xfId="2433" xr:uid="{A03DE82E-C32F-4A32-A389-E4AD0E353169}"/>
    <cellStyle name="Accent2 3 9" xfId="2434" xr:uid="{8EA8DC0B-AC38-4200-BB39-45CE19AC3CA3}"/>
    <cellStyle name="Accent2 30" xfId="24987" xr:uid="{0460783C-2C86-4E71-A727-FD76E3B96B8F}"/>
    <cellStyle name="Accent2 31" xfId="24988" xr:uid="{47FE94F7-07A5-4CC9-8BAC-447C529FEAE6}"/>
    <cellStyle name="Accent2 32" xfId="24989" xr:uid="{EA7430D5-5412-4496-B1CA-D723F44916B6}"/>
    <cellStyle name="Accent2 33" xfId="24990" xr:uid="{46A9A745-619B-4B4B-9AD5-0710966E884E}"/>
    <cellStyle name="Accent2 34" xfId="24991" xr:uid="{8CD22FBC-495C-46EF-A738-39C8F3692747}"/>
    <cellStyle name="Accent2 35" xfId="24992" xr:uid="{22593D43-1025-4DF8-B74B-506C319CF5EF}"/>
    <cellStyle name="Accent2 36" xfId="24993" xr:uid="{98B168A3-0E6F-4402-8733-58E644F58DF1}"/>
    <cellStyle name="Accent2 37" xfId="24994" xr:uid="{CBCA705E-DA3E-4B66-8957-BD3D53B68AFB}"/>
    <cellStyle name="Accent2 38" xfId="24995" xr:uid="{0822AE16-B0F7-459D-8F0A-0E5DC85D0ADE}"/>
    <cellStyle name="Accent2 39" xfId="24996" xr:uid="{A80AFFB3-93EF-4C5A-8680-B9002FEC4A41}"/>
    <cellStyle name="Accent2 4" xfId="2435" xr:uid="{4E45BE03-EF6D-480F-9398-9F7D973E774B}"/>
    <cellStyle name="Accent2 4 10" xfId="2436" xr:uid="{CA65BBAE-448A-42D7-AAC5-4884F3A8C173}"/>
    <cellStyle name="Accent2 4 11" xfId="2437" xr:uid="{C7A01668-1882-4220-A598-9616F5BD5CAD}"/>
    <cellStyle name="Accent2 4 2" xfId="2438" xr:uid="{7F431C6E-4502-4302-B085-5604E8F82A2B}"/>
    <cellStyle name="Accent2 4 3" xfId="2439" xr:uid="{977A8BA9-89B6-44A0-BEAB-AF92B6D39B05}"/>
    <cellStyle name="Accent2 4 4" xfId="2440" xr:uid="{7F334310-C5EC-4A26-A783-D8DA4D0B485D}"/>
    <cellStyle name="Accent2 4 5" xfId="2441" xr:uid="{5FF57796-DAD6-45C6-8354-FD75210D1152}"/>
    <cellStyle name="Accent2 4 6" xfId="2442" xr:uid="{404BFD4F-EB4B-426A-97C1-9E0B2DDB2BE1}"/>
    <cellStyle name="Accent2 4 7" xfId="2443" xr:uid="{DCA7028B-0B90-44DC-87EB-8F599B987495}"/>
    <cellStyle name="Accent2 4 8" xfId="2444" xr:uid="{41E2BF47-0699-469A-8C1D-445204120C65}"/>
    <cellStyle name="Accent2 4 9" xfId="2445" xr:uid="{E6F92869-6FB1-4B07-91A1-74BDA8C1FCAF}"/>
    <cellStyle name="Accent2 40" xfId="24997" xr:uid="{214627CF-072C-4C13-9783-8C5B825D9CD1}"/>
    <cellStyle name="Accent2 41" xfId="24998" xr:uid="{E4D5CA06-5E8D-4715-A27A-E52AE3E930B4}"/>
    <cellStyle name="Accent2 42" xfId="24999" xr:uid="{F5620A06-6242-4322-B477-711BD7D61F5D}"/>
    <cellStyle name="Accent2 43" xfId="25000" xr:uid="{59CD344A-C994-4CF2-84E5-BC81B9F743C5}"/>
    <cellStyle name="Accent2 44" xfId="45793" xr:uid="{D6E660E2-C595-4D9E-9498-97E6EF30431A}"/>
    <cellStyle name="Accent2 45" xfId="5929" xr:uid="{7305E52A-3599-4F63-AD3F-106ABB267F1B}"/>
    <cellStyle name="Accent2 5" xfId="2446" xr:uid="{96D466AC-D4CE-48B8-B485-14C32F1E1618}"/>
    <cellStyle name="Accent2 5 10" xfId="2447" xr:uid="{63A488D7-63DB-490D-8FD8-4FCBEC593E7B}"/>
    <cellStyle name="Accent2 5 11" xfId="2448" xr:uid="{01997284-8D28-4747-84D1-A756D9EBFC14}"/>
    <cellStyle name="Accent2 5 2" xfId="2449" xr:uid="{86C3F4C9-9FE8-45C3-B7C9-377238B5597B}"/>
    <cellStyle name="Accent2 5 3" xfId="2450" xr:uid="{BDE5C324-809E-4E10-ADF8-BEC34CF70498}"/>
    <cellStyle name="Accent2 5 4" xfId="2451" xr:uid="{9EAEB36C-D393-4B1B-B22A-2E797929FEC1}"/>
    <cellStyle name="Accent2 5 5" xfId="2452" xr:uid="{3148FEAC-4E69-4BC2-9F09-E560721111B3}"/>
    <cellStyle name="Accent2 5 6" xfId="2453" xr:uid="{9E64D616-CA28-4404-BFBE-B98A3172EB8E}"/>
    <cellStyle name="Accent2 5 7" xfId="2454" xr:uid="{FE198D2E-01DE-4430-A000-21F7CBD3FED2}"/>
    <cellStyle name="Accent2 5 8" xfId="2455" xr:uid="{6580EC42-E06D-4FA1-A7EE-488DB25A892D}"/>
    <cellStyle name="Accent2 5 9" xfId="2456" xr:uid="{9ECF2DC1-A059-45EE-A7D2-5B6B95836F2A}"/>
    <cellStyle name="Accent2 6" xfId="2457" xr:uid="{F7796E9E-7BAD-4F06-8333-3DD2FC718DC9}"/>
    <cellStyle name="Accent2 6 10" xfId="2458" xr:uid="{5CEF1348-5F61-4340-BD7D-C28A79693BBB}"/>
    <cellStyle name="Accent2 6 11" xfId="2459" xr:uid="{3ADDB467-05BC-45AE-9E08-96F6D33BC457}"/>
    <cellStyle name="Accent2 6 2" xfId="2460" xr:uid="{D35453DC-4D83-4D85-A36A-9E5D5AD598DF}"/>
    <cellStyle name="Accent2 6 3" xfId="2461" xr:uid="{B205616A-F6E5-4D69-BFFB-7F69D5750266}"/>
    <cellStyle name="Accent2 6 4" xfId="2462" xr:uid="{393DA8C5-D138-4430-9832-C0E13D93E77D}"/>
    <cellStyle name="Accent2 6 5" xfId="2463" xr:uid="{C507A19B-EC6E-4580-8BB9-F07A4C7A8BE2}"/>
    <cellStyle name="Accent2 6 6" xfId="2464" xr:uid="{028D50EF-9166-4B73-A5C1-5B4D08070417}"/>
    <cellStyle name="Accent2 6 7" xfId="2465" xr:uid="{94447122-FBFD-482C-9340-4C9F893D978A}"/>
    <cellStyle name="Accent2 6 8" xfId="2466" xr:uid="{2F2D03DA-0C1E-4C70-B9BF-F91F21E986C4}"/>
    <cellStyle name="Accent2 6 9" xfId="2467" xr:uid="{2FE26E24-5E3F-422B-B0BB-BC5955D72FBE}"/>
    <cellStyle name="Accent2 7" xfId="2468" xr:uid="{66B5D8D2-A383-41C9-A6CB-587DE428718F}"/>
    <cellStyle name="Accent2 8" xfId="2469" xr:uid="{68EEC04C-21BA-4617-AF40-7B6C617988D7}"/>
    <cellStyle name="Accent2 9" xfId="2470" xr:uid="{661355C1-64BE-4930-9B2F-976E675265FD}"/>
    <cellStyle name="Accent3 10" xfId="2471" xr:uid="{4F1989DC-A339-4158-A637-9513FB94F1FB}"/>
    <cellStyle name="Accent3 11" xfId="25001" xr:uid="{EB3D2B19-CDAB-447E-9441-E5C5FCD7B594}"/>
    <cellStyle name="Accent3 12" xfId="25002" xr:uid="{6083F3E8-90F1-4662-B893-0DB59E039D27}"/>
    <cellStyle name="Accent3 13" xfId="25003" xr:uid="{ED816483-A1C7-49DB-837C-AFC4E935A990}"/>
    <cellStyle name="Accent3 14" xfId="25004" xr:uid="{88AAF98E-C2AE-4586-95AE-7901860D1F83}"/>
    <cellStyle name="Accent3 15" xfId="25005" xr:uid="{7B7E94D9-ECDE-4AC7-9B2A-21F78F08B639}"/>
    <cellStyle name="Accent3 16" xfId="25006" xr:uid="{4708B9A0-68C7-4005-B6AB-97795C6D6913}"/>
    <cellStyle name="Accent3 17" xfId="25007" xr:uid="{854B9699-CC5D-4B8A-90A5-954BEA82C14B}"/>
    <cellStyle name="Accent3 18" xfId="25008" xr:uid="{3A04FCB4-0603-4471-BA77-2BF9C4D6845C}"/>
    <cellStyle name="Accent3 19" xfId="25009" xr:uid="{79C79AB8-16A9-4893-91F6-909D34E9544F}"/>
    <cellStyle name="Accent3 2" xfId="2472" xr:uid="{8088FD90-3689-4A04-958A-D30345C468BC}"/>
    <cellStyle name="Accent3 2 10" xfId="2473" xr:uid="{3621E222-BB74-426E-8463-069ADA832557}"/>
    <cellStyle name="Accent3 2 10 2" xfId="2474" xr:uid="{F88B20C6-9421-4093-97D0-51EB0F82451B}"/>
    <cellStyle name="Accent3 2 11" xfId="2475" xr:uid="{D892E695-9135-47DF-9BF3-47B1EF5181E2}"/>
    <cellStyle name="Accent3 2 12" xfId="44099" xr:uid="{5FF44AC8-9855-47DA-BA11-DFAEFB8789D0}"/>
    <cellStyle name="Accent3 2 2" xfId="2476" xr:uid="{3745E993-7393-4E2E-9839-139830882CBA}"/>
    <cellStyle name="Accent3 2 2 2" xfId="2477" xr:uid="{4F5B29B3-9B96-4AAD-B307-376B1C8053C6}"/>
    <cellStyle name="Accent3 2 3" xfId="2478" xr:uid="{98DB9BCB-6E3F-4298-86C2-013BEA0CC7E1}"/>
    <cellStyle name="Accent3 2 3 2" xfId="2479" xr:uid="{95AD4262-23FB-4D8B-8EDF-E9B86BB63306}"/>
    <cellStyle name="Accent3 2 4" xfId="2480" xr:uid="{A4E5C019-1BE0-409E-BE21-8E4D0E75621C}"/>
    <cellStyle name="Accent3 2 4 2" xfId="2481" xr:uid="{99A826E6-A2D9-4CFA-8019-6755050203AB}"/>
    <cellStyle name="Accent3 2 5" xfId="2482" xr:uid="{D62FB555-F271-40B4-82FE-F79F7FA06C05}"/>
    <cellStyle name="Accent3 2 5 2" xfId="2483" xr:uid="{76F47555-22B8-422D-BF56-EB3568AF5BF3}"/>
    <cellStyle name="Accent3 2 6" xfId="2484" xr:uid="{25DE4872-9F72-49FA-AECF-9D3691F01C41}"/>
    <cellStyle name="Accent3 2 6 2" xfId="2485" xr:uid="{3943E7CA-94BA-4AF2-9944-8AA786105ACD}"/>
    <cellStyle name="Accent3 2 7" xfId="2486" xr:uid="{21383C71-9959-4A17-8877-26424F84015F}"/>
    <cellStyle name="Accent3 2 7 2" xfId="2487" xr:uid="{CDABBA1C-8316-4007-B1D4-B292EEA7F7CF}"/>
    <cellStyle name="Accent3 2 8" xfId="2488" xr:uid="{126338E2-C6E0-4C92-B6BD-F7EB45839341}"/>
    <cellStyle name="Accent3 2 8 2" xfId="2489" xr:uid="{573F09E4-0C4D-482D-9637-AAA8BBF914BD}"/>
    <cellStyle name="Accent3 2 9" xfId="2490" xr:uid="{B48B8D70-8D2D-4DB3-9F40-21A9242069DE}"/>
    <cellStyle name="Accent3 2 9 2" xfId="2491" xr:uid="{35E2EA07-9AD6-4036-9A35-14C666382CC7}"/>
    <cellStyle name="Accent3 20" xfId="25010" xr:uid="{4E20AD6E-631F-43D4-BDD9-CB6C3798E381}"/>
    <cellStyle name="Accent3 21" xfId="25011" xr:uid="{F652E340-0E2B-4E85-BA74-46B454CEB84C}"/>
    <cellStyle name="Accent3 22" xfId="25012" xr:uid="{48143BBA-534E-4110-B80A-ADC78144C9D7}"/>
    <cellStyle name="Accent3 23" xfId="25013" xr:uid="{733B739D-96C1-4557-A4EC-FAC4C8DD9C0F}"/>
    <cellStyle name="Accent3 24" xfId="25014" xr:uid="{978B42C2-BF5E-475A-B4A5-A1738A7D600B}"/>
    <cellStyle name="Accent3 25" xfId="25015" xr:uid="{1DB9DBD5-C9AA-420A-B88D-84995D689221}"/>
    <cellStyle name="Accent3 26" xfId="25016" xr:uid="{4D6E57D3-0B35-411C-B178-2A4632616D11}"/>
    <cellStyle name="Accent3 27" xfId="25017" xr:uid="{411902D6-8A83-43F1-AEB0-572538628B02}"/>
    <cellStyle name="Accent3 28" xfId="25018" xr:uid="{3AD998EA-A3FE-41E7-AD4D-AB5BC0F9453F}"/>
    <cellStyle name="Accent3 29" xfId="25019" xr:uid="{D73CB17F-8E34-47D9-A844-299889AE60E8}"/>
    <cellStyle name="Accent3 3" xfId="2492" xr:uid="{71300C4F-5CCC-4F1B-9CA6-B1475A23CE73}"/>
    <cellStyle name="Accent3 3 10" xfId="2493" xr:uid="{CB50A65A-1FC9-4954-8B5E-42D2B80E47FA}"/>
    <cellStyle name="Accent3 3 11" xfId="2494" xr:uid="{C7D3E512-8EB1-4F33-A0AD-9A90F3D1C119}"/>
    <cellStyle name="Accent3 3 12" xfId="2495" xr:uid="{20E1DEC9-B5C7-4620-B38C-83D3E119793A}"/>
    <cellStyle name="Accent3 3 13" xfId="44206" xr:uid="{8562E317-E465-44C9-97D2-71F15D2288E5}"/>
    <cellStyle name="Accent3 3 2" xfId="2496" xr:uid="{D8A9C08D-9398-472B-AB25-3F022CE7D771}"/>
    <cellStyle name="Accent3 3 2 2" xfId="25020" xr:uid="{D5576DB7-EE00-4257-9F05-E333E2D0B7F4}"/>
    <cellStyle name="Accent3 3 3" xfId="2497" xr:uid="{3FFF6E3B-8951-4632-BD97-0D53B7C80777}"/>
    <cellStyle name="Accent3 3 3 2" xfId="42293" xr:uid="{8D4C4B6A-E7CC-4454-A3AE-15CDC1739648}"/>
    <cellStyle name="Accent3 3 4" xfId="2498" xr:uid="{6C77A214-EBE9-4745-9BAA-68240CBC5ADF}"/>
    <cellStyle name="Accent3 3 5" xfId="2499" xr:uid="{D9F6E152-84B5-4977-8FF4-90DA127A8B10}"/>
    <cellStyle name="Accent3 3 6" xfId="2500" xr:uid="{97FF83C9-0F63-4A81-91AE-0069CD05FBC4}"/>
    <cellStyle name="Accent3 3 7" xfId="2501" xr:uid="{4B5AABAA-3881-4922-BDD4-62518E6747DB}"/>
    <cellStyle name="Accent3 3 8" xfId="2502" xr:uid="{C83E81AE-D25B-4716-9F2B-20C6FE2776BA}"/>
    <cellStyle name="Accent3 3 9" xfId="2503" xr:uid="{FDE72A60-643A-4AF4-8E90-8915F343177A}"/>
    <cellStyle name="Accent3 30" xfId="25021" xr:uid="{816F5FC2-EC35-4B97-8254-4BF894CD8903}"/>
    <cellStyle name="Accent3 31" xfId="25022" xr:uid="{4595B020-03B1-44EA-A6DA-F9A803C06CF0}"/>
    <cellStyle name="Accent3 32" xfId="25023" xr:uid="{D27A8B6D-7321-4612-83F5-6DF372931D42}"/>
    <cellStyle name="Accent3 33" xfId="25024" xr:uid="{42740D54-6EFD-438B-9BBA-562D8DB6FC73}"/>
    <cellStyle name="Accent3 34" xfId="25025" xr:uid="{21CA989B-CC5F-4652-A53F-49AFB745ECEE}"/>
    <cellStyle name="Accent3 35" xfId="25026" xr:uid="{85A00F33-CD4D-4737-AA75-C9AE26603FFD}"/>
    <cellStyle name="Accent3 36" xfId="25027" xr:uid="{3B6AF4B6-A90B-48BC-8EDE-05EC55882944}"/>
    <cellStyle name="Accent3 37" xfId="25028" xr:uid="{FECDB6EC-3D86-4D25-8516-8D07D6F44C6B}"/>
    <cellStyle name="Accent3 38" xfId="25029" xr:uid="{D817AC0A-475C-4EAC-8DB5-AC74ADD2B017}"/>
    <cellStyle name="Accent3 39" xfId="25030" xr:uid="{73FDB92F-7CFB-4DE9-858C-38EC0878F6E9}"/>
    <cellStyle name="Accent3 4" xfId="2504" xr:uid="{650EA4DC-7CC0-40C8-ABC4-2407766E9B36}"/>
    <cellStyle name="Accent3 4 10" xfId="2505" xr:uid="{05EACD97-F854-472B-828A-2523A1E84261}"/>
    <cellStyle name="Accent3 4 11" xfId="2506" xr:uid="{446FDF64-982F-4916-805F-87E2EA716940}"/>
    <cellStyle name="Accent3 4 2" xfId="2507" xr:uid="{AD508B3B-6505-4E66-AFDF-5F0BE19F770D}"/>
    <cellStyle name="Accent3 4 3" xfId="2508" xr:uid="{5ECA72B5-970F-43E1-881B-A112A9A15F81}"/>
    <cellStyle name="Accent3 4 4" xfId="2509" xr:uid="{76C46EC6-A1A4-425F-9571-1FFFC88E1A57}"/>
    <cellStyle name="Accent3 4 5" xfId="2510" xr:uid="{D36DB8CE-7E3B-495A-B13C-E0AB50671114}"/>
    <cellStyle name="Accent3 4 6" xfId="2511" xr:uid="{9CE234C5-01D1-4265-85F0-D53BD5DFC76B}"/>
    <cellStyle name="Accent3 4 7" xfId="2512" xr:uid="{3E6CB8E2-29E7-46AE-94F7-759ABEEF5BE5}"/>
    <cellStyle name="Accent3 4 8" xfId="2513" xr:uid="{3F458251-7A98-4675-A76E-E1DADF90417D}"/>
    <cellStyle name="Accent3 4 9" xfId="2514" xr:uid="{24C3EBBB-F146-4105-8262-A42BCD020D8D}"/>
    <cellStyle name="Accent3 40" xfId="25031" xr:uid="{76323E66-BC4A-4AB6-8681-631042488143}"/>
    <cellStyle name="Accent3 41" xfId="25032" xr:uid="{1251B914-70BC-4B82-BC46-4E36B5A060E0}"/>
    <cellStyle name="Accent3 42" xfId="25033" xr:uid="{DE417D7E-7A41-4FAE-9660-FFDB13FC50C4}"/>
    <cellStyle name="Accent3 43" xfId="25034" xr:uid="{7272A231-3E51-4A04-A22C-0A260A38CEF4}"/>
    <cellStyle name="Accent3 44" xfId="45866" xr:uid="{1D4181EC-DDA0-4637-BE17-2BA99228378E}"/>
    <cellStyle name="Accent3 45" xfId="5930" xr:uid="{D5FA2837-BD67-4974-B2B4-F84E02FD6A15}"/>
    <cellStyle name="Accent3 5" xfId="2515" xr:uid="{01B96F9F-7927-44AB-AB28-7A9099066E4B}"/>
    <cellStyle name="Accent3 5 10" xfId="2516" xr:uid="{F91C51DC-0C05-4633-9060-4C32423E1CBF}"/>
    <cellStyle name="Accent3 5 11" xfId="2517" xr:uid="{A16DE57C-CA0A-4222-825D-820B1A76ECE1}"/>
    <cellStyle name="Accent3 5 2" xfId="2518" xr:uid="{17A44013-CBCB-4E4C-91AA-98452974C927}"/>
    <cellStyle name="Accent3 5 3" xfId="2519" xr:uid="{B53845B7-CE94-4A90-9081-5866C7C6B72B}"/>
    <cellStyle name="Accent3 5 4" xfId="2520" xr:uid="{F78178FE-676E-4E4A-8DFA-E3A18CF83453}"/>
    <cellStyle name="Accent3 5 5" xfId="2521" xr:uid="{AF9DD409-67E3-438D-99E6-F4E03C7B2B79}"/>
    <cellStyle name="Accent3 5 6" xfId="2522" xr:uid="{0E8E0FDA-F211-40D2-BB8C-3C3D73FADB37}"/>
    <cellStyle name="Accent3 5 7" xfId="2523" xr:uid="{70C32969-B678-4341-9E4A-F18DF34E0565}"/>
    <cellStyle name="Accent3 5 8" xfId="2524" xr:uid="{B1B22555-C375-4B08-B5A1-FEA215304F36}"/>
    <cellStyle name="Accent3 5 9" xfId="2525" xr:uid="{42E5CF88-A58B-4B2A-9F32-AADCCB8EACBA}"/>
    <cellStyle name="Accent3 6" xfId="2526" xr:uid="{480E1024-D4C1-4496-817D-1D2105931DF4}"/>
    <cellStyle name="Accent3 6 10" xfId="2527" xr:uid="{86BF4759-864F-4E99-9548-C6F8AA60962B}"/>
    <cellStyle name="Accent3 6 11" xfId="2528" xr:uid="{AE3CB521-20BA-45D5-8AC2-A43CD7412CD1}"/>
    <cellStyle name="Accent3 6 2" xfId="2529" xr:uid="{DBD22C52-B0CF-4578-9310-084B1CAC1FBC}"/>
    <cellStyle name="Accent3 6 3" xfId="2530" xr:uid="{2DDBFD29-EC7B-47B9-82BE-BE8E8340F90B}"/>
    <cellStyle name="Accent3 6 4" xfId="2531" xr:uid="{850FD0D0-A3A6-484C-AC04-AE04D151309A}"/>
    <cellStyle name="Accent3 6 5" xfId="2532" xr:uid="{BB146983-CF2F-40A5-9ECC-3D132C2B9566}"/>
    <cellStyle name="Accent3 6 6" xfId="2533" xr:uid="{00FE4BC0-7A6E-4EF5-A78B-E990D4743F6A}"/>
    <cellStyle name="Accent3 6 7" xfId="2534" xr:uid="{5A7865D8-4193-4577-AA6C-B3F388D9CD74}"/>
    <cellStyle name="Accent3 6 8" xfId="2535" xr:uid="{2E7C5C94-3269-4F49-8D33-4C495CA51CCB}"/>
    <cellStyle name="Accent3 6 9" xfId="2536" xr:uid="{2AE1B2A3-D38C-4EA5-86EF-43995A479534}"/>
    <cellStyle name="Accent3 7" xfId="2537" xr:uid="{B0E27FA1-709B-4736-87F4-A9D933764C56}"/>
    <cellStyle name="Accent3 8" xfId="2538" xr:uid="{C50A34BA-B13A-43B8-85E5-E5BA1C03CDC2}"/>
    <cellStyle name="Accent3 9" xfId="2539" xr:uid="{832A872B-5B8E-4DC9-8B70-641F521BA94B}"/>
    <cellStyle name="Accent4 10" xfId="2540" xr:uid="{9E6975BC-8D5A-47C6-B511-BB23535735A8}"/>
    <cellStyle name="Accent4 11" xfId="25035" xr:uid="{D31C17B9-F884-44F2-9436-5C12D1B31E8D}"/>
    <cellStyle name="Accent4 12" xfId="25036" xr:uid="{ED47B33A-A853-4264-ACCC-2E3B2DBF2215}"/>
    <cellStyle name="Accent4 13" xfId="25037" xr:uid="{D41BF34F-492E-4F25-8FA3-EA11D01CE959}"/>
    <cellStyle name="Accent4 14" xfId="25038" xr:uid="{0A68D209-7BCB-4D61-9600-0B9FA79CCC31}"/>
    <cellStyle name="Accent4 15" xfId="25039" xr:uid="{D2AD595E-0292-48D2-B6A5-969B846E7871}"/>
    <cellStyle name="Accent4 16" xfId="25040" xr:uid="{92E7E878-A718-4320-B038-6AEC9095E888}"/>
    <cellStyle name="Accent4 17" xfId="25041" xr:uid="{94954D6B-7ED0-4189-9B87-4BCE6B9B9654}"/>
    <cellStyle name="Accent4 18" xfId="25042" xr:uid="{644455D9-9F35-43FF-A06B-238D0A627AA0}"/>
    <cellStyle name="Accent4 19" xfId="25043" xr:uid="{06B2BC24-8D30-4374-B964-3B66B91BA587}"/>
    <cellStyle name="Accent4 2" xfId="2541" xr:uid="{CB8CC39F-F122-4E67-B374-5E75096EA7D4}"/>
    <cellStyle name="Accent4 2 10" xfId="2542" xr:uid="{D2635400-4AF3-4CE5-A82B-EB7389CF77EC}"/>
    <cellStyle name="Accent4 2 10 2" xfId="2543" xr:uid="{D6993E5B-5822-433D-8C20-441B7971A46D}"/>
    <cellStyle name="Accent4 2 11" xfId="2544" xr:uid="{8298DB9F-DDEF-4917-825D-0E02F4E60C47}"/>
    <cellStyle name="Accent4 2 12" xfId="44100" xr:uid="{0ACB2C47-E540-441A-A9C9-36900F4DB047}"/>
    <cellStyle name="Accent4 2 2" xfId="2545" xr:uid="{5D7934FB-44EE-415E-9E11-CC21B98BAFED}"/>
    <cellStyle name="Accent4 2 2 2" xfId="2546" xr:uid="{D6396603-1741-49E3-AD8E-5EC08F9D1A24}"/>
    <cellStyle name="Accent4 2 3" xfId="2547" xr:uid="{184B199B-0F14-465B-A84B-F4958D697871}"/>
    <cellStyle name="Accent4 2 3 2" xfId="2548" xr:uid="{6B1BD1FA-D6C2-4BDF-BF7D-7F5C4E4844CC}"/>
    <cellStyle name="Accent4 2 4" xfId="2549" xr:uid="{A0659CCF-1F04-43EE-B2DA-55D286EB75DB}"/>
    <cellStyle name="Accent4 2 4 2" xfId="2550" xr:uid="{D6156D82-D57A-4CC2-B2E3-1C0A746A60A6}"/>
    <cellStyle name="Accent4 2 5" xfId="2551" xr:uid="{33691DB1-0AA6-4D29-9DA6-AF232EF42D6B}"/>
    <cellStyle name="Accent4 2 5 2" xfId="2552" xr:uid="{751806A0-9F1C-404F-B53C-3A7395462D62}"/>
    <cellStyle name="Accent4 2 6" xfId="2553" xr:uid="{990FE0D4-109C-432D-BDC0-61EE8328EC34}"/>
    <cellStyle name="Accent4 2 6 2" xfId="2554" xr:uid="{605A20B9-4E51-4CAB-AB95-9AE72F9B1137}"/>
    <cellStyle name="Accent4 2 7" xfId="2555" xr:uid="{8F1FB0BB-6A98-4097-8D29-B75D61D91F82}"/>
    <cellStyle name="Accent4 2 7 2" xfId="2556" xr:uid="{AA2B7F2F-5CCD-4A31-A09C-A777CA413590}"/>
    <cellStyle name="Accent4 2 8" xfId="2557" xr:uid="{A524D48F-A922-4210-97D0-BE7C4853ABC5}"/>
    <cellStyle name="Accent4 2 8 2" xfId="2558" xr:uid="{57AFD554-0027-405B-8195-B7ABB088685F}"/>
    <cellStyle name="Accent4 2 9" xfId="2559" xr:uid="{97711801-163B-4D07-98F2-B9672322E02E}"/>
    <cellStyle name="Accent4 2 9 2" xfId="2560" xr:uid="{C01C392F-60D2-4710-9361-4FAAD2C33980}"/>
    <cellStyle name="Accent4 20" xfId="25044" xr:uid="{00D44FE0-B2D6-4DA8-B835-1552F513D68B}"/>
    <cellStyle name="Accent4 21" xfId="25045" xr:uid="{883B2011-EC87-48E6-9FB7-6E37C9C0D205}"/>
    <cellStyle name="Accent4 22" xfId="25046" xr:uid="{3FE6EA0E-3DB1-4D57-85F4-1976B00E6083}"/>
    <cellStyle name="Accent4 23" xfId="25047" xr:uid="{2D69D6C9-CFC1-46F7-A16D-76C4F922AE25}"/>
    <cellStyle name="Accent4 24" xfId="25048" xr:uid="{6B0C8B6A-F0D8-4956-852B-811E91245112}"/>
    <cellStyle name="Accent4 25" xfId="25049" xr:uid="{F73B3E35-66D5-489E-95A7-02A536C22D49}"/>
    <cellStyle name="Accent4 26" xfId="25050" xr:uid="{C6BCAC46-99B0-4E6B-9593-B4068DDC6C07}"/>
    <cellStyle name="Accent4 27" xfId="25051" xr:uid="{99D988B6-5358-421C-9298-7B4C45112331}"/>
    <cellStyle name="Accent4 28" xfId="25052" xr:uid="{17248B1E-83CA-4AB8-AC97-3CB3CFF97D88}"/>
    <cellStyle name="Accent4 29" xfId="25053" xr:uid="{8FF9718F-68FC-4B85-9935-8801B3156618}"/>
    <cellStyle name="Accent4 3" xfId="2561" xr:uid="{CDFCEF9D-CDA6-4CA7-980B-9CEB5CCACAE9}"/>
    <cellStyle name="Accent4 3 10" xfId="2562" xr:uid="{9269DC07-18C9-4C72-848C-958374332F32}"/>
    <cellStyle name="Accent4 3 11" xfId="2563" xr:uid="{13317948-5BEE-4330-98C7-A6302199083C}"/>
    <cellStyle name="Accent4 3 12" xfId="2564" xr:uid="{F39076E6-E981-4D57-BFF7-995FDF496170}"/>
    <cellStyle name="Accent4 3 13" xfId="44207" xr:uid="{EE17628F-D9C9-482F-B6E8-11DE496861D2}"/>
    <cellStyle name="Accent4 3 2" xfId="2565" xr:uid="{39589390-A14A-4F51-A5BD-CE65B460E723}"/>
    <cellStyle name="Accent4 3 2 2" xfId="25054" xr:uid="{DABD81A0-1BC5-4988-93C2-37570EDDDC4E}"/>
    <cellStyle name="Accent4 3 3" xfId="2566" xr:uid="{E038AFD4-20A5-417B-9099-C01C3C5BEFA1}"/>
    <cellStyle name="Accent4 3 3 2" xfId="42294" xr:uid="{BD097697-259F-4B1E-AC30-1EDA47B3C070}"/>
    <cellStyle name="Accent4 3 4" xfId="2567" xr:uid="{DD3E0DCB-2D7B-428F-86F5-41DF4CD85E7E}"/>
    <cellStyle name="Accent4 3 5" xfId="2568" xr:uid="{692DC889-66C8-4797-9096-66E64D221EAA}"/>
    <cellStyle name="Accent4 3 6" xfId="2569" xr:uid="{E087F7BA-E228-4272-AA8D-78B3A8596E8B}"/>
    <cellStyle name="Accent4 3 7" xfId="2570" xr:uid="{55399323-7BAF-4437-A65F-AFB873D01ACB}"/>
    <cellStyle name="Accent4 3 8" xfId="2571" xr:uid="{20D00309-20D6-4C8A-8555-F99D80594475}"/>
    <cellStyle name="Accent4 3 9" xfId="2572" xr:uid="{5B54D1CA-B1FC-4AEB-81EF-BA979E6C0340}"/>
    <cellStyle name="Accent4 30" xfId="25055" xr:uid="{D1FC1A11-41A0-42B1-8194-5B684CCBC4C6}"/>
    <cellStyle name="Accent4 31" xfId="25056" xr:uid="{F7A8A688-ABBE-4AF6-8A8D-E24714DD42DE}"/>
    <cellStyle name="Accent4 32" xfId="25057" xr:uid="{AAB35CB2-B10E-4490-A912-A079A6BF8279}"/>
    <cellStyle name="Accent4 33" xfId="25058" xr:uid="{CCBDA948-1C43-4FA1-AA61-95FCB144DD11}"/>
    <cellStyle name="Accent4 34" xfId="25059" xr:uid="{CDC6A1FD-93FB-4FF0-9AC2-38B2D71F5D31}"/>
    <cellStyle name="Accent4 35" xfId="25060" xr:uid="{7CED696B-16FF-434C-A321-8E1032AEF232}"/>
    <cellStyle name="Accent4 36" xfId="25061" xr:uid="{EA45C34C-1C89-4D4A-BD93-2E24701E3C5A}"/>
    <cellStyle name="Accent4 37" xfId="25062" xr:uid="{4E298109-77D7-4293-B18E-5770B3F9C41E}"/>
    <cellStyle name="Accent4 38" xfId="25063" xr:uid="{5FDAA616-C063-4DC5-BF47-DCF9B9DCFA77}"/>
    <cellStyle name="Accent4 39" xfId="25064" xr:uid="{364E35DB-0144-44DD-B01C-2CA74D0D94A5}"/>
    <cellStyle name="Accent4 4" xfId="2573" xr:uid="{CBAC4FF1-DFE7-40FE-9FBE-99DE48D94F58}"/>
    <cellStyle name="Accent4 4 10" xfId="2574" xr:uid="{7FA122F5-3C7E-498D-9D7E-203684320F50}"/>
    <cellStyle name="Accent4 4 11" xfId="2575" xr:uid="{939E43F8-3621-4C2D-A997-88877409F16D}"/>
    <cellStyle name="Accent4 4 2" xfId="2576" xr:uid="{BF842D7C-6ABA-46F7-B4D3-6D0DE937C508}"/>
    <cellStyle name="Accent4 4 3" xfId="2577" xr:uid="{82C44D8D-EAA2-4C05-90C0-3D53294101F8}"/>
    <cellStyle name="Accent4 4 4" xfId="2578" xr:uid="{57F1DF42-51A8-413C-88AB-8F41FABCC0EF}"/>
    <cellStyle name="Accent4 4 5" xfId="2579" xr:uid="{A9A93928-FCFE-4AD3-888C-88EE54820D1A}"/>
    <cellStyle name="Accent4 4 6" xfId="2580" xr:uid="{A475F0AC-80AC-456C-8159-A8EDFBFBF810}"/>
    <cellStyle name="Accent4 4 7" xfId="2581" xr:uid="{FD7ADC21-B19E-422A-A5BB-A9116673DE8B}"/>
    <cellStyle name="Accent4 4 8" xfId="2582" xr:uid="{655FC0A4-0B8A-4DE7-A896-6339B566DC15}"/>
    <cellStyle name="Accent4 4 9" xfId="2583" xr:uid="{A9ADB58F-2C44-44E6-9B0F-BA83DAF7655C}"/>
    <cellStyle name="Accent4 40" xfId="25065" xr:uid="{0DA70FAC-631C-4F86-85C0-10811676284D}"/>
    <cellStyle name="Accent4 41" xfId="25066" xr:uid="{0BDBD64D-C641-4B88-A831-6E1A7110265F}"/>
    <cellStyle name="Accent4 42" xfId="25067" xr:uid="{3900878B-38C7-47E0-957A-3EBE9E4B3E7B}"/>
    <cellStyle name="Accent4 43" xfId="25068" xr:uid="{42643DE2-0A95-487E-9C0D-AF6863DA0973}"/>
    <cellStyle name="Accent4 44" xfId="45869" xr:uid="{611A57F4-8402-434C-8F3D-6808D9302C23}"/>
    <cellStyle name="Accent4 45" xfId="5931" xr:uid="{65D28E9E-2139-4415-9386-861DF3A4134F}"/>
    <cellStyle name="Accent4 5" xfId="2584" xr:uid="{9AC99721-E379-417A-BB72-3BC0AE8FD28B}"/>
    <cellStyle name="Accent4 5 10" xfId="2585" xr:uid="{30C80ECD-C11F-4B4F-B5BE-AA067AC13C8C}"/>
    <cellStyle name="Accent4 5 11" xfId="2586" xr:uid="{CC81B87F-E225-4368-A926-EAE5E273B053}"/>
    <cellStyle name="Accent4 5 2" xfId="2587" xr:uid="{5A6DC625-E73B-4444-AD8E-AE1E1FC15501}"/>
    <cellStyle name="Accent4 5 3" xfId="2588" xr:uid="{B86B8C99-FBEE-4C9C-923F-60D81543B7CD}"/>
    <cellStyle name="Accent4 5 4" xfId="2589" xr:uid="{D4CD3CC1-661F-44B8-AADD-A59F31CFFE0E}"/>
    <cellStyle name="Accent4 5 5" xfId="2590" xr:uid="{7FCC3DCA-C7A2-4A06-8AA1-323C344F13A9}"/>
    <cellStyle name="Accent4 5 6" xfId="2591" xr:uid="{61EB184F-473B-4107-95F2-B11361ED61D8}"/>
    <cellStyle name="Accent4 5 7" xfId="2592" xr:uid="{91F003C9-E6AF-4275-89D2-EA6B96446F99}"/>
    <cellStyle name="Accent4 5 8" xfId="2593" xr:uid="{B16E61E6-0AC3-41A9-8FDD-E9D6F0A3B5E8}"/>
    <cellStyle name="Accent4 5 9" xfId="2594" xr:uid="{257DF37D-6622-434E-BF97-4FFFDA61EF08}"/>
    <cellStyle name="Accent4 6" xfId="2595" xr:uid="{E5FACC94-E39F-4F45-80F2-F6785903E46E}"/>
    <cellStyle name="Accent4 6 10" xfId="2596" xr:uid="{1112B925-C9D0-4811-A5E6-2307163836D7}"/>
    <cellStyle name="Accent4 6 11" xfId="2597" xr:uid="{D7317687-7F24-4085-B6F4-D2A530FA97F3}"/>
    <cellStyle name="Accent4 6 2" xfId="2598" xr:uid="{1834A5B9-86EA-44B8-A3B7-42DFCC986BD5}"/>
    <cellStyle name="Accent4 6 3" xfId="2599" xr:uid="{9146320B-CC82-422A-954A-24CCFA063854}"/>
    <cellStyle name="Accent4 6 4" xfId="2600" xr:uid="{4A3EB3C2-64FB-458C-B098-9ED2175E4601}"/>
    <cellStyle name="Accent4 6 5" xfId="2601" xr:uid="{6369CA1B-3331-419E-9DA2-8D6C28F9C81B}"/>
    <cellStyle name="Accent4 6 6" xfId="2602" xr:uid="{3A4F2F4A-9B5F-4990-AE00-6487502419AC}"/>
    <cellStyle name="Accent4 6 7" xfId="2603" xr:uid="{9938C138-4B30-4BBD-BBBD-9812F638EF16}"/>
    <cellStyle name="Accent4 6 8" xfId="2604" xr:uid="{92F98578-4DAA-407F-AEE5-42EBADD5321D}"/>
    <cellStyle name="Accent4 6 9" xfId="2605" xr:uid="{C9252ABB-F047-4FA5-A62A-0D9ED85EA09D}"/>
    <cellStyle name="Accent4 7" xfId="2606" xr:uid="{FCF5620B-B50D-4981-B44A-6DFEDDEAC3C9}"/>
    <cellStyle name="Accent4 8" xfId="2607" xr:uid="{195491D6-A050-4B74-A781-0673799129FD}"/>
    <cellStyle name="Accent4 9" xfId="2608" xr:uid="{E2F22C83-E5F7-4902-8874-EF3BF50517A8}"/>
    <cellStyle name="Accent5 10" xfId="2609" xr:uid="{AC7BE036-4FDE-4246-A7FB-7CCDCFDEBF4D}"/>
    <cellStyle name="Accent5 11" xfId="25069" xr:uid="{92693D2C-F570-4D0A-9689-DD3942E0D908}"/>
    <cellStyle name="Accent5 12" xfId="25070" xr:uid="{06C4CDAC-BF05-4EA8-ABDE-C6C444AB8516}"/>
    <cellStyle name="Accent5 13" xfId="25071" xr:uid="{B2CE6741-CF24-442D-9389-32506A97AB88}"/>
    <cellStyle name="Accent5 14" xfId="25072" xr:uid="{54168D5C-D781-414B-ABA6-A757AC6C3DCB}"/>
    <cellStyle name="Accent5 15" xfId="25073" xr:uid="{33D0B36A-8190-4679-BCDF-FFE510F6B4AB}"/>
    <cellStyle name="Accent5 16" xfId="25074" xr:uid="{3BB8E7B4-E681-4765-B277-CFB2B3618A49}"/>
    <cellStyle name="Accent5 17" xfId="25075" xr:uid="{A2211970-5E98-459D-B7A3-C53F88FB5545}"/>
    <cellStyle name="Accent5 18" xfId="25076" xr:uid="{B958A9B7-E3F0-4FBC-A03B-AB5A25A6F745}"/>
    <cellStyle name="Accent5 19" xfId="25077" xr:uid="{6264D69D-A2D6-4209-87AB-570FA4337D44}"/>
    <cellStyle name="Accent5 2" xfId="2610" xr:uid="{CC82ADA4-D2CF-4EDB-8407-E6AFCEA12C51}"/>
    <cellStyle name="Accent5 2 10" xfId="2611" xr:uid="{072C9450-0391-46B1-94EF-F0B3B789E387}"/>
    <cellStyle name="Accent5 2 11" xfId="2612" xr:uid="{76380429-9D52-4AAE-99F7-24FD6BC61D5D}"/>
    <cellStyle name="Accent5 2 12" xfId="44101" xr:uid="{4382CC22-00DF-41B7-AA16-CCCE3F713093}"/>
    <cellStyle name="Accent5 2 2" xfId="2613" xr:uid="{B635EB72-3254-4949-8277-DE7885AFAA91}"/>
    <cellStyle name="Accent5 2 3" xfId="2614" xr:uid="{96C39107-C393-40B3-A443-AEA93B16EFE4}"/>
    <cellStyle name="Accent5 2 4" xfId="2615" xr:uid="{0E9A3077-D1D6-4F56-B098-0AD74AE5205E}"/>
    <cellStyle name="Accent5 2 5" xfId="2616" xr:uid="{F57AE9DA-47F9-4508-95BE-758A952BEC4C}"/>
    <cellStyle name="Accent5 2 6" xfId="2617" xr:uid="{850FDC2C-5AA9-4FBD-9F5B-D6855C870F78}"/>
    <cellStyle name="Accent5 2 7" xfId="2618" xr:uid="{5F0D0A75-F972-4923-8155-303EE435A44A}"/>
    <cellStyle name="Accent5 2 8" xfId="2619" xr:uid="{C78AAC32-0DEB-4AF8-8008-D2DA280CE10A}"/>
    <cellStyle name="Accent5 2 9" xfId="2620" xr:uid="{EC56AA78-4AF9-488A-88D7-A5C84E780FD2}"/>
    <cellStyle name="Accent5 20" xfId="25078" xr:uid="{3A64DFDF-1E63-4EA1-AE14-791237BB67BF}"/>
    <cellStyle name="Accent5 21" xfId="25079" xr:uid="{C93C87B9-4162-4DEA-9860-33337C3D2536}"/>
    <cellStyle name="Accent5 22" xfId="25080" xr:uid="{DBB0749A-6D86-4D01-9720-6E0AF6D8B4BB}"/>
    <cellStyle name="Accent5 23" xfId="25081" xr:uid="{6ED5FB49-4660-444A-A4FE-7C852F4986FA}"/>
    <cellStyle name="Accent5 24" xfId="25082" xr:uid="{68E608D1-7A7E-4AD9-AD1C-E51F79B7B18E}"/>
    <cellStyle name="Accent5 25" xfId="25083" xr:uid="{70C2B69A-27C6-4A36-B132-303292617016}"/>
    <cellStyle name="Accent5 26" xfId="25084" xr:uid="{F20779CB-5A68-4619-B720-1DD8BBC63415}"/>
    <cellStyle name="Accent5 27" xfId="25085" xr:uid="{56A26F8E-5A84-45BA-BECA-4EC2D9DA9EFE}"/>
    <cellStyle name="Accent5 28" xfId="25086" xr:uid="{65279FB6-D700-4469-ADC7-C2AEA0719C7A}"/>
    <cellStyle name="Accent5 29" xfId="25087" xr:uid="{F1FA528B-A123-4769-ADF0-03013BE8DF14}"/>
    <cellStyle name="Accent5 3" xfId="2621" xr:uid="{6BE34DF4-9B8B-4EF5-805C-1B161A68A920}"/>
    <cellStyle name="Accent5 3 10" xfId="2622" xr:uid="{3EEBD449-EA83-4CC1-9F93-F49C12938632}"/>
    <cellStyle name="Accent5 3 11" xfId="2623" xr:uid="{8E1BD0E6-011F-4C0A-BAAF-798E2F7DA854}"/>
    <cellStyle name="Accent5 3 12" xfId="44208" xr:uid="{CF62A21F-C18B-4CCB-9D25-F3A71ACFFB12}"/>
    <cellStyle name="Accent5 3 2" xfId="2624" xr:uid="{81AC95CC-EA6C-4174-BF96-DEAFA4D78E9E}"/>
    <cellStyle name="Accent5 3 3" xfId="2625" xr:uid="{402054D2-F198-4956-91B1-5F4D7EFD580B}"/>
    <cellStyle name="Accent5 3 4" xfId="2626" xr:uid="{108A24B7-9231-4278-B504-E8A5F571549B}"/>
    <cellStyle name="Accent5 3 5" xfId="2627" xr:uid="{2FB374DE-2EA7-4F75-A938-F89F4F41CFCC}"/>
    <cellStyle name="Accent5 3 6" xfId="2628" xr:uid="{236F834F-BD07-411A-A16C-0857D343531A}"/>
    <cellStyle name="Accent5 3 7" xfId="2629" xr:uid="{900D15A4-8414-44D5-BB0C-DD93C2FD21C8}"/>
    <cellStyle name="Accent5 3 8" xfId="2630" xr:uid="{296FF35F-DECD-42C2-A470-32A84FEBF6C2}"/>
    <cellStyle name="Accent5 3 9" xfId="2631" xr:uid="{694CAE95-34F6-49A4-AF1C-CAEF93A3FC6C}"/>
    <cellStyle name="Accent5 30" xfId="25088" xr:uid="{345F99D3-1453-4939-A977-6B440FA837C9}"/>
    <cellStyle name="Accent5 31" xfId="25089" xr:uid="{400B1BEA-9EE8-4B8F-8786-2F7B6F8FC06B}"/>
    <cellStyle name="Accent5 32" xfId="25090" xr:uid="{6B442810-EE8A-4DB1-865A-98AEC166D513}"/>
    <cellStyle name="Accent5 33" xfId="25091" xr:uid="{C38CEBBE-BAF2-41E1-95C6-3CA90AC306A5}"/>
    <cellStyle name="Accent5 34" xfId="25092" xr:uid="{217B2C9D-B6DC-476D-864B-E6FBC8724FCE}"/>
    <cellStyle name="Accent5 35" xfId="25093" xr:uid="{87A30544-8CBD-481F-BE29-EFD879B3CD2C}"/>
    <cellStyle name="Accent5 36" xfId="25094" xr:uid="{97E83610-5C72-4FDE-9697-7167E17EBD23}"/>
    <cellStyle name="Accent5 37" xfId="25095" xr:uid="{EB11CD43-D961-4A0E-A8A8-BD1CA59C5B0B}"/>
    <cellStyle name="Accent5 38" xfId="25096" xr:uid="{65420B44-FC0A-4B18-9A49-36D19933CAA7}"/>
    <cellStyle name="Accent5 39" xfId="25097" xr:uid="{D3EFB0C5-950E-48B0-B386-EEE074A976BE}"/>
    <cellStyle name="Accent5 4" xfId="2632" xr:uid="{664F5BAA-2E05-4A0E-A75F-914B67025A80}"/>
    <cellStyle name="Accent5 4 10" xfId="2633" xr:uid="{B3D05F61-CE34-41AD-B72E-DACB30177482}"/>
    <cellStyle name="Accent5 4 11" xfId="2634" xr:uid="{00AE623E-7BCF-4A43-A94C-9DFB60C62FF3}"/>
    <cellStyle name="Accent5 4 2" xfId="2635" xr:uid="{528A8FA1-6479-4BD5-9AF5-7B6C58B09076}"/>
    <cellStyle name="Accent5 4 3" xfId="2636" xr:uid="{34B0C38E-5B98-475F-A3FD-65F462FB3676}"/>
    <cellStyle name="Accent5 4 4" xfId="2637" xr:uid="{D3D6D279-0EEC-4105-960B-15B2519885D8}"/>
    <cellStyle name="Accent5 4 5" xfId="2638" xr:uid="{FB52EDF8-443D-4653-ADF1-7A778150077E}"/>
    <cellStyle name="Accent5 4 6" xfId="2639" xr:uid="{97A23C32-7AA7-4357-A85D-A8158F151EEB}"/>
    <cellStyle name="Accent5 4 7" xfId="2640" xr:uid="{84A0DBF7-822C-4B40-A59F-7B44A2B0191D}"/>
    <cellStyle name="Accent5 4 8" xfId="2641" xr:uid="{3639E0DA-A06B-49CC-A463-AB64F7EC9C19}"/>
    <cellStyle name="Accent5 4 9" xfId="2642" xr:uid="{C1F2F6DB-C712-474C-B999-2A56E49CB697}"/>
    <cellStyle name="Accent5 40" xfId="25098" xr:uid="{5924E2D8-429C-4741-A4FE-D5FA0E173F55}"/>
    <cellStyle name="Accent5 41" xfId="25099" xr:uid="{2304CE79-96E8-4097-8A6C-38741A839FDA}"/>
    <cellStyle name="Accent5 42" xfId="25100" xr:uid="{A032E48E-F7E6-47D3-8FDE-8E8652F3AB31}"/>
    <cellStyle name="Accent5 43" xfId="25101" xr:uid="{34C83A73-7A50-4573-88B6-1915E0933358}"/>
    <cellStyle name="Accent5 44" xfId="45872" xr:uid="{39501827-28AB-495A-B83F-7EABF4E40709}"/>
    <cellStyle name="Accent5 45" xfId="5932" xr:uid="{87E45603-FC2D-428A-9E1F-9193C8ACCFE6}"/>
    <cellStyle name="Accent5 5" xfId="2643" xr:uid="{07EBCE75-413D-40E8-8CB9-AFC433B580BC}"/>
    <cellStyle name="Accent5 5 10" xfId="2644" xr:uid="{751EE42D-EC32-4CDE-A6AF-E1C90848654C}"/>
    <cellStyle name="Accent5 5 11" xfId="2645" xr:uid="{CE481F75-0A4C-4DDE-9D70-87178C2FDEBE}"/>
    <cellStyle name="Accent5 5 2" xfId="2646" xr:uid="{6EAA9209-3203-4609-B9E9-7E329A5E40BF}"/>
    <cellStyle name="Accent5 5 3" xfId="2647" xr:uid="{70B664B1-BDCC-430E-901E-6C69F57CA8FC}"/>
    <cellStyle name="Accent5 5 4" xfId="2648" xr:uid="{12CD91DD-2AF9-4980-A385-D4507ACDACE2}"/>
    <cellStyle name="Accent5 5 5" xfId="2649" xr:uid="{5BD84469-B50A-4920-86B9-AD78076C264A}"/>
    <cellStyle name="Accent5 5 6" xfId="2650" xr:uid="{FBF40B86-9213-4595-A17E-13D9E464F87E}"/>
    <cellStyle name="Accent5 5 7" xfId="2651" xr:uid="{EEDBE9E7-D0BC-4F46-9CD8-BBC80A885B7E}"/>
    <cellStyle name="Accent5 5 8" xfId="2652" xr:uid="{A08B2389-0BF6-4540-A48A-EA5ADAFE6633}"/>
    <cellStyle name="Accent5 5 9" xfId="2653" xr:uid="{FEAB7C8B-0F22-461C-A1CD-29BABDAA20E2}"/>
    <cellStyle name="Accent5 6" xfId="2654" xr:uid="{3D7C0075-D8DF-4021-ACB5-E102B5E25D17}"/>
    <cellStyle name="Accent5 6 10" xfId="2655" xr:uid="{B84AEE2B-E162-4676-A89A-8C0F879BBC63}"/>
    <cellStyle name="Accent5 6 11" xfId="2656" xr:uid="{1A62A153-3FE3-4F72-A208-0D1D6A677870}"/>
    <cellStyle name="Accent5 6 2" xfId="2657" xr:uid="{FC49A464-0EAC-4445-A77F-5429475E24BB}"/>
    <cellStyle name="Accent5 6 3" xfId="2658" xr:uid="{DA770A97-F188-4477-8994-7B2FD25A724F}"/>
    <cellStyle name="Accent5 6 4" xfId="2659" xr:uid="{40435983-7730-49AB-8A19-9D50BBCF0590}"/>
    <cellStyle name="Accent5 6 5" xfId="2660" xr:uid="{BDF86126-7043-4D13-BF87-CC44E5A05C39}"/>
    <cellStyle name="Accent5 6 6" xfId="2661" xr:uid="{C8AD4D8E-0279-4A40-A837-3746E91CDCEC}"/>
    <cellStyle name="Accent5 6 7" xfId="2662" xr:uid="{51894CEB-F55D-42B6-A277-1C2F7A7027DF}"/>
    <cellStyle name="Accent5 6 8" xfId="2663" xr:uid="{BFA9B480-1A98-4C99-B738-C3E62CC39A81}"/>
    <cellStyle name="Accent5 6 9" xfId="2664" xr:uid="{FF616BAA-DE86-4F61-BEB2-240805563344}"/>
    <cellStyle name="Accent5 7" xfId="2665" xr:uid="{CBBEE1BC-EAED-4CE7-9672-530842DE1E94}"/>
    <cellStyle name="Accent5 8" xfId="2666" xr:uid="{E1A61BCE-1B57-4033-995C-145BF0066F25}"/>
    <cellStyle name="Accent5 9" xfId="2667" xr:uid="{DAECF6B8-B0D7-4165-A67B-7C3C7A7C6A83}"/>
    <cellStyle name="Accent6 10" xfId="2668" xr:uid="{711F1FF8-83A0-43B5-83BC-EF37499AD93F}"/>
    <cellStyle name="Accent6 11" xfId="25102" xr:uid="{B95E656A-0AA1-46D6-8E3E-8B3227A447B3}"/>
    <cellStyle name="Accent6 12" xfId="25103" xr:uid="{D97F886F-4FEF-4D95-8001-02ADFE10D6A3}"/>
    <cellStyle name="Accent6 13" xfId="25104" xr:uid="{495ED088-A0AE-41EF-8502-5C53DAB1BC08}"/>
    <cellStyle name="Accent6 14" xfId="25105" xr:uid="{1B84BABF-B0EC-4899-801A-6F54842B2BA2}"/>
    <cellStyle name="Accent6 15" xfId="25106" xr:uid="{284428A3-06CB-4D14-98CF-BFD92B02670D}"/>
    <cellStyle name="Accent6 16" xfId="25107" xr:uid="{162AF823-5013-425B-BAE3-E40201CE7551}"/>
    <cellStyle name="Accent6 17" xfId="25108" xr:uid="{E74268C6-9561-4E05-B018-6F0D526F644F}"/>
    <cellStyle name="Accent6 18" xfId="25109" xr:uid="{61777598-812C-40BC-9627-DA822753E257}"/>
    <cellStyle name="Accent6 19" xfId="25110" xr:uid="{13B8A7EE-F3A4-44AE-B5C4-6BB454085391}"/>
    <cellStyle name="Accent6 2" xfId="2669" xr:uid="{0B831E54-49B2-464F-BFB4-A77F7A7ECCBD}"/>
    <cellStyle name="Accent6 2 10" xfId="2670" xr:uid="{8F92FC53-C8C4-420E-94BD-D9A90C765B88}"/>
    <cellStyle name="Accent6 2 10 2" xfId="2671" xr:uid="{C1FF1974-12D4-45D6-A579-B582D9B15F3B}"/>
    <cellStyle name="Accent6 2 11" xfId="2672" xr:uid="{5A29DF3C-E7F4-42DC-B7A4-9E8B35DEF737}"/>
    <cellStyle name="Accent6 2 12" xfId="44102" xr:uid="{7C3D5C50-8C66-47DB-9925-EFC81FDB86D5}"/>
    <cellStyle name="Accent6 2 2" xfId="2673" xr:uid="{6A0161FA-8010-49BF-A8F4-37BD6B502817}"/>
    <cellStyle name="Accent6 2 2 2" xfId="2674" xr:uid="{910939F3-B469-4E21-A3F2-37783D939DAA}"/>
    <cellStyle name="Accent6 2 3" xfId="2675" xr:uid="{B25DEF9E-EEDB-49E4-96E8-8AAF01D3C3E1}"/>
    <cellStyle name="Accent6 2 3 2" xfId="2676" xr:uid="{03930A0F-73DF-430C-9431-FC626DEF052D}"/>
    <cellStyle name="Accent6 2 4" xfId="2677" xr:uid="{BE068AB1-E25D-4C44-B234-482C1F9F58B4}"/>
    <cellStyle name="Accent6 2 4 2" xfId="2678" xr:uid="{CCCEEDEC-A64B-49EE-8916-D1298E118EE8}"/>
    <cellStyle name="Accent6 2 5" xfId="2679" xr:uid="{E054A5F8-C555-4DF9-B3D8-21E3F9E181BA}"/>
    <cellStyle name="Accent6 2 5 2" xfId="2680" xr:uid="{CDF36EB2-4598-4335-BE58-8AD34563D991}"/>
    <cellStyle name="Accent6 2 6" xfId="2681" xr:uid="{E6E98089-8AF8-4C10-9C0B-150DDCA7FDA8}"/>
    <cellStyle name="Accent6 2 6 2" xfId="2682" xr:uid="{BABA220F-85FE-4EE1-A4D0-B4A0E04EC74D}"/>
    <cellStyle name="Accent6 2 7" xfId="2683" xr:uid="{03F408E6-EE60-4954-89C4-68EC2B75B849}"/>
    <cellStyle name="Accent6 2 7 2" xfId="2684" xr:uid="{E9B6D91F-4501-42ED-8D99-357F223CF3DB}"/>
    <cellStyle name="Accent6 2 8" xfId="2685" xr:uid="{351BBB06-2BA7-4482-8F3D-B2CB05E9F353}"/>
    <cellStyle name="Accent6 2 8 2" xfId="2686" xr:uid="{C314850A-D0E7-4D8E-BD01-3C62AD9A8CC8}"/>
    <cellStyle name="Accent6 2 9" xfId="2687" xr:uid="{E63FC757-A7A1-4A40-98C8-746479958CF0}"/>
    <cellStyle name="Accent6 2 9 2" xfId="2688" xr:uid="{E07566D0-3C33-4E0D-A836-CCB6A24C0F70}"/>
    <cellStyle name="Accent6 20" xfId="25111" xr:uid="{855F63F6-CEAD-47A6-BF0D-FEBC0E34E942}"/>
    <cellStyle name="Accent6 21" xfId="25112" xr:uid="{778C4000-84A8-459C-8FC6-EC2E80947929}"/>
    <cellStyle name="Accent6 22" xfId="25113" xr:uid="{4F317EF7-1B05-4A20-89DD-BF822AC719B0}"/>
    <cellStyle name="Accent6 23" xfId="25114" xr:uid="{658CB917-6AC1-49B6-9E7F-49363A648617}"/>
    <cellStyle name="Accent6 24" xfId="25115" xr:uid="{21D43E3F-56F2-4640-BC1A-F4D3CE4EFADD}"/>
    <cellStyle name="Accent6 25" xfId="25116" xr:uid="{8647D312-1B20-4B91-A58C-AA3F1A7E750F}"/>
    <cellStyle name="Accent6 26" xfId="25117" xr:uid="{A3840910-F03B-4010-8244-24B3C6B9EB6C}"/>
    <cellStyle name="Accent6 27" xfId="25118" xr:uid="{FABFDC91-9DA4-4655-829A-172E8EC75846}"/>
    <cellStyle name="Accent6 28" xfId="25119" xr:uid="{FB34860E-F2EC-4387-8ECA-2202ECE598DC}"/>
    <cellStyle name="Accent6 29" xfId="25120" xr:uid="{0DE37F32-8EC3-4E07-A937-F2CD5AA1C157}"/>
    <cellStyle name="Accent6 3" xfId="2689" xr:uid="{436E4189-7A06-4CA9-B762-87A9D021151E}"/>
    <cellStyle name="Accent6 3 10" xfId="2690" xr:uid="{8E3CB490-DDE4-4DFB-9331-5DAA686B650B}"/>
    <cellStyle name="Accent6 3 11" xfId="2691" xr:uid="{DDB9EB52-E589-4AA9-BAB2-FD307CD657F5}"/>
    <cellStyle name="Accent6 3 12" xfId="2692" xr:uid="{26863FAC-6CEA-4843-87DA-C8BE6A3CBA26}"/>
    <cellStyle name="Accent6 3 13" xfId="44209" xr:uid="{B315D862-37C4-40D5-A294-74D1738CE23F}"/>
    <cellStyle name="Accent6 3 2" xfId="2693" xr:uid="{54AAE79E-BC6E-4A8C-9090-82D24471C1CB}"/>
    <cellStyle name="Accent6 3 2 2" xfId="25121" xr:uid="{A32A8D7C-A942-4450-AA86-D402611AFFE1}"/>
    <cellStyle name="Accent6 3 3" xfId="2694" xr:uid="{975ED826-3AC7-42F1-BEC0-FAA24DF598B4}"/>
    <cellStyle name="Accent6 3 3 2" xfId="42341" xr:uid="{F3F47818-C042-4640-A1D7-15F4DD703E74}"/>
    <cellStyle name="Accent6 3 4" xfId="2695" xr:uid="{9F2A7091-BA4B-4742-9722-425EB9DEC455}"/>
    <cellStyle name="Accent6 3 5" xfId="2696" xr:uid="{2B6E1335-ABD2-49F9-8C8E-9CE1AD42CD95}"/>
    <cellStyle name="Accent6 3 6" xfId="2697" xr:uid="{2AC05CFE-6D23-4393-BF23-FFF62C665B92}"/>
    <cellStyle name="Accent6 3 7" xfId="2698" xr:uid="{BC068AD7-0697-4F1A-B440-973E9E8423ED}"/>
    <cellStyle name="Accent6 3 8" xfId="2699" xr:uid="{790B00B6-989B-41FD-BD1B-DD4BEA53AB32}"/>
    <cellStyle name="Accent6 3 9" xfId="2700" xr:uid="{EA081BB8-2FFF-42F5-ACAD-91226A07F791}"/>
    <cellStyle name="Accent6 30" xfId="25122" xr:uid="{022466A3-100A-4F8E-8791-6E6369C6382B}"/>
    <cellStyle name="Accent6 31" xfId="25123" xr:uid="{79DF3FD9-7AF1-472B-93FF-C851EE45FEAC}"/>
    <cellStyle name="Accent6 32" xfId="25124" xr:uid="{D8873BC3-1AC6-45EF-9DC6-240BC399C1EF}"/>
    <cellStyle name="Accent6 33" xfId="25125" xr:uid="{E9BB8E45-4D86-4F75-A566-4A48C263315F}"/>
    <cellStyle name="Accent6 34" xfId="25126" xr:uid="{B947C834-7B50-4659-BCAF-A3B352ED0E44}"/>
    <cellStyle name="Accent6 35" xfId="25127" xr:uid="{8FEDBFC1-A1AA-4B23-8AA7-9C4E27D9CE02}"/>
    <cellStyle name="Accent6 36" xfId="25128" xr:uid="{F7E3767B-8423-4950-B91F-0CF2CBDC63BF}"/>
    <cellStyle name="Accent6 37" xfId="25129" xr:uid="{93E2D258-E8AD-40B8-8B28-6BB758F05D44}"/>
    <cellStyle name="Accent6 38" xfId="25130" xr:uid="{E8AF5D56-252F-44F9-BEA1-B1933B1F086A}"/>
    <cellStyle name="Accent6 39" xfId="25131" xr:uid="{C2004270-FD90-4E25-AD0F-B69A708A8E03}"/>
    <cellStyle name="Accent6 4" xfId="2701" xr:uid="{B4285B9E-0983-43A7-B988-E6C7A6AD6961}"/>
    <cellStyle name="Accent6 4 10" xfId="2702" xr:uid="{5861A78B-D11B-4FBD-B53A-75CCE75B7087}"/>
    <cellStyle name="Accent6 4 11" xfId="2703" xr:uid="{24506389-524A-4E39-A6A4-57BBAC5EEDCC}"/>
    <cellStyle name="Accent6 4 2" xfId="2704" xr:uid="{377F6D5F-8572-4D90-BC48-F40431D6B73D}"/>
    <cellStyle name="Accent6 4 3" xfId="2705" xr:uid="{9A58AFDA-23A3-4341-8BD9-E69CFBF7C235}"/>
    <cellStyle name="Accent6 4 4" xfId="2706" xr:uid="{F17EEBE6-5EBF-4B87-A5C4-DDDF80FF4A13}"/>
    <cellStyle name="Accent6 4 5" xfId="2707" xr:uid="{6404BF4A-96F1-462C-BDE6-2579DA65B779}"/>
    <cellStyle name="Accent6 4 6" xfId="2708" xr:uid="{4D809522-1B62-4E48-A128-500CE595BE5D}"/>
    <cellStyle name="Accent6 4 7" xfId="2709" xr:uid="{18E36765-B5B4-4D40-AEFC-D5501D477AFE}"/>
    <cellStyle name="Accent6 4 8" xfId="2710" xr:uid="{6FD342BA-AD96-4C89-94B1-34F3F39E42CF}"/>
    <cellStyle name="Accent6 4 9" xfId="2711" xr:uid="{17E55E7D-734C-418D-A820-853673A7C6FB}"/>
    <cellStyle name="Accent6 40" xfId="25132" xr:uid="{46679529-B2D1-4BA8-8C3D-79398C07AC53}"/>
    <cellStyle name="Accent6 41" xfId="25133" xr:uid="{72CF0422-FEE3-4429-8D8F-DDCCCA5360A9}"/>
    <cellStyle name="Accent6 42" xfId="25134" xr:uid="{D44AA591-B49C-4CC3-B5FB-64852D01240C}"/>
    <cellStyle name="Accent6 43" xfId="25135" xr:uid="{55773CA9-B25F-4AD9-89A5-57E8F0CA4B73}"/>
    <cellStyle name="Accent6 44" xfId="45875" xr:uid="{973C6498-1930-40F5-AC89-F001131EEE23}"/>
    <cellStyle name="Accent6 45" xfId="5933" xr:uid="{3C21016A-F721-43EA-8B39-D01E6EB56ECA}"/>
    <cellStyle name="Accent6 5" xfId="2712" xr:uid="{E666235B-5FDE-4217-A063-72E517144A17}"/>
    <cellStyle name="Accent6 5 10" xfId="2713" xr:uid="{83F48ED1-B381-4A62-9A51-FB1176F26B7A}"/>
    <cellStyle name="Accent6 5 11" xfId="2714" xr:uid="{22435BA8-0732-485A-97C4-26CF13D21F7F}"/>
    <cellStyle name="Accent6 5 2" xfId="2715" xr:uid="{8671D825-2693-4E69-9DE6-DAB6DB964B6D}"/>
    <cellStyle name="Accent6 5 3" xfId="2716" xr:uid="{75F1B493-4BB7-47F7-A905-A2B3756F50F0}"/>
    <cellStyle name="Accent6 5 4" xfId="2717" xr:uid="{17E0859F-9C8D-4D6C-A5B8-E3FF9B1F8ACF}"/>
    <cellStyle name="Accent6 5 5" xfId="2718" xr:uid="{4EF1DA92-F3B8-4D44-9F07-FD4A26546265}"/>
    <cellStyle name="Accent6 5 6" xfId="2719" xr:uid="{5FCE7941-D114-4609-AD91-D949D07BBD13}"/>
    <cellStyle name="Accent6 5 7" xfId="2720" xr:uid="{CC8BADE0-5387-46E8-A941-F3B674F3F86E}"/>
    <cellStyle name="Accent6 5 8" xfId="2721" xr:uid="{48DF9830-1D9C-4A7C-B3C5-3CCE738BC6E7}"/>
    <cellStyle name="Accent6 5 9" xfId="2722" xr:uid="{E69C9310-85B1-49BF-A39E-47A3D5463B08}"/>
    <cellStyle name="Accent6 6" xfId="2723" xr:uid="{CBB1FC3C-5F6B-4939-B27A-2CBD54CE5E8A}"/>
    <cellStyle name="Accent6 6 10" xfId="2724" xr:uid="{CAFED68C-2DD8-4C13-AA08-8689D5C5220A}"/>
    <cellStyle name="Accent6 6 11" xfId="2725" xr:uid="{4345DF0D-D346-4F70-9922-CD072316BBAA}"/>
    <cellStyle name="Accent6 6 2" xfId="2726" xr:uid="{8EE32A55-0DA2-412D-925A-F9A3EFD26638}"/>
    <cellStyle name="Accent6 6 3" xfId="2727" xr:uid="{E261C63C-173D-4930-ADB9-D961E8E31B9B}"/>
    <cellStyle name="Accent6 6 4" xfId="2728" xr:uid="{788CC4E0-586B-4AF9-B146-9995ED736B86}"/>
    <cellStyle name="Accent6 6 5" xfId="2729" xr:uid="{3A74FFBA-A396-40C1-BA90-0C78F9AAF289}"/>
    <cellStyle name="Accent6 6 6" xfId="2730" xr:uid="{7A0532EE-F2D8-417B-B0E8-AF05CE04EFF3}"/>
    <cellStyle name="Accent6 6 7" xfId="2731" xr:uid="{113B3EAA-1FFF-43F1-8971-24F7DF99BFBE}"/>
    <cellStyle name="Accent6 6 8" xfId="2732" xr:uid="{34E1FA9F-CAEF-4BD2-BF61-FC1D45FD3AA1}"/>
    <cellStyle name="Accent6 6 9" xfId="2733" xr:uid="{C63E4A7C-34BB-45BB-A49A-D1F87E6B5DC8}"/>
    <cellStyle name="Accent6 7" xfId="2734" xr:uid="{DFD23A33-BEE5-4312-850E-A514FC7977EB}"/>
    <cellStyle name="Accent6 8" xfId="2735" xr:uid="{92181348-8F49-4B9D-877A-0326C939069E}"/>
    <cellStyle name="Accent6 9" xfId="2736" xr:uid="{47255E09-C3FB-4556-A6CB-BCBFE8E0488A}"/>
    <cellStyle name="AggblueBoldCels" xfId="2737" xr:uid="{A7F51540-6AC9-472A-896C-73501D4FA0DF}"/>
    <cellStyle name="AggblueBoldCels 2" xfId="44104" xr:uid="{8B064D88-060B-4429-93B7-9B1714E54FBB}"/>
    <cellStyle name="AggblueCels" xfId="2738" xr:uid="{A5023E4F-7114-426F-B7A1-2447ECE834C8}"/>
    <cellStyle name="AggblueCels 2" xfId="44105" xr:uid="{573E8F5C-189F-4C36-A3BB-774303AC72E3}"/>
    <cellStyle name="AggblueCels_1x" xfId="44016" xr:uid="{E747BD42-0B6D-4629-B9AD-2BC84FD29C08}"/>
    <cellStyle name="AggBoldCells" xfId="2739" xr:uid="{E44D4778-18EF-4547-981F-BA4985D818FC}"/>
    <cellStyle name="AggBoldCells 2" xfId="25136" xr:uid="{53343F34-BFEF-4291-9615-59D2D2509F0D}"/>
    <cellStyle name="AggBoldCells 2 2" xfId="44106" xr:uid="{4C5E9DE9-9C55-4E07-A7A1-C2EBE302C8E5}"/>
    <cellStyle name="AggBoldCells 3" xfId="44179" xr:uid="{D4940AED-F782-4D9C-A1AB-899FD218BD9A}"/>
    <cellStyle name="AggBoldCells 4" xfId="44322" xr:uid="{0772170F-ADD0-4B57-9D6B-8FEE8237DD21}"/>
    <cellStyle name="AggCels" xfId="2740" xr:uid="{DD2A7596-DB9B-4635-A4D0-5520B6EFEFFA}"/>
    <cellStyle name="AggCels 2" xfId="25137" xr:uid="{EFCA1371-F6DA-4AEF-96C9-D44D6D9E6FFD}"/>
    <cellStyle name="AggCels 2 2" xfId="44107" xr:uid="{1F4718B4-9FB8-498E-998F-231F39E0BCC0}"/>
    <cellStyle name="AggCels 3" xfId="44180" xr:uid="{7D850C30-4EF3-4718-845F-8E09EE8621A6}"/>
    <cellStyle name="AggCels 4" xfId="44323" xr:uid="{AFC8877D-772A-4911-A364-BCE4737EB79E}"/>
    <cellStyle name="AggCels_T(2)" xfId="43995" xr:uid="{93A5D207-DB40-4970-84F1-34B31D493FB5}"/>
    <cellStyle name="AggGreen" xfId="2741" xr:uid="{530E332D-E19D-471A-8203-BB06CAE1FF72}"/>
    <cellStyle name="AggGreen 2" xfId="2742" xr:uid="{E557A6D0-2C7E-4FBD-9857-4A6219420B62}"/>
    <cellStyle name="AggGreen 2 2" xfId="25138" xr:uid="{F78FD1CF-ABD5-495A-B8E9-B95ACD668FB2}"/>
    <cellStyle name="AggGreen 2 2 2" xfId="25139" xr:uid="{5F1B9244-3500-40E1-8FBA-6EE50A73D02C}"/>
    <cellStyle name="AggGreen 2 2 2 2" xfId="44757" xr:uid="{284BD4F5-8A46-4802-A6A1-4A0138744C21}"/>
    <cellStyle name="AggGreen 2 2 2 2 2" xfId="44874" xr:uid="{EF0AC17C-4460-4A76-81E1-5EDB4D3FDC70}"/>
    <cellStyle name="AggGreen 2 2 2 2 3" xfId="44317" xr:uid="{27229397-6527-4E1B-BC62-D481AA78C2CC}"/>
    <cellStyle name="AggGreen 2 2 2 3" xfId="44544" xr:uid="{A3BA97D0-8C6E-4D74-9049-11006AB5541F}"/>
    <cellStyle name="AggGreen 2 2 2 4" xfId="44281" xr:uid="{B753A7DA-0CEF-48D9-9457-3BA2DD023365}"/>
    <cellStyle name="AggGreen 2 2 2 5" xfId="45109" xr:uid="{410F63FC-671F-4B9D-9381-6C83166E71B7}"/>
    <cellStyle name="AggGreen 2 2 3" xfId="44672" xr:uid="{829FAFF2-DE02-40A1-9603-DD7F71C9601B}"/>
    <cellStyle name="AggGreen 2 2 3 2" xfId="44800" xr:uid="{DE140A93-7765-4BC5-A4F2-0D87C93C63E6}"/>
    <cellStyle name="AggGreen 2 2 3 3" xfId="44963" xr:uid="{9B20BB60-6C39-4AAD-BFF3-CBAE400AEBC1}"/>
    <cellStyle name="AggGreen 2 2 4" xfId="44377" xr:uid="{F9A5F1B7-0B27-4834-B4F5-4BA0E7E149C2}"/>
    <cellStyle name="AggGreen 2 3" xfId="25140" xr:uid="{D520B4EF-06B2-46F8-94D2-2A6DAE3C25AC}"/>
    <cellStyle name="AggGreen 2 3 2" xfId="44564" xr:uid="{10A392CD-B1E3-4849-AD4E-57767DB88BC7}"/>
    <cellStyle name="AggGreen 2 3 2 2" xfId="44776" xr:uid="{DB51A104-F9FC-4A98-9B9E-B9BDDA9F8AF7}"/>
    <cellStyle name="AggGreen 2 3 2 2 2" xfId="44889" xr:uid="{0C2DB057-EC2F-41C7-B15F-ECCF60E17F18}"/>
    <cellStyle name="AggGreen 2 3 2 2 3" xfId="45074" xr:uid="{7E720B08-7957-4698-BB6B-4AAFEB9954C1}"/>
    <cellStyle name="AggGreen 2 3 2 3" xfId="44944" xr:uid="{D02DED3D-4D19-4D6C-B50B-FD6040AFF388}"/>
    <cellStyle name="AggGreen 2 3 2 4" xfId="45359" xr:uid="{5BA550D1-0271-481D-9F36-C3BADC12E595}"/>
    <cellStyle name="AggGreen 2 3 3" xfId="44631" xr:uid="{9347ECC3-D120-407F-ACE6-9E74B0C7CECD}"/>
    <cellStyle name="AggGreen 2 3 3 2" xfId="44845" xr:uid="{C40E0300-B2A9-4A25-BC8D-9FA2BD6358DD}"/>
    <cellStyle name="AggGreen 2 3 3 2 2" xfId="45400" xr:uid="{C6598491-E21B-4B22-885C-3C649F86136A}"/>
    <cellStyle name="AggGreen 2 3 3 2 3" xfId="45614" xr:uid="{688972CC-6943-430E-8DF4-503CA9B7246A}"/>
    <cellStyle name="AggGreen 2 3 3 3" xfId="45363" xr:uid="{E3E754E9-1FC7-4023-9686-FFE685D567AE}"/>
    <cellStyle name="AggGreen 2 3 3 4" xfId="45586" xr:uid="{F7271291-2B2B-418A-A25B-80F6023F5FEC}"/>
    <cellStyle name="AggGreen 2 3 4" xfId="44628" xr:uid="{DCD74AE8-E0A0-4D1A-BB27-84ADC1483478}"/>
    <cellStyle name="AggGreen 2 3 4 2" xfId="44841" xr:uid="{EA353C56-A8CB-4ED0-8412-28B957AED297}"/>
    <cellStyle name="AggGreen 2 3 4 2 2" xfId="45396" xr:uid="{A9CA150B-91CB-41CB-A87A-89B42BF903F3}"/>
    <cellStyle name="AggGreen 2 3 4 2 3" xfId="45610" xr:uid="{68156315-6FB7-4859-B47B-31C66A8FBF43}"/>
    <cellStyle name="AggGreen 2 3 4 3" xfId="45332" xr:uid="{8374C0C6-F3C9-48AD-AE7A-A84811A34233}"/>
    <cellStyle name="AggGreen 2 3 4 4" xfId="45565" xr:uid="{0426CB01-589A-43CC-B394-F3F5B38B2080}"/>
    <cellStyle name="AggGreen 2 3 5" xfId="44248" xr:uid="{4F12950D-74DD-49D2-B1CA-7B812E250682}"/>
    <cellStyle name="AggGreen 2 3 6" xfId="45070" xr:uid="{0F3955D6-6BD8-44B0-BA33-B65C58A68258}"/>
    <cellStyle name="AggGreen 2 3 7" xfId="45413" xr:uid="{46AF34AA-82AC-4FA3-B683-4DD75C5FE5B6}"/>
    <cellStyle name="AggGreen 2 4" xfId="44108" xr:uid="{9473D7D0-ACE0-482A-B172-45F3C92366C9}"/>
    <cellStyle name="AggGreen 3" xfId="2743" xr:uid="{13482AA4-C20A-45DF-B2EA-B0EF005FCFBA}"/>
    <cellStyle name="AggGreen 3 2" xfId="25141" xr:uid="{60F89AA6-B452-4960-91A0-F5EAF6DC8E8E}"/>
    <cellStyle name="AggGreen 3 2 2" xfId="44706" xr:uid="{968C1525-315F-48D8-A58B-51CB9BAA1284}"/>
    <cellStyle name="AggGreen 3 2 2 2" xfId="44118" xr:uid="{C3CEECE8-C4CC-4F1B-8D3D-6A857F4A9AB8}"/>
    <cellStyle name="AggGreen 3 2 2 3" xfId="45372" xr:uid="{6E0AD5D6-B46C-4F08-A612-124F9D360073}"/>
    <cellStyle name="AggGreen 3 2 3" xfId="44495" xr:uid="{6831DDA4-D64D-4508-8422-BF4852419972}"/>
    <cellStyle name="AggGreen 3 2 4" xfId="45386" xr:uid="{C95BF9B8-FB8E-4176-8E0C-3FD9636B9410}"/>
    <cellStyle name="AggGreen 3 2 5" xfId="45603" xr:uid="{BA29DFDE-2892-4249-9432-2536A7E96C0B}"/>
    <cellStyle name="AggGreen 3 3" xfId="44671" xr:uid="{2EF11BE1-0913-4CD8-BC3C-8010192AD16D}"/>
    <cellStyle name="AggGreen 3 3 2" xfId="44165" xr:uid="{0CEEBBE1-DCBD-4613-AB2A-C4D111D5ADB5}"/>
    <cellStyle name="AggGreen 3 3 3" xfId="45089" xr:uid="{98627B9C-F57F-4B17-9FEF-03F8FD7F6F3B}"/>
    <cellStyle name="AggGreen 3 4" xfId="44376" xr:uid="{AA6CA298-B445-499C-B2FB-CDB5C0C1D554}"/>
    <cellStyle name="AggGreen 4" xfId="2744" xr:uid="{C0725392-6F35-43C3-9C08-FC6331C93803}"/>
    <cellStyle name="AggGreen 4 2" xfId="25142" xr:uid="{266F149B-7308-4FDD-8DEB-C0D3D33F2CF5}"/>
    <cellStyle name="AggGreen 4 2 2" xfId="44775" xr:uid="{54F754B8-8F29-4956-A0F8-69B7655DAB39}"/>
    <cellStyle name="AggGreen 4 2 2 2" xfId="44027" xr:uid="{0A509DD2-D542-410A-BC1C-0C09702CA3D5}"/>
    <cellStyle name="AggGreen 4 2 2 3" xfId="44463" xr:uid="{C601E5F2-AF82-42FD-9789-BF826EED45AB}"/>
    <cellStyle name="AggGreen 4 2 3" xfId="44563" xr:uid="{E1C78B59-43EF-49CE-9AB0-4A33E1AB6CFB}"/>
    <cellStyle name="AggGreen 4 2 4" xfId="45178" xr:uid="{06C7360A-A744-41D4-9DF1-5E5B910A5468}"/>
    <cellStyle name="AggGreen 4 2 5" xfId="45470" xr:uid="{D8C7F347-FE47-4DC7-861E-8A8720F466A1}"/>
    <cellStyle name="AggGreen 4 3" xfId="44480" xr:uid="{11610652-8CF6-4F9B-BEF5-1ACDC3992A1E}"/>
    <cellStyle name="AggGreen 4 3 2" xfId="44691" xr:uid="{FD118D7F-E5BE-4AE6-9EF0-86B8FD8D3861}"/>
    <cellStyle name="AggGreen 4 3 2 2" xfId="45168" xr:uid="{5730EB76-F6DA-42A5-879C-FAC38E0FD4DB}"/>
    <cellStyle name="AggGreen 4 3 2 3" xfId="45460" xr:uid="{B117F029-B957-4230-9CD5-6EF870699833}"/>
    <cellStyle name="AggGreen 4 3 3" xfId="45309" xr:uid="{DA196608-DBA7-4420-9CD9-6DC0D7D2C5C9}"/>
    <cellStyle name="AggGreen 4 3 4" xfId="45548" xr:uid="{EF9D2BD2-1598-41EB-8C8B-8EBBFD08940D}"/>
    <cellStyle name="AggGreen 4 4" xfId="44595" xr:uid="{A52C5BC4-53A8-427F-9531-7F508AE07A77}"/>
    <cellStyle name="AggGreen 4 4 2" xfId="44808" xr:uid="{6E7CF71B-B90E-4452-88BF-8F9714E2C79F}"/>
    <cellStyle name="AggGreen 4 4 2 2" xfId="44033" xr:uid="{3D4FA72C-D145-417D-809A-420AE1AC5DC7}"/>
    <cellStyle name="AggGreen 4 4 2 3" xfId="45184" xr:uid="{EE982091-EB8B-46A6-AEA1-66E087F8B819}"/>
    <cellStyle name="AggGreen 4 4 3" xfId="45131" xr:uid="{E93B0B29-194A-4938-A171-0E2BF7A85CC3}"/>
    <cellStyle name="AggGreen 4 4 4" xfId="45439" xr:uid="{336926BF-C25B-4502-A475-CF925D1A9C71}"/>
    <cellStyle name="AggGreen 4 5" xfId="45069" xr:uid="{1D75A132-6212-4524-8D2C-069D24382357}"/>
    <cellStyle name="AggGreen 4 6" xfId="45412" xr:uid="{091B5FDD-4EB1-44D5-836B-60232C906822}"/>
    <cellStyle name="AggGreen 5" xfId="25143" xr:uid="{834D645A-FAF2-4A98-BE9F-DC5E1B28BD31}"/>
    <cellStyle name="AggGreen 5 2" xfId="44070" xr:uid="{EF6592D2-4E1F-4269-8A78-6414B9B3E2BE}"/>
    <cellStyle name="AggGreen 5 3" xfId="45658" xr:uid="{DE7C0BA2-AF0A-4463-B198-49C400924473}"/>
    <cellStyle name="AggGreen 6" xfId="25144" xr:uid="{F606A994-6636-44BD-BA9F-923FA0D04DE2}"/>
    <cellStyle name="AggGreen 7" xfId="42930" xr:uid="{FB441F48-4655-41A2-9045-D790082A9160}"/>
    <cellStyle name="AggGreen 8" xfId="45629" xr:uid="{DA2A5FEB-E613-4C6C-8DA2-B71D1B39B553}"/>
    <cellStyle name="AggGreen_Bbdr" xfId="44010" xr:uid="{8329D799-ED5E-4612-A316-5DDD2F3D0180}"/>
    <cellStyle name="AggGreen12" xfId="2745" xr:uid="{80014ECA-5351-4119-84F7-FBA593D30EAB}"/>
    <cellStyle name="AggGreen12 2" xfId="2746" xr:uid="{EDD0F3C1-D621-4536-B5CF-278E019501B0}"/>
    <cellStyle name="AggGreen12 2 2" xfId="25145" xr:uid="{51B2424F-8169-4A71-B7C3-A5FA41DDCD57}"/>
    <cellStyle name="AggGreen12 2 2 2" xfId="25146" xr:uid="{F47DB5D2-BC43-4AE3-AB55-37F049809295}"/>
    <cellStyle name="AggGreen12 2 2 2 2" xfId="44774" xr:uid="{7AD15AC5-5E08-42F6-99E1-797F570E4DBD}"/>
    <cellStyle name="AggGreen12 2 2 2 2 2" xfId="44890" xr:uid="{BDA444BE-4CFC-441F-9C19-25B5D22B4122}"/>
    <cellStyle name="AggGreen12 2 2 2 2 3" xfId="45196" xr:uid="{4DBE89B7-987F-47E8-9ACA-916BBBD89FAD}"/>
    <cellStyle name="AggGreen12 2 2 2 3" xfId="44562" xr:uid="{5AD9BDF2-2ACA-4A75-834C-E2251EA11FF5}"/>
    <cellStyle name="AggGreen12 2 2 2 4" xfId="45339" xr:uid="{0858AC53-2E14-4671-8549-D8009FCC4B4B}"/>
    <cellStyle name="AggGreen12 2 2 2 5" xfId="45572" xr:uid="{E811DB9F-2414-4453-8AB8-4D383228A706}"/>
    <cellStyle name="AggGreen12 2 2 3" xfId="44674" xr:uid="{4CA6C783-AE75-4F68-9A83-55EF2B58ED1B}"/>
    <cellStyle name="AggGreen12 2 2 3 2" xfId="44150" xr:uid="{8B18C301-5C25-4F23-8456-8F6E706CE1B0}"/>
    <cellStyle name="AggGreen12 2 2 3 3" xfId="45261" xr:uid="{1EAD32D7-7A2B-4468-841A-D236CB725C0E}"/>
    <cellStyle name="AggGreen12 2 2 4" xfId="44379" xr:uid="{12F663B4-A15A-415A-9E58-204237E8E630}"/>
    <cellStyle name="AggGreen12 2 3" xfId="25147" xr:uid="{846EF324-D4C2-420A-AC79-675BCC64C7EB}"/>
    <cellStyle name="AggGreen12 2 3 2" xfId="44566" xr:uid="{2F92DE64-76F6-4C03-846E-DA059D2127FD}"/>
    <cellStyle name="AggGreen12 2 3 2 2" xfId="44778" xr:uid="{B7B70E85-154F-4BD6-9484-9AF42B439E49}"/>
    <cellStyle name="AggGreen12 2 3 2 2 2" xfId="44888" xr:uid="{CEBCFCFB-E2A9-4791-9C45-C5FB61C58F45}"/>
    <cellStyle name="AggGreen12 2 3 2 2 3" xfId="45384" xr:uid="{70561771-F319-4E20-94D4-8B75588E5636}"/>
    <cellStyle name="AggGreen12 2 3 2 3" xfId="45110" xr:uid="{A3CFD453-1521-46FD-9A91-F958367C517D}"/>
    <cellStyle name="AggGreen12 2 3 2 4" xfId="45423" xr:uid="{C91ED5A2-0CC4-431F-AD6B-0556AAEAC275}"/>
    <cellStyle name="AggGreen12 2 3 3" xfId="44516" xr:uid="{7F0012B0-D548-4DD8-AEE0-A5ACF7EE53B7}"/>
    <cellStyle name="AggGreen12 2 3 3 2" xfId="44728" xr:uid="{2E6AC0DB-843D-42CC-9C08-D6A76EE63DBA}"/>
    <cellStyle name="AggGreen12 2 3 3 2 2" xfId="44900" xr:uid="{64180FF7-7565-42C8-9C06-F9EBF67998D1}"/>
    <cellStyle name="AggGreen12 2 3 3 2 3" xfId="45118" xr:uid="{ED5A9719-EC1B-45EB-B981-8E7330192D11}"/>
    <cellStyle name="AggGreen12 2 3 3 3" xfId="44291" xr:uid="{6473CEF3-41AE-4BFC-B862-B4502446DC88}"/>
    <cellStyle name="AggGreen12 2 3 3 4" xfId="44399" xr:uid="{F75C09C3-008F-410E-9695-7A6AEEF11789}"/>
    <cellStyle name="AggGreen12 2 3 4" xfId="44594" xr:uid="{02C50351-E49B-4FFC-96AB-35C05EEB7558}"/>
    <cellStyle name="AggGreen12 2 3 4 2" xfId="44807" xr:uid="{91F21D2F-DD0C-4BC7-ADF1-2890EDFA81D4}"/>
    <cellStyle name="AggGreen12 2 3 4 2 2" xfId="44413" xr:uid="{03EC0DE3-F6D6-423D-A77B-AACB3C8DA938}"/>
    <cellStyle name="AggGreen12 2 3 4 2 3" xfId="45234" xr:uid="{12630E1A-B793-4AB9-9697-2666349A7726}"/>
    <cellStyle name="AggGreen12 2 3 4 3" xfId="45297" xr:uid="{833139C6-8F85-4DEF-B941-18DC6CC631BA}"/>
    <cellStyle name="AggGreen12 2 3 4 4" xfId="45542" xr:uid="{4376312C-E0B1-4B48-BA42-9DEED75E4E73}"/>
    <cellStyle name="AggGreen12 2 3 5" xfId="44250" xr:uid="{60D7A444-2D3A-4B7A-8328-72D38FCCC190}"/>
    <cellStyle name="AggGreen12 2 3 6" xfId="44959" xr:uid="{446E349D-5502-46FE-9FBE-26F43B3A6B95}"/>
    <cellStyle name="AggGreen12 2 3 7" xfId="45121" xr:uid="{9EC3C365-D6DD-408C-9E06-CE2BFE12F0D9}"/>
    <cellStyle name="AggGreen12 2 4" xfId="44109" xr:uid="{200CD067-4A69-471F-8AC2-9076ECE0DE8C}"/>
    <cellStyle name="AggGreen12 3" xfId="2747" xr:uid="{E7318EE3-6DBC-491E-9B22-9EAD14DC6E3E}"/>
    <cellStyle name="AggGreen12 3 2" xfId="25148" xr:uid="{9FB0728C-026C-4250-A27A-D714B4D3032A}"/>
    <cellStyle name="AggGreen12 3 2 2" xfId="44705" xr:uid="{F0A3151A-95F4-4F04-9861-36DC46723CF1}"/>
    <cellStyle name="AggGreen12 3 2 2 2" xfId="44875" xr:uid="{583CD350-E3B0-4BD5-B9FF-23906E010569}"/>
    <cellStyle name="AggGreen12 3 2 2 3" xfId="45049" xr:uid="{8D0ECE2D-4DC7-4D0E-96EF-432A2E19ECFF}"/>
    <cellStyle name="AggGreen12 3 2 3" xfId="44494" xr:uid="{0F5138E8-23EB-4879-8CF6-B34AC720FAF9}"/>
    <cellStyle name="AggGreen12 3 2 4" xfId="45232" xr:uid="{11783921-A32E-428F-9C90-2555F4AF6ED9}"/>
    <cellStyle name="AggGreen12 3 2 5" xfId="45499" xr:uid="{7B663DA2-39CF-487B-813F-B8FE651B9848}"/>
    <cellStyle name="AggGreen12 3 3" xfId="44673" xr:uid="{6118DB58-7A24-4F2B-9043-EB29A9920A68}"/>
    <cellStyle name="AggGreen12 3 3 2" xfId="44739" xr:uid="{A2E67657-4C41-4598-9364-9554BE977819}"/>
    <cellStyle name="AggGreen12 3 3 3" xfId="45090" xr:uid="{D46779BF-7BDB-45CE-870D-187E5E3A7AF2}"/>
    <cellStyle name="AggGreen12 3 4" xfId="44378" xr:uid="{A19A3B58-79B5-4E61-B258-6232F44F2E39}"/>
    <cellStyle name="AggGreen12 4" xfId="2748" xr:uid="{7CF58209-A8EB-4CE9-BC8F-86DF6A55C81B}"/>
    <cellStyle name="AggGreen12 4 2" xfId="25149" xr:uid="{8E5CFDC3-22F9-4CFB-BE53-EBA1D1EEE3E9}"/>
    <cellStyle name="AggGreen12 4 2 2" xfId="44777" xr:uid="{903E346A-303F-45E3-A60B-0B9C57EFE833}"/>
    <cellStyle name="AggGreen12 4 2 2 2" xfId="44006" xr:uid="{8D04C8AB-0F0B-4EE0-88FD-E32EBDB30E92}"/>
    <cellStyle name="AggGreen12 4 2 2 3" xfId="45137" xr:uid="{601D86B5-B098-4409-B15D-4A129CE04776}"/>
    <cellStyle name="AggGreen12 4 2 3" xfId="44565" xr:uid="{2C204E0D-102D-4B09-B961-0274D67FC05C}"/>
    <cellStyle name="AggGreen12 4 2 4" xfId="45277" xr:uid="{76DD6102-7941-4175-BFEF-27EF2213E57D}"/>
    <cellStyle name="AggGreen12 4 2 5" xfId="45526" xr:uid="{36BDA370-5684-40F8-BA1D-FDC771E9398D}"/>
    <cellStyle name="AggGreen12 4 3" xfId="44616" xr:uid="{F8441883-3E39-40C4-A6B2-942ED81B05FB}"/>
    <cellStyle name="AggGreen12 4 3 2" xfId="44829" xr:uid="{2FEB3CE8-4038-480B-8C2F-6CFB4AFBC5A8}"/>
    <cellStyle name="AggGreen12 4 3 2 2" xfId="44916" xr:uid="{2B9D2E17-686A-4031-979A-1A9775BF4158}"/>
    <cellStyle name="AggGreen12 4 3 2 3" xfId="45108" xr:uid="{D628AF86-A35C-4D58-86E8-95C99402C1E8}"/>
    <cellStyle name="AggGreen12 4 3 3" xfId="44335" xr:uid="{8DBF4258-0642-49AB-912B-870D6E315F79}"/>
    <cellStyle name="AggGreen12 4 3 4" xfId="45343" xr:uid="{97DC6A0E-466E-4901-A540-592D9B3F7090}"/>
    <cellStyle name="AggGreen12 4 4" xfId="44627" xr:uid="{9DA9560C-242C-4A98-B6E7-F1640D76E226}"/>
    <cellStyle name="AggGreen12 4 4 2" xfId="44840" xr:uid="{3CA0D45E-DED2-49EE-9D3E-AB18B9CB1EB0}"/>
    <cellStyle name="AggGreen12 4 4 2 2" xfId="45395" xr:uid="{5B256CF4-AE32-45DA-842B-568E5800C56D}"/>
    <cellStyle name="AggGreen12 4 4 2 3" xfId="45609" xr:uid="{64B5F709-8243-4FCF-B218-C7D35DF2422F}"/>
    <cellStyle name="AggGreen12 4 4 3" xfId="45161" xr:uid="{4B11D559-0C16-43C6-9FCD-21D37A8CCC2B}"/>
    <cellStyle name="AggGreen12 4 4 4" xfId="45454" xr:uid="{3C39FCDF-85BE-48AD-8DB6-29374A84206A}"/>
    <cellStyle name="AggGreen12 4 5" xfId="44971" xr:uid="{B944863B-AA8C-421C-BAE1-004FD1245ECD}"/>
    <cellStyle name="AggGreen12 4 6" xfId="45133" xr:uid="{D949B612-FAF7-445F-ACF6-B0675F701FE8}"/>
    <cellStyle name="AggGreen12 5" xfId="25150" xr:uid="{5E216DEE-5D35-4A83-8DB9-25D61AC03A55}"/>
    <cellStyle name="AggGreen12 5 2" xfId="44068" xr:uid="{292DFCC6-5BD7-4490-9C7D-C93941EA9D50}"/>
    <cellStyle name="AggGreen12 5 3" xfId="45656" xr:uid="{E1082227-B70F-489C-92C0-B398C8B86256}"/>
    <cellStyle name="AggGreen12 6" xfId="25151" xr:uid="{9662FF2A-526F-440B-855B-3FF93C33926C}"/>
    <cellStyle name="AggGreen12 7" xfId="42929" xr:uid="{BFA68899-5896-4839-BF93-1C18EC0E0C5D}"/>
    <cellStyle name="AggGreen12 8" xfId="45627" xr:uid="{3F0FEF43-871A-4C13-9058-C041E5E83FB3}"/>
    <cellStyle name="AggOrange" xfId="2749" xr:uid="{9AC819A0-2E83-4E17-BE52-560A80F59899}"/>
    <cellStyle name="AggOrange 2" xfId="2750" xr:uid="{81D95114-4631-4805-9F23-86BD81F15B79}"/>
    <cellStyle name="AggOrange 2 2" xfId="25152" xr:uid="{9209390D-A2FA-41ED-9F4C-D6EE4E5962C5}"/>
    <cellStyle name="AggOrange 2 2 2" xfId="25153" xr:uid="{E3AE71F8-080B-415D-8BDE-76818169C664}"/>
    <cellStyle name="AggOrange 2 2 2 2" xfId="44704" xr:uid="{70D15F89-2A35-4682-9ACE-0EE7EADBC70F}"/>
    <cellStyle name="AggOrange 2 2 2 2 2" xfId="44980" xr:uid="{FEE02F30-7C16-4F85-BE3E-97099B97930B}"/>
    <cellStyle name="AggOrange 2 2 2 2 3" xfId="44860" xr:uid="{A6153A0C-117F-4856-BF31-3E3D6C1C3820}"/>
    <cellStyle name="AggOrange 2 2 2 3" xfId="44493" xr:uid="{E6368F3F-D9AB-4D91-BF4A-FECE92978A5B}"/>
    <cellStyle name="AggOrange 2 2 2 4" xfId="44009" xr:uid="{1B8A868E-1C04-43B0-9238-22F50BE64D6C}"/>
    <cellStyle name="AggOrange 2 2 2 5" xfId="44170" xr:uid="{DFAADE70-EC17-42FB-8E60-D57FF3746AEA}"/>
    <cellStyle name="AggOrange 2 2 3" xfId="44676" xr:uid="{9C569458-8265-444A-9479-538DC65A90E3}"/>
    <cellStyle name="AggOrange 2 2 3 2" xfId="45191" xr:uid="{AF5C5FE2-7CE8-484C-8DAF-ACF04A36B95D}"/>
    <cellStyle name="AggOrange 2 2 3 3" xfId="45475" xr:uid="{02C8B02B-668C-42E7-8759-E1DD25142B22}"/>
    <cellStyle name="AggOrange 2 2 4" xfId="44381" xr:uid="{92BFEF2B-5799-4EAD-8211-9FB0B3ACD03E}"/>
    <cellStyle name="AggOrange 2 3" xfId="25154" xr:uid="{BDDA8E41-D9AB-4CEA-BF02-93AED870F79A}"/>
    <cellStyle name="AggOrange 2 3 2" xfId="44568" xr:uid="{2E30ED55-9614-40A6-8203-AB896005CB93}"/>
    <cellStyle name="AggOrange 2 3 2 2" xfId="44780" xr:uid="{571DF1CB-E027-4EA2-9206-0965C2C2260E}"/>
    <cellStyle name="AggOrange 2 3 2 2 2" xfId="44887" xr:uid="{35DF2E22-A1D6-4AA6-8E22-A8974B5659EB}"/>
    <cellStyle name="AggOrange 2 3 2 2 3" xfId="44995" xr:uid="{8022C24E-D408-44A3-BB50-50F7CF6B6F6F}"/>
    <cellStyle name="AggOrange 2 3 2 3" xfId="44012" xr:uid="{CCF74E64-14C2-42B7-AE7D-6CF0FB60AD1A}"/>
    <cellStyle name="AggOrange 2 3 2 4" xfId="44879" xr:uid="{87DF1C44-0BB8-4269-9E73-7BACED16E8D9}"/>
    <cellStyle name="AggOrange 2 3 3" xfId="44477" xr:uid="{5A9D62E3-DE7C-4700-9A0F-FE596C14AF6A}"/>
    <cellStyle name="AggOrange 2 3 3 2" xfId="44688" xr:uid="{65A0B0B4-C2E3-42DD-9BC9-701585EC8365}"/>
    <cellStyle name="AggOrange 2 3 3 2 2" xfId="45383" xr:uid="{B51B3159-B810-44A4-AD09-EFB46F377F26}"/>
    <cellStyle name="AggOrange 2 3 3 2 3" xfId="45602" xr:uid="{7AF050D6-44F5-49FD-AA9E-D750B7D436F5}"/>
    <cellStyle name="AggOrange 2 3 3 3" xfId="45237" xr:uid="{AF8CF22D-21E2-4AFB-B22D-AFC5C9F20F6F}"/>
    <cellStyle name="AggOrange 2 3 3 4" xfId="45503" xr:uid="{BEC7365A-E2D5-4A1E-BC14-CA0D797D6990}"/>
    <cellStyle name="AggOrange 2 3 4" xfId="44492" xr:uid="{820FA05D-ED21-411D-94E3-09DC1319E9FF}"/>
    <cellStyle name="AggOrange 2 3 4 2" xfId="44703" xr:uid="{89249D3C-9D9C-4CB3-9EB4-9369EE199535}"/>
    <cellStyle name="AggOrange 2 3 4 2 2" xfId="44032" xr:uid="{2246EFBA-29E0-4C63-A94A-7D1A2408FA5A}"/>
    <cellStyle name="AggOrange 2 3 4 2 3" xfId="45151" xr:uid="{FF6BA25B-2225-4E4C-AC88-67281440E6E9}"/>
    <cellStyle name="AggOrange 2 3 4 3" xfId="43996" xr:uid="{38ADFF76-1F34-4A8C-9C96-D0852C598A69}"/>
    <cellStyle name="AggOrange 2 3 4 4" xfId="44854" xr:uid="{3432E6FC-1859-4101-8C20-B9643BC550C9}"/>
    <cellStyle name="AggOrange 2 3 5" xfId="44252" xr:uid="{B05824C5-14F5-49B1-AC7B-89C2A81B64A8}"/>
    <cellStyle name="AggOrange 2 3 6" xfId="45068" xr:uid="{1371E81D-A3CD-4BC8-938D-638B4E3F0D32}"/>
    <cellStyle name="AggOrange 2 3 7" xfId="45411" xr:uid="{426A1955-986F-471F-B0C5-93EEFB265CCE}"/>
    <cellStyle name="AggOrange 2 4" xfId="44110" xr:uid="{22EC62EC-6772-4033-A06F-5248CE9DFE23}"/>
    <cellStyle name="AggOrange 3" xfId="2751" xr:uid="{D567AFF6-0F03-4322-B077-09243C6304C5}"/>
    <cellStyle name="AggOrange 3 2" xfId="25155" xr:uid="{4CE6116D-9165-4F39-A402-F3C166543DCD}"/>
    <cellStyle name="AggOrange 3 2 2" xfId="44822" xr:uid="{B900F168-EB71-479F-930A-E4BAFB1C4644}"/>
    <cellStyle name="AggOrange 3 2 2 2" xfId="45008" xr:uid="{E7E1571F-5F95-4B37-888B-3008A57DBECC}"/>
    <cellStyle name="AggOrange 3 2 2 3" xfId="44964" xr:uid="{B813C06B-FDE1-4AEC-AA28-BF0CF251E25E}"/>
    <cellStyle name="AggOrange 3 2 3" xfId="44609" xr:uid="{E4301EA7-44FA-4C11-B12F-BE377A2D4BCA}"/>
    <cellStyle name="AggOrange 3 2 4" xfId="44940" xr:uid="{18DB43C7-BDFB-482A-AC1D-F4F05FA4345C}"/>
    <cellStyle name="AggOrange 3 2 5" xfId="44962" xr:uid="{1E2E0962-D33C-4736-83F9-ED92D0D398F6}"/>
    <cellStyle name="AggOrange 3 3" xfId="44675" xr:uid="{9B2AAD97-A7D0-43C2-8B2D-02FF1F45A35B}"/>
    <cellStyle name="AggOrange 3 3 2" xfId="45353" xr:uid="{37D1BEC4-8A5A-4C94-98E9-5464D2B6E5E1}"/>
    <cellStyle name="AggOrange 3 3 3" xfId="45578" xr:uid="{43EFA61F-27A4-4F6B-89A7-DA8EE9D82AFB}"/>
    <cellStyle name="AggOrange 3 4" xfId="44380" xr:uid="{3C5093EC-EE24-4440-966D-088EA796B03F}"/>
    <cellStyle name="AggOrange 4" xfId="2752" xr:uid="{98341D76-DC34-4914-B4A1-4455A75BB37A}"/>
    <cellStyle name="AggOrange 4 2" xfId="25156" xr:uid="{B08255BF-FC7E-4DC7-8C1F-34C438F9A3A9}"/>
    <cellStyle name="AggOrange 4 2 2" xfId="44779" xr:uid="{12AA599C-1CCC-4214-97CA-1845A9F910DD}"/>
    <cellStyle name="AggOrange 4 2 2 2" xfId="44140" xr:uid="{C862D026-C2A1-4442-B366-C23300225F19}"/>
    <cellStyle name="AggOrange 4 2 2 3" xfId="45238" xr:uid="{FEF2F32D-0E54-44C5-8BDE-97555B96E5F4}"/>
    <cellStyle name="AggOrange 4 2 3" xfId="44567" xr:uid="{6FA68E0D-CA98-4AF6-97D7-AAC4FF1CA095}"/>
    <cellStyle name="AggOrange 4 2 4" xfId="45038" xr:uid="{B9ACD3FE-14FA-4B72-916A-A2C50BDE94AB}"/>
    <cellStyle name="AggOrange 4 2 5" xfId="45072" xr:uid="{151C7D57-CB44-499B-B54B-F646A7EAA4DA}"/>
    <cellStyle name="AggOrange 4 3" xfId="44556" xr:uid="{5866ACBF-FB48-4D0E-9581-F68177C13AD3}"/>
    <cellStyle name="AggOrange 4 3 2" xfId="44769" xr:uid="{4B523AC8-FA01-4E12-B5C7-DB471C9A39FD}"/>
    <cellStyle name="AggOrange 4 3 2 2" xfId="44341" xr:uid="{03DC57F8-E83D-4E9F-8E8F-7DAD40AA105C}"/>
    <cellStyle name="AggOrange 4 3 2 3" xfId="45344" xr:uid="{996569B7-EE20-4D67-AD07-593998570A80}"/>
    <cellStyle name="AggOrange 4 3 3" xfId="45037" xr:uid="{3DD47191-C955-4037-B24F-DF266999A9FE}"/>
    <cellStyle name="AggOrange 4 3 4" xfId="45000" xr:uid="{47DEEC16-DE5A-4146-BAC3-983CB09EB402}"/>
    <cellStyle name="AggOrange 4 4" xfId="44531" xr:uid="{D04602D6-F582-46B6-8274-6BEDD088ED34}"/>
    <cellStyle name="AggOrange 4 4 2" xfId="44743" xr:uid="{57A8F3D0-B693-492B-9956-2777624209FB}"/>
    <cellStyle name="AggOrange 4 4 2 2" xfId="44893" xr:uid="{7FF76340-7D95-4A99-AFE3-3706A8ACE0A9}"/>
    <cellStyle name="AggOrange 4 4 2 3" xfId="45096" xr:uid="{4C8E5C45-B4E9-4C49-9E49-B9DCD724CA64}"/>
    <cellStyle name="AggOrange 4 4 3" xfId="45249" xr:uid="{4C227FB9-130D-4B7A-9752-B9D7D0890E4E}"/>
    <cellStyle name="AggOrange 4 4 4" xfId="45512" xr:uid="{6B9945FB-8601-44E5-83AC-C4F8106325D2}"/>
    <cellStyle name="AggOrange 4 5" xfId="45065" xr:uid="{6450B4FB-F3E2-46B6-B39C-ADDE0897B1E6}"/>
    <cellStyle name="AggOrange 4 6" xfId="45408" xr:uid="{C645FDB5-2CDB-463B-AA47-0234924FA91D}"/>
    <cellStyle name="AggOrange 5" xfId="25157" xr:uid="{02C7BC7A-A07C-4035-8620-01601F36AD79}"/>
    <cellStyle name="AggOrange 5 2" xfId="44064" xr:uid="{24F8551C-2912-405C-8AD1-CEBF09B60D5C}"/>
    <cellStyle name="AggOrange 5 3" xfId="45652" xr:uid="{8821EC3A-ABFB-4C80-B6EF-174D17BE6B9D}"/>
    <cellStyle name="AggOrange 6" xfId="25158" xr:uid="{D0E3B776-339E-4700-B026-5F6D824DC682}"/>
    <cellStyle name="AggOrange 7" xfId="42928" xr:uid="{681CBF53-8284-42AA-AF47-7C1B80B118EB}"/>
    <cellStyle name="AggOrange 8" xfId="45623" xr:uid="{4544C7B8-F0CA-4C1E-A870-6BEA02368929}"/>
    <cellStyle name="AggOrange_B_border" xfId="44013" xr:uid="{1BC6075E-6B72-4FE1-B987-FA24D9D4878B}"/>
    <cellStyle name="AggOrange9" xfId="2753" xr:uid="{B688782C-60D4-4F85-8AEF-67705FC9E7A8}"/>
    <cellStyle name="AggOrange9 2" xfId="2754" xr:uid="{38C4CDA0-C698-4795-91DF-C3333AECF761}"/>
    <cellStyle name="AggOrange9 2 2" xfId="25159" xr:uid="{7724F513-27C9-4B51-9484-313DABA7AAD0}"/>
    <cellStyle name="AggOrange9 2 2 2" xfId="25160" xr:uid="{321FF23E-5C19-4488-B197-731AE1A514FA}"/>
    <cellStyle name="AggOrange9 2 2 2 2" xfId="44821" xr:uid="{75E53AE6-BD04-479D-BB24-D1B9C77FCC8E}"/>
    <cellStyle name="AggOrange9 2 2 2 2 2" xfId="44920" xr:uid="{781EBA8B-8C83-4F0A-A9D7-260F77B4900D}"/>
    <cellStyle name="AggOrange9 2 2 2 2 3" xfId="44329" xr:uid="{574CB397-BF14-410E-B964-F1C7CAD48C74}"/>
    <cellStyle name="AggOrange9 2 2 2 3" xfId="44608" xr:uid="{C4F3DC0C-9011-4FF4-AD2F-CD7273D9134C}"/>
    <cellStyle name="AggOrange9 2 2 2 4" xfId="45174" xr:uid="{EADA8FB1-9EE5-4A86-AD7B-1B6318E45F8B}"/>
    <cellStyle name="AggOrange9 2 2 2 5" xfId="45466" xr:uid="{7C02F60D-B16E-4373-82CE-A17926EB0305}"/>
    <cellStyle name="AggOrange9 2 2 3" xfId="44678" xr:uid="{CCCC0936-3873-456B-B237-301F263315EF}"/>
    <cellStyle name="AggOrange9 2 2 3 2" xfId="45102" xr:uid="{D9856ECE-D32C-4D09-97EA-1DA0D0CE06E7}"/>
    <cellStyle name="AggOrange9 2 2 3 3" xfId="45421" xr:uid="{45057104-B6CA-4F82-B52F-F5E11FC22A87}"/>
    <cellStyle name="AggOrange9 2 2 4" xfId="44383" xr:uid="{DCAAE325-3B58-4417-917D-46F19098C3EA}"/>
    <cellStyle name="AggOrange9 2 3" xfId="25161" xr:uid="{14EB2C73-835B-4E30-85AF-82C3FB860897}"/>
    <cellStyle name="AggOrange9 2 3 2" xfId="44570" xr:uid="{C8E086FB-8CDD-48AE-8F28-2E7BC2C09D9D}"/>
    <cellStyle name="AggOrange9 2 3 2 2" xfId="44782" xr:uid="{CBC1020F-51A5-4B32-B9C7-838F0FFB0E6E}"/>
    <cellStyle name="AggOrange9 2 3 2 2 2" xfId="44926" xr:uid="{9D4D5474-845C-4BF4-843C-A1476FFC5E76}"/>
    <cellStyle name="AggOrange9 2 3 2 2 3" xfId="44222" xr:uid="{36F14F89-197F-4EF1-8B1A-28194A8FC92E}"/>
    <cellStyle name="AggOrange9 2 3 2 3" xfId="44149" xr:uid="{457C71C4-268C-4747-B0D6-E49EA9709045}"/>
    <cellStyle name="AggOrange9 2 3 2 4" xfId="45229" xr:uid="{34D73508-B21A-41F6-BBCF-41D6AB43042D}"/>
    <cellStyle name="AggOrange9 2 3 3" xfId="44615" xr:uid="{C97D04E7-07D6-4011-85A9-C997C1B4CE46}"/>
    <cellStyle name="AggOrange9 2 3 3 2" xfId="44828" xr:uid="{5AEB49CF-A5BF-4746-9213-6A7827BF036F}"/>
    <cellStyle name="AggOrange9 2 3 3 2 2" xfId="45005" xr:uid="{E485332F-6FB5-4CDB-8C6C-DDCFBD37A3B8}"/>
    <cellStyle name="AggOrange9 2 3 3 2 3" xfId="44459" xr:uid="{BAFC641E-CA0F-4CC5-B9FB-425ECD9827F6}"/>
    <cellStyle name="AggOrange9 2 3 3 3" xfId="44176" xr:uid="{1D73A4B1-9A5B-4D0E-97DB-8DEF1DD4EA2F}"/>
    <cellStyle name="AggOrange9 2 3 3 4" xfId="44955" xr:uid="{A56BD19C-B350-4387-A307-2167CC6C0941}"/>
    <cellStyle name="AggOrange9 2 3 4" xfId="44629" xr:uid="{746ED7D0-7FC4-4FAD-A166-6ECC50B0FD68}"/>
    <cellStyle name="AggOrange9 2 3 4 2" xfId="44842" xr:uid="{7A942D2E-1244-4AA3-8BAA-D632685966CC}"/>
    <cellStyle name="AggOrange9 2 3 4 2 2" xfId="45397" xr:uid="{12DAC9A0-5932-40F9-84FA-48F0850D8CD0}"/>
    <cellStyle name="AggOrange9 2 3 4 2 3" xfId="45611" xr:uid="{F4603234-707B-4926-9B8B-533450ECE639}"/>
    <cellStyle name="AggOrange9 2 3 4 3" xfId="45171" xr:uid="{471CEFC1-B936-4482-9FC2-062B7DDBB280}"/>
    <cellStyle name="AggOrange9 2 3 4 4" xfId="45463" xr:uid="{287BEABF-BA61-48F0-99DC-9CD2D86B6DF0}"/>
    <cellStyle name="AggOrange9 2 3 5" xfId="44254" xr:uid="{2EC406D7-4C1B-46D2-BF37-B0811580B4CA}"/>
    <cellStyle name="AggOrange9 2 3 6" xfId="45066" xr:uid="{B330C88A-00DA-4C72-B673-EE7C6E5642AB}"/>
    <cellStyle name="AggOrange9 2 3 7" xfId="45409" xr:uid="{DB123B8E-0D0A-42C8-B03A-48C3F1A5B5E3}"/>
    <cellStyle name="AggOrange9 2 4" xfId="44111" xr:uid="{C18466B3-D105-4F2C-94F7-CAF123FC7148}"/>
    <cellStyle name="AggOrange9 3" xfId="2755" xr:uid="{1C44541C-ED80-4838-B648-F6B15D4728DB}"/>
    <cellStyle name="AggOrange9 3 2" xfId="25162" xr:uid="{85D40091-A464-49A0-9B3E-9F838EA29CF1}"/>
    <cellStyle name="AggOrange9 3 2 2" xfId="44773" xr:uid="{CEF196EA-7DA4-488B-8B71-367712178431}"/>
    <cellStyle name="AggOrange9 3 2 2 2" xfId="43991" xr:uid="{FCF0781D-27D7-4B7E-ABE5-FC2723A72D3C}"/>
    <cellStyle name="AggOrange9 3 2 2 3" xfId="45246" xr:uid="{3AC3DD39-0E41-4BD3-A87B-72390A12CDAA}"/>
    <cellStyle name="AggOrange9 3 2 3" xfId="44561" xr:uid="{9E17B0AF-D3B3-47BA-AB00-6A1434691D9C}"/>
    <cellStyle name="AggOrange9 3 2 4" xfId="45158" xr:uid="{735556FA-0267-49F3-9AA8-0BACD64D3405}"/>
    <cellStyle name="AggOrange9 3 2 5" xfId="45452" xr:uid="{ED7A6563-4637-4374-9B0F-BDE307AFF177}"/>
    <cellStyle name="AggOrange9 3 3" xfId="44677" xr:uid="{352104BF-B584-4348-B12A-45D89758BE87}"/>
    <cellStyle name="AggOrange9 3 3 2" xfId="45270" xr:uid="{88EE0500-B0B0-4B9D-A50A-7C207BAC8D11}"/>
    <cellStyle name="AggOrange9 3 3 3" xfId="45524" xr:uid="{4132D8A5-E0DA-45EC-AEEF-8191F65E5523}"/>
    <cellStyle name="AggOrange9 3 4" xfId="44382" xr:uid="{A7B069A6-D1EA-4FC0-BD33-CCC91EE2908C}"/>
    <cellStyle name="AggOrange9 4" xfId="2756" xr:uid="{73959B5D-E53B-4A4C-B287-C8E2D7BADA9F}"/>
    <cellStyle name="AggOrange9 4 2" xfId="25163" xr:uid="{27477B73-077A-4FEB-887D-217B16769265}"/>
    <cellStyle name="AggOrange9 4 2 2" xfId="44781" xr:uid="{45AEFA97-F79B-4704-B5A4-DA5FD89CD84E}"/>
    <cellStyle name="AggOrange9 4 2 2 2" xfId="44343" xr:uid="{B9D57377-3494-4677-AFD8-6D6FFA1F041A}"/>
    <cellStyle name="AggOrange9 4 2 2 3" xfId="45292" xr:uid="{68CF2D86-6888-474E-ABDF-7F94A327CFB6}"/>
    <cellStyle name="AggOrange9 4 2 3" xfId="44569" xr:uid="{55C15295-4C32-4790-BE19-10AB21E695D3}"/>
    <cellStyle name="AggOrange9 4 2 4" xfId="44172" xr:uid="{875D96ED-23DC-4F52-A687-D9D043C5D918}"/>
    <cellStyle name="AggOrange9 4 2 5" xfId="45187" xr:uid="{0CA32E5B-1A0A-4E90-851A-F34AD0CE5853}"/>
    <cellStyle name="AggOrange9 4 3" xfId="44515" xr:uid="{4B2C66F4-4BC3-43AC-864B-B667C3E775CF}"/>
    <cellStyle name="AggOrange9 4 3 2" xfId="44727" xr:uid="{95D66A29-E526-4D8F-A50D-BB82AA891DC0}"/>
    <cellStyle name="AggOrange9 4 3 2 2" xfId="44987" xr:uid="{928B525C-D2B9-4142-B44F-71BD9C49DF83}"/>
    <cellStyle name="AggOrange9 4 3 2 3" xfId="44982" xr:uid="{0EA8A476-323E-423A-A014-77097432A314}"/>
    <cellStyle name="AggOrange9 4 3 3" xfId="45022" xr:uid="{8FFD6E64-4C10-4D44-9FF2-D23EF3DB6359}"/>
    <cellStyle name="AggOrange9 4 3 4" xfId="45349" xr:uid="{9F058F76-8F11-4D28-B777-EA954899EE47}"/>
    <cellStyle name="AggOrange9 4 4" xfId="44560" xr:uid="{E0897A0C-11E9-4020-ADF1-F7DFCD39DE29}"/>
    <cellStyle name="AggOrange9 4 4 2" xfId="44772" xr:uid="{14EA4116-B33D-4E42-8160-819FA8862B74}"/>
    <cellStyle name="AggOrange9 4 4 2 2" xfId="44891" xr:uid="{4CA4E0BE-2D08-486F-A997-66D9C0FE6DD7}"/>
    <cellStyle name="AggOrange9 4 4 2 3" xfId="45206" xr:uid="{33AB13E0-69C7-46E2-B0D5-EDEF86518CB0}"/>
    <cellStyle name="AggOrange9 4 4 3" xfId="45321" xr:uid="{3A609F82-4EE1-4BAB-92DF-0E0336902520}"/>
    <cellStyle name="AggOrange9 4 4 4" xfId="45554" xr:uid="{BDBB3178-D260-4BE0-8B3F-A6C168E085C2}"/>
    <cellStyle name="AggOrange9 4 5" xfId="44969" xr:uid="{607EF6C7-D7CA-4869-BEB2-194850349BA1}"/>
    <cellStyle name="AggOrange9 4 6" xfId="44647" xr:uid="{49427D5D-8D14-4484-AAA0-2B81D9D29260}"/>
    <cellStyle name="AggOrange9 5" xfId="25164" xr:uid="{28BCDB59-6F94-4C4C-BDB8-5F1E6B14A8F5}"/>
    <cellStyle name="AggOrange9 5 2" xfId="44063" xr:uid="{2410669C-7E1B-46DA-8795-F542CBDEF13B}"/>
    <cellStyle name="AggOrange9 5 3" xfId="45651" xr:uid="{418802CA-0AB3-4BE8-98B8-6628A566D458}"/>
    <cellStyle name="AggOrange9 6" xfId="25165" xr:uid="{9A5F8A07-0E7A-4DB8-A2B1-3003277EFF6D}"/>
    <cellStyle name="AggOrange9 7" xfId="42927" xr:uid="{08EB4045-B894-4F96-885F-0791ED9118CB}"/>
    <cellStyle name="AggOrange9 8" xfId="45622" xr:uid="{A4A5BAB2-3ED0-4B4C-98AB-AFB6CE44308F}"/>
    <cellStyle name="AggOrange9_CRFReport-template" xfId="2757" xr:uid="{AE3FEEB8-A16C-4100-BCAB-2115CDE738DE}"/>
    <cellStyle name="AggOrangeLB_2x" xfId="2758" xr:uid="{4AA0ADB2-1701-4FDD-A163-2C6798901901}"/>
    <cellStyle name="AggOrangeLBorder" xfId="2759" xr:uid="{9C559C7D-9BBA-4BDE-932A-9788C7842913}"/>
    <cellStyle name="AggOrangeLBorder 2" xfId="42348" xr:uid="{90922D92-233F-46FA-B95C-50E88F621DE6}"/>
    <cellStyle name="AggOrangeLBorder 2 2" xfId="44385" xr:uid="{EBADB3D4-79B9-426F-9BFF-B4F09C5D05A6}"/>
    <cellStyle name="AggOrangeLBorder 2 2 2" xfId="45677" xr:uid="{C71B2313-16DC-4EE1-A7FF-62A0ECA1F67F}"/>
    <cellStyle name="AggOrangeLBorder 2 3" xfId="44256" xr:uid="{79B15C5F-DD58-4CAC-9250-188B6570B86A}"/>
    <cellStyle name="AggOrangeLBorder 2 3 2" xfId="44572" xr:uid="{78DFCC6C-A653-4816-B97D-6EC8777F2732}"/>
    <cellStyle name="AggOrangeLBorder 2 3 2 2" xfId="44784" xr:uid="{D5E4A586-8ED5-45C4-A650-B42BEA67CCEA}"/>
    <cellStyle name="AggOrangeLBorder 2 3 2 2 2" xfId="44925" xr:uid="{BEC2B250-C3B0-4F27-B06C-DBBF0DBA3FA7}"/>
    <cellStyle name="AggOrangeLBorder 2 3 2 2 3" xfId="44440" xr:uid="{57FC83E9-FE5D-4DBE-B106-1F9E667584A2}"/>
    <cellStyle name="AggOrangeLBorder 2 3 2 2 4" xfId="45757" xr:uid="{353601BA-5F06-4C74-9E1A-14CAEE37D510}"/>
    <cellStyle name="AggOrangeLBorder 2 3 2 3" xfId="45308" xr:uid="{6A868231-3F4A-4D1A-94FB-A8EADF27F827}"/>
    <cellStyle name="AggOrangeLBorder 2 3 2 4" xfId="45547" xr:uid="{A29A895C-9D68-4179-915B-EC9EAF73AE85}"/>
    <cellStyle name="AggOrangeLBorder 2 3 2 5" xfId="45704" xr:uid="{7903F755-D841-4859-9211-571F0ED4AA21}"/>
    <cellStyle name="AggOrangeLBorder 2 3 3" xfId="44513" xr:uid="{1C0B0D81-D6B2-433F-AFD6-D31CE4EE7A41}"/>
    <cellStyle name="AggOrangeLBorder 2 3 3 2" xfId="44725" xr:uid="{8EC056F4-2A6A-44CC-9911-87C3787CE2A1}"/>
    <cellStyle name="AggOrangeLBorder 2 3 3 2 2" xfId="44901" xr:uid="{B533E6CF-4295-428F-9FB8-1930060544B6}"/>
    <cellStyle name="AggOrangeLBorder 2 3 3 2 3" xfId="44880" xr:uid="{DC9FF6B4-A98D-4453-9E07-777013A2837A}"/>
    <cellStyle name="AggOrangeLBorder 2 3 3 2 4" xfId="45741" xr:uid="{9A904CA8-8DD7-453D-A26D-C78AA7391C15}"/>
    <cellStyle name="AggOrangeLBorder 2 3 3 3" xfId="45365" xr:uid="{C284C5A0-0CF6-4BAB-B79D-1C2C44B733ED}"/>
    <cellStyle name="AggOrangeLBorder 2 3 3 4" xfId="45588" xr:uid="{35710DCD-6D19-454F-A186-93753645C4B3}"/>
    <cellStyle name="AggOrangeLBorder 2 3 3 5" xfId="45687" xr:uid="{E632D112-95A7-435F-8E01-8BAE296734DD}"/>
    <cellStyle name="AggOrangeLBorder 2 3 4" xfId="44539" xr:uid="{6940421A-0903-46DE-B0F5-5D3B26A4671A}"/>
    <cellStyle name="AggOrangeLBorder 2 3 4 2" xfId="44751" xr:uid="{AFDFC339-60B8-478E-B3C0-F29AA69C607C}"/>
    <cellStyle name="AggOrangeLBorder 2 3 4 2 2" xfId="44929" xr:uid="{5256406B-5E1C-4FF1-911B-A33409D5CFED}"/>
    <cellStyle name="AggOrangeLBorder 2 3 4 2 3" xfId="45264" xr:uid="{12E87513-53D2-4170-BCDD-CEFD93A1DEC3}"/>
    <cellStyle name="AggOrangeLBorder 2 3 4 2 4" xfId="45749" xr:uid="{A04E13FD-4860-4426-B019-52092AEF95A4}"/>
    <cellStyle name="AggOrangeLBorder 2 3 4 3" xfId="44249" xr:uid="{7576357C-C875-4B48-BE7F-EE1D9E683BE1}"/>
    <cellStyle name="AggOrangeLBorder 2 3 4 4" xfId="43998" xr:uid="{E1A69FDE-E6A5-4C72-8FE0-44B5B34F27CC}"/>
    <cellStyle name="AggOrangeLBorder 2 3 4 5" xfId="45695" xr:uid="{106CB726-767A-4E97-A603-7FBCB13A4BD8}"/>
    <cellStyle name="AggOrangeLBorder 2 3 5" xfId="44656" xr:uid="{2CAC848A-4A43-4DE6-91F7-601D8FBE14CB}"/>
    <cellStyle name="AggOrangeLBorder 2 3 5 2" xfId="45730" xr:uid="{8839A45E-8EC6-4ADC-9AA2-A6694BB9DC32}"/>
    <cellStyle name="AggOrangeLBorder 2 3 6" xfId="44970" xr:uid="{BD28F6C0-E6CA-4833-9688-4C8F2B3C51B9}"/>
    <cellStyle name="AggOrangeLBorder 2 3 7" xfId="44862" xr:uid="{4AFC481C-6D65-4C2F-B8BD-4008C68348AD}"/>
    <cellStyle name="AggOrangeLBorder 2 3 8" xfId="45667" xr:uid="{47E2E245-1BDD-4007-BE28-A27A7F16419F}"/>
    <cellStyle name="AggOrangeLBorder 2 4" xfId="44112" xr:uid="{4615D348-3FA3-4990-AD4B-4022034D2E22}"/>
    <cellStyle name="AggOrangeLBorder 2 5" xfId="45661" xr:uid="{15A20E7E-77F4-4397-8F1C-9C3A150C239D}"/>
    <cellStyle name="AggOrangeLBorder 3" xfId="44384" xr:uid="{B592E09E-7ABB-4DF8-AD77-D1A0BA8087CB}"/>
    <cellStyle name="AggOrangeLBorder 3 2" xfId="45676" xr:uid="{5D169789-045F-4A59-A659-43EB3E89CD1F}"/>
    <cellStyle name="AggOrangeLBorder 4" xfId="44255" xr:uid="{D92ED52C-8E83-4602-86ED-64148A638769}"/>
    <cellStyle name="AggOrangeLBorder 4 2" xfId="44571" xr:uid="{36123412-A73E-4B67-B42E-2D6F7713789C}"/>
    <cellStyle name="AggOrangeLBorder 4 2 2" xfId="44783" xr:uid="{521CCEF4-6928-4435-9206-1FA6A1130D3B}"/>
    <cellStyle name="AggOrangeLBorder 4 2 2 2" xfId="45014" xr:uid="{DEDEF8AC-FDC9-46AC-B487-933E6345AD0F}"/>
    <cellStyle name="AggOrangeLBorder 4 2 2 3" xfId="45055" xr:uid="{7C192FDD-D9C0-45FF-BC02-7E820B4185B3}"/>
    <cellStyle name="AggOrangeLBorder 4 2 2 4" xfId="45756" xr:uid="{A1A35733-7955-4B1A-90A4-72F28B4FFABA}"/>
    <cellStyle name="AggOrangeLBorder 4 2 3" xfId="45241" xr:uid="{3CDA63BF-AFAF-4E3A-BE42-823E19714810}"/>
    <cellStyle name="AggOrangeLBorder 4 2 4" xfId="45505" xr:uid="{0B285CEE-5152-4E23-A22D-E4524A7063AE}"/>
    <cellStyle name="AggOrangeLBorder 4 2 5" xfId="45703" xr:uid="{D151011E-9D28-4AB0-8443-BDBCF731BEE5}"/>
    <cellStyle name="AggOrangeLBorder 4 3" xfId="44514" xr:uid="{664E2DC9-5A1D-4783-92DB-B850D7E2B69C}"/>
    <cellStyle name="AggOrangeLBorder 4 3 2" xfId="44726" xr:uid="{872EEA58-1142-4209-B20E-4DCA55E2ECEE}"/>
    <cellStyle name="AggOrangeLBorder 4 3 2 2" xfId="43992" xr:uid="{06041A88-34D6-48FF-A2CA-137607D38FFF}"/>
    <cellStyle name="AggOrangeLBorder 4 3 2 3" xfId="45228" xr:uid="{F340C9D9-553D-413B-BECC-2A4D1BEEB26D}"/>
    <cellStyle name="AggOrangeLBorder 4 3 2 4" xfId="45742" xr:uid="{6CCDE3F1-3034-47B9-8C66-E8B1D9CCA67A}"/>
    <cellStyle name="AggOrangeLBorder 4 3 3" xfId="45204" xr:uid="{3FE53F3E-8EF6-46EE-80C2-5B5866ECF8AD}"/>
    <cellStyle name="AggOrangeLBorder 4 3 4" xfId="45484" xr:uid="{7E1F0574-7F3D-4502-87B7-DE9AC4295DDE}"/>
    <cellStyle name="AggOrangeLBorder 4 3 5" xfId="45688" xr:uid="{0EA8D7B9-A918-4BBB-B0B0-632E35C49133}"/>
    <cellStyle name="AggOrangeLBorder 4 4" xfId="44535" xr:uid="{FFB3F442-74CE-48D2-804D-36DD7AFB9009}"/>
    <cellStyle name="AggOrangeLBorder 4 4 2" xfId="44747" xr:uid="{BC52FA15-68C4-4CDD-8085-C4B3A4E747D3}"/>
    <cellStyle name="AggOrangeLBorder 4 4 2 2" xfId="44931" xr:uid="{DBA775B0-C7AA-4294-A735-1B1725025756}"/>
    <cellStyle name="AggOrangeLBorder 4 4 2 3" xfId="45298" xr:uid="{D2BBC02B-AEDC-4794-B62B-2BC1BA36A241}"/>
    <cellStyle name="AggOrangeLBorder 4 4 2 4" xfId="45748" xr:uid="{3AB5630E-C36A-4260-8211-BB0727AFC386}"/>
    <cellStyle name="AggOrangeLBorder 4 4 3" xfId="45203" xr:uid="{153CCC40-3C8D-466E-A5A7-BA971C5FB72C}"/>
    <cellStyle name="AggOrangeLBorder 4 4 4" xfId="45483" xr:uid="{05D9F6AC-DCCB-464C-8F54-02F396FB66BF}"/>
    <cellStyle name="AggOrangeLBorder 4 4 5" xfId="45694" xr:uid="{6E4EF730-B002-420D-B886-1A2BF7703678}"/>
    <cellStyle name="AggOrangeLBorder 4 5" xfId="44655" xr:uid="{D7AC5D63-C227-4E1A-B602-711860F08FDD}"/>
    <cellStyle name="AggOrangeLBorder 4 5 2" xfId="45729" xr:uid="{F0AEEAB5-AE64-4019-B182-89FFFC741067}"/>
    <cellStyle name="AggOrangeLBorder 4 6" xfId="45067" xr:uid="{6B0920CC-2A08-447C-BDF1-531C6B0114DA}"/>
    <cellStyle name="AggOrangeLBorder 4 7" xfId="45410" xr:uid="{C18B2C26-49ED-4940-ADDF-DB4206E01388}"/>
    <cellStyle name="AggOrangeLBorder 4 8" xfId="45666" xr:uid="{D092C8A9-74B8-4840-A624-E2E1EE11E6B6}"/>
    <cellStyle name="AggOrangeLBorder 5" xfId="44071" xr:uid="{6A30A04F-30C8-4030-B9AA-6BE2F544A4D2}"/>
    <cellStyle name="AggOrangeLBorder 5 2" xfId="45659" xr:uid="{AABC4231-7846-420D-B94C-682143CB7CB4}"/>
    <cellStyle name="AggOrangeLBorder 6" xfId="45630" xr:uid="{339457A0-5EFC-44CB-9AB1-8107E65BA68E}"/>
    <cellStyle name="AggOrangeRBorder" xfId="2760" xr:uid="{BB1D6809-5D29-46DA-ACCB-603509E2C633}"/>
    <cellStyle name="AggOrangeRBorder 10" xfId="45625" xr:uid="{A8E20E7A-109F-49D0-9085-735106718022}"/>
    <cellStyle name="AggOrangeRBorder 2" xfId="2761" xr:uid="{4D93E40E-25BB-41FC-8D7D-BE9B219B671B}"/>
    <cellStyle name="AggOrangeRBorder 2 2" xfId="25166" xr:uid="{839C0AD2-9A4C-4A96-8398-710D8027C2D6}"/>
    <cellStyle name="AggOrangeRBorder 2 2 2" xfId="25167" xr:uid="{0FEA8F07-3D01-4E44-A86A-F9CF9A8FCC86}"/>
    <cellStyle name="AggOrangeRBorder 2 2 2 2" xfId="44702" xr:uid="{F115C04C-3436-4D25-8BC3-8C6869F8B073}"/>
    <cellStyle name="AggOrangeRBorder 2 2 2 2 2" xfId="44117" xr:uid="{2828294A-AA88-48DA-8730-7EDFF11444A9}"/>
    <cellStyle name="AggOrangeRBorder 2 2 2 2 3" xfId="44276" xr:uid="{1B748897-B176-4F66-94F2-405303704E2B}"/>
    <cellStyle name="AggOrangeRBorder 2 2 2 2 4" xfId="45739" xr:uid="{F4EE5B68-3EE3-4A8F-AEFE-F6DD98A1CBFB}"/>
    <cellStyle name="AggOrangeRBorder 2 2 2 3" xfId="44491" xr:uid="{A5CE6128-D4DF-40FF-A730-AA7665BD03BA}"/>
    <cellStyle name="AggOrangeRBorder 2 2 2 4" xfId="45127" xr:uid="{FC827A4F-73DF-497D-AF91-C8412B62784B}"/>
    <cellStyle name="AggOrangeRBorder 2 2 2 5" xfId="45435" xr:uid="{639BD654-C3EB-4E7D-AB8A-7DB2EA752A58}"/>
    <cellStyle name="AggOrangeRBorder 2 2 2 6" xfId="45685" xr:uid="{82FEC89C-1DE8-4881-A65A-FD665C1B3AC9}"/>
    <cellStyle name="AggOrangeRBorder 2 2 3" xfId="44387" xr:uid="{05DF18A6-43AD-4F4D-AE86-88BC109565B7}"/>
    <cellStyle name="AggOrangeRBorder 2 3" xfId="25168" xr:uid="{76732F12-FF59-4CCB-912A-50BAE68D1FE1}"/>
    <cellStyle name="AggOrangeRBorder 2 3 2" xfId="25169" xr:uid="{F2C94CFD-5C6B-4B3B-933F-54FF015CB720}"/>
    <cellStyle name="AggOrangeRBorder 2 3 2 2" xfId="44786" xr:uid="{C13591D2-C41E-4A25-A114-65BB40B29C75}"/>
    <cellStyle name="AggOrangeRBorder 2 3 2 2 2" xfId="44924" xr:uid="{91B4ADE8-C472-4B7D-8038-CEBB23C1ACFC}"/>
    <cellStyle name="AggOrangeRBorder 2 3 2 2 3" xfId="45300" xr:uid="{E7F7F760-95F2-4A53-B77E-A2EF1AEA9183}"/>
    <cellStyle name="AggOrangeRBorder 2 3 2 2 4" xfId="45759" xr:uid="{82095435-4D0D-42AB-9720-A122E5BC17D5}"/>
    <cellStyle name="AggOrangeRBorder 2 3 2 3" xfId="44574" xr:uid="{A798C375-45AF-47C8-97F3-0DD0FB1648DC}"/>
    <cellStyle name="AggOrangeRBorder 2 3 2 4" xfId="45296" xr:uid="{0643C76C-52D1-44EE-8D94-095738AD5680}"/>
    <cellStyle name="AggOrangeRBorder 2 3 2 5" xfId="45541" xr:uid="{84B4E00D-C67B-4096-9A49-CD4CB006026F}"/>
    <cellStyle name="AggOrangeRBorder 2 3 2 6" xfId="45706" xr:uid="{80CF8495-1B04-4947-9E5D-039ED782AC44}"/>
    <cellStyle name="AggOrangeRBorder 2 3 3" xfId="44550" xr:uid="{ADE889C1-6060-4E0C-8CD5-7E1AE12EB25A}"/>
    <cellStyle name="AggOrangeRBorder 2 3 3 2" xfId="44763" xr:uid="{1785D0BA-60E3-4200-B46C-FDFC681A9F8B}"/>
    <cellStyle name="AggOrangeRBorder 2 3 3 2 2" xfId="45356" xr:uid="{87A58488-6463-4748-873C-BB5443043A2E}"/>
    <cellStyle name="AggOrangeRBorder 2 3 3 2 3" xfId="45581" xr:uid="{FC84C95B-99D2-4551-8217-86A4E384AD5C}"/>
    <cellStyle name="AggOrangeRBorder 2 3 3 2 4" xfId="45754" xr:uid="{F8BBEABA-7F2C-417F-BC65-0A5D414920E8}"/>
    <cellStyle name="AggOrangeRBorder 2 3 3 3" xfId="45338" xr:uid="{47FF6B23-6E87-4902-8F1E-866362BBC474}"/>
    <cellStyle name="AggOrangeRBorder 2 3 3 4" xfId="45571" xr:uid="{C5314D5A-EB80-4F47-B249-CA4D4D4AEB12}"/>
    <cellStyle name="AggOrangeRBorder 2 3 3 5" xfId="45700" xr:uid="{086E02A1-67C0-4027-B04A-CA0D9A126B35}"/>
    <cellStyle name="AggOrangeRBorder 2 3 4" xfId="44533" xr:uid="{F7D13DA5-780E-4B7D-8FE4-B88FDA2B5D7D}"/>
    <cellStyle name="AggOrangeRBorder 2 3 4 2" xfId="44745" xr:uid="{3DB72CA5-771F-4A5F-9A0A-75F17AC2688D}"/>
    <cellStyle name="AggOrangeRBorder 2 3 4 2 2" xfId="44932" xr:uid="{88BAC55F-54D2-47E2-8C54-0CA59CE972F2}"/>
    <cellStyle name="AggOrangeRBorder 2 3 4 2 3" xfId="45407" xr:uid="{1DBB7037-9DDB-428B-9ACD-E8234BBDE574}"/>
    <cellStyle name="AggOrangeRBorder 2 3 4 2 4" xfId="45747" xr:uid="{F1586D1F-BABE-4530-AC9D-B54E42BA93EF}"/>
    <cellStyle name="AggOrangeRBorder 2 3 4 3" xfId="45116" xr:uid="{07E790CB-B875-4960-9A36-3FB75D0B745C}"/>
    <cellStyle name="AggOrangeRBorder 2 3 4 4" xfId="45429" xr:uid="{CAE534A7-B341-4530-88D5-FF69C63AE909}"/>
    <cellStyle name="AggOrangeRBorder 2 3 4 5" xfId="45693" xr:uid="{607A5E5F-D222-4750-9E52-3429A5A9E8E5}"/>
    <cellStyle name="AggOrangeRBorder 2 3 5" xfId="44658" xr:uid="{6A6D4A42-BB76-4DCC-9066-9A8A36A6B564}"/>
    <cellStyle name="AggOrangeRBorder 2 3 5 2" xfId="45732" xr:uid="{0D726CF9-D17A-41FA-B2A7-C05ED333B451}"/>
    <cellStyle name="AggOrangeRBorder 2 3 6" xfId="44258" xr:uid="{138EA861-9E1F-4394-A0D9-A804D14A4B30}"/>
    <cellStyle name="AggOrangeRBorder 2 3 7" xfId="44957" xr:uid="{74A18EF7-7D30-456D-BC91-0360A4428216}"/>
    <cellStyle name="AggOrangeRBorder 2 3 8" xfId="45345" xr:uid="{A9324B30-C819-4A98-A3A3-9106B3096385}"/>
    <cellStyle name="AggOrangeRBorder 2 3 9" xfId="45669" xr:uid="{3C5FE405-5AC2-4963-9223-17501CDB012E}"/>
    <cellStyle name="AggOrangeRBorder 2 4" xfId="25170" xr:uid="{AE7EA32C-E009-4B0C-BCA5-85C9440C1200}"/>
    <cellStyle name="AggOrangeRBorder 2 4 2" xfId="25171" xr:uid="{3BA9FE2E-7644-4E31-A4B7-E2D400CA367A}"/>
    <cellStyle name="AggOrangeRBorder 2 5" xfId="25172" xr:uid="{34AA2426-DDB7-4B15-A092-D725988D6610}"/>
    <cellStyle name="AggOrangeRBorder 2 6" xfId="44113" xr:uid="{14351EB0-1AE7-44A3-88E2-2D7ACFB5190E}"/>
    <cellStyle name="AggOrangeRBorder 3" xfId="2762" xr:uid="{FCBF9E46-4407-4182-BD9C-2294B90E0BA2}"/>
    <cellStyle name="AggOrangeRBorder 3 2" xfId="25173" xr:uid="{FCE07D05-7691-4E4F-964C-1677DDBA73A2}"/>
    <cellStyle name="AggOrangeRBorder 3 2 2" xfId="44607" xr:uid="{159EF2F0-3EF2-4B7C-95A9-F4974B2A87AC}"/>
    <cellStyle name="AggOrangeRBorder 3 2 2 2" xfId="45335" xr:uid="{029AD9C9-A580-4314-94AC-97B05826FB8D}"/>
    <cellStyle name="AggOrangeRBorder 3 2 2 3" xfId="45568" xr:uid="{CDA6B988-4F14-4D29-8C42-A5A5969A0AB5}"/>
    <cellStyle name="AggOrangeRBorder 3 2 2 4" xfId="45716" xr:uid="{F4B6CCC4-ADF1-441A-899C-4E6DF916E42F}"/>
    <cellStyle name="AggOrangeRBorder 3 2 3" xfId="44820" xr:uid="{A09DDAE5-8A7E-44ED-8799-DDE91B87A428}"/>
    <cellStyle name="AggOrangeRBorder 3 2 3 2" xfId="44145" xr:uid="{0F4D3D1C-BD6F-40FE-94B8-5D019742F703}"/>
    <cellStyle name="AggOrangeRBorder 3 2 3 3" xfId="45276" xr:uid="{AC0BCB6B-0E03-477A-9BE8-80BC5BE55BB1}"/>
    <cellStyle name="AggOrangeRBorder 3 2 3 4" xfId="45768" xr:uid="{A566B987-B11D-475D-A5AF-4C059FF0B465}"/>
    <cellStyle name="AggOrangeRBorder 3 2 4" xfId="44029" xr:uid="{533A29FC-EEED-4A4B-B10E-DB9A7AE8AB97}"/>
    <cellStyle name="AggOrangeRBorder 3 3" xfId="44386" xr:uid="{10DB28BD-3FC1-4232-9C2A-534D7C022260}"/>
    <cellStyle name="AggOrangeRBorder 4" xfId="2763" xr:uid="{4BC9628F-CD08-43FB-9FB8-0B912BA78A7D}"/>
    <cellStyle name="AggOrangeRBorder 4 2" xfId="25174" xr:uid="{5DDF3175-6D2E-4DD8-BB52-383F7EA4D4FA}"/>
    <cellStyle name="AggOrangeRBorder 4 2 2" xfId="44785" xr:uid="{FCBB3F62-696A-475D-BE1E-90466911370C}"/>
    <cellStyle name="AggOrangeRBorder 4 2 2 2" xfId="45013" xr:uid="{08B44E03-731F-4939-85E2-F1676E0AC21F}"/>
    <cellStyle name="AggOrangeRBorder 4 2 2 3" xfId="43999" xr:uid="{C6F055F6-08AD-4E5F-AD36-E9CF178A6F40}"/>
    <cellStyle name="AggOrangeRBorder 4 2 2 4" xfId="45758" xr:uid="{255C37E0-A5A2-4E70-9531-5BA195FE272D}"/>
    <cellStyle name="AggOrangeRBorder 4 2 3" xfId="44573" xr:uid="{A8AD9316-3B9E-4358-B20B-6395FA31D721}"/>
    <cellStyle name="AggOrangeRBorder 4 2 4" xfId="45147" xr:uid="{8C55B906-8FA0-401A-B18C-5DF0D1C3EC1E}"/>
    <cellStyle name="AggOrangeRBorder 4 2 5" xfId="45446" xr:uid="{A4F87437-07A3-4D1F-A1DA-E3B89F7A13DA}"/>
    <cellStyle name="AggOrangeRBorder 4 2 6" xfId="45705" xr:uid="{DDAE5366-C322-498A-A8F3-2F0642CA1C77}"/>
    <cellStyle name="AggOrangeRBorder 4 3" xfId="44605" xr:uid="{2C69861E-6349-4C4B-B506-EAA5467BB057}"/>
    <cellStyle name="AggOrangeRBorder 4 3 2" xfId="44818" xr:uid="{7E7337EE-DF6C-4B65-87F9-12A32D69E027}"/>
    <cellStyle name="AggOrangeRBorder 4 3 2 2" xfId="43993" xr:uid="{64F10EB5-4AEE-48BE-A199-A6F215DB87C7}"/>
    <cellStyle name="AggOrangeRBorder 4 3 2 3" xfId="45054" xr:uid="{EB810F52-8E06-43F1-8E63-945EAA1C4102}"/>
    <cellStyle name="AggOrangeRBorder 4 3 2 4" xfId="45767" xr:uid="{02C12781-6DEB-49D6-A44C-20E8A8656797}"/>
    <cellStyle name="AggOrangeRBorder 4 3 3" xfId="45367" xr:uid="{53586A7C-83AD-4589-9924-97F6FF5C9469}"/>
    <cellStyle name="AggOrangeRBorder 4 3 4" xfId="45590" xr:uid="{390786D0-597C-4A9D-BA4D-FE166AD5AC14}"/>
    <cellStyle name="AggOrangeRBorder 4 3 5" xfId="45715" xr:uid="{4E6B98C8-632A-47AC-AAD9-41FC8117404F}"/>
    <cellStyle name="AggOrangeRBorder 4 4" xfId="44626" xr:uid="{DBDF70AE-1D44-4ECC-8747-32AD90E04BF5}"/>
    <cellStyle name="AggOrangeRBorder 4 4 2" xfId="44839" xr:uid="{57C874E3-E758-4A27-AD0E-52566E31AB62}"/>
    <cellStyle name="AggOrangeRBorder 4 4 2 2" xfId="45394" xr:uid="{E04EB1AC-96DA-4D15-BB04-C05457334F65}"/>
    <cellStyle name="AggOrangeRBorder 4 4 2 3" xfId="45608" xr:uid="{E28B03CB-EC23-49F7-9D4D-975FADDCF15B}"/>
    <cellStyle name="AggOrangeRBorder 4 4 2 4" xfId="45771" xr:uid="{15D58345-20F4-41DF-9172-C67032108CC8}"/>
    <cellStyle name="AggOrangeRBorder 4 4 3" xfId="45323" xr:uid="{D9D345A9-34E1-41B9-A2E4-FA92BD4501BB}"/>
    <cellStyle name="AggOrangeRBorder 4 4 4" xfId="45556" xr:uid="{5D87940F-2EB9-43FA-8E8D-1F9FC23E068A}"/>
    <cellStyle name="AggOrangeRBorder 4 4 5" xfId="45720" xr:uid="{8E92528A-425F-413D-B7CF-80FBF133C88D}"/>
    <cellStyle name="AggOrangeRBorder 4 5" xfId="44657" xr:uid="{59A169B6-196C-4531-821A-970501983B12}"/>
    <cellStyle name="AggOrangeRBorder 4 5 2" xfId="45731" xr:uid="{019D5412-5AD8-463F-AC86-47F2A6464EA7}"/>
    <cellStyle name="AggOrangeRBorder 4 6" xfId="44257" xr:uid="{16CDB0B7-1D76-4C07-84BE-A43BC319AAE7}"/>
    <cellStyle name="AggOrangeRBorder 4 7" xfId="44960" xr:uid="{E22ABD15-1063-420E-AD48-7F369EF30BF3}"/>
    <cellStyle name="AggOrangeRBorder 4 8" xfId="45162" xr:uid="{A90570C0-5770-4C49-A2B2-65BD764C9E7B}"/>
    <cellStyle name="AggOrangeRBorder 4 9" xfId="45668" xr:uid="{21FDC78A-5ED2-47D0-B5F3-FB6DB4B36E6C}"/>
    <cellStyle name="AggOrangeRBorder 5" xfId="25175" xr:uid="{AA906D1D-1516-4116-B384-642F02E8C79E}"/>
    <cellStyle name="AggOrangeRBorder 5 2" xfId="25176" xr:uid="{1BF30446-5298-466B-A149-21064B0B01F9}"/>
    <cellStyle name="AggOrangeRBorder 5 3" xfId="44066" xr:uid="{C0BB8A68-ACC7-4523-B39F-7F6A2D5D74BD}"/>
    <cellStyle name="AggOrangeRBorder 5 4" xfId="45654" xr:uid="{E77E908A-521A-484F-BF7A-DFB7DB96842E}"/>
    <cellStyle name="AggOrangeRBorder 6" xfId="25177" xr:uid="{9D112977-E92C-404F-BF11-F8075558F2F6}"/>
    <cellStyle name="AggOrangeRBorder 7" xfId="25178" xr:uid="{804A4CED-2B13-4D30-8775-53D5708C9B7A}"/>
    <cellStyle name="AggOrangeRBorder 8" xfId="25179" xr:uid="{D3C1C8E8-AD49-482B-874C-1F975F880E54}"/>
    <cellStyle name="AggOrangeRBorder 9" xfId="42926" xr:uid="{250915A8-DAE9-4E93-855A-8CC8595631CE}"/>
    <cellStyle name="AggOrangeRBorder_CRFReport-template" xfId="44015" xr:uid="{F8FE312B-D05B-449C-B0C7-3C296AF2C954}"/>
    <cellStyle name="Akzent1" xfId="2764" xr:uid="{ECAD3478-31B9-44F5-99C1-AE2291665E36}"/>
    <cellStyle name="Akzent2" xfId="2765" xr:uid="{EF69112C-6CF1-492F-85BE-A7E31DDAE7F5}"/>
    <cellStyle name="Akzent3" xfId="2766" xr:uid="{CF786018-06BB-4EC1-A3CC-8825F2CFB243}"/>
    <cellStyle name="Akzent4" xfId="2767" xr:uid="{0FBC5A4E-5C8B-4850-92ED-45676527DB68}"/>
    <cellStyle name="Akzent5" xfId="2768" xr:uid="{647569DF-6FE8-41ED-84B3-41AB07F99E62}"/>
    <cellStyle name="Akzent6" xfId="2769" xr:uid="{0F32836C-D7A9-4501-9A9C-DEBAC0B4735B}"/>
    <cellStyle name="Assumption Heading" xfId="25180" xr:uid="{929ACC08-13B8-422F-8748-11BD56647265}"/>
    <cellStyle name="Assumptions" xfId="2770" xr:uid="{469C6A20-CD79-4E05-AEDA-06D69606DE1C}"/>
    <cellStyle name="Attrib" xfId="2771" xr:uid="{3626495A-DA88-4EC2-A566-3BF4DF6DD0D7}"/>
    <cellStyle name="Attrib 2" xfId="2772" xr:uid="{1307B3BD-61F7-4586-89BC-41FC8284C644}"/>
    <cellStyle name="Attrib 2 2" xfId="25181" xr:uid="{86433744-DF9D-4999-8290-8D7A159EC827}"/>
    <cellStyle name="Attrib 2 2 2" xfId="25182" xr:uid="{76CFBAB0-8F3E-49C2-BB2C-BAA1EC2F6200}"/>
    <cellStyle name="Attrib 2 2 2 2" xfId="25183" xr:uid="{3690777D-B69F-4239-BD02-67BC0A84AEA7}"/>
    <cellStyle name="Attrib 2 2 3" xfId="25184" xr:uid="{16AC4677-D035-4F29-B07C-73AC11DEF2C0}"/>
    <cellStyle name="Attrib 2 2 3 2" xfId="25185" xr:uid="{3CB0B63B-C3FF-45AC-9BF9-902B3CB48018}"/>
    <cellStyle name="Attrib 2 2 4" xfId="25186" xr:uid="{46973308-E928-4A7D-8FBE-D0E9AAE2EB32}"/>
    <cellStyle name="Attrib 2 2 4 2" xfId="25187" xr:uid="{A29E2ADA-6AE8-4BA8-8D00-7D251E5AD077}"/>
    <cellStyle name="Attrib 2 2 5" xfId="25188" xr:uid="{E3EAC53C-FC89-4E48-A83C-49D32366CD0A}"/>
    <cellStyle name="Attrib 2 3" xfId="25189" xr:uid="{BB4D5DE9-6248-451A-A172-93E4D09BC332}"/>
    <cellStyle name="Attrib 2 3 2" xfId="25190" xr:uid="{8C8BFA81-8D33-4929-99E1-AF7C73CCA5B1}"/>
    <cellStyle name="Attrib 2 3 2 2" xfId="25191" xr:uid="{82EBE2A4-27F0-4805-8C58-1122047421BC}"/>
    <cellStyle name="Attrib 2 3 3" xfId="25192" xr:uid="{14BCBF86-35E4-42FD-BB45-527117C4D91F}"/>
    <cellStyle name="Attrib 2 3 3 2" xfId="25193" xr:uid="{33AB9B43-A319-4465-A946-90F5A07CB240}"/>
    <cellStyle name="Attrib 2 3 4" xfId="25194" xr:uid="{7AE2433A-8026-49CF-A13D-395CEDC1578C}"/>
    <cellStyle name="Attrib 2 3 4 2" xfId="25195" xr:uid="{A0F5117A-72C7-4E25-83FE-64FC77B7739D}"/>
    <cellStyle name="Attrib 2 3 5" xfId="25196" xr:uid="{7C1BD5EC-DC8B-4774-A49B-D31DEE5EEC9D}"/>
    <cellStyle name="Attrib 2 4" xfId="25197" xr:uid="{802C450F-C42C-453B-AF0A-1F9C3A2C8E94}"/>
    <cellStyle name="Attrib 2 4 2" xfId="25198" xr:uid="{3AC8A211-E3DF-48B9-9EC5-8907E281C6B4}"/>
    <cellStyle name="Attrib 2 5" xfId="25199" xr:uid="{63F8A5A0-A16E-4D78-8A2C-7C94B51E00C5}"/>
    <cellStyle name="Attrib 2 5 2" xfId="25200" xr:uid="{C168BB53-5AA7-4773-8A2B-2E85CB97EFE9}"/>
    <cellStyle name="Attrib 2 6" xfId="25201" xr:uid="{53DDF86C-B014-434C-B1AF-0EDB87B092FC}"/>
    <cellStyle name="Attrib 2 6 2" xfId="25202" xr:uid="{EC60949E-43BC-4EDF-A79E-D2A5231FE0C8}"/>
    <cellStyle name="Attrib 2 7" xfId="25203" xr:uid="{287D7C87-CA1A-41D8-8223-1479B7CAEFD5}"/>
    <cellStyle name="Attrib 2 8" xfId="25204" xr:uid="{5D6C6FB2-9F4E-455D-A468-C823A42B8A48}"/>
    <cellStyle name="Attrib 3" xfId="25205" xr:uid="{2DACF59B-893B-416C-9DB5-1C94A4E585F0}"/>
    <cellStyle name="Attrib 3 2" xfId="25206" xr:uid="{11FAB0F9-C5E1-46CE-8D04-0D5701B9B8BA}"/>
    <cellStyle name="Attrib 4" xfId="25207" xr:uid="{45D452DB-221E-42B8-9A02-BDB9B9104853}"/>
    <cellStyle name="Attrib 4 2" xfId="25208" xr:uid="{DF6303C8-7AF7-436B-A7F3-59FDCFFF77E8}"/>
    <cellStyle name="Attrib 5" xfId="25209" xr:uid="{6F4B02A0-1B03-4D54-B28C-29CBD055653B}"/>
    <cellStyle name="Attrib 5 2" xfId="25210" xr:uid="{4E1D8D6B-7352-4919-AAA6-953AA56A25C2}"/>
    <cellStyle name="Attrib 6" xfId="25211" xr:uid="{51855685-0480-4ED1-BAFF-22005A6FD870}"/>
    <cellStyle name="Attrib 7" xfId="25212" xr:uid="{0133DB29-0FAE-41C6-8E56-53163B2EB8C1}"/>
    <cellStyle name="Ausgabe" xfId="2773" xr:uid="{6A1A2E64-4C67-4E7B-B4CF-BC243E8C785F}"/>
    <cellStyle name="Ausgabe 2" xfId="25213" xr:uid="{1EE1F7DA-5212-449B-A681-3AC75E2C37BA}"/>
    <cellStyle name="Ausgabe 2 2" xfId="25214" xr:uid="{AA477D78-41B0-4E18-B7AE-1A98A8BB521C}"/>
    <cellStyle name="Ausgabe 2 2 2" xfId="44823" xr:uid="{BD09B4EE-36A5-4833-8C6D-92D2FE018F72}"/>
    <cellStyle name="Ausgabe 2 2 2 2" xfId="44919" xr:uid="{967209C1-F521-42E2-9CD4-56E86DF87130}"/>
    <cellStyle name="Ausgabe 2 2 2 3" xfId="44965" xr:uid="{6BF5051C-7C3E-4A5A-8712-867BDFBC271F}"/>
    <cellStyle name="Ausgabe 2 2 3" xfId="44610" xr:uid="{899F69D0-C972-48DF-B034-D09B1F3C021E}"/>
    <cellStyle name="Ausgabe 2 2 4" xfId="45259" xr:uid="{F6D5226E-66EC-4428-8BE3-28D01F537A2F}"/>
    <cellStyle name="Ausgabe 2 2 5" xfId="45520" xr:uid="{9161E1CB-146B-45F3-B7CC-FD6B8F375A01}"/>
    <cellStyle name="Ausgabe 2 3" xfId="44497" xr:uid="{ADC2FA66-BF59-4052-A6F5-800E5457EF22}"/>
    <cellStyle name="Ausgabe 2 3 2" xfId="44709" xr:uid="{CAF10274-B8CB-455B-8DBE-B4040F11EDB6}"/>
    <cellStyle name="Ausgabe 2 3 2 2" xfId="44457" xr:uid="{B6415825-D2EE-45B3-9C87-B219891CC01D}"/>
    <cellStyle name="Ausgabe 2 3 2 3" xfId="45104" xr:uid="{7EEE3152-E786-457C-9F87-3E7A7D4D3126}"/>
    <cellStyle name="Ausgabe 2 3 3" xfId="45215" xr:uid="{465F0A1C-0BC2-48A0-8F39-7B65F3ABCBB6}"/>
    <cellStyle name="Ausgabe 2 3 4" xfId="45489" xr:uid="{785AE0CA-7AD4-41E0-8652-92B990FB9590}"/>
    <cellStyle name="Ausgabe 2 4" xfId="44667" xr:uid="{2A9A3967-FD42-44DB-A2C2-D311C35B6EE1}"/>
    <cellStyle name="Ausgabe 2 4 2" xfId="45327" xr:uid="{2FB27885-0126-4454-9CC2-4D76ED374704}"/>
    <cellStyle name="Ausgabe 2 4 3" xfId="45560" xr:uid="{1E442468-B101-4CD3-9A43-BF560B27FC66}"/>
    <cellStyle name="Ausgabe 2 5" xfId="44366" xr:uid="{549E5CF2-8006-46DD-B43F-AEF41949FD3E}"/>
    <cellStyle name="Ausgabe 2 6" xfId="44909" xr:uid="{5C180652-E748-48F1-BDBF-EA239C1C7E48}"/>
    <cellStyle name="Ausgabe 2 7" xfId="44439" xr:uid="{643988AB-0F32-4241-95E9-118E7E2088D4}"/>
    <cellStyle name="Ausgabe 3" xfId="25215" xr:uid="{87E8F09C-5A93-412F-A2EA-2DCEAF9643BF}"/>
    <cellStyle name="Ausgabe 3 2" xfId="44582" xr:uid="{E1E9641A-7735-47F7-9254-2DEEC3588C2B}"/>
    <cellStyle name="Ausgabe 3 2 2" xfId="44795" xr:uid="{3BC21C48-D0AE-48A9-9B2B-8FC749283F1D}"/>
    <cellStyle name="Ausgabe 3 2 2 2" xfId="45117" xr:uid="{28D9EB90-760B-4ED6-A96D-46A55DB04024}"/>
    <cellStyle name="Ausgabe 3 2 2 3" xfId="45430" xr:uid="{135C681C-5FCB-4C43-9C96-D32686C1EF10}"/>
    <cellStyle name="Ausgabe 3 2 3" xfId="45295" xr:uid="{BAD1BD0F-6974-43E4-BECD-2C41C405DBC3}"/>
    <cellStyle name="Ausgabe 3 2 4" xfId="45540" xr:uid="{FBEDAE6B-9BD5-4C75-9062-330DDD05DA83}"/>
    <cellStyle name="Ausgabe 3 3" xfId="44503" xr:uid="{A615BF00-8D2B-4ECA-85E8-54B2C62277D3}"/>
    <cellStyle name="Ausgabe 3 3 2" xfId="44715" xr:uid="{DBF410A7-D4C9-4DF6-A754-D483C4EB4ADC}"/>
    <cellStyle name="Ausgabe 3 3 2 2" xfId="44991" xr:uid="{B7F4B408-0798-49FD-A926-B25BB46625F2}"/>
    <cellStyle name="Ausgabe 3 3 2 3" xfId="45082" xr:uid="{B1B34730-2776-4311-A0D9-0BE14D63669A}"/>
    <cellStyle name="Ausgabe 3 3 3" xfId="45294" xr:uid="{864220B4-C673-4CAE-9F6A-65762B572F1B}"/>
    <cellStyle name="Ausgabe 3 3 4" xfId="45539" xr:uid="{99F5A52D-FD8A-4EEB-BDDD-D78D65E46A51}"/>
    <cellStyle name="Ausgabe 3 4" xfId="44664" xr:uid="{3B90860C-2AA6-4160-822D-C643F8C4B00E}"/>
    <cellStyle name="Ausgabe 3 4 2" xfId="45170" xr:uid="{4AC53E00-F2BD-4611-9EAE-B87BF5001EEE}"/>
    <cellStyle name="Ausgabe 3 4 3" xfId="45462" xr:uid="{BE778621-2CD8-49F5-80FD-22D3028796B9}"/>
    <cellStyle name="Ausgabe 3 5" xfId="44269" xr:uid="{F2E3AA84-A415-4CDF-B0A5-F2962CB2ED6B}"/>
    <cellStyle name="Ausgabe 3 6" xfId="45060" xr:uid="{8E6577B6-15E2-49F3-B684-5AB171559080}"/>
    <cellStyle name="Ausgabe 3 7" xfId="44079" xr:uid="{C102D805-05C2-47A5-9F65-4C6428677C53}"/>
    <cellStyle name="Ausgabe 4" xfId="25216" xr:uid="{18FCB503-FC71-4443-A37B-611300454259}"/>
    <cellStyle name="Ausgabe 4 2" xfId="44720" xr:uid="{CE851BD0-56BC-4940-9CA3-EE2C4DDE599E}"/>
    <cellStyle name="Ausgabe 4 2 2" xfId="44124" xr:uid="{3A762DA2-5878-478F-9C97-95D0A291610D}"/>
    <cellStyle name="Ausgabe 4 2 3" xfId="45212" xr:uid="{8F02F7A0-D798-4889-B1E3-4078C38532DC}"/>
    <cellStyle name="Ausgabe 4 3" xfId="44508" xr:uid="{780A2CE4-78F5-478B-B86F-E407E597ACCD}"/>
    <cellStyle name="Ausgabe 4 4" xfId="45250" xr:uid="{EB8580E8-096B-4F3C-ADCF-FEF2ECFCD0E5}"/>
    <cellStyle name="Ausgabe 4 5" xfId="45513" xr:uid="{B171B9AE-5E0D-4932-BEFC-A17BF904A0E5}"/>
    <cellStyle name="Ausgabe 5" xfId="42349" xr:uid="{BAF55187-034D-45F0-9E10-431375F53BE7}"/>
    <cellStyle name="Ausgabe 5 2" xfId="44838" xr:uid="{4E5AD39A-18E1-4224-8B5D-528FBA7847B1}"/>
    <cellStyle name="Ausgabe 5 2 2" xfId="45393" xr:uid="{D443A507-B7EB-408D-A938-FB20D2E18C14}"/>
    <cellStyle name="Ausgabe 5 2 3" xfId="45607" xr:uid="{8B3F04DA-6F80-4494-BEC8-88FA846694EF}"/>
    <cellStyle name="Ausgabe 5 3" xfId="44625" xr:uid="{2FC6F677-13F3-43F0-B684-F3783946E282}"/>
    <cellStyle name="Ausgabe 5 4" xfId="45143" xr:uid="{5EE5F03F-9244-4816-AA02-1E4DEDFAD259}"/>
    <cellStyle name="Ausgabe 5 5" xfId="45443" xr:uid="{AD38E332-FE8F-4C6C-97BC-F4B67C0E0042}"/>
    <cellStyle name="Ausgabe 6" xfId="42924" xr:uid="{DA4434CA-013F-4852-B421-B118A31722F7}"/>
    <cellStyle name="Ausgabe 6 2" xfId="44640" xr:uid="{E4FA638E-3C9E-4088-9480-2DDC0826B55A}"/>
    <cellStyle name="Ausgabe 6 3" xfId="44938" xr:uid="{FAC4C6EA-B88D-4C66-B864-BC5CB3EC5013}"/>
    <cellStyle name="Ausgabe 6 4" xfId="45149" xr:uid="{AF101BE4-D902-43CA-88A5-47C5846BA16A}"/>
    <cellStyle name="Ausgabe 7" xfId="43509" xr:uid="{96D72772-7638-464F-B3DD-9340D6AF4FC8}"/>
    <cellStyle name="Ausgabe 8" xfId="45134" hidden="1" xr:uid="{E4043DBB-BE23-4238-8281-E0E7FCAB9B23}"/>
    <cellStyle name="Ausgabe 8" xfId="45052" hidden="1" xr:uid="{D07C251B-8EBD-4E76-8D03-1A8F1F947F77}"/>
    <cellStyle name="Ausgabe 8" xfId="44034" hidden="1" xr:uid="{A5846971-2D3A-47AE-A539-6CB726FB75CB}"/>
    <cellStyle name="Ausgabe 8" xfId="45664" xr:uid="{869C681B-AB54-406D-A623-AE8619012823}"/>
    <cellStyle name="Avertissement" xfId="2774" xr:uid="{0413B0F9-73F8-456B-9B5D-DA568952E98C}"/>
    <cellStyle name="Bad 10" xfId="2775" xr:uid="{89AA651D-D9AC-402A-8978-0AE78F986532}"/>
    <cellStyle name="Bad 11" xfId="25217" xr:uid="{F5A8F436-28CC-4944-B97C-8E5C0F7E16FD}"/>
    <cellStyle name="Bad 12" xfId="25218" xr:uid="{CFC694AD-B640-4A4E-ABA8-4F739D50B65E}"/>
    <cellStyle name="Bad 13" xfId="25219" xr:uid="{E4895F2B-8878-4778-87C3-E18F9EFA9AE1}"/>
    <cellStyle name="Bad 14" xfId="25220" xr:uid="{2900BEA9-C740-489D-B423-9F7A0AFA5FED}"/>
    <cellStyle name="Bad 15" xfId="25221" xr:uid="{6F626906-EBF0-4680-9DDF-F427994FD7CB}"/>
    <cellStyle name="Bad 16" xfId="25222" xr:uid="{1FC48261-5F08-4769-AE8D-1C78DB3188F4}"/>
    <cellStyle name="Bad 17" xfId="25223" xr:uid="{90109A12-E4DD-44F6-9417-4DCA949BF9A0}"/>
    <cellStyle name="Bad 18" xfId="25224" xr:uid="{63D1B0E6-3F6E-41A7-8CE5-A1AC5ECA61CB}"/>
    <cellStyle name="Bad 19" xfId="25225" xr:uid="{206AE0C6-1A71-4345-BFF8-C32E27AA1E2D}"/>
    <cellStyle name="Bad 2" xfId="2776" xr:uid="{B85232F5-6DF9-4B19-A2A5-074944857D6F}"/>
    <cellStyle name="Bad 2 10" xfId="2777" xr:uid="{AB7DA787-C160-43E0-8230-BA6F1CE4D6DF}"/>
    <cellStyle name="Bad 2 10 2" xfId="2778" xr:uid="{78C7F7A2-CFED-4971-8CB6-073C53F24C5C}"/>
    <cellStyle name="Bad 2 11" xfId="2779" xr:uid="{5C50663B-DDFE-44CE-8B27-8CFE99DB25CE}"/>
    <cellStyle name="Bad 2 12" xfId="44120" xr:uid="{59CA45DF-DFA7-4913-A3AA-D756E1B32559}"/>
    <cellStyle name="Bad 2 2" xfId="2780" xr:uid="{A4652604-DD95-4EF2-A93E-DA06F5F91CD1}"/>
    <cellStyle name="Bad 2 2 2" xfId="2781" xr:uid="{9FDD42E2-0139-4BD0-8BCC-6A6A2FB0A090}"/>
    <cellStyle name="Bad 2 3" xfId="2782" xr:uid="{047E1231-0883-49C1-92BF-FE493B3C8A20}"/>
    <cellStyle name="Bad 2 3 2" xfId="2783" xr:uid="{13836605-DC9F-4844-84C2-45A10B8D2EA0}"/>
    <cellStyle name="Bad 2 4" xfId="2784" xr:uid="{82E18CE2-CA2A-4BB4-903C-7F13250A7B52}"/>
    <cellStyle name="Bad 2 4 2" xfId="2785" xr:uid="{68C63019-0011-4920-9039-A9CE33BE7346}"/>
    <cellStyle name="Bad 2 5" xfId="2786" xr:uid="{19A09588-D945-43B6-B3A1-656D20C04706}"/>
    <cellStyle name="Bad 2 5 2" xfId="2787" xr:uid="{579DED8D-60E2-4A8B-9815-C1D3F33AB1FB}"/>
    <cellStyle name="Bad 2 6" xfId="2788" xr:uid="{E25E35C7-8C5C-4C00-9FAD-B4FD91F2B6FA}"/>
    <cellStyle name="Bad 2 6 2" xfId="2789" xr:uid="{07B83C4C-79A0-4F8B-8485-98BDC2ECD1CB}"/>
    <cellStyle name="Bad 2 7" xfId="2790" xr:uid="{0F6C1098-CE64-4D54-A4A1-2924D870CCAF}"/>
    <cellStyle name="Bad 2 7 2" xfId="2791" xr:uid="{EDFA59DA-C416-4B30-8BE0-6076747CB1B1}"/>
    <cellStyle name="Bad 2 8" xfId="2792" xr:uid="{2FDCA682-E8D8-4A1A-A60C-53CF879BA499}"/>
    <cellStyle name="Bad 2 8 2" xfId="2793" xr:uid="{ACFDB7BE-A178-41C7-80D5-D7D04F192541}"/>
    <cellStyle name="Bad 2 9" xfId="2794" xr:uid="{7FF2FF01-C348-47DC-B344-F2C2EF69E105}"/>
    <cellStyle name="Bad 2 9 2" xfId="2795" xr:uid="{3C9E9487-4A74-49D9-8961-81A17FEE05BD}"/>
    <cellStyle name="Bad 20" xfId="25226" xr:uid="{2734F091-98A0-43AB-815E-E79EB3CA10C9}"/>
    <cellStyle name="Bad 21" xfId="25227" xr:uid="{05110871-6BD7-4C7D-88E1-6958F550F703}"/>
    <cellStyle name="Bad 22" xfId="25228" xr:uid="{8317A0AB-D56D-4065-A37B-BE9BB2BE8B61}"/>
    <cellStyle name="Bad 23" xfId="25229" xr:uid="{07C72201-1910-4CF7-84EA-AF07F8FDFD82}"/>
    <cellStyle name="Bad 24" xfId="25230" xr:uid="{14CCE0DD-BEB4-4392-97EE-9E62B2A4E799}"/>
    <cellStyle name="Bad 25" xfId="25231" xr:uid="{5BCF3FEF-5B0C-4644-9ADD-A0D4AF2C45CD}"/>
    <cellStyle name="Bad 26" xfId="25232" xr:uid="{A5274793-3C74-47D3-8ED6-FE5D5857015A}"/>
    <cellStyle name="Bad 27" xfId="25233" xr:uid="{0E48378C-2D75-4CC2-AB57-20BED70D733C}"/>
    <cellStyle name="Bad 28" xfId="25234" xr:uid="{86835B1A-00CC-41CE-A8A2-45C25379F15D}"/>
    <cellStyle name="Bad 29" xfId="25235" xr:uid="{A09B8AF8-67C6-4A6C-AF6B-FF0E4021BDC4}"/>
    <cellStyle name="Bad 3" xfId="2796" xr:uid="{FEF0942B-6E9D-41DF-B69A-FA0A0CBB0027}"/>
    <cellStyle name="Bad 3 10" xfId="2797" xr:uid="{F5B5FF4E-09EC-4810-90AC-2A8255E542B2}"/>
    <cellStyle name="Bad 3 11" xfId="2798" xr:uid="{B5358B6B-094D-4A4F-B9DA-21FCBA0C76F9}"/>
    <cellStyle name="Bad 3 12" xfId="2799" xr:uid="{4505B64A-9D14-4FD7-B77E-3B59455E1746}"/>
    <cellStyle name="Bad 3 13" xfId="44210" xr:uid="{1ABCD16B-6105-4B6E-AB95-1164598A7C7F}"/>
    <cellStyle name="Bad 3 2" xfId="2800" xr:uid="{9FBD766C-B645-4713-B064-97B8CC324640}"/>
    <cellStyle name="Bad 3 2 2" xfId="25236" xr:uid="{E6DB5246-C563-448D-B874-92904B10D240}"/>
    <cellStyle name="Bad 3 3" xfId="2801" xr:uid="{5B760C00-A25C-400E-AB44-BC5E690F238B}"/>
    <cellStyle name="Bad 3 3 2" xfId="42350" xr:uid="{ECF6B91F-B4A5-4E42-8717-52ABE0303834}"/>
    <cellStyle name="Bad 3 4" xfId="2802" xr:uid="{604EBE78-490B-4980-B9D6-13C80CBDA6CF}"/>
    <cellStyle name="Bad 3 5" xfId="2803" xr:uid="{8BFFD00E-4306-4E33-993F-A35D66C8C226}"/>
    <cellStyle name="Bad 3 6" xfId="2804" xr:uid="{07EF1D45-887D-4AE8-ACFE-3C182B907A7D}"/>
    <cellStyle name="Bad 3 7" xfId="2805" xr:uid="{0DDB4594-F617-41D3-B378-82673349021B}"/>
    <cellStyle name="Bad 3 8" xfId="2806" xr:uid="{8AE40082-8706-4D34-B155-71CB55DF09ED}"/>
    <cellStyle name="Bad 3 9" xfId="2807" xr:uid="{8FD12344-F65D-41BD-AD84-D08408DB2DC0}"/>
    <cellStyle name="Bad 30" xfId="25237" xr:uid="{71A8A190-619F-4A69-B8E0-866D8422F713}"/>
    <cellStyle name="Bad 31" xfId="25238" xr:uid="{29D4153B-DDC0-4907-B121-EF1A5BE41538}"/>
    <cellStyle name="Bad 32" xfId="25239" xr:uid="{978B2247-E496-4579-8366-A2BC6F338D53}"/>
    <cellStyle name="Bad 33" xfId="25240" xr:uid="{1A7CF94E-BAE9-4A04-B15B-2611D8C474C3}"/>
    <cellStyle name="Bad 34" xfId="25241" xr:uid="{A9DF3DD2-7380-4DBC-B6FC-518BA561B7B6}"/>
    <cellStyle name="Bad 35" xfId="25242" xr:uid="{968D8FF1-0D8E-4AE8-A5CB-556489AFF413}"/>
    <cellStyle name="Bad 36" xfId="25243" xr:uid="{7B8C6C4F-59CA-4245-9741-016F5B7C7095}"/>
    <cellStyle name="Bad 37" xfId="25244" xr:uid="{BAECF644-C01F-4F07-BCF2-5A0E96117CF2}"/>
    <cellStyle name="Bad 38" xfId="25245" xr:uid="{FCD2DC23-0F91-458C-87D8-BB6C9CC3C601}"/>
    <cellStyle name="Bad 39" xfId="25246" xr:uid="{BA17B86D-E7FE-48B3-919F-9C8C7AF910C5}"/>
    <cellStyle name="Bad 4" xfId="2808" xr:uid="{E651E9C6-7D73-41A6-9627-7F70C469F885}"/>
    <cellStyle name="Bad 4 10" xfId="2809" xr:uid="{8862F37E-7B88-4983-84CE-3A2FBC390157}"/>
    <cellStyle name="Bad 4 11" xfId="2810" xr:uid="{5198C5C3-BA36-4A58-B919-E01D4B16B863}"/>
    <cellStyle name="Bad 4 2" xfId="2811" xr:uid="{FC371DAF-514F-4D9A-A306-2887903E99F8}"/>
    <cellStyle name="Bad 4 3" xfId="2812" xr:uid="{648B60B9-D68F-4117-887A-2CFB5AA468D6}"/>
    <cellStyle name="Bad 4 4" xfId="2813" xr:uid="{54330FE6-8C71-4EAF-9A08-F7F0425B18D5}"/>
    <cellStyle name="Bad 4 5" xfId="2814" xr:uid="{91E8CA45-7FE4-44AC-AB03-71B5F0107423}"/>
    <cellStyle name="Bad 4 6" xfId="2815" xr:uid="{2682A25C-E20E-491F-89D3-FC3B0AD3E852}"/>
    <cellStyle name="Bad 4 7" xfId="2816" xr:uid="{2CC44694-E563-498F-9A5F-A1625994B187}"/>
    <cellStyle name="Bad 4 8" xfId="2817" xr:uid="{CA41C294-D029-4D26-9AE0-63C2E8D7795B}"/>
    <cellStyle name="Bad 4 9" xfId="2818" xr:uid="{EF556B9F-9745-4FCE-85F2-A25C4A05A756}"/>
    <cellStyle name="Bad 40" xfId="25247" xr:uid="{CFFE7B5E-3AAE-4E6C-8C00-D6800EFFA433}"/>
    <cellStyle name="Bad 41" xfId="25248" xr:uid="{3822D9A9-218E-4A4D-8727-44DCF5BF5B70}"/>
    <cellStyle name="Bad 42" xfId="25249" xr:uid="{99A60016-B323-4F3A-830F-21B3C5360987}"/>
    <cellStyle name="Bad 43" xfId="25250" xr:uid="{AD9F4841-A403-49AC-8A22-A76998BE8C99}"/>
    <cellStyle name="Bad 44" xfId="42351" xr:uid="{199D9E2B-D95F-434D-9E12-131F92DA42D5}"/>
    <cellStyle name="Bad 45" xfId="42352" xr:uid="{0141A197-BD80-4707-A81E-34FBD2945822}"/>
    <cellStyle name="Bad 46" xfId="23830" xr:uid="{9C4BBBB8-078E-484A-9CF7-2D61E5C89C7D}"/>
    <cellStyle name="Bad 5" xfId="2819" xr:uid="{4F603C5C-C167-44B5-BE64-636477AE355C}"/>
    <cellStyle name="Bad 5 10" xfId="2820" xr:uid="{A2CD0800-2C7F-4757-B93C-606B81642754}"/>
    <cellStyle name="Bad 5 11" xfId="2821" xr:uid="{C38321BF-0E2B-445B-BDEB-83972B8C444E}"/>
    <cellStyle name="Bad 5 2" xfId="2822" xr:uid="{77340CE6-C9E6-45CF-9ACC-6C4944E66FB0}"/>
    <cellStyle name="Bad 5 3" xfId="2823" xr:uid="{551F76F1-7110-407B-AFC6-D7BBB4818DF1}"/>
    <cellStyle name="Bad 5 4" xfId="2824" xr:uid="{80E46029-7547-4EC2-B3AA-01947C544F40}"/>
    <cellStyle name="Bad 5 5" xfId="2825" xr:uid="{A5C54FA4-F99E-425E-8551-934D28640E01}"/>
    <cellStyle name="Bad 5 6" xfId="2826" xr:uid="{54459604-53FA-4B96-BFC4-C66B20545966}"/>
    <cellStyle name="Bad 5 7" xfId="2827" xr:uid="{1497F35C-6549-42EF-A3E6-EB88557309A2}"/>
    <cellStyle name="Bad 5 8" xfId="2828" xr:uid="{8E31105D-5FDF-47F5-8CF8-C50C2C231838}"/>
    <cellStyle name="Bad 5 9" xfId="2829" xr:uid="{0ADADEF8-4CDA-42A4-BBF1-459D09BDB0FA}"/>
    <cellStyle name="Bad 6" xfId="2830" xr:uid="{1CF53590-8D50-49D7-80DE-45898025448A}"/>
    <cellStyle name="Bad 6 10" xfId="2831" xr:uid="{B2952382-192D-4BA8-93ED-C15667ECA157}"/>
    <cellStyle name="Bad 6 11" xfId="2832" xr:uid="{4CAE306F-513E-4B8C-AC5B-8E987C0459BA}"/>
    <cellStyle name="Bad 6 2" xfId="2833" xr:uid="{74DEFA9B-1A63-433E-BC2F-E81AFDC4BF1B}"/>
    <cellStyle name="Bad 6 3" xfId="2834" xr:uid="{B2C7E6BC-5F58-497D-BCB0-2739C9B15AAB}"/>
    <cellStyle name="Bad 6 4" xfId="2835" xr:uid="{1FF796EF-735C-469A-9F97-C79CE93B838F}"/>
    <cellStyle name="Bad 6 5" xfId="2836" xr:uid="{3799AD60-74D2-4867-8C89-E3880A798EE8}"/>
    <cellStyle name="Bad 6 6" xfId="2837" xr:uid="{308FF941-41B6-4313-98C5-6EB7135EA4A5}"/>
    <cellStyle name="Bad 6 7" xfId="2838" xr:uid="{78AC55BE-37CF-45DB-AFCB-82C536D73A4F}"/>
    <cellStyle name="Bad 6 8" xfId="2839" xr:uid="{D2B671C4-4C74-4664-A47F-5D60D1F1B993}"/>
    <cellStyle name="Bad 6 9" xfId="2840" xr:uid="{3EF356CB-FA2B-49A9-9B5B-3030E462F897}"/>
    <cellStyle name="Bad 7" xfId="2841" xr:uid="{9247FE82-EC77-4FB3-982F-445F6B7A7130}"/>
    <cellStyle name="Bad 8" xfId="2842" xr:uid="{582732DD-4280-4223-B23D-BC9054DFE20B}"/>
    <cellStyle name="Bad 9" xfId="2843" xr:uid="{257CC1A3-C2A6-4510-90CF-F4987D923A98}"/>
    <cellStyle name="Berechnung" xfId="2844" xr:uid="{9321C69C-C96C-40E5-B18A-720ECCC552DE}"/>
    <cellStyle name="Berechnung 10" xfId="45048" hidden="1" xr:uid="{4F55DF69-CC77-498F-9E73-86A0B90FF1AC}"/>
    <cellStyle name="Berechnung 10" xfId="44867" hidden="1" xr:uid="{3D4DD251-AE89-4159-B532-5EBF2563A7B9}"/>
    <cellStyle name="Berechnung 10" xfId="44035" hidden="1" xr:uid="{A1A1DBAD-18E9-42F1-B9C6-65F6AD971DEC}"/>
    <cellStyle name="Berechnung 10" xfId="45763" xr:uid="{B21DA7CE-35C5-49F8-B660-A058BC32E030}"/>
    <cellStyle name="Berechnung 2" xfId="25251" xr:uid="{7BBD0039-4E96-4C5A-85F2-AD2880DB5DAD}"/>
    <cellStyle name="Berechnung 2 2" xfId="25252" xr:uid="{F299BE9E-CEF9-4836-8154-6090F5C1124E}"/>
    <cellStyle name="Berechnung 2 2 2" xfId="44824" xr:uid="{5CF9DACA-FF45-4B30-9119-85831E4E9CC9}"/>
    <cellStyle name="Berechnung 2 2 2 2" xfId="45007" xr:uid="{1A46DDB7-1B69-4525-B23C-B77E2ACC3E4F}"/>
    <cellStyle name="Berechnung 2 2 2 3" xfId="44018" xr:uid="{8028F96E-1BE5-4B9C-AFC8-77FD9F4AAA29}"/>
    <cellStyle name="Berechnung 2 2 3" xfId="44611" xr:uid="{40BE1F29-B22E-4B67-9522-B4724B9712A0}"/>
    <cellStyle name="Berechnung 2 2 4" xfId="45362" xr:uid="{32A082A3-FA53-456F-85D9-ADB38B2F2099}"/>
    <cellStyle name="Berechnung 2 2 5" xfId="45585" xr:uid="{D141DEE6-D990-46A4-AC73-02B2973990E9}"/>
    <cellStyle name="Berechnung 2 3" xfId="44479" xr:uid="{25C3E92A-9CD3-471D-A5CF-11A850875EE1}"/>
    <cellStyle name="Berechnung 2 3 2" xfId="44690" xr:uid="{606C1A84-933C-4E47-8166-37CFE6E047AF}"/>
    <cellStyle name="Berechnung 2 3 2 2" xfId="45329" xr:uid="{F8E81D4C-3464-4455-AFFA-888FBAD2DE67}"/>
    <cellStyle name="Berechnung 2 3 2 3" xfId="45562" xr:uid="{072015D5-88D0-4EEC-807F-4F55E43FA6F9}"/>
    <cellStyle name="Berechnung 2 3 3" xfId="45210" xr:uid="{4D970068-40C3-4456-A623-CE9BEB265C27}"/>
    <cellStyle name="Berechnung 2 3 4" xfId="45487" xr:uid="{95CA5830-C05B-4E77-8601-301FBEEBB909}"/>
    <cellStyle name="Berechnung 2 4" xfId="44534" xr:uid="{31B0A01B-7DC4-41B0-92A6-DDF4EE28F0BA}"/>
    <cellStyle name="Berechnung 2 4 2" xfId="44746" xr:uid="{0A19E358-0E86-4240-A8C8-649765BEB84E}"/>
    <cellStyle name="Berechnung 2 4 2 2" xfId="45020" xr:uid="{83E02719-7E50-41B2-B79B-D6007D4D3FC7}"/>
    <cellStyle name="Berechnung 2 4 2 3" xfId="45088" xr:uid="{682FB167-2CB2-486E-A3EA-01402D444859}"/>
    <cellStyle name="Berechnung 2 4 3" xfId="45364" xr:uid="{C629ABCD-E6BA-43B8-B13B-45949F621A00}"/>
    <cellStyle name="Berechnung 2 4 4" xfId="45587" xr:uid="{656C5D13-EACB-445E-BDFD-4D71C69DAA79}"/>
    <cellStyle name="Berechnung 2 5" xfId="44668" xr:uid="{787FE39C-D255-47AA-8237-C6AB14ACEBEE}"/>
    <cellStyle name="Berechnung 2 5 2" xfId="45166" xr:uid="{51B39656-1EFB-44F3-ADCC-DA21C6348C7F}"/>
    <cellStyle name="Berechnung 2 5 3" xfId="45458" xr:uid="{0EC896CF-497E-4002-B5FF-47084A2FAE5A}"/>
    <cellStyle name="Berechnung 2 6" xfId="44367" xr:uid="{210C05FE-EBA2-4FC4-B8BA-8E21FF05BAEE}"/>
    <cellStyle name="Berechnung 2 7" xfId="44328" xr:uid="{EA893BB3-D446-4D55-9270-A83A379A89BB}"/>
    <cellStyle name="Berechnung 2 8" xfId="44993" xr:uid="{E594D9CC-7A89-435E-AC48-29682565F69C}"/>
    <cellStyle name="Berechnung 3" xfId="25253" xr:uid="{28F0071A-93D3-4FFA-88C5-6DB30A5AFDCE}"/>
    <cellStyle name="Berechnung 3 2" xfId="25254" xr:uid="{16E2E387-B2E1-455C-A271-680BC45BD7FB}"/>
    <cellStyle name="Berechnung 3 2 2" xfId="44787" xr:uid="{943A3B1D-52FD-4F2B-ACFE-C6D9AD2627DA}"/>
    <cellStyle name="Berechnung 3 2 2 2" xfId="45012" xr:uid="{B3EB0AF0-B0D5-4B35-B074-036BB87BB776}"/>
    <cellStyle name="Berechnung 3 2 2 3" xfId="44994" xr:uid="{11547915-19F4-417B-9A0C-CE5A30E9D2B0}"/>
    <cellStyle name="Berechnung 3 2 3" xfId="44575" xr:uid="{D82DF4CC-8ABF-4CDF-AE8A-91261E6C668A}"/>
    <cellStyle name="Berechnung 3 2 4" xfId="45130" xr:uid="{643975CD-00B8-4EEA-9F84-EB496E8520F6}"/>
    <cellStyle name="Berechnung 3 2 5" xfId="45438" xr:uid="{2BAD29DE-D112-4463-9502-149B4A1E6A73}"/>
    <cellStyle name="Berechnung 3 3" xfId="44512" xr:uid="{837A45CC-347A-4DD2-BD6F-AC5530DC83AD}"/>
    <cellStyle name="Berechnung 3 3 2" xfId="44724" xr:uid="{B4CE458D-9BFF-41DF-8CBE-7E1248EA2C7F}"/>
    <cellStyle name="Berechnung 3 3 2 2" xfId="44988" xr:uid="{62D42EDB-2046-4A7A-9609-83EA451EE468}"/>
    <cellStyle name="Berechnung 3 3 2 3" xfId="45083" xr:uid="{E4C33BE1-EA1B-40C7-A7EC-BB49CADC03BA}"/>
    <cellStyle name="Berechnung 3 3 3" xfId="45101" xr:uid="{865280CC-A65F-4F36-8E58-4DB138132EB7}"/>
    <cellStyle name="Berechnung 3 3 4" xfId="45420" xr:uid="{BAFBBEC3-A40F-4A76-88BF-D50547880129}"/>
    <cellStyle name="Berechnung 3 4" xfId="44524" xr:uid="{702EF501-3E3F-4FB5-8223-25490473FB39}"/>
    <cellStyle name="Berechnung 3 4 2" xfId="44736" xr:uid="{78A34C2B-C018-4955-B825-8C01C9B8AE8F}"/>
    <cellStyle name="Berechnung 3 4 2 2" xfId="44391" xr:uid="{E6BAB968-253F-4807-89B5-3B7CF5B19EF2}"/>
    <cellStyle name="Berechnung 3 4 2 3" xfId="45122" xr:uid="{61562FFF-54AB-4D1C-BCC8-A76421CDFC8E}"/>
    <cellStyle name="Berechnung 3 4 3" xfId="45124" xr:uid="{A9368CF8-FCFB-47EF-A4EC-66BB8637230B}"/>
    <cellStyle name="Berechnung 3 4 4" xfId="45433" xr:uid="{72C47319-8838-41B7-90AF-A37493E3CA25}"/>
    <cellStyle name="Berechnung 3 5" xfId="44659" xr:uid="{3C355716-3500-44DB-BA73-7F6E02622D0B}"/>
    <cellStyle name="Berechnung 3 5 2" xfId="45352" xr:uid="{FE4A4C7A-6F31-4B76-A9E4-0DA720FB4621}"/>
    <cellStyle name="Berechnung 3 5 3" xfId="45577" xr:uid="{DA16D199-3969-4241-80F0-386DC3BC3DEC}"/>
    <cellStyle name="Berechnung 3 6" xfId="44259" xr:uid="{DC43BE21-58E8-4BBF-93E6-B30E5324E7F1}"/>
    <cellStyle name="Berechnung 3 7" xfId="45056" xr:uid="{D2899D92-4943-401D-959B-885E413CD569}"/>
    <cellStyle name="Berechnung 3 8" xfId="44052" xr:uid="{2508D3A6-B482-48C3-A910-816512DA2141}"/>
    <cellStyle name="Berechnung 4" xfId="25255" xr:uid="{C74255B9-428E-457D-A80E-1330EC626B85}"/>
    <cellStyle name="Berechnung 4 2" xfId="44721" xr:uid="{792E3D6E-8F49-4C7F-A610-B3CD7FC3F6E4}"/>
    <cellStyle name="Berechnung 4 2 2" xfId="44989" xr:uid="{4BAD7B69-A2B7-46A5-8897-16347ECA23CF}"/>
    <cellStyle name="Berechnung 4 2 3" xfId="44861" xr:uid="{2A5D973E-1C8E-4AC5-9354-188F17BDB692}"/>
    <cellStyle name="Berechnung 4 3" xfId="44509" xr:uid="{BCF11605-84A1-4F7D-A035-841A065D5D34}"/>
    <cellStyle name="Berechnung 4 4" xfId="45307" xr:uid="{703AD3B3-F9EF-43F2-9F88-C54B58EEA0DE}"/>
    <cellStyle name="Berechnung 4 5" xfId="45546" xr:uid="{4E83D864-9AB9-4128-B7AD-927C576E1CC1}"/>
    <cellStyle name="Berechnung 5" xfId="25256" xr:uid="{66184DA8-F4AD-44C2-94C9-FF0FCDD3AF18}"/>
    <cellStyle name="Berechnung 5 2" xfId="44837" xr:uid="{EB1089BB-C694-48ED-AE32-37DB1EF1A5B0}"/>
    <cellStyle name="Berechnung 5 2 2" xfId="45392" xr:uid="{41041DAC-20F2-4449-8A99-E2454DFAC49B}"/>
    <cellStyle name="Berechnung 5 2 3" xfId="45606" xr:uid="{7181C28B-6197-4F40-A1CF-C78FAFFEA04C}"/>
    <cellStyle name="Berechnung 5 3" xfId="44624" xr:uid="{6271D6F5-7868-47A4-9356-1D8F0A6F95ED}"/>
    <cellStyle name="Berechnung 5 4" xfId="45305" xr:uid="{50C55A36-5928-42EB-8A27-EFFDE7BDF33F}"/>
    <cellStyle name="Berechnung 5 5" xfId="45544" xr:uid="{A7FB9F7B-3DB8-4796-B9AB-4D3960C3A137}"/>
    <cellStyle name="Berechnung 6" xfId="25257" xr:uid="{66002DCB-10B2-41D8-B43C-F04D897EC799}"/>
    <cellStyle name="Berechnung 6 2" xfId="44848" xr:uid="{7AC4B2A5-6094-415C-9A56-7C90432F9768}"/>
    <cellStyle name="Berechnung 6 2 2" xfId="45403" xr:uid="{E37EC243-CEF6-4DEC-BF7F-41E16C2C4249}"/>
    <cellStyle name="Berechnung 6 2 3" xfId="45617" xr:uid="{69AAAA82-E615-4818-8640-F4AB1AE777A0}"/>
    <cellStyle name="Berechnung 6 3" xfId="44635" xr:uid="{8230E4D0-87F6-4B02-B0BB-57DDC98CF7F1}"/>
    <cellStyle name="Berechnung 6 4" xfId="45111" xr:uid="{73BB0B4A-192F-4BA3-BC5E-BC97254BD3B7}"/>
    <cellStyle name="Berechnung 6 5" xfId="45424" xr:uid="{DB01AFAC-9748-41F7-93C3-27833E599B44}"/>
    <cellStyle name="Berechnung 7" xfId="42353" xr:uid="{89076DB9-298E-4CC6-97E9-8CDDDEEEE7BA}"/>
    <cellStyle name="Berechnung 7 2" xfId="44641" xr:uid="{0251B0D7-9DBA-4B27-A424-05FD2B9C8A67}"/>
    <cellStyle name="Berechnung 7 3" xfId="45257" xr:uid="{4698B770-1D42-4235-8570-90DD409F1F84}"/>
    <cellStyle name="Berechnung 7 4" xfId="45518" xr:uid="{A55470EA-6B5C-438F-AC88-AF774198DA42}"/>
    <cellStyle name="Berechnung 8" xfId="42910" xr:uid="{B68A9812-B047-4624-A73F-FECE4DD2F7C5}"/>
    <cellStyle name="Berechnung 9" xfId="43510" xr:uid="{E1F70798-1866-4A78-8BF3-DFC9EF916352}"/>
    <cellStyle name="Bevitel" xfId="2845" xr:uid="{99091733-7123-479C-B2C7-5FB55372CB93}"/>
    <cellStyle name="Bevitel 10" xfId="2846" xr:uid="{4C6AFC26-D756-49A9-94D2-1723A426A73E}"/>
    <cellStyle name="Bevitel 10 2" xfId="25258" xr:uid="{2AB7CB41-1245-4CCB-815E-41A184894EAD}"/>
    <cellStyle name="Bevitel 11" xfId="25259" xr:uid="{94AB8B72-0D01-4DA1-9535-FD532FF5A26E}"/>
    <cellStyle name="Bevitel 2" xfId="2847" xr:uid="{310F5A61-4A4A-450D-BB49-D40F34EB7FBA}"/>
    <cellStyle name="Bevitel 2 2" xfId="2848" xr:uid="{FAF3CF0B-B0DF-4752-A4CC-EB26CBC88FD8}"/>
    <cellStyle name="Bevitel 2 3" xfId="2849" xr:uid="{7A133589-33A2-4BC3-8EC2-1C44D6D84C2D}"/>
    <cellStyle name="Bevitel 2 4" xfId="2850" xr:uid="{A01F6978-B05F-4029-A72D-B29C6B60F2A5}"/>
    <cellStyle name="Bevitel 3" xfId="2851" xr:uid="{CFDE7863-DD69-4A72-8688-D9094F4105F4}"/>
    <cellStyle name="Bevitel 3 2" xfId="2852" xr:uid="{006438CE-B08F-4C48-8C63-806268FC9645}"/>
    <cellStyle name="Bevitel 3 3" xfId="25260" xr:uid="{7FA687C2-55AF-4817-A019-A3E122681C9B}"/>
    <cellStyle name="Bevitel 4" xfId="2853" xr:uid="{D8DB3771-BBE9-4CBD-8EE0-F75293C0C0C9}"/>
    <cellStyle name="Bevitel 4 2" xfId="2854" xr:uid="{9A078500-A224-49B3-B803-4A40535EEDE4}"/>
    <cellStyle name="Bevitel 4 3" xfId="25261" xr:uid="{B3FB381B-F696-4E36-A4C0-12333B452B9A}"/>
    <cellStyle name="Bevitel 5" xfId="2855" xr:uid="{A96A3750-DA4C-4563-82CC-B7A447FFA971}"/>
    <cellStyle name="Bevitel 5 2" xfId="2856" xr:uid="{132597CC-7084-447D-A507-D90E127DC46E}"/>
    <cellStyle name="Bevitel 5 3" xfId="25262" xr:uid="{533B505E-56C8-4585-84C9-2F37CD5C0560}"/>
    <cellStyle name="Bevitel 6" xfId="2857" xr:uid="{A553D96F-DD5E-451D-B603-BC17E8787139}"/>
    <cellStyle name="Bevitel 6 2" xfId="2858" xr:uid="{5D31E7CA-F79F-487F-8BC4-BD04BDD0EE03}"/>
    <cellStyle name="Bevitel 6 3" xfId="25263" xr:uid="{3DEC0A5B-31D1-4193-8CB2-6ECDA1FCDEE6}"/>
    <cellStyle name="Bevitel 7" xfId="2859" xr:uid="{B83E61D0-8FE0-4ACB-A7C5-12E370540CD7}"/>
    <cellStyle name="Bevitel 7 2" xfId="2860" xr:uid="{5206FF00-435C-4876-8592-755D377FF9CD}"/>
    <cellStyle name="Bevitel 7 3" xfId="25264" xr:uid="{883C0FDD-29CF-4A5A-A867-8C34EE187046}"/>
    <cellStyle name="Bevitel 8" xfId="2861" xr:uid="{72B8DF6C-802C-438B-A7C2-6D50CC5ED175}"/>
    <cellStyle name="Bevitel 8 2" xfId="2862" xr:uid="{384C9ACA-A552-447A-A690-AB1CA73B89FF}"/>
    <cellStyle name="Bevitel 8 3" xfId="25265" xr:uid="{D981D922-8642-46F5-9C23-DFB39896DCFD}"/>
    <cellStyle name="Bevitel 9" xfId="2863" xr:uid="{ECDB4599-D403-4637-8365-04D22DC71A89}"/>
    <cellStyle name="Bevitel 9 2" xfId="25266" xr:uid="{8441F15E-151D-4262-885F-EAE76DA78C8A}"/>
    <cellStyle name="Bevitel 9 3" xfId="25267" xr:uid="{BBE71D9E-D22C-4853-8A2C-48EA7E111A3D}"/>
    <cellStyle name="Bold GHG Numbers (0.00)" xfId="118" xr:uid="{92AC98E9-2F6F-4E13-B1B7-5BEE3D6961FB}"/>
    <cellStyle name="Bold GHG Numbers (0.00) 2" xfId="25268" xr:uid="{4CD6E870-A2C9-4FDC-9CC5-79905EAFE623}"/>
    <cellStyle name="C01_Main head" xfId="45823" xr:uid="{414A546E-C24E-4263-8872-29BA58911722}"/>
    <cellStyle name="C02_Column heads" xfId="45824" xr:uid="{AA506D1C-3E5E-4A60-A514-203240F8F2CD}"/>
    <cellStyle name="C03_Sub head bold" xfId="45825" xr:uid="{CB841758-5EC6-4708-96AA-77482946D2DE}"/>
    <cellStyle name="C03a_Sub head" xfId="45826" xr:uid="{7AA44351-EBC1-42C0-AF1B-CC68ABFD3F3D}"/>
    <cellStyle name="C04_Total text white bold" xfId="45827" xr:uid="{5035ADCE-8CA5-4804-956F-A14C8DFF291F}"/>
    <cellStyle name="C04a_Total text black with rule" xfId="45828" xr:uid="{8C951212-C994-41CB-8801-C4D636782014}"/>
    <cellStyle name="C05_Main text" xfId="45829" xr:uid="{BDD3A565-D4C2-4293-8D02-5F357DF18DF7}"/>
    <cellStyle name="C06_Figs" xfId="45830" xr:uid="{BFFAB7FC-3C66-488B-9153-8205956BC2CB}"/>
    <cellStyle name="C07_Figs 1 dec percent" xfId="45831" xr:uid="{3CDE4F99-72EF-4CCD-944A-33B0D8E1668C}"/>
    <cellStyle name="C08_Figs 1 decimal" xfId="45832" xr:uid="{70D4CF7C-F33A-4596-8FA0-75095563F68F}"/>
    <cellStyle name="C09_Notes" xfId="45833" xr:uid="{8FACADE7-0659-49A7-8F16-A930B08DBC14}"/>
    <cellStyle name="Calcolo" xfId="83" xr:uid="{C1D95947-627B-42FE-9703-6052C9F79BD6}"/>
    <cellStyle name="Calcolo 10" xfId="2864" xr:uid="{F20FEF09-3C6D-4D8E-A528-E893C27B2AF3}"/>
    <cellStyle name="Calcolo 11" xfId="2865" xr:uid="{F4B53EEE-0B82-4B0D-B5DC-DC587A2BFE7E}"/>
    <cellStyle name="Calcolo 2" xfId="2866" xr:uid="{0AA9A769-7C30-4EE1-AEB4-9B1DE1AE1A21}"/>
    <cellStyle name="Calcolo 2 2" xfId="2867" xr:uid="{B0CC43F0-FFE0-4725-8C2F-15E53C4D7E9D}"/>
    <cellStyle name="Calcolo 2 2 2" xfId="25269" xr:uid="{A0134AE4-B967-4ECC-AC5C-BB996057A56F}"/>
    <cellStyle name="Calcolo 2 3" xfId="25270" xr:uid="{AF980515-C347-4622-B394-5BEB9B9D340C}"/>
    <cellStyle name="Calcolo 2 3 2" xfId="25271" xr:uid="{F0A4442B-7416-4DB2-80E1-24C9793FF057}"/>
    <cellStyle name="Calcolo 2 4" xfId="25272" xr:uid="{4C35938B-29B8-4603-A0E5-20E42FAA1129}"/>
    <cellStyle name="Calcolo 2 5" xfId="25273" xr:uid="{68709F0A-3FDD-4B5D-B4CF-86880F56EEAB}"/>
    <cellStyle name="Calcolo 2 6" xfId="25274" xr:uid="{A2E99297-D274-41AF-9DCE-22B76941B3F2}"/>
    <cellStyle name="Calcolo 2 7" xfId="25275" xr:uid="{0CF0D1B5-C334-490D-8E96-CC44495C25D8}"/>
    <cellStyle name="Calcolo 3" xfId="2868" xr:uid="{DE0D225C-0226-4966-9692-B697E75F5B8D}"/>
    <cellStyle name="Calcolo 3 2" xfId="2869" xr:uid="{DC031A91-F781-4667-BC8B-54D8618D382E}"/>
    <cellStyle name="Calcolo 3 3" xfId="2870" xr:uid="{5FD0C76E-24FF-4572-8EB6-20BBF62A6FE3}"/>
    <cellStyle name="Calcolo 4" xfId="2871" xr:uid="{1DA26D8C-0C04-4986-BB26-E7BCE1B90CB4}"/>
    <cellStyle name="Calcolo 4 2" xfId="2872" xr:uid="{E58E58C8-1265-47F2-83E1-9D285A1A3301}"/>
    <cellStyle name="Calcolo 4 3" xfId="25276" xr:uid="{4D67BCDD-BEBF-43E2-8ABA-A4C789AE08BF}"/>
    <cellStyle name="Calcolo 5" xfId="2873" xr:uid="{6A8D13E8-5661-46FE-812F-A98FF4D29286}"/>
    <cellStyle name="Calcolo 5 2" xfId="2874" xr:uid="{CF8EE3B1-5B8E-413A-A477-EE2485C97171}"/>
    <cellStyle name="Calcolo 5 3" xfId="25277" xr:uid="{1CA2EF4A-E79B-46D7-9852-0126369F3BB7}"/>
    <cellStyle name="Calcolo 6" xfId="2875" xr:uid="{74FDC012-664C-48D8-B014-E61B600897F9}"/>
    <cellStyle name="Calcolo 6 2" xfId="2876" xr:uid="{F5BE4C16-C3CA-44C4-862E-4971E0A8087A}"/>
    <cellStyle name="Calcolo 6 3" xfId="25278" xr:uid="{09CF8DF9-0E4D-493F-8475-C5EF5DC83064}"/>
    <cellStyle name="Calcolo 7" xfId="2877" xr:uid="{1F2FB26B-B370-46BF-8870-B2989CFF3F86}"/>
    <cellStyle name="Calcolo 7 2" xfId="2878" xr:uid="{1399C7EC-9F91-43DC-A29C-3042094C98B7}"/>
    <cellStyle name="Calcolo 7 3" xfId="25279" xr:uid="{29B6CF3D-70B1-49F8-ACB2-4330A9295D59}"/>
    <cellStyle name="Calcolo 8" xfId="2879" xr:uid="{39DBDD0E-E6B1-4102-BFE3-F8FFE671889F}"/>
    <cellStyle name="Calcolo 8 2" xfId="2880" xr:uid="{EE2DED35-C96A-41CF-8611-0984B51956B9}"/>
    <cellStyle name="Calcolo 8 3" xfId="25280" xr:uid="{9862AEA6-BFB1-4D86-9883-675BD2EC14E9}"/>
    <cellStyle name="Calcolo 9" xfId="2881" xr:uid="{01D9398F-8577-47D3-AFA4-70A4CA27B595}"/>
    <cellStyle name="Calc-Some-Ext" xfId="2882" xr:uid="{BF910BFE-C341-48EC-92CC-DA56ADB51E6B}"/>
    <cellStyle name="Calc-Some-Ext 2" xfId="2883" xr:uid="{4780D406-2571-45D8-ADBD-2A21DFED3C1C}"/>
    <cellStyle name="Calc-Some-Int" xfId="2884" xr:uid="{C6E4F422-2D44-4F9D-915F-F0F3066E1962}"/>
    <cellStyle name="Calc-Some-Int 2" xfId="25281" xr:uid="{919ADBB3-1892-4B8B-ABCC-72B7C47A2EF9}"/>
    <cellStyle name="Calcul" xfId="2885" xr:uid="{83C04B1E-BA53-4748-9396-F69B12223365}"/>
    <cellStyle name="Calcul 10" xfId="2886" xr:uid="{95BAF103-1A32-4E53-A14B-59AAD805EDB1}"/>
    <cellStyle name="Calcul 10 2" xfId="2887" xr:uid="{AE61990A-B641-4C0A-91B8-4478CFD12AA7}"/>
    <cellStyle name="Calcul 10 3" xfId="25282" xr:uid="{93A273C2-7452-4346-B487-A743D1B46C5F}"/>
    <cellStyle name="Calcul 11" xfId="2888" xr:uid="{BAED2E50-5B1F-4843-9B73-A182092BEB3D}"/>
    <cellStyle name="Calcul 12" xfId="25283" xr:uid="{A9DC153E-D0A8-4CC0-85E1-DE80E797F60A}"/>
    <cellStyle name="Calcul 2" xfId="2889" xr:uid="{75BF2865-E55D-4115-932D-63D82BC2C836}"/>
    <cellStyle name="Calcul 2 10" xfId="2890" xr:uid="{FA2B8C02-73FD-4A99-9AD4-950190D7E118}"/>
    <cellStyle name="Calcul 2 11" xfId="25284" xr:uid="{353086AF-7568-4A25-A4FB-BB6438BD7636}"/>
    <cellStyle name="Calcul 2 2" xfId="2891" xr:uid="{D6CADBFB-6DD2-4296-9240-501C09A6ABB4}"/>
    <cellStyle name="Calcul 2 2 2" xfId="2892" xr:uid="{7FDD3E14-D306-49EC-9F22-E79ECF9984F8}"/>
    <cellStyle name="Calcul 2 2 3" xfId="25285" xr:uid="{FEFD3292-3FB8-4793-95DB-38F6977CA755}"/>
    <cellStyle name="Calcul 2 3" xfId="2893" xr:uid="{1786DA44-588F-4B3F-87B8-E454F305FCD1}"/>
    <cellStyle name="Calcul 2 3 2" xfId="2894" xr:uid="{D92D6EEE-C7C1-47FF-A33F-D25B93C10A53}"/>
    <cellStyle name="Calcul 2 3 3" xfId="25286" xr:uid="{791DADC6-FCF8-4416-A0BC-4A9B7497CFCA}"/>
    <cellStyle name="Calcul 2 4" xfId="2895" xr:uid="{80932477-9E15-4508-BC3F-CD3FB6520A56}"/>
    <cellStyle name="Calcul 2 4 2" xfId="2896" xr:uid="{C9FE1E61-6828-488C-921F-1141EDC5A6DF}"/>
    <cellStyle name="Calcul 2 4 3" xfId="25287" xr:uid="{8F9171A3-9901-4C96-8414-D3D8CA673F77}"/>
    <cellStyle name="Calcul 2 5" xfId="2897" xr:uid="{D530E55E-BE46-47DF-B3AF-56956CFD77BB}"/>
    <cellStyle name="Calcul 2 5 2" xfId="2898" xr:uid="{ABF6F06E-6702-431E-97BE-8980BA2F454B}"/>
    <cellStyle name="Calcul 2 5 3" xfId="25288" xr:uid="{ECBF6388-429C-41BB-A001-82C0E3A91036}"/>
    <cellStyle name="Calcul 2 6" xfId="2899" xr:uid="{6DB3E02D-4719-4B14-A301-33AEBE0246F1}"/>
    <cellStyle name="Calcul 2 6 2" xfId="2900" xr:uid="{7F7488BD-D886-46F4-B608-40A162D8A6D1}"/>
    <cellStyle name="Calcul 2 6 3" xfId="25289" xr:uid="{904F7CE8-1B4F-4929-A202-71E49D666242}"/>
    <cellStyle name="Calcul 2 7" xfId="2901" xr:uid="{856E4EC8-6AB7-4F98-ABF3-398A6D55C439}"/>
    <cellStyle name="Calcul 2 7 2" xfId="2902" xr:uid="{2E7DC756-7617-458C-AD73-444350FDBEB2}"/>
    <cellStyle name="Calcul 2 7 3" xfId="25290" xr:uid="{5CF44904-4D55-4EEC-99A3-81F878C5CD4F}"/>
    <cellStyle name="Calcul 2 8" xfId="2903" xr:uid="{3097C44A-9B42-4440-9772-1689CBAA46F7}"/>
    <cellStyle name="Calcul 2 8 2" xfId="2904" xr:uid="{D260EB83-B5AB-455A-844C-7A5511C7EAC6}"/>
    <cellStyle name="Calcul 2 8 3" xfId="25291" xr:uid="{B08ECD87-2C10-4B70-B195-F1DFC8F7BF49}"/>
    <cellStyle name="Calcul 2 9" xfId="2905" xr:uid="{B7F323DF-7BD3-4239-A3B0-0D805914A504}"/>
    <cellStyle name="Calcul 2 9 2" xfId="2906" xr:uid="{DFBAA9AD-6263-48AB-BBCB-633166A5BC40}"/>
    <cellStyle name="Calcul 2 9 3" xfId="25292" xr:uid="{3FF69191-EADB-42F8-8624-790D5997745B}"/>
    <cellStyle name="Calcul 3" xfId="2907" xr:uid="{A5B3B2FF-F7AB-4F8B-8107-EDFD649FCC2A}"/>
    <cellStyle name="Calcul 3 2" xfId="2908" xr:uid="{AAAB9843-D811-4B1B-AE21-53736E4D3E86}"/>
    <cellStyle name="Calcul 3 3" xfId="25293" xr:uid="{4F8F55DF-E9A3-4FAB-B4FE-CCF3B55F46D4}"/>
    <cellStyle name="Calcul 4" xfId="2909" xr:uid="{F624C7CE-414D-4787-802F-069CD51D28D9}"/>
    <cellStyle name="Calcul 4 2" xfId="2910" xr:uid="{44F9F5BF-B4AF-44F7-9E35-5E43A965F04E}"/>
    <cellStyle name="Calcul 4 3" xfId="25294" xr:uid="{A627BCA4-EA52-43A5-A425-0A890A1D7DC0}"/>
    <cellStyle name="Calcul 5" xfId="2911" xr:uid="{D15527E4-0E8B-4E67-880F-FFDFF69C4E03}"/>
    <cellStyle name="Calcul 5 2" xfId="2912" xr:uid="{40448D9B-47FE-4689-AFEF-6FBA284DC6BD}"/>
    <cellStyle name="Calcul 5 3" xfId="25295" xr:uid="{1C0677D1-2BFB-40EB-B6B5-E111C4D36CB1}"/>
    <cellStyle name="Calcul 6" xfId="2913" xr:uid="{CBD50914-0F38-47F5-BA96-2C26CC8AC378}"/>
    <cellStyle name="Calcul 6 2" xfId="2914" xr:uid="{711B50E7-8B52-4AA6-8FBD-D2C59859ECBF}"/>
    <cellStyle name="Calcul 6 3" xfId="25296" xr:uid="{E846566C-CB9A-4523-8656-7442BF93769C}"/>
    <cellStyle name="Calcul 7" xfId="2915" xr:uid="{C2E2F58C-00FF-4D7F-AEEF-496C9AC79715}"/>
    <cellStyle name="Calcul 7 2" xfId="2916" xr:uid="{70B4CC3F-AD11-47BB-A083-2755D78FFB27}"/>
    <cellStyle name="Calcul 7 3" xfId="25297" xr:uid="{02A4ED49-01DC-44C0-AF0D-6B10879880BF}"/>
    <cellStyle name="Calcul 8" xfId="2917" xr:uid="{D9BAF775-336E-418D-A248-7D3CB50BE75C}"/>
    <cellStyle name="Calcul 8 2" xfId="2918" xr:uid="{78432E0B-6146-4574-9880-CCC2D3747093}"/>
    <cellStyle name="Calcul 8 3" xfId="25298" xr:uid="{B776F03C-D017-4547-8626-D59E19A427EC}"/>
    <cellStyle name="Calcul 9" xfId="2919" xr:uid="{353D8899-3651-4E1F-80A7-148C8662EF35}"/>
    <cellStyle name="Calcul 9 2" xfId="2920" xr:uid="{B9D67A58-926B-48C1-93C9-5621BEFC29C7}"/>
    <cellStyle name="Calcul 9 3" xfId="25299" xr:uid="{4DB1C3D3-3D18-4346-91A0-C471C1F3360F}"/>
    <cellStyle name="Calculation" xfId="4" builtinId="22" customBuiltin="1"/>
    <cellStyle name="Calculation 10" xfId="2921" xr:uid="{4C03740E-AE45-417D-A50B-B7A90C24D0F1}"/>
    <cellStyle name="Calculation 10 10" xfId="2922" xr:uid="{E74ECC35-077D-4549-AE10-9F856F346E8B}"/>
    <cellStyle name="Calculation 10 10 2" xfId="25300" xr:uid="{6FB554DA-CCAE-4C8D-ABC6-0D0032F3CE02}"/>
    <cellStyle name="Calculation 10 10 3" xfId="25301" xr:uid="{87CCE8AD-9B79-4706-8C81-F93B3B901674}"/>
    <cellStyle name="Calculation 10 11" xfId="2923" xr:uid="{97570095-9C36-4681-AC9B-F45D42D7E287}"/>
    <cellStyle name="Calculation 10 11 2" xfId="25302" xr:uid="{DF3F5543-8F77-4CF0-B953-F9DF034BF008}"/>
    <cellStyle name="Calculation 10 12" xfId="25303" xr:uid="{F9487B86-7152-4AAF-93A7-C071E97F969C}"/>
    <cellStyle name="Calculation 10 13" xfId="25304" xr:uid="{B9487191-4EDA-4CCF-B22B-704A8A87ACE6}"/>
    <cellStyle name="Calculation 10 14" xfId="25305" xr:uid="{88EF7555-61CA-450A-9655-7DC079946410}"/>
    <cellStyle name="Calculation 10 15" xfId="42354" xr:uid="{D5B9D5F5-9922-400B-B766-B413DEE93652}"/>
    <cellStyle name="Calculation 10 16" xfId="42907" xr:uid="{81918883-F711-482B-A4C6-629BD1089398}"/>
    <cellStyle name="Calculation 10 17" xfId="43511" xr:uid="{CBA310A9-1068-4AC5-8C67-B3E35A0013CF}"/>
    <cellStyle name="Calculation 10 2" xfId="2924" xr:uid="{0F4D0B95-BF7A-4E91-91FB-2A3B1DEA8E5C}"/>
    <cellStyle name="Calculation 10 2 10" xfId="2925" xr:uid="{F0A64118-ACB0-4B71-906A-D70D291EE14F}"/>
    <cellStyle name="Calculation 10 2 10 2" xfId="25306" xr:uid="{AF8D325B-4260-4AC2-8718-FDC303C217B4}"/>
    <cellStyle name="Calculation 10 2 11" xfId="25307" xr:uid="{CB0E7ADC-1DAB-4E89-B075-6BAC89A6BB80}"/>
    <cellStyle name="Calculation 10 2 2" xfId="2926" xr:uid="{36B85D72-D3C4-45B9-9AF1-258EF77A3ACA}"/>
    <cellStyle name="Calculation 10 2 2 2" xfId="2927" xr:uid="{83C86EAF-6178-40F1-957E-154B27A94E29}"/>
    <cellStyle name="Calculation 10 2 2 3" xfId="2928" xr:uid="{22973504-B32F-41B9-926B-CA6A0600B37B}"/>
    <cellStyle name="Calculation 10 2 2 4" xfId="2929" xr:uid="{068EC636-218C-4577-A77D-46E6F352B8C6}"/>
    <cellStyle name="Calculation 10 2 3" xfId="2930" xr:uid="{1ABFD5A4-373E-4D67-843B-28CB0238D027}"/>
    <cellStyle name="Calculation 10 2 3 2" xfId="2931" xr:uid="{CEA9571F-F5B3-4CB4-9369-D4B3F3398490}"/>
    <cellStyle name="Calculation 10 2 3 3" xfId="25308" xr:uid="{992F2896-DD88-4A93-948A-5B5A5AE573AF}"/>
    <cellStyle name="Calculation 10 2 4" xfId="2932" xr:uid="{BD8F8185-B5EF-4454-B7A7-745072391F15}"/>
    <cellStyle name="Calculation 10 2 4 2" xfId="2933" xr:uid="{77DACECB-E5EA-4A48-BAB3-FABF444249B5}"/>
    <cellStyle name="Calculation 10 2 4 3" xfId="25309" xr:uid="{35D02791-1C4F-4F76-B0BB-9395E3098F6B}"/>
    <cellStyle name="Calculation 10 2 5" xfId="2934" xr:uid="{1A433ECF-D977-43F8-890F-85A43F87288A}"/>
    <cellStyle name="Calculation 10 2 5 2" xfId="2935" xr:uid="{45723128-BCEE-415C-B65F-4B5C95414DDE}"/>
    <cellStyle name="Calculation 10 2 5 3" xfId="25310" xr:uid="{5081118B-902B-4984-81C1-AA84FAC73D06}"/>
    <cellStyle name="Calculation 10 2 6" xfId="2936" xr:uid="{C72CE7A7-3584-4838-9EC8-25BB752219A6}"/>
    <cellStyle name="Calculation 10 2 6 2" xfId="2937" xr:uid="{05273945-DEF4-4FE6-8883-9BB09E9376F3}"/>
    <cellStyle name="Calculation 10 2 6 3" xfId="25311" xr:uid="{F2968733-52AE-48F8-8329-ED59E1783A64}"/>
    <cellStyle name="Calculation 10 2 7" xfId="2938" xr:uid="{4DD537C5-D126-43B8-91B0-C09E58D9CDEB}"/>
    <cellStyle name="Calculation 10 2 7 2" xfId="2939" xr:uid="{5D95A145-7846-4672-88D1-91A5739233E8}"/>
    <cellStyle name="Calculation 10 2 7 3" xfId="25312" xr:uid="{DD6DC49A-84D5-4E48-912B-D696A868D996}"/>
    <cellStyle name="Calculation 10 2 8" xfId="2940" xr:uid="{70588B5A-8749-44EE-B786-2F2FB292204B}"/>
    <cellStyle name="Calculation 10 2 8 2" xfId="2941" xr:uid="{EC2F5C02-CD36-4DDA-AF6E-A5198D597559}"/>
    <cellStyle name="Calculation 10 2 8 3" xfId="25313" xr:uid="{BD7CCD28-9063-4377-B241-B7B5577A8F14}"/>
    <cellStyle name="Calculation 10 2 9" xfId="2942" xr:uid="{B0CC0BA2-DD9B-4131-B6EE-222E67C627D8}"/>
    <cellStyle name="Calculation 10 2 9 2" xfId="25314" xr:uid="{C9478477-B617-4D08-A956-7A9FFC1DCA09}"/>
    <cellStyle name="Calculation 10 2 9 3" xfId="25315" xr:uid="{8A3B62B8-5C02-428E-AC83-797F526A70F5}"/>
    <cellStyle name="Calculation 10 3" xfId="2943" xr:uid="{60140130-43CD-44BC-8E8A-FE00CFA23E25}"/>
    <cellStyle name="Calculation 10 3 2" xfId="2944" xr:uid="{85DF410C-C333-4DC7-BC59-6A8B094ADE75}"/>
    <cellStyle name="Calculation 10 3 3" xfId="2945" xr:uid="{80A80235-3DF3-4F51-9EA6-2939D7AB21C5}"/>
    <cellStyle name="Calculation 10 3 4" xfId="2946" xr:uid="{8050B489-DC11-4D92-ABAE-44FBA8E1381E}"/>
    <cellStyle name="Calculation 10 4" xfId="2947" xr:uid="{1D914C4A-F592-4590-B554-86941F5F8260}"/>
    <cellStyle name="Calculation 10 4 2" xfId="2948" xr:uid="{E7BD32E4-65DF-4FCF-A0CA-A13AA4ED914C}"/>
    <cellStyle name="Calculation 10 4 3" xfId="25316" xr:uid="{769A14B5-7B3E-4989-8D2C-9AAB101E4DCC}"/>
    <cellStyle name="Calculation 10 5" xfId="2949" xr:uid="{AA51AB51-3DCA-4124-85D0-C10D753210C6}"/>
    <cellStyle name="Calculation 10 5 2" xfId="2950" xr:uid="{7A437B1B-06FB-41A9-9EDB-24D2244ACFCC}"/>
    <cellStyle name="Calculation 10 5 3" xfId="25317" xr:uid="{D92CF2EC-6820-4796-A00C-0C3B68FFEF8D}"/>
    <cellStyle name="Calculation 10 6" xfId="2951" xr:uid="{A01E2617-AE3B-4A73-9FF1-656924BBEA77}"/>
    <cellStyle name="Calculation 10 6 2" xfId="2952" xr:uid="{998B33CC-5E06-40A8-9D09-84CBA54BB593}"/>
    <cellStyle name="Calculation 10 6 3" xfId="25318" xr:uid="{FC5EB528-D3D6-448A-9033-499F59F787E8}"/>
    <cellStyle name="Calculation 10 7" xfId="2953" xr:uid="{A947BA6D-36B2-47AB-8667-6F7F542469A8}"/>
    <cellStyle name="Calculation 10 7 2" xfId="2954" xr:uid="{E5BA3BBF-D96A-4CBD-94AC-DA837E456CF6}"/>
    <cellStyle name="Calculation 10 7 3" xfId="25319" xr:uid="{7EC83847-AA1E-491F-9633-9C96648466D3}"/>
    <cellStyle name="Calculation 10 8" xfId="2955" xr:uid="{2B9645A1-1D27-41E6-AB45-E647BEE401B9}"/>
    <cellStyle name="Calculation 10 8 2" xfId="2956" xr:uid="{326A7282-A307-420A-8F55-3A2FB327385B}"/>
    <cellStyle name="Calculation 10 8 3" xfId="25320" xr:uid="{D91868FA-FD8A-441C-87AE-6EDF158D6BDE}"/>
    <cellStyle name="Calculation 10 9" xfId="2957" xr:uid="{C4E1F473-0305-4567-84D3-6D3E62354811}"/>
    <cellStyle name="Calculation 10 9 2" xfId="2958" xr:uid="{94A9C199-4528-423D-80A0-C7F466CE7C84}"/>
    <cellStyle name="Calculation 10 9 3" xfId="25321" xr:uid="{C83FE90E-8252-42BE-8099-A3768143EE9A}"/>
    <cellStyle name="Calculation 11" xfId="25322" xr:uid="{78E98F37-13BB-47D2-898D-93560673921A}"/>
    <cellStyle name="Calculation 11 2" xfId="25323" xr:uid="{7675DAC4-4811-4973-92E2-E2177DB1500C}"/>
    <cellStyle name="Calculation 11 3" xfId="42355" xr:uid="{1576F250-AB7C-41D2-8932-14D14C881F6C}"/>
    <cellStyle name="Calculation 11 4" xfId="42906" xr:uid="{675597E8-EEB1-44FD-B319-DA3CA1B061FC}"/>
    <cellStyle name="Calculation 11 5" xfId="43512" xr:uid="{56BB141B-F6E8-4716-B531-4C51B025A97A}"/>
    <cellStyle name="Calculation 12" xfId="25324" xr:uid="{06E04269-BFDF-4BB2-BB78-4CB84F5F73DF}"/>
    <cellStyle name="Calculation 12 2" xfId="25325" xr:uid="{80C06A9C-01CA-46BA-864F-54BFABDA7A10}"/>
    <cellStyle name="Calculation 12 3" xfId="42356" xr:uid="{833354C8-A91B-40EF-A31F-2A0AF866E27F}"/>
    <cellStyle name="Calculation 12 4" xfId="42905" xr:uid="{AB8E2412-6AEB-4EB8-9B65-D02C1C99866C}"/>
    <cellStyle name="Calculation 12 5" xfId="43513" xr:uid="{435CAFD5-9BA8-4060-8F17-36A55080DE2B}"/>
    <cellStyle name="Calculation 13" xfId="25326" xr:uid="{DD5040F2-8133-4295-B575-9AE68CC57D62}"/>
    <cellStyle name="Calculation 13 2" xfId="25327" xr:uid="{154F09DE-D104-48A0-A623-2F523BA0043F}"/>
    <cellStyle name="Calculation 13 3" xfId="42357" xr:uid="{DFA4A085-F2B5-4477-B795-0ACF02FB0A9C}"/>
    <cellStyle name="Calculation 13 4" xfId="42904" xr:uid="{2313128D-90A3-4CBC-A7ED-99F94B0D134D}"/>
    <cellStyle name="Calculation 13 5" xfId="43514" xr:uid="{D72F91EC-C28E-41B4-AB79-22BD0D978826}"/>
    <cellStyle name="Calculation 14" xfId="25328" xr:uid="{0724C117-0F77-4B98-BB91-51E4B9A0BB7B}"/>
    <cellStyle name="Calculation 14 2" xfId="25329" xr:uid="{2A26CCA4-294A-49B2-B83C-EE3DBFCB34DC}"/>
    <cellStyle name="Calculation 14 3" xfId="42358" xr:uid="{0E7F622F-C6B7-4FF0-BD55-C9AF8D777F0E}"/>
    <cellStyle name="Calculation 14 4" xfId="42903" xr:uid="{9D0C1522-327D-43D1-B547-7C4C9F5EF90B}"/>
    <cellStyle name="Calculation 14 5" xfId="43515" xr:uid="{EC2E5FA5-A2AE-42ED-8E0E-5E1387A28DEF}"/>
    <cellStyle name="Calculation 15" xfId="25330" xr:uid="{201423B6-CD3B-4555-98C2-23FD050B8714}"/>
    <cellStyle name="Calculation 15 2" xfId="25331" xr:uid="{6DB2FA2F-250D-49D9-9D7C-5408E6414420}"/>
    <cellStyle name="Calculation 15 3" xfId="42359" xr:uid="{FE22CECE-154F-413D-9C3F-2FA382196414}"/>
    <cellStyle name="Calculation 15 4" xfId="42902" xr:uid="{D9D3A52D-765D-4A7D-99AF-9654D7072FB3}"/>
    <cellStyle name="Calculation 15 5" xfId="43516" xr:uid="{7B936F89-1690-4BD1-B9DB-5FCE69408283}"/>
    <cellStyle name="Calculation 16" xfId="25332" xr:uid="{430E4026-55A3-472C-BCD2-1E8D7600927E}"/>
    <cellStyle name="Calculation 16 2" xfId="25333" xr:uid="{ABB16FBC-1F0C-4828-A985-94756CEC37B9}"/>
    <cellStyle name="Calculation 16 3" xfId="42360" xr:uid="{B86EC014-371E-4117-9953-9C65F3C298F5}"/>
    <cellStyle name="Calculation 16 4" xfId="42900" xr:uid="{24DAAACC-3159-4D06-B245-8ADDC3728AFC}"/>
    <cellStyle name="Calculation 16 5" xfId="43517" xr:uid="{4643C529-3215-4513-AC92-0352D857B818}"/>
    <cellStyle name="Calculation 17" xfId="25334" xr:uid="{F0966EEF-977D-47D9-A186-E0426A6B68CF}"/>
    <cellStyle name="Calculation 17 2" xfId="25335" xr:uid="{38E2A6DB-0F41-4478-8AC6-466398136717}"/>
    <cellStyle name="Calculation 17 3" xfId="42361" xr:uid="{5F1B5E1A-DFD8-4838-BFCD-3B873F7083A8}"/>
    <cellStyle name="Calculation 17 4" xfId="42899" xr:uid="{FE2A8B0E-4B98-4BED-BA91-A335512665F7}"/>
    <cellStyle name="Calculation 17 5" xfId="43518" xr:uid="{07B9EA9E-D28E-410B-8A6F-B606D20CE96D}"/>
    <cellStyle name="Calculation 18" xfId="25336" xr:uid="{64B7D02F-46EC-49DA-AA28-A4CC9B82BA07}"/>
    <cellStyle name="Calculation 18 2" xfId="25337" xr:uid="{BE36F55B-265A-49BC-A060-CBCB2520EC64}"/>
    <cellStyle name="Calculation 18 3" xfId="42362" xr:uid="{A05B52F4-4532-4957-9E21-E03EFC8FC0DE}"/>
    <cellStyle name="Calculation 18 4" xfId="42898" xr:uid="{99B9553E-D5DF-456A-95C1-447D92297DFE}"/>
    <cellStyle name="Calculation 18 5" xfId="43519" xr:uid="{B9A774D7-C102-4E76-B5B7-A748B34C28F8}"/>
    <cellStyle name="Calculation 19" xfId="25338" xr:uid="{A3EA2B42-984A-47CC-AB92-E6ED11963B12}"/>
    <cellStyle name="Calculation 19 2" xfId="25339" xr:uid="{CD38C956-1473-47DC-B651-1BB67EF74AF3}"/>
    <cellStyle name="Calculation 19 3" xfId="42363" xr:uid="{4A1106F3-D1F1-496B-9EC2-0599078071BE}"/>
    <cellStyle name="Calculation 19 4" xfId="42897" xr:uid="{1C8DD062-B58D-443F-9C0B-644E15D9E28D}"/>
    <cellStyle name="Calculation 19 5" xfId="43520" xr:uid="{C72D3411-4814-4622-8CDA-F2FCF7E625A1}"/>
    <cellStyle name="Calculation 2" xfId="2959" xr:uid="{C0AA8A69-50A6-48E0-99ED-5DFCF41B630B}"/>
    <cellStyle name="Calculation 2 10" xfId="2960" xr:uid="{E0785226-E761-4AA4-863D-B702BBEFC0A0}"/>
    <cellStyle name="Calculation 2 10 10" xfId="2961" xr:uid="{B82CF169-0C35-421E-9E58-91D1FE121B28}"/>
    <cellStyle name="Calculation 2 10 10 2" xfId="25340" xr:uid="{0B8942D2-FC9A-4602-9138-9C2BA80C3B69}"/>
    <cellStyle name="Calculation 2 10 10 3" xfId="25341" xr:uid="{F449F1D3-0F56-458E-9E76-FC7DC5E8281B}"/>
    <cellStyle name="Calculation 2 10 11" xfId="2962" xr:uid="{4723A366-1DFF-4230-9805-4FE4D2F2F906}"/>
    <cellStyle name="Calculation 2 10 11 2" xfId="25342" xr:uid="{B01C80A5-1C88-4A81-8C5B-611D8C664F95}"/>
    <cellStyle name="Calculation 2 10 12" xfId="25343" xr:uid="{64D037BD-6066-4F7E-9F02-01E60BB8A7E2}"/>
    <cellStyle name="Calculation 2 10 13" xfId="25344" xr:uid="{5D2ECCA1-C428-4689-858F-CDAB36F4E582}"/>
    <cellStyle name="Calculation 2 10 14" xfId="25345" xr:uid="{F6627FE5-1FA5-4A69-9FC1-989873CADDCF}"/>
    <cellStyle name="Calculation 2 10 15" xfId="42365" xr:uid="{5AAEF108-0EC1-49BB-8905-02DD02079B64}"/>
    <cellStyle name="Calculation 2 10 16" xfId="42895" xr:uid="{52F2239A-F272-4DE2-8774-33A044D67F09}"/>
    <cellStyle name="Calculation 2 10 17" xfId="43522" xr:uid="{94B5F8C0-EDCE-4D9E-9B41-8704C8E8D010}"/>
    <cellStyle name="Calculation 2 10 2" xfId="2963" xr:uid="{704CA441-4A14-4896-92F1-EC4228EED6FF}"/>
    <cellStyle name="Calculation 2 10 2 10" xfId="2964" xr:uid="{0D7471D8-DFF9-485A-9281-7773E8C2DA5B}"/>
    <cellStyle name="Calculation 2 10 2 10 2" xfId="25346" xr:uid="{9D336854-3511-4632-8CB5-45DCC48B9E76}"/>
    <cellStyle name="Calculation 2 10 2 11" xfId="25347" xr:uid="{F0714C57-1AE3-43EC-957A-EF5319F1BA83}"/>
    <cellStyle name="Calculation 2 10 2 12" xfId="25348" xr:uid="{13965451-CCC5-4BD6-A540-61511C44FE10}"/>
    <cellStyle name="Calculation 2 10 2 2" xfId="2965" xr:uid="{63C79B3C-994F-4A57-A961-FF105DEB889F}"/>
    <cellStyle name="Calculation 2 10 2 2 2" xfId="2966" xr:uid="{6045D795-5B62-46F7-A16E-9990CA31F2DC}"/>
    <cellStyle name="Calculation 2 10 2 2 2 2" xfId="25349" xr:uid="{9DD229BB-E264-4830-B78B-A4F692FA6F50}"/>
    <cellStyle name="Calculation 2 10 2 2 2 3" xfId="25350" xr:uid="{79DC0FB6-981E-4C43-8313-E2B403F6B0B6}"/>
    <cellStyle name="Calculation 2 10 2 2 3" xfId="2967" xr:uid="{F1C56392-47A3-4A2C-B643-8A133C5CB22B}"/>
    <cellStyle name="Calculation 2 10 2 2 3 2" xfId="2968" xr:uid="{F123365C-31BE-4EDA-9B0B-DBE4934F214E}"/>
    <cellStyle name="Calculation 2 10 2 2 4" xfId="2969" xr:uid="{4EF873B4-8B69-4E0D-AA8D-B51ABD6DB691}"/>
    <cellStyle name="Calculation 2 10 2 2 4 2" xfId="25351" xr:uid="{1F7E6D97-08E0-472B-971A-75A661FC6F95}"/>
    <cellStyle name="Calculation 2 10 2 2 5" xfId="25352" xr:uid="{F191803C-A5D0-4BC8-9B76-1CE0E9D05D35}"/>
    <cellStyle name="Calculation 2 10 2 2 6" xfId="25353" xr:uid="{2B11481F-9DF5-4C94-A794-D34EEB9CCF18}"/>
    <cellStyle name="Calculation 2 10 2 2 7" xfId="25354" xr:uid="{31A38B0E-B61E-4EDB-A7A3-3C5B0CF9F500}"/>
    <cellStyle name="Calculation 2 10 2 2 8" xfId="25355" xr:uid="{28A34771-9454-42B5-AEFD-C0907D735CAB}"/>
    <cellStyle name="Calculation 2 10 2 3" xfId="2970" xr:uid="{2D3FE066-DA9C-4372-B75E-477DFE86AB13}"/>
    <cellStyle name="Calculation 2 10 2 3 2" xfId="2971" xr:uid="{6A884A1B-D281-4327-A065-A02CED12F3A5}"/>
    <cellStyle name="Calculation 2 10 2 3 3" xfId="25356" xr:uid="{F90C41AB-3514-4198-A576-3DF9278FF689}"/>
    <cellStyle name="Calculation 2 10 2 4" xfId="2972" xr:uid="{4EAD2B28-3DE9-4CFA-8B0F-B62B98EA12A0}"/>
    <cellStyle name="Calculation 2 10 2 4 2" xfId="2973" xr:uid="{3CF30D0F-D93B-4517-9AEE-33063E8402A4}"/>
    <cellStyle name="Calculation 2 10 2 4 3" xfId="25357" xr:uid="{168975C4-52EE-4E6A-8D17-EDC6B815B7D8}"/>
    <cellStyle name="Calculation 2 10 2 5" xfId="2974" xr:uid="{88F5B34C-321D-4FF4-8542-660C45107239}"/>
    <cellStyle name="Calculation 2 10 2 5 2" xfId="2975" xr:uid="{C79ADE4E-8B29-4113-9549-2588E72762AD}"/>
    <cellStyle name="Calculation 2 10 2 5 3" xfId="25358" xr:uid="{3D91916D-1D34-46D7-80DF-D8825173BA7E}"/>
    <cellStyle name="Calculation 2 10 2 6" xfId="2976" xr:uid="{BDC289C3-3FF3-469C-9AAF-4535E85B900F}"/>
    <cellStyle name="Calculation 2 10 2 6 2" xfId="2977" xr:uid="{23566861-7DC3-4776-8B8C-EA0D4BD52177}"/>
    <cellStyle name="Calculation 2 10 2 6 3" xfId="25359" xr:uid="{E254CCDD-5E73-46EB-AA25-E7694E788844}"/>
    <cellStyle name="Calculation 2 10 2 7" xfId="2978" xr:uid="{24DC22FD-0815-40B5-A486-B29D94C718E3}"/>
    <cellStyle name="Calculation 2 10 2 7 2" xfId="2979" xr:uid="{7C294709-18AC-4D5B-B8B5-B37A22587A3C}"/>
    <cellStyle name="Calculation 2 10 2 7 3" xfId="25360" xr:uid="{671C9A44-6EE8-4AAC-8A2A-7529500942D9}"/>
    <cellStyle name="Calculation 2 10 2 8" xfId="2980" xr:uid="{D48FE373-D538-47A3-B8A2-948483ECA14E}"/>
    <cellStyle name="Calculation 2 10 2 8 2" xfId="2981" xr:uid="{ACCE8B8E-60E5-4A54-B88B-E1112EECF4B3}"/>
    <cellStyle name="Calculation 2 10 2 8 3" xfId="25361" xr:uid="{B72CCF21-6CE8-42B5-9613-1940C0A8D629}"/>
    <cellStyle name="Calculation 2 10 2 9" xfId="2982" xr:uid="{8879630F-8B78-4917-A8FD-9562B18A78C0}"/>
    <cellStyle name="Calculation 2 10 2 9 2" xfId="25362" xr:uid="{4AE5A467-1734-4CBF-9093-B2E6DFAEB743}"/>
    <cellStyle name="Calculation 2 10 2 9 3" xfId="25363" xr:uid="{4BAAB074-0C1B-4F85-9E18-25F559EEF4CD}"/>
    <cellStyle name="Calculation 2 10 3" xfId="2983" xr:uid="{CCB666F7-FCC7-4E32-B510-F677003E8143}"/>
    <cellStyle name="Calculation 2 10 3 2" xfId="2984" xr:uid="{7DDE0DC8-D5BF-4509-BD92-2AA60117D750}"/>
    <cellStyle name="Calculation 2 10 3 3" xfId="2985" xr:uid="{8AFD33C0-EABF-4921-B782-8777F8F8130E}"/>
    <cellStyle name="Calculation 2 10 3 4" xfId="2986" xr:uid="{9F3020EF-8C27-4928-9753-7EE02932929A}"/>
    <cellStyle name="Calculation 2 10 4" xfId="2987" xr:uid="{4DE862D4-6F2F-47CB-9DE8-48A81138FDF1}"/>
    <cellStyle name="Calculation 2 10 4 2" xfId="2988" xr:uid="{143F1E57-9018-4013-AABC-AD9D9BD081BF}"/>
    <cellStyle name="Calculation 2 10 4 3" xfId="25364" xr:uid="{EAE544B1-ED34-4BF6-9E7C-0CAC9C633859}"/>
    <cellStyle name="Calculation 2 10 5" xfId="2989" xr:uid="{7F214D04-30ED-4AA6-B0A8-4C9480236EA1}"/>
    <cellStyle name="Calculation 2 10 5 2" xfId="2990" xr:uid="{D951E5C8-B389-4E4B-A1DC-D828B746C15E}"/>
    <cellStyle name="Calculation 2 10 5 3" xfId="25365" xr:uid="{CF13AC87-10FF-46F2-BDB0-093F1E63C4C7}"/>
    <cellStyle name="Calculation 2 10 6" xfId="2991" xr:uid="{C912A491-1551-41E9-B88E-7E6A6D8AF11E}"/>
    <cellStyle name="Calculation 2 10 6 2" xfId="2992" xr:uid="{5E4B040E-BB8A-4321-8F55-C4F17FF490AA}"/>
    <cellStyle name="Calculation 2 10 6 3" xfId="25366" xr:uid="{958ABF26-02C6-4B56-8C6E-4DFCC678CCD5}"/>
    <cellStyle name="Calculation 2 10 7" xfId="2993" xr:uid="{E71B7961-E41C-46AD-9FC5-C2C980ABDAD0}"/>
    <cellStyle name="Calculation 2 10 7 2" xfId="2994" xr:uid="{74273387-D964-4D57-BFAD-9B8869D63A47}"/>
    <cellStyle name="Calculation 2 10 7 3" xfId="25367" xr:uid="{290DD461-00AD-4A51-9702-41261249851A}"/>
    <cellStyle name="Calculation 2 10 8" xfId="2995" xr:uid="{EA24C8AD-83C9-407D-9834-D93074FA396C}"/>
    <cellStyle name="Calculation 2 10 8 2" xfId="2996" xr:uid="{D1E44C43-8848-478C-B42D-698F44E330E2}"/>
    <cellStyle name="Calculation 2 10 8 3" xfId="25368" xr:uid="{3F40B966-4B03-4D53-9EF9-B3B0E894D7BC}"/>
    <cellStyle name="Calculation 2 10 9" xfId="2997" xr:uid="{0DF8E2D9-4525-4046-BCC7-118178B5FF3D}"/>
    <cellStyle name="Calculation 2 10 9 2" xfId="2998" xr:uid="{9C216871-2A11-4674-AD7A-A4F79B605F09}"/>
    <cellStyle name="Calculation 2 10 9 3" xfId="25369" xr:uid="{5E25C003-B5B5-471B-8A90-3107FAF55228}"/>
    <cellStyle name="Calculation 2 11" xfId="2999" xr:uid="{9402EF7A-F3C4-45E0-B579-940030E1FBB1}"/>
    <cellStyle name="Calculation 2 11 10" xfId="3000" xr:uid="{BB14246B-6C46-49EB-90FD-96D63AD6138A}"/>
    <cellStyle name="Calculation 2 11 10 2" xfId="25370" xr:uid="{B798F4D1-3318-4C7E-A706-C009BF158D00}"/>
    <cellStyle name="Calculation 2 11 10 3" xfId="25371" xr:uid="{09CA716D-A444-4D41-A21E-C08F7758FF8E}"/>
    <cellStyle name="Calculation 2 11 11" xfId="3001" xr:uid="{B3B9A17B-1475-4937-8CFD-B3629261B5A2}"/>
    <cellStyle name="Calculation 2 11 11 2" xfId="25372" xr:uid="{F1564AA6-944B-405C-ABDC-2E2356C6641D}"/>
    <cellStyle name="Calculation 2 11 12" xfId="25373" xr:uid="{AE23800B-3280-4A4C-803C-62F7F8A9772B}"/>
    <cellStyle name="Calculation 2 11 13" xfId="25374" xr:uid="{2B0ED640-9E8B-4E71-97F1-C401F3811332}"/>
    <cellStyle name="Calculation 2 11 14" xfId="25375" xr:uid="{3B557E1F-BC12-4377-8F63-A8AF808ECF90}"/>
    <cellStyle name="Calculation 2 11 2" xfId="3002" xr:uid="{B0660DD5-143E-42F7-AD84-6EAD16F09A58}"/>
    <cellStyle name="Calculation 2 11 2 10" xfId="3003" xr:uid="{7FD82F10-532A-46A2-AEB8-B2384741B4F3}"/>
    <cellStyle name="Calculation 2 11 2 10 2" xfId="25376" xr:uid="{1B37D5AF-54E3-4063-8FBE-DAC3BE240A01}"/>
    <cellStyle name="Calculation 2 11 2 11" xfId="25377" xr:uid="{EF5C1E61-F7F0-4E95-A26B-DE43E3ECE28A}"/>
    <cellStyle name="Calculation 2 11 2 2" xfId="3004" xr:uid="{8680CB89-D939-46FF-8972-F627FDFED2FC}"/>
    <cellStyle name="Calculation 2 11 2 2 2" xfId="3005" xr:uid="{1644F0BB-50C2-4A40-A973-9AA12605ABAE}"/>
    <cellStyle name="Calculation 2 11 2 2 3" xfId="3006" xr:uid="{4A60A399-A95C-439F-B344-598397561C81}"/>
    <cellStyle name="Calculation 2 11 2 2 4" xfId="3007" xr:uid="{BA293F32-760E-4718-B7FB-FD03F378A3DE}"/>
    <cellStyle name="Calculation 2 11 2 3" xfId="3008" xr:uid="{6EB68E0E-CF88-4737-A1FD-6455A294E4D6}"/>
    <cellStyle name="Calculation 2 11 2 3 2" xfId="3009" xr:uid="{A2E8A555-FDA5-4339-96BB-62D2FD147DD9}"/>
    <cellStyle name="Calculation 2 11 2 3 3" xfId="25378" xr:uid="{15614381-E901-48A3-A690-685A8E00E2B5}"/>
    <cellStyle name="Calculation 2 11 2 4" xfId="3010" xr:uid="{A9EDE997-0940-4699-89C4-D9BBFE223733}"/>
    <cellStyle name="Calculation 2 11 2 4 2" xfId="3011" xr:uid="{28A10214-C143-416E-A822-35775E6AF027}"/>
    <cellStyle name="Calculation 2 11 2 4 3" xfId="25379" xr:uid="{F0E3FC5C-F34B-498C-92AC-6795EB251E4B}"/>
    <cellStyle name="Calculation 2 11 2 5" xfId="3012" xr:uid="{6BCA593E-44E1-4A8C-9168-AABA0DD3CF59}"/>
    <cellStyle name="Calculation 2 11 2 5 2" xfId="3013" xr:uid="{F95FFB3E-3515-4AF5-8462-7496CB010DB7}"/>
    <cellStyle name="Calculation 2 11 2 5 3" xfId="25380" xr:uid="{57F86A36-BF8F-46D5-B848-A8CB0D911626}"/>
    <cellStyle name="Calculation 2 11 2 6" xfId="3014" xr:uid="{7C6C169A-ECC2-4CD2-BD94-05875985952F}"/>
    <cellStyle name="Calculation 2 11 2 6 2" xfId="3015" xr:uid="{0D00B8D5-D6D4-41A1-823F-1D2AAD22A0B9}"/>
    <cellStyle name="Calculation 2 11 2 6 3" xfId="25381" xr:uid="{85692492-C819-4A12-ADBE-20E8A8204857}"/>
    <cellStyle name="Calculation 2 11 2 7" xfId="3016" xr:uid="{D7667D1B-2364-4F1A-964F-9917D9E120A5}"/>
    <cellStyle name="Calculation 2 11 2 7 2" xfId="3017" xr:uid="{2334A421-39E6-453E-A3CF-2D970F1575D0}"/>
    <cellStyle name="Calculation 2 11 2 7 3" xfId="25382" xr:uid="{6666B288-21F4-4FBF-A65C-A36C8ECBA9DB}"/>
    <cellStyle name="Calculation 2 11 2 8" xfId="3018" xr:uid="{64A664AA-6D45-4F44-955E-B317C98ED971}"/>
    <cellStyle name="Calculation 2 11 2 8 2" xfId="3019" xr:uid="{65BFAD31-BC54-46DB-9011-F5DD64AE2E8B}"/>
    <cellStyle name="Calculation 2 11 2 8 3" xfId="25383" xr:uid="{F69D3E9F-7A17-450B-8B46-52EC12DFEE71}"/>
    <cellStyle name="Calculation 2 11 2 9" xfId="3020" xr:uid="{3E68474C-F967-4616-881D-5B4F38ACC3FB}"/>
    <cellStyle name="Calculation 2 11 2 9 2" xfId="25384" xr:uid="{BE319608-1C9E-4761-97C1-1C308B030B9C}"/>
    <cellStyle name="Calculation 2 11 2 9 3" xfId="25385" xr:uid="{01A8E09C-3CB0-4AAE-BCD5-B81A58C3A93B}"/>
    <cellStyle name="Calculation 2 11 3" xfId="3021" xr:uid="{7A26A1E8-C93B-45DD-B7BF-69FAEFF2B635}"/>
    <cellStyle name="Calculation 2 11 3 2" xfId="3022" xr:uid="{EBCA2F0B-B6B0-49F3-AE3E-F67BDC590335}"/>
    <cellStyle name="Calculation 2 11 3 3" xfId="3023" xr:uid="{999D61BC-0B80-4E3E-A0B4-AA56B536BDCE}"/>
    <cellStyle name="Calculation 2 11 3 4" xfId="3024" xr:uid="{1CFF9779-E9B1-48A9-BAA0-C1B13B846B05}"/>
    <cellStyle name="Calculation 2 11 4" xfId="3025" xr:uid="{ABDD856F-F31E-4544-8C2D-B8AC7C193954}"/>
    <cellStyle name="Calculation 2 11 4 2" xfId="3026" xr:uid="{9AB02535-590B-474F-AAA8-834AA5216AF9}"/>
    <cellStyle name="Calculation 2 11 4 3" xfId="25386" xr:uid="{FC14513E-2989-4375-8EE6-D756F4667C88}"/>
    <cellStyle name="Calculation 2 11 5" xfId="3027" xr:uid="{764C4CF6-16B7-4AE9-B009-A286798FEA66}"/>
    <cellStyle name="Calculation 2 11 5 2" xfId="3028" xr:uid="{21D57C4E-42D1-49B6-BB06-1CE6954B9F27}"/>
    <cellStyle name="Calculation 2 11 5 3" xfId="25387" xr:uid="{A5586171-2FC0-48C6-BCA6-BFFEAE08DE93}"/>
    <cellStyle name="Calculation 2 11 6" xfId="3029" xr:uid="{48981279-6D88-4AA6-A8D0-4DF077660DAF}"/>
    <cellStyle name="Calculation 2 11 6 2" xfId="3030" xr:uid="{21485919-EED9-498B-BBE0-E95D84360589}"/>
    <cellStyle name="Calculation 2 11 6 3" xfId="25388" xr:uid="{3F85D18E-CB3E-4039-B16F-A2E493152590}"/>
    <cellStyle name="Calculation 2 11 7" xfId="3031" xr:uid="{AD9A5376-2EFC-44B3-9436-1D135E01B9D4}"/>
    <cellStyle name="Calculation 2 11 7 2" xfId="3032" xr:uid="{0F26932B-522E-47EE-A7C1-1DE31EB4ED75}"/>
    <cellStyle name="Calculation 2 11 7 3" xfId="25389" xr:uid="{8EF38DC3-943F-4BEC-BEC5-94A049B529AE}"/>
    <cellStyle name="Calculation 2 11 8" xfId="3033" xr:uid="{F962F915-DD8A-47DB-8C44-4BCD4052B955}"/>
    <cellStyle name="Calculation 2 11 8 2" xfId="3034" xr:uid="{90C80FB9-DE40-4BDA-8C08-86C6832F6407}"/>
    <cellStyle name="Calculation 2 11 8 3" xfId="25390" xr:uid="{4D11CABB-8FF4-44E8-86D3-8E794A14ED26}"/>
    <cellStyle name="Calculation 2 11 9" xfId="3035" xr:uid="{D5B220CB-3D85-441D-BA63-9342F5589286}"/>
    <cellStyle name="Calculation 2 11 9 2" xfId="3036" xr:uid="{53573F98-48A8-4332-9E62-8F2EAB2524E9}"/>
    <cellStyle name="Calculation 2 11 9 3" xfId="25391" xr:uid="{FCCA6249-8AA3-48BE-AEFE-F2596F422023}"/>
    <cellStyle name="Calculation 2 12" xfId="3037" xr:uid="{378A299D-DF89-4A6A-B9AF-AE2B356D7E4E}"/>
    <cellStyle name="Calculation 2 12 10" xfId="3038" xr:uid="{D479500B-2EF1-4670-AADA-13EF9540DD6C}"/>
    <cellStyle name="Calculation 2 12 10 2" xfId="25392" xr:uid="{BBEB626A-3D81-46A7-AB63-1C2BF408E5F5}"/>
    <cellStyle name="Calculation 2 12 11" xfId="25393" xr:uid="{A01E70F1-75C1-4BCD-8F2B-462452B7AE6C}"/>
    <cellStyle name="Calculation 2 12 2" xfId="3039" xr:uid="{07332B1F-9A29-4BB3-87A7-37BAE0DE0B9D}"/>
    <cellStyle name="Calculation 2 12 2 2" xfId="3040" xr:uid="{2376FAC5-038E-414B-80C6-49A589D29E2F}"/>
    <cellStyle name="Calculation 2 12 2 3" xfId="3041" xr:uid="{46E228AB-016D-46D1-8C0E-51A66269B549}"/>
    <cellStyle name="Calculation 2 12 2 4" xfId="3042" xr:uid="{82ABA642-180A-43BF-B718-006A6C8FDCBE}"/>
    <cellStyle name="Calculation 2 12 3" xfId="3043" xr:uid="{ACF6C1C4-3995-40A9-8C23-29CD5DA55EC6}"/>
    <cellStyle name="Calculation 2 12 3 2" xfId="3044" xr:uid="{F24F9060-072E-4F62-8214-967D93834943}"/>
    <cellStyle name="Calculation 2 12 3 3" xfId="25394" xr:uid="{74245E60-7C00-4B00-AA83-71ACD6BA119B}"/>
    <cellStyle name="Calculation 2 12 4" xfId="3045" xr:uid="{2C9DCC2B-0B42-41DB-9290-7F83B8C2F6AB}"/>
    <cellStyle name="Calculation 2 12 4 2" xfId="3046" xr:uid="{A2CA0A25-B726-48DE-B9E3-5647A7253EF4}"/>
    <cellStyle name="Calculation 2 12 4 3" xfId="25395" xr:uid="{FFF5A55A-2C60-4E21-89A8-649120948D32}"/>
    <cellStyle name="Calculation 2 12 5" xfId="3047" xr:uid="{E0AAB539-FEFA-4A99-A690-7207096C730A}"/>
    <cellStyle name="Calculation 2 12 5 2" xfId="3048" xr:uid="{6FFE881F-EAC5-4BC9-8EAD-AA9D2C45AF41}"/>
    <cellStyle name="Calculation 2 12 5 3" xfId="25396" xr:uid="{FDDE7A55-ACA6-41D5-89E3-B157F8B8196E}"/>
    <cellStyle name="Calculation 2 12 6" xfId="3049" xr:uid="{64F9BEC2-5B0F-4918-B8AF-16543A2618DF}"/>
    <cellStyle name="Calculation 2 12 6 2" xfId="3050" xr:uid="{394A240E-F1BB-45D5-A327-B535AB468C3C}"/>
    <cellStyle name="Calculation 2 12 6 3" xfId="25397" xr:uid="{8FFBC683-E146-412D-9716-74D58788270E}"/>
    <cellStyle name="Calculation 2 12 7" xfId="3051" xr:uid="{DB22DF41-9A22-4998-B2A2-71F9F72FEA1F}"/>
    <cellStyle name="Calculation 2 12 7 2" xfId="3052" xr:uid="{124BC5A8-7D1C-424A-B481-947433B0BEEB}"/>
    <cellStyle name="Calculation 2 12 7 3" xfId="25398" xr:uid="{0AFD2808-C906-467C-A87E-E251A53459DC}"/>
    <cellStyle name="Calculation 2 12 8" xfId="3053" xr:uid="{14B2F1AC-CFDE-431F-B5AE-E56E728F135A}"/>
    <cellStyle name="Calculation 2 12 8 2" xfId="3054" xr:uid="{61B1FAEF-2743-4FDE-B1BA-06B488E34CC3}"/>
    <cellStyle name="Calculation 2 12 8 3" xfId="25399" xr:uid="{18DF8B42-FE8A-48A3-A044-6CAF81E742DE}"/>
    <cellStyle name="Calculation 2 12 9" xfId="3055" xr:uid="{EB9952A2-E851-4120-9038-171D4E9FFA75}"/>
    <cellStyle name="Calculation 2 12 9 2" xfId="25400" xr:uid="{89F3D0C3-EFDE-4A20-84E5-AE52E4EAAA48}"/>
    <cellStyle name="Calculation 2 12 9 3" xfId="25401" xr:uid="{7AA6D37A-D505-4A7C-BF43-E78493A1E9C9}"/>
    <cellStyle name="Calculation 2 13" xfId="3056" xr:uid="{7729E36C-788F-41F9-8D90-C2FD8B1BAA5D}"/>
    <cellStyle name="Calculation 2 13 2" xfId="3057" xr:uid="{E6A0C650-F185-4D1F-BA4D-8DC9AC77959F}"/>
    <cellStyle name="Calculation 2 13 2 2" xfId="25402" xr:uid="{359A8546-4F5A-48B9-AD61-26EB2096FD8B}"/>
    <cellStyle name="Calculation 2 13 3" xfId="3058" xr:uid="{D97E8C83-6F0C-41AC-AECF-1A3B179F95EF}"/>
    <cellStyle name="Calculation 2 13 3 2" xfId="25403" xr:uid="{1EC18EBF-D30C-4EDC-9F29-D09D77D11931}"/>
    <cellStyle name="Calculation 2 13 4" xfId="3059" xr:uid="{6B325A3B-D0D9-4955-BB38-A8F281D3F644}"/>
    <cellStyle name="Calculation 2 14" xfId="3060" xr:uid="{0D638152-6477-47F6-ACCD-1B42ED5F6E47}"/>
    <cellStyle name="Calculation 2 14 2" xfId="3061" xr:uid="{672CBB0F-D6B7-460B-B78A-DB3542F9B24B}"/>
    <cellStyle name="Calculation 2 14 3" xfId="25404" xr:uid="{5A6968D2-BC20-4889-8C2D-150E0EC0FA81}"/>
    <cellStyle name="Calculation 2 15" xfId="3062" xr:uid="{AECECC2E-0251-415E-BA55-FB775574B659}"/>
    <cellStyle name="Calculation 2 15 2" xfId="3063" xr:uid="{073701CB-A337-4923-8810-8CF4C7732262}"/>
    <cellStyle name="Calculation 2 15 3" xfId="25405" xr:uid="{74B6F0E9-908A-473D-BA76-DF571C7B4B62}"/>
    <cellStyle name="Calculation 2 16" xfId="3064" xr:uid="{92D9B48F-CCDF-4C88-8B38-9D2981B6C87A}"/>
    <cellStyle name="Calculation 2 16 2" xfId="3065" xr:uid="{C8694515-80DB-46EE-8853-AB82499F1D88}"/>
    <cellStyle name="Calculation 2 16 3" xfId="25406" xr:uid="{15563BDF-5468-486C-B54F-2FF827B01C27}"/>
    <cellStyle name="Calculation 2 17" xfId="3066" xr:uid="{E3D414A8-6DAC-42E0-9298-E6021DC8ED92}"/>
    <cellStyle name="Calculation 2 17 2" xfId="3067" xr:uid="{C1138C37-1896-4789-9A8D-39E50E33B1AB}"/>
    <cellStyle name="Calculation 2 17 3" xfId="25407" xr:uid="{E01DC9E9-96F0-41E4-8025-F17B38724841}"/>
    <cellStyle name="Calculation 2 18" xfId="3068" xr:uid="{A62ED044-718C-4E24-91B2-602BB78588D0}"/>
    <cellStyle name="Calculation 2 18 2" xfId="3069" xr:uid="{7C4239DA-EC14-4E9C-B9ED-E8DD070A2AC3}"/>
    <cellStyle name="Calculation 2 18 3" xfId="25408" xr:uid="{776F9ACC-DB32-405B-A538-C352AD5C634A}"/>
    <cellStyle name="Calculation 2 19" xfId="3070" xr:uid="{A68B7809-C15C-4976-AA40-161D6BF71A6D}"/>
    <cellStyle name="Calculation 2 19 2" xfId="3071" xr:uid="{0A2F3977-AC36-46B6-A7C4-17CE751BF615}"/>
    <cellStyle name="Calculation 2 19 3" xfId="25409" xr:uid="{7E4EF55A-AEF2-4124-A75F-82C75DBECF8B}"/>
    <cellStyle name="Calculation 2 2" xfId="3072" xr:uid="{6B02A310-8ACF-4237-9864-CEC214CFC011}"/>
    <cellStyle name="Calculation 2 2 10" xfId="3073" xr:uid="{7680D7D3-4B05-4B7A-9EFC-3561479A3606}"/>
    <cellStyle name="Calculation 2 2 10 2" xfId="25410" xr:uid="{C526E605-E1CC-43A7-8D17-C92A7CDC1141}"/>
    <cellStyle name="Calculation 2 2 10 3" xfId="25411" xr:uid="{064C4182-E52F-4F9D-A673-D388EDCE6DBE}"/>
    <cellStyle name="Calculation 2 2 11" xfId="3074" xr:uid="{BBEE621A-9880-4FA1-B0E3-1C5DD9DC20E8}"/>
    <cellStyle name="Calculation 2 2 11 2" xfId="25412" xr:uid="{0A6D0E4B-5F3C-4F8F-9F00-19E6C7674EC5}"/>
    <cellStyle name="Calculation 2 2 12" xfId="25413" xr:uid="{59B94003-359B-472B-A88B-15E72C18C783}"/>
    <cellStyle name="Calculation 2 2 13" xfId="25414" xr:uid="{714D9AC9-0BE1-41D1-97FF-AFDC56DA88F4}"/>
    <cellStyle name="Calculation 2 2 14" xfId="25415" xr:uid="{4BB6D0AA-64D3-43B5-B7A8-DCC65BE526C4}"/>
    <cellStyle name="Calculation 2 2 15" xfId="42366" xr:uid="{A82787C9-C469-4F28-BEA4-599F186E3EB3}"/>
    <cellStyle name="Calculation 2 2 16" xfId="42894" xr:uid="{2C5B7668-F51E-4CBA-AA2B-F4B254FC1E3A}"/>
    <cellStyle name="Calculation 2 2 17" xfId="43523" xr:uid="{3E54BF47-2BAE-4381-B248-C0022C01333A}"/>
    <cellStyle name="Calculation 2 2 18" xfId="44511" xr:uid="{299B56B7-05DC-4A84-B5A9-32E9ABE26503}"/>
    <cellStyle name="Calculation 2 2 19" xfId="45269" xr:uid="{7B880E97-4C7F-4A0B-9AD3-294738A03A06}"/>
    <cellStyle name="Calculation 2 2 2" xfId="3075" xr:uid="{85B8474C-573E-495C-921B-F85C35048637}"/>
    <cellStyle name="Calculation 2 2 2 10" xfId="3076" xr:uid="{BDE791BE-6849-456C-A687-AF4A0D49C744}"/>
    <cellStyle name="Calculation 2 2 2 10 2" xfId="25416" xr:uid="{1FD23AA6-3DD7-4D67-B9B7-5069E333683D}"/>
    <cellStyle name="Calculation 2 2 2 11" xfId="25417" xr:uid="{A10A7880-BB91-4772-AE57-9965AE964776}"/>
    <cellStyle name="Calculation 2 2 2 12" xfId="25418" xr:uid="{2A7F9404-EF00-4A71-8393-5717C990A573}"/>
    <cellStyle name="Calculation 2 2 2 13" xfId="44723" xr:uid="{7B28F5B8-2C94-4171-87D6-2DE0F674E11A}"/>
    <cellStyle name="Calculation 2 2 2 14" xfId="44126" xr:uid="{650AB977-C398-4D59-93E4-E8F530233396}"/>
    <cellStyle name="Calculation 2 2 2 15" xfId="44527" xr:uid="{B2914138-95E5-4018-8D9C-BE3EDD7F48A4}"/>
    <cellStyle name="Calculation 2 2 2 2" xfId="3077" xr:uid="{BBAB9E20-3F7B-40A2-82F9-A5C5D42AFC1F}"/>
    <cellStyle name="Calculation 2 2 2 2 2" xfId="3078" xr:uid="{769ABF02-0611-4CCD-9905-5134241299CF}"/>
    <cellStyle name="Calculation 2 2 2 2 2 2" xfId="25419" xr:uid="{19F3BC36-5C37-4B5A-AE5D-DE7BD427EA36}"/>
    <cellStyle name="Calculation 2 2 2 2 2 3" xfId="25420" xr:uid="{AFB03609-C23D-47EB-A640-4F16D8D9B64D}"/>
    <cellStyle name="Calculation 2 2 2 2 3" xfId="3079" xr:uid="{ECDCA0C8-35FD-42AC-A298-24BA695A15B0}"/>
    <cellStyle name="Calculation 2 2 2 2 3 2" xfId="3080" xr:uid="{4CAE79D1-3F60-4F2B-BC87-7A85F83AAEAF}"/>
    <cellStyle name="Calculation 2 2 2 2 4" xfId="3081" xr:uid="{9D702826-6FEB-4FAC-A04D-FE70F3F36632}"/>
    <cellStyle name="Calculation 2 2 2 2 4 2" xfId="25421" xr:uid="{D278C5C6-C090-476A-AD0A-C1CA5893FACC}"/>
    <cellStyle name="Calculation 2 2 2 2 5" xfId="25422" xr:uid="{38836BB0-2D95-4705-AC5B-D29018A3A5E1}"/>
    <cellStyle name="Calculation 2 2 2 2 6" xfId="25423" xr:uid="{0738EC40-F3C9-4C26-B079-D9617E98FEBB}"/>
    <cellStyle name="Calculation 2 2 2 2 7" xfId="25424" xr:uid="{77E14908-5B3C-4471-AA76-3D98B46C35BA}"/>
    <cellStyle name="Calculation 2 2 2 2 8" xfId="25425" xr:uid="{FC9DD192-D7AE-4B10-AA3C-2F917A09564D}"/>
    <cellStyle name="Calculation 2 2 2 3" xfId="3082" xr:uid="{DA08AF3C-6148-47F3-BF58-EF305E5243E5}"/>
    <cellStyle name="Calculation 2 2 2 3 2" xfId="3083" xr:uid="{E58F7CB1-970C-4F2D-BBD5-E8CADFA0AC0E}"/>
    <cellStyle name="Calculation 2 2 2 3 3" xfId="25426" xr:uid="{6CB7E794-7F6F-424B-BDCC-5D192E168647}"/>
    <cellStyle name="Calculation 2 2 2 4" xfId="3084" xr:uid="{1E2DA3C4-FA02-41B1-8063-8088922899B6}"/>
    <cellStyle name="Calculation 2 2 2 4 2" xfId="3085" xr:uid="{B3BB5488-6361-4360-B661-A280E31C2EE4}"/>
    <cellStyle name="Calculation 2 2 2 4 3" xfId="25427" xr:uid="{9D70A27D-77AD-401C-BF6A-D245573959D3}"/>
    <cellStyle name="Calculation 2 2 2 5" xfId="3086" xr:uid="{C0EBBCFA-E22E-437C-A370-D9138E950EEF}"/>
    <cellStyle name="Calculation 2 2 2 5 2" xfId="3087" xr:uid="{BF272953-9472-48D3-8D9B-9AAA48B645EA}"/>
    <cellStyle name="Calculation 2 2 2 5 3" xfId="25428" xr:uid="{F000BCC2-BBC7-4F13-853B-61D9375A0D83}"/>
    <cellStyle name="Calculation 2 2 2 6" xfId="3088" xr:uid="{C9BDFD85-6AB4-40FF-905E-57BBF9BE0950}"/>
    <cellStyle name="Calculation 2 2 2 6 2" xfId="3089" xr:uid="{8A979967-A564-4C22-9775-851080AD77F1}"/>
    <cellStyle name="Calculation 2 2 2 6 3" xfId="25429" xr:uid="{57762882-FA01-4D24-A311-F7470606BE3E}"/>
    <cellStyle name="Calculation 2 2 2 7" xfId="3090" xr:uid="{6E406D46-887F-4409-A289-E5D21018486F}"/>
    <cellStyle name="Calculation 2 2 2 7 2" xfId="3091" xr:uid="{69DC9AF2-7D25-4C33-B499-3A3750E81049}"/>
    <cellStyle name="Calculation 2 2 2 7 3" xfId="25430" xr:uid="{D4C182B6-57C7-4119-A783-16B9B3F28E48}"/>
    <cellStyle name="Calculation 2 2 2 8" xfId="3092" xr:uid="{6626AD36-96E3-4620-8C5B-3E43567CBAC2}"/>
    <cellStyle name="Calculation 2 2 2 8 2" xfId="3093" xr:uid="{0BBD9278-3F5A-42B6-80B2-0DC4B8BDD721}"/>
    <cellStyle name="Calculation 2 2 2 8 3" xfId="25431" xr:uid="{5FB19368-E587-41C7-942B-1BBAD689C83C}"/>
    <cellStyle name="Calculation 2 2 2 9" xfId="3094" xr:uid="{B03DC27D-5546-4DA2-A6DC-F4C04B3B775C}"/>
    <cellStyle name="Calculation 2 2 2 9 2" xfId="25432" xr:uid="{5265FCFE-4FEC-4433-BDA4-C992AE187AED}"/>
    <cellStyle name="Calculation 2 2 2 9 3" xfId="25433" xr:uid="{AB55F32A-7E8F-4A7D-9A30-2593CC69B32B}"/>
    <cellStyle name="Calculation 2 2 20" xfId="45523" xr:uid="{D4029726-BE91-45A2-A03E-A2BE4B1A5D8F}"/>
    <cellStyle name="Calculation 2 2 3" xfId="3095" xr:uid="{1D02C996-9F79-4474-B283-8785E4F80AD9}"/>
    <cellStyle name="Calculation 2 2 3 2" xfId="3096" xr:uid="{812693B0-7EDF-4F3B-A68E-5F096C453D1F}"/>
    <cellStyle name="Calculation 2 2 3 2 2" xfId="25434" xr:uid="{96206BA7-84D9-4C29-85CD-5C5F96CE4A33}"/>
    <cellStyle name="Calculation 2 2 3 2 3" xfId="25435" xr:uid="{B45A2CD0-EBE3-4457-A10A-71A2606A3A21}"/>
    <cellStyle name="Calculation 2 2 3 3" xfId="3097" xr:uid="{B953EFF7-56B3-4E5E-BF5A-51AD77867541}"/>
    <cellStyle name="Calculation 2 2 3 4" xfId="3098" xr:uid="{229EB101-1D19-4FC3-A0AF-D6555F03FCE6}"/>
    <cellStyle name="Calculation 2 2 4" xfId="3099" xr:uid="{FEB177D2-F679-4259-962A-E48D9585C2D0}"/>
    <cellStyle name="Calculation 2 2 4 2" xfId="3100" xr:uid="{66363EDF-2CDF-4218-AA34-C8433356B4FB}"/>
    <cellStyle name="Calculation 2 2 4 3" xfId="25436" xr:uid="{FB4BFE39-B2E4-4223-91CD-7FDD617F4B9F}"/>
    <cellStyle name="Calculation 2 2 5" xfId="3101" xr:uid="{E7ABA632-5299-4450-93FD-485C7BCA576E}"/>
    <cellStyle name="Calculation 2 2 5 2" xfId="3102" xr:uid="{73E82B05-80E0-4B22-AD35-44DA84D228EA}"/>
    <cellStyle name="Calculation 2 2 5 3" xfId="25437" xr:uid="{0E325B7D-014D-4D74-9EEB-25ADC63FE9CB}"/>
    <cellStyle name="Calculation 2 2 6" xfId="3103" xr:uid="{A4EC9C19-BC51-4FDB-9509-964758881770}"/>
    <cellStyle name="Calculation 2 2 6 2" xfId="3104" xr:uid="{1E8CB4A1-6496-4CE0-A608-3B192AAD2B69}"/>
    <cellStyle name="Calculation 2 2 6 3" xfId="25438" xr:uid="{0FD0BD6A-4B56-4D1D-8A16-E756BC8E1CD0}"/>
    <cellStyle name="Calculation 2 2 7" xfId="3105" xr:uid="{92735607-E9B2-4ACE-8833-DF648A6F3F25}"/>
    <cellStyle name="Calculation 2 2 7 2" xfId="3106" xr:uid="{F0839B6B-E8DA-4A0E-9790-D2B354C51D22}"/>
    <cellStyle name="Calculation 2 2 7 3" xfId="25439" xr:uid="{B70DD8EC-062F-42EC-B260-568A2DBA800B}"/>
    <cellStyle name="Calculation 2 2 8" xfId="3107" xr:uid="{44650067-4288-4CE5-ABD8-2762636071EB}"/>
    <cellStyle name="Calculation 2 2 8 2" xfId="3108" xr:uid="{E24C327F-9420-4724-A37A-DB7BBD364E7C}"/>
    <cellStyle name="Calculation 2 2 8 3" xfId="25440" xr:uid="{5783223A-EC4B-45B1-8B4F-5D236B2F110F}"/>
    <cellStyle name="Calculation 2 2 9" xfId="3109" xr:uid="{B0226F88-C451-4ED4-BD5B-E5205865C677}"/>
    <cellStyle name="Calculation 2 2 9 2" xfId="3110" xr:uid="{958E226A-C30A-49C9-B6F5-36525BF30604}"/>
    <cellStyle name="Calculation 2 2 9 3" xfId="25441" xr:uid="{F119D7BA-0588-4D45-A9E3-201AB425FD7E}"/>
    <cellStyle name="Calculation 2 20" xfId="3111" xr:uid="{7923A06C-48DA-400E-BB9C-A8053B5D3163}"/>
    <cellStyle name="Calculation 2 20 2" xfId="25442" xr:uid="{1899CF3F-F5CC-4570-8065-0BCF08F2AF2B}"/>
    <cellStyle name="Calculation 2 20 3" xfId="25443" xr:uid="{088D6F33-CD2C-456C-AAEC-A3909C22A56F}"/>
    <cellStyle name="Calculation 2 21" xfId="3112" xr:uid="{02FDA891-D31E-44F8-A9B9-F630D8466F37}"/>
    <cellStyle name="Calculation 2 21 2" xfId="25444" xr:uid="{87742D13-6B09-4F99-9CC0-E9C6D5770D69}"/>
    <cellStyle name="Calculation 2 22" xfId="25445" xr:uid="{654C1B3F-41B5-49E6-9DA8-5AB551AAA8FB}"/>
    <cellStyle name="Calculation 2 23" xfId="25446" xr:uid="{EF7F199C-7425-4FD2-83A0-510C41035BA1}"/>
    <cellStyle name="Calculation 2 24" xfId="25447" xr:uid="{3D456B68-1AE0-4F9D-A7D0-678C3C0D9A21}"/>
    <cellStyle name="Calculation 2 25" xfId="42364" xr:uid="{E31027EB-5BA8-46A4-BE6B-2383028994B5}"/>
    <cellStyle name="Calculation 2 26" xfId="42896" xr:uid="{B5E92C8E-928A-4FE7-BA1D-E67522D53E13}"/>
    <cellStyle name="Calculation 2 27" xfId="43521" xr:uid="{D78462D0-902C-4994-98DA-F31BDA3970D5}"/>
    <cellStyle name="Calculation 2 28" xfId="44122" xr:uid="{6E205CB6-CD2E-406B-9C1F-15FCE53C7F23}"/>
    <cellStyle name="Calculation 2 29" xfId="45136" xr:uid="{957C1A39-2A50-4403-B0AB-ED6670DCAD70}"/>
    <cellStyle name="Calculation 2 3" xfId="3113" xr:uid="{CE5E4936-6BDF-4D90-A070-F8E2DE9F8D0D}"/>
    <cellStyle name="Calculation 2 3 10" xfId="3114" xr:uid="{B96EC7F6-424D-49EA-BD92-8A332D34148A}"/>
    <cellStyle name="Calculation 2 3 10 2" xfId="25448" xr:uid="{7276A9D5-67A8-4120-A7A6-38767B27F883}"/>
    <cellStyle name="Calculation 2 3 10 3" xfId="25449" xr:uid="{A53994B8-D9AD-410F-8B92-06408CCBD1B8}"/>
    <cellStyle name="Calculation 2 3 11" xfId="3115" xr:uid="{7BF93EEE-1393-41AD-B9CA-C050381B5BD1}"/>
    <cellStyle name="Calculation 2 3 11 2" xfId="25450" xr:uid="{7541924D-C074-4A3C-A2C5-3C7DCC8F0094}"/>
    <cellStyle name="Calculation 2 3 12" xfId="25451" xr:uid="{778AF9F6-6703-47F1-A59E-644B9A1BE363}"/>
    <cellStyle name="Calculation 2 3 13" xfId="25452" xr:uid="{4CFD0A06-642F-4EC3-8DBF-1C4C124E3FC2}"/>
    <cellStyle name="Calculation 2 3 14" xfId="25453" xr:uid="{71993BA5-C9C2-425A-8D17-B1237A56795A}"/>
    <cellStyle name="Calculation 2 3 15" xfId="42367" xr:uid="{BD011C61-1FA3-4DA0-B9DA-1B3D718A6417}"/>
    <cellStyle name="Calculation 2 3 16" xfId="42893" xr:uid="{15C64FB7-1B8D-4D5D-AEEC-AAFF54B8BADF}"/>
    <cellStyle name="Calculation 2 3 17" xfId="43524" xr:uid="{3555D543-0DCA-4D9F-BEC0-7FC5673751E5}"/>
    <cellStyle name="Calculation 2 3 18" xfId="44593" xr:uid="{497BD119-AA82-4493-9C3E-F3115537477E}"/>
    <cellStyle name="Calculation 2 3 19" xfId="45164" xr:uid="{6E6D467D-302A-4953-9B04-C6488FB37D45}"/>
    <cellStyle name="Calculation 2 3 2" xfId="3116" xr:uid="{8E80866F-4F27-4859-BFF3-FCD1A6B26429}"/>
    <cellStyle name="Calculation 2 3 2 10" xfId="3117" xr:uid="{CA0DF38C-167C-4B7E-8239-DA396998BD8B}"/>
    <cellStyle name="Calculation 2 3 2 10 2" xfId="25454" xr:uid="{F26751BD-1C02-4576-8577-5BBE1371E3EC}"/>
    <cellStyle name="Calculation 2 3 2 11" xfId="25455" xr:uid="{99FD9B6C-9B8C-40FF-8A0E-004B1B957BCA}"/>
    <cellStyle name="Calculation 2 3 2 12" xfId="25456" xr:uid="{8B7948EF-FA2A-41CB-A921-8B7ADFD290B0}"/>
    <cellStyle name="Calculation 2 3 2 13" xfId="44806" xr:uid="{18B6C4EA-4593-4125-AB66-A7DAA53E67C8}"/>
    <cellStyle name="Calculation 2 3 2 14" xfId="44346" xr:uid="{D662DBC7-704C-4335-B20E-4C5D8E9CC652}"/>
    <cellStyle name="Calculation 2 3 2 15" xfId="45126" xr:uid="{4B507271-001F-4059-8E6F-E624606C99B0}"/>
    <cellStyle name="Calculation 2 3 2 2" xfId="3118" xr:uid="{B9C826D7-2027-4BEF-B2BF-E98CBA1583FC}"/>
    <cellStyle name="Calculation 2 3 2 2 2" xfId="3119" xr:uid="{D096C7A4-A223-4A59-8810-2430A00457B2}"/>
    <cellStyle name="Calculation 2 3 2 2 2 2" xfId="25457" xr:uid="{688F4CB2-5EF6-4906-A0B7-5FD7279E47BE}"/>
    <cellStyle name="Calculation 2 3 2 2 2 3" xfId="25458" xr:uid="{391EC4F4-39BA-4572-A775-9F230B2A683B}"/>
    <cellStyle name="Calculation 2 3 2 2 3" xfId="3120" xr:uid="{9FCE4149-2075-4799-83FB-4496F7FD74AF}"/>
    <cellStyle name="Calculation 2 3 2 2 3 2" xfId="3121" xr:uid="{9DFF78C4-1CF7-40E8-A1DD-9F1AA8A3C8A2}"/>
    <cellStyle name="Calculation 2 3 2 2 4" xfId="3122" xr:uid="{62BEEF72-34D1-48DD-A562-C219842B81D8}"/>
    <cellStyle name="Calculation 2 3 2 2 4 2" xfId="25459" xr:uid="{0E4E4BAF-B0B2-4F5E-BF82-B6C2C1E444E9}"/>
    <cellStyle name="Calculation 2 3 2 2 5" xfId="25460" xr:uid="{98BFF589-3E52-45FA-AEF9-E32C54941A12}"/>
    <cellStyle name="Calculation 2 3 2 2 6" xfId="25461" xr:uid="{AC5686A6-EC38-41E6-A271-329437771B56}"/>
    <cellStyle name="Calculation 2 3 2 2 7" xfId="25462" xr:uid="{76E79147-FDA9-4C8F-A97C-9A7384D716A9}"/>
    <cellStyle name="Calculation 2 3 2 2 8" xfId="25463" xr:uid="{86D38AD2-324B-48E5-BF57-53CC1C2D9090}"/>
    <cellStyle name="Calculation 2 3 2 3" xfId="3123" xr:uid="{6D77834F-1D73-4BDE-91CE-80644B5668B7}"/>
    <cellStyle name="Calculation 2 3 2 3 2" xfId="3124" xr:uid="{43D5034D-3CFB-4B59-9DFF-BBAF66991265}"/>
    <cellStyle name="Calculation 2 3 2 3 3" xfId="25464" xr:uid="{9E595362-91EE-4C64-8A69-74941A7B200E}"/>
    <cellStyle name="Calculation 2 3 2 4" xfId="3125" xr:uid="{C8D747FB-586E-4C8C-BC41-2885B5F5A941}"/>
    <cellStyle name="Calculation 2 3 2 4 2" xfId="3126" xr:uid="{55332D78-682B-4CAB-BA18-5B3E2876BE00}"/>
    <cellStyle name="Calculation 2 3 2 4 3" xfId="25465" xr:uid="{BA41DBBA-6608-45AC-A703-ACF06F4C1D2A}"/>
    <cellStyle name="Calculation 2 3 2 5" xfId="3127" xr:uid="{9F8067AA-DF64-4AA8-8F86-5F23E1F025C6}"/>
    <cellStyle name="Calculation 2 3 2 5 2" xfId="3128" xr:uid="{AC5283D0-E65F-4C11-A37E-FA20AC34263C}"/>
    <cellStyle name="Calculation 2 3 2 5 3" xfId="25466" xr:uid="{0435642E-DD78-4B12-8632-E76D273F1498}"/>
    <cellStyle name="Calculation 2 3 2 6" xfId="3129" xr:uid="{B9BAD973-AB25-4132-BB59-5D3664C95977}"/>
    <cellStyle name="Calculation 2 3 2 6 2" xfId="3130" xr:uid="{1C64C627-42E7-4265-8B42-9351947E0BB0}"/>
    <cellStyle name="Calculation 2 3 2 6 3" xfId="25467" xr:uid="{6E9DFBDE-87CD-466C-A870-CA46ED09B887}"/>
    <cellStyle name="Calculation 2 3 2 7" xfId="3131" xr:uid="{D5FA09FB-157F-49C0-A946-2BD3810509FE}"/>
    <cellStyle name="Calculation 2 3 2 7 2" xfId="3132" xr:uid="{533341BE-452A-4121-BF19-F3234B043E06}"/>
    <cellStyle name="Calculation 2 3 2 7 3" xfId="25468" xr:uid="{5031A58E-6A17-4EE2-8AFF-48F0C56AFE30}"/>
    <cellStyle name="Calculation 2 3 2 8" xfId="3133" xr:uid="{CCDD2C31-64F6-40EC-8C22-EDFC464A6289}"/>
    <cellStyle name="Calculation 2 3 2 8 2" xfId="3134" xr:uid="{5523737A-5FED-4056-8A63-6CDBA19FAE5B}"/>
    <cellStyle name="Calculation 2 3 2 8 3" xfId="25469" xr:uid="{A09EB00D-C112-4F99-99EE-2FF67C928A24}"/>
    <cellStyle name="Calculation 2 3 2 9" xfId="3135" xr:uid="{9A28D652-0F48-4B0E-B4A6-6A39E9146EB6}"/>
    <cellStyle name="Calculation 2 3 2 9 2" xfId="25470" xr:uid="{C8665C13-2D97-4BAB-B352-E90960692F2F}"/>
    <cellStyle name="Calculation 2 3 2 9 3" xfId="25471" xr:uid="{0CBC1A6E-E028-4E3D-93D3-C7EE431BB029}"/>
    <cellStyle name="Calculation 2 3 20" xfId="45456" xr:uid="{CFE7E6D4-376E-456F-B7FB-0F5AB3F0B2CB}"/>
    <cellStyle name="Calculation 2 3 3" xfId="3136" xr:uid="{1AF2C184-C2EC-47CA-9E69-CA5F9C3D165F}"/>
    <cellStyle name="Calculation 2 3 3 2" xfId="3137" xr:uid="{675AD339-225D-4348-B7AA-02F7A1ADEF2B}"/>
    <cellStyle name="Calculation 2 3 3 2 2" xfId="25472" xr:uid="{AC8C33A8-BE3E-49F0-B92C-D7DE5039A2B5}"/>
    <cellStyle name="Calculation 2 3 3 2 3" xfId="25473" xr:uid="{27A95BCB-1F84-47FE-BEDF-ADA0B316B468}"/>
    <cellStyle name="Calculation 2 3 3 3" xfId="3138" xr:uid="{260BD938-148F-4526-BAC5-B78410B33905}"/>
    <cellStyle name="Calculation 2 3 3 4" xfId="3139" xr:uid="{A6E4812C-24FC-4663-A6AD-F4A7E844880F}"/>
    <cellStyle name="Calculation 2 3 4" xfId="3140" xr:uid="{14932215-8F26-4FB2-A39A-52C38649BD99}"/>
    <cellStyle name="Calculation 2 3 4 2" xfId="3141" xr:uid="{510422FF-E282-403A-9C94-19C737A277BB}"/>
    <cellStyle name="Calculation 2 3 4 3" xfId="25474" xr:uid="{9C0E6164-8B1D-4252-804B-164B140610D3}"/>
    <cellStyle name="Calculation 2 3 5" xfId="3142" xr:uid="{595FC568-DCF4-4573-AB49-5BDC35DF03B5}"/>
    <cellStyle name="Calculation 2 3 5 2" xfId="3143" xr:uid="{4461B158-0328-406B-B03A-BA3F2B3DCC71}"/>
    <cellStyle name="Calculation 2 3 5 3" xfId="25475" xr:uid="{926D2A2C-B432-495E-AF82-CC52C6585E58}"/>
    <cellStyle name="Calculation 2 3 6" xfId="3144" xr:uid="{664E6BFA-094C-418F-ACD7-4DCA356D3728}"/>
    <cellStyle name="Calculation 2 3 6 2" xfId="3145" xr:uid="{88D9EEFA-4942-40C2-8CAE-6F3EA7446427}"/>
    <cellStyle name="Calculation 2 3 6 3" xfId="25476" xr:uid="{202F9447-DB90-4462-82DE-5570CF0B047C}"/>
    <cellStyle name="Calculation 2 3 7" xfId="3146" xr:uid="{7F58360D-3986-49EA-B3AF-EFCD8753BB54}"/>
    <cellStyle name="Calculation 2 3 7 2" xfId="3147" xr:uid="{FB027C21-3478-491B-918D-BF0830213089}"/>
    <cellStyle name="Calculation 2 3 7 3" xfId="25477" xr:uid="{B425FD23-E412-45A2-AE61-F24371E03A96}"/>
    <cellStyle name="Calculation 2 3 8" xfId="3148" xr:uid="{9EBB0E90-F9B4-466C-9E2E-106A23079D33}"/>
    <cellStyle name="Calculation 2 3 8 2" xfId="3149" xr:uid="{6A97B398-AADB-4DCB-A01E-441DD2820160}"/>
    <cellStyle name="Calculation 2 3 8 3" xfId="25478" xr:uid="{70139E9E-85A4-48CA-BEAC-E4CAEF1429DD}"/>
    <cellStyle name="Calculation 2 3 9" xfId="3150" xr:uid="{C263C51D-69BA-4A9B-93D2-2011EEFD01AC}"/>
    <cellStyle name="Calculation 2 3 9 2" xfId="3151" xr:uid="{DDDB94E2-2E24-42D0-ACF0-52BD25D3D17C}"/>
    <cellStyle name="Calculation 2 3 9 3" xfId="25479" xr:uid="{4E2229DE-3D5F-4F18-B558-B93081D9CC17}"/>
    <cellStyle name="Calculation 2 30" xfId="45440" xr:uid="{9C3D5191-079B-4AAE-82D3-64A0AC07BA65}"/>
    <cellStyle name="Calculation 2 4" xfId="3152" xr:uid="{0E73CFDE-0B3F-4C99-A5AB-01DA05272E8E}"/>
    <cellStyle name="Calculation 2 4 10" xfId="3153" xr:uid="{C0158337-1E3C-43DC-A6E3-5C243BD751F5}"/>
    <cellStyle name="Calculation 2 4 10 2" xfId="25480" xr:uid="{70B175CC-0A22-4A23-BA07-F30E51143250}"/>
    <cellStyle name="Calculation 2 4 10 3" xfId="25481" xr:uid="{24BC3B59-E30C-479B-A3F2-C0C7C87AA90B}"/>
    <cellStyle name="Calculation 2 4 11" xfId="3154" xr:uid="{11FB871E-89A9-42F2-A18D-07DC81619B10}"/>
    <cellStyle name="Calculation 2 4 11 2" xfId="25482" xr:uid="{ACB04992-6115-421B-8A18-A3BFC368D66A}"/>
    <cellStyle name="Calculation 2 4 12" xfId="25483" xr:uid="{79B01AAA-DF74-4CEA-B844-377EA565A660}"/>
    <cellStyle name="Calculation 2 4 13" xfId="25484" xr:uid="{353F9101-452D-44E6-BFBB-687AF352235C}"/>
    <cellStyle name="Calculation 2 4 14" xfId="25485" xr:uid="{9B7E9D69-114A-46B7-8A45-F942C45B156C}"/>
    <cellStyle name="Calculation 2 4 15" xfId="42368" xr:uid="{63D0CEDA-C2E7-4A2C-BA3C-1C3D1C948D23}"/>
    <cellStyle name="Calculation 2 4 16" xfId="42892" xr:uid="{25C7250D-C812-42B8-B695-2822159784B9}"/>
    <cellStyle name="Calculation 2 4 17" xfId="43525" xr:uid="{B2E149B9-0386-4223-9092-F91F8258D030}"/>
    <cellStyle name="Calculation 2 4 18" xfId="44501" xr:uid="{8C29BBA4-028C-44F4-890A-02E38A9F7716}"/>
    <cellStyle name="Calculation 2 4 19" xfId="45302" xr:uid="{702F46A2-BD27-4DEB-B7C6-9E673956B2FD}"/>
    <cellStyle name="Calculation 2 4 2" xfId="3155" xr:uid="{EC729C9A-4148-4354-92C6-9839F98066AE}"/>
    <cellStyle name="Calculation 2 4 2 10" xfId="3156" xr:uid="{80D1DF7B-83F5-421E-8D74-02FC99014C25}"/>
    <cellStyle name="Calculation 2 4 2 10 2" xfId="25486" xr:uid="{D13ED1E7-4F68-4830-B887-9CF007CF1BEB}"/>
    <cellStyle name="Calculation 2 4 2 11" xfId="25487" xr:uid="{9BD62067-B52D-42DB-A92C-FADCB2D6E62D}"/>
    <cellStyle name="Calculation 2 4 2 12" xfId="25488" xr:uid="{AD731062-39DF-4FEC-AF24-0991E4453887}"/>
    <cellStyle name="Calculation 2 4 2 13" xfId="44713" xr:uid="{306FEF90-C6A0-4FFD-BFA6-B6DF84EBAA7C}"/>
    <cellStyle name="Calculation 2 4 2 14" xfId="44338" xr:uid="{F32E797F-1566-4F97-85DE-384AD433FB4C}"/>
    <cellStyle name="Calculation 2 4 2 15" xfId="44044" xr:uid="{CDA79B39-8955-4B0A-A07A-0D110ECC7F69}"/>
    <cellStyle name="Calculation 2 4 2 2" xfId="3157" xr:uid="{EAE99B28-BD17-4992-B6FD-1E6D163E3612}"/>
    <cellStyle name="Calculation 2 4 2 2 2" xfId="3158" xr:uid="{8E9541ED-99A8-4F03-BA9B-21FFB85B5A15}"/>
    <cellStyle name="Calculation 2 4 2 2 2 2" xfId="25489" xr:uid="{69726820-D1D8-4047-89DC-8C7D0937DBEB}"/>
    <cellStyle name="Calculation 2 4 2 2 2 3" xfId="25490" xr:uid="{7FE095C2-C558-4FF2-8CCC-7918E6171341}"/>
    <cellStyle name="Calculation 2 4 2 2 3" xfId="3159" xr:uid="{C19D7FF2-6AC6-4C82-8D00-9638AA37D9B1}"/>
    <cellStyle name="Calculation 2 4 2 2 3 2" xfId="3160" xr:uid="{624FD422-7F37-448A-A1D3-D61839AA721D}"/>
    <cellStyle name="Calculation 2 4 2 2 4" xfId="3161" xr:uid="{14162A56-F4F2-4AA6-956F-1CF581F6C955}"/>
    <cellStyle name="Calculation 2 4 2 2 4 2" xfId="25491" xr:uid="{2389760E-D04B-4F39-9A82-4007D5F0A699}"/>
    <cellStyle name="Calculation 2 4 2 2 5" xfId="25492" xr:uid="{01F3183C-A71E-4CEF-9056-7FD94C196A88}"/>
    <cellStyle name="Calculation 2 4 2 2 6" xfId="25493" xr:uid="{F56D2645-8496-4783-93F8-3F008024C8F8}"/>
    <cellStyle name="Calculation 2 4 2 2 7" xfId="25494" xr:uid="{F1CCD181-9B50-4787-88DE-B828EFE0EE30}"/>
    <cellStyle name="Calculation 2 4 2 2 8" xfId="25495" xr:uid="{D330CD1D-1360-44C1-9E54-A29CD8533AAD}"/>
    <cellStyle name="Calculation 2 4 2 3" xfId="3162" xr:uid="{691F942B-313E-4BC7-A1B5-7E3D8941D222}"/>
    <cellStyle name="Calculation 2 4 2 3 2" xfId="3163" xr:uid="{9B8CF543-0BDA-4BFF-B10A-3058465536BF}"/>
    <cellStyle name="Calculation 2 4 2 3 3" xfId="25496" xr:uid="{D5FED9CE-8D18-4958-AB0B-0DEE0DA361A7}"/>
    <cellStyle name="Calculation 2 4 2 4" xfId="3164" xr:uid="{42557F46-EE58-4743-A692-0BA8EF34ABDE}"/>
    <cellStyle name="Calculation 2 4 2 4 2" xfId="3165" xr:uid="{E16575C6-56F8-4250-9579-352929FA3880}"/>
    <cellStyle name="Calculation 2 4 2 4 3" xfId="25497" xr:uid="{823C4589-B8AD-4068-8F11-83C46C97BEB8}"/>
    <cellStyle name="Calculation 2 4 2 5" xfId="3166" xr:uid="{21F219B9-A2E9-48CE-9AAA-E1B44DF41C7C}"/>
    <cellStyle name="Calculation 2 4 2 5 2" xfId="3167" xr:uid="{7EECF7EA-7CF9-4B76-849A-B7DB4DF7BC8E}"/>
    <cellStyle name="Calculation 2 4 2 5 3" xfId="25498" xr:uid="{B4CB1C80-9F0F-40A1-B44D-2FE133041534}"/>
    <cellStyle name="Calculation 2 4 2 6" xfId="3168" xr:uid="{5DCAF6C4-617F-4A99-B6B1-DDEAC3A5BCB0}"/>
    <cellStyle name="Calculation 2 4 2 6 2" xfId="3169" xr:uid="{429A6EA5-1268-46C6-878D-E0CC24547A13}"/>
    <cellStyle name="Calculation 2 4 2 6 3" xfId="25499" xr:uid="{920E2794-0F42-4482-9C87-FEED980FC8A3}"/>
    <cellStyle name="Calculation 2 4 2 7" xfId="3170" xr:uid="{9F53673A-5B95-4658-82FE-2338D957F304}"/>
    <cellStyle name="Calculation 2 4 2 7 2" xfId="3171" xr:uid="{32013EE7-E062-4AAF-8A14-0E5B8E0198A4}"/>
    <cellStyle name="Calculation 2 4 2 7 3" xfId="25500" xr:uid="{58336EDE-33F8-4E93-A16F-66B0301978E2}"/>
    <cellStyle name="Calculation 2 4 2 8" xfId="3172" xr:uid="{35FD8D6A-0053-4890-88F4-D4EF6D4E07BA}"/>
    <cellStyle name="Calculation 2 4 2 8 2" xfId="3173" xr:uid="{57E57718-2FD4-4D59-A02C-903DB2436A87}"/>
    <cellStyle name="Calculation 2 4 2 8 3" xfId="25501" xr:uid="{CC561CBE-AD31-4327-A2EA-A99C23174E7C}"/>
    <cellStyle name="Calculation 2 4 2 9" xfId="3174" xr:uid="{9356EDB3-72A2-4DEF-9C10-7C7A9942A32B}"/>
    <cellStyle name="Calculation 2 4 2 9 2" xfId="25502" xr:uid="{B0970462-27D4-40CD-91A0-93297FBED5D3}"/>
    <cellStyle name="Calculation 2 4 2 9 3" xfId="25503" xr:uid="{3CF9C60B-A808-46EC-9C7A-0D891B2B273C}"/>
    <cellStyle name="Calculation 2 4 20" xfId="45543" xr:uid="{C0A4BBED-6726-400B-A752-30BDF30BEAD3}"/>
    <cellStyle name="Calculation 2 4 3" xfId="3175" xr:uid="{3B0F248C-9F3E-4459-9D92-CE9B69BB0EC1}"/>
    <cellStyle name="Calculation 2 4 3 2" xfId="3176" xr:uid="{94FD1DB8-FF43-4C46-A440-B5EBE57EC79E}"/>
    <cellStyle name="Calculation 2 4 3 3" xfId="3177" xr:uid="{4623AAA7-F0F7-4BD4-B22D-7D9ECAF823D2}"/>
    <cellStyle name="Calculation 2 4 3 4" xfId="3178" xr:uid="{DE55008C-C969-4F23-9749-4C6BD2C46C8B}"/>
    <cellStyle name="Calculation 2 4 4" xfId="3179" xr:uid="{54C04E9B-FBFB-4675-9C5B-D18D6BD4F06D}"/>
    <cellStyle name="Calculation 2 4 4 2" xfId="3180" xr:uid="{2E9C1DFA-935B-4B1C-AC5A-487E53D5501B}"/>
    <cellStyle name="Calculation 2 4 4 3" xfId="25504" xr:uid="{AB4D0EA9-F682-4335-ACCB-A442E9E011FD}"/>
    <cellStyle name="Calculation 2 4 5" xfId="3181" xr:uid="{1BBD718A-6DE4-430C-B8B9-61B6007E8811}"/>
    <cellStyle name="Calculation 2 4 5 2" xfId="3182" xr:uid="{ECF9F7F7-59D6-49A7-8422-B5AE46B50B66}"/>
    <cellStyle name="Calculation 2 4 5 3" xfId="25505" xr:uid="{CC107DF8-A857-426B-92AE-97ACE42793A4}"/>
    <cellStyle name="Calculation 2 4 6" xfId="3183" xr:uid="{82E15551-2421-49FE-9A85-9AD152E82A46}"/>
    <cellStyle name="Calculation 2 4 6 2" xfId="3184" xr:uid="{88B413C5-84E1-44DA-AAC6-44F2DA8BA127}"/>
    <cellStyle name="Calculation 2 4 6 3" xfId="25506" xr:uid="{0B4DB61D-414F-457D-AEC4-918E32D713A0}"/>
    <cellStyle name="Calculation 2 4 7" xfId="3185" xr:uid="{344ADAF3-34D8-49DB-9DE8-F0DF137FFC78}"/>
    <cellStyle name="Calculation 2 4 7 2" xfId="3186" xr:uid="{01D1EEB8-D024-4BA7-8251-6F3F3AF738CC}"/>
    <cellStyle name="Calculation 2 4 7 3" xfId="25507" xr:uid="{3D29FC43-D814-46D5-A467-94218F813CDC}"/>
    <cellStyle name="Calculation 2 4 8" xfId="3187" xr:uid="{B484BA4B-82F3-41C7-A858-E89EB667BFEC}"/>
    <cellStyle name="Calculation 2 4 8 2" xfId="3188" xr:uid="{4ADD2A22-A5CC-4C96-BAF9-56D16DDD7900}"/>
    <cellStyle name="Calculation 2 4 8 3" xfId="25508" xr:uid="{3852062C-FA22-42B4-8AF7-498CB12B04E2}"/>
    <cellStyle name="Calculation 2 4 9" xfId="3189" xr:uid="{EC54D441-353E-46C8-8253-7E5FC83CB1F8}"/>
    <cellStyle name="Calculation 2 4 9 2" xfId="3190" xr:uid="{3D223347-8147-46E3-A9E4-3286B216BAD8}"/>
    <cellStyle name="Calculation 2 4 9 3" xfId="25509" xr:uid="{21A6FB46-DA5F-4049-B422-7A239704D4D2}"/>
    <cellStyle name="Calculation 2 5" xfId="3191" xr:uid="{808826C6-DBEE-4F99-9A1D-5E298E2A7F73}"/>
    <cellStyle name="Calculation 2 5 10" xfId="3192" xr:uid="{BA9ED3B4-F07B-4725-A0B5-0C826DB228B9}"/>
    <cellStyle name="Calculation 2 5 10 2" xfId="25510" xr:uid="{2278F8AE-6DD0-4F05-A169-433A64A2DAB4}"/>
    <cellStyle name="Calculation 2 5 10 3" xfId="25511" xr:uid="{0E98B84B-293D-48D0-93AD-B7FCC880A981}"/>
    <cellStyle name="Calculation 2 5 11" xfId="3193" xr:uid="{D8695B86-EAFC-4A8E-B3C5-D3B2881CA30B}"/>
    <cellStyle name="Calculation 2 5 11 2" xfId="25512" xr:uid="{B31BCF4D-A84C-4F91-A903-EF2AA00F4D1C}"/>
    <cellStyle name="Calculation 2 5 12" xfId="25513" xr:uid="{B37F9EE0-CD7C-4A62-861D-A4F0376B0627}"/>
    <cellStyle name="Calculation 2 5 13" xfId="25514" xr:uid="{4E7662FD-60C0-452B-AC89-8EA0578A4FD1}"/>
    <cellStyle name="Calculation 2 5 14" xfId="25515" xr:uid="{64D6DE2A-71B4-4F4D-BED7-84A1F757C7CA}"/>
    <cellStyle name="Calculation 2 5 15" xfId="42369" xr:uid="{108EC197-6C24-4099-817D-910EDDC74562}"/>
    <cellStyle name="Calculation 2 5 16" xfId="42891" xr:uid="{5E002D00-CFC4-4FE1-9021-561C24CF6491}"/>
    <cellStyle name="Calculation 2 5 17" xfId="43526" xr:uid="{50146519-F843-465D-AF1A-D6F06B2FBF0E}"/>
    <cellStyle name="Calculation 2 5 18" xfId="44642" xr:uid="{041A6909-165B-43D3-9C2E-3DA3030DF2B9}"/>
    <cellStyle name="Calculation 2 5 19" xfId="45279" xr:uid="{4D84619A-076B-40CD-89A1-D8C02703C3B9}"/>
    <cellStyle name="Calculation 2 5 2" xfId="3194" xr:uid="{7308B393-B497-4228-90AC-C95AC7D6EBC7}"/>
    <cellStyle name="Calculation 2 5 2 10" xfId="3195" xr:uid="{CC3E936D-1B25-484D-8BA5-8B70CDE8BE84}"/>
    <cellStyle name="Calculation 2 5 2 10 2" xfId="25516" xr:uid="{8B288331-F259-4AD6-9929-A524856C7BFA}"/>
    <cellStyle name="Calculation 2 5 2 11" xfId="25517" xr:uid="{841FEED1-AC4D-40A4-B32F-E71AED2672EB}"/>
    <cellStyle name="Calculation 2 5 2 12" xfId="25518" xr:uid="{B4F0154C-BC06-42AC-ABCE-C96F07F66C41}"/>
    <cellStyle name="Calculation 2 5 2 2" xfId="3196" xr:uid="{9DDE95E3-456A-4113-A5E7-BEE4573DD3F1}"/>
    <cellStyle name="Calculation 2 5 2 2 2" xfId="3197" xr:uid="{C5FE1CD0-7811-4FD1-B6C7-490076D8C21D}"/>
    <cellStyle name="Calculation 2 5 2 2 2 2" xfId="25519" xr:uid="{88154D3D-F0B9-47E4-A701-1E5AE122EA85}"/>
    <cellStyle name="Calculation 2 5 2 2 2 3" xfId="25520" xr:uid="{B9D3776B-CD28-4BB8-8F4C-A84501E44BE8}"/>
    <cellStyle name="Calculation 2 5 2 2 3" xfId="3198" xr:uid="{824D77F3-AB4F-465D-AB18-89B9CE54B964}"/>
    <cellStyle name="Calculation 2 5 2 2 3 2" xfId="3199" xr:uid="{90296066-6897-4293-831E-2C0FF323B81F}"/>
    <cellStyle name="Calculation 2 5 2 2 4" xfId="3200" xr:uid="{B8D3DD08-A42C-4AAF-9115-EEF640CE15C2}"/>
    <cellStyle name="Calculation 2 5 2 2 4 2" xfId="25521" xr:uid="{D7A7598C-C4D7-4D03-89DA-3D4975A84997}"/>
    <cellStyle name="Calculation 2 5 2 2 5" xfId="25522" xr:uid="{4161B5DB-C302-443D-A6CD-978B8E64AA58}"/>
    <cellStyle name="Calculation 2 5 2 2 6" xfId="25523" xr:uid="{59BFE774-25A6-4F59-ABBE-C73936D73CB2}"/>
    <cellStyle name="Calculation 2 5 2 2 7" xfId="25524" xr:uid="{BF0949C1-1379-49FE-8993-D38689EAEA30}"/>
    <cellStyle name="Calculation 2 5 2 2 8" xfId="25525" xr:uid="{52BCAEB2-6D32-4361-9BDF-585AD9BACBDA}"/>
    <cellStyle name="Calculation 2 5 2 3" xfId="3201" xr:uid="{0995C5C2-C1E9-4484-91A7-8DF4E7AEC73B}"/>
    <cellStyle name="Calculation 2 5 2 3 2" xfId="3202" xr:uid="{684B180D-E1BF-46C1-9D0D-8328C157743D}"/>
    <cellStyle name="Calculation 2 5 2 3 3" xfId="25526" xr:uid="{DF6C01D8-AE08-4493-97CF-20F454CDCAD0}"/>
    <cellStyle name="Calculation 2 5 2 4" xfId="3203" xr:uid="{ECDBBD4E-0F23-41E7-B252-E212C016FCF4}"/>
    <cellStyle name="Calculation 2 5 2 4 2" xfId="3204" xr:uid="{0B9C64D6-D77A-4DCA-B380-2EE0A100DC6D}"/>
    <cellStyle name="Calculation 2 5 2 4 3" xfId="25527" xr:uid="{46C8DD3A-501E-4AFC-A922-94D0751F28A1}"/>
    <cellStyle name="Calculation 2 5 2 5" xfId="3205" xr:uid="{395207EC-4B61-40E2-BA9F-DABC621957A4}"/>
    <cellStyle name="Calculation 2 5 2 5 2" xfId="3206" xr:uid="{956C636D-1D90-4676-BC9D-1E64537094D1}"/>
    <cellStyle name="Calculation 2 5 2 5 3" xfId="25528" xr:uid="{393ABD37-11A2-4EA0-A52F-9BC7D142FCB0}"/>
    <cellStyle name="Calculation 2 5 2 6" xfId="3207" xr:uid="{09039A8F-47DF-462C-89D6-246FB22A3691}"/>
    <cellStyle name="Calculation 2 5 2 6 2" xfId="3208" xr:uid="{27E9E78E-62D9-419E-9017-5C6EFBF06355}"/>
    <cellStyle name="Calculation 2 5 2 6 3" xfId="25529" xr:uid="{DA2FFEF0-0479-41D7-B361-68F89CFD4BC0}"/>
    <cellStyle name="Calculation 2 5 2 7" xfId="3209" xr:uid="{107CC1CD-2C50-4020-8EA2-274AB1459E20}"/>
    <cellStyle name="Calculation 2 5 2 7 2" xfId="3210" xr:uid="{D5CC3294-447F-4C63-9034-7011CA929E0B}"/>
    <cellStyle name="Calculation 2 5 2 7 3" xfId="25530" xr:uid="{86F36177-8218-4778-847E-99A71E814914}"/>
    <cellStyle name="Calculation 2 5 2 8" xfId="3211" xr:uid="{9B40E388-69F1-4788-95FF-AECD5ED52682}"/>
    <cellStyle name="Calculation 2 5 2 8 2" xfId="3212" xr:uid="{2F8C3A51-0BED-4164-8116-CEF078E4A3FF}"/>
    <cellStyle name="Calculation 2 5 2 8 3" xfId="25531" xr:uid="{B803C41B-6A69-4630-97AD-EB02C76C06C0}"/>
    <cellStyle name="Calculation 2 5 2 9" xfId="3213" xr:uid="{277291A4-9897-4A35-9CC0-8ECFEEFCEEAE}"/>
    <cellStyle name="Calculation 2 5 2 9 2" xfId="25532" xr:uid="{1024652D-A924-4882-8383-C0063263CF12}"/>
    <cellStyle name="Calculation 2 5 2 9 3" xfId="25533" xr:uid="{708C5162-E929-41A4-B38E-B87F7136250F}"/>
    <cellStyle name="Calculation 2 5 20" xfId="45528" xr:uid="{90BFBF29-CF31-46AA-BF7F-940EDA7ED6B1}"/>
    <cellStyle name="Calculation 2 5 3" xfId="3214" xr:uid="{F87EF9E6-EFFF-4EF6-9E08-71D95B6D45AA}"/>
    <cellStyle name="Calculation 2 5 3 2" xfId="3215" xr:uid="{0514B9F5-7E2F-43A6-BCAF-567CF34453C1}"/>
    <cellStyle name="Calculation 2 5 3 3" xfId="3216" xr:uid="{B36C2DA3-A258-4CBE-8306-B7572531B62A}"/>
    <cellStyle name="Calculation 2 5 3 4" xfId="3217" xr:uid="{0086B0E2-1080-4ACA-AC93-D765A7D99801}"/>
    <cellStyle name="Calculation 2 5 4" xfId="3218" xr:uid="{BBC56742-877A-42AE-80CD-4C0B199D0062}"/>
    <cellStyle name="Calculation 2 5 4 2" xfId="3219" xr:uid="{F3308F25-233B-4A31-B540-06F483A9D400}"/>
    <cellStyle name="Calculation 2 5 4 3" xfId="25534" xr:uid="{6D2248B3-EDA7-487D-9DAE-279A3D5C79B5}"/>
    <cellStyle name="Calculation 2 5 5" xfId="3220" xr:uid="{1E36D978-50AB-4FCA-A988-510937AC7DC1}"/>
    <cellStyle name="Calculation 2 5 5 2" xfId="3221" xr:uid="{FCCB1345-B508-4F37-8A36-20D0296E3D6E}"/>
    <cellStyle name="Calculation 2 5 5 3" xfId="25535" xr:uid="{BBC19E9F-9A0B-4A2C-B2AF-EA8ADFE74EA4}"/>
    <cellStyle name="Calculation 2 5 6" xfId="3222" xr:uid="{065183DE-4FAE-41C7-A98F-648605AC0523}"/>
    <cellStyle name="Calculation 2 5 6 2" xfId="3223" xr:uid="{7812D282-DEA4-4BFC-B1A8-8ED80E7468B5}"/>
    <cellStyle name="Calculation 2 5 6 3" xfId="25536" xr:uid="{FB9F2350-2BE7-49DC-B765-3EA42B046038}"/>
    <cellStyle name="Calculation 2 5 7" xfId="3224" xr:uid="{B74B52FC-E14E-4E72-834E-412A12F2BA10}"/>
    <cellStyle name="Calculation 2 5 7 2" xfId="3225" xr:uid="{1BC45343-CD4C-4D11-9A54-55D6B237B745}"/>
    <cellStyle name="Calculation 2 5 7 3" xfId="25537" xr:uid="{11C2D206-D703-42E6-B6C8-E534AE0B4405}"/>
    <cellStyle name="Calculation 2 5 8" xfId="3226" xr:uid="{15D7CEE7-B9AF-470B-B20D-3CAFC9B2E4B3}"/>
    <cellStyle name="Calculation 2 5 8 2" xfId="3227" xr:uid="{25D67451-C142-4338-9046-42EC79C56298}"/>
    <cellStyle name="Calculation 2 5 8 3" xfId="25538" xr:uid="{BC8BE1D0-E58E-42AD-A247-B1E99E6660C5}"/>
    <cellStyle name="Calculation 2 5 9" xfId="3228" xr:uid="{56B050A0-9E73-40D1-82A6-3161D67663D1}"/>
    <cellStyle name="Calculation 2 5 9 2" xfId="3229" xr:uid="{AF5419F7-6FE8-4357-A583-79DEACFFDCC1}"/>
    <cellStyle name="Calculation 2 5 9 3" xfId="25539" xr:uid="{698A31BB-B939-433E-A5C0-1680B5482143}"/>
    <cellStyle name="Calculation 2 6" xfId="3230" xr:uid="{1BE59DC7-6039-41A1-BB72-DBB73C95E9DF}"/>
    <cellStyle name="Calculation 2 6 10" xfId="3231" xr:uid="{7464DEF5-34D8-414A-8251-5D32A983F475}"/>
    <cellStyle name="Calculation 2 6 10 2" xfId="25540" xr:uid="{7B57B54B-3690-4FE0-8434-B438F383E57E}"/>
    <cellStyle name="Calculation 2 6 10 3" xfId="25541" xr:uid="{DB1254FA-0F2E-4FDC-917F-1EE094A2390C}"/>
    <cellStyle name="Calculation 2 6 11" xfId="3232" xr:uid="{EA0C0D17-F6C5-404E-8AF3-FF504B79709A}"/>
    <cellStyle name="Calculation 2 6 11 2" xfId="25542" xr:uid="{17DEE413-F27E-4DA9-9543-4D134E9077ED}"/>
    <cellStyle name="Calculation 2 6 12" xfId="25543" xr:uid="{DF1BAB71-6D62-4692-8A99-20EB46639565}"/>
    <cellStyle name="Calculation 2 6 13" xfId="25544" xr:uid="{64C7B3B4-3A86-445F-8D7E-68BAA19E1688}"/>
    <cellStyle name="Calculation 2 6 14" xfId="25545" xr:uid="{5397029E-A55C-4B52-B1AE-BAED7AD9812C}"/>
    <cellStyle name="Calculation 2 6 15" xfId="42370" xr:uid="{60E0A90E-83EC-4DFA-A24C-9243225878B2}"/>
    <cellStyle name="Calculation 2 6 16" xfId="42890" xr:uid="{6B0AE9E6-6978-4D51-AECC-E3E233FC35D7}"/>
    <cellStyle name="Calculation 2 6 17" xfId="43527" xr:uid="{A9ACFCEC-5D4A-4110-B2F2-64EF872B09DA}"/>
    <cellStyle name="Calculation 2 6 2" xfId="3233" xr:uid="{B3206244-2423-4666-920D-52601A17D6F7}"/>
    <cellStyle name="Calculation 2 6 2 10" xfId="3234" xr:uid="{2B8E2312-FFC1-458A-980B-2DE9CA6782F9}"/>
    <cellStyle name="Calculation 2 6 2 10 2" xfId="25546" xr:uid="{A97C5D65-A699-4C07-90B3-98FD9DAC8AE2}"/>
    <cellStyle name="Calculation 2 6 2 11" xfId="25547" xr:uid="{8148626D-59B6-438E-B891-2C5F3A263FE1}"/>
    <cellStyle name="Calculation 2 6 2 12" xfId="25548" xr:uid="{3B968AA3-B850-4D37-B5BE-9AD57F3B6290}"/>
    <cellStyle name="Calculation 2 6 2 2" xfId="3235" xr:uid="{84073DEE-DDBD-45A4-A2EB-33B8DAE42820}"/>
    <cellStyle name="Calculation 2 6 2 2 2" xfId="3236" xr:uid="{85DCB130-C21F-4364-A271-A0F5D1A316F9}"/>
    <cellStyle name="Calculation 2 6 2 2 2 2" xfId="25549" xr:uid="{446430F9-1023-4B15-A9B8-46B3960A0510}"/>
    <cellStyle name="Calculation 2 6 2 2 2 3" xfId="25550" xr:uid="{A8740F96-D486-46A3-A828-23B19F7625D5}"/>
    <cellStyle name="Calculation 2 6 2 2 3" xfId="3237" xr:uid="{0C7F7A4B-379C-477B-B51D-792776524547}"/>
    <cellStyle name="Calculation 2 6 2 2 3 2" xfId="3238" xr:uid="{E07F625B-A5BB-4DC3-A05F-8C7D5F170129}"/>
    <cellStyle name="Calculation 2 6 2 2 4" xfId="3239" xr:uid="{1D267989-0B97-4633-9CEA-3A5AE44B00B0}"/>
    <cellStyle name="Calculation 2 6 2 2 4 2" xfId="25551" xr:uid="{36423A9F-45E6-474F-851C-68B60B486888}"/>
    <cellStyle name="Calculation 2 6 2 2 5" xfId="25552" xr:uid="{447590E7-BFF8-4216-90B3-36DFFF8BF5F8}"/>
    <cellStyle name="Calculation 2 6 2 2 6" xfId="25553" xr:uid="{F499F19B-ECFD-48F3-AE18-AACDC0910669}"/>
    <cellStyle name="Calculation 2 6 2 2 7" xfId="25554" xr:uid="{C1CF4165-DF7D-4F6C-A957-9425C123DB3E}"/>
    <cellStyle name="Calculation 2 6 2 2 8" xfId="25555" xr:uid="{0AE8FE99-3FEC-4F81-B5A8-54E7E68141D8}"/>
    <cellStyle name="Calculation 2 6 2 3" xfId="3240" xr:uid="{3FA005B1-7D13-4372-9A07-84585794B0D6}"/>
    <cellStyle name="Calculation 2 6 2 3 2" xfId="3241" xr:uid="{C7067858-5034-4CFD-A2B1-E07CFD59656E}"/>
    <cellStyle name="Calculation 2 6 2 3 3" xfId="25556" xr:uid="{7311C02B-49E5-4AAC-BB63-DF85D758D054}"/>
    <cellStyle name="Calculation 2 6 2 4" xfId="3242" xr:uid="{27D2C4F8-72F4-44B7-9204-61568D4DDF93}"/>
    <cellStyle name="Calculation 2 6 2 4 2" xfId="3243" xr:uid="{79B5129E-9332-4BBF-95A2-D553EA614C42}"/>
    <cellStyle name="Calculation 2 6 2 4 3" xfId="25557" xr:uid="{786DD4B5-6857-4E1B-8F13-6A8FA1D39708}"/>
    <cellStyle name="Calculation 2 6 2 5" xfId="3244" xr:uid="{8EC818CF-920E-4930-9D69-29072127787B}"/>
    <cellStyle name="Calculation 2 6 2 5 2" xfId="3245" xr:uid="{2B8BE240-66F7-4CEA-848B-1DF775A20841}"/>
    <cellStyle name="Calculation 2 6 2 5 3" xfId="25558" xr:uid="{4F959F99-2AD5-4CED-81AB-AAA41F9DF0AA}"/>
    <cellStyle name="Calculation 2 6 2 6" xfId="3246" xr:uid="{EE34AAA5-C62D-4246-AD32-3CFC12D57444}"/>
    <cellStyle name="Calculation 2 6 2 6 2" xfId="3247" xr:uid="{0E294A85-F729-4A8D-A1D6-9E31A404E22F}"/>
    <cellStyle name="Calculation 2 6 2 6 3" xfId="25559" xr:uid="{9E1A3690-D5E6-4FE3-A256-778EDC4AFF70}"/>
    <cellStyle name="Calculation 2 6 2 7" xfId="3248" xr:uid="{5C0C1253-BA4E-400C-A749-E664B7C80BBF}"/>
    <cellStyle name="Calculation 2 6 2 7 2" xfId="3249" xr:uid="{FC30C6A8-DB0B-4B7F-955E-F4F200FB5CCD}"/>
    <cellStyle name="Calculation 2 6 2 7 3" xfId="25560" xr:uid="{EF9A0170-EA27-402F-BE02-E85EAB98D181}"/>
    <cellStyle name="Calculation 2 6 2 8" xfId="3250" xr:uid="{4048197D-9F98-4906-9F6D-3325683AD83D}"/>
    <cellStyle name="Calculation 2 6 2 8 2" xfId="3251" xr:uid="{A61614AE-CD84-4FC6-AF8A-19E996F88D5F}"/>
    <cellStyle name="Calculation 2 6 2 8 3" xfId="25561" xr:uid="{BB20C710-9721-4763-A69D-68D338612B07}"/>
    <cellStyle name="Calculation 2 6 2 9" xfId="3252" xr:uid="{B42BF483-5F17-4DB8-BD97-5DC54F1AE607}"/>
    <cellStyle name="Calculation 2 6 2 9 2" xfId="25562" xr:uid="{9D6D16C3-693F-4C2C-A5B9-4085B6733DDA}"/>
    <cellStyle name="Calculation 2 6 2 9 3" xfId="25563" xr:uid="{277FC630-89BC-4D2C-A343-FCBFD63A9342}"/>
    <cellStyle name="Calculation 2 6 3" xfId="3253" xr:uid="{80288CB4-6E34-4757-86B9-90073D002F2D}"/>
    <cellStyle name="Calculation 2 6 3 2" xfId="3254" xr:uid="{8EF4B63B-3020-4C54-A86C-06F8A1ADB2C9}"/>
    <cellStyle name="Calculation 2 6 3 3" xfId="3255" xr:uid="{604EE21A-5F42-4108-BA12-CA1915EB6232}"/>
    <cellStyle name="Calculation 2 6 3 4" xfId="3256" xr:uid="{9EB86CFB-0252-42F0-B047-C7ADED5899D7}"/>
    <cellStyle name="Calculation 2 6 4" xfId="3257" xr:uid="{FDCB3D42-FAC3-4A7C-94EA-F445461F412A}"/>
    <cellStyle name="Calculation 2 6 4 2" xfId="3258" xr:uid="{63763505-971D-41FE-9212-D2B0B0CB7B4F}"/>
    <cellStyle name="Calculation 2 6 4 3" xfId="25564" xr:uid="{1CF0D15A-53DD-44F0-8F07-7A2E465DBF27}"/>
    <cellStyle name="Calculation 2 6 5" xfId="3259" xr:uid="{AEA9B6A2-01C2-442E-9D61-8D11442EB915}"/>
    <cellStyle name="Calculation 2 6 5 2" xfId="3260" xr:uid="{1F6F1173-BE69-4093-8ADC-AFFDD0592E7C}"/>
    <cellStyle name="Calculation 2 6 5 3" xfId="25565" xr:uid="{6743C1A4-AD0B-4F76-8093-947E6B39F916}"/>
    <cellStyle name="Calculation 2 6 6" xfId="3261" xr:uid="{826C69DC-C51E-4D20-91CD-2F8F5860534A}"/>
    <cellStyle name="Calculation 2 6 6 2" xfId="3262" xr:uid="{EEB3729A-EC27-4F23-B020-84D033811D3C}"/>
    <cellStyle name="Calculation 2 6 6 3" xfId="25566" xr:uid="{635C2387-246D-4AD3-A841-4A212BFE5D09}"/>
    <cellStyle name="Calculation 2 6 7" xfId="3263" xr:uid="{A5BC0731-C190-44BC-9CE7-1738175676B2}"/>
    <cellStyle name="Calculation 2 6 7 2" xfId="3264" xr:uid="{06AA0ACF-D0C1-4325-ABB3-A292E7C72F77}"/>
    <cellStyle name="Calculation 2 6 7 3" xfId="25567" xr:uid="{B776FAEF-DB95-4BED-B1D4-F41DE161E7BA}"/>
    <cellStyle name="Calculation 2 6 8" xfId="3265" xr:uid="{AC10E758-80D4-40C4-B46E-9FBE01F35A21}"/>
    <cellStyle name="Calculation 2 6 8 2" xfId="3266" xr:uid="{9D5BB64C-3BCA-4EEF-AE22-0D57845887F2}"/>
    <cellStyle name="Calculation 2 6 8 3" xfId="25568" xr:uid="{51F484F9-90AD-4E95-AEF9-624248F8839C}"/>
    <cellStyle name="Calculation 2 6 9" xfId="3267" xr:uid="{B0314558-F9EB-4110-BC86-7223D6E7CBA5}"/>
    <cellStyle name="Calculation 2 6 9 2" xfId="3268" xr:uid="{82325E45-0CB6-4A70-95E1-EE001C6B95C1}"/>
    <cellStyle name="Calculation 2 6 9 3" xfId="25569" xr:uid="{CEB91AA5-5EAA-453B-85C5-1D63C00CDD90}"/>
    <cellStyle name="Calculation 2 7" xfId="3269" xr:uid="{5EABE5AE-89DB-4779-8584-53AAB0E212EF}"/>
    <cellStyle name="Calculation 2 7 10" xfId="3270" xr:uid="{9B17EE8D-61C0-4771-8760-8679DD4F6E67}"/>
    <cellStyle name="Calculation 2 7 10 2" xfId="25570" xr:uid="{3886AA2F-2D47-485B-9694-F1509E11E9AA}"/>
    <cellStyle name="Calculation 2 7 10 3" xfId="25571" xr:uid="{D815593B-F66F-47FB-B691-5067FB4FE177}"/>
    <cellStyle name="Calculation 2 7 11" xfId="3271" xr:uid="{8C524FE9-E262-43E4-BD89-07A4B8543013}"/>
    <cellStyle name="Calculation 2 7 11 2" xfId="25572" xr:uid="{7D170587-8641-47AC-962D-FAFD6E05C83F}"/>
    <cellStyle name="Calculation 2 7 12" xfId="25573" xr:uid="{71890EE3-0F3F-4012-BC05-E64C13129FF9}"/>
    <cellStyle name="Calculation 2 7 13" xfId="25574" xr:uid="{1C01126F-1784-4CEF-AD40-EF189CAA75E9}"/>
    <cellStyle name="Calculation 2 7 14" xfId="25575" xr:uid="{1DD01D91-D1A2-46B3-A0AA-6EDACE18AC17}"/>
    <cellStyle name="Calculation 2 7 15" xfId="42371" xr:uid="{F6BC189D-EF1F-4C54-A216-85057FB1C7D9}"/>
    <cellStyle name="Calculation 2 7 16" xfId="42887" xr:uid="{5D67AC70-2E8B-40A6-AD55-8735BBCB39B4}"/>
    <cellStyle name="Calculation 2 7 17" xfId="43528" xr:uid="{7B5205E6-9F43-4C9A-B623-95B595E13093}"/>
    <cellStyle name="Calculation 2 7 2" xfId="3272" xr:uid="{1B711E79-B9BB-4595-8C76-764F847498F4}"/>
    <cellStyle name="Calculation 2 7 2 10" xfId="3273" xr:uid="{ECCD14D4-EAF3-457E-97B1-D84833ADB914}"/>
    <cellStyle name="Calculation 2 7 2 10 2" xfId="25576" xr:uid="{B6CF25D1-B437-43F1-9AB2-7F64E1903A6E}"/>
    <cellStyle name="Calculation 2 7 2 11" xfId="25577" xr:uid="{C104DD78-141C-4757-B3E2-472ED00987BA}"/>
    <cellStyle name="Calculation 2 7 2 12" xfId="25578" xr:uid="{CCBDCA84-299B-4D70-A33B-7C1702BB1AD9}"/>
    <cellStyle name="Calculation 2 7 2 2" xfId="3274" xr:uid="{052FD311-7573-433A-A790-A2E290341CDD}"/>
    <cellStyle name="Calculation 2 7 2 2 2" xfId="3275" xr:uid="{D9F492D5-9619-46A9-8253-CBCC512851BA}"/>
    <cellStyle name="Calculation 2 7 2 2 2 2" xfId="25579" xr:uid="{4E8F93A9-8FB4-497D-BF8C-6377B43B5BE8}"/>
    <cellStyle name="Calculation 2 7 2 2 2 3" xfId="25580" xr:uid="{22FA6F67-134B-4171-B881-83A1E7A944D3}"/>
    <cellStyle name="Calculation 2 7 2 2 3" xfId="3276" xr:uid="{50D045D0-1BDA-415E-A92D-81655F2F1589}"/>
    <cellStyle name="Calculation 2 7 2 2 3 2" xfId="3277" xr:uid="{035D3FF6-4E93-424B-8D54-6E264111B7C3}"/>
    <cellStyle name="Calculation 2 7 2 2 4" xfId="3278" xr:uid="{DD57C938-85E9-419D-A565-D07090DBB441}"/>
    <cellStyle name="Calculation 2 7 2 2 4 2" xfId="25581" xr:uid="{94D8ADB6-CD6E-43F8-8EFB-660208478F34}"/>
    <cellStyle name="Calculation 2 7 2 2 5" xfId="25582" xr:uid="{F49E6262-CE34-4C03-8013-B6ABE7F1BC4E}"/>
    <cellStyle name="Calculation 2 7 2 2 6" xfId="25583" xr:uid="{66BBE679-D41B-43F4-AC26-4D1EBE53D0CA}"/>
    <cellStyle name="Calculation 2 7 2 2 7" xfId="25584" xr:uid="{5B956EFA-CFC6-400B-B754-7E50AB9C0216}"/>
    <cellStyle name="Calculation 2 7 2 2 8" xfId="25585" xr:uid="{DB05EA5A-C1A3-4F70-889D-4F37EF74DC1E}"/>
    <cellStyle name="Calculation 2 7 2 3" xfId="3279" xr:uid="{86CFE826-BE06-4B1F-BC4D-5EC65F69A738}"/>
    <cellStyle name="Calculation 2 7 2 3 2" xfId="3280" xr:uid="{D66BE112-CFFC-48F3-A264-6EDCCA174043}"/>
    <cellStyle name="Calculation 2 7 2 3 3" xfId="25586" xr:uid="{2AC91C28-99AF-490E-B3F9-D508E30D8CEA}"/>
    <cellStyle name="Calculation 2 7 2 4" xfId="3281" xr:uid="{AF30559A-6EE6-4851-B6A0-9743A246AA1A}"/>
    <cellStyle name="Calculation 2 7 2 4 2" xfId="3282" xr:uid="{1A5700A1-1483-44A9-8193-FBF9A8D54CD0}"/>
    <cellStyle name="Calculation 2 7 2 4 3" xfId="25587" xr:uid="{0D8B3094-EA9C-45DD-949B-F4E0E680AA7A}"/>
    <cellStyle name="Calculation 2 7 2 5" xfId="3283" xr:uid="{4F6794F6-85B5-4BAB-813B-0D7258BF89F7}"/>
    <cellStyle name="Calculation 2 7 2 5 2" xfId="3284" xr:uid="{E5E75BD5-B56A-4137-9C86-5DF1FF07CA78}"/>
    <cellStyle name="Calculation 2 7 2 5 3" xfId="25588" xr:uid="{E51DFE1A-4D1C-4323-8306-CADE9A2C8A06}"/>
    <cellStyle name="Calculation 2 7 2 6" xfId="3285" xr:uid="{BCA609E8-42BF-4EA5-8D77-30378C19CEC9}"/>
    <cellStyle name="Calculation 2 7 2 6 2" xfId="3286" xr:uid="{3F59CD82-5988-4220-B4F5-57FCA81E9709}"/>
    <cellStyle name="Calculation 2 7 2 6 3" xfId="25589" xr:uid="{389FD1B6-711D-47B8-9245-20526BAA801F}"/>
    <cellStyle name="Calculation 2 7 2 7" xfId="3287" xr:uid="{B22ABAAD-015F-45FB-A9A8-7700FE8978B6}"/>
    <cellStyle name="Calculation 2 7 2 7 2" xfId="3288" xr:uid="{5444E296-DDE2-4EBA-AE66-AB055F6212D8}"/>
    <cellStyle name="Calculation 2 7 2 7 3" xfId="25590" xr:uid="{5465BB4C-25B6-48E6-B822-953069028B6E}"/>
    <cellStyle name="Calculation 2 7 2 8" xfId="3289" xr:uid="{39A4DDA0-902C-4EC6-9B93-514C8C7BD4F7}"/>
    <cellStyle name="Calculation 2 7 2 8 2" xfId="3290" xr:uid="{AD757F11-488C-400F-8A29-235B40A012FF}"/>
    <cellStyle name="Calculation 2 7 2 8 3" xfId="25591" xr:uid="{36FBA444-ECB8-4328-A150-C4C9CBF18E2F}"/>
    <cellStyle name="Calculation 2 7 2 9" xfId="3291" xr:uid="{440B29E5-0A9C-42D7-BA3F-F1DDFA86B7C2}"/>
    <cellStyle name="Calculation 2 7 2 9 2" xfId="25592" xr:uid="{E0336276-039A-46EC-B232-C4D3E31FA2EF}"/>
    <cellStyle name="Calculation 2 7 2 9 3" xfId="25593" xr:uid="{28756111-0B0C-4A71-A3F6-6463F8CC0F7E}"/>
    <cellStyle name="Calculation 2 7 3" xfId="3292" xr:uid="{CC3ECF83-82CC-4907-A81D-D405142ADE25}"/>
    <cellStyle name="Calculation 2 7 3 2" xfId="3293" xr:uid="{950A4A1B-0A6A-402A-9E69-540EF7560821}"/>
    <cellStyle name="Calculation 2 7 3 3" xfId="3294" xr:uid="{4261E7E7-EDD1-47D8-8178-01F19DA22EA4}"/>
    <cellStyle name="Calculation 2 7 3 4" xfId="3295" xr:uid="{C5BD2FD4-CCDD-4811-9B4C-0B8849461DC8}"/>
    <cellStyle name="Calculation 2 7 4" xfId="3296" xr:uid="{8FCD5419-DF0A-494D-B869-227540C48286}"/>
    <cellStyle name="Calculation 2 7 4 2" xfId="3297" xr:uid="{822F6E45-6439-4B05-B244-E1A0F73716F8}"/>
    <cellStyle name="Calculation 2 7 4 3" xfId="25594" xr:uid="{9BFB22B9-6AA6-4CC6-AD28-44C2C3640EF3}"/>
    <cellStyle name="Calculation 2 7 5" xfId="3298" xr:uid="{1C721973-B958-42C1-B062-F9EFC070B896}"/>
    <cellStyle name="Calculation 2 7 5 2" xfId="3299" xr:uid="{5E2F4A5F-F9EE-4B29-974F-B70BB28EB7AB}"/>
    <cellStyle name="Calculation 2 7 5 3" xfId="25595" xr:uid="{796CA684-0A8E-41CA-9CC8-260390A27E8F}"/>
    <cellStyle name="Calculation 2 7 6" xfId="3300" xr:uid="{057C3908-8647-44DB-B3A5-E6392C8CCC94}"/>
    <cellStyle name="Calculation 2 7 6 2" xfId="3301" xr:uid="{1540C532-0195-4CD7-9AF6-015F5AB2A2A7}"/>
    <cellStyle name="Calculation 2 7 6 3" xfId="25596" xr:uid="{761B787F-73A0-4684-B91A-13FD8C67BA4B}"/>
    <cellStyle name="Calculation 2 7 7" xfId="3302" xr:uid="{179D3749-B88A-4228-99F6-56BE63DAA2FD}"/>
    <cellStyle name="Calculation 2 7 7 2" xfId="3303" xr:uid="{71202F2D-E87F-4F29-860B-81E9DF459A3B}"/>
    <cellStyle name="Calculation 2 7 7 3" xfId="25597" xr:uid="{07B11699-EB40-4129-BAC4-B7D1B38A9F5E}"/>
    <cellStyle name="Calculation 2 7 8" xfId="3304" xr:uid="{7B6E3AF8-F10F-4D76-8B21-24F0D33346DB}"/>
    <cellStyle name="Calculation 2 7 8 2" xfId="3305" xr:uid="{99C6D69D-FF2C-4EB2-B1D3-2054F430D170}"/>
    <cellStyle name="Calculation 2 7 8 3" xfId="25598" xr:uid="{72C4380B-0FEB-4DE1-B0DA-121EBB91A811}"/>
    <cellStyle name="Calculation 2 7 9" xfId="3306" xr:uid="{C4B045CA-02DA-40F9-9429-F666F89EA25D}"/>
    <cellStyle name="Calculation 2 7 9 2" xfId="3307" xr:uid="{A9512E83-F262-44EA-A338-9FDB0E34877C}"/>
    <cellStyle name="Calculation 2 7 9 3" xfId="25599" xr:uid="{2F67C4EF-DEC4-4871-8FA5-E5EF93E4967E}"/>
    <cellStyle name="Calculation 2 8" xfId="3308" xr:uid="{D903735B-0A30-4EC5-9648-86416D06623B}"/>
    <cellStyle name="Calculation 2 8 10" xfId="3309" xr:uid="{4ED4E55E-14A9-45C6-A8F4-C7B8D790B47F}"/>
    <cellStyle name="Calculation 2 8 10 2" xfId="25600" xr:uid="{E5EA5889-A2BD-42A4-ABF5-55D07C420B82}"/>
    <cellStyle name="Calculation 2 8 10 3" xfId="25601" xr:uid="{ABDF6AB6-BFF4-4475-AE8C-7131EBAB603F}"/>
    <cellStyle name="Calculation 2 8 11" xfId="3310" xr:uid="{314BCCBB-3835-4AD3-AEBB-ED3B7D171956}"/>
    <cellStyle name="Calculation 2 8 11 2" xfId="25602" xr:uid="{392D0585-F26E-441C-B864-ECC4F092D4DA}"/>
    <cellStyle name="Calculation 2 8 12" xfId="25603" xr:uid="{A68AC365-CBC8-4440-A687-AD0C90FF3CEC}"/>
    <cellStyle name="Calculation 2 8 13" xfId="25604" xr:uid="{E567CE3F-AB2C-4736-A9E8-F0E269FCD8EF}"/>
    <cellStyle name="Calculation 2 8 14" xfId="25605" xr:uid="{62E80DC5-86BA-4A84-A7E6-84F207D64B56}"/>
    <cellStyle name="Calculation 2 8 15" xfId="42372" xr:uid="{03D97F1E-8C26-4A61-BF10-28CF3B09C9DE}"/>
    <cellStyle name="Calculation 2 8 16" xfId="42886" xr:uid="{99BE01D2-8558-4862-99A8-9BEE0B8F8413}"/>
    <cellStyle name="Calculation 2 8 17" xfId="43529" xr:uid="{932FEB33-8B8C-460F-9002-0558EAFF211B}"/>
    <cellStyle name="Calculation 2 8 2" xfId="3311" xr:uid="{0871A3B0-FF68-404E-AD59-0403DC2A0B64}"/>
    <cellStyle name="Calculation 2 8 2 10" xfId="3312" xr:uid="{E8595A9B-313D-4C16-B91D-2A9124666F91}"/>
    <cellStyle name="Calculation 2 8 2 10 2" xfId="25606" xr:uid="{9A33BD8F-666C-4EEE-BE81-6A5E26EE77F6}"/>
    <cellStyle name="Calculation 2 8 2 11" xfId="25607" xr:uid="{A377738D-9925-44B6-9E1F-5CFEF07E2BCF}"/>
    <cellStyle name="Calculation 2 8 2 12" xfId="25608" xr:uid="{502895CC-D84E-4791-8228-53C2A1B2B182}"/>
    <cellStyle name="Calculation 2 8 2 2" xfId="3313" xr:uid="{E0384D8F-7D97-447B-99DA-2B1C93EEDFE7}"/>
    <cellStyle name="Calculation 2 8 2 2 2" xfId="3314" xr:uid="{AED3DB90-7CBB-43BC-BB4D-0E9C58C46288}"/>
    <cellStyle name="Calculation 2 8 2 2 2 2" xfId="25609" xr:uid="{0C74C140-8B66-4412-A0C8-D1B0EF6CBB9B}"/>
    <cellStyle name="Calculation 2 8 2 2 2 3" xfId="25610" xr:uid="{B8CC7C81-6CCA-4387-AD89-05A7AFABA5F1}"/>
    <cellStyle name="Calculation 2 8 2 2 3" xfId="3315" xr:uid="{0049A967-A139-4BCC-9BCD-3DF049175B5B}"/>
    <cellStyle name="Calculation 2 8 2 2 3 2" xfId="3316" xr:uid="{9D316974-BC05-440D-8F84-1CF4A70D3D2E}"/>
    <cellStyle name="Calculation 2 8 2 2 4" xfId="3317" xr:uid="{61F67040-2519-4DC6-BA9E-F3C7C88B5B6A}"/>
    <cellStyle name="Calculation 2 8 2 2 4 2" xfId="25611" xr:uid="{E3107E3B-5FE1-44B7-AEE0-C29E80D6D40A}"/>
    <cellStyle name="Calculation 2 8 2 2 5" xfId="25612" xr:uid="{C84687B6-FB12-439F-B8AE-2847CAE635CA}"/>
    <cellStyle name="Calculation 2 8 2 2 6" xfId="25613" xr:uid="{44537E14-8025-45B5-930D-D95E80EFC227}"/>
    <cellStyle name="Calculation 2 8 2 2 7" xfId="25614" xr:uid="{8914D193-8B53-43CE-A2E1-53EE91A5F768}"/>
    <cellStyle name="Calculation 2 8 2 2 8" xfId="25615" xr:uid="{ACC4F281-4A7E-489C-82C6-BEA10B9039A4}"/>
    <cellStyle name="Calculation 2 8 2 3" xfId="3318" xr:uid="{A2D84661-8E7D-4814-B791-1D1336CD6D52}"/>
    <cellStyle name="Calculation 2 8 2 3 2" xfId="3319" xr:uid="{A54B83B2-2E85-4549-804B-CA28826A6A9F}"/>
    <cellStyle name="Calculation 2 8 2 3 3" xfId="25616" xr:uid="{C54ED833-DCD8-4DEB-A7C7-F92BC028EF7D}"/>
    <cellStyle name="Calculation 2 8 2 4" xfId="3320" xr:uid="{D9477304-10E0-449B-BD54-82CBB3660A09}"/>
    <cellStyle name="Calculation 2 8 2 4 2" xfId="3321" xr:uid="{165ECDEC-164A-4509-A1BD-95BA8E94D951}"/>
    <cellStyle name="Calculation 2 8 2 4 3" xfId="25617" xr:uid="{1C96B3E1-4A15-4C9B-B0DD-EB650502E373}"/>
    <cellStyle name="Calculation 2 8 2 5" xfId="3322" xr:uid="{64B0C767-395C-45E9-8604-8ACEF9C67F09}"/>
    <cellStyle name="Calculation 2 8 2 5 2" xfId="3323" xr:uid="{B48B3FDB-2F21-44FE-BE5F-75FCCA84112B}"/>
    <cellStyle name="Calculation 2 8 2 5 3" xfId="25618" xr:uid="{2953E776-E976-4D88-AE2C-A7BAB55D6FC3}"/>
    <cellStyle name="Calculation 2 8 2 6" xfId="3324" xr:uid="{F5C6734A-2A6B-4982-85A7-28B7DDCFE4AD}"/>
    <cellStyle name="Calculation 2 8 2 6 2" xfId="3325" xr:uid="{AB1BBF9D-4259-4D66-95AA-E201E856EA38}"/>
    <cellStyle name="Calculation 2 8 2 6 3" xfId="25619" xr:uid="{5A89DC56-E824-4BF5-A56D-75805CE33BC5}"/>
    <cellStyle name="Calculation 2 8 2 7" xfId="3326" xr:uid="{5A097577-E332-41D9-A034-C156D508F759}"/>
    <cellStyle name="Calculation 2 8 2 7 2" xfId="3327" xr:uid="{544163C6-4CC0-4151-9306-052933E16E5F}"/>
    <cellStyle name="Calculation 2 8 2 7 3" xfId="25620" xr:uid="{4D031B49-710B-43B0-A4AA-455F20C13664}"/>
    <cellStyle name="Calculation 2 8 2 8" xfId="3328" xr:uid="{BF077C09-2DBD-491C-9202-FA1D616B5D04}"/>
    <cellStyle name="Calculation 2 8 2 8 2" xfId="3329" xr:uid="{C630BCA9-8C6E-4141-A9B3-46176E3ADF3A}"/>
    <cellStyle name="Calculation 2 8 2 8 3" xfId="25621" xr:uid="{E75B12A7-3C3E-4A53-A0E9-596B3D81801E}"/>
    <cellStyle name="Calculation 2 8 2 9" xfId="3330" xr:uid="{94769E20-0D1D-4576-B387-9909973F30EF}"/>
    <cellStyle name="Calculation 2 8 2 9 2" xfId="25622" xr:uid="{C0B986AF-E476-4542-8A9C-54DFDCC6CA37}"/>
    <cellStyle name="Calculation 2 8 2 9 3" xfId="25623" xr:uid="{F757F7F4-CFCE-4DFF-8BCD-C3EC6AEA50B2}"/>
    <cellStyle name="Calculation 2 8 3" xfId="3331" xr:uid="{E2C60CC6-251A-4468-9502-9284183E3A32}"/>
    <cellStyle name="Calculation 2 8 3 2" xfId="3332" xr:uid="{C6E65A4C-EBF0-427F-BD07-251778A27377}"/>
    <cellStyle name="Calculation 2 8 3 3" xfId="3333" xr:uid="{189C26E6-4FB6-4330-8AFB-C4E8BC833E58}"/>
    <cellStyle name="Calculation 2 8 3 4" xfId="3334" xr:uid="{282849AD-3B7F-45FA-9152-11EAE697EE91}"/>
    <cellStyle name="Calculation 2 8 4" xfId="3335" xr:uid="{EACD0634-98BB-4299-8324-A32111FF54B0}"/>
    <cellStyle name="Calculation 2 8 4 2" xfId="3336" xr:uid="{67142CC9-865A-4F26-8FEF-887A98375757}"/>
    <cellStyle name="Calculation 2 8 4 3" xfId="25624" xr:uid="{53AFA00E-A14E-4845-AFCE-718ED59D7ACD}"/>
    <cellStyle name="Calculation 2 8 5" xfId="3337" xr:uid="{00B0D563-8F97-462D-93B3-19116BFF5B1A}"/>
    <cellStyle name="Calculation 2 8 5 2" xfId="3338" xr:uid="{9A251826-8597-4AF1-B7E0-6788177A338E}"/>
    <cellStyle name="Calculation 2 8 5 3" xfId="25625" xr:uid="{D78B8569-5736-4BC2-A599-4D157B174B97}"/>
    <cellStyle name="Calculation 2 8 6" xfId="3339" xr:uid="{DF5839BF-6C4D-4B09-A81D-EAAADD695828}"/>
    <cellStyle name="Calculation 2 8 6 2" xfId="3340" xr:uid="{58D4ED2C-50DA-401E-8798-D383A04218A5}"/>
    <cellStyle name="Calculation 2 8 6 3" xfId="25626" xr:uid="{1F57CCB9-63B0-41A8-9E75-EAF3F5CE7A3F}"/>
    <cellStyle name="Calculation 2 8 7" xfId="3341" xr:uid="{41E13213-ACBB-4AEC-A183-9E8AC0C52014}"/>
    <cellStyle name="Calculation 2 8 7 2" xfId="3342" xr:uid="{577DAF06-7735-4CFB-A83D-524003490B8E}"/>
    <cellStyle name="Calculation 2 8 7 3" xfId="25627" xr:uid="{05C3D1CE-2A61-417D-99FC-4BBC63FB4411}"/>
    <cellStyle name="Calculation 2 8 8" xfId="3343" xr:uid="{D0144209-4B98-4B4C-B243-2AECC7A77F37}"/>
    <cellStyle name="Calculation 2 8 8 2" xfId="3344" xr:uid="{337A5B73-B23D-46FE-AC1C-6597DFDD8D99}"/>
    <cellStyle name="Calculation 2 8 8 3" xfId="25628" xr:uid="{FB689583-F3CB-4BDE-8F74-68B678A35E91}"/>
    <cellStyle name="Calculation 2 8 9" xfId="3345" xr:uid="{F95377DB-CF96-44B1-AE14-204EACA8ECBA}"/>
    <cellStyle name="Calculation 2 8 9 2" xfId="3346" xr:uid="{48CA43B7-962B-4A0C-971C-76BF04499CC7}"/>
    <cellStyle name="Calculation 2 8 9 3" xfId="25629" xr:uid="{36C6D8D0-B69E-4A8B-B23B-AFDB4F9611FC}"/>
    <cellStyle name="Calculation 2 9" xfId="3347" xr:uid="{A2ACB4EA-8838-4BA1-823D-FB27384C6E20}"/>
    <cellStyle name="Calculation 2 9 10" xfId="3348" xr:uid="{947ED6EA-660C-4088-9AD3-1FCDBDD65D0C}"/>
    <cellStyle name="Calculation 2 9 10 2" xfId="25630" xr:uid="{1E6CCA55-B959-4273-B416-551D72B54426}"/>
    <cellStyle name="Calculation 2 9 10 3" xfId="25631" xr:uid="{F4CBA3CA-3B41-471C-BBBA-9F8A8C5BD1DB}"/>
    <cellStyle name="Calculation 2 9 11" xfId="3349" xr:uid="{1002CD11-558C-48A2-96A2-33FC4E8BF52F}"/>
    <cellStyle name="Calculation 2 9 11 2" xfId="25632" xr:uid="{EBF749C8-82DF-4973-A168-D43D728E566B}"/>
    <cellStyle name="Calculation 2 9 12" xfId="25633" xr:uid="{9F044D60-9C90-4DD1-BEF5-7907E19B1753}"/>
    <cellStyle name="Calculation 2 9 13" xfId="25634" xr:uid="{9E8AE0CA-BD6D-4DD5-A582-035F425C4217}"/>
    <cellStyle name="Calculation 2 9 14" xfId="25635" xr:uid="{902E9DB3-A6D2-4E83-8304-5F7E0B1FCCD1}"/>
    <cellStyle name="Calculation 2 9 15" xfId="42373" xr:uid="{5E652527-1B20-45E7-8FF4-A5F2414EF913}"/>
    <cellStyle name="Calculation 2 9 16" xfId="42885" xr:uid="{BB7B1B23-00E4-4228-B4FE-0B61CFDA3D41}"/>
    <cellStyle name="Calculation 2 9 17" xfId="43530" xr:uid="{02359329-CF62-4C83-AA0D-0B477228BF09}"/>
    <cellStyle name="Calculation 2 9 2" xfId="3350" xr:uid="{44ADDF48-CBE6-4C83-B2E1-67E83C65DE63}"/>
    <cellStyle name="Calculation 2 9 2 10" xfId="3351" xr:uid="{8F28E682-960E-408A-9693-E15C49276DCD}"/>
    <cellStyle name="Calculation 2 9 2 10 2" xfId="25636" xr:uid="{744FB3EF-23A4-4F06-B658-E97108A8DC94}"/>
    <cellStyle name="Calculation 2 9 2 11" xfId="25637" xr:uid="{6D7A9AB5-22E5-4E9C-B7A7-B174EAA85B84}"/>
    <cellStyle name="Calculation 2 9 2 12" xfId="25638" xr:uid="{014B53B4-07C8-41BB-B3FD-AE9BADB66F36}"/>
    <cellStyle name="Calculation 2 9 2 2" xfId="3352" xr:uid="{DB9CB5EA-D6BE-4319-9FF4-6FE72A906069}"/>
    <cellStyle name="Calculation 2 9 2 2 2" xfId="3353" xr:uid="{72536BEE-CA41-460D-8588-2CB258F5B534}"/>
    <cellStyle name="Calculation 2 9 2 2 2 2" xfId="25639" xr:uid="{0B1782AA-9A94-4FA0-9165-1CB2D4AFACF4}"/>
    <cellStyle name="Calculation 2 9 2 2 2 3" xfId="25640" xr:uid="{44496AE3-A4AF-4BDD-AF42-4EF62D651744}"/>
    <cellStyle name="Calculation 2 9 2 2 3" xfId="3354" xr:uid="{24AE5BB5-2125-44D5-AB4F-D874A734D1F9}"/>
    <cellStyle name="Calculation 2 9 2 2 3 2" xfId="3355" xr:uid="{CA8AEE22-2C06-4C1F-8628-8BAA226D9301}"/>
    <cellStyle name="Calculation 2 9 2 2 4" xfId="3356" xr:uid="{3D0711C0-D216-478A-ACF2-A2BEC6B7E0DA}"/>
    <cellStyle name="Calculation 2 9 2 2 4 2" xfId="25641" xr:uid="{CCEC6667-116B-4E8F-93E7-6F7844218799}"/>
    <cellStyle name="Calculation 2 9 2 2 5" xfId="25642" xr:uid="{3F753ACC-FA42-4A8F-97F1-651E1B5FE204}"/>
    <cellStyle name="Calculation 2 9 2 2 6" xfId="25643" xr:uid="{9990A285-19FE-4A34-8C4B-CC427A0A91E7}"/>
    <cellStyle name="Calculation 2 9 2 2 7" xfId="25644" xr:uid="{A376C7C2-F47A-4CAF-B2BA-66F532585F76}"/>
    <cellStyle name="Calculation 2 9 2 2 8" xfId="25645" xr:uid="{FD206F00-C80B-44B8-AC5B-9555CAA728C6}"/>
    <cellStyle name="Calculation 2 9 2 3" xfId="3357" xr:uid="{B9B3B25F-3B62-4193-96A4-9829BC3F0C5D}"/>
    <cellStyle name="Calculation 2 9 2 3 2" xfId="3358" xr:uid="{C9AA62EA-D124-41C8-B705-B36FEC342206}"/>
    <cellStyle name="Calculation 2 9 2 3 3" xfId="25646" xr:uid="{21C312DE-7AB4-4787-BACF-6F9E0E9426F7}"/>
    <cellStyle name="Calculation 2 9 2 4" xfId="3359" xr:uid="{CDC4E4CC-235A-48B9-87FE-F0981AAF8E59}"/>
    <cellStyle name="Calculation 2 9 2 4 2" xfId="3360" xr:uid="{6BF36A92-66AB-4F1E-99E2-5D1155616E62}"/>
    <cellStyle name="Calculation 2 9 2 4 3" xfId="25647" xr:uid="{E2291DD8-026E-4718-B9C8-2A2CB5304FC5}"/>
    <cellStyle name="Calculation 2 9 2 5" xfId="3361" xr:uid="{1905085D-E3EE-40E8-A9FE-859D4728AB45}"/>
    <cellStyle name="Calculation 2 9 2 5 2" xfId="3362" xr:uid="{5B9A7119-32E8-47D5-937A-7DBF36C37393}"/>
    <cellStyle name="Calculation 2 9 2 5 3" xfId="25648" xr:uid="{31C00AA1-092F-4626-A24E-6324AD2D6F94}"/>
    <cellStyle name="Calculation 2 9 2 6" xfId="3363" xr:uid="{65E94872-C739-4F38-9942-BBCAFE51E85A}"/>
    <cellStyle name="Calculation 2 9 2 6 2" xfId="3364" xr:uid="{FB6B61CF-7887-4E7B-8F90-3206070E841E}"/>
    <cellStyle name="Calculation 2 9 2 6 3" xfId="25649" xr:uid="{3D437D8F-AFCB-4F53-82F3-79E66650AC29}"/>
    <cellStyle name="Calculation 2 9 2 7" xfId="3365" xr:uid="{58813658-DF67-43FD-84AE-C2EE61BD0739}"/>
    <cellStyle name="Calculation 2 9 2 7 2" xfId="3366" xr:uid="{75D4562A-A50B-4E39-8823-B442B119531D}"/>
    <cellStyle name="Calculation 2 9 2 7 3" xfId="25650" xr:uid="{BFB61C9A-8CAD-404F-9CEE-D118C58CE7E1}"/>
    <cellStyle name="Calculation 2 9 2 8" xfId="3367" xr:uid="{550648DE-E9D7-4E04-82B2-90C44C54AFF4}"/>
    <cellStyle name="Calculation 2 9 2 8 2" xfId="3368" xr:uid="{A891B4C6-8591-4175-A5AA-EFF2E3A3671D}"/>
    <cellStyle name="Calculation 2 9 2 8 3" xfId="25651" xr:uid="{EC9EF5FC-9924-4B77-A512-9D00C9B1D851}"/>
    <cellStyle name="Calculation 2 9 2 9" xfId="3369" xr:uid="{76B55D8F-3F73-4E95-B9B7-E59E144F1071}"/>
    <cellStyle name="Calculation 2 9 2 9 2" xfId="25652" xr:uid="{A59A255D-36D0-4763-A55B-E79E6F83C71C}"/>
    <cellStyle name="Calculation 2 9 2 9 3" xfId="25653" xr:uid="{D56B3CC4-B818-450A-A575-216FB1A59053}"/>
    <cellStyle name="Calculation 2 9 3" xfId="3370" xr:uid="{FF74A460-3F1C-4CD6-B4DB-0777DC8C6B2E}"/>
    <cellStyle name="Calculation 2 9 3 2" xfId="3371" xr:uid="{6A88A249-88E8-4E38-B50D-6A301038D5BC}"/>
    <cellStyle name="Calculation 2 9 3 3" xfId="3372" xr:uid="{95CB2D13-60AB-41A8-B94C-66364B4A2C7F}"/>
    <cellStyle name="Calculation 2 9 3 4" xfId="3373" xr:uid="{E0B5A4EF-FDD3-4468-A63F-41C4AE8464CD}"/>
    <cellStyle name="Calculation 2 9 4" xfId="3374" xr:uid="{E5BB25F0-D695-4FA8-BE86-1A1498900AE0}"/>
    <cellStyle name="Calculation 2 9 4 2" xfId="3375" xr:uid="{EBF24D34-AD15-4846-A897-3298BE1B23EA}"/>
    <cellStyle name="Calculation 2 9 4 3" xfId="25654" xr:uid="{16B10676-62F3-497C-8A78-306B71567372}"/>
    <cellStyle name="Calculation 2 9 5" xfId="3376" xr:uid="{8EB36EEC-F868-4512-B6AC-BE538DC4E6BC}"/>
    <cellStyle name="Calculation 2 9 5 2" xfId="3377" xr:uid="{C039EA8F-579E-42F8-B714-DA75AA2621AD}"/>
    <cellStyle name="Calculation 2 9 5 3" xfId="25655" xr:uid="{118AFFD4-78D0-44A9-9B34-F0D6E91E09EA}"/>
    <cellStyle name="Calculation 2 9 6" xfId="3378" xr:uid="{37FF7D75-4A93-4A19-A6C1-9C9694E924EF}"/>
    <cellStyle name="Calculation 2 9 6 2" xfId="3379" xr:uid="{F5A9327E-C63A-470C-A55D-97C67D305750}"/>
    <cellStyle name="Calculation 2 9 6 3" xfId="25656" xr:uid="{09514AD9-4CBE-4403-91F8-555D6F18BED0}"/>
    <cellStyle name="Calculation 2 9 7" xfId="3380" xr:uid="{82C6B279-C910-4B0C-9DAE-49F6CBFA309E}"/>
    <cellStyle name="Calculation 2 9 7 2" xfId="3381" xr:uid="{E778624A-D3A0-4DD3-B58F-7DEC6D837314}"/>
    <cellStyle name="Calculation 2 9 7 3" xfId="25657" xr:uid="{73026EFB-89E6-4142-BCE8-FF764CD5604F}"/>
    <cellStyle name="Calculation 2 9 8" xfId="3382" xr:uid="{F9EE9274-2F08-405A-80C6-0F92844B0B83}"/>
    <cellStyle name="Calculation 2 9 8 2" xfId="3383" xr:uid="{60BFA819-B65C-4001-8FFE-58FCB38A947A}"/>
    <cellStyle name="Calculation 2 9 8 3" xfId="25658" xr:uid="{ACBB798B-3865-459C-939A-64350A9A7C4B}"/>
    <cellStyle name="Calculation 2 9 9" xfId="3384" xr:uid="{38522255-3D62-45AC-9F30-704A7D9AD687}"/>
    <cellStyle name="Calculation 2 9 9 2" xfId="3385" xr:uid="{BA96DEB7-9B32-45E3-9104-3D4FA942BE57}"/>
    <cellStyle name="Calculation 2 9 9 3" xfId="25659" xr:uid="{7D6E6854-4ED8-42B8-A6F3-E201F62BAF71}"/>
    <cellStyle name="Calculation 20" xfId="25660" xr:uid="{B8887076-BBEB-4A8D-823B-143D57939D10}"/>
    <cellStyle name="Calculation 20 2" xfId="25661" xr:uid="{B8964C28-C4B6-4C37-A68A-22C3685A7065}"/>
    <cellStyle name="Calculation 20 3" xfId="42374" xr:uid="{E94AF839-EE6E-4A89-81A4-F544460ADB63}"/>
    <cellStyle name="Calculation 20 4" xfId="42884" xr:uid="{BBDB1D7E-D4E7-48B5-BCF1-F62661261A34}"/>
    <cellStyle name="Calculation 20 5" xfId="43531" xr:uid="{9A80456D-BE71-468F-AE87-84B8DBC53501}"/>
    <cellStyle name="Calculation 21" xfId="25662" xr:uid="{09C380F9-A2A8-4692-890B-42B8F08D14FA}"/>
    <cellStyle name="Calculation 21 2" xfId="25663" xr:uid="{325EADB1-B6AC-4E13-951B-256B7A99593E}"/>
    <cellStyle name="Calculation 21 3" xfId="42375" xr:uid="{ED72D80A-4932-4BE4-9B0A-06C96C62B28C}"/>
    <cellStyle name="Calculation 21 4" xfId="42883" xr:uid="{23C740EA-04D5-4F1E-8947-28DF770349D1}"/>
    <cellStyle name="Calculation 21 5" xfId="43532" xr:uid="{944B6706-0E52-44F2-9BF5-9D8A1765CF21}"/>
    <cellStyle name="Calculation 22" xfId="25664" xr:uid="{DF062A39-75FF-4CBD-9F91-07360F7F81E3}"/>
    <cellStyle name="Calculation 22 2" xfId="25665" xr:uid="{A1A40231-6360-40A1-B533-5137F2DE4B1F}"/>
    <cellStyle name="Calculation 22 3" xfId="42376" xr:uid="{BF0150A7-F8F8-466B-B7DE-AFA35004EB06}"/>
    <cellStyle name="Calculation 22 4" xfId="42882" xr:uid="{5BADD418-A68A-470C-99A6-FD34263E67A5}"/>
    <cellStyle name="Calculation 22 5" xfId="43533" xr:uid="{9E8636EB-E098-4F23-AFDC-7C7785D91C15}"/>
    <cellStyle name="Calculation 23" xfId="25666" xr:uid="{A393F90F-5562-45C6-A715-5A3793849A8F}"/>
    <cellStyle name="Calculation 23 2" xfId="25667" xr:uid="{5AD19244-3994-4887-9DF2-6B7CD42FB5A2}"/>
    <cellStyle name="Calculation 23 3" xfId="42377" xr:uid="{38B09ED3-A0EF-4C6D-8433-5661EA8F5229}"/>
    <cellStyle name="Calculation 23 4" xfId="42881" xr:uid="{13B24DDF-A19A-434F-AB75-8F5FE7D16843}"/>
    <cellStyle name="Calculation 23 5" xfId="43534" xr:uid="{8FB40237-2D22-45F4-8511-FB09315A997D}"/>
    <cellStyle name="Calculation 24" xfId="25668" xr:uid="{D601734A-A318-4CF6-8FF3-9411E1C84133}"/>
    <cellStyle name="Calculation 24 2" xfId="25669" xr:uid="{A5A862ED-9066-4F4F-8ED5-702FE6318A2B}"/>
    <cellStyle name="Calculation 24 3" xfId="42378" xr:uid="{EAF27869-0C30-4A28-8F22-008EBA3AEA91}"/>
    <cellStyle name="Calculation 24 4" xfId="42880" xr:uid="{28A80740-42BD-4AAE-9969-E051613ACED1}"/>
    <cellStyle name="Calculation 24 5" xfId="43535" xr:uid="{0709ED52-7BC6-4E76-A384-6505EA4735AA}"/>
    <cellStyle name="Calculation 25" xfId="25670" xr:uid="{6850A0E8-EC3B-40CD-8C9A-D3297463D076}"/>
    <cellStyle name="Calculation 25 2" xfId="25671" xr:uid="{04EEB147-2C32-43AB-935C-73EBAEB06DEA}"/>
    <cellStyle name="Calculation 25 3" xfId="42379" xr:uid="{97438896-1AF3-4AE4-81F1-B01832BC419B}"/>
    <cellStyle name="Calculation 25 4" xfId="42879" xr:uid="{A342AFC2-A4A6-494E-8196-9EB7A12CBE71}"/>
    <cellStyle name="Calculation 25 5" xfId="43536" xr:uid="{A62A0EE2-1DBD-4D1C-8FDD-A07368FFC9E3}"/>
    <cellStyle name="Calculation 26" xfId="25672" xr:uid="{5531CD44-5071-4027-9410-6BC2746B09B8}"/>
    <cellStyle name="Calculation 26 2" xfId="25673" xr:uid="{3B3DE784-B592-4229-868B-1B165F2B73E3}"/>
    <cellStyle name="Calculation 26 3" xfId="42380" xr:uid="{AB7A0A72-38DC-469F-ABDC-0DBBC64DD983}"/>
    <cellStyle name="Calculation 26 4" xfId="42878" xr:uid="{286923A2-993F-4B14-AEEF-B37204A71837}"/>
    <cellStyle name="Calculation 26 5" xfId="43537" xr:uid="{E7247177-4E2C-415B-94B9-B3FB083C96B9}"/>
    <cellStyle name="Calculation 27" xfId="25674" xr:uid="{433535CF-19A4-4F53-A22D-D2F316F1A118}"/>
    <cellStyle name="Calculation 27 2" xfId="25675" xr:uid="{0B2E56D9-78B8-44C8-AFD2-7108E99BA605}"/>
    <cellStyle name="Calculation 27 3" xfId="42381" xr:uid="{36D92E11-576A-4622-BD39-04219C7E52FC}"/>
    <cellStyle name="Calculation 27 4" xfId="42877" xr:uid="{5E5B2F67-F9E3-436B-9F17-A6FDE665C166}"/>
    <cellStyle name="Calculation 27 5" xfId="43538" xr:uid="{CB05C505-EB5E-468D-9D46-33A325C0313E}"/>
    <cellStyle name="Calculation 28" xfId="25676" xr:uid="{CE7AA4FA-0C34-4493-97C7-1272B0880E70}"/>
    <cellStyle name="Calculation 28 2" xfId="25677" xr:uid="{254BC98B-D5CF-403B-8E9D-E093B3018BDA}"/>
    <cellStyle name="Calculation 28 3" xfId="42382" xr:uid="{7FF7A7AB-171B-4004-A4D5-FBB552D5E88C}"/>
    <cellStyle name="Calculation 28 4" xfId="42876" xr:uid="{CB069BC1-8545-4883-8C99-69A4F62A161B}"/>
    <cellStyle name="Calculation 28 5" xfId="43539" xr:uid="{7D517DE9-E1C8-4043-8086-60A240CC5731}"/>
    <cellStyle name="Calculation 29" xfId="25678" xr:uid="{81A31AC4-B9FE-496F-83C1-54F20AD59EF7}"/>
    <cellStyle name="Calculation 29 2" xfId="25679" xr:uid="{BAE353B6-F925-467A-8601-052AE791F6E9}"/>
    <cellStyle name="Calculation 29 3" xfId="42383" xr:uid="{76AD1EE3-A5E6-4C6A-B35D-104227E97582}"/>
    <cellStyle name="Calculation 29 4" xfId="42875" xr:uid="{D6443749-DB5D-4405-B8B6-1AA12D52EF90}"/>
    <cellStyle name="Calculation 29 5" xfId="43540" xr:uid="{D37E8E76-1DDE-487A-A207-74CA0EFAAE76}"/>
    <cellStyle name="Calculation 3" xfId="3386" xr:uid="{7E014822-C719-43F1-B262-B23626F2155A}"/>
    <cellStyle name="Calculation 3 10" xfId="3387" xr:uid="{622BBF28-1A37-47AD-9B87-47C59CF560BA}"/>
    <cellStyle name="Calculation 3 10 10" xfId="3388" xr:uid="{411526CC-5FEB-4D73-990A-6E0071851123}"/>
    <cellStyle name="Calculation 3 10 10 2" xfId="25680" xr:uid="{142E8CCF-B1C1-4CF5-B918-6B4F601D5767}"/>
    <cellStyle name="Calculation 3 10 10 3" xfId="25681" xr:uid="{787AF4D7-78C1-47A5-80E4-41437FFA636A}"/>
    <cellStyle name="Calculation 3 10 11" xfId="3389" xr:uid="{B5F9C2BB-7277-4BDC-9033-02281277CFF0}"/>
    <cellStyle name="Calculation 3 10 11 2" xfId="25682" xr:uid="{0185F03E-5789-4EE2-9FD9-3F1024587DA2}"/>
    <cellStyle name="Calculation 3 10 12" xfId="25683" xr:uid="{986DBA6A-9F3B-494A-9F96-8F88DF134ACD}"/>
    <cellStyle name="Calculation 3 10 2" xfId="3390" xr:uid="{03741B6C-9E31-48A3-95C4-C75EF716F554}"/>
    <cellStyle name="Calculation 3 10 2 10" xfId="3391" xr:uid="{9483068D-7AAE-41E4-882A-6A3492A1A169}"/>
    <cellStyle name="Calculation 3 10 2 10 2" xfId="25684" xr:uid="{D7A10A43-B2FD-4767-AB5E-34EE93DDBF43}"/>
    <cellStyle name="Calculation 3 10 2 11" xfId="25685" xr:uid="{3DFF9BE7-506D-4A72-9B1D-EC1006BB692A}"/>
    <cellStyle name="Calculation 3 10 2 2" xfId="3392" xr:uid="{AF644127-0344-4585-9762-2FBF491BDB30}"/>
    <cellStyle name="Calculation 3 10 2 2 2" xfId="3393" xr:uid="{7DFCF819-11B9-44CA-8E97-71B35CE1077B}"/>
    <cellStyle name="Calculation 3 10 2 2 3" xfId="3394" xr:uid="{76B323B3-C6C6-41B3-9614-4BA3B787531A}"/>
    <cellStyle name="Calculation 3 10 2 2 4" xfId="3395" xr:uid="{26B3AE22-A280-422E-8B5A-66EA21490921}"/>
    <cellStyle name="Calculation 3 10 2 3" xfId="3396" xr:uid="{CE08CF28-6E7B-4D57-8BE2-9D247922A2AB}"/>
    <cellStyle name="Calculation 3 10 2 3 2" xfId="3397" xr:uid="{1064A933-F7E3-42DA-9C2A-6AF2B910A6E3}"/>
    <cellStyle name="Calculation 3 10 2 3 3" xfId="25686" xr:uid="{88037FE3-B02B-43A3-A7F2-FD3A1EDAB301}"/>
    <cellStyle name="Calculation 3 10 2 4" xfId="3398" xr:uid="{40C54FD8-27FA-4329-BABC-4AB82614BA31}"/>
    <cellStyle name="Calculation 3 10 2 4 2" xfId="3399" xr:uid="{C4DA9E91-72B6-437F-BC4F-53E6645A930C}"/>
    <cellStyle name="Calculation 3 10 2 4 3" xfId="25687" xr:uid="{E9F86526-AFF3-48C2-961E-6406287FF203}"/>
    <cellStyle name="Calculation 3 10 2 5" xfId="3400" xr:uid="{268B021D-C779-427B-B9C4-15EF61E10045}"/>
    <cellStyle name="Calculation 3 10 2 5 2" xfId="3401" xr:uid="{49FB5F38-1863-4B06-8DE9-DE148B03566C}"/>
    <cellStyle name="Calculation 3 10 2 5 3" xfId="25688" xr:uid="{0D0EAC86-659E-4726-AF01-8A6144A6D449}"/>
    <cellStyle name="Calculation 3 10 2 6" xfId="3402" xr:uid="{BF991AF5-D8D2-466A-BB3A-9CDED23F3BA1}"/>
    <cellStyle name="Calculation 3 10 2 6 2" xfId="3403" xr:uid="{93BB12B2-FDF1-44D3-934E-A2D37957B5FB}"/>
    <cellStyle name="Calculation 3 10 2 6 3" xfId="25689" xr:uid="{B587D934-002B-4CE8-97F1-CBB850D4A647}"/>
    <cellStyle name="Calculation 3 10 2 7" xfId="3404" xr:uid="{FEFFB741-2DCA-467C-B330-5A1FDB143635}"/>
    <cellStyle name="Calculation 3 10 2 7 2" xfId="3405" xr:uid="{8BCF2354-4C6C-49B4-A126-AD50E86A9A0C}"/>
    <cellStyle name="Calculation 3 10 2 7 3" xfId="25690" xr:uid="{5BA82D30-D684-471C-A797-405B554B061E}"/>
    <cellStyle name="Calculation 3 10 2 8" xfId="3406" xr:uid="{01A16D74-EA7D-4596-A5A0-20D7BAA4A5A2}"/>
    <cellStyle name="Calculation 3 10 2 8 2" xfId="3407" xr:uid="{CF34EDA6-03F2-4C6C-8F6C-D3B91BF905C1}"/>
    <cellStyle name="Calculation 3 10 2 8 3" xfId="25691" xr:uid="{85431F1C-9F6C-495B-8D62-4867CB478312}"/>
    <cellStyle name="Calculation 3 10 2 9" xfId="3408" xr:uid="{723CAAF6-7270-410A-98AC-B3DF6D855564}"/>
    <cellStyle name="Calculation 3 10 2 9 2" xfId="25692" xr:uid="{A2A44719-2B05-422C-9153-2DC5D066F351}"/>
    <cellStyle name="Calculation 3 10 2 9 3" xfId="25693" xr:uid="{108EEF33-9E42-4054-8088-BDA4F03F395E}"/>
    <cellStyle name="Calculation 3 10 3" xfId="3409" xr:uid="{589D0081-7990-41CF-88C6-C084019A825B}"/>
    <cellStyle name="Calculation 3 10 3 2" xfId="3410" xr:uid="{5166F991-1E3B-4A91-A3C6-12DC3AA89D5C}"/>
    <cellStyle name="Calculation 3 10 3 3" xfId="3411" xr:uid="{D4F3C568-BA82-4610-9BA4-9EF7E22181B3}"/>
    <cellStyle name="Calculation 3 10 3 4" xfId="3412" xr:uid="{4596E24B-BB69-4938-88AC-8AC6F3C90C7B}"/>
    <cellStyle name="Calculation 3 10 4" xfId="3413" xr:uid="{06447653-1043-41E6-B8FC-9136DCBD4DA8}"/>
    <cellStyle name="Calculation 3 10 4 2" xfId="3414" xr:uid="{1D652D6D-C365-4535-865A-DA948652D504}"/>
    <cellStyle name="Calculation 3 10 4 3" xfId="25694" xr:uid="{05AD6AC6-A1E4-4C6F-A97F-95479A4C9A16}"/>
    <cellStyle name="Calculation 3 10 5" xfId="3415" xr:uid="{35D798EC-A5FB-4366-8BAC-6BD2A9FE598A}"/>
    <cellStyle name="Calculation 3 10 5 2" xfId="3416" xr:uid="{5EB65E36-E3D4-470A-8B4F-BA5DD3954BE3}"/>
    <cellStyle name="Calculation 3 10 5 3" xfId="25695" xr:uid="{55FF9D42-395A-45DC-8541-EB8AB2567C90}"/>
    <cellStyle name="Calculation 3 10 6" xfId="3417" xr:uid="{32F9207B-11E2-463F-9055-8600806D30C7}"/>
    <cellStyle name="Calculation 3 10 6 2" xfId="3418" xr:uid="{2A93830F-3F7E-4838-8B10-19642FAF1C5C}"/>
    <cellStyle name="Calculation 3 10 6 3" xfId="25696" xr:uid="{81BAF114-37C6-4ED4-9B16-22364CBD904B}"/>
    <cellStyle name="Calculation 3 10 7" xfId="3419" xr:uid="{F63C04B0-F5F9-44DA-8CA6-D8E7A8373A61}"/>
    <cellStyle name="Calculation 3 10 7 2" xfId="3420" xr:uid="{22D587AE-3869-4F3C-9B84-C79C611A28C1}"/>
    <cellStyle name="Calculation 3 10 7 3" xfId="25697" xr:uid="{C6D98AB1-735A-488A-8087-A460C52382BB}"/>
    <cellStyle name="Calculation 3 10 8" xfId="3421" xr:uid="{0F17F94B-59EF-4EFD-83A5-827D11DE3B74}"/>
    <cellStyle name="Calculation 3 10 8 2" xfId="3422" xr:uid="{D67B9233-9269-4DE3-981A-3D9B932CC255}"/>
    <cellStyle name="Calculation 3 10 8 3" xfId="25698" xr:uid="{45BB97EF-A2BB-4129-91DE-2049E3ABAF5A}"/>
    <cellStyle name="Calculation 3 10 9" xfId="3423" xr:uid="{782BFC59-70E3-48D7-B2DF-F4677B1DEC6A}"/>
    <cellStyle name="Calculation 3 10 9 2" xfId="3424" xr:uid="{50ACAB74-789E-4681-AF90-E8C1E20AFC34}"/>
    <cellStyle name="Calculation 3 10 9 3" xfId="25699" xr:uid="{03736B6A-D0C3-4965-8E2E-CF519377FE96}"/>
    <cellStyle name="Calculation 3 11" xfId="3425" xr:uid="{AE5B2C02-643F-455F-B720-480B5E695DC5}"/>
    <cellStyle name="Calculation 3 11 10" xfId="3426" xr:uid="{00636D66-147F-4ACD-AFE2-9C5ED35E6668}"/>
    <cellStyle name="Calculation 3 11 10 2" xfId="25700" xr:uid="{9BA80F8B-3C6D-42A9-B905-BA716FE0B809}"/>
    <cellStyle name="Calculation 3 11 10 3" xfId="25701" xr:uid="{CB5ADCF9-9E37-4BD4-AE28-79FB42BA1E1C}"/>
    <cellStyle name="Calculation 3 11 11" xfId="3427" xr:uid="{E84E8F6E-5CA1-47E0-B45E-62B7D4414094}"/>
    <cellStyle name="Calculation 3 11 11 2" xfId="25702" xr:uid="{74DC9668-3B8A-4CDA-B288-687F0A83B5EC}"/>
    <cellStyle name="Calculation 3 11 12" xfId="25703" xr:uid="{B790E958-701F-4A5F-84B4-C999F9668F7F}"/>
    <cellStyle name="Calculation 3 11 2" xfId="3428" xr:uid="{CE65FE3B-5AC7-46A4-B889-A9B4CDDDBD7F}"/>
    <cellStyle name="Calculation 3 11 2 10" xfId="3429" xr:uid="{0AD563F2-C172-4C46-A143-1AAC2D60859C}"/>
    <cellStyle name="Calculation 3 11 2 10 2" xfId="25704" xr:uid="{E5D280E9-B3EE-44E3-B80C-C011C3F0C4BC}"/>
    <cellStyle name="Calculation 3 11 2 11" xfId="25705" xr:uid="{342295DC-F732-4DFE-A683-3224047EA94E}"/>
    <cellStyle name="Calculation 3 11 2 2" xfId="3430" xr:uid="{17B414A9-CFE7-45F7-B471-506577F9DF8B}"/>
    <cellStyle name="Calculation 3 11 2 2 2" xfId="3431" xr:uid="{0CD7333D-8DFF-4751-8947-793B48CA571A}"/>
    <cellStyle name="Calculation 3 11 2 2 3" xfId="3432" xr:uid="{EA2389DB-8C4C-4735-93EC-314F273B6BA9}"/>
    <cellStyle name="Calculation 3 11 2 2 4" xfId="3433" xr:uid="{7FDEA8C5-D3E4-4798-AD8B-4AC887EA94B8}"/>
    <cellStyle name="Calculation 3 11 2 3" xfId="3434" xr:uid="{D40D381C-4B47-44BA-8D53-D98F08F517D6}"/>
    <cellStyle name="Calculation 3 11 2 3 2" xfId="3435" xr:uid="{A46DE209-189B-46DC-8A44-8ABB41C8835E}"/>
    <cellStyle name="Calculation 3 11 2 3 3" xfId="25706" xr:uid="{E718A5A9-A96E-4F86-8A4F-D354B466FEEF}"/>
    <cellStyle name="Calculation 3 11 2 4" xfId="3436" xr:uid="{8400F62D-85CD-4F21-BF20-80A32219DC8A}"/>
    <cellStyle name="Calculation 3 11 2 4 2" xfId="3437" xr:uid="{DA1612F9-E352-465E-8B87-B6DD9AFAD555}"/>
    <cellStyle name="Calculation 3 11 2 4 3" xfId="25707" xr:uid="{D7C8B860-E0D3-4EE7-A256-32B78E520E64}"/>
    <cellStyle name="Calculation 3 11 2 5" xfId="3438" xr:uid="{FC5F3034-DFDF-4020-A6A6-EA028F0BA8ED}"/>
    <cellStyle name="Calculation 3 11 2 5 2" xfId="3439" xr:uid="{420DE3E6-4901-4C34-9BE6-A6DEEBF755E6}"/>
    <cellStyle name="Calculation 3 11 2 5 3" xfId="25708" xr:uid="{7BDE357A-3851-4AC4-A694-64E5D66913CA}"/>
    <cellStyle name="Calculation 3 11 2 6" xfId="3440" xr:uid="{B8FC2BE0-9BBA-4722-BCBE-3C9C1395B8B2}"/>
    <cellStyle name="Calculation 3 11 2 6 2" xfId="3441" xr:uid="{6D8D5B4F-01E1-456D-8CB9-200C3E9B3D95}"/>
    <cellStyle name="Calculation 3 11 2 6 3" xfId="25709" xr:uid="{E2D63F10-97CC-48A7-9B26-22610731D612}"/>
    <cellStyle name="Calculation 3 11 2 7" xfId="3442" xr:uid="{4A83E485-AB60-4A96-98F9-83A7B469BF43}"/>
    <cellStyle name="Calculation 3 11 2 7 2" xfId="3443" xr:uid="{04C6E2F5-0D18-40FB-9C20-9372FB1FEBA0}"/>
    <cellStyle name="Calculation 3 11 2 7 3" xfId="25710" xr:uid="{22AD8B61-4CD7-4995-B566-2A4FEEFFCC4E}"/>
    <cellStyle name="Calculation 3 11 2 8" xfId="3444" xr:uid="{4FDCE7CC-3ED8-40A6-80E8-6D36663BE1FE}"/>
    <cellStyle name="Calculation 3 11 2 8 2" xfId="3445" xr:uid="{1CAEE4A7-2EE0-4A59-A25C-07A32B368F20}"/>
    <cellStyle name="Calculation 3 11 2 8 3" xfId="25711" xr:uid="{AC0D38BA-987D-4FDC-88B6-65CEEB502E60}"/>
    <cellStyle name="Calculation 3 11 2 9" xfId="3446" xr:uid="{55BEA61B-F522-4728-B43B-AAFC5B35869D}"/>
    <cellStyle name="Calculation 3 11 2 9 2" xfId="25712" xr:uid="{7417CD54-871E-4FA2-B07C-019A0C4F326A}"/>
    <cellStyle name="Calculation 3 11 2 9 3" xfId="25713" xr:uid="{085A3E03-BD86-4229-8E2F-76D87BA1415A}"/>
    <cellStyle name="Calculation 3 11 3" xfId="3447" xr:uid="{5B9F15F1-F3D3-487D-87AB-00897DC947CC}"/>
    <cellStyle name="Calculation 3 11 3 2" xfId="3448" xr:uid="{46262FEE-F148-44ED-AAF4-26123C1BE305}"/>
    <cellStyle name="Calculation 3 11 3 3" xfId="3449" xr:uid="{DBA9BCB7-8020-4216-AEF3-002011F8D51D}"/>
    <cellStyle name="Calculation 3 11 3 4" xfId="3450" xr:uid="{1729B7BA-71DD-4A7F-8E20-D948B768934E}"/>
    <cellStyle name="Calculation 3 11 4" xfId="3451" xr:uid="{87B137E9-C256-4417-8A89-77770ED3B148}"/>
    <cellStyle name="Calculation 3 11 4 2" xfId="3452" xr:uid="{013D76E5-8E1E-48BE-AE78-4040BF356895}"/>
    <cellStyle name="Calculation 3 11 4 3" xfId="25714" xr:uid="{B9CAB3F8-5A35-454C-B5DE-037C77C2C76B}"/>
    <cellStyle name="Calculation 3 11 5" xfId="3453" xr:uid="{3D1ED419-72E1-4284-9BBF-996CA198F723}"/>
    <cellStyle name="Calculation 3 11 5 2" xfId="3454" xr:uid="{48EFD55F-4596-4349-A7D9-19979C05BCFA}"/>
    <cellStyle name="Calculation 3 11 5 3" xfId="25715" xr:uid="{F316CEDA-E08D-44D0-B6C9-C8F1CB92C924}"/>
    <cellStyle name="Calculation 3 11 6" xfId="3455" xr:uid="{72552449-C9C6-4788-8CEA-6B9E8D7A3C18}"/>
    <cellStyle name="Calculation 3 11 6 2" xfId="3456" xr:uid="{1D832BC1-F304-490D-A129-8B01D4BDED8D}"/>
    <cellStyle name="Calculation 3 11 6 3" xfId="25716" xr:uid="{77FD6469-E9CD-4422-BB7A-33461C0E1CCB}"/>
    <cellStyle name="Calculation 3 11 7" xfId="3457" xr:uid="{E82BB262-83E4-43F0-A199-7E0AD9EF6316}"/>
    <cellStyle name="Calculation 3 11 7 2" xfId="3458" xr:uid="{DA106C7E-FBE1-49D3-BE47-577EAAFCB71C}"/>
    <cellStyle name="Calculation 3 11 7 3" xfId="25717" xr:uid="{FBC5DC71-83AB-4E17-A739-D71082A27A18}"/>
    <cellStyle name="Calculation 3 11 8" xfId="3459" xr:uid="{ACD84A60-B90F-47D5-BCF3-DACC77AF7EB7}"/>
    <cellStyle name="Calculation 3 11 8 2" xfId="3460" xr:uid="{07D78FAD-C19A-4BDD-9B6A-4EC1748626E3}"/>
    <cellStyle name="Calculation 3 11 8 3" xfId="25718" xr:uid="{D9952547-09B3-4F8D-8BDA-C1DF8D12B255}"/>
    <cellStyle name="Calculation 3 11 9" xfId="3461" xr:uid="{5A73BF37-3D9C-49E4-9545-40F632B43C4B}"/>
    <cellStyle name="Calculation 3 11 9 2" xfId="3462" xr:uid="{F6A09E10-F6BB-4F55-9FDA-A86274BB95C7}"/>
    <cellStyle name="Calculation 3 11 9 3" xfId="25719" xr:uid="{1541334B-D7F2-468C-8019-EE7C16CC563F}"/>
    <cellStyle name="Calculation 3 12" xfId="3463" xr:uid="{85E1FF5C-792E-4B0D-B98E-7C929519E354}"/>
    <cellStyle name="Calculation 3 12 10" xfId="3464" xr:uid="{C448FC31-E475-43BC-ACFF-633E753A3EC5}"/>
    <cellStyle name="Calculation 3 12 10 2" xfId="25720" xr:uid="{040BE094-A8E1-49E3-BDD7-86512D095E1F}"/>
    <cellStyle name="Calculation 3 12 11" xfId="25721" xr:uid="{82B79418-27C4-4158-B100-0654DCD7B6B0}"/>
    <cellStyle name="Calculation 3 12 12" xfId="25722" xr:uid="{275517B5-10AA-47CA-9A21-C540562FA9D0}"/>
    <cellStyle name="Calculation 3 12 2" xfId="3465" xr:uid="{28717024-235D-409F-87B3-777DEAF5A691}"/>
    <cellStyle name="Calculation 3 12 2 2" xfId="3466" xr:uid="{617EE50B-D768-4ED9-A007-3EF979C78544}"/>
    <cellStyle name="Calculation 3 12 2 2 2" xfId="25723" xr:uid="{5FBB2100-AE43-4CF4-8239-557E445C2ADC}"/>
    <cellStyle name="Calculation 3 12 2 2 3" xfId="25724" xr:uid="{7B175EE5-6E1B-404C-9AA5-FBDBC4BDA094}"/>
    <cellStyle name="Calculation 3 12 2 3" xfId="3467" xr:uid="{8BCEE6B0-D618-4F41-826E-950EFF81A21C}"/>
    <cellStyle name="Calculation 3 12 2 3 2" xfId="3468" xr:uid="{5F1F36B1-4BB3-4FF1-935A-882E963BF14E}"/>
    <cellStyle name="Calculation 3 12 2 4" xfId="3469" xr:uid="{88AF1C35-184A-4408-8FD1-77808DCC71B5}"/>
    <cellStyle name="Calculation 3 12 2 4 2" xfId="25725" xr:uid="{A7FA1F19-A06F-4E25-97A5-DC2B88D6DDBB}"/>
    <cellStyle name="Calculation 3 12 2 5" xfId="25726" xr:uid="{50451AEC-4F94-442F-A4E5-8B2889663B31}"/>
    <cellStyle name="Calculation 3 12 2 6" xfId="25727" xr:uid="{C3843689-A8D0-4A65-B8A2-1D2628D27569}"/>
    <cellStyle name="Calculation 3 12 2 7" xfId="25728" xr:uid="{BD80A712-CB6D-482F-8B5B-63875A0AA5BB}"/>
    <cellStyle name="Calculation 3 12 2 8" xfId="25729" xr:uid="{EE6C4544-BC33-4950-A09C-80E23466AE0C}"/>
    <cellStyle name="Calculation 3 12 3" xfId="3470" xr:uid="{25123A32-21A5-447D-8F2E-91AD212CC54E}"/>
    <cellStyle name="Calculation 3 12 3 2" xfId="3471" xr:uid="{C774F54E-15D6-461E-BE86-26C16390FEFC}"/>
    <cellStyle name="Calculation 3 12 3 3" xfId="25730" xr:uid="{9C1EA6BD-DC7F-4702-B61A-B823576FE51E}"/>
    <cellStyle name="Calculation 3 12 4" xfId="3472" xr:uid="{8F33250A-282A-427B-9340-89101C1F9272}"/>
    <cellStyle name="Calculation 3 12 4 2" xfId="3473" xr:uid="{16A23542-4100-4DC4-BB98-1AC9D7E074F6}"/>
    <cellStyle name="Calculation 3 12 4 3" xfId="25731" xr:uid="{9C8645EF-D5F0-4150-80BA-28AF8B6A826E}"/>
    <cellStyle name="Calculation 3 12 5" xfId="3474" xr:uid="{A3283250-BF7F-477C-8EC1-89849BB3BEA0}"/>
    <cellStyle name="Calculation 3 12 5 2" xfId="3475" xr:uid="{C07681E2-1146-4A28-9661-02B6F0E04E52}"/>
    <cellStyle name="Calculation 3 12 5 3" xfId="25732" xr:uid="{012B7E68-A2A1-4AF2-825B-546E97DD0939}"/>
    <cellStyle name="Calculation 3 12 6" xfId="3476" xr:uid="{53BA43C5-5563-483B-8FD3-7A87ED4447A8}"/>
    <cellStyle name="Calculation 3 12 6 2" xfId="3477" xr:uid="{CADED1C8-AA4E-4089-9B2D-D9045670B8E4}"/>
    <cellStyle name="Calculation 3 12 6 3" xfId="25733" xr:uid="{8E3EDD70-D23F-40F2-9021-BA4A596D2D37}"/>
    <cellStyle name="Calculation 3 12 7" xfId="3478" xr:uid="{67A391A5-6218-475F-B980-8F1990FF13D0}"/>
    <cellStyle name="Calculation 3 12 7 2" xfId="3479" xr:uid="{8E1665A3-1829-41A9-B2DE-938877CCD0F0}"/>
    <cellStyle name="Calculation 3 12 7 3" xfId="25734" xr:uid="{CB4DB5F4-414E-47EA-A884-40E523BDFA00}"/>
    <cellStyle name="Calculation 3 12 8" xfId="3480" xr:uid="{0D2DD630-2521-441D-B729-BC0C99841267}"/>
    <cellStyle name="Calculation 3 12 8 2" xfId="3481" xr:uid="{8BE3BCBB-D453-4AAD-B755-08E658A47F31}"/>
    <cellStyle name="Calculation 3 12 8 3" xfId="25735" xr:uid="{93FFFC77-7EC3-4A19-8BD9-B8E3B7C72A57}"/>
    <cellStyle name="Calculation 3 12 9" xfId="3482" xr:uid="{21BF19DB-9EE2-4F8E-94F3-DE3294135888}"/>
    <cellStyle name="Calculation 3 12 9 2" xfId="25736" xr:uid="{6D8B61C9-5F21-4904-B9D3-46E39C17E47E}"/>
    <cellStyle name="Calculation 3 12 9 3" xfId="25737" xr:uid="{E4384C04-C285-48CA-9B42-FF99016A02A8}"/>
    <cellStyle name="Calculation 3 13" xfId="3483" xr:uid="{12912BE6-B48E-448D-AA6D-0E1946640C91}"/>
    <cellStyle name="Calculation 3 13 2" xfId="3484" xr:uid="{0485482F-A118-44A7-A9D1-5F686F0E4CC7}"/>
    <cellStyle name="Calculation 3 13 3" xfId="3485" xr:uid="{A432A22C-6E79-4ADC-B896-591930B05455}"/>
    <cellStyle name="Calculation 3 13 4" xfId="3486" xr:uid="{2A23B394-B5FF-4353-8405-23367583B05B}"/>
    <cellStyle name="Calculation 3 14" xfId="3487" xr:uid="{23211371-C18D-45CC-9EC3-7883536AFE50}"/>
    <cellStyle name="Calculation 3 14 2" xfId="3488" xr:uid="{F35550BC-1031-488B-A769-CC76D5AAE32B}"/>
    <cellStyle name="Calculation 3 14 3" xfId="25738" xr:uid="{3BC05895-385F-4C4A-BAB6-F75A7FBFA5A1}"/>
    <cellStyle name="Calculation 3 15" xfId="3489" xr:uid="{3C9B5DB3-BE96-40E9-A4BF-74C70DC8F7AC}"/>
    <cellStyle name="Calculation 3 15 2" xfId="3490" xr:uid="{7AA9BF35-9BAE-4F42-BA90-D5E9063A0F01}"/>
    <cellStyle name="Calculation 3 15 3" xfId="25739" xr:uid="{3D5D5557-524D-4C25-90D9-2328C0D30AA8}"/>
    <cellStyle name="Calculation 3 16" xfId="3491" xr:uid="{2584E905-0F01-41D7-9D66-A13D77F1761E}"/>
    <cellStyle name="Calculation 3 16 2" xfId="3492" xr:uid="{782D306B-FCE4-40A4-B216-D43EA5875F62}"/>
    <cellStyle name="Calculation 3 16 3" xfId="25740" xr:uid="{269E9B70-E3A3-416D-A6E0-C65AFB78F282}"/>
    <cellStyle name="Calculation 3 17" xfId="3493" xr:uid="{701B60AE-17B4-4CDB-93FD-161365ECEE0E}"/>
    <cellStyle name="Calculation 3 17 2" xfId="3494" xr:uid="{EE3CAA75-E8A4-4507-AD55-C8A43B866AEB}"/>
    <cellStyle name="Calculation 3 17 3" xfId="25741" xr:uid="{7E3E9E9B-5F97-4AE1-AE11-143B428E1BAB}"/>
    <cellStyle name="Calculation 3 18" xfId="3495" xr:uid="{7237B953-282C-43FE-A873-01F83F22F814}"/>
    <cellStyle name="Calculation 3 18 2" xfId="3496" xr:uid="{B90E56A8-7486-4E2E-B3F5-63609A38CD33}"/>
    <cellStyle name="Calculation 3 18 3" xfId="25742" xr:uid="{8762B864-7990-4797-AD08-14F10E7ADDAA}"/>
    <cellStyle name="Calculation 3 19" xfId="3497" xr:uid="{BB71F091-B843-41FE-9DD4-E80D22C2A92D}"/>
    <cellStyle name="Calculation 3 19 2" xfId="3498" xr:uid="{6878770E-856D-4BA9-8B39-0E259337739A}"/>
    <cellStyle name="Calculation 3 19 3" xfId="25743" xr:uid="{E5CBEB1A-6C1A-411B-A1B0-34469670B795}"/>
    <cellStyle name="Calculation 3 2" xfId="3499" xr:uid="{FEABE013-673A-4EF9-A97A-648A15FF02FB}"/>
    <cellStyle name="Calculation 3 2 10" xfId="3500" xr:uid="{718993DF-225D-40BE-BAAA-6401FC3D29A7}"/>
    <cellStyle name="Calculation 3 2 10 2" xfId="25744" xr:uid="{144D8940-9F86-48E9-96A1-3FAA9EDD6C73}"/>
    <cellStyle name="Calculation 3 2 10 3" xfId="25745" xr:uid="{0BE61A00-ED93-4F79-AF88-34F744CED54E}"/>
    <cellStyle name="Calculation 3 2 11" xfId="3501" xr:uid="{5DBF86BE-137F-4E2D-8094-3C09FE151146}"/>
    <cellStyle name="Calculation 3 2 11 2" xfId="25746" xr:uid="{F8157320-A55F-4595-B467-B2DC5BECA662}"/>
    <cellStyle name="Calculation 3 2 12" xfId="25747" xr:uid="{DA08F1F4-7810-46BF-B868-9C7045F4FC22}"/>
    <cellStyle name="Calculation 3 2 13" xfId="25748" xr:uid="{325CA1FD-A850-44B2-AB71-DB70D6A37F9F}"/>
    <cellStyle name="Calculation 3 2 14" xfId="25749" xr:uid="{09E3B4F9-1B05-4A14-A3B0-BF96A8D344AC}"/>
    <cellStyle name="Calculation 3 2 15" xfId="42385" xr:uid="{3A747BF1-7567-444B-962D-26A0CACE25FB}"/>
    <cellStyle name="Calculation 3 2 16" xfId="42873" xr:uid="{9BC4EFC6-A2D3-4A3F-B09D-A813B6E2C2E9}"/>
    <cellStyle name="Calculation 3 2 17" xfId="43542" xr:uid="{5D245AF9-E838-464B-AA4E-C8692E47C97A}"/>
    <cellStyle name="Calculation 3 2 18" xfId="44549" xr:uid="{264D3FEB-2458-4211-A91E-7DF1E499B042}"/>
    <cellStyle name="Calculation 3 2 19" xfId="45200" xr:uid="{9EDE71CB-B66C-42BD-9CF1-AAB947F8A75C}"/>
    <cellStyle name="Calculation 3 2 2" xfId="3502" xr:uid="{7BB957EF-BEEE-416B-98F4-612E1B57EB9F}"/>
    <cellStyle name="Calculation 3 2 2 10" xfId="3503" xr:uid="{B4E9C1F0-936C-40E7-BD04-7A2BEB32F416}"/>
    <cellStyle name="Calculation 3 2 2 10 2" xfId="25750" xr:uid="{6CD131C7-C937-4E6A-BE1E-A83AAFB26BCD}"/>
    <cellStyle name="Calculation 3 2 2 11" xfId="25751" xr:uid="{29CC1B7B-6956-4E50-AF05-324E96162F0D}"/>
    <cellStyle name="Calculation 3 2 2 12" xfId="44762" xr:uid="{DBC10AEA-A871-4E4F-B288-26EB54DE8017}"/>
    <cellStyle name="Calculation 3 2 2 13" xfId="45156" xr:uid="{41A64A7A-7E5B-4E09-B309-E4BD7C8D247C}"/>
    <cellStyle name="Calculation 3 2 2 14" xfId="45450" xr:uid="{AFFF51AE-E5C3-42F2-90BC-A0EFFC61D7A8}"/>
    <cellStyle name="Calculation 3 2 2 2" xfId="3504" xr:uid="{098347EC-E182-465B-B2AB-E5D6AECBD8FC}"/>
    <cellStyle name="Calculation 3 2 2 2 2" xfId="3505" xr:uid="{7C29B4C7-E0D7-46D4-8988-4AB37089B93A}"/>
    <cellStyle name="Calculation 3 2 2 2 3" xfId="3506" xr:uid="{61025D0C-0853-4E9B-8B66-CDC9E141D9E6}"/>
    <cellStyle name="Calculation 3 2 2 2 4" xfId="3507" xr:uid="{08A7AB87-9999-4101-B3B4-0CB794AD331D}"/>
    <cellStyle name="Calculation 3 2 2 3" xfId="3508" xr:uid="{1BE710B8-D7B0-4580-A073-0DDF1199D243}"/>
    <cellStyle name="Calculation 3 2 2 3 2" xfId="3509" xr:uid="{7364419E-B3BD-4E1E-917E-1591B7028B19}"/>
    <cellStyle name="Calculation 3 2 2 3 3" xfId="25752" xr:uid="{7F9873EA-FE7D-4561-8C7C-91107CABC41E}"/>
    <cellStyle name="Calculation 3 2 2 4" xfId="3510" xr:uid="{E21F5F39-E9CF-4B4D-9D57-BBB4E21977C0}"/>
    <cellStyle name="Calculation 3 2 2 4 2" xfId="3511" xr:uid="{E4B57969-80F3-41E2-9400-3FB14FEE329E}"/>
    <cellStyle name="Calculation 3 2 2 4 3" xfId="25753" xr:uid="{C32DEE15-0B75-4954-854E-7A8D0A5BE2A5}"/>
    <cellStyle name="Calculation 3 2 2 5" xfId="3512" xr:uid="{FE64D40D-D598-45F6-A949-FD927D9088BF}"/>
    <cellStyle name="Calculation 3 2 2 5 2" xfId="3513" xr:uid="{0020A5CA-7873-481B-8446-5F74F5370682}"/>
    <cellStyle name="Calculation 3 2 2 5 3" xfId="25754" xr:uid="{AB4F953E-28A5-46BA-A9CD-DE273A694BCF}"/>
    <cellStyle name="Calculation 3 2 2 6" xfId="3514" xr:uid="{AF70210F-8835-44CB-BBB0-405D5AF9CCB2}"/>
    <cellStyle name="Calculation 3 2 2 6 2" xfId="3515" xr:uid="{943AAB39-F857-44E3-ADB9-98DB478A9E52}"/>
    <cellStyle name="Calculation 3 2 2 6 3" xfId="25755" xr:uid="{AE92977A-DCEF-472B-867E-6243B40BF2BE}"/>
    <cellStyle name="Calculation 3 2 2 7" xfId="3516" xr:uid="{7658D455-8220-4423-9EE4-8D16C3F7923E}"/>
    <cellStyle name="Calculation 3 2 2 7 2" xfId="3517" xr:uid="{2ABA3A5F-5E40-44ED-8540-54644299DDAC}"/>
    <cellStyle name="Calculation 3 2 2 7 3" xfId="25756" xr:uid="{89BF23CE-1A5D-436E-8D54-4EADF756B598}"/>
    <cellStyle name="Calculation 3 2 2 8" xfId="3518" xr:uid="{C71B2325-B76D-4A07-BF01-C142680B76DC}"/>
    <cellStyle name="Calculation 3 2 2 8 2" xfId="3519" xr:uid="{EEFE67E9-657E-44C9-818B-E1A724A83223}"/>
    <cellStyle name="Calculation 3 2 2 8 3" xfId="25757" xr:uid="{ECE89535-D4B8-485D-9FD7-7E1C241D1EFD}"/>
    <cellStyle name="Calculation 3 2 2 9" xfId="3520" xr:uid="{331178A1-780A-4877-B9B6-2369567A5BC1}"/>
    <cellStyle name="Calculation 3 2 2 9 2" xfId="25758" xr:uid="{45F5AFD0-2518-43F7-97E9-A291B8CFFAD9}"/>
    <cellStyle name="Calculation 3 2 2 9 3" xfId="25759" xr:uid="{CD3D759A-AD9E-433C-B201-458A1CDD2ACB}"/>
    <cellStyle name="Calculation 3 2 20" xfId="45480" xr:uid="{27361B1D-FF57-42C2-8227-8AD021977F71}"/>
    <cellStyle name="Calculation 3 2 3" xfId="3521" xr:uid="{565B4F58-C5A6-4EBC-B42C-AE1D83B76DA1}"/>
    <cellStyle name="Calculation 3 2 3 2" xfId="3522" xr:uid="{19E2B65F-0FE0-432E-BB28-6F898801A848}"/>
    <cellStyle name="Calculation 3 2 3 3" xfId="3523" xr:uid="{65BC0A7F-9B63-4E2E-9FAF-D8170A48C778}"/>
    <cellStyle name="Calculation 3 2 3 4" xfId="3524" xr:uid="{655EF1CD-F750-4150-AEB9-0A5E1B72097C}"/>
    <cellStyle name="Calculation 3 2 4" xfId="3525" xr:uid="{A46AB10F-2A0E-4A3E-8C3A-94EB737C83D3}"/>
    <cellStyle name="Calculation 3 2 4 2" xfId="3526" xr:uid="{2594E0AB-6100-4A79-B009-DAFC0DDA3290}"/>
    <cellStyle name="Calculation 3 2 4 3" xfId="25760" xr:uid="{82ACD2AA-EBF0-4996-9026-7D1182163EA7}"/>
    <cellStyle name="Calculation 3 2 5" xfId="3527" xr:uid="{079B30E2-DAC3-435D-AA5A-CEA7E940B9F8}"/>
    <cellStyle name="Calculation 3 2 5 2" xfId="3528" xr:uid="{F9A25020-C489-42AD-B9A1-2CA27CEFA846}"/>
    <cellStyle name="Calculation 3 2 5 3" xfId="25761" xr:uid="{161BD06D-3073-4897-AA72-AD004C7103B4}"/>
    <cellStyle name="Calculation 3 2 6" xfId="3529" xr:uid="{BA2043EB-E5B8-4020-917B-448294DD74DB}"/>
    <cellStyle name="Calculation 3 2 6 2" xfId="3530" xr:uid="{762298AE-602F-4E33-B50F-5ABD80D0BD62}"/>
    <cellStyle name="Calculation 3 2 6 3" xfId="25762" xr:uid="{FBAE443A-8883-4A8A-9E8E-9708355F3CD8}"/>
    <cellStyle name="Calculation 3 2 7" xfId="3531" xr:uid="{F8395633-0F43-4AE0-9BDA-F7FCD855AC51}"/>
    <cellStyle name="Calculation 3 2 7 2" xfId="3532" xr:uid="{0B482223-E3AE-45FC-A06A-B4AFEAF75CF9}"/>
    <cellStyle name="Calculation 3 2 7 3" xfId="25763" xr:uid="{7241CDF9-A99E-484F-940A-86C198CB12AD}"/>
    <cellStyle name="Calculation 3 2 8" xfId="3533" xr:uid="{5342D5BD-D9C3-4702-A1DC-DACCFD48001D}"/>
    <cellStyle name="Calculation 3 2 8 2" xfId="3534" xr:uid="{2A44AB16-E472-42EE-B641-AF6C1F2BD4AF}"/>
    <cellStyle name="Calculation 3 2 8 3" xfId="25764" xr:uid="{04546D0C-343D-4948-8FBD-5D7D4958664F}"/>
    <cellStyle name="Calculation 3 2 9" xfId="3535" xr:uid="{ABF4D444-DCA2-4F02-92D2-53C50FA1E51D}"/>
    <cellStyle name="Calculation 3 2 9 2" xfId="3536" xr:uid="{919B4CD5-85BF-47C1-BB7F-8B2728929FC7}"/>
    <cellStyle name="Calculation 3 2 9 3" xfId="25765" xr:uid="{0F439944-9316-4ADF-87BC-FA2E087068CF}"/>
    <cellStyle name="Calculation 3 20" xfId="3537" xr:uid="{143771E2-8F37-478D-9D88-CF0BA874E406}"/>
    <cellStyle name="Calculation 3 20 2" xfId="25766" xr:uid="{C84C7836-9D2B-45EC-85E4-0A77C4E7911C}"/>
    <cellStyle name="Calculation 3 20 3" xfId="25767" xr:uid="{F112D924-1B98-4319-8DA4-79CF895E408B}"/>
    <cellStyle name="Calculation 3 21" xfId="3538" xr:uid="{F249F2F5-F2D0-4460-89DE-09CCC22D231F}"/>
    <cellStyle name="Calculation 3 21 2" xfId="25768" xr:uid="{A2658B32-5F74-4EDA-9FB4-043B6183D4EE}"/>
    <cellStyle name="Calculation 3 22" xfId="25769" xr:uid="{DBA66F5F-517F-44BA-862F-F4839F50E555}"/>
    <cellStyle name="Calculation 3 23" xfId="25770" xr:uid="{42EBE19C-448A-40D2-871A-98E342453A9A}"/>
    <cellStyle name="Calculation 3 24" xfId="25771" xr:uid="{E3C9FB38-2EFB-48C8-81D1-7658ADDB330E}"/>
    <cellStyle name="Calculation 3 25" xfId="42384" xr:uid="{BF664693-1811-42CF-8C6D-F851DBE12D0E}"/>
    <cellStyle name="Calculation 3 26" xfId="42874" xr:uid="{8B90319A-3C9C-4E4B-9BE4-1A6DB01B85DB}"/>
    <cellStyle name="Calculation 3 27" xfId="43541" xr:uid="{7D698F0C-69C0-409B-A928-E7F899571B38}"/>
    <cellStyle name="Calculation 3 28" xfId="44211" xr:uid="{C580FD59-5891-4A87-A4D5-0CF5A0F88CB5}"/>
    <cellStyle name="Calculation 3 29" xfId="45080" xr:uid="{4AC7359A-8086-4BEA-9E89-B796AD1C93DC}"/>
    <cellStyle name="Calculation 3 3" xfId="3539" xr:uid="{B3B462CC-2B63-4AF9-A7E3-FEBD4EB3962C}"/>
    <cellStyle name="Calculation 3 3 10" xfId="3540" xr:uid="{C1BA76D5-74D4-4E71-8789-E124093D6B5B}"/>
    <cellStyle name="Calculation 3 3 10 2" xfId="25772" xr:uid="{A36E1C64-64AD-4653-8A14-DE336B3FDB03}"/>
    <cellStyle name="Calculation 3 3 10 3" xfId="25773" xr:uid="{220408CD-EA13-416D-8E25-3AB3ED72D43D}"/>
    <cellStyle name="Calculation 3 3 11" xfId="3541" xr:uid="{A78502D5-6D03-49A4-8004-088D4265DE2D}"/>
    <cellStyle name="Calculation 3 3 11 2" xfId="25774" xr:uid="{3A248EA4-CA8A-4834-9FD4-0DA5FA1599F8}"/>
    <cellStyle name="Calculation 3 3 12" xfId="25775" xr:uid="{85C2B568-B55C-4A55-94F2-3C7C1D9D67F6}"/>
    <cellStyle name="Calculation 3 3 13" xfId="25776" xr:uid="{D0861B76-B00D-4A0E-B520-E61D4AC2B687}"/>
    <cellStyle name="Calculation 3 3 14" xfId="25777" xr:uid="{CDE75108-65B4-484B-BE21-E4A57394E121}"/>
    <cellStyle name="Calculation 3 3 15" xfId="42386" xr:uid="{E6DD4A77-5853-4FD8-9E83-664038103679}"/>
    <cellStyle name="Calculation 3 3 16" xfId="42889" xr:uid="{37CE4EC5-7EEB-478A-BE1F-1726482ECA41}"/>
    <cellStyle name="Calculation 3 3 17" xfId="42872" xr:uid="{E3E9C023-9609-48E8-9E31-78A03E128FEE}"/>
    <cellStyle name="Calculation 3 3 18" xfId="43543" xr:uid="{ABEB4B18-756A-4B39-8BB5-F5D5E5749B4D}"/>
    <cellStyle name="Calculation 3 3 19" xfId="44536" xr:uid="{A5225D17-0648-45E8-993B-1815C1F60987}"/>
    <cellStyle name="Calculation 3 3 2" xfId="3542" xr:uid="{5A20A424-BDBA-426B-8992-9A4C650823F3}"/>
    <cellStyle name="Calculation 3 3 2 10" xfId="3543" xr:uid="{3B89AF28-FDAB-403B-8987-13343203C9A1}"/>
    <cellStyle name="Calculation 3 3 2 10 2" xfId="25778" xr:uid="{25F523F7-4932-47EC-B32D-2CE75D9390FF}"/>
    <cellStyle name="Calculation 3 3 2 11" xfId="25779" xr:uid="{370157DA-F0CC-4299-8C3B-BEE6EECC884E}"/>
    <cellStyle name="Calculation 3 3 2 12" xfId="44748" xr:uid="{71F1EDC8-9D09-4749-9C51-C1EE9E676A7B}"/>
    <cellStyle name="Calculation 3 3 2 13" xfId="45019" xr:uid="{955A2775-566F-402C-A2A3-E2AE310D378E}"/>
    <cellStyle name="Calculation 3 3 2 14" xfId="44598" xr:uid="{2218BFDE-C1E5-43C2-9A42-495DDD387F6D}"/>
    <cellStyle name="Calculation 3 3 2 2" xfId="3544" xr:uid="{78D0C454-B007-4694-91C4-11379D05EF77}"/>
    <cellStyle name="Calculation 3 3 2 2 2" xfId="3545" xr:uid="{516B0712-23CC-42A3-A365-B93DC2D78112}"/>
    <cellStyle name="Calculation 3 3 2 2 3" xfId="3546" xr:uid="{F5859927-634A-41DB-A720-EC3FB0599D56}"/>
    <cellStyle name="Calculation 3 3 2 2 4" xfId="3547" xr:uid="{F21FEB2E-576F-4B9E-B822-13E2BC379AA5}"/>
    <cellStyle name="Calculation 3 3 2 3" xfId="3548" xr:uid="{4C2C9EC8-F619-467B-9DEE-DB97E29FA648}"/>
    <cellStyle name="Calculation 3 3 2 3 2" xfId="3549" xr:uid="{32107AE7-424E-49B4-9586-2609472E3F6E}"/>
    <cellStyle name="Calculation 3 3 2 3 3" xfId="25780" xr:uid="{6501358D-4164-4284-BEA2-68FE8E7CEAC8}"/>
    <cellStyle name="Calculation 3 3 2 4" xfId="3550" xr:uid="{CF28AEB3-ADC8-4C40-84BE-3C14F6B58684}"/>
    <cellStyle name="Calculation 3 3 2 4 2" xfId="3551" xr:uid="{9B3247F9-F294-4FB6-ABE8-BCAE4A80B6CF}"/>
    <cellStyle name="Calculation 3 3 2 4 3" xfId="25781" xr:uid="{BD4E94D8-A0FB-4B72-BA4B-2E7E95437AC3}"/>
    <cellStyle name="Calculation 3 3 2 5" xfId="3552" xr:uid="{8524D77D-787E-4A2E-B7C9-775CA5EE204B}"/>
    <cellStyle name="Calculation 3 3 2 5 2" xfId="3553" xr:uid="{7B305D52-F8C5-452B-B95C-041864249CF8}"/>
    <cellStyle name="Calculation 3 3 2 5 3" xfId="25782" xr:uid="{3BAEB9F1-9E5D-4D1F-8A64-081CA02ABE9D}"/>
    <cellStyle name="Calculation 3 3 2 6" xfId="3554" xr:uid="{C3856734-FCA7-4A56-95B9-B151F3848C7B}"/>
    <cellStyle name="Calculation 3 3 2 6 2" xfId="3555" xr:uid="{E884B736-5E50-4452-87E2-F3739A6FD14C}"/>
    <cellStyle name="Calculation 3 3 2 6 3" xfId="25783" xr:uid="{12687646-9447-4CA6-B96E-51D23C5A86D0}"/>
    <cellStyle name="Calculation 3 3 2 7" xfId="3556" xr:uid="{CD86A343-43FA-4953-AADD-B172C0F3119D}"/>
    <cellStyle name="Calculation 3 3 2 7 2" xfId="3557" xr:uid="{88067937-BDA0-4142-AFB4-83C5E7EA8E08}"/>
    <cellStyle name="Calculation 3 3 2 7 3" xfId="25784" xr:uid="{21D7B4F8-81A9-496A-B372-785BEE6CCACD}"/>
    <cellStyle name="Calculation 3 3 2 8" xfId="3558" xr:uid="{319A4D3C-71D6-4CF4-8548-33E56F0CBEDA}"/>
    <cellStyle name="Calculation 3 3 2 8 2" xfId="3559" xr:uid="{63047B37-8B72-4132-ADDE-1CDB89078ED1}"/>
    <cellStyle name="Calculation 3 3 2 8 3" xfId="25785" xr:uid="{092112B3-BDA1-48F1-B3F9-0C3E23EFDCEE}"/>
    <cellStyle name="Calculation 3 3 2 9" xfId="3560" xr:uid="{A23EC393-E810-4EE7-AE1A-136FEF668F27}"/>
    <cellStyle name="Calculation 3 3 2 9 2" xfId="25786" xr:uid="{861C9F34-E2BD-4338-A2D7-0A15E2740DA3}"/>
    <cellStyle name="Calculation 3 3 2 9 3" xfId="25787" xr:uid="{C841BF1B-D722-420F-BE0F-EB28F447C484}"/>
    <cellStyle name="Calculation 3 3 20" xfId="45021" xr:uid="{4E64A42C-FE47-4815-B96E-18DA5932B41E}"/>
    <cellStyle name="Calculation 3 3 21" xfId="45255" xr:uid="{55EE46B0-FB41-4799-A7FE-6461D34FEDC3}"/>
    <cellStyle name="Calculation 3 3 3" xfId="3561" xr:uid="{41A44E7F-B915-431C-B33A-C1615B5BA650}"/>
    <cellStyle name="Calculation 3 3 3 2" xfId="3562" xr:uid="{F6BA0571-D6A2-451A-B5DF-87E1114F2E25}"/>
    <cellStyle name="Calculation 3 3 3 3" xfId="3563" xr:uid="{DD3C19CB-E92D-4233-BB59-DD5F422ADCD6}"/>
    <cellStyle name="Calculation 3 3 3 4" xfId="3564" xr:uid="{68AB3A8F-D818-4843-A28E-68CA84EBC3A1}"/>
    <cellStyle name="Calculation 3 3 4" xfId="3565" xr:uid="{778A21AB-8721-4020-98F4-0C77DE1F4457}"/>
    <cellStyle name="Calculation 3 3 4 2" xfId="3566" xr:uid="{98D336AA-9E20-4911-AA65-A3A00DBB3496}"/>
    <cellStyle name="Calculation 3 3 4 3" xfId="25788" xr:uid="{07EC42E3-A23B-44AA-A438-EAF078FC7D96}"/>
    <cellStyle name="Calculation 3 3 5" xfId="3567" xr:uid="{9D331417-43BB-4531-9FA7-1BF86CDFC0B6}"/>
    <cellStyle name="Calculation 3 3 5 2" xfId="3568" xr:uid="{A1F9EBAA-D86D-4479-8443-8C0FA8E9407F}"/>
    <cellStyle name="Calculation 3 3 5 3" xfId="25789" xr:uid="{CA3246F1-FA31-4083-8F85-EC0C27341004}"/>
    <cellStyle name="Calculation 3 3 6" xfId="3569" xr:uid="{C3D09D35-CE1A-4AA2-8540-9636D9C163C4}"/>
    <cellStyle name="Calculation 3 3 6 2" xfId="3570" xr:uid="{FE8BC8FE-9776-41EC-8753-B5036732E343}"/>
    <cellStyle name="Calculation 3 3 6 3" xfId="25790" xr:uid="{E15E3114-5D21-4C55-BF4F-96384B2D717F}"/>
    <cellStyle name="Calculation 3 3 7" xfId="3571" xr:uid="{7E5B1A1D-7FDA-4640-ABAF-B6C388C0B5BC}"/>
    <cellStyle name="Calculation 3 3 7 2" xfId="3572" xr:uid="{5DD98562-64B6-4FED-B12A-FA1F1160D46E}"/>
    <cellStyle name="Calculation 3 3 7 3" xfId="25791" xr:uid="{136898F5-8197-44D8-8FE9-D40E5255B6AD}"/>
    <cellStyle name="Calculation 3 3 8" xfId="3573" xr:uid="{48536D55-B99E-46EC-AB1A-0C36E744A2C3}"/>
    <cellStyle name="Calculation 3 3 8 2" xfId="3574" xr:uid="{DEBFA3F1-39F0-4A8D-B7EA-A132FBE91761}"/>
    <cellStyle name="Calculation 3 3 8 3" xfId="25792" xr:uid="{DEEA01E0-2C33-4F23-BB3B-7DB99B944B64}"/>
    <cellStyle name="Calculation 3 3 9" xfId="3575" xr:uid="{6F349E5B-17E4-485B-9795-7DEA74FF8CD9}"/>
    <cellStyle name="Calculation 3 3 9 2" xfId="3576" xr:uid="{922AC119-A0DF-4C24-A8F9-173FC783A853}"/>
    <cellStyle name="Calculation 3 3 9 3" xfId="25793" xr:uid="{4D14DA80-3C4C-4544-A840-19CD666C2549}"/>
    <cellStyle name="Calculation 3 30" xfId="45416" xr:uid="{65BDFECE-D0EC-4F57-8D82-CE378886050E}"/>
    <cellStyle name="Calculation 3 4" xfId="3577" xr:uid="{7971A332-1983-43AC-A3B1-CEF4DCCEBD9E}"/>
    <cellStyle name="Calculation 3 4 10" xfId="3578" xr:uid="{DB4C5D15-CB5D-4FE7-827D-C7BB1CE998B4}"/>
    <cellStyle name="Calculation 3 4 10 2" xfId="25794" xr:uid="{7900DFF8-5A3E-447D-BA15-048DC1A5BCDA}"/>
    <cellStyle name="Calculation 3 4 10 3" xfId="25795" xr:uid="{DE8EF696-BF6C-48F4-9A64-CC0557A71B82}"/>
    <cellStyle name="Calculation 3 4 11" xfId="3579" xr:uid="{DD5E6DA3-6DDD-4F3F-B96E-24D3DA255907}"/>
    <cellStyle name="Calculation 3 4 11 2" xfId="25796" xr:uid="{A5F41928-39FC-401F-BD70-615D96D2940C}"/>
    <cellStyle name="Calculation 3 4 12" xfId="25797" xr:uid="{42CA00CF-0C4F-4F38-BCE9-027847AA3255}"/>
    <cellStyle name="Calculation 3 4 13" xfId="44618" xr:uid="{585E5F8B-DD63-4425-8FA3-51EE8E0C178A}"/>
    <cellStyle name="Calculation 3 4 14" xfId="43994" xr:uid="{BEC28E5A-C7E6-43C7-948D-6089FEDAE14A}"/>
    <cellStyle name="Calculation 3 4 15" xfId="45239" xr:uid="{03C44F49-FB9A-4CC2-B807-3B4E4FFEEDDC}"/>
    <cellStyle name="Calculation 3 4 2" xfId="3580" xr:uid="{78D5061F-B312-4DAA-9838-08DD9FDF93A2}"/>
    <cellStyle name="Calculation 3 4 2 10" xfId="3581" xr:uid="{D2A1D69B-FF81-462F-A53C-EA9ED2600FDE}"/>
    <cellStyle name="Calculation 3 4 2 10 2" xfId="25798" xr:uid="{8512CBC6-E35C-4D9A-8BA0-07CAF4F63C66}"/>
    <cellStyle name="Calculation 3 4 2 11" xfId="25799" xr:uid="{B74BC08F-77CA-4E40-B07C-E88E50D91907}"/>
    <cellStyle name="Calculation 3 4 2 12" xfId="44831" xr:uid="{1C80CFA5-DDCE-4192-8F51-0060401B28B5}"/>
    <cellStyle name="Calculation 3 4 2 13" xfId="44915" xr:uid="{07965ABD-1508-46B1-AB89-DDAB22BC446C}"/>
    <cellStyle name="Calculation 3 4 2 14" xfId="45081" xr:uid="{A185E9F9-C635-4432-B666-9627627E94D7}"/>
    <cellStyle name="Calculation 3 4 2 2" xfId="3582" xr:uid="{947D0822-DCBC-497F-BEDA-E2BD6D78D9F4}"/>
    <cellStyle name="Calculation 3 4 2 2 2" xfId="3583" xr:uid="{D7BFE619-FA2E-4C53-BA2A-DBAA9B4CCB75}"/>
    <cellStyle name="Calculation 3 4 2 2 3" xfId="3584" xr:uid="{6B8B3A8B-BC89-43C5-876A-6F3A84CB95FC}"/>
    <cellStyle name="Calculation 3 4 2 2 4" xfId="3585" xr:uid="{46B15A73-EBDF-4079-AB79-DDE947F557B6}"/>
    <cellStyle name="Calculation 3 4 2 3" xfId="3586" xr:uid="{8791CD91-E067-43A9-9519-ADF11825C2DF}"/>
    <cellStyle name="Calculation 3 4 2 3 2" xfId="3587" xr:uid="{06DCD28B-694F-402B-A7DC-77FD5A2F2EC0}"/>
    <cellStyle name="Calculation 3 4 2 3 3" xfId="25800" xr:uid="{D9A6726C-2EC8-4420-95CB-0BFB925BBD63}"/>
    <cellStyle name="Calculation 3 4 2 4" xfId="3588" xr:uid="{40C5F437-5D6E-4BD4-987D-59FA52A34105}"/>
    <cellStyle name="Calculation 3 4 2 4 2" xfId="3589" xr:uid="{5C415F7A-937E-4D97-A3E4-30CEE9815A7E}"/>
    <cellStyle name="Calculation 3 4 2 4 3" xfId="25801" xr:uid="{2FA5B2DF-0F05-4DCB-9D30-4189D39771A0}"/>
    <cellStyle name="Calculation 3 4 2 5" xfId="3590" xr:uid="{8720E46E-B2AD-48C9-BC64-AFF4D8830B32}"/>
    <cellStyle name="Calculation 3 4 2 5 2" xfId="3591" xr:uid="{B3907779-7FCC-48BB-BFA3-849270BD294F}"/>
    <cellStyle name="Calculation 3 4 2 5 3" xfId="25802" xr:uid="{4FBA114D-20B9-403B-BBAC-0A6608B88F57}"/>
    <cellStyle name="Calculation 3 4 2 6" xfId="3592" xr:uid="{4C203B74-D21B-4E0D-9F3C-93B91D22A564}"/>
    <cellStyle name="Calculation 3 4 2 6 2" xfId="3593" xr:uid="{0C83F162-C5EA-4A18-9D35-F7CBCA1FFA7B}"/>
    <cellStyle name="Calculation 3 4 2 6 3" xfId="25803" xr:uid="{A47AB3A1-7AB9-4235-BE1A-BB608A4F4211}"/>
    <cellStyle name="Calculation 3 4 2 7" xfId="3594" xr:uid="{9103CC2F-EA05-4630-A5DF-8EB3ED07F8BA}"/>
    <cellStyle name="Calculation 3 4 2 7 2" xfId="3595" xr:uid="{59CCE913-3DBA-47F1-BF5E-AE70241F814E}"/>
    <cellStyle name="Calculation 3 4 2 7 3" xfId="25804" xr:uid="{D96FAD42-0BE7-4B6D-B2FF-88D7E5B0B5E1}"/>
    <cellStyle name="Calculation 3 4 2 8" xfId="3596" xr:uid="{611648F5-BC69-4633-A5AC-3B4BF267D113}"/>
    <cellStyle name="Calculation 3 4 2 8 2" xfId="3597" xr:uid="{5D241EEB-C2AD-4D01-BEF7-4BC828657924}"/>
    <cellStyle name="Calculation 3 4 2 8 3" xfId="25805" xr:uid="{A7B82E63-2D65-4910-B072-777C0503C24A}"/>
    <cellStyle name="Calculation 3 4 2 9" xfId="3598" xr:uid="{87510E6C-C1CE-489D-87CF-406198B9DF65}"/>
    <cellStyle name="Calculation 3 4 2 9 2" xfId="25806" xr:uid="{18808D77-0087-44EE-9D22-9597A0895C2E}"/>
    <cellStyle name="Calculation 3 4 2 9 3" xfId="25807" xr:uid="{BCC4DCF5-135D-4ECC-949A-F67AB4C70E03}"/>
    <cellStyle name="Calculation 3 4 3" xfId="3599" xr:uid="{8774E94A-AFC3-47BB-8ACB-705CD0D1A572}"/>
    <cellStyle name="Calculation 3 4 3 2" xfId="3600" xr:uid="{CE3FC5EC-0A9D-41AF-A7DC-1C3C072A943E}"/>
    <cellStyle name="Calculation 3 4 3 3" xfId="3601" xr:uid="{6FBAB937-83B6-490E-9779-604F8A45CD8F}"/>
    <cellStyle name="Calculation 3 4 3 4" xfId="3602" xr:uid="{1DCC9601-B019-40D2-91D0-B3992AA7F867}"/>
    <cellStyle name="Calculation 3 4 4" xfId="3603" xr:uid="{F4D674BB-36BC-4D0B-BA55-B397680942AA}"/>
    <cellStyle name="Calculation 3 4 4 2" xfId="3604" xr:uid="{D6AD512C-A7A3-4DFE-AC1A-70FCDDF8A3ED}"/>
    <cellStyle name="Calculation 3 4 4 3" xfId="25808" xr:uid="{A598C87F-2447-4C45-BE2C-0817240DC3DE}"/>
    <cellStyle name="Calculation 3 4 5" xfId="3605" xr:uid="{7E9C9E0E-5A39-44C0-A888-24A474B7F8E8}"/>
    <cellStyle name="Calculation 3 4 5 2" xfId="3606" xr:uid="{EDC55D70-D6A0-465E-B8EF-0B6E88D5B486}"/>
    <cellStyle name="Calculation 3 4 5 3" xfId="25809" xr:uid="{DDDADBE6-8F6D-47D0-8FE1-16D526A3AB79}"/>
    <cellStyle name="Calculation 3 4 6" xfId="3607" xr:uid="{06D5627C-0F7C-4815-9863-5E9E56A62FAA}"/>
    <cellStyle name="Calculation 3 4 6 2" xfId="3608" xr:uid="{B713BD99-A6B2-4EFA-A168-DD1190729312}"/>
    <cellStyle name="Calculation 3 4 6 3" xfId="25810" xr:uid="{5B6E8404-3C27-414A-BAF6-EA41F007AF2D}"/>
    <cellStyle name="Calculation 3 4 7" xfId="3609" xr:uid="{D4F75A51-1ACC-43FF-B771-6E03D2F5FE24}"/>
    <cellStyle name="Calculation 3 4 7 2" xfId="3610" xr:uid="{694B515D-A569-463C-A5C8-C656606676E4}"/>
    <cellStyle name="Calculation 3 4 7 3" xfId="25811" xr:uid="{57C46510-730E-470A-893D-7A57BCA82CBD}"/>
    <cellStyle name="Calculation 3 4 8" xfId="3611" xr:uid="{D2412EC1-FFB4-4FED-A6B3-BD398134B3DC}"/>
    <cellStyle name="Calculation 3 4 8 2" xfId="3612" xr:uid="{865F6612-96F0-4289-B920-810BBB5F3FD3}"/>
    <cellStyle name="Calculation 3 4 8 3" xfId="25812" xr:uid="{735AF52C-E7AC-45D8-BE40-44AB8AB3BB60}"/>
    <cellStyle name="Calculation 3 4 9" xfId="3613" xr:uid="{924EEE03-9611-4540-8154-F84F6F419156}"/>
    <cellStyle name="Calculation 3 4 9 2" xfId="3614" xr:uid="{0D157501-D410-4322-9495-1951D51E8CDD}"/>
    <cellStyle name="Calculation 3 4 9 3" xfId="25813" xr:uid="{7B5AABFD-8561-4E8D-87D5-8B921961889A}"/>
    <cellStyle name="Calculation 3 5" xfId="3615" xr:uid="{5BA75EC2-4000-4A3B-90B9-BC172D7FE8E8}"/>
    <cellStyle name="Calculation 3 5 10" xfId="3616" xr:uid="{7B1A4688-F135-4CDE-856E-08462D44B95E}"/>
    <cellStyle name="Calculation 3 5 10 2" xfId="25814" xr:uid="{26FD2EB0-8C41-442B-9FBC-33C8A6B69634}"/>
    <cellStyle name="Calculation 3 5 10 3" xfId="25815" xr:uid="{AEBF6467-F8E2-4633-8E52-DFD485F076D1}"/>
    <cellStyle name="Calculation 3 5 11" xfId="3617" xr:uid="{C8C29DEA-541E-4D99-80FF-6331D57242BD}"/>
    <cellStyle name="Calculation 3 5 11 2" xfId="25816" xr:uid="{1AC97AFD-592D-4423-8C0D-F02B9405F63F}"/>
    <cellStyle name="Calculation 3 5 12" xfId="25817" xr:uid="{9660893F-BC86-4D11-80F3-042318EA5D66}"/>
    <cellStyle name="Calculation 3 5 13" xfId="44650" xr:uid="{68098B91-1B57-4887-A29A-C27B95C6B1EB}"/>
    <cellStyle name="Calculation 3 5 14" xfId="45368" xr:uid="{5DAA386C-960C-415E-ABE7-9BBF9359DD03}"/>
    <cellStyle name="Calculation 3 5 15" xfId="45591" xr:uid="{10F9354A-40AA-4B02-9B22-3D93F4BF80D4}"/>
    <cellStyle name="Calculation 3 5 2" xfId="3618" xr:uid="{360947C9-447F-4F80-9EEB-1A90E97131E1}"/>
    <cellStyle name="Calculation 3 5 2 10" xfId="3619" xr:uid="{882F44C6-D86D-4FBE-BC87-336887DFB6FA}"/>
    <cellStyle name="Calculation 3 5 2 10 2" xfId="25818" xr:uid="{1F3B1600-D9EA-46EA-8DAE-038173BC2225}"/>
    <cellStyle name="Calculation 3 5 2 11" xfId="25819" xr:uid="{9D63BB9A-B009-4CAA-9586-A53F4B25FE22}"/>
    <cellStyle name="Calculation 3 5 2 2" xfId="3620" xr:uid="{3AD5DD37-C471-42FA-9A5C-2A278D47345F}"/>
    <cellStyle name="Calculation 3 5 2 2 2" xfId="3621" xr:uid="{F9CC328F-3CFF-4073-933C-2B199F14A773}"/>
    <cellStyle name="Calculation 3 5 2 2 3" xfId="3622" xr:uid="{661A28FF-425C-45A9-92FD-61B082E67115}"/>
    <cellStyle name="Calculation 3 5 2 2 4" xfId="3623" xr:uid="{2E9DE142-7A19-4DFE-8A20-5BA144A0F15F}"/>
    <cellStyle name="Calculation 3 5 2 3" xfId="3624" xr:uid="{337FCB9C-7EFD-41FE-AD34-AB4032B4927D}"/>
    <cellStyle name="Calculation 3 5 2 3 2" xfId="3625" xr:uid="{6B280FF5-EF64-4B8F-AB4B-AB56489624D6}"/>
    <cellStyle name="Calculation 3 5 2 3 3" xfId="25820" xr:uid="{4260653D-96D5-4BFC-8894-7FABBBB4FC70}"/>
    <cellStyle name="Calculation 3 5 2 4" xfId="3626" xr:uid="{0C7135D1-E7B3-4BA5-9436-BCB501690E74}"/>
    <cellStyle name="Calculation 3 5 2 4 2" xfId="3627" xr:uid="{58C554A6-E1EC-4518-B7DB-E4ACEFBD587F}"/>
    <cellStyle name="Calculation 3 5 2 4 3" xfId="25821" xr:uid="{2C068867-F6E0-4452-B89D-DD94FE70539F}"/>
    <cellStyle name="Calculation 3 5 2 5" xfId="3628" xr:uid="{33969185-2CF0-4D36-BEB7-6053C13156A6}"/>
    <cellStyle name="Calculation 3 5 2 5 2" xfId="3629" xr:uid="{4BD71F13-1EF0-4A07-A73E-EEC4E8742571}"/>
    <cellStyle name="Calculation 3 5 2 5 3" xfId="25822" xr:uid="{2951D338-7344-4D06-BAD6-A8C5695969E9}"/>
    <cellStyle name="Calculation 3 5 2 6" xfId="3630" xr:uid="{57A7BFAD-24D0-4495-8754-420E82D281BF}"/>
    <cellStyle name="Calculation 3 5 2 6 2" xfId="3631" xr:uid="{BE53E521-B99D-4719-A1F4-4FE2BC2A5FB9}"/>
    <cellStyle name="Calculation 3 5 2 6 3" xfId="25823" xr:uid="{DC24CD9A-5C57-46FB-B46A-4D4129908678}"/>
    <cellStyle name="Calculation 3 5 2 7" xfId="3632" xr:uid="{1F92C980-4395-4924-ADA6-631A3DF46DB3}"/>
    <cellStyle name="Calculation 3 5 2 7 2" xfId="3633" xr:uid="{7D05170F-73E7-4035-B3D4-7E7623D4A314}"/>
    <cellStyle name="Calculation 3 5 2 7 3" xfId="25824" xr:uid="{012D6F8D-439F-4FAD-8680-D6EC0B398715}"/>
    <cellStyle name="Calculation 3 5 2 8" xfId="3634" xr:uid="{4AFCED76-4751-49B8-9B50-9F8354C01F3F}"/>
    <cellStyle name="Calculation 3 5 2 8 2" xfId="3635" xr:uid="{523EE832-332E-4CBA-AF15-702499EDD7E9}"/>
    <cellStyle name="Calculation 3 5 2 8 3" xfId="25825" xr:uid="{AAC52FE5-34B0-4681-B6BC-075D8BDFF217}"/>
    <cellStyle name="Calculation 3 5 2 9" xfId="3636" xr:uid="{F6DE4BCB-EE7A-4DD6-9ADF-13A7B7AC741C}"/>
    <cellStyle name="Calculation 3 5 2 9 2" xfId="25826" xr:uid="{818D57DD-62C2-450B-864F-35DBBDD4608A}"/>
    <cellStyle name="Calculation 3 5 2 9 3" xfId="25827" xr:uid="{F195EB8E-A5AA-4F88-955A-102881B1611C}"/>
    <cellStyle name="Calculation 3 5 3" xfId="3637" xr:uid="{5AB0C1A2-3541-4CAB-AABA-EF3DF94AC1C9}"/>
    <cellStyle name="Calculation 3 5 3 2" xfId="3638" xr:uid="{BACF2E6C-A876-492F-9F0B-0439A6D652A7}"/>
    <cellStyle name="Calculation 3 5 3 3" xfId="3639" xr:uid="{4BB0F2C5-3B11-4E6A-BF70-D4525448BAF9}"/>
    <cellStyle name="Calculation 3 5 3 4" xfId="3640" xr:uid="{4A136167-CC1A-4D68-B240-C14FA5679EE4}"/>
    <cellStyle name="Calculation 3 5 4" xfId="3641" xr:uid="{D162018F-9760-4DCA-887E-219B4D5C22AB}"/>
    <cellStyle name="Calculation 3 5 4 2" xfId="3642" xr:uid="{200EB9D3-EE26-4875-A670-411139D05D5D}"/>
    <cellStyle name="Calculation 3 5 4 3" xfId="25828" xr:uid="{C778601F-783C-40D9-9E11-9ED0666A4D00}"/>
    <cellStyle name="Calculation 3 5 5" xfId="3643" xr:uid="{C17239CF-FCEA-4D74-A58C-14A96C1A68F8}"/>
    <cellStyle name="Calculation 3 5 5 2" xfId="3644" xr:uid="{D80AB6CB-DF95-4193-807C-7CB259C1734A}"/>
    <cellStyle name="Calculation 3 5 5 3" xfId="25829" xr:uid="{87876316-B873-4279-B6E9-BAA6308CFA44}"/>
    <cellStyle name="Calculation 3 5 6" xfId="3645" xr:uid="{8C6D1E21-F08A-4C53-989F-B516727D0F35}"/>
    <cellStyle name="Calculation 3 5 6 2" xfId="3646" xr:uid="{60058954-C2C9-4888-98B5-19AF358FB46D}"/>
    <cellStyle name="Calculation 3 5 6 3" xfId="25830" xr:uid="{B94969CC-7EB7-4E6D-A21D-8156AD7865F4}"/>
    <cellStyle name="Calculation 3 5 7" xfId="3647" xr:uid="{1AE4F164-7F87-478E-91E1-C41CAB755176}"/>
    <cellStyle name="Calculation 3 5 7 2" xfId="3648" xr:uid="{66376464-7D23-46A5-BABC-A60B29151472}"/>
    <cellStyle name="Calculation 3 5 7 3" xfId="25831" xr:uid="{C19C179D-64B4-49F3-A146-E2A13A7AEFBD}"/>
    <cellStyle name="Calculation 3 5 8" xfId="3649" xr:uid="{4D451CF0-9876-4DA9-901B-EB65FE249550}"/>
    <cellStyle name="Calculation 3 5 8 2" xfId="3650" xr:uid="{480A23B9-C323-44FF-996D-9E8C3A9359B0}"/>
    <cellStyle name="Calculation 3 5 8 3" xfId="25832" xr:uid="{CD9550C9-4428-49ED-9C57-A0925D1D72B6}"/>
    <cellStyle name="Calculation 3 5 9" xfId="3651" xr:uid="{6B9A7EDD-C54E-4FC0-825B-086182C2B53E}"/>
    <cellStyle name="Calculation 3 5 9 2" xfId="3652" xr:uid="{10E834D2-6580-4E10-9D9E-8AAF983D38B1}"/>
    <cellStyle name="Calculation 3 5 9 3" xfId="25833" xr:uid="{132F404A-692D-48B4-84A2-40A310AF700B}"/>
    <cellStyle name="Calculation 3 6" xfId="3653" xr:uid="{422CB41A-903D-4D2C-8756-FF47D4B25D8B}"/>
    <cellStyle name="Calculation 3 6 10" xfId="3654" xr:uid="{9C290067-EB35-47CE-96EF-033BB0339EE8}"/>
    <cellStyle name="Calculation 3 6 10 2" xfId="25834" xr:uid="{46B5C25F-98A9-4C74-9542-4AC8C8251528}"/>
    <cellStyle name="Calculation 3 6 10 3" xfId="25835" xr:uid="{EED2E559-2938-4B57-A9A5-DD08B29C29E3}"/>
    <cellStyle name="Calculation 3 6 11" xfId="3655" xr:uid="{856F8F65-DAD6-4004-BD76-F55A97736BDB}"/>
    <cellStyle name="Calculation 3 6 11 2" xfId="25836" xr:uid="{8FDE7CA7-4491-4DC0-8B98-E127B4F59F39}"/>
    <cellStyle name="Calculation 3 6 12" xfId="25837" xr:uid="{5B36002D-6E21-40C2-BEDC-323232FFEC94}"/>
    <cellStyle name="Calculation 3 6 2" xfId="3656" xr:uid="{64DCA7A6-ACCD-45A5-96E5-2BE8C246F97F}"/>
    <cellStyle name="Calculation 3 6 2 10" xfId="3657" xr:uid="{547973FF-4790-4447-908C-44F993BB30D6}"/>
    <cellStyle name="Calculation 3 6 2 10 2" xfId="25838" xr:uid="{50C5DC84-EC32-43BE-9D6B-2A6659D19A4F}"/>
    <cellStyle name="Calculation 3 6 2 11" xfId="25839" xr:uid="{061941BC-C27B-4AB5-8FA9-EBC2222BCB21}"/>
    <cellStyle name="Calculation 3 6 2 2" xfId="3658" xr:uid="{1DC9D22C-045F-47A8-AC06-9898712474B8}"/>
    <cellStyle name="Calculation 3 6 2 2 2" xfId="3659" xr:uid="{AADC7021-3CA5-4D40-8D7A-C5692A876C85}"/>
    <cellStyle name="Calculation 3 6 2 2 3" xfId="3660" xr:uid="{0BBD9F2A-46AF-4D69-8B86-F7A42E18A8BD}"/>
    <cellStyle name="Calculation 3 6 2 2 4" xfId="3661" xr:uid="{2416E722-FB43-47C7-9FCF-BADE37923A31}"/>
    <cellStyle name="Calculation 3 6 2 3" xfId="3662" xr:uid="{320B513B-B147-4E0E-8214-B06E1C1B4EB0}"/>
    <cellStyle name="Calculation 3 6 2 3 2" xfId="3663" xr:uid="{AA869245-ECB3-4C16-AA11-C65BC36FBE7A}"/>
    <cellStyle name="Calculation 3 6 2 3 3" xfId="25840" xr:uid="{12548DF9-29B9-4194-9550-5D4A338CC0CE}"/>
    <cellStyle name="Calculation 3 6 2 4" xfId="3664" xr:uid="{0F26C94E-48AA-428B-A4F1-CDDB220D8427}"/>
    <cellStyle name="Calculation 3 6 2 4 2" xfId="3665" xr:uid="{935C4179-ED0C-45FE-8D2A-D80F4A05CACD}"/>
    <cellStyle name="Calculation 3 6 2 4 3" xfId="25841" xr:uid="{A92CF8AD-8ED8-49E0-8600-284A6DC94FC7}"/>
    <cellStyle name="Calculation 3 6 2 5" xfId="3666" xr:uid="{EEB0E8AB-231C-43E9-B153-555AF71551FE}"/>
    <cellStyle name="Calculation 3 6 2 5 2" xfId="3667" xr:uid="{7021AE4A-0DDD-45C4-841D-FD8301848824}"/>
    <cellStyle name="Calculation 3 6 2 5 3" xfId="25842" xr:uid="{0F935050-04A7-40B4-AD1F-315D2715A9C6}"/>
    <cellStyle name="Calculation 3 6 2 6" xfId="3668" xr:uid="{9ABFC806-7236-498B-B0D7-9D722808FC59}"/>
    <cellStyle name="Calculation 3 6 2 6 2" xfId="3669" xr:uid="{223572CD-8787-4BE7-9663-EAC8153A95B0}"/>
    <cellStyle name="Calculation 3 6 2 6 3" xfId="25843" xr:uid="{FFBF5B3A-C372-4BF0-BB2A-22D04F8BED47}"/>
    <cellStyle name="Calculation 3 6 2 7" xfId="3670" xr:uid="{5DB2DEFA-AD57-44E5-8A9F-A696FCAEFF4C}"/>
    <cellStyle name="Calculation 3 6 2 7 2" xfId="3671" xr:uid="{8A9B4E2D-A3B8-4DF8-89B8-18D17D931807}"/>
    <cellStyle name="Calculation 3 6 2 7 3" xfId="25844" xr:uid="{217FBBA9-8658-4328-832F-DD134D3C4D08}"/>
    <cellStyle name="Calculation 3 6 2 8" xfId="3672" xr:uid="{F693E652-8518-4694-A950-407F445EE34C}"/>
    <cellStyle name="Calculation 3 6 2 8 2" xfId="3673" xr:uid="{37C42497-AD1D-48D0-A952-5EA90821E132}"/>
    <cellStyle name="Calculation 3 6 2 8 3" xfId="25845" xr:uid="{538E5737-911D-4FE4-B8DF-2D8E7BDB04FF}"/>
    <cellStyle name="Calculation 3 6 2 9" xfId="3674" xr:uid="{364F8643-3097-4826-B925-EDD9003AE3B9}"/>
    <cellStyle name="Calculation 3 6 2 9 2" xfId="25846" xr:uid="{26FD7586-EBE3-4894-B637-660EEE6D7484}"/>
    <cellStyle name="Calculation 3 6 2 9 3" xfId="25847" xr:uid="{3F9BF04F-3E96-4E8D-9288-4CB546279107}"/>
    <cellStyle name="Calculation 3 6 3" xfId="3675" xr:uid="{76DD6E14-4DA5-4E17-83AE-4A34C42428C0}"/>
    <cellStyle name="Calculation 3 6 3 2" xfId="3676" xr:uid="{2DE87B2D-0714-4ED3-B22D-86384623AC5F}"/>
    <cellStyle name="Calculation 3 6 3 3" xfId="3677" xr:uid="{96254681-8FA6-4B27-9A40-77F327817D5B}"/>
    <cellStyle name="Calculation 3 6 3 4" xfId="3678" xr:uid="{A1AE4923-212E-460E-B525-FA13456CADA1}"/>
    <cellStyle name="Calculation 3 6 4" xfId="3679" xr:uid="{EFD49DD0-F2D3-4072-95B4-C3CDE19919C2}"/>
    <cellStyle name="Calculation 3 6 4 2" xfId="3680" xr:uid="{E75F5BF8-1F36-46ED-B39E-16C47D9ABDDA}"/>
    <cellStyle name="Calculation 3 6 4 3" xfId="25848" xr:uid="{EDDE51D2-B13A-4B44-A860-02C403BE2EB3}"/>
    <cellStyle name="Calculation 3 6 5" xfId="3681" xr:uid="{75120D23-5A14-451F-81E6-90556C6D7478}"/>
    <cellStyle name="Calculation 3 6 5 2" xfId="3682" xr:uid="{D1749863-C520-4EA7-86B8-A63E89A724CC}"/>
    <cellStyle name="Calculation 3 6 5 3" xfId="25849" xr:uid="{E4C023C0-CCFB-4969-B612-AA8BFD3A1EDA}"/>
    <cellStyle name="Calculation 3 6 6" xfId="3683" xr:uid="{A8081236-BCCE-4584-8EE2-FCBDAC6B92D5}"/>
    <cellStyle name="Calculation 3 6 6 2" xfId="3684" xr:uid="{8C5C2D39-A17E-4664-A52F-C39FBE9DA893}"/>
    <cellStyle name="Calculation 3 6 6 3" xfId="25850" xr:uid="{CEBDC1DF-BF56-4962-AB2F-15EF0272A566}"/>
    <cellStyle name="Calculation 3 6 7" xfId="3685" xr:uid="{6E7F8F57-4AB0-4F68-AF4E-775E73466B04}"/>
    <cellStyle name="Calculation 3 6 7 2" xfId="3686" xr:uid="{77E0628B-159E-46F6-9007-860DD65D811E}"/>
    <cellStyle name="Calculation 3 6 7 3" xfId="25851" xr:uid="{36EB4E2C-8649-4664-836C-4AA2D912DA79}"/>
    <cellStyle name="Calculation 3 6 8" xfId="3687" xr:uid="{0FADC80C-D350-4023-BE16-162BDBC6DD9D}"/>
    <cellStyle name="Calculation 3 6 8 2" xfId="3688" xr:uid="{46D22AF5-886A-4AEF-8DE7-C6CAEACB77E6}"/>
    <cellStyle name="Calculation 3 6 8 3" xfId="25852" xr:uid="{B4614B48-E261-4150-B0FA-180352C0D991}"/>
    <cellStyle name="Calculation 3 6 9" xfId="3689" xr:uid="{1CEC136E-BD3E-41A3-A1D2-074CBBBF7069}"/>
    <cellStyle name="Calculation 3 6 9 2" xfId="3690" xr:uid="{F23A3234-F780-4C30-AEC4-AB13D98031A6}"/>
    <cellStyle name="Calculation 3 6 9 3" xfId="25853" xr:uid="{31C567D2-163D-47A9-A056-8E53224C015D}"/>
    <cellStyle name="Calculation 3 7" xfId="3691" xr:uid="{A9717CF9-EC86-428B-AF9B-CE63F2EFA92F}"/>
    <cellStyle name="Calculation 3 7 10" xfId="3692" xr:uid="{D1D27EA2-37A0-4FF6-8956-28C601D8F7C9}"/>
    <cellStyle name="Calculation 3 7 10 2" xfId="25854" xr:uid="{CED0025B-41A4-4615-B006-B39742E1B8BD}"/>
    <cellStyle name="Calculation 3 7 10 3" xfId="25855" xr:uid="{A8C38D03-4CF2-42AE-BB73-4253EBFA1E09}"/>
    <cellStyle name="Calculation 3 7 11" xfId="3693" xr:uid="{FE8EBF69-A405-4019-ADF7-70B267B3E405}"/>
    <cellStyle name="Calculation 3 7 11 2" xfId="25856" xr:uid="{87619C87-4221-408E-B790-62AF2856B7EC}"/>
    <cellStyle name="Calculation 3 7 12" xfId="25857" xr:uid="{7762135F-B132-437F-A183-5729392A2E82}"/>
    <cellStyle name="Calculation 3 7 2" xfId="3694" xr:uid="{27248759-7226-48ED-8EB3-C1BDAC31CB0A}"/>
    <cellStyle name="Calculation 3 7 2 10" xfId="3695" xr:uid="{D9978ABE-3E3E-43E7-A071-1F6FFCAB370B}"/>
    <cellStyle name="Calculation 3 7 2 10 2" xfId="25858" xr:uid="{4F5A8A4F-96FA-4524-AF3C-B261D2FC0E8E}"/>
    <cellStyle name="Calculation 3 7 2 11" xfId="25859" xr:uid="{08BB2967-DD3A-4F31-AB73-157DE3BAC0B7}"/>
    <cellStyle name="Calculation 3 7 2 2" xfId="3696" xr:uid="{EE5EA233-047C-44F8-8BAC-7B357FA24220}"/>
    <cellStyle name="Calculation 3 7 2 2 2" xfId="3697" xr:uid="{EAAF82AA-2AAA-41E5-A509-0A4DA5847933}"/>
    <cellStyle name="Calculation 3 7 2 2 3" xfId="3698" xr:uid="{B021B219-7149-4397-B4DE-D6504960DAE4}"/>
    <cellStyle name="Calculation 3 7 2 2 4" xfId="3699" xr:uid="{5EF1AA44-C0DF-4F1B-B020-C1D91EFDD8E1}"/>
    <cellStyle name="Calculation 3 7 2 3" xfId="3700" xr:uid="{83648DC1-719D-42F9-A484-5948EA45E4FC}"/>
    <cellStyle name="Calculation 3 7 2 3 2" xfId="3701" xr:uid="{830A1EDA-7B47-4BA3-9E55-77DE0E008B65}"/>
    <cellStyle name="Calculation 3 7 2 3 3" xfId="25860" xr:uid="{176C4EA6-8537-4194-82C6-94B3189E6FE0}"/>
    <cellStyle name="Calculation 3 7 2 4" xfId="3702" xr:uid="{FA65FEFF-A395-48B8-B47E-8E83B7AA72F5}"/>
    <cellStyle name="Calculation 3 7 2 4 2" xfId="3703" xr:uid="{C5C8E635-B43D-4836-936E-98679C605BFD}"/>
    <cellStyle name="Calculation 3 7 2 4 3" xfId="25861" xr:uid="{475232C8-04B9-4576-A59B-74CF4548C852}"/>
    <cellStyle name="Calculation 3 7 2 5" xfId="3704" xr:uid="{43244F59-4DB6-4289-9D63-D8C19D277D6C}"/>
    <cellStyle name="Calculation 3 7 2 5 2" xfId="3705" xr:uid="{7FF55731-44B8-4E57-9D8B-BA068DF50569}"/>
    <cellStyle name="Calculation 3 7 2 5 3" xfId="25862" xr:uid="{08970CB5-858C-4671-B8B5-E23F0D5CBB21}"/>
    <cellStyle name="Calculation 3 7 2 6" xfId="3706" xr:uid="{BFB5EDE5-F69D-4241-B8B1-512BC2A23088}"/>
    <cellStyle name="Calculation 3 7 2 6 2" xfId="3707" xr:uid="{97283126-BA07-4728-8835-0213D29EB393}"/>
    <cellStyle name="Calculation 3 7 2 6 3" xfId="25863" xr:uid="{912FA26A-C2B5-45C1-9726-8428DFB09C78}"/>
    <cellStyle name="Calculation 3 7 2 7" xfId="3708" xr:uid="{B2C89F6B-012D-4B5D-998E-E49F4747D39F}"/>
    <cellStyle name="Calculation 3 7 2 7 2" xfId="3709" xr:uid="{C4F5D34B-16C2-4A0B-90B1-4791923F1A75}"/>
    <cellStyle name="Calculation 3 7 2 7 3" xfId="25864" xr:uid="{66CF7D51-5C66-4CCD-8254-719AF751CFEE}"/>
    <cellStyle name="Calculation 3 7 2 8" xfId="3710" xr:uid="{82EC97B1-9995-4CEB-AF4D-3A7B3315EA61}"/>
    <cellStyle name="Calculation 3 7 2 8 2" xfId="3711" xr:uid="{10D63612-ED2B-4BE5-9518-B8A285EA853F}"/>
    <cellStyle name="Calculation 3 7 2 8 3" xfId="25865" xr:uid="{35EEC46C-D145-47F0-9929-98F73543630B}"/>
    <cellStyle name="Calculation 3 7 2 9" xfId="3712" xr:uid="{08F6F769-1254-4633-9E32-49C43D01ED58}"/>
    <cellStyle name="Calculation 3 7 2 9 2" xfId="25866" xr:uid="{0C622839-A70B-468D-B0EA-097808192278}"/>
    <cellStyle name="Calculation 3 7 2 9 3" xfId="25867" xr:uid="{2C4C0495-E7D9-4A5D-B0C6-2626F17C931B}"/>
    <cellStyle name="Calculation 3 7 3" xfId="3713" xr:uid="{6BED25A2-4450-496F-A64A-1DB79108078E}"/>
    <cellStyle name="Calculation 3 7 3 2" xfId="3714" xr:uid="{AD37035E-1946-410C-B059-08F1E32B9B62}"/>
    <cellStyle name="Calculation 3 7 3 3" xfId="3715" xr:uid="{A00435B2-30E3-4374-B401-9EFAFB8FC61E}"/>
    <cellStyle name="Calculation 3 7 3 4" xfId="3716" xr:uid="{86D579BF-6501-4A82-B8C8-553BEA609D3E}"/>
    <cellStyle name="Calculation 3 7 4" xfId="3717" xr:uid="{E66EF43F-576C-4162-A93F-72350B938621}"/>
    <cellStyle name="Calculation 3 7 4 2" xfId="3718" xr:uid="{0F59E8A5-C194-4BD2-ACF2-2C114BAE7295}"/>
    <cellStyle name="Calculation 3 7 4 3" xfId="25868" xr:uid="{0D4DECCC-C6EC-4736-901C-B7B892739318}"/>
    <cellStyle name="Calculation 3 7 5" xfId="3719" xr:uid="{BD9A82BF-39C6-4B4E-A99F-CFFAA7A45E6F}"/>
    <cellStyle name="Calculation 3 7 5 2" xfId="3720" xr:uid="{F6440EE2-21E9-48BF-A0F8-FCE0E41ED2E7}"/>
    <cellStyle name="Calculation 3 7 5 3" xfId="25869" xr:uid="{E13CACAA-7D89-4156-8984-EEE88ADCFC8C}"/>
    <cellStyle name="Calculation 3 7 6" xfId="3721" xr:uid="{A348A342-DE35-4C61-82D8-088F7C75E42F}"/>
    <cellStyle name="Calculation 3 7 6 2" xfId="3722" xr:uid="{6248E205-7EDD-460C-825F-06BF4B5F8161}"/>
    <cellStyle name="Calculation 3 7 6 3" xfId="25870" xr:uid="{D8616200-0647-4761-925A-08775A3EF476}"/>
    <cellStyle name="Calculation 3 7 7" xfId="3723" xr:uid="{737D832D-6006-439D-89A0-B021303D72F1}"/>
    <cellStyle name="Calculation 3 7 7 2" xfId="3724" xr:uid="{FB799E38-A1C7-4356-993E-2125BAA029DA}"/>
    <cellStyle name="Calculation 3 7 7 3" xfId="25871" xr:uid="{EACBD55A-7794-440C-A69B-F85AF4785071}"/>
    <cellStyle name="Calculation 3 7 8" xfId="3725" xr:uid="{0377E1C5-F505-4B8C-9BF3-ACC3E0F1B628}"/>
    <cellStyle name="Calculation 3 7 8 2" xfId="3726" xr:uid="{CE95C065-9557-4173-83BB-3ED5FE079BFF}"/>
    <cellStyle name="Calculation 3 7 8 3" xfId="25872" xr:uid="{7B71CD27-7E9A-4F7F-A447-AAFA1EF3D7C6}"/>
    <cellStyle name="Calculation 3 7 9" xfId="3727" xr:uid="{2027DCB1-0096-49F3-8B56-DACCB7525AE5}"/>
    <cellStyle name="Calculation 3 7 9 2" xfId="3728" xr:uid="{7DA3A744-81C6-417A-AD7D-1B4D53702D41}"/>
    <cellStyle name="Calculation 3 7 9 3" xfId="25873" xr:uid="{01490144-CBCB-4534-AAC6-AB209D4A1031}"/>
    <cellStyle name="Calculation 3 8" xfId="3729" xr:uid="{1BF2B6DC-C6A5-49CD-85CD-D8B65644BAA4}"/>
    <cellStyle name="Calculation 3 8 10" xfId="3730" xr:uid="{41321B48-9DC3-498E-8238-090C365BD18F}"/>
    <cellStyle name="Calculation 3 8 10 2" xfId="25874" xr:uid="{74FBCC73-C8AB-4389-BA47-89D1399F3E07}"/>
    <cellStyle name="Calculation 3 8 10 3" xfId="25875" xr:uid="{50C4BD7C-F811-4440-9469-798CF2EDF62B}"/>
    <cellStyle name="Calculation 3 8 11" xfId="3731" xr:uid="{7ACFDBA8-B4C5-47EB-8727-BE18F3C4AC93}"/>
    <cellStyle name="Calculation 3 8 11 2" xfId="25876" xr:uid="{D2F672DF-0ADD-46BF-BD4C-5CB3B4C7FD86}"/>
    <cellStyle name="Calculation 3 8 12" xfId="25877" xr:uid="{1E31FFBC-EF16-46E7-BA14-4C67FF9A7A9B}"/>
    <cellStyle name="Calculation 3 8 2" xfId="3732" xr:uid="{422676E8-87C1-4AB5-8B99-AB11143F2345}"/>
    <cellStyle name="Calculation 3 8 2 10" xfId="3733" xr:uid="{339B830E-3F35-4F3E-B1CE-1CF4A181C366}"/>
    <cellStyle name="Calculation 3 8 2 10 2" xfId="25878" xr:uid="{45434B8C-2901-43C8-9308-13DC52598493}"/>
    <cellStyle name="Calculation 3 8 2 11" xfId="25879" xr:uid="{48B66D03-DAAE-4D07-87AA-17AF30F283DD}"/>
    <cellStyle name="Calculation 3 8 2 2" xfId="3734" xr:uid="{3540BB77-913B-4A69-B850-612AC5C5F67F}"/>
    <cellStyle name="Calculation 3 8 2 2 2" xfId="3735" xr:uid="{5AE24852-7375-4DB3-BF3F-A51EEB37E811}"/>
    <cellStyle name="Calculation 3 8 2 2 3" xfId="3736" xr:uid="{EB162C4E-8304-450E-8386-6D8B352526AC}"/>
    <cellStyle name="Calculation 3 8 2 2 4" xfId="3737" xr:uid="{6B23EFA8-A5A2-419B-B185-7BD95536684A}"/>
    <cellStyle name="Calculation 3 8 2 3" xfId="3738" xr:uid="{DFFFE6C2-4165-454E-A767-4259C71FF196}"/>
    <cellStyle name="Calculation 3 8 2 3 2" xfId="3739" xr:uid="{302E98A2-73E5-467A-B10D-2B682944F920}"/>
    <cellStyle name="Calculation 3 8 2 3 3" xfId="25880" xr:uid="{7E93F34E-D9A0-49FC-A776-AE2413B86ADE}"/>
    <cellStyle name="Calculation 3 8 2 4" xfId="3740" xr:uid="{B429CACE-1882-489D-A790-338EA72B88C3}"/>
    <cellStyle name="Calculation 3 8 2 4 2" xfId="3741" xr:uid="{7043A61F-FFC9-414E-95FB-27B1BCE1EEB6}"/>
    <cellStyle name="Calculation 3 8 2 4 3" xfId="25881" xr:uid="{666D0591-A53D-4661-B885-5573665B9FC3}"/>
    <cellStyle name="Calculation 3 8 2 5" xfId="3742" xr:uid="{E8D845FB-6F40-41F4-9E4E-053AE7230514}"/>
    <cellStyle name="Calculation 3 8 2 5 2" xfId="3743" xr:uid="{8C5F36C2-CBA3-40AC-890C-7EC0621AD264}"/>
    <cellStyle name="Calculation 3 8 2 5 3" xfId="25882" xr:uid="{B0195DCB-B9F0-44AD-804C-52FC7BF5EEC3}"/>
    <cellStyle name="Calculation 3 8 2 6" xfId="3744" xr:uid="{6E24E1C0-86B9-4DFD-8F1D-337AF2B3AA3B}"/>
    <cellStyle name="Calculation 3 8 2 6 2" xfId="3745" xr:uid="{E57A5227-8482-410A-905A-66275982A4B3}"/>
    <cellStyle name="Calculation 3 8 2 6 3" xfId="25883" xr:uid="{A5AC77B0-FCBD-4E55-B346-96A2367ED825}"/>
    <cellStyle name="Calculation 3 8 2 7" xfId="3746" xr:uid="{1CA2839B-4CB3-4FDE-AC3F-E53C9323719F}"/>
    <cellStyle name="Calculation 3 8 2 7 2" xfId="3747" xr:uid="{5E0D4BB0-4153-4921-818F-2F23D48C34E0}"/>
    <cellStyle name="Calculation 3 8 2 7 3" xfId="25884" xr:uid="{20E96380-BB69-46E0-9BC0-7DAB3859802C}"/>
    <cellStyle name="Calculation 3 8 2 8" xfId="3748" xr:uid="{4FDE8C64-8FD7-4D22-9D03-454EA3D62264}"/>
    <cellStyle name="Calculation 3 8 2 8 2" xfId="3749" xr:uid="{E3DC4DB3-7283-4EE6-A314-3E713E4DC65C}"/>
    <cellStyle name="Calculation 3 8 2 8 3" xfId="25885" xr:uid="{CF89EF52-D24E-4BCE-8B85-AA1DC2B5E3BF}"/>
    <cellStyle name="Calculation 3 8 2 9" xfId="3750" xr:uid="{AC2A9862-24EE-4568-B57F-546D604818AD}"/>
    <cellStyle name="Calculation 3 8 2 9 2" xfId="25886" xr:uid="{57715EB1-C6B6-4F32-A621-DC26188C9D4F}"/>
    <cellStyle name="Calculation 3 8 2 9 3" xfId="25887" xr:uid="{0629A3B8-9755-47A3-BB8B-41A1CBE5E0D0}"/>
    <cellStyle name="Calculation 3 8 3" xfId="3751" xr:uid="{4C7174AB-0DE9-45FB-A4B1-EBBB31024B2A}"/>
    <cellStyle name="Calculation 3 8 3 2" xfId="3752" xr:uid="{D107DCC4-2961-4294-B0A6-6F4A0865E255}"/>
    <cellStyle name="Calculation 3 8 3 3" xfId="3753" xr:uid="{592ABB37-35C3-4153-9FA8-3A1697275BB1}"/>
    <cellStyle name="Calculation 3 8 3 4" xfId="3754" xr:uid="{37FB6B92-7EC0-496F-8CB1-7B6749E42F4F}"/>
    <cellStyle name="Calculation 3 8 4" xfId="3755" xr:uid="{29B5DF51-C56C-4824-8796-5BBC7588EFC0}"/>
    <cellStyle name="Calculation 3 8 4 2" xfId="3756" xr:uid="{1C3945F6-C080-4057-9895-D2A4BEE0AF31}"/>
    <cellStyle name="Calculation 3 8 4 3" xfId="25888" xr:uid="{237FB47A-DC97-4560-8DB2-3B27F03344AD}"/>
    <cellStyle name="Calculation 3 8 5" xfId="3757" xr:uid="{AB70B086-3703-4443-BD8E-B373D5DA95CB}"/>
    <cellStyle name="Calculation 3 8 5 2" xfId="3758" xr:uid="{9450BA0E-E472-4430-8695-5FDF00F8765C}"/>
    <cellStyle name="Calculation 3 8 5 3" xfId="25889" xr:uid="{6CA16BC9-EEBC-41B4-8345-1C5AE5EDF2E1}"/>
    <cellStyle name="Calculation 3 8 6" xfId="3759" xr:uid="{35C88E60-77AA-411D-B3C8-EDD700F3FBE2}"/>
    <cellStyle name="Calculation 3 8 6 2" xfId="3760" xr:uid="{652FE685-ADA4-4789-B925-FC9D780264C8}"/>
    <cellStyle name="Calculation 3 8 6 3" xfId="25890" xr:uid="{CACF2F1A-0FC4-4995-87FB-84EBA59D7FF6}"/>
    <cellStyle name="Calculation 3 8 7" xfId="3761" xr:uid="{296D7AC2-F68E-4484-B952-476532D968A4}"/>
    <cellStyle name="Calculation 3 8 7 2" xfId="3762" xr:uid="{1F58B7FE-C550-4AFF-9707-823CAE56299B}"/>
    <cellStyle name="Calculation 3 8 7 3" xfId="25891" xr:uid="{3AE65EE5-5862-4045-8920-7BA2712AE5E1}"/>
    <cellStyle name="Calculation 3 8 8" xfId="3763" xr:uid="{432201B2-0BF0-4010-B2D5-0F9690229309}"/>
    <cellStyle name="Calculation 3 8 8 2" xfId="3764" xr:uid="{54BEB592-868F-4550-9985-5E576BF3704D}"/>
    <cellStyle name="Calculation 3 8 8 3" xfId="25892" xr:uid="{89E2F4A9-008A-49ED-A294-823B432C689D}"/>
    <cellStyle name="Calculation 3 8 9" xfId="3765" xr:uid="{1C123512-5705-4EDB-809F-1DFFF342F41B}"/>
    <cellStyle name="Calculation 3 8 9 2" xfId="3766" xr:uid="{1019DB60-166D-498B-BA36-AAB14ACAD741}"/>
    <cellStyle name="Calculation 3 8 9 3" xfId="25893" xr:uid="{6A9DE770-186C-4D6A-BA5F-181EC4D9FBF0}"/>
    <cellStyle name="Calculation 3 9" xfId="3767" xr:uid="{C2A17CCA-DFF2-4220-99A0-418807BDCFC5}"/>
    <cellStyle name="Calculation 3 9 10" xfId="3768" xr:uid="{CFF1EADD-CADB-4494-B7BC-3956FD4A40C3}"/>
    <cellStyle name="Calculation 3 9 10 2" xfId="25894" xr:uid="{4580DFF1-0357-4165-AF9F-745EB4258D1B}"/>
    <cellStyle name="Calculation 3 9 10 3" xfId="25895" xr:uid="{16DE9AE6-4322-4480-B040-B5C6C2848E89}"/>
    <cellStyle name="Calculation 3 9 11" xfId="3769" xr:uid="{C5A66F66-E2E9-4B2C-B69E-6E8D7DB79863}"/>
    <cellStyle name="Calculation 3 9 11 2" xfId="25896" xr:uid="{23CAD568-83EB-46C4-9300-9D5416E47E2B}"/>
    <cellStyle name="Calculation 3 9 12" xfId="25897" xr:uid="{6DB2A3EF-E51E-4A93-A55C-89BFC6D496BB}"/>
    <cellStyle name="Calculation 3 9 2" xfId="3770" xr:uid="{78732CCD-1EF9-4DAC-BA30-2287C001ABD2}"/>
    <cellStyle name="Calculation 3 9 2 10" xfId="3771" xr:uid="{526C08C1-6590-449F-B370-14A0312DF2BD}"/>
    <cellStyle name="Calculation 3 9 2 10 2" xfId="25898" xr:uid="{6B4CA0B3-06A4-4F72-A168-5CF5851CA7CF}"/>
    <cellStyle name="Calculation 3 9 2 11" xfId="25899" xr:uid="{68EF62AE-0A88-43E5-AAC7-2A033FDEE757}"/>
    <cellStyle name="Calculation 3 9 2 2" xfId="3772" xr:uid="{89D914A0-54BB-41C9-9F13-63B0D2E51131}"/>
    <cellStyle name="Calculation 3 9 2 2 2" xfId="3773" xr:uid="{F19768ED-7FC4-41E3-84A5-EAFFFE3B843B}"/>
    <cellStyle name="Calculation 3 9 2 2 3" xfId="3774" xr:uid="{A2CF8E92-6AA8-45D7-BF80-621C2CC98D7D}"/>
    <cellStyle name="Calculation 3 9 2 2 4" xfId="3775" xr:uid="{53851C30-BBA0-4764-979C-95588F635500}"/>
    <cellStyle name="Calculation 3 9 2 3" xfId="3776" xr:uid="{B071CE6B-1949-42FA-9762-42D0ACCBBCE9}"/>
    <cellStyle name="Calculation 3 9 2 3 2" xfId="3777" xr:uid="{67213367-0AE1-4093-95F2-12DA8852ED0D}"/>
    <cellStyle name="Calculation 3 9 2 3 3" xfId="25900" xr:uid="{EE8CBE65-D83D-4635-BA65-3F0F5C5E51FC}"/>
    <cellStyle name="Calculation 3 9 2 4" xfId="3778" xr:uid="{02854780-6E3E-4EDC-A17C-C239088BA6FC}"/>
    <cellStyle name="Calculation 3 9 2 4 2" xfId="3779" xr:uid="{2EB4EE63-C5A4-4662-B620-AF2D82C82ABF}"/>
    <cellStyle name="Calculation 3 9 2 4 3" xfId="25901" xr:uid="{168A22D9-A29F-496F-A12C-E7B8832FB16C}"/>
    <cellStyle name="Calculation 3 9 2 5" xfId="3780" xr:uid="{C61CFA1F-AC68-4DAE-B5EB-660B98A96D9D}"/>
    <cellStyle name="Calculation 3 9 2 5 2" xfId="3781" xr:uid="{BD128FC2-5B82-4600-8C02-97A3C93DDD63}"/>
    <cellStyle name="Calculation 3 9 2 5 3" xfId="25902" xr:uid="{9F218D9B-BFEE-44C9-BF0D-438F4D5EC330}"/>
    <cellStyle name="Calculation 3 9 2 6" xfId="3782" xr:uid="{4D4C5606-0F6B-4EEE-BD28-68800CE30CBB}"/>
    <cellStyle name="Calculation 3 9 2 6 2" xfId="3783" xr:uid="{364ED4E9-0676-4F4D-9CCA-C595D28F5029}"/>
    <cellStyle name="Calculation 3 9 2 6 3" xfId="25903" xr:uid="{7CBE89A8-25B4-40D2-9C72-DCBB755B0D91}"/>
    <cellStyle name="Calculation 3 9 2 7" xfId="3784" xr:uid="{AB90A142-F87D-4298-9446-A8A1D34709AC}"/>
    <cellStyle name="Calculation 3 9 2 7 2" xfId="3785" xr:uid="{82A5EE17-EC82-43B5-BC9A-C22385624A9F}"/>
    <cellStyle name="Calculation 3 9 2 7 3" xfId="25904" xr:uid="{25E4B891-2F9B-42DF-8646-098467FB401F}"/>
    <cellStyle name="Calculation 3 9 2 8" xfId="3786" xr:uid="{E380C67E-9307-409A-93B1-5451D6E0DAFD}"/>
    <cellStyle name="Calculation 3 9 2 8 2" xfId="3787" xr:uid="{B90C4A54-7C13-4123-80DE-BFB8990F2A5B}"/>
    <cellStyle name="Calculation 3 9 2 8 3" xfId="25905" xr:uid="{8B2BF802-0CC8-4B8B-BA68-7313D96A22C2}"/>
    <cellStyle name="Calculation 3 9 2 9" xfId="3788" xr:uid="{F7B7DE82-B665-4ADA-97FB-247B439BAEDA}"/>
    <cellStyle name="Calculation 3 9 2 9 2" xfId="25906" xr:uid="{EF749D1D-EA95-4A05-B2D9-432ACE55261B}"/>
    <cellStyle name="Calculation 3 9 2 9 3" xfId="25907" xr:uid="{13A69699-F79F-4F63-8462-DB38CB99D0AE}"/>
    <cellStyle name="Calculation 3 9 3" xfId="3789" xr:uid="{2CE403CE-35C7-424F-A5AF-379B455EEB2F}"/>
    <cellStyle name="Calculation 3 9 3 2" xfId="3790" xr:uid="{62C3073A-C938-4276-BCCD-580ECCC5A85C}"/>
    <cellStyle name="Calculation 3 9 3 3" xfId="3791" xr:uid="{B146AF58-7BD8-498A-99A6-2D5A6C77F04B}"/>
    <cellStyle name="Calculation 3 9 3 4" xfId="3792" xr:uid="{8B177956-4DB1-47E0-8726-621907BCC136}"/>
    <cellStyle name="Calculation 3 9 4" xfId="3793" xr:uid="{C883D38D-AC17-4986-A00C-90809CB57004}"/>
    <cellStyle name="Calculation 3 9 4 2" xfId="3794" xr:uid="{FF39288D-05F7-44AA-9458-407E5385335B}"/>
    <cellStyle name="Calculation 3 9 4 3" xfId="25908" xr:uid="{F0DC3368-44D5-40CE-BE41-72F0C209C9F9}"/>
    <cellStyle name="Calculation 3 9 5" xfId="3795" xr:uid="{E039ADD5-AE4C-43C2-9B54-F5A9D86D326A}"/>
    <cellStyle name="Calculation 3 9 5 2" xfId="3796" xr:uid="{C0FA7592-C23D-40EC-A7B2-B78CED911907}"/>
    <cellStyle name="Calculation 3 9 5 3" xfId="25909" xr:uid="{F39CE6B3-91BE-4FC0-BED2-A328A868D970}"/>
    <cellStyle name="Calculation 3 9 6" xfId="3797" xr:uid="{96B2AA44-A5E9-4C73-87B6-72C181D4B9CC}"/>
    <cellStyle name="Calculation 3 9 6 2" xfId="3798" xr:uid="{478F99F6-DF20-464C-AD9D-88B1249895C4}"/>
    <cellStyle name="Calculation 3 9 6 3" xfId="25910" xr:uid="{9E61EE22-7F0A-4358-AFEB-A490B33DEAA0}"/>
    <cellStyle name="Calculation 3 9 7" xfId="3799" xr:uid="{E789F640-8C3B-4280-BEAD-AFED73C33192}"/>
    <cellStyle name="Calculation 3 9 7 2" xfId="3800" xr:uid="{CB417200-5B8D-46A0-8DA1-F4AED1507F1E}"/>
    <cellStyle name="Calculation 3 9 7 3" xfId="25911" xr:uid="{6A47A53E-B551-45AB-91CF-4B51B56026E9}"/>
    <cellStyle name="Calculation 3 9 8" xfId="3801" xr:uid="{778235A9-DC7C-49E7-BEEB-76A51FAF2DD1}"/>
    <cellStyle name="Calculation 3 9 8 2" xfId="3802" xr:uid="{D318998D-E017-4DC1-B5DE-F7CC48F678A9}"/>
    <cellStyle name="Calculation 3 9 8 3" xfId="25912" xr:uid="{6A33A02C-D796-4594-915A-A6C02D910A3C}"/>
    <cellStyle name="Calculation 3 9 9" xfId="3803" xr:uid="{0663ADC2-E429-4E33-B90D-D969852D2CD1}"/>
    <cellStyle name="Calculation 3 9 9 2" xfId="3804" xr:uid="{331B1110-05EC-4C82-B6EA-9F9B3258ED5D}"/>
    <cellStyle name="Calculation 3 9 9 3" xfId="25913" xr:uid="{95300E64-4888-464B-A0F4-D924E14837DA}"/>
    <cellStyle name="Calculation 30" xfId="25914" xr:uid="{4DE83136-FB3F-454A-BE8C-62222A8FDC1F}"/>
    <cellStyle name="Calculation 30 2" xfId="25915" xr:uid="{8D4A9062-76C2-42A5-8AE8-97B353582BC6}"/>
    <cellStyle name="Calculation 30 3" xfId="42387" xr:uid="{BB1F9EEF-C264-4993-A4D3-1882DAF03593}"/>
    <cellStyle name="Calculation 30 4" xfId="42871" xr:uid="{FC067AA0-89A2-4C25-829D-CDDF480BF880}"/>
    <cellStyle name="Calculation 30 5" xfId="43544" xr:uid="{81324961-D889-48DC-BBFC-C908DDAB7F97}"/>
    <cellStyle name="Calculation 31" xfId="25916" xr:uid="{30D585D8-AD46-408E-A778-77D4940580F1}"/>
    <cellStyle name="Calculation 31 2" xfId="25917" xr:uid="{D16D2260-A8AA-428A-9C36-5F607D598555}"/>
    <cellStyle name="Calculation 31 3" xfId="42388" xr:uid="{3F0C2C4D-5994-427E-8330-E30076A63CE7}"/>
    <cellStyle name="Calculation 31 4" xfId="42870" xr:uid="{24F9D2D9-3323-449F-908F-B18FBAE9B924}"/>
    <cellStyle name="Calculation 31 5" xfId="43545" xr:uid="{29CF560B-D386-4606-B7A8-7E7547BF2D8D}"/>
    <cellStyle name="Calculation 32" xfId="25918" xr:uid="{EF3A6AE2-3B99-4D5F-A01C-474809E0BA3D}"/>
    <cellStyle name="Calculation 32 2" xfId="25919" xr:uid="{B73F6C8A-7CC0-4657-A0F3-D6909A935F74}"/>
    <cellStyle name="Calculation 32 3" xfId="42389" xr:uid="{FD3B5990-87E8-4BE7-9BD0-60ED9B8EA42A}"/>
    <cellStyle name="Calculation 32 4" xfId="42867" xr:uid="{58B66D53-A9AF-43A9-A0F7-14C7AA966543}"/>
    <cellStyle name="Calculation 32 5" xfId="43546" xr:uid="{8B171BA1-F42E-42F5-884B-351C25DD2781}"/>
    <cellStyle name="Calculation 33" xfId="25920" xr:uid="{337B19F3-E11D-47E2-8C24-9300DFE71AD0}"/>
    <cellStyle name="Calculation 33 2" xfId="25921" xr:uid="{914CE7AD-A0A9-4ECF-847A-69D67C38FAF3}"/>
    <cellStyle name="Calculation 33 3" xfId="42390" xr:uid="{FD94A18C-B496-4DF1-8722-E77CA97C2282}"/>
    <cellStyle name="Calculation 33 4" xfId="43497" xr:uid="{463BCDFB-86D1-46F7-86CF-78A1622EE6D0}"/>
    <cellStyle name="Calculation 33 5" xfId="43547" xr:uid="{747EE762-A715-4680-A707-66CF103427D9}"/>
    <cellStyle name="Calculation 34" xfId="25922" xr:uid="{CE404A54-6E3A-4E18-8AB7-D995E8CA7CF9}"/>
    <cellStyle name="Calculation 34 2" xfId="25923" xr:uid="{4339B612-BF23-46AA-A119-79265DC69FB6}"/>
    <cellStyle name="Calculation 34 3" xfId="42391" xr:uid="{8670F6CA-5EAC-40E1-A274-CB7D4225FDD6}"/>
    <cellStyle name="Calculation 34 4" xfId="42866" xr:uid="{A55AAEFE-A05A-4DAD-98D9-97305AC7D81C}"/>
    <cellStyle name="Calculation 34 5" xfId="43548" xr:uid="{849101B6-BBA5-41C3-98C5-54E1C40DDF89}"/>
    <cellStyle name="Calculation 35" xfId="25924" xr:uid="{4DAF96A4-5C14-462F-8829-419FA36E8239}"/>
    <cellStyle name="Calculation 35 2" xfId="25925" xr:uid="{13CAB40A-FDA1-45C9-9F86-E49E5AA025E3}"/>
    <cellStyle name="Calculation 35 3" xfId="42392" xr:uid="{D4400486-8DC6-474F-A8F3-5AA1E40A1843}"/>
    <cellStyle name="Calculation 35 4" xfId="42865" xr:uid="{65CA2DF8-CFF4-4BF8-A48D-9F669457ED4D}"/>
    <cellStyle name="Calculation 35 5" xfId="43549" xr:uid="{C58E4A24-D548-47A0-8E44-7F6327288269}"/>
    <cellStyle name="Calculation 36" xfId="25926" xr:uid="{47BA253F-A661-4564-A75F-175030F9A6F9}"/>
    <cellStyle name="Calculation 36 2" xfId="25927" xr:uid="{DB8B77F9-289A-4CC7-90AE-C91068F6ABF6}"/>
    <cellStyle name="Calculation 36 3" xfId="42393" xr:uid="{94FB53F6-7372-4833-9E12-6D8855C55E98}"/>
    <cellStyle name="Calculation 36 4" xfId="42864" xr:uid="{3B1349C3-7843-47C8-93C3-FBCB8175DEF8}"/>
    <cellStyle name="Calculation 36 5" xfId="43550" xr:uid="{E1A36A1E-9676-40DF-8066-788B5B4749C4}"/>
    <cellStyle name="Calculation 37" xfId="25928" xr:uid="{86FF245E-F089-4FCE-9DDE-DC4DA58285A3}"/>
    <cellStyle name="Calculation 37 2" xfId="25929" xr:uid="{09E085D1-189F-40A7-ABEC-43C6ED52DEF2}"/>
    <cellStyle name="Calculation 37 3" xfId="42394" xr:uid="{F24E59B3-38C8-4666-BDA1-D9B596A80092}"/>
    <cellStyle name="Calculation 37 4" xfId="42863" xr:uid="{1134429B-F15A-4449-B960-5CFBE60DDDBE}"/>
    <cellStyle name="Calculation 37 5" xfId="43551" xr:uid="{F605B258-B234-4AA2-B4FD-F9553C319AF6}"/>
    <cellStyle name="Calculation 38" xfId="25930" xr:uid="{B470608C-89D2-4696-8C4B-884B555BC3FB}"/>
    <cellStyle name="Calculation 38 2" xfId="25931" xr:uid="{A72C0F70-2AF7-45EF-8BB3-AB87EF0FAEFE}"/>
    <cellStyle name="Calculation 38 3" xfId="42395" xr:uid="{4A293D25-D26B-478A-85CA-AA380C7F7E75}"/>
    <cellStyle name="Calculation 38 4" xfId="42862" xr:uid="{7D246BCB-FDA3-413B-B56A-CBBA206ACBBC}"/>
    <cellStyle name="Calculation 38 5" xfId="43552" xr:uid="{9D4A1A04-C4BA-45A6-907E-340A23255196}"/>
    <cellStyle name="Calculation 39" xfId="25932" xr:uid="{ADCE084F-5990-4B94-825C-671E22A9CEBC}"/>
    <cellStyle name="Calculation 39 2" xfId="25933" xr:uid="{FADFECC6-2A01-46B3-BA8C-B46E93717F0D}"/>
    <cellStyle name="Calculation 39 3" xfId="42396" xr:uid="{7C67464B-6730-4209-81B1-44F76204C3EB}"/>
    <cellStyle name="Calculation 39 4" xfId="42861" xr:uid="{FDF732C7-4E13-4C5E-8288-D49A3B7FBF37}"/>
    <cellStyle name="Calculation 39 5" xfId="43553" xr:uid="{301E9D82-CFBD-4CA7-BD56-2300CBCF0310}"/>
    <cellStyle name="Calculation 4" xfId="3805" xr:uid="{2FAF2936-3927-487B-A15D-734F8C2A866F}"/>
    <cellStyle name="Calculation 4 10" xfId="3806" xr:uid="{5FC4F63F-45C7-441E-A3FC-826376D882B5}"/>
    <cellStyle name="Calculation 4 10 10" xfId="3807" xr:uid="{7219E6E5-5926-42FD-A2FF-D8549E5288A9}"/>
    <cellStyle name="Calculation 4 10 10 2" xfId="25934" xr:uid="{790B9C56-5032-42E4-B005-35EA0E74F05E}"/>
    <cellStyle name="Calculation 4 10 10 3" xfId="25935" xr:uid="{B4D1796D-A3A6-4E08-82A6-E61B6C83FAD0}"/>
    <cellStyle name="Calculation 4 10 11" xfId="3808" xr:uid="{1258C22B-AE1F-4809-B0D6-BD26D91CD9D4}"/>
    <cellStyle name="Calculation 4 10 11 2" xfId="25936" xr:uid="{C9D2420F-5D29-411D-A769-92E9B885ADA2}"/>
    <cellStyle name="Calculation 4 10 12" xfId="25937" xr:uid="{04BC6865-1CF1-42D6-A70F-147FEFD52762}"/>
    <cellStyle name="Calculation 4 10 2" xfId="3809" xr:uid="{7C686F9F-C33B-4E1A-899E-307447A71209}"/>
    <cellStyle name="Calculation 4 10 2 10" xfId="3810" xr:uid="{B92BC7AD-B814-4044-B620-B5981C059E15}"/>
    <cellStyle name="Calculation 4 10 2 10 2" xfId="25938" xr:uid="{1CF7FB75-F91F-4501-8ABF-985D69C4B379}"/>
    <cellStyle name="Calculation 4 10 2 11" xfId="25939" xr:uid="{071A5536-9BC1-4EFC-8883-7CD7F0B282B9}"/>
    <cellStyle name="Calculation 4 10 2 2" xfId="3811" xr:uid="{86586126-A894-421A-998D-CD214C89D29F}"/>
    <cellStyle name="Calculation 4 10 2 2 2" xfId="3812" xr:uid="{8E3F0CA7-4E53-4ABC-9F45-321A628C1AF2}"/>
    <cellStyle name="Calculation 4 10 2 2 3" xfId="3813" xr:uid="{2F3D7D71-5799-46E5-A99B-7C33D4F7E3BC}"/>
    <cellStyle name="Calculation 4 10 2 2 4" xfId="3814" xr:uid="{43D996E5-BFEE-48A0-B7F1-8814D1BC6CDE}"/>
    <cellStyle name="Calculation 4 10 2 3" xfId="3815" xr:uid="{0218F0C6-BE43-4B7E-810E-1F489F014D85}"/>
    <cellStyle name="Calculation 4 10 2 3 2" xfId="3816" xr:uid="{879A71B1-3F3C-423A-BE3A-3BBD4E016D0F}"/>
    <cellStyle name="Calculation 4 10 2 3 3" xfId="25940" xr:uid="{B09BBC43-8F47-4C56-95D0-AC19AAE61B44}"/>
    <cellStyle name="Calculation 4 10 2 4" xfId="3817" xr:uid="{458B8EF4-A288-46A9-99DA-16F535F40F17}"/>
    <cellStyle name="Calculation 4 10 2 4 2" xfId="3818" xr:uid="{60F86F7E-A067-40AC-9684-23D0C2E74C77}"/>
    <cellStyle name="Calculation 4 10 2 4 3" xfId="25941" xr:uid="{FE0774CA-E44B-4F95-BA14-F67E181A451D}"/>
    <cellStyle name="Calculation 4 10 2 5" xfId="3819" xr:uid="{BB8C0709-3B83-45D1-B0B1-E303FE97ABBF}"/>
    <cellStyle name="Calculation 4 10 2 5 2" xfId="3820" xr:uid="{1D5A6514-BFC8-415E-B1BF-87CBFE165004}"/>
    <cellStyle name="Calculation 4 10 2 5 3" xfId="25942" xr:uid="{6D0A8033-3A46-4496-A62A-BF07CD8ABF46}"/>
    <cellStyle name="Calculation 4 10 2 6" xfId="3821" xr:uid="{110BF6C4-E960-4CE9-8E75-727D69CE810D}"/>
    <cellStyle name="Calculation 4 10 2 6 2" xfId="3822" xr:uid="{142642DF-6C96-48A7-AA66-6A662F93B5C7}"/>
    <cellStyle name="Calculation 4 10 2 6 3" xfId="25943" xr:uid="{8FDC12E1-A79C-44F4-B16E-0046F05DC09B}"/>
    <cellStyle name="Calculation 4 10 2 7" xfId="3823" xr:uid="{6E8E6310-0EA0-4BB8-A498-D9BE7F03F17C}"/>
    <cellStyle name="Calculation 4 10 2 7 2" xfId="3824" xr:uid="{819C1323-1341-4C11-BB3D-B7061F1522C7}"/>
    <cellStyle name="Calculation 4 10 2 7 3" xfId="25944" xr:uid="{CDBB0C97-C0CA-414E-9C33-F2B394133363}"/>
    <cellStyle name="Calculation 4 10 2 8" xfId="3825" xr:uid="{F0145441-0CE1-419B-9B9A-EBD3800395D3}"/>
    <cellStyle name="Calculation 4 10 2 8 2" xfId="3826" xr:uid="{07A0E231-9C77-41AD-BAC4-D90195E18777}"/>
    <cellStyle name="Calculation 4 10 2 8 3" xfId="25945" xr:uid="{587F0061-AFD5-4560-AF75-85231CFA856F}"/>
    <cellStyle name="Calculation 4 10 2 9" xfId="3827" xr:uid="{634CC2E0-0776-465D-BEB6-69C60740EAA6}"/>
    <cellStyle name="Calculation 4 10 2 9 2" xfId="25946" xr:uid="{0CDEFC4D-632E-4385-8AD4-3945D363FDB2}"/>
    <cellStyle name="Calculation 4 10 2 9 3" xfId="25947" xr:uid="{61F92EC6-55FC-40BB-A3FB-B250B44D21FB}"/>
    <cellStyle name="Calculation 4 10 3" xfId="3828" xr:uid="{87B387BB-FCF2-4C58-8834-0311D494286C}"/>
    <cellStyle name="Calculation 4 10 3 2" xfId="3829" xr:uid="{6B15000F-BD0E-4B71-9A2B-CFC95FA76F1F}"/>
    <cellStyle name="Calculation 4 10 3 3" xfId="3830" xr:uid="{B8A3910A-8AE3-4BDC-8096-726C3A83294A}"/>
    <cellStyle name="Calculation 4 10 3 4" xfId="3831" xr:uid="{EC1EB359-31AC-4B77-9D88-293E36619B69}"/>
    <cellStyle name="Calculation 4 10 4" xfId="3832" xr:uid="{205E820A-1827-4648-BE6B-8B741C5FA3BB}"/>
    <cellStyle name="Calculation 4 10 4 2" xfId="3833" xr:uid="{85398C80-89DC-4CFE-9053-A2D6117B975B}"/>
    <cellStyle name="Calculation 4 10 4 3" xfId="25948" xr:uid="{33473932-102A-4BF3-B436-AF30CB3B03D5}"/>
    <cellStyle name="Calculation 4 10 5" xfId="3834" xr:uid="{2233CF96-AC31-493E-A794-7625935DED47}"/>
    <cellStyle name="Calculation 4 10 5 2" xfId="3835" xr:uid="{40E5FE41-5B68-4155-BF33-03F9170E4A3E}"/>
    <cellStyle name="Calculation 4 10 5 3" xfId="25949" xr:uid="{989B22A9-5A29-4ADD-95EC-A11887081003}"/>
    <cellStyle name="Calculation 4 10 6" xfId="3836" xr:uid="{5E448E83-B4E9-422B-9059-90AC6FBA2416}"/>
    <cellStyle name="Calculation 4 10 6 2" xfId="3837" xr:uid="{FAC607EF-F6F3-4776-B231-96EEC968D734}"/>
    <cellStyle name="Calculation 4 10 6 3" xfId="25950" xr:uid="{7F514694-79F9-48F0-953E-EC018EE98619}"/>
    <cellStyle name="Calculation 4 10 7" xfId="3838" xr:uid="{6767D9BE-7660-47E4-A882-C69015A20A71}"/>
    <cellStyle name="Calculation 4 10 7 2" xfId="3839" xr:uid="{CB6664E0-8007-49D6-99A0-25E860914FF4}"/>
    <cellStyle name="Calculation 4 10 7 3" xfId="25951" xr:uid="{CDD3C33C-87AB-4E64-9451-0917F80F93C8}"/>
    <cellStyle name="Calculation 4 10 8" xfId="3840" xr:uid="{F2E46D15-5BBD-4178-A574-CAB23FCE5C69}"/>
    <cellStyle name="Calculation 4 10 8 2" xfId="3841" xr:uid="{1C7B0367-B026-4787-B8CB-85D4B0389C70}"/>
    <cellStyle name="Calculation 4 10 8 3" xfId="25952" xr:uid="{51A91172-D6A9-4A0C-9378-F40E3FC26E49}"/>
    <cellStyle name="Calculation 4 10 9" xfId="3842" xr:uid="{2CF03525-F5DE-4F1C-A3C1-06B31F8A050B}"/>
    <cellStyle name="Calculation 4 10 9 2" xfId="3843" xr:uid="{F40DE434-5474-42CF-9167-AE7B703C8ACB}"/>
    <cellStyle name="Calculation 4 10 9 3" xfId="25953" xr:uid="{C3A492C0-5EB6-434D-9771-AE86B9009BED}"/>
    <cellStyle name="Calculation 4 11" xfId="3844" xr:uid="{3DBDD917-2BBB-4874-BFFD-C183199A8C08}"/>
    <cellStyle name="Calculation 4 11 10" xfId="3845" xr:uid="{BA04F22E-BB68-4674-996C-4D7D5C40056D}"/>
    <cellStyle name="Calculation 4 11 10 2" xfId="25954" xr:uid="{B80921AF-CC76-4749-BB71-1E75DCEAA981}"/>
    <cellStyle name="Calculation 4 11 10 3" xfId="25955" xr:uid="{FA0222A1-02C5-4EB6-A929-2DC95A2265CB}"/>
    <cellStyle name="Calculation 4 11 11" xfId="3846" xr:uid="{C366B24C-F1D5-4A43-B438-05330835B611}"/>
    <cellStyle name="Calculation 4 11 11 2" xfId="25956" xr:uid="{1B15B2DF-2CF6-42D0-AA77-F2A17BCD2D48}"/>
    <cellStyle name="Calculation 4 11 12" xfId="25957" xr:uid="{49979E33-E68B-4BA2-9398-A0A29E210D66}"/>
    <cellStyle name="Calculation 4 11 2" xfId="3847" xr:uid="{65EC656A-853D-419F-BD26-B127DD2B8133}"/>
    <cellStyle name="Calculation 4 11 2 10" xfId="3848" xr:uid="{AB56AA6E-1357-4775-B23A-2CECB83590AF}"/>
    <cellStyle name="Calculation 4 11 2 10 2" xfId="25958" xr:uid="{FE3245A4-2EF5-438C-8AE9-0B37B1A03548}"/>
    <cellStyle name="Calculation 4 11 2 11" xfId="25959" xr:uid="{39409E14-979B-47F8-B454-69A9313FF5A5}"/>
    <cellStyle name="Calculation 4 11 2 2" xfId="3849" xr:uid="{5F0DC13A-5335-49AB-9D52-ED935D944D28}"/>
    <cellStyle name="Calculation 4 11 2 2 2" xfId="3850" xr:uid="{D8D674D2-ACB5-4119-91AE-FC73F0C42319}"/>
    <cellStyle name="Calculation 4 11 2 2 3" xfId="3851" xr:uid="{B3B33A51-7FB6-4DA1-9628-72E41D26D84E}"/>
    <cellStyle name="Calculation 4 11 2 2 4" xfId="3852" xr:uid="{1F9140CF-BC85-4BFA-A492-275C4255576C}"/>
    <cellStyle name="Calculation 4 11 2 3" xfId="3853" xr:uid="{D0EE86D4-3D7F-4DAF-8CE3-E039CD54AA89}"/>
    <cellStyle name="Calculation 4 11 2 3 2" xfId="3854" xr:uid="{BC11D200-0B7A-49E9-856C-5AFC223305E2}"/>
    <cellStyle name="Calculation 4 11 2 3 3" xfId="25960" xr:uid="{1D65A207-4956-4E82-98D0-2B100E681CFD}"/>
    <cellStyle name="Calculation 4 11 2 4" xfId="3855" xr:uid="{CCE014AB-D7E7-4305-8B2A-9D7EF729585B}"/>
    <cellStyle name="Calculation 4 11 2 4 2" xfId="3856" xr:uid="{6CEB9EA3-FCC9-4EE8-82BE-6934D506989F}"/>
    <cellStyle name="Calculation 4 11 2 4 3" xfId="25961" xr:uid="{1F340293-EF02-4EB8-852F-7A0D7D275D60}"/>
    <cellStyle name="Calculation 4 11 2 5" xfId="3857" xr:uid="{A24CC13A-C84E-4495-AA8D-B8DDB7B09BEC}"/>
    <cellStyle name="Calculation 4 11 2 5 2" xfId="3858" xr:uid="{0BD95BF8-444E-49BA-A4D9-0A1D39548009}"/>
    <cellStyle name="Calculation 4 11 2 5 3" xfId="25962" xr:uid="{1A33FA6D-C0E8-466F-8AF2-772D136372E9}"/>
    <cellStyle name="Calculation 4 11 2 6" xfId="3859" xr:uid="{C678CEF9-B9BB-40BC-8DA4-D4CD611839A2}"/>
    <cellStyle name="Calculation 4 11 2 6 2" xfId="3860" xr:uid="{7339CA8D-4D4B-4C7F-8885-1A327CFE6B5C}"/>
    <cellStyle name="Calculation 4 11 2 6 3" xfId="25963" xr:uid="{0B9C4CA7-E101-49E7-8048-2C83D4898637}"/>
    <cellStyle name="Calculation 4 11 2 7" xfId="3861" xr:uid="{B8C0A6E8-BC3B-4333-909E-1646C26CD85A}"/>
    <cellStyle name="Calculation 4 11 2 7 2" xfId="3862" xr:uid="{2441AC04-9409-4DBA-8390-B857445B99EE}"/>
    <cellStyle name="Calculation 4 11 2 7 3" xfId="25964" xr:uid="{856B8333-97AF-4F6C-9746-B51571080D02}"/>
    <cellStyle name="Calculation 4 11 2 8" xfId="3863" xr:uid="{42196D7E-8490-473C-9A6B-2C4569673430}"/>
    <cellStyle name="Calculation 4 11 2 8 2" xfId="3864" xr:uid="{3D8996B0-237B-4409-A723-D45788F462AD}"/>
    <cellStyle name="Calculation 4 11 2 8 3" xfId="25965" xr:uid="{308F114C-0B23-4CDF-BE5C-7A4957A522CB}"/>
    <cellStyle name="Calculation 4 11 2 9" xfId="3865" xr:uid="{4FBAE2E6-E8A5-4375-907F-10870BCC01B5}"/>
    <cellStyle name="Calculation 4 11 2 9 2" xfId="25966" xr:uid="{05F1A19B-072B-4B03-A544-B660C41465D6}"/>
    <cellStyle name="Calculation 4 11 2 9 3" xfId="25967" xr:uid="{A3A5FC68-1F2F-41E1-9AC0-1D778045BF39}"/>
    <cellStyle name="Calculation 4 11 3" xfId="3866" xr:uid="{A6E833C3-7106-47AA-86A3-72DC26C257C8}"/>
    <cellStyle name="Calculation 4 11 3 2" xfId="3867" xr:uid="{24FA5FC8-B503-4732-ABAC-EC735B1FBCFC}"/>
    <cellStyle name="Calculation 4 11 3 3" xfId="3868" xr:uid="{B652B1A0-7A8A-40F6-97B6-D1EA44C9359A}"/>
    <cellStyle name="Calculation 4 11 3 4" xfId="3869" xr:uid="{C4B75013-579A-454A-87BD-B2748CB8BC50}"/>
    <cellStyle name="Calculation 4 11 4" xfId="3870" xr:uid="{93CC9AC8-E203-464C-92DE-5387455A24CA}"/>
    <cellStyle name="Calculation 4 11 4 2" xfId="3871" xr:uid="{43C68E95-8A0C-4305-9594-3408224D8DCB}"/>
    <cellStyle name="Calculation 4 11 4 3" xfId="25968" xr:uid="{E4F3406F-C993-41BF-964C-984E80160E32}"/>
    <cellStyle name="Calculation 4 11 5" xfId="3872" xr:uid="{BD8ED6EA-71FC-482C-A848-C6AF0BA1A1DB}"/>
    <cellStyle name="Calculation 4 11 5 2" xfId="3873" xr:uid="{F0F49333-3F30-4B06-91E9-1F294B22F305}"/>
    <cellStyle name="Calculation 4 11 5 3" xfId="25969" xr:uid="{ADBA567D-6211-45FC-B525-E74091C4D326}"/>
    <cellStyle name="Calculation 4 11 6" xfId="3874" xr:uid="{5E32D816-6F13-40EC-9C55-35E9CDEE9B8F}"/>
    <cellStyle name="Calculation 4 11 6 2" xfId="3875" xr:uid="{0BB2F2D2-045E-4173-8288-A04CA1E3B9CE}"/>
    <cellStyle name="Calculation 4 11 6 3" xfId="25970" xr:uid="{AA001419-8545-4BAD-9BF9-3D3EFD3D1852}"/>
    <cellStyle name="Calculation 4 11 7" xfId="3876" xr:uid="{507E0212-F0DE-4B94-9BB4-AE05F5C8C032}"/>
    <cellStyle name="Calculation 4 11 7 2" xfId="3877" xr:uid="{960E8982-BFFD-43BA-B782-338C21D8B217}"/>
    <cellStyle name="Calculation 4 11 7 3" xfId="25971" xr:uid="{2BBA5534-CBE1-4CB0-8C9F-393D0C932C4B}"/>
    <cellStyle name="Calculation 4 11 8" xfId="3878" xr:uid="{21C50D16-207D-4E5E-969A-49C3335BC910}"/>
    <cellStyle name="Calculation 4 11 8 2" xfId="3879" xr:uid="{B1BE1409-6A6A-402C-AA6F-B904CF51B103}"/>
    <cellStyle name="Calculation 4 11 8 3" xfId="25972" xr:uid="{51917E97-0C9E-42E3-8F49-2B0268F01060}"/>
    <cellStyle name="Calculation 4 11 9" xfId="3880" xr:uid="{E73E6012-19AB-4E0F-8F3B-53385D6270C2}"/>
    <cellStyle name="Calculation 4 11 9 2" xfId="3881" xr:uid="{2B9A9487-9D57-4D15-8249-EB686DEA2BCD}"/>
    <cellStyle name="Calculation 4 11 9 3" xfId="25973" xr:uid="{067533B0-A9CA-4739-A0A5-0D2ECAD42FB2}"/>
    <cellStyle name="Calculation 4 12" xfId="3882" xr:uid="{E113B243-4D99-4CD2-9D80-3899FA825956}"/>
    <cellStyle name="Calculation 4 12 10" xfId="3883" xr:uid="{7939720D-D5A3-4DD9-B630-E8474776591D}"/>
    <cellStyle name="Calculation 4 12 10 2" xfId="25974" xr:uid="{8AC1A228-F85A-41E5-AA01-57FBAD7BA288}"/>
    <cellStyle name="Calculation 4 12 11" xfId="25975" xr:uid="{6B03B076-B6FF-475C-A0F1-E07B7E79581C}"/>
    <cellStyle name="Calculation 4 12 2" xfId="3884" xr:uid="{0DC3D1C7-F3E7-4EAA-BC1D-F69252298872}"/>
    <cellStyle name="Calculation 4 12 2 2" xfId="3885" xr:uid="{B025291B-F40D-4B49-B9C5-0B28ED62BEF5}"/>
    <cellStyle name="Calculation 4 12 2 3" xfId="3886" xr:uid="{7B30ED28-2D9D-4E08-9308-A7C5CE46AE92}"/>
    <cellStyle name="Calculation 4 12 2 4" xfId="3887" xr:uid="{08DF8F1C-8111-4F9F-9598-664611952417}"/>
    <cellStyle name="Calculation 4 12 3" xfId="3888" xr:uid="{304165A6-7285-4A03-B24C-3E808FB6AB3E}"/>
    <cellStyle name="Calculation 4 12 3 2" xfId="3889" xr:uid="{69E5D4AE-6AAC-4AD8-8329-9FA3211D2A04}"/>
    <cellStyle name="Calculation 4 12 3 3" xfId="25976" xr:uid="{3C02CC13-81A6-412D-B14B-D6B79008657B}"/>
    <cellStyle name="Calculation 4 12 4" xfId="3890" xr:uid="{890C4B3B-A4A2-4351-A175-FCF0C1F0CC39}"/>
    <cellStyle name="Calculation 4 12 4 2" xfId="3891" xr:uid="{7B1F16CF-E91B-407F-BE63-998928790AA1}"/>
    <cellStyle name="Calculation 4 12 4 3" xfId="25977" xr:uid="{1C6FDD8B-F695-410F-B41F-CC189CADA69C}"/>
    <cellStyle name="Calculation 4 12 5" xfId="3892" xr:uid="{2577F468-6B10-4884-872D-FEC242200979}"/>
    <cellStyle name="Calculation 4 12 5 2" xfId="3893" xr:uid="{07435769-BA63-473F-839A-9B57C337F48D}"/>
    <cellStyle name="Calculation 4 12 5 3" xfId="25978" xr:uid="{D20B9136-DEE6-49EF-8524-FDDB46A3ADC2}"/>
    <cellStyle name="Calculation 4 12 6" xfId="3894" xr:uid="{EB5702C7-C1E4-4788-A2E3-E8D9B1A47549}"/>
    <cellStyle name="Calculation 4 12 6 2" xfId="3895" xr:uid="{80B610AD-7CA6-481A-87B2-6DD55FB40CEF}"/>
    <cellStyle name="Calculation 4 12 6 3" xfId="25979" xr:uid="{04463CE1-7FA0-4DD7-973F-C91023501DB0}"/>
    <cellStyle name="Calculation 4 12 7" xfId="3896" xr:uid="{EF35E5CB-66AB-4B96-BD14-A8CC4AC7F29D}"/>
    <cellStyle name="Calculation 4 12 7 2" xfId="3897" xr:uid="{0B129177-CE3E-4A1F-8BEF-08A981E4C39F}"/>
    <cellStyle name="Calculation 4 12 7 3" xfId="25980" xr:uid="{750A2BAE-BEB9-4414-9791-B74DA8693838}"/>
    <cellStyle name="Calculation 4 12 8" xfId="3898" xr:uid="{75C8610F-3D0A-4B28-A735-3644705FAC27}"/>
    <cellStyle name="Calculation 4 12 8 2" xfId="3899" xr:uid="{501DAFB3-8D25-4770-8A11-458B685C141B}"/>
    <cellStyle name="Calculation 4 12 8 3" xfId="25981" xr:uid="{EAA2E948-6050-4CA1-8B0E-3480B81685AB}"/>
    <cellStyle name="Calculation 4 12 9" xfId="3900" xr:uid="{393DF3AE-73C6-432C-9898-8915684A2FAA}"/>
    <cellStyle name="Calculation 4 12 9 2" xfId="25982" xr:uid="{4EFA46AD-A5F7-4189-A212-ED5A67C36F2C}"/>
    <cellStyle name="Calculation 4 12 9 3" xfId="25983" xr:uid="{3522FB88-D400-4D50-8BB2-B17F672DB0B1}"/>
    <cellStyle name="Calculation 4 13" xfId="3901" xr:uid="{E985BA9C-4EEE-4614-A3BD-F063D8DE69E6}"/>
    <cellStyle name="Calculation 4 13 2" xfId="3902" xr:uid="{808C5619-8DEB-457B-AA2C-A8AA944878CF}"/>
    <cellStyle name="Calculation 4 13 3" xfId="3903" xr:uid="{61DC5D83-25DD-4692-B519-A9BE137D9D8F}"/>
    <cellStyle name="Calculation 4 13 4" xfId="3904" xr:uid="{5EA88CE9-C979-402A-9513-5F155F2C285D}"/>
    <cellStyle name="Calculation 4 14" xfId="3905" xr:uid="{F1B8B3CA-C322-4099-A583-1C5A3D16B21E}"/>
    <cellStyle name="Calculation 4 14 2" xfId="3906" xr:uid="{570F05EC-F861-47EA-ACA7-05C55FABBEDA}"/>
    <cellStyle name="Calculation 4 14 3" xfId="25984" xr:uid="{C591F0B5-92E0-467E-BAE5-184BE06E6845}"/>
    <cellStyle name="Calculation 4 15" xfId="3907" xr:uid="{B86FBA8B-F6D3-49CD-8CC5-E7DE4F97AAAC}"/>
    <cellStyle name="Calculation 4 15 2" xfId="3908" xr:uid="{77AD0CFE-A44E-40E6-929F-184947D38268}"/>
    <cellStyle name="Calculation 4 15 3" xfId="25985" xr:uid="{5CA14CA6-AA74-4B4F-A560-175D9F66E57A}"/>
    <cellStyle name="Calculation 4 16" xfId="3909" xr:uid="{96571066-23B0-4A68-8B68-625428E6B36E}"/>
    <cellStyle name="Calculation 4 16 2" xfId="3910" xr:uid="{981BD30C-BFB5-48F1-82A7-88EDCE7E95C0}"/>
    <cellStyle name="Calculation 4 16 3" xfId="25986" xr:uid="{95CA32D2-56D4-442B-88F5-024FFD2472C8}"/>
    <cellStyle name="Calculation 4 17" xfId="3911" xr:uid="{DDED5965-EAE5-4613-BB39-ECDAF3F5734F}"/>
    <cellStyle name="Calculation 4 17 2" xfId="3912" xr:uid="{45C8D03B-4378-4EF2-8571-73B39641A8FC}"/>
    <cellStyle name="Calculation 4 17 3" xfId="25987" xr:uid="{CF5E1EBB-D8A7-4853-B870-1FFD40EB7DC9}"/>
    <cellStyle name="Calculation 4 18" xfId="3913" xr:uid="{F3D5DDA0-E14F-4AEC-85D0-D86C2E24B121}"/>
    <cellStyle name="Calculation 4 18 2" xfId="3914" xr:uid="{EFB1247C-EB0C-4214-B623-C31C0CD17646}"/>
    <cellStyle name="Calculation 4 18 3" xfId="25988" xr:uid="{292DFF84-B700-433F-A6A6-DCEDF776B03D}"/>
    <cellStyle name="Calculation 4 19" xfId="3915" xr:uid="{E0E952CD-CFCF-4912-9692-6A4728CD7AF2}"/>
    <cellStyle name="Calculation 4 19 2" xfId="3916" xr:uid="{7ABD3BF7-6059-440F-83AD-C08FBCC6A644}"/>
    <cellStyle name="Calculation 4 19 3" xfId="25989" xr:uid="{C4D82CBE-70A3-473C-BBE4-E0B525B7DFAA}"/>
    <cellStyle name="Calculation 4 2" xfId="3917" xr:uid="{FE36045A-6553-4BC1-A672-BCF5E1C99235}"/>
    <cellStyle name="Calculation 4 2 10" xfId="3918" xr:uid="{8A3ACBA1-DD44-4C67-9FE1-1391FB16FD75}"/>
    <cellStyle name="Calculation 4 2 10 2" xfId="25990" xr:uid="{6B943DA3-E510-4D93-9E76-CAF6E7593ACF}"/>
    <cellStyle name="Calculation 4 2 10 3" xfId="25991" xr:uid="{B06603A3-7D63-42E5-9B74-6921F8C331A3}"/>
    <cellStyle name="Calculation 4 2 11" xfId="3919" xr:uid="{6C30F1A5-7D36-4EEE-9579-514ED92D390A}"/>
    <cellStyle name="Calculation 4 2 11 2" xfId="25992" xr:uid="{41B4B5EB-1D8B-4262-8BB4-745B585A0B44}"/>
    <cellStyle name="Calculation 4 2 12" xfId="25993" xr:uid="{B3FCCE88-2447-4148-BC96-5C1E4C22F069}"/>
    <cellStyle name="Calculation 4 2 13" xfId="25994" xr:uid="{70393C1B-FDDA-4EAF-B848-E5833E1E35B9}"/>
    <cellStyle name="Calculation 4 2 14" xfId="25995" xr:uid="{34FB114D-B8EB-4C4E-AFA8-170E1AEDE330}"/>
    <cellStyle name="Calculation 4 2 2" xfId="3920" xr:uid="{FCED837D-5780-43CE-AB61-31D7BDA627DD}"/>
    <cellStyle name="Calculation 4 2 2 10" xfId="3921" xr:uid="{92E1DA38-FB90-4519-9FB5-958FD38F4B50}"/>
    <cellStyle name="Calculation 4 2 2 10 2" xfId="25996" xr:uid="{FB4D3BC7-0BDD-4E9E-ADFD-0A2AA31D4AD4}"/>
    <cellStyle name="Calculation 4 2 2 11" xfId="25997" xr:uid="{68F0D02B-BAC8-4274-B594-D08CBCDF6C76}"/>
    <cellStyle name="Calculation 4 2 2 2" xfId="3922" xr:uid="{9AED8EF1-CFBC-4A6D-AFFB-38CDA04D2881}"/>
    <cellStyle name="Calculation 4 2 2 2 2" xfId="3923" xr:uid="{E8BFD4A9-4EC7-49FC-8DE8-2F4516092D0E}"/>
    <cellStyle name="Calculation 4 2 2 2 3" xfId="3924" xr:uid="{366E8098-2D7E-4936-8F66-B077AF84D1AB}"/>
    <cellStyle name="Calculation 4 2 2 2 4" xfId="3925" xr:uid="{2D7A3285-D774-4543-AAC1-FF09A5D99235}"/>
    <cellStyle name="Calculation 4 2 2 3" xfId="3926" xr:uid="{41E61931-BC68-4F42-B683-F7FAB3E9F555}"/>
    <cellStyle name="Calculation 4 2 2 3 2" xfId="3927" xr:uid="{8A6DB012-2250-494B-9E92-5F55A3430131}"/>
    <cellStyle name="Calculation 4 2 2 3 3" xfId="25998" xr:uid="{9698786C-F79A-4821-A70F-5829F80A9C3B}"/>
    <cellStyle name="Calculation 4 2 2 4" xfId="3928" xr:uid="{92ED6A23-3A21-4711-87AA-ADB4F5C951C9}"/>
    <cellStyle name="Calculation 4 2 2 4 2" xfId="3929" xr:uid="{7C1F63D5-8ACB-411A-8659-8D53D159435E}"/>
    <cellStyle name="Calculation 4 2 2 4 3" xfId="25999" xr:uid="{201B082C-D3CA-4A33-918B-32EB36F900AC}"/>
    <cellStyle name="Calculation 4 2 2 5" xfId="3930" xr:uid="{8EBC5DA6-5C35-48D4-8664-451A7EB4E021}"/>
    <cellStyle name="Calculation 4 2 2 5 2" xfId="3931" xr:uid="{76DE9B92-1D17-4CB2-B03B-8B4A1F4961FF}"/>
    <cellStyle name="Calculation 4 2 2 5 3" xfId="26000" xr:uid="{F7AC994E-C341-4A4F-B0B9-ABE5FCD378DC}"/>
    <cellStyle name="Calculation 4 2 2 6" xfId="3932" xr:uid="{333401AE-6DC0-49E0-9D51-A51B0CD7DA02}"/>
    <cellStyle name="Calculation 4 2 2 6 2" xfId="3933" xr:uid="{6F66CB85-B11D-44EE-AC02-EEA042ED5B6D}"/>
    <cellStyle name="Calculation 4 2 2 6 3" xfId="26001" xr:uid="{94D44334-CC92-4F86-A2CA-DD4B61F26453}"/>
    <cellStyle name="Calculation 4 2 2 7" xfId="3934" xr:uid="{77C1AFF7-37EF-461C-9864-3F044078586D}"/>
    <cellStyle name="Calculation 4 2 2 7 2" xfId="3935" xr:uid="{9FD61D84-7C96-4F3E-BCFB-1E95EA8DC3D5}"/>
    <cellStyle name="Calculation 4 2 2 7 3" xfId="26002" xr:uid="{BD792548-381B-49FE-A227-85DB7305C05F}"/>
    <cellStyle name="Calculation 4 2 2 8" xfId="3936" xr:uid="{E93E9552-54C8-4653-ACB5-E35F9F54E573}"/>
    <cellStyle name="Calculation 4 2 2 8 2" xfId="3937" xr:uid="{A4A00DBD-13FB-4000-9E05-6FA11FC9A62D}"/>
    <cellStyle name="Calculation 4 2 2 8 3" xfId="26003" xr:uid="{5C96D0B0-42DC-4C8A-90EF-B24ACACA95B7}"/>
    <cellStyle name="Calculation 4 2 2 9" xfId="3938" xr:uid="{20AE3E74-9A88-40BD-BBDE-5BDB71A8B08A}"/>
    <cellStyle name="Calculation 4 2 2 9 2" xfId="26004" xr:uid="{3B8D8D0A-2088-49F0-B1A3-4132C705F682}"/>
    <cellStyle name="Calculation 4 2 2 9 3" xfId="26005" xr:uid="{9FCCDA57-D43D-4DC1-BB29-891939DC4352}"/>
    <cellStyle name="Calculation 4 2 3" xfId="3939" xr:uid="{094B3D68-C349-42EA-B71A-B4F5AAE4544D}"/>
    <cellStyle name="Calculation 4 2 3 2" xfId="3940" xr:uid="{F63DAB59-0A2F-493E-89A4-F9A6942489C7}"/>
    <cellStyle name="Calculation 4 2 3 3" xfId="3941" xr:uid="{9F751D39-9EC2-4F3D-B900-5D3742E7D40D}"/>
    <cellStyle name="Calculation 4 2 3 4" xfId="3942" xr:uid="{8CEFC4F1-3941-4BF9-96BA-6A86FCE8A931}"/>
    <cellStyle name="Calculation 4 2 4" xfId="3943" xr:uid="{CE985DB5-D87D-4040-A74F-173D35A6FDF2}"/>
    <cellStyle name="Calculation 4 2 4 2" xfId="3944" xr:uid="{0DC961A3-D988-456C-A040-F0EC2600C825}"/>
    <cellStyle name="Calculation 4 2 4 3" xfId="26006" xr:uid="{D05F0AC3-6683-4822-BD75-B9359C06D54F}"/>
    <cellStyle name="Calculation 4 2 5" xfId="3945" xr:uid="{5576F943-8C04-4915-9F0C-62040343AC48}"/>
    <cellStyle name="Calculation 4 2 5 2" xfId="3946" xr:uid="{B0994111-7154-44EF-9504-9D2D1C86121A}"/>
    <cellStyle name="Calculation 4 2 5 3" xfId="26007" xr:uid="{9F68E509-D58C-468C-B189-1C75473E22A8}"/>
    <cellStyle name="Calculation 4 2 6" xfId="3947" xr:uid="{1AD8847E-F89C-442F-A88A-36408A729C11}"/>
    <cellStyle name="Calculation 4 2 6 2" xfId="3948" xr:uid="{AD69C501-3326-4645-B701-0C380628CB97}"/>
    <cellStyle name="Calculation 4 2 6 3" xfId="26008" xr:uid="{77ED1B17-38FA-4C57-A78C-7A518446BD8B}"/>
    <cellStyle name="Calculation 4 2 7" xfId="3949" xr:uid="{CD977946-B383-4A02-BDEA-44CAB9625950}"/>
    <cellStyle name="Calculation 4 2 7 2" xfId="3950" xr:uid="{1C54C828-2EBC-46B1-BF64-3E99CECEC8B6}"/>
    <cellStyle name="Calculation 4 2 7 3" xfId="26009" xr:uid="{3CC75EB3-33B1-4F5E-97C8-A27CA250B01F}"/>
    <cellStyle name="Calculation 4 2 8" xfId="3951" xr:uid="{691B0D71-DD0F-46F8-8097-BA0FBFE00CAE}"/>
    <cellStyle name="Calculation 4 2 8 2" xfId="3952" xr:uid="{65733A9F-9B7B-4C67-9AF6-F502820D6EE4}"/>
    <cellStyle name="Calculation 4 2 8 3" xfId="26010" xr:uid="{48F88217-EC44-4DDD-A71D-DF06B3FED180}"/>
    <cellStyle name="Calculation 4 2 9" xfId="3953" xr:uid="{F8FB5DFA-78C8-4F60-BC27-E95B8105E9FB}"/>
    <cellStyle name="Calculation 4 2 9 2" xfId="3954" xr:uid="{9A0E2655-4789-492F-B4D2-C94CBB86145D}"/>
    <cellStyle name="Calculation 4 2 9 3" xfId="26011" xr:uid="{BCDBBFB5-7E98-48B4-B035-E8317947E785}"/>
    <cellStyle name="Calculation 4 20" xfId="3955" xr:uid="{068344E3-70E8-4269-A2B0-CC21CD939DF1}"/>
    <cellStyle name="Calculation 4 20 2" xfId="26012" xr:uid="{59295BCD-95FB-42E9-BA07-923147301DD8}"/>
    <cellStyle name="Calculation 4 20 3" xfId="26013" xr:uid="{A0CC19F9-C729-48DE-952B-73A634A8701C}"/>
    <cellStyle name="Calculation 4 21" xfId="3956" xr:uid="{9D8B8CD8-9B53-4186-81CE-0AF452F9EAAA}"/>
    <cellStyle name="Calculation 4 21 2" xfId="26014" xr:uid="{096B1754-31C9-4109-88ED-24C981E86B27}"/>
    <cellStyle name="Calculation 4 22" xfId="26015" xr:uid="{DEA2CEE0-B95A-413A-8FD4-BDB84238338A}"/>
    <cellStyle name="Calculation 4 23" xfId="26016" xr:uid="{7FB217DE-2148-49C4-8D96-9FB7FE56DD52}"/>
    <cellStyle name="Calculation 4 24" xfId="26017" xr:uid="{EE608993-1639-4744-BDA8-EE289E627864}"/>
    <cellStyle name="Calculation 4 25" xfId="42397" xr:uid="{EB091168-70D1-4010-B7D1-7D35AFB1B892}"/>
    <cellStyle name="Calculation 4 26" xfId="42860" xr:uid="{992AC9CF-495E-4BE3-B2EB-3D5D19640CB4}"/>
    <cellStyle name="Calculation 4 27" xfId="43554" xr:uid="{C24ADE06-D47B-4CBB-A12C-F0DD510686C2}"/>
    <cellStyle name="Calculation 4 3" xfId="3957" xr:uid="{2DFCB55E-87C9-4206-B77E-45BCF01EAFF5}"/>
    <cellStyle name="Calculation 4 3 10" xfId="3958" xr:uid="{E98B94C3-D0FB-408B-9F63-A92FBDFF99F6}"/>
    <cellStyle name="Calculation 4 3 10 2" xfId="26018" xr:uid="{F31169B7-0A00-4D17-AAC8-200023F4ADA5}"/>
    <cellStyle name="Calculation 4 3 10 3" xfId="26019" xr:uid="{F5804606-9304-47F7-86C7-91C8D13148F6}"/>
    <cellStyle name="Calculation 4 3 11" xfId="3959" xr:uid="{DBF72BD5-0132-4D66-BD03-3875D4F1BAC6}"/>
    <cellStyle name="Calculation 4 3 11 2" xfId="26020" xr:uid="{4B8DD650-5B10-4E61-9738-0A31F5D212D7}"/>
    <cellStyle name="Calculation 4 3 12" xfId="26021" xr:uid="{5EEEBFAF-3508-464C-96E0-BC3B2C0F70E2}"/>
    <cellStyle name="Calculation 4 3 2" xfId="3960" xr:uid="{93766B3B-7FEE-49D9-BE2E-76D155423E53}"/>
    <cellStyle name="Calculation 4 3 2 10" xfId="3961" xr:uid="{DC2EF9C5-DDFF-4AF7-8921-EA0131F85444}"/>
    <cellStyle name="Calculation 4 3 2 10 2" xfId="26022" xr:uid="{502F41C8-54C3-434D-B194-34729821FDFC}"/>
    <cellStyle name="Calculation 4 3 2 11" xfId="26023" xr:uid="{25A0CD6B-ED71-407C-A0D3-9F3CE8E2AE9B}"/>
    <cellStyle name="Calculation 4 3 2 2" xfId="3962" xr:uid="{93703882-D8A2-4E61-8F3F-61CB1FA1C7E2}"/>
    <cellStyle name="Calculation 4 3 2 2 2" xfId="3963" xr:uid="{4AACC419-556F-4DBD-A5F3-8083A284FB66}"/>
    <cellStyle name="Calculation 4 3 2 2 3" xfId="3964" xr:uid="{B1D93684-BCCC-4BC4-B961-898C52652968}"/>
    <cellStyle name="Calculation 4 3 2 2 4" xfId="3965" xr:uid="{7DA0552C-E609-4284-B402-09E5EDA8063F}"/>
    <cellStyle name="Calculation 4 3 2 3" xfId="3966" xr:uid="{8CB1C346-A703-4B28-A617-A46C2B068283}"/>
    <cellStyle name="Calculation 4 3 2 3 2" xfId="3967" xr:uid="{0781DD21-5AE3-4892-A4C5-B6B667241C0C}"/>
    <cellStyle name="Calculation 4 3 2 3 3" xfId="26024" xr:uid="{41837E6A-0B75-417A-B0C3-1FEBC037BDE0}"/>
    <cellStyle name="Calculation 4 3 2 4" xfId="3968" xr:uid="{F29210EC-446C-4D17-A76A-75468E5A3DFF}"/>
    <cellStyle name="Calculation 4 3 2 4 2" xfId="3969" xr:uid="{728005CA-F11D-4850-93EA-B6A66143D60A}"/>
    <cellStyle name="Calculation 4 3 2 4 3" xfId="26025" xr:uid="{C056E500-E679-473D-984D-096F39536451}"/>
    <cellStyle name="Calculation 4 3 2 5" xfId="3970" xr:uid="{8DE6C779-E0A3-44F8-B443-BB11899DB22A}"/>
    <cellStyle name="Calculation 4 3 2 5 2" xfId="3971" xr:uid="{716B5314-A393-4FC3-93AE-FBC596D35E36}"/>
    <cellStyle name="Calculation 4 3 2 5 3" xfId="26026" xr:uid="{F6DDD9D7-4155-4A27-A171-393E99ACAD0D}"/>
    <cellStyle name="Calculation 4 3 2 6" xfId="3972" xr:uid="{244CDE02-A410-4D03-A884-9C4B116A419A}"/>
    <cellStyle name="Calculation 4 3 2 6 2" xfId="3973" xr:uid="{FD9B463F-3041-4A7B-9F7D-4D6DA706A3CA}"/>
    <cellStyle name="Calculation 4 3 2 6 3" xfId="26027" xr:uid="{0055AC44-7B8C-4756-ACE5-5E282038AE0C}"/>
    <cellStyle name="Calculation 4 3 2 7" xfId="3974" xr:uid="{742815A4-1190-427D-A8E7-7CA797A813A5}"/>
    <cellStyle name="Calculation 4 3 2 7 2" xfId="3975" xr:uid="{158A5D64-FE94-4611-82C0-F41A589FF3E4}"/>
    <cellStyle name="Calculation 4 3 2 7 3" xfId="26028" xr:uid="{A0BEE62F-B452-4376-989D-D04DFFDFE6B2}"/>
    <cellStyle name="Calculation 4 3 2 8" xfId="3976" xr:uid="{80C808CA-A573-4573-8E2B-0ED31161BB07}"/>
    <cellStyle name="Calculation 4 3 2 8 2" xfId="3977" xr:uid="{DDFEE83F-6DB0-440B-9859-CD46DFE47976}"/>
    <cellStyle name="Calculation 4 3 2 8 3" xfId="26029" xr:uid="{A144F5CA-9390-4EC0-8DBB-B7C0A6E2177C}"/>
    <cellStyle name="Calculation 4 3 2 9" xfId="3978" xr:uid="{F2F3C2FF-81F9-4499-A810-A7AE1730520E}"/>
    <cellStyle name="Calculation 4 3 2 9 2" xfId="26030" xr:uid="{B4034912-4F0B-49DF-9E0D-859F289FD153}"/>
    <cellStyle name="Calculation 4 3 2 9 3" xfId="26031" xr:uid="{07FD47A2-4D44-4329-8464-358698AA50F5}"/>
    <cellStyle name="Calculation 4 3 3" xfId="3979" xr:uid="{754AF93D-A8E5-436D-BB27-CE7CFBAA4006}"/>
    <cellStyle name="Calculation 4 3 3 2" xfId="3980" xr:uid="{E13C323B-E542-42B7-9EEB-8586343820CD}"/>
    <cellStyle name="Calculation 4 3 3 3" xfId="3981" xr:uid="{ABA224F1-DD1E-49F4-A602-BEE8B4986EDC}"/>
    <cellStyle name="Calculation 4 3 3 4" xfId="3982" xr:uid="{53D005ED-7F55-42FF-9381-50CE2904E278}"/>
    <cellStyle name="Calculation 4 3 4" xfId="3983" xr:uid="{DC2C9F79-0B99-4408-B540-8518148D7F82}"/>
    <cellStyle name="Calculation 4 3 4 2" xfId="3984" xr:uid="{C0C19E4C-4947-49D0-8AF7-C9EA46FED9B0}"/>
    <cellStyle name="Calculation 4 3 4 3" xfId="26032" xr:uid="{D4897543-E952-47E6-B5D9-776D6B5ED25F}"/>
    <cellStyle name="Calculation 4 3 5" xfId="3985" xr:uid="{7031DAC8-67A0-4799-B4E6-A6BC074FF65E}"/>
    <cellStyle name="Calculation 4 3 5 2" xfId="3986" xr:uid="{C586767F-2E54-4614-8013-41FB7A3C3080}"/>
    <cellStyle name="Calculation 4 3 5 3" xfId="26033" xr:uid="{C4785EA6-4698-43F1-AC06-80DB4A22F2F6}"/>
    <cellStyle name="Calculation 4 3 6" xfId="3987" xr:uid="{3F84A5D8-E97C-4EA8-8720-38798A7602DA}"/>
    <cellStyle name="Calculation 4 3 6 2" xfId="3988" xr:uid="{984ED322-7F32-4484-9860-ECE88CBBE305}"/>
    <cellStyle name="Calculation 4 3 6 3" xfId="26034" xr:uid="{30C340AC-7FC5-4926-B9CE-2E10F2C6DE9C}"/>
    <cellStyle name="Calculation 4 3 7" xfId="3989" xr:uid="{4A388206-011D-40AA-9F7B-0E48B03F74A3}"/>
    <cellStyle name="Calculation 4 3 7 2" xfId="3990" xr:uid="{7EA790E7-A182-4701-B57D-6563B05289FE}"/>
    <cellStyle name="Calculation 4 3 7 3" xfId="26035" xr:uid="{F25DB66B-7020-41BE-91F0-295073E5F689}"/>
    <cellStyle name="Calculation 4 3 8" xfId="3991" xr:uid="{FA06CA12-871D-4AFF-9228-FEBFE5FC61BC}"/>
    <cellStyle name="Calculation 4 3 8 2" xfId="3992" xr:uid="{1391801C-83FE-4E3B-8350-0C4B3D2DBC19}"/>
    <cellStyle name="Calculation 4 3 8 3" xfId="26036" xr:uid="{F68CAF9F-201A-4FF0-8368-9B3CA3381794}"/>
    <cellStyle name="Calculation 4 3 9" xfId="3993" xr:uid="{FA2A390A-A762-4373-8545-143B43F2260B}"/>
    <cellStyle name="Calculation 4 3 9 2" xfId="3994" xr:uid="{7C8011EE-4127-4276-95CC-519EFB3CD1C3}"/>
    <cellStyle name="Calculation 4 3 9 3" xfId="26037" xr:uid="{BFC8D0B6-ED0E-4E7C-AF8C-1902D12DED1E}"/>
    <cellStyle name="Calculation 4 4" xfId="3995" xr:uid="{0D81401A-52A8-4FBE-B94A-43CD89B97802}"/>
    <cellStyle name="Calculation 4 4 10" xfId="3996" xr:uid="{EFEEF6CF-DF63-4C72-A972-90E4C4DFB226}"/>
    <cellStyle name="Calculation 4 4 10 2" xfId="26038" xr:uid="{EC476B0C-FD4B-4297-8E5C-7C9A091B3368}"/>
    <cellStyle name="Calculation 4 4 10 3" xfId="26039" xr:uid="{49B437DC-F1A5-4B95-8E63-642FDCE162D0}"/>
    <cellStyle name="Calculation 4 4 11" xfId="3997" xr:uid="{C25F06E1-AB2C-4BAC-B06B-2436ED9A4036}"/>
    <cellStyle name="Calculation 4 4 11 2" xfId="26040" xr:uid="{F9557B00-EE0F-4B76-BCD1-01DA00A85B68}"/>
    <cellStyle name="Calculation 4 4 12" xfId="26041" xr:uid="{ADD744DD-2770-44E2-8113-1089D10C218A}"/>
    <cellStyle name="Calculation 4 4 2" xfId="3998" xr:uid="{505D40D4-F458-4D96-82A1-166E82D7562A}"/>
    <cellStyle name="Calculation 4 4 2 10" xfId="3999" xr:uid="{4BD71333-0F01-4325-9079-221B129C3AD2}"/>
    <cellStyle name="Calculation 4 4 2 10 2" xfId="26042" xr:uid="{BBDEA08F-0F2E-4965-95D1-89286E3BA066}"/>
    <cellStyle name="Calculation 4 4 2 11" xfId="26043" xr:uid="{78F4A74E-6989-4D24-9D29-07E57AF17723}"/>
    <cellStyle name="Calculation 4 4 2 2" xfId="4000" xr:uid="{CC3361B7-D0F3-4B34-98C9-F88333A02E0C}"/>
    <cellStyle name="Calculation 4 4 2 2 2" xfId="4001" xr:uid="{2E3C0685-9A2D-42CC-818A-01770761F06F}"/>
    <cellStyle name="Calculation 4 4 2 2 3" xfId="4002" xr:uid="{35F9FD63-0D24-40E0-80D9-C5987CA9B92C}"/>
    <cellStyle name="Calculation 4 4 2 2 4" xfId="4003" xr:uid="{D18732A2-EF64-4DC2-9EC5-1DB4356A83AE}"/>
    <cellStyle name="Calculation 4 4 2 3" xfId="4004" xr:uid="{83755575-8081-4AD0-9B48-40EC18B4A784}"/>
    <cellStyle name="Calculation 4 4 2 3 2" xfId="4005" xr:uid="{4554B3C0-E81B-47C7-92DF-7DC5B532D0E1}"/>
    <cellStyle name="Calculation 4 4 2 3 3" xfId="26044" xr:uid="{2CB1E26F-FB6A-45D8-8C75-65044812A584}"/>
    <cellStyle name="Calculation 4 4 2 4" xfId="4006" xr:uid="{F87B3D29-E006-40C7-AD05-F5A5EE4A1B63}"/>
    <cellStyle name="Calculation 4 4 2 4 2" xfId="4007" xr:uid="{294F739C-265F-4D87-8B85-51B6D063FDB2}"/>
    <cellStyle name="Calculation 4 4 2 4 3" xfId="26045" xr:uid="{34C3C3E8-FA0D-4A0B-85C9-BFA9C467B6D4}"/>
    <cellStyle name="Calculation 4 4 2 5" xfId="4008" xr:uid="{BFBF44E2-1F2D-4C92-9592-1920B157F8CF}"/>
    <cellStyle name="Calculation 4 4 2 5 2" xfId="4009" xr:uid="{843D7405-DF49-40E8-88A5-E71A4B82E9DD}"/>
    <cellStyle name="Calculation 4 4 2 5 3" xfId="26046" xr:uid="{60625473-D860-4C6B-AA49-9043ED02004A}"/>
    <cellStyle name="Calculation 4 4 2 6" xfId="4010" xr:uid="{3035845F-E5D4-4B7F-B36A-EC6FD200B878}"/>
    <cellStyle name="Calculation 4 4 2 6 2" xfId="4011" xr:uid="{D6231D8B-951D-4161-B931-B2850A4A169F}"/>
    <cellStyle name="Calculation 4 4 2 6 3" xfId="26047" xr:uid="{D5CAC6F4-4CEE-4D5F-8AFB-1C697A15D835}"/>
    <cellStyle name="Calculation 4 4 2 7" xfId="4012" xr:uid="{344D4D85-3292-422D-8B0E-2D5F3A509767}"/>
    <cellStyle name="Calculation 4 4 2 7 2" xfId="4013" xr:uid="{7146C517-9863-4A7C-9969-3E0E70DEB7ED}"/>
    <cellStyle name="Calculation 4 4 2 7 3" xfId="26048" xr:uid="{CF4AE3B0-F744-4737-AB67-2DF525D55985}"/>
    <cellStyle name="Calculation 4 4 2 8" xfId="4014" xr:uid="{DAEA6E6D-2442-4BAC-81ED-4B5DF93F7520}"/>
    <cellStyle name="Calculation 4 4 2 8 2" xfId="4015" xr:uid="{4A7FF6A3-0D45-4B51-9D0D-FA2F76054D48}"/>
    <cellStyle name="Calculation 4 4 2 8 3" xfId="26049" xr:uid="{382A9A5D-40BB-4A7D-944D-5EDC34B37D2E}"/>
    <cellStyle name="Calculation 4 4 2 9" xfId="4016" xr:uid="{E2F9A118-0A6E-42BF-BF20-CAA71B421EA0}"/>
    <cellStyle name="Calculation 4 4 2 9 2" xfId="26050" xr:uid="{1A29858B-AFBE-42F7-AAFF-BB79E8F17BA4}"/>
    <cellStyle name="Calculation 4 4 2 9 3" xfId="26051" xr:uid="{0F30D364-0753-496C-B5B8-B624DA916B09}"/>
    <cellStyle name="Calculation 4 4 3" xfId="4017" xr:uid="{9C7BF624-71FC-4B34-9F5A-B91CF0058C07}"/>
    <cellStyle name="Calculation 4 4 3 2" xfId="4018" xr:uid="{CA00E8C3-7966-4283-8A9F-7A591CE1D970}"/>
    <cellStyle name="Calculation 4 4 3 3" xfId="4019" xr:uid="{DDCEBC8F-867F-4F67-AE5F-0B20E22AB1C8}"/>
    <cellStyle name="Calculation 4 4 3 4" xfId="4020" xr:uid="{7012B3AD-ECA2-4698-A038-D370AD456CDF}"/>
    <cellStyle name="Calculation 4 4 4" xfId="4021" xr:uid="{DB361C0B-227B-4DAD-91A9-9EE97DD1CE03}"/>
    <cellStyle name="Calculation 4 4 4 2" xfId="4022" xr:uid="{D8789F2D-DE38-4A01-9F60-8D7B800A3DB6}"/>
    <cellStyle name="Calculation 4 4 4 3" xfId="26052" xr:uid="{4E9AD5D9-4AA7-405D-834C-C7001C567C99}"/>
    <cellStyle name="Calculation 4 4 5" xfId="4023" xr:uid="{373678C3-CADA-45B2-8FD4-A08F2FE52A24}"/>
    <cellStyle name="Calculation 4 4 5 2" xfId="4024" xr:uid="{D1398E64-A330-44F3-8F77-F55DE56DC016}"/>
    <cellStyle name="Calculation 4 4 5 3" xfId="26053" xr:uid="{D678A9F2-93D1-45A9-8FB1-B1DB84C76A54}"/>
    <cellStyle name="Calculation 4 4 6" xfId="4025" xr:uid="{76BAFA74-4564-403F-AD5A-783A30FC77CE}"/>
    <cellStyle name="Calculation 4 4 6 2" xfId="4026" xr:uid="{3BF534F1-0017-46E9-B8F6-438C4E2ABB47}"/>
    <cellStyle name="Calculation 4 4 6 3" xfId="26054" xr:uid="{E4CCF600-2825-4CC3-B64B-51EAD2EE3FB6}"/>
    <cellStyle name="Calculation 4 4 7" xfId="4027" xr:uid="{18560207-D6E3-48A6-9D25-00EE8F60D576}"/>
    <cellStyle name="Calculation 4 4 7 2" xfId="4028" xr:uid="{7ACD44B1-D511-442E-AA87-FB2BF56CD7C6}"/>
    <cellStyle name="Calculation 4 4 7 3" xfId="26055" xr:uid="{5FD05D5A-2875-41D7-8631-4AE04CA5EBE2}"/>
    <cellStyle name="Calculation 4 4 8" xfId="4029" xr:uid="{E617E8BD-54B4-4FF2-B05F-24CF565A7434}"/>
    <cellStyle name="Calculation 4 4 8 2" xfId="4030" xr:uid="{18F0BC8D-F1A1-4F55-80EB-55A326249E08}"/>
    <cellStyle name="Calculation 4 4 8 3" xfId="26056" xr:uid="{D67BB568-36FA-44E9-AA37-EAF9FE31C793}"/>
    <cellStyle name="Calculation 4 4 9" xfId="4031" xr:uid="{E9AEF92F-9A19-49C3-B4F0-5D0F9B28566E}"/>
    <cellStyle name="Calculation 4 4 9 2" xfId="4032" xr:uid="{65DA4469-ED3D-4971-A845-1E9D2AD6F42C}"/>
    <cellStyle name="Calculation 4 4 9 3" xfId="26057" xr:uid="{4DEB2822-91B9-4308-A287-B5FBFADC7AAB}"/>
    <cellStyle name="Calculation 4 5" xfId="4033" xr:uid="{64E189CF-F6F2-4A12-B144-2E35632DC67B}"/>
    <cellStyle name="Calculation 4 5 10" xfId="4034" xr:uid="{99A1540F-B70E-491D-9BC8-F525037B8F6B}"/>
    <cellStyle name="Calculation 4 5 10 2" xfId="26058" xr:uid="{E85898C0-0EEF-46F9-8FCF-249C267EA998}"/>
    <cellStyle name="Calculation 4 5 10 3" xfId="26059" xr:uid="{E6760588-923B-43FA-AC97-0EF0B6A1CBDA}"/>
    <cellStyle name="Calculation 4 5 11" xfId="4035" xr:uid="{AA32501D-4FA6-4067-BB3A-449E570ABA5D}"/>
    <cellStyle name="Calculation 4 5 11 2" xfId="26060" xr:uid="{17BA97F2-D20C-472D-8FD2-7139CDADCBEB}"/>
    <cellStyle name="Calculation 4 5 12" xfId="26061" xr:uid="{8003C06A-1D00-40A3-8162-2E64EC410007}"/>
    <cellStyle name="Calculation 4 5 2" xfId="4036" xr:uid="{3BDC9D45-624F-4631-8D3E-16173C346717}"/>
    <cellStyle name="Calculation 4 5 2 10" xfId="4037" xr:uid="{FCE7C72D-3144-4B6D-B350-1A638FF155AB}"/>
    <cellStyle name="Calculation 4 5 2 10 2" xfId="26062" xr:uid="{7C9E7126-63AC-4758-AD47-A1BC92E1FA0A}"/>
    <cellStyle name="Calculation 4 5 2 11" xfId="26063" xr:uid="{C52680F1-7AFB-46D1-A7ED-C6929325CF47}"/>
    <cellStyle name="Calculation 4 5 2 2" xfId="4038" xr:uid="{E9A8CDB6-6151-4772-A122-6C97F4CA0B1C}"/>
    <cellStyle name="Calculation 4 5 2 2 2" xfId="4039" xr:uid="{D44D6D99-1B97-481B-8B04-5FB8867C5B39}"/>
    <cellStyle name="Calculation 4 5 2 2 3" xfId="4040" xr:uid="{B1A33382-0FDC-4622-B9E4-96E18E6D1A41}"/>
    <cellStyle name="Calculation 4 5 2 2 4" xfId="4041" xr:uid="{CAFE19A4-9827-4531-AA20-0A82081D7529}"/>
    <cellStyle name="Calculation 4 5 2 3" xfId="4042" xr:uid="{257D7BAD-FDD3-4C47-BAE4-7244EDBAA059}"/>
    <cellStyle name="Calculation 4 5 2 3 2" xfId="4043" xr:uid="{CF52D5AF-59AC-4AE6-A7DD-7B06364B9910}"/>
    <cellStyle name="Calculation 4 5 2 3 3" xfId="26064" xr:uid="{31BE6718-DC53-4F32-B3FF-C203546E081E}"/>
    <cellStyle name="Calculation 4 5 2 4" xfId="4044" xr:uid="{123EF08D-56B6-44EF-8160-88DAECB50025}"/>
    <cellStyle name="Calculation 4 5 2 4 2" xfId="4045" xr:uid="{EB6E6862-EEDC-4C70-97F7-F44DC5ED276C}"/>
    <cellStyle name="Calculation 4 5 2 4 3" xfId="26065" xr:uid="{1A73E75D-E3AC-43CD-A74A-D358C445611D}"/>
    <cellStyle name="Calculation 4 5 2 5" xfId="4046" xr:uid="{845171B7-6EDD-48E0-AEF5-72FABF3E5098}"/>
    <cellStyle name="Calculation 4 5 2 5 2" xfId="4047" xr:uid="{60CCE871-60D2-407F-AD7C-E3A8902CCBC7}"/>
    <cellStyle name="Calculation 4 5 2 5 3" xfId="26066" xr:uid="{AAD01B5B-1FB9-4605-8596-EF46C24BCB79}"/>
    <cellStyle name="Calculation 4 5 2 6" xfId="4048" xr:uid="{D89B1B6C-CA40-4273-9440-B1A33D5279CB}"/>
    <cellStyle name="Calculation 4 5 2 6 2" xfId="4049" xr:uid="{6FC6D505-CB2C-480C-8163-82B0DFB96EC0}"/>
    <cellStyle name="Calculation 4 5 2 6 3" xfId="26067" xr:uid="{7ABCA680-1F67-40F2-A87B-A08ABB125C1D}"/>
    <cellStyle name="Calculation 4 5 2 7" xfId="4050" xr:uid="{373CB756-0B29-4411-807A-257688C8FDDC}"/>
    <cellStyle name="Calculation 4 5 2 7 2" xfId="4051" xr:uid="{0EDCA7A8-0C67-41C8-BD57-D335134D06A2}"/>
    <cellStyle name="Calculation 4 5 2 7 3" xfId="26068" xr:uid="{DA8E4E41-15A7-4C2B-9228-08FABDDBB4DA}"/>
    <cellStyle name="Calculation 4 5 2 8" xfId="4052" xr:uid="{13040DC1-4618-41B6-920C-E2519330CFC1}"/>
    <cellStyle name="Calculation 4 5 2 8 2" xfId="4053" xr:uid="{E4B7D729-42AE-4B31-897E-6B22E0F28A21}"/>
    <cellStyle name="Calculation 4 5 2 8 3" xfId="26069" xr:uid="{E0D971D2-27E2-4B8A-8267-23B2FB4A7088}"/>
    <cellStyle name="Calculation 4 5 2 9" xfId="4054" xr:uid="{73EE33B3-A514-48A8-B4D2-3661A24B7A09}"/>
    <cellStyle name="Calculation 4 5 2 9 2" xfId="26070" xr:uid="{362FFF01-9875-4C68-8228-769A7060A7D2}"/>
    <cellStyle name="Calculation 4 5 2 9 3" xfId="26071" xr:uid="{2C152957-161B-4347-B266-59408A27F974}"/>
    <cellStyle name="Calculation 4 5 3" xfId="4055" xr:uid="{0F2FB6E4-77D9-445A-AFA8-A0CCB127BB67}"/>
    <cellStyle name="Calculation 4 5 3 2" xfId="4056" xr:uid="{1ED02B7D-8EA4-473E-94C8-7C1F68205F34}"/>
    <cellStyle name="Calculation 4 5 3 3" xfId="4057" xr:uid="{C9DE3D03-0A1F-4A0A-8AD6-DC26A96EFC2F}"/>
    <cellStyle name="Calculation 4 5 3 4" xfId="4058" xr:uid="{8CD1E4FC-071C-49F4-B246-86BE1C03AF73}"/>
    <cellStyle name="Calculation 4 5 4" xfId="4059" xr:uid="{D88C0650-4772-4ABE-B858-536EE39FC6B2}"/>
    <cellStyle name="Calculation 4 5 4 2" xfId="4060" xr:uid="{7FAFFEC2-5C85-4108-A167-CAE8F1F2FFD4}"/>
    <cellStyle name="Calculation 4 5 4 3" xfId="26072" xr:uid="{2A3BDE3C-3885-48C2-9333-802288E67AF4}"/>
    <cellStyle name="Calculation 4 5 5" xfId="4061" xr:uid="{27F88485-D19F-45CF-9465-969F4B4FEED2}"/>
    <cellStyle name="Calculation 4 5 5 2" xfId="4062" xr:uid="{B1078627-E02E-4098-B09B-59749D524910}"/>
    <cellStyle name="Calculation 4 5 5 3" xfId="26073" xr:uid="{5BEDE655-FA07-4948-8EB7-19DFC1387112}"/>
    <cellStyle name="Calculation 4 5 6" xfId="4063" xr:uid="{CABF41AA-8D1F-49F3-BDE6-47331A5F03D1}"/>
    <cellStyle name="Calculation 4 5 6 2" xfId="4064" xr:uid="{05B4469A-3045-4A6E-8732-8FC6BF921B79}"/>
    <cellStyle name="Calculation 4 5 6 3" xfId="26074" xr:uid="{82CBCF36-0909-42D5-A7C6-3752B066889B}"/>
    <cellStyle name="Calculation 4 5 7" xfId="4065" xr:uid="{54E32D00-DA57-4D28-9831-1F5F534E96CB}"/>
    <cellStyle name="Calculation 4 5 7 2" xfId="4066" xr:uid="{4E2E326C-24A8-40AD-A82D-292C1EA8D5D9}"/>
    <cellStyle name="Calculation 4 5 7 3" xfId="26075" xr:uid="{202DE85D-0C1D-4A7A-9DD2-44985D8B080E}"/>
    <cellStyle name="Calculation 4 5 8" xfId="4067" xr:uid="{7188B304-894B-4B3E-A95D-3D817BB34F30}"/>
    <cellStyle name="Calculation 4 5 8 2" xfId="4068" xr:uid="{AB76B68B-2621-47D4-9070-575B73732F74}"/>
    <cellStyle name="Calculation 4 5 8 3" xfId="26076" xr:uid="{2A75AA78-3F34-421E-8755-4207D82B6BA2}"/>
    <cellStyle name="Calculation 4 5 9" xfId="4069" xr:uid="{8D69D74A-88B6-4320-B9A1-2EA4DB7CDC57}"/>
    <cellStyle name="Calculation 4 5 9 2" xfId="4070" xr:uid="{88CA1D1D-2ADF-44C1-974D-9A6552420B5C}"/>
    <cellStyle name="Calculation 4 5 9 3" xfId="26077" xr:uid="{931FC68B-13E4-4F48-97DE-BBB06715CEB0}"/>
    <cellStyle name="Calculation 4 6" xfId="4071" xr:uid="{635106A4-DC7B-4F76-8CF5-71CE1A71772E}"/>
    <cellStyle name="Calculation 4 6 10" xfId="4072" xr:uid="{805D0C7C-9379-4645-89C0-EF4A91171064}"/>
    <cellStyle name="Calculation 4 6 10 2" xfId="26078" xr:uid="{A4AC69E0-D219-45D3-9407-8E914F23CD7A}"/>
    <cellStyle name="Calculation 4 6 10 3" xfId="26079" xr:uid="{00E8BC09-2CB6-47D2-A0A8-4DAB15FA4E85}"/>
    <cellStyle name="Calculation 4 6 11" xfId="4073" xr:uid="{40064D19-ADD1-4245-B209-0501E7477588}"/>
    <cellStyle name="Calculation 4 6 11 2" xfId="26080" xr:uid="{1CBFD145-2229-4947-91BF-63071248AB04}"/>
    <cellStyle name="Calculation 4 6 12" xfId="26081" xr:uid="{D60893BC-9F7A-4A64-82AB-9B41B8C3E104}"/>
    <cellStyle name="Calculation 4 6 2" xfId="4074" xr:uid="{90B19D03-102B-422A-BD15-2082350121BF}"/>
    <cellStyle name="Calculation 4 6 2 10" xfId="4075" xr:uid="{38F8A8D7-CB6E-4552-B8F2-AF81418241B8}"/>
    <cellStyle name="Calculation 4 6 2 10 2" xfId="26082" xr:uid="{948822F3-E5B2-42C2-961A-32E80B9FDA40}"/>
    <cellStyle name="Calculation 4 6 2 11" xfId="26083" xr:uid="{490A0131-E529-4BE4-9683-8CB199FFA2AC}"/>
    <cellStyle name="Calculation 4 6 2 2" xfId="4076" xr:uid="{EA7C3E9B-0D81-479F-8CE0-8E5541613E5B}"/>
    <cellStyle name="Calculation 4 6 2 2 2" xfId="4077" xr:uid="{3F6780C8-64A1-43C8-96E8-419EBF30F11E}"/>
    <cellStyle name="Calculation 4 6 2 2 3" xfId="4078" xr:uid="{819D3EA3-4DD6-404F-9EB8-D8B7608AA163}"/>
    <cellStyle name="Calculation 4 6 2 2 4" xfId="4079" xr:uid="{B94CB55C-D53A-425E-B6AF-CBBDE74E9CAE}"/>
    <cellStyle name="Calculation 4 6 2 3" xfId="4080" xr:uid="{1D3711FF-DA9E-499D-A6BC-A9105F28B468}"/>
    <cellStyle name="Calculation 4 6 2 3 2" xfId="4081" xr:uid="{7DE38EB9-CBF7-491C-9FE6-9D8CD4DA9380}"/>
    <cellStyle name="Calculation 4 6 2 3 3" xfId="26084" xr:uid="{87D9E362-E85C-4444-8881-AAC1813BD40F}"/>
    <cellStyle name="Calculation 4 6 2 4" xfId="4082" xr:uid="{860AF2DE-34D2-46B1-8EB8-7BE6F63179C3}"/>
    <cellStyle name="Calculation 4 6 2 4 2" xfId="4083" xr:uid="{5934D8D7-9FD9-4550-A6DA-6A4501663103}"/>
    <cellStyle name="Calculation 4 6 2 4 3" xfId="26085" xr:uid="{184B305E-9627-47B5-A1BC-8ED9B67DE220}"/>
    <cellStyle name="Calculation 4 6 2 5" xfId="4084" xr:uid="{8D0B1319-2C3A-44A8-90DF-DA6C9972B778}"/>
    <cellStyle name="Calculation 4 6 2 5 2" xfId="4085" xr:uid="{962E28D2-39DD-4D65-9C0E-1C45204D3B23}"/>
    <cellStyle name="Calculation 4 6 2 5 3" xfId="26086" xr:uid="{297BE783-7398-4C8D-94D4-1B80C2D86EDB}"/>
    <cellStyle name="Calculation 4 6 2 6" xfId="4086" xr:uid="{5C24ED83-4AD1-4561-A773-13C1D36E1204}"/>
    <cellStyle name="Calculation 4 6 2 6 2" xfId="4087" xr:uid="{25766929-4A24-4FC9-970C-CC75C1B358B5}"/>
    <cellStyle name="Calculation 4 6 2 6 3" xfId="26087" xr:uid="{DE66E817-E02B-45BE-8790-581D8023A191}"/>
    <cellStyle name="Calculation 4 6 2 7" xfId="4088" xr:uid="{7F7E313A-D23D-4EA1-9460-B630A4F59736}"/>
    <cellStyle name="Calculation 4 6 2 7 2" xfId="4089" xr:uid="{528C1420-A424-4BAF-9760-FC456DF3A143}"/>
    <cellStyle name="Calculation 4 6 2 7 3" xfId="26088" xr:uid="{842E3EB2-B500-49E0-9757-9DE3BBEA5A7D}"/>
    <cellStyle name="Calculation 4 6 2 8" xfId="4090" xr:uid="{7A34CAC3-B97A-4FAD-81AC-28E64AF38F0B}"/>
    <cellStyle name="Calculation 4 6 2 8 2" xfId="4091" xr:uid="{CB0F2340-89EE-413B-AAC6-1225A2E92DCE}"/>
    <cellStyle name="Calculation 4 6 2 8 3" xfId="26089" xr:uid="{3256813E-2253-40DC-A99A-57ED4A3D6FFD}"/>
    <cellStyle name="Calculation 4 6 2 9" xfId="4092" xr:uid="{B790EA76-0C77-4F3B-8CB5-671DFCC89753}"/>
    <cellStyle name="Calculation 4 6 2 9 2" xfId="26090" xr:uid="{D6A874E3-D137-4CC7-BC6B-426CE57668EB}"/>
    <cellStyle name="Calculation 4 6 2 9 3" xfId="26091" xr:uid="{AD759135-DF19-4325-B1EF-87281BC29846}"/>
    <cellStyle name="Calculation 4 6 3" xfId="4093" xr:uid="{FFF2C2AA-4A60-4433-BDC8-2D401883F668}"/>
    <cellStyle name="Calculation 4 6 3 2" xfId="4094" xr:uid="{A937BF6D-7141-4430-A53B-39AAABC4753D}"/>
    <cellStyle name="Calculation 4 6 3 3" xfId="4095" xr:uid="{D898A6EF-661C-40CC-BB71-82E635DFAD0F}"/>
    <cellStyle name="Calculation 4 6 3 4" xfId="4096" xr:uid="{7F8FF9AD-3BA4-4678-85CE-22F792974021}"/>
    <cellStyle name="Calculation 4 6 4" xfId="4097" xr:uid="{7A17D141-B16F-46C5-A6A8-2567CDCB5FB1}"/>
    <cellStyle name="Calculation 4 6 4 2" xfId="4098" xr:uid="{DF121265-8DBD-416D-9749-0FBE83A2C84E}"/>
    <cellStyle name="Calculation 4 6 4 3" xfId="26092" xr:uid="{70C6EA68-65DE-4F3C-9A2C-A6D630BE6B28}"/>
    <cellStyle name="Calculation 4 6 5" xfId="4099" xr:uid="{C06C2A1B-15B7-4114-BA5F-875964C61B02}"/>
    <cellStyle name="Calculation 4 6 5 2" xfId="4100" xr:uid="{B8242DB7-7876-4BD0-B2BF-2C10C2A83611}"/>
    <cellStyle name="Calculation 4 6 5 3" xfId="26093" xr:uid="{E9DD9B43-A07B-4EDC-B265-D99D7F71BB85}"/>
    <cellStyle name="Calculation 4 6 6" xfId="4101" xr:uid="{B805A96D-6C3C-4809-BCAB-AA985847CFF1}"/>
    <cellStyle name="Calculation 4 6 6 2" xfId="4102" xr:uid="{0DCDFD3B-1B3A-442B-B276-D08F14458BE9}"/>
    <cellStyle name="Calculation 4 6 6 3" xfId="26094" xr:uid="{F7F4F666-CCD4-4AFA-B94C-385F17BEE42D}"/>
    <cellStyle name="Calculation 4 6 7" xfId="4103" xr:uid="{75D1B2C4-BE01-497D-8303-5A8B09BB4C67}"/>
    <cellStyle name="Calculation 4 6 7 2" xfId="4104" xr:uid="{4FFCB504-4852-4DED-9896-27CBD31953E9}"/>
    <cellStyle name="Calculation 4 6 7 3" xfId="26095" xr:uid="{80167720-2C3D-4572-B6B4-AB86243EAA6A}"/>
    <cellStyle name="Calculation 4 6 8" xfId="4105" xr:uid="{5EF4C2CE-6772-49F5-9B80-24AA24868819}"/>
    <cellStyle name="Calculation 4 6 8 2" xfId="4106" xr:uid="{AED389D7-61EB-4824-86AE-6016BC2F754A}"/>
    <cellStyle name="Calculation 4 6 8 3" xfId="26096" xr:uid="{F665952A-D7C0-4647-9D0D-C65EB24CA057}"/>
    <cellStyle name="Calculation 4 6 9" xfId="4107" xr:uid="{D54FB44D-2A2B-4F28-B2AA-8F8CC9D11194}"/>
    <cellStyle name="Calculation 4 6 9 2" xfId="4108" xr:uid="{DA4D2BA5-D58A-43B7-9A8F-210604EE3D48}"/>
    <cellStyle name="Calculation 4 6 9 3" xfId="26097" xr:uid="{E072AC11-DAB4-4478-988E-079E5A601D6D}"/>
    <cellStyle name="Calculation 4 7" xfId="4109" xr:uid="{B05FC97C-1DBF-4A13-AA3C-C1FC273CBE49}"/>
    <cellStyle name="Calculation 4 7 10" xfId="4110" xr:uid="{7CDD32D0-02D4-4D58-BCFF-72B559E99455}"/>
    <cellStyle name="Calculation 4 7 10 2" xfId="26098" xr:uid="{9A1A3319-DEA3-4E67-A569-9008B694B702}"/>
    <cellStyle name="Calculation 4 7 10 3" xfId="26099" xr:uid="{7FE7AF6E-5DE2-4082-A4F6-89FDDB3A6C85}"/>
    <cellStyle name="Calculation 4 7 11" xfId="4111" xr:uid="{1C123CE1-8254-47A9-ADBC-EBAF2674805C}"/>
    <cellStyle name="Calculation 4 7 11 2" xfId="26100" xr:uid="{1DD92167-9C99-4896-9FAF-1B6DE1805DFE}"/>
    <cellStyle name="Calculation 4 7 12" xfId="26101" xr:uid="{31988A35-ADB2-4FD8-9D6F-1D039D39DE82}"/>
    <cellStyle name="Calculation 4 7 2" xfId="4112" xr:uid="{36FAAB0A-A2BA-4B14-928D-BFEEA3D7CA60}"/>
    <cellStyle name="Calculation 4 7 2 10" xfId="4113" xr:uid="{E11ACA06-4AA1-4743-9647-7CF2B6EFB398}"/>
    <cellStyle name="Calculation 4 7 2 10 2" xfId="26102" xr:uid="{2CAB83A1-3E7B-430A-97DA-7EB68BFB31BD}"/>
    <cellStyle name="Calculation 4 7 2 11" xfId="26103" xr:uid="{0852D81B-E485-47AA-BED2-2FF6DDBF9F2A}"/>
    <cellStyle name="Calculation 4 7 2 2" xfId="4114" xr:uid="{14134FAB-DF0E-4B98-AF09-FCFA6B850B47}"/>
    <cellStyle name="Calculation 4 7 2 2 2" xfId="4115" xr:uid="{90C3C28F-368F-47AE-A299-7A267D2F1B2F}"/>
    <cellStyle name="Calculation 4 7 2 2 3" xfId="4116" xr:uid="{6D12D542-FA1F-49BD-8FC2-F34002D56E80}"/>
    <cellStyle name="Calculation 4 7 2 2 4" xfId="4117" xr:uid="{9F39745B-17D8-4DBD-8C17-CB4C89C57506}"/>
    <cellStyle name="Calculation 4 7 2 3" xfId="4118" xr:uid="{7D8547F3-2AF4-4B85-B3A8-ADD19EA224BC}"/>
    <cellStyle name="Calculation 4 7 2 3 2" xfId="4119" xr:uid="{F1D5DE67-A61C-4449-8BC0-5CF7B0FE4DCE}"/>
    <cellStyle name="Calculation 4 7 2 3 3" xfId="26104" xr:uid="{505F414D-E17D-4AF2-8043-759FEC4CB807}"/>
    <cellStyle name="Calculation 4 7 2 4" xfId="4120" xr:uid="{BE85AD7C-8AD2-4C5B-A764-08BEBDD2B0C4}"/>
    <cellStyle name="Calculation 4 7 2 4 2" xfId="4121" xr:uid="{2D462203-2982-43E0-B382-455049927CE0}"/>
    <cellStyle name="Calculation 4 7 2 4 3" xfId="26105" xr:uid="{0801AC92-549C-467C-9DA2-9226B20B5B06}"/>
    <cellStyle name="Calculation 4 7 2 5" xfId="4122" xr:uid="{DBAD398E-50D1-45B9-A302-2429237F55C2}"/>
    <cellStyle name="Calculation 4 7 2 5 2" xfId="4123" xr:uid="{58D67877-3DCC-4D96-AB17-62CE8FF50DD1}"/>
    <cellStyle name="Calculation 4 7 2 5 3" xfId="26106" xr:uid="{F378E1C6-0CC3-4058-B60D-550579E3F01B}"/>
    <cellStyle name="Calculation 4 7 2 6" xfId="4124" xr:uid="{3C5CEAC0-E2C1-4E60-B15E-461D0BE787F7}"/>
    <cellStyle name="Calculation 4 7 2 6 2" xfId="4125" xr:uid="{CC9A1CB0-6EB3-4F7A-A2B2-722AAC3EAE0B}"/>
    <cellStyle name="Calculation 4 7 2 6 3" xfId="26107" xr:uid="{56FDF831-E023-4013-AD85-BA55E3E0C7D0}"/>
    <cellStyle name="Calculation 4 7 2 7" xfId="4126" xr:uid="{F079AFCF-6543-4710-8DCF-358665F01707}"/>
    <cellStyle name="Calculation 4 7 2 7 2" xfId="4127" xr:uid="{10837689-A50E-4932-A7D2-842A4CEB8904}"/>
    <cellStyle name="Calculation 4 7 2 7 3" xfId="26108" xr:uid="{1C909B59-8E7E-4C8E-B491-BD55A74B28F7}"/>
    <cellStyle name="Calculation 4 7 2 8" xfId="4128" xr:uid="{5CF4FABA-B312-475E-92DD-71057E57982B}"/>
    <cellStyle name="Calculation 4 7 2 8 2" xfId="4129" xr:uid="{A4233D71-33A8-4B2A-B701-14DAB45A293A}"/>
    <cellStyle name="Calculation 4 7 2 8 3" xfId="26109" xr:uid="{120D63D1-EFAE-4E33-BFC9-23EE2416D64A}"/>
    <cellStyle name="Calculation 4 7 2 9" xfId="4130" xr:uid="{C73979E3-CC16-4CED-B0A5-2D937C77D791}"/>
    <cellStyle name="Calculation 4 7 2 9 2" xfId="26110" xr:uid="{5A4E64F2-9F6B-4B6D-B26C-BBCC39E60299}"/>
    <cellStyle name="Calculation 4 7 2 9 3" xfId="26111" xr:uid="{F470FCAE-3001-46EB-8D6A-ABA1D63C340B}"/>
    <cellStyle name="Calculation 4 7 3" xfId="4131" xr:uid="{9911F262-E559-4222-8BC6-626C1EEF6361}"/>
    <cellStyle name="Calculation 4 7 3 2" xfId="4132" xr:uid="{A346474C-1522-4932-86A2-B9FFB79617D6}"/>
    <cellStyle name="Calculation 4 7 3 3" xfId="4133" xr:uid="{8C2701D0-D5EC-4F2F-85EF-2992A404843A}"/>
    <cellStyle name="Calculation 4 7 3 4" xfId="4134" xr:uid="{9F6A2837-39AE-4294-9232-51775DB01226}"/>
    <cellStyle name="Calculation 4 7 4" xfId="4135" xr:uid="{7C1D476A-93D5-44C8-970A-66A8802C2CAE}"/>
    <cellStyle name="Calculation 4 7 4 2" xfId="4136" xr:uid="{27CB80E2-DF78-4277-B512-3896C0596685}"/>
    <cellStyle name="Calculation 4 7 4 3" xfId="26112" xr:uid="{56B6539A-3DEC-4C80-A693-34DE9D9A347A}"/>
    <cellStyle name="Calculation 4 7 5" xfId="4137" xr:uid="{A2BE67F9-1EF9-4AC6-8B00-7E6D6B7582F3}"/>
    <cellStyle name="Calculation 4 7 5 2" xfId="4138" xr:uid="{157FB74C-C1A6-43D7-A601-04424600AF05}"/>
    <cellStyle name="Calculation 4 7 5 3" xfId="26113" xr:uid="{250E1A92-67F9-4196-BA9D-4672933A3903}"/>
    <cellStyle name="Calculation 4 7 6" xfId="4139" xr:uid="{9C445D2B-DE7F-49D6-9E02-8EA8FC0BD789}"/>
    <cellStyle name="Calculation 4 7 6 2" xfId="4140" xr:uid="{187D6667-06DE-4EE6-A3F5-4FD405A64560}"/>
    <cellStyle name="Calculation 4 7 6 3" xfId="26114" xr:uid="{04FDA5D9-4C59-4984-B374-E0EB329EA085}"/>
    <cellStyle name="Calculation 4 7 7" xfId="4141" xr:uid="{CE4E223E-05CA-42F6-ABC5-9600BBBD5DBA}"/>
    <cellStyle name="Calculation 4 7 7 2" xfId="4142" xr:uid="{BE49973A-ECD9-47F3-9710-B124C9411C9A}"/>
    <cellStyle name="Calculation 4 7 7 3" xfId="26115" xr:uid="{6D2EED2F-97E0-4218-BB3F-B344AF1186DC}"/>
    <cellStyle name="Calculation 4 7 8" xfId="4143" xr:uid="{8769E64A-6C3E-4EDD-A9BB-22156C18DA9C}"/>
    <cellStyle name="Calculation 4 7 8 2" xfId="4144" xr:uid="{FD01CF09-0690-49E9-AECA-7C2479DA8780}"/>
    <cellStyle name="Calculation 4 7 8 3" xfId="26116" xr:uid="{6D40BD73-CB50-4692-B5FA-415B18965EE5}"/>
    <cellStyle name="Calculation 4 7 9" xfId="4145" xr:uid="{0BF18638-9375-4286-9BFB-3A284655682B}"/>
    <cellStyle name="Calculation 4 7 9 2" xfId="4146" xr:uid="{FC49C7BD-B4EA-48E1-A8CE-579D64851477}"/>
    <cellStyle name="Calculation 4 7 9 3" xfId="26117" xr:uid="{A53BAFD0-3E4B-4293-BF28-1F8923FFCF66}"/>
    <cellStyle name="Calculation 4 8" xfId="4147" xr:uid="{3A9D4195-EEEC-458C-9173-01C87C40FEBC}"/>
    <cellStyle name="Calculation 4 8 10" xfId="4148" xr:uid="{A2BF32B7-5B35-4E13-A2CE-004E4DEEC1A1}"/>
    <cellStyle name="Calculation 4 8 10 2" xfId="26118" xr:uid="{3BEA40E1-76D3-4920-98C2-43123640B598}"/>
    <cellStyle name="Calculation 4 8 10 3" xfId="26119" xr:uid="{4C934C52-40B2-4352-AA1A-D1D2CF33BCF6}"/>
    <cellStyle name="Calculation 4 8 11" xfId="4149" xr:uid="{B34A762F-0F9D-40AA-8B66-6828BAC5FCA0}"/>
    <cellStyle name="Calculation 4 8 11 2" xfId="26120" xr:uid="{F29BE929-245D-448F-B8BE-CD4176D9DF67}"/>
    <cellStyle name="Calculation 4 8 12" xfId="26121" xr:uid="{56C99ADD-8BF3-4E07-9FE1-CE9805D642ED}"/>
    <cellStyle name="Calculation 4 8 2" xfId="4150" xr:uid="{C03A9D4D-8788-4955-A1F3-2A59A9966F76}"/>
    <cellStyle name="Calculation 4 8 2 10" xfId="4151" xr:uid="{B7301A6B-061A-41D4-AFA6-F2A563ECB21B}"/>
    <cellStyle name="Calculation 4 8 2 10 2" xfId="26122" xr:uid="{CCEFD73F-A1EC-40F4-BF91-4C75EA99A080}"/>
    <cellStyle name="Calculation 4 8 2 11" xfId="26123" xr:uid="{176309B5-442F-4008-BDBF-A388F4F58649}"/>
    <cellStyle name="Calculation 4 8 2 2" xfId="4152" xr:uid="{506C4151-3C37-4FC5-B315-C210B9221C69}"/>
    <cellStyle name="Calculation 4 8 2 2 2" xfId="4153" xr:uid="{B310BB17-7B27-4FD7-B2AE-FAE258B7AE50}"/>
    <cellStyle name="Calculation 4 8 2 2 3" xfId="4154" xr:uid="{EE9D0FFC-6F1E-4FBF-83DA-FCF3CB27E7DD}"/>
    <cellStyle name="Calculation 4 8 2 2 4" xfId="4155" xr:uid="{309CC517-D884-4ADC-9048-4EFDA1590B6B}"/>
    <cellStyle name="Calculation 4 8 2 3" xfId="4156" xr:uid="{6BEAF691-74B7-46F7-8B6B-D3E97625B070}"/>
    <cellStyle name="Calculation 4 8 2 3 2" xfId="4157" xr:uid="{B44D4F1A-43DE-45A0-B9D7-45D46EDAEB54}"/>
    <cellStyle name="Calculation 4 8 2 3 3" xfId="26124" xr:uid="{81EB4EF2-5B3A-47B2-85B0-966438EAD093}"/>
    <cellStyle name="Calculation 4 8 2 4" xfId="4158" xr:uid="{5FC0ACB1-2A9B-4E03-930C-4982BE9281AC}"/>
    <cellStyle name="Calculation 4 8 2 4 2" xfId="4159" xr:uid="{D4DBB218-5974-441F-B2C9-FDF705E2E978}"/>
    <cellStyle name="Calculation 4 8 2 4 3" xfId="26125" xr:uid="{4E6004AB-7B36-4ACE-AAFC-B234382E03D7}"/>
    <cellStyle name="Calculation 4 8 2 5" xfId="4160" xr:uid="{6C5DAA86-F5C2-4794-94DD-0C6A83B8069A}"/>
    <cellStyle name="Calculation 4 8 2 5 2" xfId="4161" xr:uid="{4EB3DC64-502C-4532-AA12-F910294E635B}"/>
    <cellStyle name="Calculation 4 8 2 5 3" xfId="26126" xr:uid="{E9C124D5-D958-4D9B-BE77-4A85A09EC47E}"/>
    <cellStyle name="Calculation 4 8 2 6" xfId="4162" xr:uid="{2AF9F641-E7E0-450C-8D31-F3AFA9AE6D65}"/>
    <cellStyle name="Calculation 4 8 2 6 2" xfId="4163" xr:uid="{A395835C-FEB5-47B4-AA66-EA30505CB116}"/>
    <cellStyle name="Calculation 4 8 2 6 3" xfId="26127" xr:uid="{691171D8-E129-44D8-BDB1-FE5413E4C0F3}"/>
    <cellStyle name="Calculation 4 8 2 7" xfId="4164" xr:uid="{D71544F6-485C-4ECC-AED2-CC64ED102323}"/>
    <cellStyle name="Calculation 4 8 2 7 2" xfId="4165" xr:uid="{F9EDC146-B75F-4BCD-A5D2-BFC89C85EFCC}"/>
    <cellStyle name="Calculation 4 8 2 7 3" xfId="26128" xr:uid="{D47384DC-FFB0-4BCB-A2F4-7FA16052661C}"/>
    <cellStyle name="Calculation 4 8 2 8" xfId="4166" xr:uid="{11E7E539-B900-4F4C-A565-AB6E1F344B0C}"/>
    <cellStyle name="Calculation 4 8 2 8 2" xfId="4167" xr:uid="{247539CF-9F42-422B-B43F-8125E5A1BB9C}"/>
    <cellStyle name="Calculation 4 8 2 8 3" xfId="26129" xr:uid="{EC937158-9483-449D-B7F1-4F778C6343B0}"/>
    <cellStyle name="Calculation 4 8 2 9" xfId="4168" xr:uid="{5D17FD6E-1708-4856-8B43-431E7782D44C}"/>
    <cellStyle name="Calculation 4 8 2 9 2" xfId="26130" xr:uid="{18116BE7-9ABA-4CA2-BE44-2BABBF7C86E0}"/>
    <cellStyle name="Calculation 4 8 2 9 3" xfId="26131" xr:uid="{4FABFE2A-25B8-4645-B061-7A21EFC0D788}"/>
    <cellStyle name="Calculation 4 8 3" xfId="4169" xr:uid="{089CAF70-A32B-4797-B6A1-6D4E2A016B60}"/>
    <cellStyle name="Calculation 4 8 3 2" xfId="4170" xr:uid="{76D7C426-56A2-41D0-9551-B398452CE532}"/>
    <cellStyle name="Calculation 4 8 3 3" xfId="4171" xr:uid="{9B83DDCA-D603-42CC-BE86-5353BBED5DE7}"/>
    <cellStyle name="Calculation 4 8 3 4" xfId="4172" xr:uid="{2B1EB7C8-49A3-42B0-82B3-BA4D8B71D989}"/>
    <cellStyle name="Calculation 4 8 4" xfId="4173" xr:uid="{40B22936-18DC-4C33-AB53-DC5B290E9283}"/>
    <cellStyle name="Calculation 4 8 4 2" xfId="4174" xr:uid="{8AA926B1-88A2-45FD-A0F9-CDD8858098D9}"/>
    <cellStyle name="Calculation 4 8 4 3" xfId="26132" xr:uid="{6CA94116-3A7B-4168-9EE8-566E4DBEB73B}"/>
    <cellStyle name="Calculation 4 8 5" xfId="4175" xr:uid="{62F382E1-6CBA-4B68-92BB-1D6A6886089D}"/>
    <cellStyle name="Calculation 4 8 5 2" xfId="4176" xr:uid="{D1E27249-061E-45DF-BF47-AFBD766E096B}"/>
    <cellStyle name="Calculation 4 8 5 3" xfId="26133" xr:uid="{8041741F-8829-44E7-ABE7-B4A23A413CF8}"/>
    <cellStyle name="Calculation 4 8 6" xfId="4177" xr:uid="{7407A7F4-0ADF-43C3-A382-0350DD887832}"/>
    <cellStyle name="Calculation 4 8 6 2" xfId="4178" xr:uid="{D3110AC9-BEE9-407E-BD92-F5232B644FDD}"/>
    <cellStyle name="Calculation 4 8 6 3" xfId="26134" xr:uid="{C2D88B13-328C-4E94-B2EE-CC9BA35EC543}"/>
    <cellStyle name="Calculation 4 8 7" xfId="4179" xr:uid="{79BD977F-3491-4083-B354-1E2D91079135}"/>
    <cellStyle name="Calculation 4 8 7 2" xfId="4180" xr:uid="{6A2223B0-2F1A-4D22-8864-3272978870DC}"/>
    <cellStyle name="Calculation 4 8 7 3" xfId="26135" xr:uid="{B64E30C4-B1F2-4072-AC12-268D2B4E8557}"/>
    <cellStyle name="Calculation 4 8 8" xfId="4181" xr:uid="{A1306BDE-B0E9-4100-B663-396EA3E52515}"/>
    <cellStyle name="Calculation 4 8 8 2" xfId="4182" xr:uid="{4B48F6F8-9070-461F-8E5E-BB6BFD5A6719}"/>
    <cellStyle name="Calculation 4 8 8 3" xfId="26136" xr:uid="{2621A626-98D0-43DA-B788-2AA5C1C7487B}"/>
    <cellStyle name="Calculation 4 8 9" xfId="4183" xr:uid="{95F2051D-471C-4704-9D51-2D2FA0EFBA70}"/>
    <cellStyle name="Calculation 4 8 9 2" xfId="4184" xr:uid="{18A9C695-4A35-4ECF-9143-6E6BFE224623}"/>
    <cellStyle name="Calculation 4 8 9 3" xfId="26137" xr:uid="{977FA653-F947-4BC1-9B4C-0FF3149D9F5B}"/>
    <cellStyle name="Calculation 4 9" xfId="4185" xr:uid="{4A4D57B0-25CB-4847-A9F1-05DF740575F6}"/>
    <cellStyle name="Calculation 4 9 10" xfId="4186" xr:uid="{6ADE927B-A8DD-41CA-8387-9971A0D1ED0E}"/>
    <cellStyle name="Calculation 4 9 10 2" xfId="26138" xr:uid="{441AEE09-2C4D-48B5-A469-8A053F5BC674}"/>
    <cellStyle name="Calculation 4 9 10 3" xfId="26139" xr:uid="{9D273D75-0E39-4BC6-A4B4-416D671DF8D4}"/>
    <cellStyle name="Calculation 4 9 11" xfId="4187" xr:uid="{2E75D4CF-5C76-4F48-A180-7FCA356731A5}"/>
    <cellStyle name="Calculation 4 9 11 2" xfId="26140" xr:uid="{CAF68B60-3A78-4317-A31E-FA9C7B1FCBDF}"/>
    <cellStyle name="Calculation 4 9 12" xfId="26141" xr:uid="{8E7B8161-D7D5-4EBD-AEC7-ACF069ED93A4}"/>
    <cellStyle name="Calculation 4 9 2" xfId="4188" xr:uid="{1F7E94F2-2BA8-4739-BA15-3441CAF7DC40}"/>
    <cellStyle name="Calculation 4 9 2 10" xfId="4189" xr:uid="{CC08F679-013D-4D65-80CC-E2B60A368CD6}"/>
    <cellStyle name="Calculation 4 9 2 10 2" xfId="26142" xr:uid="{B74638BD-F4E0-4218-A8D0-7E87ABDEFB00}"/>
    <cellStyle name="Calculation 4 9 2 11" xfId="26143" xr:uid="{E16D136D-C684-4222-BB63-4884C46A6118}"/>
    <cellStyle name="Calculation 4 9 2 2" xfId="4190" xr:uid="{F71661A4-0FC0-42F8-B257-24B9D0E7F1B3}"/>
    <cellStyle name="Calculation 4 9 2 2 2" xfId="4191" xr:uid="{F3425A4A-FED3-4652-BAAE-1DA6DE0FC85C}"/>
    <cellStyle name="Calculation 4 9 2 2 3" xfId="4192" xr:uid="{C216FA40-A85A-453D-93F8-DCC2EF0F6EAC}"/>
    <cellStyle name="Calculation 4 9 2 2 4" xfId="4193" xr:uid="{4E4D6B6C-984D-4597-A81A-3A50A8121CE9}"/>
    <cellStyle name="Calculation 4 9 2 3" xfId="4194" xr:uid="{C5EDC458-2BB0-4C42-B7B3-71315C9C47D2}"/>
    <cellStyle name="Calculation 4 9 2 3 2" xfId="4195" xr:uid="{753F3C7C-013D-4F73-86B5-6A796B502188}"/>
    <cellStyle name="Calculation 4 9 2 3 3" xfId="26144" xr:uid="{7B0C693B-7716-42B4-BCA5-BCC97AFC106E}"/>
    <cellStyle name="Calculation 4 9 2 4" xfId="4196" xr:uid="{00F934F6-1A5B-46E4-A4BC-1589DD3ED833}"/>
    <cellStyle name="Calculation 4 9 2 4 2" xfId="4197" xr:uid="{FF63125D-AF9B-4167-8060-87E841CFC8E9}"/>
    <cellStyle name="Calculation 4 9 2 4 3" xfId="26145" xr:uid="{61178E0F-93A6-4C02-8273-37D828C5CA1D}"/>
    <cellStyle name="Calculation 4 9 2 5" xfId="4198" xr:uid="{F80A6F61-7785-4A1C-8770-9AA198DDBED7}"/>
    <cellStyle name="Calculation 4 9 2 5 2" xfId="4199" xr:uid="{FD34405A-FA7E-4E08-A9A2-9DD11A516E19}"/>
    <cellStyle name="Calculation 4 9 2 5 3" xfId="26146" xr:uid="{C14C9794-C71E-4E40-B570-4E116465AF76}"/>
    <cellStyle name="Calculation 4 9 2 6" xfId="4200" xr:uid="{72DA20A6-655E-440F-B84C-080B04EE9637}"/>
    <cellStyle name="Calculation 4 9 2 6 2" xfId="4201" xr:uid="{658B8E4E-8D1F-4860-AB58-CCE423774950}"/>
    <cellStyle name="Calculation 4 9 2 6 3" xfId="26147" xr:uid="{9653F886-010E-4456-8995-A774C1BC0B1B}"/>
    <cellStyle name="Calculation 4 9 2 7" xfId="4202" xr:uid="{BA00EAC7-2BE2-4A62-B8A4-26AAA9A28856}"/>
    <cellStyle name="Calculation 4 9 2 7 2" xfId="4203" xr:uid="{6F911F49-F59E-4BBD-8F3F-CE46E64EA99E}"/>
    <cellStyle name="Calculation 4 9 2 7 3" xfId="26148" xr:uid="{7AB98ECC-C72A-4861-848B-70A448B843A3}"/>
    <cellStyle name="Calculation 4 9 2 8" xfId="4204" xr:uid="{5C54EB9D-F752-47FD-8A6C-CF191F9D73E2}"/>
    <cellStyle name="Calculation 4 9 2 8 2" xfId="4205" xr:uid="{5CC1AECC-7F99-4F63-A9D4-C7575292DAA0}"/>
    <cellStyle name="Calculation 4 9 2 8 3" xfId="26149" xr:uid="{7D9D671B-F075-4F37-87CC-6D3CA56F9962}"/>
    <cellStyle name="Calculation 4 9 2 9" xfId="4206" xr:uid="{35D7AE38-6BC1-4FD8-B7EC-21DB85B76779}"/>
    <cellStyle name="Calculation 4 9 2 9 2" xfId="26150" xr:uid="{20EA033F-F2BB-4B01-AE59-1A0DF0E4A05D}"/>
    <cellStyle name="Calculation 4 9 2 9 3" xfId="26151" xr:uid="{C412C9C2-94DA-4DB2-A635-DDAEAB167A62}"/>
    <cellStyle name="Calculation 4 9 3" xfId="4207" xr:uid="{B60097FA-0EBE-475B-8E1E-417980BCD2C8}"/>
    <cellStyle name="Calculation 4 9 3 2" xfId="4208" xr:uid="{FADF40D5-E156-4099-A493-A7B6B1DDC651}"/>
    <cellStyle name="Calculation 4 9 3 3" xfId="4209" xr:uid="{73F96162-4B52-4D81-80F7-5D34E3EDD40D}"/>
    <cellStyle name="Calculation 4 9 3 4" xfId="4210" xr:uid="{39EC21B6-0D1E-48C1-A318-8792EB95FF57}"/>
    <cellStyle name="Calculation 4 9 4" xfId="4211" xr:uid="{A1431AE8-84DB-40F9-9F39-5A451DC11A10}"/>
    <cellStyle name="Calculation 4 9 4 2" xfId="4212" xr:uid="{5E87A520-7D4F-41A4-A667-9BBDF711FF13}"/>
    <cellStyle name="Calculation 4 9 4 3" xfId="26152" xr:uid="{04D538F2-9CBD-4DA7-AC7A-7D64C64BEC46}"/>
    <cellStyle name="Calculation 4 9 5" xfId="4213" xr:uid="{BDABDF5C-B016-4E24-B445-B98A1185975D}"/>
    <cellStyle name="Calculation 4 9 5 2" xfId="4214" xr:uid="{5FC342B3-54FE-4488-8608-7C2E14EC3FB8}"/>
    <cellStyle name="Calculation 4 9 5 3" xfId="26153" xr:uid="{C06B0854-24AB-414C-BCED-7B818A8E2EAF}"/>
    <cellStyle name="Calculation 4 9 6" xfId="4215" xr:uid="{E8EA036A-7890-45E5-AD92-3DC1026B07A1}"/>
    <cellStyle name="Calculation 4 9 6 2" xfId="4216" xr:uid="{51E31B75-BF1A-4451-83AF-53D3DCB01B52}"/>
    <cellStyle name="Calculation 4 9 6 3" xfId="26154" xr:uid="{0EC220D2-76B4-429E-BCC0-4E5D8560787E}"/>
    <cellStyle name="Calculation 4 9 7" xfId="4217" xr:uid="{A17DDDFC-A5F9-4D66-9804-AAAB38E19750}"/>
    <cellStyle name="Calculation 4 9 7 2" xfId="4218" xr:uid="{488DDC53-AABA-4542-8490-EA95F2E3EDE2}"/>
    <cellStyle name="Calculation 4 9 7 3" xfId="26155" xr:uid="{D9E01646-0570-4200-A164-89E38524236C}"/>
    <cellStyle name="Calculation 4 9 8" xfId="4219" xr:uid="{56B9D115-0A14-4AAC-8244-90AF5E4AD0DD}"/>
    <cellStyle name="Calculation 4 9 8 2" xfId="4220" xr:uid="{DAE4B4DD-1991-4C50-B3BC-C3B5A02A6B53}"/>
    <cellStyle name="Calculation 4 9 8 3" xfId="26156" xr:uid="{8F8CA139-0394-4A98-A6A1-FF56D28AE87F}"/>
    <cellStyle name="Calculation 4 9 9" xfId="4221" xr:uid="{E4699204-3D27-41E8-B2EE-2CB7CBCF0113}"/>
    <cellStyle name="Calculation 4 9 9 2" xfId="4222" xr:uid="{2D464656-FCEC-4A90-93EA-025CA9E59400}"/>
    <cellStyle name="Calculation 4 9 9 3" xfId="26157" xr:uid="{98847DD9-3D07-4F59-B67D-588CDE17411D}"/>
    <cellStyle name="Calculation 40" xfId="26158" xr:uid="{3E99C2ED-4324-44AA-9442-B3ED292224FF}"/>
    <cellStyle name="Calculation 40 2" xfId="26159" xr:uid="{C6F5281F-ACCD-4576-9B23-F3AE6F07E777}"/>
    <cellStyle name="Calculation 40 3" xfId="42398" xr:uid="{A4B73F1E-0BAF-46E3-8B45-10FD89976A02}"/>
    <cellStyle name="Calculation 40 4" xfId="42859" xr:uid="{5A64FEF4-95CD-4EBE-8440-B167DA63D0F0}"/>
    <cellStyle name="Calculation 40 5" xfId="43555" xr:uid="{5A7D61D8-808D-4E4A-A6D6-DB8C9EAA1A97}"/>
    <cellStyle name="Calculation 41" xfId="26160" xr:uid="{18C6B66D-9CA8-47F4-B48F-E53B2175ED27}"/>
    <cellStyle name="Calculation 41 2" xfId="26161" xr:uid="{45388635-C80B-42A6-8BE3-2470A30970C7}"/>
    <cellStyle name="Calculation 41 3" xfId="42399" xr:uid="{F7EA5CF1-E59B-4BAB-892B-0B6F78B97B63}"/>
    <cellStyle name="Calculation 41 4" xfId="42858" xr:uid="{37D0D35E-152E-4775-B5CD-DD854901B8FA}"/>
    <cellStyle name="Calculation 41 5" xfId="43556" xr:uid="{AFCB6C45-6808-4C75-B0CD-193A5217EA19}"/>
    <cellStyle name="Calculation 42" xfId="26162" xr:uid="{90BE4FED-6375-4EAC-B3D0-8D9BFDBD001E}"/>
    <cellStyle name="Calculation 42 2" xfId="26163" xr:uid="{32A3D14F-CA02-484B-8F5E-E64AAD0BF6B4}"/>
    <cellStyle name="Calculation 42 3" xfId="42400" xr:uid="{03661445-241C-4968-9542-B986AA3151F7}"/>
    <cellStyle name="Calculation 42 4" xfId="42857" xr:uid="{856B885F-E614-4DC6-9021-540D3384C4E2}"/>
    <cellStyle name="Calculation 42 5" xfId="43557" xr:uid="{E486E7CB-2EC2-4901-8D7F-01299831BF35}"/>
    <cellStyle name="Calculation 43" xfId="26164" xr:uid="{B5FD3498-5588-450B-8872-C1164CE36095}"/>
    <cellStyle name="Calculation 43 2" xfId="26165" xr:uid="{EA7244F6-9CEB-44AC-B9FC-F4F426BC08BB}"/>
    <cellStyle name="Calculation 43 3" xfId="42401" xr:uid="{8FAA6A3C-228F-4AB4-BDA9-0368D71A4184}"/>
    <cellStyle name="Calculation 43 4" xfId="42856" xr:uid="{6950A616-55DD-4120-A455-9F5062F59A52}"/>
    <cellStyle name="Calculation 43 5" xfId="43558" xr:uid="{4545A06F-C78A-4FDC-A28E-D337A153B3A4}"/>
    <cellStyle name="Calculation 5" xfId="4223" xr:uid="{5C9F1846-A206-47D7-AA08-2DB0702E0E4C}"/>
    <cellStyle name="Calculation 5 10" xfId="4224" xr:uid="{D9A65341-8007-48F6-A158-1786BF24FC10}"/>
    <cellStyle name="Calculation 5 10 10" xfId="4225" xr:uid="{3CD96BCD-078C-4BA8-8DF4-5C433661D5DB}"/>
    <cellStyle name="Calculation 5 10 10 2" xfId="26166" xr:uid="{64E5B950-3EB6-4C47-8B18-2609BC993173}"/>
    <cellStyle name="Calculation 5 10 10 3" xfId="26167" xr:uid="{D5EC91EE-BDDE-4948-8910-82BF72282047}"/>
    <cellStyle name="Calculation 5 10 11" xfId="4226" xr:uid="{ADAD1CF0-DC32-4D90-9863-57CA6BF90C8C}"/>
    <cellStyle name="Calculation 5 10 11 2" xfId="26168" xr:uid="{306AE325-43FF-49FC-BC3E-0D7F4C93EE2B}"/>
    <cellStyle name="Calculation 5 10 12" xfId="26169" xr:uid="{9AD364A4-5F35-47CD-A67C-2ABB803187DE}"/>
    <cellStyle name="Calculation 5 10 2" xfId="4227" xr:uid="{D72F5CB1-8B4F-4E25-BF14-23DDDB4D0476}"/>
    <cellStyle name="Calculation 5 10 2 10" xfId="4228" xr:uid="{383ABAD2-B098-4B34-B16A-1417DAC991D8}"/>
    <cellStyle name="Calculation 5 10 2 10 2" xfId="26170" xr:uid="{E2826224-F5D4-408D-A3C6-7F8F74D5F360}"/>
    <cellStyle name="Calculation 5 10 2 11" xfId="26171" xr:uid="{97F0A716-541A-419C-AEE3-3B7254AE39D9}"/>
    <cellStyle name="Calculation 5 10 2 2" xfId="4229" xr:uid="{00E02886-D228-4E87-9AF3-335693FF80A2}"/>
    <cellStyle name="Calculation 5 10 2 2 2" xfId="4230" xr:uid="{70226421-FCD5-4E4C-820B-A20E0633C35C}"/>
    <cellStyle name="Calculation 5 10 2 2 3" xfId="4231" xr:uid="{3DFA3A31-8F97-4A39-A9F3-B7B15E56FA92}"/>
    <cellStyle name="Calculation 5 10 2 2 4" xfId="4232" xr:uid="{FEE77D6E-E152-4567-9515-2BD4B8C1C806}"/>
    <cellStyle name="Calculation 5 10 2 3" xfId="4233" xr:uid="{5AD57EAC-9C80-4DE7-9A5A-0DF1F779422F}"/>
    <cellStyle name="Calculation 5 10 2 3 2" xfId="4234" xr:uid="{B82232D1-AD16-4AEC-B2B8-A6BA418E10B7}"/>
    <cellStyle name="Calculation 5 10 2 3 3" xfId="26172" xr:uid="{D0F7FE9A-DDBB-4357-BC41-B5D1395067FB}"/>
    <cellStyle name="Calculation 5 10 2 4" xfId="4235" xr:uid="{CD8E3169-A6DF-4B33-94B4-98F984626B63}"/>
    <cellStyle name="Calculation 5 10 2 4 2" xfId="4236" xr:uid="{223169D2-57BA-4C6B-B8D4-E1CE184816D0}"/>
    <cellStyle name="Calculation 5 10 2 4 3" xfId="26173" xr:uid="{08A8A32D-2BBA-49C8-9626-A8E842CE5C58}"/>
    <cellStyle name="Calculation 5 10 2 5" xfId="4237" xr:uid="{9F36334E-9513-4FD8-BDE0-0DD9B56B6229}"/>
    <cellStyle name="Calculation 5 10 2 5 2" xfId="4238" xr:uid="{81E05DE2-E0AF-4EF3-B5F7-2500895F0D5E}"/>
    <cellStyle name="Calculation 5 10 2 5 3" xfId="26174" xr:uid="{E97A06C9-CCC5-4455-80E1-93F683859C4F}"/>
    <cellStyle name="Calculation 5 10 2 6" xfId="4239" xr:uid="{C6CAC8B7-BB1F-4070-B3BF-41503D0D694B}"/>
    <cellStyle name="Calculation 5 10 2 6 2" xfId="4240" xr:uid="{0758B290-FB69-4249-AAB8-C5040C81199C}"/>
    <cellStyle name="Calculation 5 10 2 6 3" xfId="26175" xr:uid="{BE27F61D-2A03-4574-867F-B565D93C07C2}"/>
    <cellStyle name="Calculation 5 10 2 7" xfId="4241" xr:uid="{330BE484-FCCE-4ED5-8D9F-050F7AC1ECE0}"/>
    <cellStyle name="Calculation 5 10 2 7 2" xfId="4242" xr:uid="{F948FB8F-68F2-4136-866F-55F989CC4C27}"/>
    <cellStyle name="Calculation 5 10 2 7 3" xfId="26176" xr:uid="{E5D82C65-8FB9-432B-B49F-B9A16D2C5A30}"/>
    <cellStyle name="Calculation 5 10 2 8" xfId="4243" xr:uid="{CE9CBD68-2BB4-418D-8AA0-0D408A6277BA}"/>
    <cellStyle name="Calculation 5 10 2 8 2" xfId="4244" xr:uid="{C0589703-8425-4EA2-9C9C-3D81C0FC4AB7}"/>
    <cellStyle name="Calculation 5 10 2 8 3" xfId="26177" xr:uid="{71EF70EF-54EC-41A4-B780-EEB7AF606F75}"/>
    <cellStyle name="Calculation 5 10 2 9" xfId="4245" xr:uid="{8BD1586E-598A-486E-8F39-734E347F7606}"/>
    <cellStyle name="Calculation 5 10 2 9 2" xfId="26178" xr:uid="{7EDC9C11-F9E5-43E0-A7BB-8BAC7DB2D5A2}"/>
    <cellStyle name="Calculation 5 10 2 9 3" xfId="26179" xr:uid="{B0830777-E030-48B7-95B0-79064C3975DA}"/>
    <cellStyle name="Calculation 5 10 3" xfId="4246" xr:uid="{06F083D2-4AF8-4D3E-8CDD-9D925E6F437F}"/>
    <cellStyle name="Calculation 5 10 3 2" xfId="4247" xr:uid="{091A3C29-8A53-4D53-8902-2214DAF640B7}"/>
    <cellStyle name="Calculation 5 10 3 3" xfId="4248" xr:uid="{D21048E4-632C-4167-B7F5-412CE899F49C}"/>
    <cellStyle name="Calculation 5 10 3 4" xfId="4249" xr:uid="{22266B8D-47F4-4A4F-92D4-19CEB337C926}"/>
    <cellStyle name="Calculation 5 10 4" xfId="4250" xr:uid="{C202CA83-36FC-494C-B4FC-3D00E17C13BC}"/>
    <cellStyle name="Calculation 5 10 4 2" xfId="4251" xr:uid="{DAE63FFB-521D-46FC-BEA2-804A3737C30D}"/>
    <cellStyle name="Calculation 5 10 4 3" xfId="26180" xr:uid="{8B7173C5-A0E1-4C28-944B-9D837214D202}"/>
    <cellStyle name="Calculation 5 10 5" xfId="4252" xr:uid="{DAFFF0B8-5EA6-4523-BB6E-C94D18B77371}"/>
    <cellStyle name="Calculation 5 10 5 2" xfId="4253" xr:uid="{D0472562-FEEA-4473-8AC9-10B22B82DAA7}"/>
    <cellStyle name="Calculation 5 10 5 3" xfId="26181" xr:uid="{7713A2DF-7B9A-46B4-AA76-45EFBDCBBD45}"/>
    <cellStyle name="Calculation 5 10 6" xfId="4254" xr:uid="{27C65118-886F-4C02-999B-FEAA60BF3F50}"/>
    <cellStyle name="Calculation 5 10 6 2" xfId="4255" xr:uid="{AEAAEAEE-446D-4E76-8157-06E5514D901B}"/>
    <cellStyle name="Calculation 5 10 6 3" xfId="26182" xr:uid="{0EC60CD8-32BA-4C65-ABFF-F72148079078}"/>
    <cellStyle name="Calculation 5 10 7" xfId="4256" xr:uid="{C967C971-737D-41AD-804F-FE3457E729B7}"/>
    <cellStyle name="Calculation 5 10 7 2" xfId="4257" xr:uid="{111E058E-9BC5-465B-8BA7-B400FA0FBD7F}"/>
    <cellStyle name="Calculation 5 10 7 3" xfId="26183" xr:uid="{8F3281ED-846B-4468-955F-FFDA287386BD}"/>
    <cellStyle name="Calculation 5 10 8" xfId="4258" xr:uid="{B81C4A64-7BE8-4D88-BA42-5A6167E9514B}"/>
    <cellStyle name="Calculation 5 10 8 2" xfId="4259" xr:uid="{4B6A5CF5-0303-4412-A7B7-DAA69F526290}"/>
    <cellStyle name="Calculation 5 10 8 3" xfId="26184" xr:uid="{DA0D7C99-0ECD-4017-A313-A83613633358}"/>
    <cellStyle name="Calculation 5 10 9" xfId="4260" xr:uid="{156EA5E6-23C6-408E-9764-43F610961E3E}"/>
    <cellStyle name="Calculation 5 10 9 2" xfId="4261" xr:uid="{92766FF5-BA92-4FCD-955D-1252375ABA97}"/>
    <cellStyle name="Calculation 5 10 9 3" xfId="26185" xr:uid="{4E248089-7FA5-44FE-8BC7-58C9B5B61387}"/>
    <cellStyle name="Calculation 5 11" xfId="4262" xr:uid="{4E15031B-68B1-43E7-94D4-AC93914F0D0B}"/>
    <cellStyle name="Calculation 5 11 10" xfId="4263" xr:uid="{FF60AC86-A1C0-4F70-AA1B-2E96BDDB92A7}"/>
    <cellStyle name="Calculation 5 11 10 2" xfId="26186" xr:uid="{7E688F3D-A252-4B72-B151-BC88BD15F287}"/>
    <cellStyle name="Calculation 5 11 10 3" xfId="26187" xr:uid="{B85B1B18-A51B-47CF-8A74-7BF8CD68E22E}"/>
    <cellStyle name="Calculation 5 11 11" xfId="4264" xr:uid="{9C10711C-0135-433D-BCDE-80DE76F5D335}"/>
    <cellStyle name="Calculation 5 11 11 2" xfId="26188" xr:uid="{D59F0C32-4296-4C89-99B1-FA050469FAA2}"/>
    <cellStyle name="Calculation 5 11 12" xfId="26189" xr:uid="{2A970177-098C-4747-8187-59CA0CD95436}"/>
    <cellStyle name="Calculation 5 11 2" xfId="4265" xr:uid="{28745A48-F385-4F00-AA27-8976350AA51E}"/>
    <cellStyle name="Calculation 5 11 2 10" xfId="4266" xr:uid="{BDAD8F2E-E83C-4466-839B-CC65A4CE840C}"/>
    <cellStyle name="Calculation 5 11 2 10 2" xfId="26190" xr:uid="{0B148EB8-D5F7-4552-B241-9C07113B59B6}"/>
    <cellStyle name="Calculation 5 11 2 11" xfId="26191" xr:uid="{972FFE04-B548-419A-B30A-E89607DC18C4}"/>
    <cellStyle name="Calculation 5 11 2 2" xfId="4267" xr:uid="{9ED0F9A1-B462-4EF3-B25E-2E8B16C90FE8}"/>
    <cellStyle name="Calculation 5 11 2 2 2" xfId="4268" xr:uid="{FCFE7A29-2A90-4287-97AE-E78846D32AA7}"/>
    <cellStyle name="Calculation 5 11 2 2 3" xfId="4269" xr:uid="{674B9BAB-2777-4024-9305-FB4AE173E109}"/>
    <cellStyle name="Calculation 5 11 2 2 4" xfId="4270" xr:uid="{5A38C6CD-2B55-4D5A-BA6E-3FF4B6A05520}"/>
    <cellStyle name="Calculation 5 11 2 3" xfId="4271" xr:uid="{3DD3A285-CC98-4375-A201-A2998AA2191A}"/>
    <cellStyle name="Calculation 5 11 2 3 2" xfId="4272" xr:uid="{5E5E5298-69E8-4768-9399-99D404D8E392}"/>
    <cellStyle name="Calculation 5 11 2 3 3" xfId="26192" xr:uid="{778A0320-6038-477A-B263-C8AEFDECF9AA}"/>
    <cellStyle name="Calculation 5 11 2 4" xfId="4273" xr:uid="{DF0006BB-38B5-4D1E-91D0-5866206F5013}"/>
    <cellStyle name="Calculation 5 11 2 4 2" xfId="4274" xr:uid="{074C410A-1FE3-4C22-A512-EAEEA26DEFF6}"/>
    <cellStyle name="Calculation 5 11 2 4 3" xfId="26193" xr:uid="{A1E05758-3174-4B46-9FD7-7814A601A164}"/>
    <cellStyle name="Calculation 5 11 2 5" xfId="4275" xr:uid="{3EA76FBC-5294-4239-8E39-AF6CB03367D9}"/>
    <cellStyle name="Calculation 5 11 2 5 2" xfId="4276" xr:uid="{8F76461A-C829-436F-9621-7958A8985A91}"/>
    <cellStyle name="Calculation 5 11 2 5 3" xfId="26194" xr:uid="{87C25679-06EB-412E-AE3A-2FA037114335}"/>
    <cellStyle name="Calculation 5 11 2 6" xfId="4277" xr:uid="{C670883E-0958-41A4-A60D-53A95D64B4C5}"/>
    <cellStyle name="Calculation 5 11 2 6 2" xfId="4278" xr:uid="{A7A37D35-0176-4B32-B6FD-AD3D8758E2A8}"/>
    <cellStyle name="Calculation 5 11 2 6 3" xfId="26195" xr:uid="{4FE71C36-8C5B-4BA3-B287-278FED7F5D2F}"/>
    <cellStyle name="Calculation 5 11 2 7" xfId="4279" xr:uid="{7A22490C-317D-419C-83B6-C5A7CB88A5F3}"/>
    <cellStyle name="Calculation 5 11 2 7 2" xfId="4280" xr:uid="{6001533B-707F-48CF-8606-CF0B240BC219}"/>
    <cellStyle name="Calculation 5 11 2 7 3" xfId="26196" xr:uid="{87414821-F344-4F09-9607-8A5A3EF7BA3C}"/>
    <cellStyle name="Calculation 5 11 2 8" xfId="4281" xr:uid="{66609807-F841-46E0-A1F0-41F1D4EFF19D}"/>
    <cellStyle name="Calculation 5 11 2 8 2" xfId="4282" xr:uid="{5FDDC887-D06A-47DF-BCCD-93F30EC265D0}"/>
    <cellStyle name="Calculation 5 11 2 8 3" xfId="26197" xr:uid="{9C7CA36E-D0FD-4481-9A3C-AB33E141F5AA}"/>
    <cellStyle name="Calculation 5 11 2 9" xfId="4283" xr:uid="{285BE581-BF68-4851-8C3D-F03A2B53E3C8}"/>
    <cellStyle name="Calculation 5 11 2 9 2" xfId="26198" xr:uid="{7DD9D859-6EDA-4DF0-BFDB-C927292202C1}"/>
    <cellStyle name="Calculation 5 11 2 9 3" xfId="26199" xr:uid="{3F322AEE-5BCB-44B0-926A-A5256D21FF27}"/>
    <cellStyle name="Calculation 5 11 3" xfId="4284" xr:uid="{47C42EAF-4BCD-4603-937A-0D4DCC0DF086}"/>
    <cellStyle name="Calculation 5 11 3 2" xfId="4285" xr:uid="{78203814-5169-4092-9426-42F1EFACEFC2}"/>
    <cellStyle name="Calculation 5 11 3 3" xfId="4286" xr:uid="{DD6439AA-A6AB-4AF2-8972-FC90178D9259}"/>
    <cellStyle name="Calculation 5 11 3 4" xfId="4287" xr:uid="{FBC6F86D-2B54-4EF1-89A2-4FDFA40714C5}"/>
    <cellStyle name="Calculation 5 11 4" xfId="4288" xr:uid="{F6CF8D74-5E8E-4BAE-A848-4D64ED002BC7}"/>
    <cellStyle name="Calculation 5 11 4 2" xfId="4289" xr:uid="{056A0617-D2A8-4779-8B45-7573F22758BE}"/>
    <cellStyle name="Calculation 5 11 4 3" xfId="26200" xr:uid="{792D9356-E3A9-4CE0-90B3-4CAB0252C9FA}"/>
    <cellStyle name="Calculation 5 11 5" xfId="4290" xr:uid="{5E2049C5-5FF4-4C90-B916-07D123B7FDA2}"/>
    <cellStyle name="Calculation 5 11 5 2" xfId="4291" xr:uid="{2CD68F83-1F47-4E2B-977A-EC90EC930074}"/>
    <cellStyle name="Calculation 5 11 5 3" xfId="26201" xr:uid="{B3EE22C4-3DDC-42D5-8B15-13979C840854}"/>
    <cellStyle name="Calculation 5 11 6" xfId="4292" xr:uid="{5144FEC2-60C9-45D4-B082-893CCD7FF8B0}"/>
    <cellStyle name="Calculation 5 11 6 2" xfId="4293" xr:uid="{7E660F79-C693-4305-8491-A97B1ADB4684}"/>
    <cellStyle name="Calculation 5 11 6 3" xfId="26202" xr:uid="{CFE01D19-3E69-4B6D-998D-3F7146EE0C04}"/>
    <cellStyle name="Calculation 5 11 7" xfId="4294" xr:uid="{9533F425-129E-4F8D-BF1D-3BA9CBE13D02}"/>
    <cellStyle name="Calculation 5 11 7 2" xfId="4295" xr:uid="{648536D2-97FD-4C19-B8D6-C6B0F19ED2F0}"/>
    <cellStyle name="Calculation 5 11 7 3" xfId="26203" xr:uid="{F65D2403-1E92-4A02-8351-B0D3DFFEF4F4}"/>
    <cellStyle name="Calculation 5 11 8" xfId="4296" xr:uid="{D5FBB5BB-E237-4C0F-86CF-889CEC648487}"/>
    <cellStyle name="Calculation 5 11 8 2" xfId="4297" xr:uid="{D4E48A58-270D-4D91-A687-925EB73FF95A}"/>
    <cellStyle name="Calculation 5 11 8 3" xfId="26204" xr:uid="{9DEF565C-22AD-40B4-B6FC-42F51A7D1BD6}"/>
    <cellStyle name="Calculation 5 11 9" xfId="4298" xr:uid="{1EDA38F1-5BD5-4A3D-8F55-6E6E33180A8F}"/>
    <cellStyle name="Calculation 5 11 9 2" xfId="4299" xr:uid="{5774EA3D-743D-42E2-B81A-9C4AC4088DAE}"/>
    <cellStyle name="Calculation 5 11 9 3" xfId="26205" xr:uid="{F590452B-DE93-4BBB-A91D-553C2AB777D8}"/>
    <cellStyle name="Calculation 5 12" xfId="4300" xr:uid="{CDA2DA9B-45D3-40F9-805C-0AC77E054FD1}"/>
    <cellStyle name="Calculation 5 12 10" xfId="4301" xr:uid="{2F5A5AA6-D955-43B0-802E-66B2CDCEC789}"/>
    <cellStyle name="Calculation 5 12 10 2" xfId="26206" xr:uid="{DD3C2262-454E-4452-846B-07AD0171C325}"/>
    <cellStyle name="Calculation 5 12 11" xfId="26207" xr:uid="{72B4CEA7-5FB4-43FB-B11E-F8EEAC0F17C8}"/>
    <cellStyle name="Calculation 5 12 2" xfId="4302" xr:uid="{D015BB4B-3816-49BA-BC7D-9A6071D31BE0}"/>
    <cellStyle name="Calculation 5 12 2 2" xfId="4303" xr:uid="{BDC23E2A-7EC5-4D63-8603-81385412603C}"/>
    <cellStyle name="Calculation 5 12 2 3" xfId="4304" xr:uid="{540C3389-BB84-4688-9B44-6A13CEC0346A}"/>
    <cellStyle name="Calculation 5 12 2 4" xfId="4305" xr:uid="{139FD3C3-9BE8-46CF-8C66-5A41E284A793}"/>
    <cellStyle name="Calculation 5 12 3" xfId="4306" xr:uid="{304DFDA5-F7D9-4B22-92E5-B009C7ED0B82}"/>
    <cellStyle name="Calculation 5 12 3 2" xfId="4307" xr:uid="{6EBE8325-4591-48DD-AA00-9DE476ECA8E6}"/>
    <cellStyle name="Calculation 5 12 3 3" xfId="26208" xr:uid="{0702579F-3FFA-4F31-B431-AE963A9134F5}"/>
    <cellStyle name="Calculation 5 12 4" xfId="4308" xr:uid="{1F8E4A79-F8F6-461F-AC5E-A058F0F659C7}"/>
    <cellStyle name="Calculation 5 12 4 2" xfId="4309" xr:uid="{28BC7784-D9FB-4B32-B5FD-7895784826A6}"/>
    <cellStyle name="Calculation 5 12 4 3" xfId="26209" xr:uid="{175EE0F5-8B12-44A8-8979-9F57461FAEE6}"/>
    <cellStyle name="Calculation 5 12 5" xfId="4310" xr:uid="{CD2F6216-5A3E-43C9-A28F-1AB5FC5A9843}"/>
    <cellStyle name="Calculation 5 12 5 2" xfId="4311" xr:uid="{2E96E545-1D1D-473E-B6D7-15168DAE862F}"/>
    <cellStyle name="Calculation 5 12 5 3" xfId="26210" xr:uid="{58ACB52D-A760-4CCE-B4CA-AA0926FB9EA3}"/>
    <cellStyle name="Calculation 5 12 6" xfId="4312" xr:uid="{2062070F-B1B5-44EC-B86D-2C8DDF717B4C}"/>
    <cellStyle name="Calculation 5 12 6 2" xfId="4313" xr:uid="{74D0DD31-C3BC-4C24-ACB6-2416B33D5DA3}"/>
    <cellStyle name="Calculation 5 12 6 3" xfId="26211" xr:uid="{8F6870B0-E1EB-48DB-AC1B-69394A4832CF}"/>
    <cellStyle name="Calculation 5 12 7" xfId="4314" xr:uid="{7BDE16C4-8193-4F29-90BC-0F05328875C8}"/>
    <cellStyle name="Calculation 5 12 7 2" xfId="4315" xr:uid="{E6C95E96-0A6F-44A9-9572-0C7DB917404E}"/>
    <cellStyle name="Calculation 5 12 7 3" xfId="26212" xr:uid="{7E395652-6BA5-4E69-B5ED-7697C206748B}"/>
    <cellStyle name="Calculation 5 12 8" xfId="4316" xr:uid="{23D4368B-0B35-42DE-9CBD-D5ECB1D99C3C}"/>
    <cellStyle name="Calculation 5 12 8 2" xfId="4317" xr:uid="{FF2988E8-D768-41D0-9DDD-2601B83B3B08}"/>
    <cellStyle name="Calculation 5 12 8 3" xfId="26213" xr:uid="{41F197E7-86FC-4B95-9E81-D3EA9FF6DACB}"/>
    <cellStyle name="Calculation 5 12 9" xfId="4318" xr:uid="{6E0D6A83-1B92-430C-A164-157E0C5BD544}"/>
    <cellStyle name="Calculation 5 12 9 2" xfId="26214" xr:uid="{853130FA-AC83-46A9-A16A-FE023E265AE7}"/>
    <cellStyle name="Calculation 5 12 9 3" xfId="26215" xr:uid="{07A4F334-45CA-472A-AE70-0321F44CD4EA}"/>
    <cellStyle name="Calculation 5 13" xfId="4319" xr:uid="{D8FAD3ED-4728-4016-9513-4D63177C24DD}"/>
    <cellStyle name="Calculation 5 13 2" xfId="4320" xr:uid="{1B3B50BD-DE0A-4E0F-BF4E-7FE44AA5514A}"/>
    <cellStyle name="Calculation 5 13 3" xfId="4321" xr:uid="{C4A0DD7A-16BD-40EE-ADCC-E15E67E07400}"/>
    <cellStyle name="Calculation 5 13 4" xfId="4322" xr:uid="{ACEAF45C-BF24-48B9-81CE-E2127246F52B}"/>
    <cellStyle name="Calculation 5 14" xfId="4323" xr:uid="{A6138717-A297-413D-8265-5EAEE24C22A4}"/>
    <cellStyle name="Calculation 5 14 2" xfId="4324" xr:uid="{62E39113-39F3-4CF7-8931-30A3D40365E1}"/>
    <cellStyle name="Calculation 5 14 3" xfId="26216" xr:uid="{7C31CC41-B267-490D-82C7-2375B11787C3}"/>
    <cellStyle name="Calculation 5 15" xfId="4325" xr:uid="{5F907FD2-26B2-4689-8123-D846112E3BFA}"/>
    <cellStyle name="Calculation 5 15 2" xfId="4326" xr:uid="{FCA37B55-343D-43C3-94F0-403DF45E1BA5}"/>
    <cellStyle name="Calculation 5 15 3" xfId="26217" xr:uid="{FC9688FC-472C-46A2-B096-0D871A56531C}"/>
    <cellStyle name="Calculation 5 16" xfId="4327" xr:uid="{097D2DDA-E288-44BE-8189-873BE7E02FF4}"/>
    <cellStyle name="Calculation 5 16 2" xfId="4328" xr:uid="{F3C7D597-0B8F-4EF1-AE91-0267C79F8310}"/>
    <cellStyle name="Calculation 5 16 3" xfId="26218" xr:uid="{0494C46A-6220-4646-9ABC-48F7608C4B0C}"/>
    <cellStyle name="Calculation 5 17" xfId="4329" xr:uid="{9C082D22-7F10-46B4-A903-228A98B352F6}"/>
    <cellStyle name="Calculation 5 17 2" xfId="4330" xr:uid="{7FD72B72-3C45-4626-832A-23293C4482D0}"/>
    <cellStyle name="Calculation 5 17 3" xfId="26219" xr:uid="{90F324C0-F947-4F6E-8356-3BF3853F8BEE}"/>
    <cellStyle name="Calculation 5 18" xfId="4331" xr:uid="{A6920AC7-D674-4044-932E-7B7A9E0F52F5}"/>
    <cellStyle name="Calculation 5 18 2" xfId="4332" xr:uid="{81FAAE9F-61EE-4A2C-A257-ABECD15B39D4}"/>
    <cellStyle name="Calculation 5 18 3" xfId="26220" xr:uid="{5302E68B-7A68-47E8-B344-BE2459F76977}"/>
    <cellStyle name="Calculation 5 19" xfId="4333" xr:uid="{B3F7ED4C-AF68-40DC-A67A-6C93C4FA10BB}"/>
    <cellStyle name="Calculation 5 19 2" xfId="4334" xr:uid="{14A70BBA-13F1-4234-8218-2BA44D009CFC}"/>
    <cellStyle name="Calculation 5 19 3" xfId="26221" xr:uid="{CB73818F-7C63-4CD8-ADCC-52C23E477676}"/>
    <cellStyle name="Calculation 5 2" xfId="4335" xr:uid="{DE6D1432-F7BE-415B-8B5D-3330E9AB9A0F}"/>
    <cellStyle name="Calculation 5 2 10" xfId="4336" xr:uid="{703A7A0D-D29F-4F10-87E9-63A545BFF182}"/>
    <cellStyle name="Calculation 5 2 10 2" xfId="26222" xr:uid="{9C037E51-315C-4663-9536-A9D8B46AC964}"/>
    <cellStyle name="Calculation 5 2 10 3" xfId="26223" xr:uid="{069AC4A2-C887-445F-82E9-61F551615788}"/>
    <cellStyle name="Calculation 5 2 11" xfId="4337" xr:uid="{E1F71EC7-693A-4737-B100-C05D57DBEA5B}"/>
    <cellStyle name="Calculation 5 2 11 2" xfId="26224" xr:uid="{322FDC88-F3DF-421F-AB61-0C710CB587BF}"/>
    <cellStyle name="Calculation 5 2 12" xfId="26225" xr:uid="{192E2438-4E4C-47F0-95D9-6CCA967BD0B2}"/>
    <cellStyle name="Calculation 5 2 13" xfId="26226" xr:uid="{8E5BDD6D-1B42-4785-A6A7-BF27333B6006}"/>
    <cellStyle name="Calculation 5 2 14" xfId="26227" xr:uid="{365EF485-409B-43EB-A3F2-E5E9DF44524A}"/>
    <cellStyle name="Calculation 5 2 2" xfId="4338" xr:uid="{E3C25929-98C6-474C-B526-F7023FF05FB5}"/>
    <cellStyle name="Calculation 5 2 2 10" xfId="4339" xr:uid="{712C4C1C-03DB-4794-BA55-92A491597A4F}"/>
    <cellStyle name="Calculation 5 2 2 10 2" xfId="26228" xr:uid="{2DD05FC4-3663-49CF-982D-E090FD8A9C42}"/>
    <cellStyle name="Calculation 5 2 2 11" xfId="26229" xr:uid="{50AD73F5-98BE-49CC-8F72-97E3AF2C704C}"/>
    <cellStyle name="Calculation 5 2 2 2" xfId="4340" xr:uid="{2DB14E4A-1706-4416-9D66-8677352390B1}"/>
    <cellStyle name="Calculation 5 2 2 2 2" xfId="4341" xr:uid="{E722FECF-1EA2-46FB-AAFF-FE33AFB89A59}"/>
    <cellStyle name="Calculation 5 2 2 2 3" xfId="4342" xr:uid="{3B8C92E5-9456-41D2-8EF8-FA4E32F93213}"/>
    <cellStyle name="Calculation 5 2 2 2 4" xfId="4343" xr:uid="{50C91475-8ED4-44D4-82FF-9D9A572C52E3}"/>
    <cellStyle name="Calculation 5 2 2 3" xfId="4344" xr:uid="{4A5E168F-36E1-4B20-9334-853810FD20AD}"/>
    <cellStyle name="Calculation 5 2 2 3 2" xfId="4345" xr:uid="{C3477CE7-898C-4E9A-935D-A3DA5085AE71}"/>
    <cellStyle name="Calculation 5 2 2 3 3" xfId="26230" xr:uid="{F1FD8EA4-D0E4-4379-8A95-40DC83AF5B57}"/>
    <cellStyle name="Calculation 5 2 2 4" xfId="4346" xr:uid="{4DF8C99A-63B2-4945-BC24-67F950C919BB}"/>
    <cellStyle name="Calculation 5 2 2 4 2" xfId="4347" xr:uid="{46E8B652-0DCB-4619-8240-266A3DEB9901}"/>
    <cellStyle name="Calculation 5 2 2 4 3" xfId="26231" xr:uid="{94E1EBDC-0EF1-4721-98F3-F658397038D8}"/>
    <cellStyle name="Calculation 5 2 2 5" xfId="4348" xr:uid="{2F0A1E6A-D66E-48C6-B7EA-9A05B046B0F4}"/>
    <cellStyle name="Calculation 5 2 2 5 2" xfId="4349" xr:uid="{5C5234BB-DEDA-4B76-8896-B639819311F6}"/>
    <cellStyle name="Calculation 5 2 2 5 3" xfId="26232" xr:uid="{C16C47DF-0F6F-4A69-9AC1-B5909B0FD670}"/>
    <cellStyle name="Calculation 5 2 2 6" xfId="4350" xr:uid="{6533DDB3-B2BF-4ABD-8A11-3A44C270081A}"/>
    <cellStyle name="Calculation 5 2 2 6 2" xfId="4351" xr:uid="{F72CDB00-7AA7-4D35-9781-C0478645B008}"/>
    <cellStyle name="Calculation 5 2 2 6 3" xfId="26233" xr:uid="{03B37A7F-68DF-4056-AE28-B578A9519A64}"/>
    <cellStyle name="Calculation 5 2 2 7" xfId="4352" xr:uid="{7CC8B3A8-C411-4EEA-8022-7BAAEBF6F7B8}"/>
    <cellStyle name="Calculation 5 2 2 7 2" xfId="4353" xr:uid="{BEF27FD8-FB9B-4228-8811-EDDEFCDA0A7A}"/>
    <cellStyle name="Calculation 5 2 2 7 3" xfId="26234" xr:uid="{FC8CC7CD-9ADE-4F0B-B5E9-80517795BAB6}"/>
    <cellStyle name="Calculation 5 2 2 8" xfId="4354" xr:uid="{0F40CE79-B08D-42AE-909B-7C4FF71DD449}"/>
    <cellStyle name="Calculation 5 2 2 8 2" xfId="4355" xr:uid="{A1B0F5F6-09A2-40A3-94F8-916FB1BF7A8A}"/>
    <cellStyle name="Calculation 5 2 2 8 3" xfId="26235" xr:uid="{FFF11DF8-3F31-4B34-AC45-1486F6E2AE6A}"/>
    <cellStyle name="Calculation 5 2 2 9" xfId="4356" xr:uid="{F51258ED-FA6F-484A-90A2-9B570E2E4CD2}"/>
    <cellStyle name="Calculation 5 2 2 9 2" xfId="26236" xr:uid="{91E913F6-8C40-4059-9912-0DAD5761F7F9}"/>
    <cellStyle name="Calculation 5 2 2 9 3" xfId="26237" xr:uid="{9807E117-A4A2-42D5-9DB9-5E30FE916E9C}"/>
    <cellStyle name="Calculation 5 2 3" xfId="4357" xr:uid="{AC0709A2-745D-4165-80A3-1A50A2DBF451}"/>
    <cellStyle name="Calculation 5 2 3 2" xfId="4358" xr:uid="{E9E5B83C-2E88-40B3-A3D3-D481815B76DC}"/>
    <cellStyle name="Calculation 5 2 3 3" xfId="4359" xr:uid="{AC21C5A2-9823-4484-A40B-F0952D04D879}"/>
    <cellStyle name="Calculation 5 2 3 4" xfId="4360" xr:uid="{E8088C17-31C1-40BF-80AF-F7AC1B064E21}"/>
    <cellStyle name="Calculation 5 2 4" xfId="4361" xr:uid="{B2B1DC5E-A0B1-4F5C-9111-EC68ABB0E09D}"/>
    <cellStyle name="Calculation 5 2 4 2" xfId="4362" xr:uid="{40ABC2DC-1533-4536-BAEC-0C074C475E2B}"/>
    <cellStyle name="Calculation 5 2 4 3" xfId="26238" xr:uid="{10F3B8C4-2767-4171-BF23-AD165E9C55D7}"/>
    <cellStyle name="Calculation 5 2 5" xfId="4363" xr:uid="{12154713-27B2-49E4-8F45-6DE548C1D5F4}"/>
    <cellStyle name="Calculation 5 2 5 2" xfId="4364" xr:uid="{05861EEC-DF75-41DB-8763-4EB5883E03E8}"/>
    <cellStyle name="Calculation 5 2 5 3" xfId="26239" xr:uid="{041C30EF-2982-4441-8200-8E4031BA362C}"/>
    <cellStyle name="Calculation 5 2 6" xfId="4365" xr:uid="{0663C4A3-29B8-4C5F-A38E-97A9442749F5}"/>
    <cellStyle name="Calculation 5 2 6 2" xfId="4366" xr:uid="{BA2E5657-8005-4886-AC94-6AE724746D50}"/>
    <cellStyle name="Calculation 5 2 6 3" xfId="26240" xr:uid="{B76DD846-8BC7-4204-B7B6-F5D86D39805E}"/>
    <cellStyle name="Calculation 5 2 7" xfId="4367" xr:uid="{898D203F-749B-4F02-99F4-C5195BB3B915}"/>
    <cellStyle name="Calculation 5 2 7 2" xfId="4368" xr:uid="{8F6BA0DE-B75E-4CED-9299-2E6D6063A2A7}"/>
    <cellStyle name="Calculation 5 2 7 3" xfId="26241" xr:uid="{C788C089-EAA1-46A4-874C-13B17B956C6C}"/>
    <cellStyle name="Calculation 5 2 8" xfId="4369" xr:uid="{15ACD696-11A1-486F-859E-E1D9871ABD3D}"/>
    <cellStyle name="Calculation 5 2 8 2" xfId="4370" xr:uid="{DE8998B0-FA77-41B6-9077-064980421097}"/>
    <cellStyle name="Calculation 5 2 8 3" xfId="26242" xr:uid="{3854B4A1-BA83-4027-99F4-E41DBE775D55}"/>
    <cellStyle name="Calculation 5 2 9" xfId="4371" xr:uid="{098B6654-B29F-4FA5-9D71-99B20EF8B2B1}"/>
    <cellStyle name="Calculation 5 2 9 2" xfId="4372" xr:uid="{19FDB22C-9CCA-4F5F-81E3-8794F2D915B8}"/>
    <cellStyle name="Calculation 5 2 9 3" xfId="26243" xr:uid="{686A793E-6367-4CDC-87DD-4FEAFD912E3F}"/>
    <cellStyle name="Calculation 5 20" xfId="4373" xr:uid="{3DC19AA8-1502-478D-A454-D31081336B9B}"/>
    <cellStyle name="Calculation 5 20 2" xfId="26244" xr:uid="{7B9C9172-E0BA-4C21-B733-D9D568971DB9}"/>
    <cellStyle name="Calculation 5 20 3" xfId="26245" xr:uid="{1225AE38-918A-4990-AE72-AFB5BF2033EE}"/>
    <cellStyle name="Calculation 5 21" xfId="4374" xr:uid="{19CB7B47-AFB6-4E49-9DF6-556C7C687D99}"/>
    <cellStyle name="Calculation 5 21 2" xfId="26246" xr:uid="{89BECABF-ABFD-4EB2-898C-25F2391623F1}"/>
    <cellStyle name="Calculation 5 22" xfId="26247" xr:uid="{B17097F5-994F-4DA4-85C4-9DBB9FC7109F}"/>
    <cellStyle name="Calculation 5 23" xfId="26248" xr:uid="{9B24EC5B-61AE-4B53-B875-A7EE6D1C3C95}"/>
    <cellStyle name="Calculation 5 24" xfId="26249" xr:uid="{C9AB135E-0938-4865-82DC-F695C859C986}"/>
    <cellStyle name="Calculation 5 25" xfId="42402" xr:uid="{1B487405-3823-4F65-BF03-B80EFFC45898}"/>
    <cellStyle name="Calculation 5 26" xfId="42855" xr:uid="{BAA7C2AF-BB6C-40EA-A649-683B2DDFD74F}"/>
    <cellStyle name="Calculation 5 27" xfId="43559" xr:uid="{C3293CDB-9F56-4423-BD84-F61B2D190515}"/>
    <cellStyle name="Calculation 5 3" xfId="4375" xr:uid="{A1140067-7D8C-4B9A-8B47-933271EE55B6}"/>
    <cellStyle name="Calculation 5 3 10" xfId="4376" xr:uid="{07E317E2-8B84-4E93-8E44-A3DBE4A471AD}"/>
    <cellStyle name="Calculation 5 3 10 2" xfId="26250" xr:uid="{963E96F7-9E48-477E-9DBE-90FF180BD21A}"/>
    <cellStyle name="Calculation 5 3 10 3" xfId="26251" xr:uid="{6551E8C5-D3C1-479D-BE53-37BDBE80065A}"/>
    <cellStyle name="Calculation 5 3 11" xfId="4377" xr:uid="{3BFF428A-6F1F-41B1-8432-4B3C15C0E767}"/>
    <cellStyle name="Calculation 5 3 11 2" xfId="26252" xr:uid="{446D8125-C69A-4449-BBC1-3C34BD649E20}"/>
    <cellStyle name="Calculation 5 3 12" xfId="26253" xr:uid="{30B98B28-73B5-4FE2-9D39-4B97A034B91A}"/>
    <cellStyle name="Calculation 5 3 2" xfId="4378" xr:uid="{79F25B23-78BD-4E08-BA7F-676445DD6451}"/>
    <cellStyle name="Calculation 5 3 2 10" xfId="4379" xr:uid="{9B958187-D858-4D8A-B7E3-F1EF9925FBFA}"/>
    <cellStyle name="Calculation 5 3 2 10 2" xfId="26254" xr:uid="{EA0BF3AB-2B42-4142-B79D-2EA4D09AF463}"/>
    <cellStyle name="Calculation 5 3 2 11" xfId="26255" xr:uid="{1BC0E7DB-3360-4B03-915F-25FF5E719040}"/>
    <cellStyle name="Calculation 5 3 2 2" xfId="4380" xr:uid="{7815D1B5-CD35-4C3A-B2B7-2DAA2F8EC6BD}"/>
    <cellStyle name="Calculation 5 3 2 2 2" xfId="4381" xr:uid="{AD252CD1-5BF0-4DDC-868A-F1D2322DE518}"/>
    <cellStyle name="Calculation 5 3 2 2 3" xfId="4382" xr:uid="{B97F3D24-594D-4FB5-824D-B456A1BC8F1E}"/>
    <cellStyle name="Calculation 5 3 2 2 4" xfId="4383" xr:uid="{4C1E88F9-4E4C-4B87-B467-3B6ECF10FBD9}"/>
    <cellStyle name="Calculation 5 3 2 3" xfId="4384" xr:uid="{C2960762-85B1-4753-9FDF-2B46A50B4EDB}"/>
    <cellStyle name="Calculation 5 3 2 3 2" xfId="4385" xr:uid="{8025B857-B430-4EAB-B7EC-1A1FE42E8B25}"/>
    <cellStyle name="Calculation 5 3 2 3 3" xfId="26256" xr:uid="{4CFE2B1C-2161-468F-A249-5A771E7AA9A9}"/>
    <cellStyle name="Calculation 5 3 2 4" xfId="4386" xr:uid="{0DE3B2F0-4EB7-486C-BE66-9BF202088C70}"/>
    <cellStyle name="Calculation 5 3 2 4 2" xfId="4387" xr:uid="{C6AABBC9-7132-4960-AEB3-C5E08BA7A86A}"/>
    <cellStyle name="Calculation 5 3 2 4 3" xfId="26257" xr:uid="{919568E4-5AA1-4591-B4CD-37AEBE6097D4}"/>
    <cellStyle name="Calculation 5 3 2 5" xfId="4388" xr:uid="{A08E181A-3BB1-4481-93CA-A3E3AF07EFB8}"/>
    <cellStyle name="Calculation 5 3 2 5 2" xfId="4389" xr:uid="{68FD1A9A-6D2B-4DF2-9066-0AF386137844}"/>
    <cellStyle name="Calculation 5 3 2 5 3" xfId="26258" xr:uid="{A5C616BA-2A5E-4818-A3BB-02E73EA8DBA4}"/>
    <cellStyle name="Calculation 5 3 2 6" xfId="4390" xr:uid="{A452C3F3-42C2-4636-AD72-920DB08CB4A1}"/>
    <cellStyle name="Calculation 5 3 2 6 2" xfId="4391" xr:uid="{D33A15C5-C53F-459A-92CA-BA6FC32C721E}"/>
    <cellStyle name="Calculation 5 3 2 6 3" xfId="26259" xr:uid="{DC912BF0-8799-4646-9EF4-D0C81728A646}"/>
    <cellStyle name="Calculation 5 3 2 7" xfId="4392" xr:uid="{2BC43454-B471-4A22-9609-A7DF301B4945}"/>
    <cellStyle name="Calculation 5 3 2 7 2" xfId="4393" xr:uid="{EAD11E3A-D9B8-4C59-AA0B-6357244E3544}"/>
    <cellStyle name="Calculation 5 3 2 7 3" xfId="26260" xr:uid="{9014CB88-3CE0-449A-A9B0-3F6D5937E849}"/>
    <cellStyle name="Calculation 5 3 2 8" xfId="4394" xr:uid="{7A5CBD54-0FE6-4003-B652-921AA4A271A3}"/>
    <cellStyle name="Calculation 5 3 2 8 2" xfId="4395" xr:uid="{00C3D54F-44FD-4B31-9E5D-16BA6C3636A7}"/>
    <cellStyle name="Calculation 5 3 2 8 3" xfId="26261" xr:uid="{5AA994AE-5F0F-4AE7-A1EF-8E2649BA58B6}"/>
    <cellStyle name="Calculation 5 3 2 9" xfId="4396" xr:uid="{D0B3E402-F019-4A63-A598-D0C2B8D6526D}"/>
    <cellStyle name="Calculation 5 3 2 9 2" xfId="26262" xr:uid="{B32D0A4E-7A92-47DD-860D-748967B53E65}"/>
    <cellStyle name="Calculation 5 3 2 9 3" xfId="26263" xr:uid="{9A13F157-3445-442A-B2B8-B31D8607F460}"/>
    <cellStyle name="Calculation 5 3 3" xfId="4397" xr:uid="{8D26F29C-54A7-411D-A473-F89F70EF8900}"/>
    <cellStyle name="Calculation 5 3 3 2" xfId="4398" xr:uid="{F151C3B9-A218-4BB5-9E48-4115F7F11561}"/>
    <cellStyle name="Calculation 5 3 3 3" xfId="4399" xr:uid="{04D8C013-8503-4F56-9EEA-10576F550D3F}"/>
    <cellStyle name="Calculation 5 3 3 4" xfId="4400" xr:uid="{3471DC31-1390-4E15-9004-1149FD73E26B}"/>
    <cellStyle name="Calculation 5 3 4" xfId="4401" xr:uid="{9E3C4A59-8C8D-41A8-8983-18FA616DDF75}"/>
    <cellStyle name="Calculation 5 3 4 2" xfId="4402" xr:uid="{9BF9243D-1CD7-4D62-A742-D589880AC168}"/>
    <cellStyle name="Calculation 5 3 4 3" xfId="26264" xr:uid="{6629655A-A7D3-478B-B05A-C34513DE63F5}"/>
    <cellStyle name="Calculation 5 3 5" xfId="4403" xr:uid="{788D2D8A-E750-4032-8E21-446B361184ED}"/>
    <cellStyle name="Calculation 5 3 5 2" xfId="4404" xr:uid="{40DC27D2-25EB-4B7A-AF38-64588F4EEBDF}"/>
    <cellStyle name="Calculation 5 3 5 3" xfId="26265" xr:uid="{7D04B0FB-8936-4CB9-8F61-EA6344E0C866}"/>
    <cellStyle name="Calculation 5 3 6" xfId="4405" xr:uid="{379CA2C6-1878-406F-9798-6CCF4AD75811}"/>
    <cellStyle name="Calculation 5 3 6 2" xfId="4406" xr:uid="{F28DBFC9-69E2-45B8-9990-FAFBDEA977DF}"/>
    <cellStyle name="Calculation 5 3 6 3" xfId="26266" xr:uid="{C820465D-6FA5-4D48-81C0-03BDFD23EA03}"/>
    <cellStyle name="Calculation 5 3 7" xfId="4407" xr:uid="{A9680BCE-A1D3-41C5-A7E3-376F07102E09}"/>
    <cellStyle name="Calculation 5 3 7 2" xfId="4408" xr:uid="{F5064B4D-80C6-4794-A231-6DCFB17D8642}"/>
    <cellStyle name="Calculation 5 3 7 3" xfId="26267" xr:uid="{5F6CB2FB-FBDD-430B-A6BF-B00864F0478B}"/>
    <cellStyle name="Calculation 5 3 8" xfId="4409" xr:uid="{EB6B408C-2F1A-4B86-8DC1-84C387B3644B}"/>
    <cellStyle name="Calculation 5 3 8 2" xfId="4410" xr:uid="{1C738BEF-B3D8-489F-927B-8D67C23FFEBC}"/>
    <cellStyle name="Calculation 5 3 8 3" xfId="26268" xr:uid="{6C45036D-57CF-4BBF-BBCE-074A15DBA91F}"/>
    <cellStyle name="Calculation 5 3 9" xfId="4411" xr:uid="{5DF47DE6-28C2-4507-99C5-EE5BB33DB06B}"/>
    <cellStyle name="Calculation 5 3 9 2" xfId="4412" xr:uid="{7F4D26FF-DC72-4CA7-AEA9-E134E112C88C}"/>
    <cellStyle name="Calculation 5 3 9 3" xfId="26269" xr:uid="{E52F9B0E-C731-4E5E-8F5F-785752468CB4}"/>
    <cellStyle name="Calculation 5 4" xfId="4413" xr:uid="{355C6A6D-0479-4649-B742-AB7E8ED0CB52}"/>
    <cellStyle name="Calculation 5 4 10" xfId="4414" xr:uid="{5FCD8542-102F-445D-9462-4FD4F505AAF3}"/>
    <cellStyle name="Calculation 5 4 10 2" xfId="26270" xr:uid="{99AF1BAD-544C-41BC-9941-5FCB3E19F3BD}"/>
    <cellStyle name="Calculation 5 4 10 3" xfId="26271" xr:uid="{00C5E942-6D4D-4B4E-B273-13450C8B2AA1}"/>
    <cellStyle name="Calculation 5 4 11" xfId="4415" xr:uid="{17D8E18E-902E-4C1E-9BBD-9CE11C3AEA43}"/>
    <cellStyle name="Calculation 5 4 11 2" xfId="26272" xr:uid="{33B05203-4E40-46F7-9AA9-30E33C3B964D}"/>
    <cellStyle name="Calculation 5 4 12" xfId="26273" xr:uid="{2270FF0B-A1D8-4F41-A567-1AB2670BE9DD}"/>
    <cellStyle name="Calculation 5 4 2" xfId="4416" xr:uid="{5266B55E-15CC-4889-9B8B-377D0AAC4E2A}"/>
    <cellStyle name="Calculation 5 4 2 10" xfId="4417" xr:uid="{37610C2A-D16E-45F1-8788-9D4CDE41F210}"/>
    <cellStyle name="Calculation 5 4 2 10 2" xfId="26274" xr:uid="{E0904D0D-6D1A-4058-A02B-3ACA56CE193B}"/>
    <cellStyle name="Calculation 5 4 2 11" xfId="26275" xr:uid="{AEE8E38B-C122-4B5D-8D97-80247BF2A633}"/>
    <cellStyle name="Calculation 5 4 2 2" xfId="4418" xr:uid="{1107B9D5-1F30-4D6B-9447-12F2F3084CB0}"/>
    <cellStyle name="Calculation 5 4 2 2 2" xfId="4419" xr:uid="{CC235D52-67F2-4EEF-8F67-6596F37C5316}"/>
    <cellStyle name="Calculation 5 4 2 2 3" xfId="4420" xr:uid="{7039A749-581D-4F0B-BFDE-983B967FB1B2}"/>
    <cellStyle name="Calculation 5 4 2 2 4" xfId="4421" xr:uid="{9DF27174-6013-40B5-88C3-F1D3B12618D1}"/>
    <cellStyle name="Calculation 5 4 2 3" xfId="4422" xr:uid="{CD1F92AD-9DBA-4741-A606-A0C1E919ADA4}"/>
    <cellStyle name="Calculation 5 4 2 3 2" xfId="4423" xr:uid="{66133046-459D-40B4-B47E-2A2639154BC1}"/>
    <cellStyle name="Calculation 5 4 2 3 3" xfId="26276" xr:uid="{1533EAF4-50A4-4074-9035-045AD4C95C66}"/>
    <cellStyle name="Calculation 5 4 2 4" xfId="4424" xr:uid="{B29D70CF-8648-4F7E-B677-3656A1A7159C}"/>
    <cellStyle name="Calculation 5 4 2 4 2" xfId="4425" xr:uid="{9167619D-5E94-4088-943C-AFCD850B4A8C}"/>
    <cellStyle name="Calculation 5 4 2 4 3" xfId="26277" xr:uid="{A6A18C44-FB40-4C58-AF80-1B532F6EA0B8}"/>
    <cellStyle name="Calculation 5 4 2 5" xfId="4426" xr:uid="{A03FC7B9-2EE3-46ED-9660-E1A5D7EBB664}"/>
    <cellStyle name="Calculation 5 4 2 5 2" xfId="4427" xr:uid="{D834F091-219F-4207-8C70-E820AFB0810D}"/>
    <cellStyle name="Calculation 5 4 2 5 3" xfId="26278" xr:uid="{FE48068D-F276-44D7-A4C2-80EBF8876D35}"/>
    <cellStyle name="Calculation 5 4 2 6" xfId="4428" xr:uid="{1CBC50A5-1DBC-490F-AF60-A39E4386F478}"/>
    <cellStyle name="Calculation 5 4 2 6 2" xfId="4429" xr:uid="{BD17488B-F839-43C9-8266-CA259AD723B4}"/>
    <cellStyle name="Calculation 5 4 2 6 3" xfId="26279" xr:uid="{865ECA8D-CD11-4EBF-9A0D-505904925D79}"/>
    <cellStyle name="Calculation 5 4 2 7" xfId="4430" xr:uid="{3DFE46BF-01B9-4A61-8216-12E7A29B1AFA}"/>
    <cellStyle name="Calculation 5 4 2 7 2" xfId="4431" xr:uid="{FE524B02-681C-49A0-BC05-85D2C812A47E}"/>
    <cellStyle name="Calculation 5 4 2 7 3" xfId="26280" xr:uid="{06861F1F-A4CF-4410-B158-F36F127D7FDE}"/>
    <cellStyle name="Calculation 5 4 2 8" xfId="4432" xr:uid="{6CB64877-7A1F-4665-A77B-694C567DA05D}"/>
    <cellStyle name="Calculation 5 4 2 8 2" xfId="4433" xr:uid="{3999104A-48FD-4374-8A28-CB5A382CB844}"/>
    <cellStyle name="Calculation 5 4 2 8 3" xfId="26281" xr:uid="{B94CFF3C-AE7B-46E1-9F30-953BF43BCDDE}"/>
    <cellStyle name="Calculation 5 4 2 9" xfId="4434" xr:uid="{6B3D5CD4-E306-44F3-81F0-D4CD39A45458}"/>
    <cellStyle name="Calculation 5 4 2 9 2" xfId="26282" xr:uid="{56D6544C-E1C0-4BCE-A905-515292FFF7C9}"/>
    <cellStyle name="Calculation 5 4 2 9 3" xfId="26283" xr:uid="{AAF624D7-7CCD-4B04-9507-0F05D8E7DB3A}"/>
    <cellStyle name="Calculation 5 4 3" xfId="4435" xr:uid="{B14D6E25-9A35-48D6-BC5F-251DD6E78A2E}"/>
    <cellStyle name="Calculation 5 4 3 2" xfId="4436" xr:uid="{8D7DD1C2-B1CE-4FB9-A504-3B8F490DBCD7}"/>
    <cellStyle name="Calculation 5 4 3 3" xfId="4437" xr:uid="{7FC15294-A200-428B-BAC5-EDE9EE17E7BE}"/>
    <cellStyle name="Calculation 5 4 3 4" xfId="4438" xr:uid="{13BA3308-B8A3-41AE-A874-7DE88942D8A6}"/>
    <cellStyle name="Calculation 5 4 4" xfId="4439" xr:uid="{211F640B-B7A8-4D3F-842F-B1C6F7BB068D}"/>
    <cellStyle name="Calculation 5 4 4 2" xfId="4440" xr:uid="{570A6AAB-7B0F-4E45-9DD8-3B7F855A5FEE}"/>
    <cellStyle name="Calculation 5 4 4 3" xfId="26284" xr:uid="{CE9EB6A4-C14E-4AE0-ADAF-E38D15A77BAD}"/>
    <cellStyle name="Calculation 5 4 5" xfId="4441" xr:uid="{8F8B4AB3-1029-42F5-8EDE-A7E163656596}"/>
    <cellStyle name="Calculation 5 4 5 2" xfId="4442" xr:uid="{8B5E4552-2E4F-4F9F-BE03-D8FBC0299884}"/>
    <cellStyle name="Calculation 5 4 5 3" xfId="26285" xr:uid="{F5A865F6-E6B2-42AA-979D-FA4602B8CCCD}"/>
    <cellStyle name="Calculation 5 4 6" xfId="4443" xr:uid="{A135ED8B-F7A7-4E12-AE9D-8EF3ECCDDC67}"/>
    <cellStyle name="Calculation 5 4 6 2" xfId="4444" xr:uid="{03D99C55-7E4D-4B3F-AF03-F9499AA960A3}"/>
    <cellStyle name="Calculation 5 4 6 3" xfId="26286" xr:uid="{7ADCB7C1-ED9C-4469-9DED-E526D7BDC5EC}"/>
    <cellStyle name="Calculation 5 4 7" xfId="4445" xr:uid="{FD5D7FEF-A0D5-4E67-BD90-B325B7F87262}"/>
    <cellStyle name="Calculation 5 4 7 2" xfId="4446" xr:uid="{471E4FA3-F42E-47D0-B348-8DF1F94431EA}"/>
    <cellStyle name="Calculation 5 4 7 3" xfId="26287" xr:uid="{54327EDE-F0F4-4B78-9A0E-9A8C32263187}"/>
    <cellStyle name="Calculation 5 4 8" xfId="4447" xr:uid="{9232BCAF-83D2-48D5-A581-5485DB188AB9}"/>
    <cellStyle name="Calculation 5 4 8 2" xfId="4448" xr:uid="{400FF490-0FD8-4984-95DA-3DF2FAD97F4B}"/>
    <cellStyle name="Calculation 5 4 8 3" xfId="26288" xr:uid="{535B788F-ABC1-4881-BF10-231E1C82A3AE}"/>
    <cellStyle name="Calculation 5 4 9" xfId="4449" xr:uid="{7D336EE4-BA39-4F5C-8616-FA551B41D2C0}"/>
    <cellStyle name="Calculation 5 4 9 2" xfId="4450" xr:uid="{731D6A9A-455B-40FB-955B-2E37B7091F77}"/>
    <cellStyle name="Calculation 5 4 9 3" xfId="26289" xr:uid="{45D37459-4B4B-465A-8884-802A3DFE2619}"/>
    <cellStyle name="Calculation 5 5" xfId="4451" xr:uid="{51154079-264E-4B09-89B1-353462828361}"/>
    <cellStyle name="Calculation 5 5 10" xfId="4452" xr:uid="{15089BBF-EA13-48C3-A04B-7CB76915DAF1}"/>
    <cellStyle name="Calculation 5 5 10 2" xfId="26290" xr:uid="{E0DD4934-431E-4938-B240-FEE868366702}"/>
    <cellStyle name="Calculation 5 5 10 3" xfId="26291" xr:uid="{72A81ABE-DDB8-41E9-A647-BDF9FDCD3D9F}"/>
    <cellStyle name="Calculation 5 5 11" xfId="4453" xr:uid="{FDC6EB2D-6773-4506-B386-82292952157C}"/>
    <cellStyle name="Calculation 5 5 11 2" xfId="26292" xr:uid="{C6FFC195-C970-4CCF-93A2-3D7A93B4A49A}"/>
    <cellStyle name="Calculation 5 5 12" xfId="26293" xr:uid="{31962340-360B-46C8-AFCB-423BBF5257A4}"/>
    <cellStyle name="Calculation 5 5 2" xfId="4454" xr:uid="{0136EA55-C6C3-4DC1-B062-99C53EE32D74}"/>
    <cellStyle name="Calculation 5 5 2 10" xfId="4455" xr:uid="{8CCE468D-B84A-4F72-9F5B-7CFD93C619A0}"/>
    <cellStyle name="Calculation 5 5 2 10 2" xfId="26294" xr:uid="{B60D56CA-BF7E-4C8A-A21F-D4957B71C3E4}"/>
    <cellStyle name="Calculation 5 5 2 11" xfId="26295" xr:uid="{909CA60A-DE33-47C6-804B-6A4018648758}"/>
    <cellStyle name="Calculation 5 5 2 2" xfId="4456" xr:uid="{58D7DF0E-C500-4180-B74B-2ACECEC23C16}"/>
    <cellStyle name="Calculation 5 5 2 2 2" xfId="4457" xr:uid="{B315EF4F-3246-4FDC-B2DE-29EAA42FAE78}"/>
    <cellStyle name="Calculation 5 5 2 2 3" xfId="4458" xr:uid="{D5A7917F-70F7-4A0B-ABAB-396ADE58E8F1}"/>
    <cellStyle name="Calculation 5 5 2 2 4" xfId="4459" xr:uid="{6A9B3395-037D-4501-8709-C019D285D4EA}"/>
    <cellStyle name="Calculation 5 5 2 3" xfId="4460" xr:uid="{F246A8BB-97D0-4699-BE19-3A9A741A287B}"/>
    <cellStyle name="Calculation 5 5 2 3 2" xfId="4461" xr:uid="{374E9E88-3D6A-47F9-AE5F-051D368DCC65}"/>
    <cellStyle name="Calculation 5 5 2 3 3" xfId="26296" xr:uid="{4CCD26E8-ADAE-403D-9BAD-A92CCF84D206}"/>
    <cellStyle name="Calculation 5 5 2 4" xfId="4462" xr:uid="{767DC4EA-ECCA-492A-B812-AEE9B3007606}"/>
    <cellStyle name="Calculation 5 5 2 4 2" xfId="4463" xr:uid="{9EF851BE-E8F3-4E7E-869B-83B2000FDB37}"/>
    <cellStyle name="Calculation 5 5 2 4 3" xfId="26297" xr:uid="{55671FE2-7F86-43A9-99A0-6EBF368268C5}"/>
    <cellStyle name="Calculation 5 5 2 5" xfId="4464" xr:uid="{912CDCA9-797C-4056-8577-9F65E78C3F7B}"/>
    <cellStyle name="Calculation 5 5 2 5 2" xfId="4465" xr:uid="{187882B3-F97B-4720-B9F7-1AB9E310080E}"/>
    <cellStyle name="Calculation 5 5 2 5 3" xfId="26298" xr:uid="{E52F8E92-9C24-48B8-86AF-73E46F17B073}"/>
    <cellStyle name="Calculation 5 5 2 6" xfId="4466" xr:uid="{E659DBD0-9F8D-461D-86DA-F155F20F1C5B}"/>
    <cellStyle name="Calculation 5 5 2 6 2" xfId="4467" xr:uid="{2A95CDBE-9869-4FAA-942C-222EF4EEBD9D}"/>
    <cellStyle name="Calculation 5 5 2 6 3" xfId="26299" xr:uid="{422E1EA9-01A1-44FE-BE65-99B23E0BC59F}"/>
    <cellStyle name="Calculation 5 5 2 7" xfId="4468" xr:uid="{E1263198-D8F3-446E-B821-E8068685E9B9}"/>
    <cellStyle name="Calculation 5 5 2 7 2" xfId="4469" xr:uid="{794FE651-AA87-4C7A-9E58-543E8018A44A}"/>
    <cellStyle name="Calculation 5 5 2 7 3" xfId="26300" xr:uid="{BADBD3F2-FDE4-496A-BAD7-87F65F24DBAE}"/>
    <cellStyle name="Calculation 5 5 2 8" xfId="4470" xr:uid="{C0CB7187-98C5-4FA2-94B7-82A641D2AA6D}"/>
    <cellStyle name="Calculation 5 5 2 8 2" xfId="4471" xr:uid="{F66782B7-32FE-457F-BCDA-228192E4CC16}"/>
    <cellStyle name="Calculation 5 5 2 8 3" xfId="26301" xr:uid="{B6DE2648-8EA5-4D9A-A731-712AC4773977}"/>
    <cellStyle name="Calculation 5 5 2 9" xfId="4472" xr:uid="{FF48A9DB-716C-4C3C-B918-CEA15210CE1D}"/>
    <cellStyle name="Calculation 5 5 2 9 2" xfId="26302" xr:uid="{D584512F-15A0-4EFD-AE86-8A91B3C26607}"/>
    <cellStyle name="Calculation 5 5 2 9 3" xfId="26303" xr:uid="{797D4A5B-84EB-48A4-84B9-32455506FA0F}"/>
    <cellStyle name="Calculation 5 5 3" xfId="4473" xr:uid="{C7204BCE-BF3C-45BD-9706-F6C4D223A60B}"/>
    <cellStyle name="Calculation 5 5 3 2" xfId="4474" xr:uid="{895456FB-C091-4B78-8436-35E03736A4AF}"/>
    <cellStyle name="Calculation 5 5 3 3" xfId="4475" xr:uid="{FEEDED16-C08B-4653-8A4F-347E75B259CA}"/>
    <cellStyle name="Calculation 5 5 3 4" xfId="4476" xr:uid="{67B37B8F-8A3B-48BF-98D4-458AD6F847BC}"/>
    <cellStyle name="Calculation 5 5 4" xfId="4477" xr:uid="{F6A06BB8-64E7-47CE-8C3F-7CB59ED2C25A}"/>
    <cellStyle name="Calculation 5 5 4 2" xfId="4478" xr:uid="{084C44BD-A6FF-4D08-8DDE-8A974AA57192}"/>
    <cellStyle name="Calculation 5 5 4 3" xfId="26304" xr:uid="{ADB9B0AE-CD95-4519-8E0C-3AA63E68CB1C}"/>
    <cellStyle name="Calculation 5 5 5" xfId="4479" xr:uid="{561B6721-F5A4-4E9F-A4B3-1130CA52D808}"/>
    <cellStyle name="Calculation 5 5 5 2" xfId="4480" xr:uid="{7D418232-72B8-4B08-A7FE-87434550AD0D}"/>
    <cellStyle name="Calculation 5 5 5 3" xfId="26305" xr:uid="{3B5DF8EB-8F7C-48FF-96B2-4015B42785C6}"/>
    <cellStyle name="Calculation 5 5 6" xfId="4481" xr:uid="{7D7F782D-605E-469A-894C-86B00A04E570}"/>
    <cellStyle name="Calculation 5 5 6 2" xfId="4482" xr:uid="{86755D0B-E75F-46DD-8C64-92BEF6216232}"/>
    <cellStyle name="Calculation 5 5 6 3" xfId="26306" xr:uid="{E1435FC8-D875-4957-AD0E-367122F98976}"/>
    <cellStyle name="Calculation 5 5 7" xfId="4483" xr:uid="{39434DEC-ADBA-40C0-9D0E-D89AF7736DB5}"/>
    <cellStyle name="Calculation 5 5 7 2" xfId="4484" xr:uid="{F1F43935-2122-4DA1-AB5C-EF4DE2D78304}"/>
    <cellStyle name="Calculation 5 5 7 3" xfId="26307" xr:uid="{23DBB11D-6756-452D-962B-C6135C60CA07}"/>
    <cellStyle name="Calculation 5 5 8" xfId="4485" xr:uid="{AE8273BB-66FF-47DE-A6C8-C196629C386F}"/>
    <cellStyle name="Calculation 5 5 8 2" xfId="4486" xr:uid="{103DEA5C-1FFD-4EEB-A7F5-975461D95903}"/>
    <cellStyle name="Calculation 5 5 8 3" xfId="26308" xr:uid="{B6CCBA2D-E238-4FDB-877E-3F80A76C877B}"/>
    <cellStyle name="Calculation 5 5 9" xfId="4487" xr:uid="{1E894583-6FC7-4E9D-A75A-4D7E6820186A}"/>
    <cellStyle name="Calculation 5 5 9 2" xfId="4488" xr:uid="{A83E2E38-A63F-4937-AEB4-B65BB1C8DBFB}"/>
    <cellStyle name="Calculation 5 5 9 3" xfId="26309" xr:uid="{3B6B99B1-11FE-4610-AD88-A82D779D36F0}"/>
    <cellStyle name="Calculation 5 6" xfId="4489" xr:uid="{5729E49C-BBFD-4DEF-AE8B-8EFEADF328A2}"/>
    <cellStyle name="Calculation 5 6 10" xfId="4490" xr:uid="{B36DF17A-F220-453E-B1E8-3AD3E03A722D}"/>
    <cellStyle name="Calculation 5 6 10 2" xfId="26310" xr:uid="{3D851BAC-12F3-4A30-BDED-89B3C68AF040}"/>
    <cellStyle name="Calculation 5 6 10 3" xfId="26311" xr:uid="{DD8F1188-12E0-4C03-BC81-BD12E5202400}"/>
    <cellStyle name="Calculation 5 6 11" xfId="4491" xr:uid="{65671BBA-1AE9-41E4-9777-17A1C96B1B21}"/>
    <cellStyle name="Calculation 5 6 11 2" xfId="26312" xr:uid="{875332C9-4905-487E-970B-4615B7CE0C16}"/>
    <cellStyle name="Calculation 5 6 12" xfId="26313" xr:uid="{1F2198AC-7541-43F0-802C-100CCF49FD18}"/>
    <cellStyle name="Calculation 5 6 2" xfId="4492" xr:uid="{961B855C-E75D-4311-9B98-0E37B8314E00}"/>
    <cellStyle name="Calculation 5 6 2 10" xfId="4493" xr:uid="{774F0753-ACC2-4C1B-AC1C-5D29D8875524}"/>
    <cellStyle name="Calculation 5 6 2 10 2" xfId="26314" xr:uid="{B4FB5A40-D5DB-4042-BF47-CDCFB40A212B}"/>
    <cellStyle name="Calculation 5 6 2 11" xfId="26315" xr:uid="{3322B939-478A-43FE-8325-FD497F3828B4}"/>
    <cellStyle name="Calculation 5 6 2 2" xfId="4494" xr:uid="{FF17CBFC-5543-42D4-837C-62A7D097A9ED}"/>
    <cellStyle name="Calculation 5 6 2 2 2" xfId="4495" xr:uid="{ACF17A40-332F-40C5-B461-9059F53D12C7}"/>
    <cellStyle name="Calculation 5 6 2 2 3" xfId="4496" xr:uid="{82CC2A0B-464E-49FF-816E-50C73121D41C}"/>
    <cellStyle name="Calculation 5 6 2 2 4" xfId="4497" xr:uid="{AB5EF480-8B23-41D1-B0AE-5931D9CFF3DB}"/>
    <cellStyle name="Calculation 5 6 2 3" xfId="4498" xr:uid="{2133821A-FF07-4A0C-807B-97EAD281DEE8}"/>
    <cellStyle name="Calculation 5 6 2 3 2" xfId="4499" xr:uid="{5568075F-3655-4397-B1BB-1B44485A5CA9}"/>
    <cellStyle name="Calculation 5 6 2 3 3" xfId="26316" xr:uid="{19D7EEE7-421A-4252-8805-27BEF6D32E3B}"/>
    <cellStyle name="Calculation 5 6 2 4" xfId="4500" xr:uid="{CED0932B-3BA8-45C1-82A8-85EB0867D419}"/>
    <cellStyle name="Calculation 5 6 2 4 2" xfId="4501" xr:uid="{CD8FFB30-C359-4604-AFE3-3696923C0A30}"/>
    <cellStyle name="Calculation 5 6 2 4 3" xfId="26317" xr:uid="{70941D6B-56A6-4376-ADBA-0C7520FB9AAF}"/>
    <cellStyle name="Calculation 5 6 2 5" xfId="4502" xr:uid="{AA1CD041-5338-4269-A9E6-98CBB3177B3E}"/>
    <cellStyle name="Calculation 5 6 2 5 2" xfId="4503" xr:uid="{34714F25-BF5E-4C31-9589-5C63D381E454}"/>
    <cellStyle name="Calculation 5 6 2 5 3" xfId="26318" xr:uid="{A1D5D543-3950-4D58-B121-BA3FCE88C65B}"/>
    <cellStyle name="Calculation 5 6 2 6" xfId="4504" xr:uid="{87F46FEB-120A-47C6-B8A6-640C3DB4FFE8}"/>
    <cellStyle name="Calculation 5 6 2 6 2" xfId="4505" xr:uid="{12B3CE85-DDA6-4DB1-B72D-FD32ABCCE137}"/>
    <cellStyle name="Calculation 5 6 2 6 3" xfId="26319" xr:uid="{19BDFEBD-5704-45F0-B3CD-342F5664DB8D}"/>
    <cellStyle name="Calculation 5 6 2 7" xfId="4506" xr:uid="{5E2C26EE-72BF-4B09-A4B9-C1AD382A78E8}"/>
    <cellStyle name="Calculation 5 6 2 7 2" xfId="4507" xr:uid="{8F73AE6D-33F7-49EF-AF3A-03BE0605292F}"/>
    <cellStyle name="Calculation 5 6 2 7 3" xfId="26320" xr:uid="{552E84F6-0CFE-4BCB-8B18-2CEBE4E0305B}"/>
    <cellStyle name="Calculation 5 6 2 8" xfId="4508" xr:uid="{DBA50C76-69C5-4AFB-B0CA-E61530972FF5}"/>
    <cellStyle name="Calculation 5 6 2 8 2" xfId="4509" xr:uid="{105AD723-94F9-40BE-A369-00D320ADA930}"/>
    <cellStyle name="Calculation 5 6 2 8 3" xfId="26321" xr:uid="{BDC67127-45C1-4EA6-9615-9A52402838D8}"/>
    <cellStyle name="Calculation 5 6 2 9" xfId="4510" xr:uid="{73A0E1A3-C04F-4E92-BB52-6C63F7DAA9FB}"/>
    <cellStyle name="Calculation 5 6 2 9 2" xfId="26322" xr:uid="{7713DD7A-635D-49A9-8501-C11128B3B558}"/>
    <cellStyle name="Calculation 5 6 2 9 3" xfId="26323" xr:uid="{236DCFF4-6C5A-431A-925D-8A043C41351E}"/>
    <cellStyle name="Calculation 5 6 3" xfId="4511" xr:uid="{E1B88C6D-0CDE-4F8F-8767-3796DF2D462F}"/>
    <cellStyle name="Calculation 5 6 3 2" xfId="4512" xr:uid="{105E922E-5A88-4A17-B473-79E20D2FA818}"/>
    <cellStyle name="Calculation 5 6 3 3" xfId="4513" xr:uid="{6AC8F460-B42B-420D-AB27-B7F2F25DF4FA}"/>
    <cellStyle name="Calculation 5 6 3 4" xfId="4514" xr:uid="{505DD668-AA0A-4CC7-AB3A-9C45885AA0D3}"/>
    <cellStyle name="Calculation 5 6 4" xfId="4515" xr:uid="{D0E51FEE-4F9E-420E-A545-F6CF2F8CF64E}"/>
    <cellStyle name="Calculation 5 6 4 2" xfId="4516" xr:uid="{C307E88C-43B2-4633-857F-D98214F47511}"/>
    <cellStyle name="Calculation 5 6 4 3" xfId="26324" xr:uid="{EA5F6B4E-F1FD-4AF6-A4B7-42A660186D20}"/>
    <cellStyle name="Calculation 5 6 5" xfId="4517" xr:uid="{5DE69867-9272-4364-A653-6C33828E31B4}"/>
    <cellStyle name="Calculation 5 6 5 2" xfId="4518" xr:uid="{3E000C0A-0939-4784-A169-E9C82F21109E}"/>
    <cellStyle name="Calculation 5 6 5 3" xfId="26325" xr:uid="{C4764EC9-A1B7-40C0-B0FE-9458D528A891}"/>
    <cellStyle name="Calculation 5 6 6" xfId="4519" xr:uid="{BE364613-DB90-437B-B9A6-4ACDC7FEA635}"/>
    <cellStyle name="Calculation 5 6 6 2" xfId="4520" xr:uid="{966D26B2-0DDC-4BA0-BEB6-EEB5856E8ABA}"/>
    <cellStyle name="Calculation 5 6 6 3" xfId="26326" xr:uid="{54AAE22C-B5B5-4C82-8830-5D564E4B4C86}"/>
    <cellStyle name="Calculation 5 6 7" xfId="4521" xr:uid="{8BB70DA8-5F14-4D92-844B-11624CF78AF6}"/>
    <cellStyle name="Calculation 5 6 7 2" xfId="4522" xr:uid="{D24D889F-BBCE-47DF-AD8C-AE11D9AF3F9E}"/>
    <cellStyle name="Calculation 5 6 7 3" xfId="26327" xr:uid="{6D1F36BC-72FF-4B5D-9E43-461F93C59939}"/>
    <cellStyle name="Calculation 5 6 8" xfId="4523" xr:uid="{240EC03F-CD72-48B3-8916-A506F3B2D9B7}"/>
    <cellStyle name="Calculation 5 6 8 2" xfId="4524" xr:uid="{EA340868-2D09-472B-B1AA-E0424C387EE3}"/>
    <cellStyle name="Calculation 5 6 8 3" xfId="26328" xr:uid="{76D2CA36-D417-4331-B7B9-EAD2A315AA1A}"/>
    <cellStyle name="Calculation 5 6 9" xfId="4525" xr:uid="{022D4D0A-5E85-499D-843A-58B246ABDFC1}"/>
    <cellStyle name="Calculation 5 6 9 2" xfId="4526" xr:uid="{03A8E6AC-688C-43A7-8EAE-9F33CC18EAD2}"/>
    <cellStyle name="Calculation 5 6 9 3" xfId="26329" xr:uid="{D34A46D7-4560-4497-807C-EE915814D580}"/>
    <cellStyle name="Calculation 5 7" xfId="4527" xr:uid="{83D89886-42CE-404F-BFF5-CD9DA20BFDB4}"/>
    <cellStyle name="Calculation 5 7 10" xfId="4528" xr:uid="{3564F1BB-7E5C-4F5F-ACFE-47709A0C0AF8}"/>
    <cellStyle name="Calculation 5 7 10 2" xfId="26330" xr:uid="{2B075D03-80F6-4F25-89C3-057B159F6C0B}"/>
    <cellStyle name="Calculation 5 7 10 3" xfId="26331" xr:uid="{7F531862-5945-4080-A7A9-8A6A979216DC}"/>
    <cellStyle name="Calculation 5 7 11" xfId="4529" xr:uid="{0C687A97-9FF1-40F4-820B-FE4C9198074A}"/>
    <cellStyle name="Calculation 5 7 11 2" xfId="26332" xr:uid="{7F564AA0-BF1F-4452-8BFA-09501D2ECBE6}"/>
    <cellStyle name="Calculation 5 7 12" xfId="26333" xr:uid="{916D7AD9-5705-46D6-ACD6-012220D35FA0}"/>
    <cellStyle name="Calculation 5 7 2" xfId="4530" xr:uid="{246D8BF5-5C52-49B1-92DB-EEFD6C065FF9}"/>
    <cellStyle name="Calculation 5 7 2 10" xfId="4531" xr:uid="{98C61DC7-C319-4CFA-8619-915541A90357}"/>
    <cellStyle name="Calculation 5 7 2 10 2" xfId="26334" xr:uid="{7C010823-5D28-4717-B720-D7796FB89D8A}"/>
    <cellStyle name="Calculation 5 7 2 11" xfId="26335" xr:uid="{87FD0E29-A5FA-40F4-A747-F215A171C154}"/>
    <cellStyle name="Calculation 5 7 2 2" xfId="4532" xr:uid="{E15087D5-7BEC-4146-8FD5-07CF94E9C319}"/>
    <cellStyle name="Calculation 5 7 2 2 2" xfId="4533" xr:uid="{1E3CAE56-1979-451A-90EF-1EA17186FC6E}"/>
    <cellStyle name="Calculation 5 7 2 2 3" xfId="4534" xr:uid="{01E43E2F-5537-4E68-A4FB-FAA03DDDB60B}"/>
    <cellStyle name="Calculation 5 7 2 2 4" xfId="4535" xr:uid="{5668A3BC-2372-450D-A247-DFDE78D02416}"/>
    <cellStyle name="Calculation 5 7 2 3" xfId="4536" xr:uid="{FA9E26DB-B629-47B3-90E4-D2BD33A35DB7}"/>
    <cellStyle name="Calculation 5 7 2 3 2" xfId="4537" xr:uid="{468536FE-6196-4FF4-BC2B-08DF4AA7DD6E}"/>
    <cellStyle name="Calculation 5 7 2 3 3" xfId="26336" xr:uid="{F22F00D5-490B-40A9-8519-9A529D50FC99}"/>
    <cellStyle name="Calculation 5 7 2 4" xfId="4538" xr:uid="{B3E9138A-A852-4CE6-ADDF-B175881CB921}"/>
    <cellStyle name="Calculation 5 7 2 4 2" xfId="4539" xr:uid="{EF11848A-E4C1-43C9-A78B-0C1474FA9849}"/>
    <cellStyle name="Calculation 5 7 2 4 3" xfId="26337" xr:uid="{77D85DAD-4CD3-4C4D-879F-B800408D2DEF}"/>
    <cellStyle name="Calculation 5 7 2 5" xfId="4540" xr:uid="{8D7B7CA9-1EDD-40AF-8FF0-9C1309F8C9A8}"/>
    <cellStyle name="Calculation 5 7 2 5 2" xfId="4541" xr:uid="{64B2FB2A-B707-4147-914B-DE7C2A82BEED}"/>
    <cellStyle name="Calculation 5 7 2 5 3" xfId="26338" xr:uid="{B6B18421-2BD8-4421-93B7-010372E41996}"/>
    <cellStyle name="Calculation 5 7 2 6" xfId="4542" xr:uid="{58D46E31-0DC0-49B6-90A8-AB7CACD15CD2}"/>
    <cellStyle name="Calculation 5 7 2 6 2" xfId="4543" xr:uid="{664844B5-9B72-40DB-BD03-59B78FB3DDB3}"/>
    <cellStyle name="Calculation 5 7 2 6 3" xfId="26339" xr:uid="{4341F827-0C83-4994-BA2F-1EA6402A3DD8}"/>
    <cellStyle name="Calculation 5 7 2 7" xfId="4544" xr:uid="{6A315E87-7CF0-4489-A97B-06A2E221684C}"/>
    <cellStyle name="Calculation 5 7 2 7 2" xfId="4545" xr:uid="{4F8E9CAB-8F42-42FA-9862-6BA67D347E2C}"/>
    <cellStyle name="Calculation 5 7 2 7 3" xfId="26340" xr:uid="{A25B877D-76F6-49EE-9A9B-7BF2E2FAB7C2}"/>
    <cellStyle name="Calculation 5 7 2 8" xfId="4546" xr:uid="{F0CC8B58-607D-4B35-A461-3A71049AF896}"/>
    <cellStyle name="Calculation 5 7 2 8 2" xfId="4547" xr:uid="{0B68F66B-55C3-47DF-9557-9312B6BC3F65}"/>
    <cellStyle name="Calculation 5 7 2 8 3" xfId="26341" xr:uid="{C8E45A53-BE5A-4357-8941-A66B347C9B89}"/>
    <cellStyle name="Calculation 5 7 2 9" xfId="4548" xr:uid="{44A47F04-0B39-4F02-896A-F74BB759890C}"/>
    <cellStyle name="Calculation 5 7 2 9 2" xfId="26342" xr:uid="{B244E9AD-68FF-4724-85EC-3FAF20AF3135}"/>
    <cellStyle name="Calculation 5 7 2 9 3" xfId="26343" xr:uid="{0314E73A-810A-49B0-9536-C8F2F568D9EB}"/>
    <cellStyle name="Calculation 5 7 3" xfId="4549" xr:uid="{536FEE2D-ACA8-4A26-A161-01B458B59140}"/>
    <cellStyle name="Calculation 5 7 3 2" xfId="4550" xr:uid="{2E56FE7A-3935-4CE9-B866-FBFFC17494C4}"/>
    <cellStyle name="Calculation 5 7 3 3" xfId="4551" xr:uid="{13DA9F83-0FE7-4A90-94FA-841BEC37C2E7}"/>
    <cellStyle name="Calculation 5 7 3 4" xfId="4552" xr:uid="{FB08EEDF-1E54-4B6E-8B5D-80C1AC9E5AC9}"/>
    <cellStyle name="Calculation 5 7 4" xfId="4553" xr:uid="{F95BCA11-BB1D-4D68-9D9E-6506881C6FEF}"/>
    <cellStyle name="Calculation 5 7 4 2" xfId="4554" xr:uid="{D18CB150-EFED-4457-A54E-42D4D8EF68C4}"/>
    <cellStyle name="Calculation 5 7 4 3" xfId="26344" xr:uid="{9AA2245C-D13D-4F0A-98E0-0B1BC272007D}"/>
    <cellStyle name="Calculation 5 7 5" xfId="4555" xr:uid="{0F7F77B4-156F-45C7-9776-A5EF7565A3E2}"/>
    <cellStyle name="Calculation 5 7 5 2" xfId="4556" xr:uid="{EDC3C6A4-4368-4759-85C6-5E89DF4BF1EE}"/>
    <cellStyle name="Calculation 5 7 5 3" xfId="26345" xr:uid="{9E37EA4B-FF0A-4DC2-99A4-0A4C9E5BF0C9}"/>
    <cellStyle name="Calculation 5 7 6" xfId="4557" xr:uid="{528B797E-1396-4F67-9D3D-C6A19ABE25B7}"/>
    <cellStyle name="Calculation 5 7 6 2" xfId="4558" xr:uid="{582F5DBF-CB00-4C05-A640-9B91EAACD614}"/>
    <cellStyle name="Calculation 5 7 6 3" xfId="26346" xr:uid="{EC3A119D-757A-4370-920B-B68561DA285A}"/>
    <cellStyle name="Calculation 5 7 7" xfId="4559" xr:uid="{EDB69CF1-A009-4CA2-91E6-D891DBBA0117}"/>
    <cellStyle name="Calculation 5 7 7 2" xfId="4560" xr:uid="{E7CBF80F-6D6F-44D2-8A14-76A4A462E27D}"/>
    <cellStyle name="Calculation 5 7 7 3" xfId="26347" xr:uid="{55BEAC86-4927-4456-B008-1FB0D86E1D1F}"/>
    <cellStyle name="Calculation 5 7 8" xfId="4561" xr:uid="{9A222EFE-BE09-4E8A-83E0-AE3EEC697D37}"/>
    <cellStyle name="Calculation 5 7 8 2" xfId="4562" xr:uid="{CEDCCBCF-50D0-451A-AEDA-B164B32BC1C7}"/>
    <cellStyle name="Calculation 5 7 8 3" xfId="26348" xr:uid="{46A2F940-4C8A-46FB-8CCB-CC71F005B15A}"/>
    <cellStyle name="Calculation 5 7 9" xfId="4563" xr:uid="{EC436B35-3E72-414D-8937-A588FED05268}"/>
    <cellStyle name="Calculation 5 7 9 2" xfId="4564" xr:uid="{5D661DDE-039B-4D78-AD5B-1845A8139BBD}"/>
    <cellStyle name="Calculation 5 7 9 3" xfId="26349" xr:uid="{0CDEFCC9-B687-46A0-B2AC-B38514172B01}"/>
    <cellStyle name="Calculation 5 8" xfId="4565" xr:uid="{DCEFD1D7-FE2B-4087-A4DA-41B10EF8F4CA}"/>
    <cellStyle name="Calculation 5 8 10" xfId="4566" xr:uid="{27E45D82-7E44-4435-A7D5-D01D4D66F633}"/>
    <cellStyle name="Calculation 5 8 10 2" xfId="26350" xr:uid="{904BEB87-1168-4CE7-985D-708F99F463FE}"/>
    <cellStyle name="Calculation 5 8 10 3" xfId="26351" xr:uid="{F816B711-62FE-43F2-AD7B-AED93E66C128}"/>
    <cellStyle name="Calculation 5 8 11" xfId="4567" xr:uid="{9A7C1A8F-10ED-4FEF-8D74-E4E3EB0303E4}"/>
    <cellStyle name="Calculation 5 8 11 2" xfId="26352" xr:uid="{DE24A0FF-1F65-4A84-AD66-535FA800A1E8}"/>
    <cellStyle name="Calculation 5 8 12" xfId="26353" xr:uid="{3A5FAB24-A695-448D-B851-D86148D62942}"/>
    <cellStyle name="Calculation 5 8 2" xfId="4568" xr:uid="{1ECF3BCF-1712-488E-B913-73E1454384DB}"/>
    <cellStyle name="Calculation 5 8 2 10" xfId="4569" xr:uid="{6C7B40D6-7A9B-4D9E-8B75-704001017B8D}"/>
    <cellStyle name="Calculation 5 8 2 10 2" xfId="26354" xr:uid="{DDA5DAED-37D2-4220-A97C-866655C9C5E4}"/>
    <cellStyle name="Calculation 5 8 2 11" xfId="26355" xr:uid="{F3B10DC2-AE8F-4DCC-BECD-373C56412AF2}"/>
    <cellStyle name="Calculation 5 8 2 2" xfId="4570" xr:uid="{EF0DA2B0-BE6B-4D6E-BBE8-BA837949EFED}"/>
    <cellStyle name="Calculation 5 8 2 2 2" xfId="4571" xr:uid="{AFECA179-3F4C-4AB0-A93F-597B478EB9E4}"/>
    <cellStyle name="Calculation 5 8 2 2 3" xfId="4572" xr:uid="{38658C74-9DEE-40F6-909C-EB146C9870FA}"/>
    <cellStyle name="Calculation 5 8 2 2 4" xfId="4573" xr:uid="{13D58BED-2C9A-4813-ABE5-770E981AC4AE}"/>
    <cellStyle name="Calculation 5 8 2 3" xfId="4574" xr:uid="{84BDAF19-7085-47B8-9137-3DEF01B2997A}"/>
    <cellStyle name="Calculation 5 8 2 3 2" xfId="4575" xr:uid="{3CC107E6-AA08-437C-8301-E9D8D5F89CD6}"/>
    <cellStyle name="Calculation 5 8 2 3 3" xfId="26356" xr:uid="{383C6B12-C76D-4070-813A-D60F6E738DDC}"/>
    <cellStyle name="Calculation 5 8 2 4" xfId="4576" xr:uid="{E6100C86-CDC9-448C-A505-B9405BFA8044}"/>
    <cellStyle name="Calculation 5 8 2 4 2" xfId="4577" xr:uid="{276A7B80-9345-4D6B-B6E1-BAD9DE2C376B}"/>
    <cellStyle name="Calculation 5 8 2 4 3" xfId="26357" xr:uid="{A680E309-5E5B-4BC8-B480-DB7930183700}"/>
    <cellStyle name="Calculation 5 8 2 5" xfId="4578" xr:uid="{2E0F2ED7-3DEF-41FE-978D-643E159E4C45}"/>
    <cellStyle name="Calculation 5 8 2 5 2" xfId="4579" xr:uid="{FD2BFD6F-15F9-43B8-9021-14D6F2B5C012}"/>
    <cellStyle name="Calculation 5 8 2 5 3" xfId="26358" xr:uid="{1EB6EB14-D199-487B-AA5E-40E1F6DACC60}"/>
    <cellStyle name="Calculation 5 8 2 6" xfId="4580" xr:uid="{3F7E7936-8368-4695-A90B-75CFF7D2387A}"/>
    <cellStyle name="Calculation 5 8 2 6 2" xfId="4581" xr:uid="{3031A45C-44CB-44CB-AAD2-8BDBA21EAE5D}"/>
    <cellStyle name="Calculation 5 8 2 6 3" xfId="26359" xr:uid="{5F44A9F8-6A32-450D-AE7E-8D2BB3517874}"/>
    <cellStyle name="Calculation 5 8 2 7" xfId="4582" xr:uid="{8EB30E37-4F27-46D5-B36F-DBF53294DB42}"/>
    <cellStyle name="Calculation 5 8 2 7 2" xfId="4583" xr:uid="{E7FA0A9E-8BED-4A9C-A611-F2C2F33B8A7D}"/>
    <cellStyle name="Calculation 5 8 2 7 3" xfId="26360" xr:uid="{CBC99630-E2B2-4385-BF92-1EA38148CFCA}"/>
    <cellStyle name="Calculation 5 8 2 8" xfId="4584" xr:uid="{885CB74B-A3B6-47C1-958F-59D90496B3E3}"/>
    <cellStyle name="Calculation 5 8 2 8 2" xfId="4585" xr:uid="{97F49121-9E5C-4FD8-BC8C-5FB6857FF863}"/>
    <cellStyle name="Calculation 5 8 2 8 3" xfId="26361" xr:uid="{1A0359C8-166B-44F2-9538-E20FF2B95481}"/>
    <cellStyle name="Calculation 5 8 2 9" xfId="4586" xr:uid="{C1F502F2-CB2E-41F8-8722-0460F3CE8012}"/>
    <cellStyle name="Calculation 5 8 2 9 2" xfId="26362" xr:uid="{21066B34-D7DE-4D2F-B2DD-82202099B2CF}"/>
    <cellStyle name="Calculation 5 8 2 9 3" xfId="26363" xr:uid="{90185525-BFD2-446C-8556-20E49B0E4171}"/>
    <cellStyle name="Calculation 5 8 3" xfId="4587" xr:uid="{9E4D1F60-C135-425C-96F6-356FE741AB8D}"/>
    <cellStyle name="Calculation 5 8 3 2" xfId="4588" xr:uid="{E1D5677A-BC6C-405E-9EEF-8B9BECE357DB}"/>
    <cellStyle name="Calculation 5 8 3 3" xfId="4589" xr:uid="{48104516-A4B6-45D0-B421-209B47045E27}"/>
    <cellStyle name="Calculation 5 8 3 4" xfId="4590" xr:uid="{E555991A-F014-46FC-9792-B17F898B55FF}"/>
    <cellStyle name="Calculation 5 8 4" xfId="4591" xr:uid="{C7A5708D-2E16-45ED-8D18-541EF0C1C254}"/>
    <cellStyle name="Calculation 5 8 4 2" xfId="4592" xr:uid="{F8C4D128-820D-4ACE-BCE0-879E32DBDABF}"/>
    <cellStyle name="Calculation 5 8 4 3" xfId="26364" xr:uid="{05B87BD2-8D3A-4A99-A0A9-B4A1870EB00D}"/>
    <cellStyle name="Calculation 5 8 5" xfId="4593" xr:uid="{829A0FDA-5616-41F2-BB0C-6D1E91ADEC6B}"/>
    <cellStyle name="Calculation 5 8 5 2" xfId="4594" xr:uid="{4EB4175E-8366-4234-8A3A-175CF18CFFAF}"/>
    <cellStyle name="Calculation 5 8 5 3" xfId="26365" xr:uid="{4B442A91-F370-4D61-A2AB-C2E25DB85AA1}"/>
    <cellStyle name="Calculation 5 8 6" xfId="4595" xr:uid="{85166D74-E5BD-431F-A835-DA535A7881D3}"/>
    <cellStyle name="Calculation 5 8 6 2" xfId="4596" xr:uid="{247C460C-2E32-4B40-BCF6-4AAE8475E195}"/>
    <cellStyle name="Calculation 5 8 6 3" xfId="26366" xr:uid="{A1D52A09-7504-461C-BE98-B7A0EB31D0FD}"/>
    <cellStyle name="Calculation 5 8 7" xfId="4597" xr:uid="{E6EFA138-E8F7-4D20-BA93-B743F8072A3E}"/>
    <cellStyle name="Calculation 5 8 7 2" xfId="4598" xr:uid="{4914E60E-57F8-4175-AA86-57058ADFF818}"/>
    <cellStyle name="Calculation 5 8 7 3" xfId="26367" xr:uid="{440947B8-12EB-43AB-9195-375D8C53F745}"/>
    <cellStyle name="Calculation 5 8 8" xfId="4599" xr:uid="{CAD9FCB4-EA59-47F5-B03E-22D65AA3D278}"/>
    <cellStyle name="Calculation 5 8 8 2" xfId="4600" xr:uid="{C0083FA5-12CD-4DF3-8B1C-575DE9534945}"/>
    <cellStyle name="Calculation 5 8 8 3" xfId="26368" xr:uid="{08EECB8A-28E5-4522-B621-951E3C213768}"/>
    <cellStyle name="Calculation 5 8 9" xfId="4601" xr:uid="{16503D05-B32A-451E-8E98-E60E8F2E65DF}"/>
    <cellStyle name="Calculation 5 8 9 2" xfId="4602" xr:uid="{13F99477-EE77-41E4-AE75-908F545B32C5}"/>
    <cellStyle name="Calculation 5 8 9 3" xfId="26369" xr:uid="{5A174797-E044-4E28-A8B4-DE22854C87CB}"/>
    <cellStyle name="Calculation 5 9" xfId="4603" xr:uid="{3D0C6BC9-13E2-4AE1-9D0F-B9AE848E29C1}"/>
    <cellStyle name="Calculation 5 9 10" xfId="4604" xr:uid="{90BF4930-4FD5-4919-BF8D-3CF82F4550C2}"/>
    <cellStyle name="Calculation 5 9 10 2" xfId="26370" xr:uid="{FD9F10CE-F086-4D59-99C8-BB55CFC32200}"/>
    <cellStyle name="Calculation 5 9 10 3" xfId="26371" xr:uid="{4CEEE13A-E0C1-466C-A989-8DFFF808FD8F}"/>
    <cellStyle name="Calculation 5 9 11" xfId="4605" xr:uid="{CEE1DE43-CFEB-4FE4-9CE8-065145AC56C4}"/>
    <cellStyle name="Calculation 5 9 11 2" xfId="26372" xr:uid="{11132724-F0A3-4E45-ADF1-3AAA4F9B0687}"/>
    <cellStyle name="Calculation 5 9 12" xfId="26373" xr:uid="{2659BC64-3532-4050-93B2-0D44754F1D9F}"/>
    <cellStyle name="Calculation 5 9 2" xfId="4606" xr:uid="{60F24D01-87A7-422E-A233-F00A52932AAD}"/>
    <cellStyle name="Calculation 5 9 2 10" xfId="4607" xr:uid="{5D3D9D90-B449-4742-845D-CC6106C59848}"/>
    <cellStyle name="Calculation 5 9 2 10 2" xfId="26374" xr:uid="{1D20EE2E-F68D-4C98-A755-2FDAEDECBE84}"/>
    <cellStyle name="Calculation 5 9 2 11" xfId="26375" xr:uid="{A1F3EFF0-715D-474D-A45E-502CF3429B0E}"/>
    <cellStyle name="Calculation 5 9 2 2" xfId="4608" xr:uid="{0302145E-7CF3-4DD4-A055-482EBE905B5C}"/>
    <cellStyle name="Calculation 5 9 2 2 2" xfId="4609" xr:uid="{61F7D166-95CC-45F8-9B29-8F67550DB7AD}"/>
    <cellStyle name="Calculation 5 9 2 2 3" xfId="4610" xr:uid="{D62FFE96-5134-45AC-9C6D-975592067F96}"/>
    <cellStyle name="Calculation 5 9 2 2 4" xfId="4611" xr:uid="{E5AFB0F9-1121-4327-BACA-DB3A7774AEEC}"/>
    <cellStyle name="Calculation 5 9 2 3" xfId="4612" xr:uid="{DB45B866-FD66-4CB8-A515-B1475C0C6D28}"/>
    <cellStyle name="Calculation 5 9 2 3 2" xfId="4613" xr:uid="{FAA6881F-BFB2-4639-B31F-EA35EA4A3CFE}"/>
    <cellStyle name="Calculation 5 9 2 3 3" xfId="26376" xr:uid="{8B57AB25-1C03-4ADA-ACBB-2C3AC638166C}"/>
    <cellStyle name="Calculation 5 9 2 4" xfId="4614" xr:uid="{1948FCDF-EAAD-4AEB-815D-C8BFB0F4E957}"/>
    <cellStyle name="Calculation 5 9 2 4 2" xfId="4615" xr:uid="{66759EFB-A868-4685-8065-D2A93E0D3F5B}"/>
    <cellStyle name="Calculation 5 9 2 4 3" xfId="26377" xr:uid="{48D12814-9B4C-42AA-938F-C09D7B04B5F4}"/>
    <cellStyle name="Calculation 5 9 2 5" xfId="4616" xr:uid="{ACC8679E-1766-498E-8BBA-BF9A31AD399C}"/>
    <cellStyle name="Calculation 5 9 2 5 2" xfId="4617" xr:uid="{60A894B5-1CEA-4EA6-9602-0D2D549A3F33}"/>
    <cellStyle name="Calculation 5 9 2 5 3" xfId="26378" xr:uid="{9D8AF1D4-742C-417C-824D-23245810417C}"/>
    <cellStyle name="Calculation 5 9 2 6" xfId="4618" xr:uid="{2599BA86-77D1-4536-B6E3-AEA698EEF5D2}"/>
    <cellStyle name="Calculation 5 9 2 6 2" xfId="4619" xr:uid="{9FB40C69-6C6C-4100-9046-15A9EB087C23}"/>
    <cellStyle name="Calculation 5 9 2 6 3" xfId="26379" xr:uid="{7D6EB820-D618-4FC3-B445-FB67740B5DF8}"/>
    <cellStyle name="Calculation 5 9 2 7" xfId="4620" xr:uid="{508C72AA-D01E-421D-9CBE-1F41D2341F1E}"/>
    <cellStyle name="Calculation 5 9 2 7 2" xfId="4621" xr:uid="{1256B31D-0879-42BE-A470-E2745D37C7D0}"/>
    <cellStyle name="Calculation 5 9 2 7 3" xfId="26380" xr:uid="{8F8BD1BD-AD02-4836-9485-D02B54557247}"/>
    <cellStyle name="Calculation 5 9 2 8" xfId="4622" xr:uid="{BEE13DF9-EF3D-4B1D-BF32-F988F617004A}"/>
    <cellStyle name="Calculation 5 9 2 8 2" xfId="4623" xr:uid="{4EB02CE3-49CB-4D2C-B774-75E31E88C3CC}"/>
    <cellStyle name="Calculation 5 9 2 8 3" xfId="26381" xr:uid="{BAC04E06-52A7-4E62-B4C8-44CFF6D484F9}"/>
    <cellStyle name="Calculation 5 9 2 9" xfId="4624" xr:uid="{6A52FBD4-68AE-4AFE-9586-7486CD7306AA}"/>
    <cellStyle name="Calculation 5 9 2 9 2" xfId="26382" xr:uid="{B67887D0-7B2F-4B06-BC9F-7EBC1036768B}"/>
    <cellStyle name="Calculation 5 9 2 9 3" xfId="26383" xr:uid="{3E32F956-5B55-4685-9E36-200ACF2ECEE1}"/>
    <cellStyle name="Calculation 5 9 3" xfId="4625" xr:uid="{A5E5F26B-C528-4C6C-A78C-34F16DC5DA7D}"/>
    <cellStyle name="Calculation 5 9 3 2" xfId="4626" xr:uid="{137F2DFD-4976-4E56-BD8B-27D84C42E2A7}"/>
    <cellStyle name="Calculation 5 9 3 3" xfId="4627" xr:uid="{816A43BB-71BC-4B53-91A4-5847EDA8FB91}"/>
    <cellStyle name="Calculation 5 9 3 4" xfId="4628" xr:uid="{C8719A04-18BD-4EFB-99F8-CDA7C3A57B1D}"/>
    <cellStyle name="Calculation 5 9 4" xfId="4629" xr:uid="{C09C16F9-2482-44F2-9DC5-B37532014845}"/>
    <cellStyle name="Calculation 5 9 4 2" xfId="4630" xr:uid="{1E77D249-9783-40E7-ABDB-866DD2EAA5B0}"/>
    <cellStyle name="Calculation 5 9 4 3" xfId="26384" xr:uid="{5B240B8F-6626-4BE6-A374-AA9FD231D09B}"/>
    <cellStyle name="Calculation 5 9 5" xfId="4631" xr:uid="{37167B55-5483-48D6-84CF-7B82440B184D}"/>
    <cellStyle name="Calculation 5 9 5 2" xfId="4632" xr:uid="{064C7995-8688-44C2-A554-D1A7638E5A9D}"/>
    <cellStyle name="Calculation 5 9 5 3" xfId="26385" xr:uid="{A45C7905-48D2-45E1-961D-4BD6C57EE919}"/>
    <cellStyle name="Calculation 5 9 6" xfId="4633" xr:uid="{C9C031BC-A0AF-40FB-B672-08D5F28B05BD}"/>
    <cellStyle name="Calculation 5 9 6 2" xfId="4634" xr:uid="{461A4DB8-3AF4-4C09-80C4-00803774AA55}"/>
    <cellStyle name="Calculation 5 9 6 3" xfId="26386" xr:uid="{908B3958-5AA8-4B41-872A-365A188CB98F}"/>
    <cellStyle name="Calculation 5 9 7" xfId="4635" xr:uid="{301BD341-411C-49CE-B855-1B90551599AB}"/>
    <cellStyle name="Calculation 5 9 7 2" xfId="4636" xr:uid="{6AFB43A7-6A4E-4519-8425-D440E8495491}"/>
    <cellStyle name="Calculation 5 9 7 3" xfId="26387" xr:uid="{8786129C-5BC7-4538-98B6-77A37C0CEF08}"/>
    <cellStyle name="Calculation 5 9 8" xfId="4637" xr:uid="{700444B9-27FC-4E25-B6A4-18C0FF407CB1}"/>
    <cellStyle name="Calculation 5 9 8 2" xfId="4638" xr:uid="{47C3E48F-A277-4EB5-AF34-C270FCB9159A}"/>
    <cellStyle name="Calculation 5 9 8 3" xfId="26388" xr:uid="{738F75BC-47B9-4001-B742-5C8053B8227E}"/>
    <cellStyle name="Calculation 5 9 9" xfId="4639" xr:uid="{C627A09B-9046-4E3D-B9CD-DEDCF1D5F0E3}"/>
    <cellStyle name="Calculation 5 9 9 2" xfId="4640" xr:uid="{D1AC8AD8-CA10-4CF9-BB2B-B5A212FAC26E}"/>
    <cellStyle name="Calculation 5 9 9 3" xfId="26389" xr:uid="{A67EC8FB-5A6B-4D2E-9210-42766FC2AD07}"/>
    <cellStyle name="Calculation 6" xfId="4641" xr:uid="{8E348A66-5F7C-45F8-8DE2-F2293456CAA2}"/>
    <cellStyle name="Calculation 6 10" xfId="4642" xr:uid="{B61271A6-B7C5-4E60-8A7B-708B87F32550}"/>
    <cellStyle name="Calculation 6 10 10" xfId="4643" xr:uid="{61BF297B-ED8F-423A-AB0C-02D6050A856E}"/>
    <cellStyle name="Calculation 6 10 10 2" xfId="26390" xr:uid="{9EB226D1-9DD4-40C8-9931-C4E7562A800A}"/>
    <cellStyle name="Calculation 6 10 10 3" xfId="26391" xr:uid="{385B22D3-756A-466B-B85C-AFD3F4E68B69}"/>
    <cellStyle name="Calculation 6 10 11" xfId="4644" xr:uid="{25BF24B8-1051-49DC-BA9C-FFDAA6096AD8}"/>
    <cellStyle name="Calculation 6 10 11 2" xfId="26392" xr:uid="{11721BB4-A8D6-489D-BD8B-78D48358578D}"/>
    <cellStyle name="Calculation 6 10 12" xfId="26393" xr:uid="{E7538A86-E243-4F49-8CC5-E6D31C73FCEE}"/>
    <cellStyle name="Calculation 6 10 2" xfId="4645" xr:uid="{BB2E847A-CA98-4F6B-B296-D183FC19C1A7}"/>
    <cellStyle name="Calculation 6 10 2 10" xfId="4646" xr:uid="{BE77D72F-14F5-456C-8199-F3E280164CA9}"/>
    <cellStyle name="Calculation 6 10 2 10 2" xfId="26394" xr:uid="{856A2A01-FA93-43C6-86AF-59C866C7DB08}"/>
    <cellStyle name="Calculation 6 10 2 11" xfId="26395" xr:uid="{C9D07165-BA8A-4F92-95DF-E63E956D3FB3}"/>
    <cellStyle name="Calculation 6 10 2 2" xfId="4647" xr:uid="{0A17B442-C5C0-4560-811C-ADE17FFD142D}"/>
    <cellStyle name="Calculation 6 10 2 2 2" xfId="4648" xr:uid="{71732013-5F7D-4462-B6B8-12A066F16DA9}"/>
    <cellStyle name="Calculation 6 10 2 2 3" xfId="4649" xr:uid="{911275D5-AA6A-4810-91FC-AA30EE2F8EF6}"/>
    <cellStyle name="Calculation 6 10 2 2 4" xfId="4650" xr:uid="{854EE582-127D-4E35-B168-4B5D83EE3CB6}"/>
    <cellStyle name="Calculation 6 10 2 3" xfId="4651" xr:uid="{0C179882-34F6-4134-A4A5-5A47DCDDEB42}"/>
    <cellStyle name="Calculation 6 10 2 3 2" xfId="4652" xr:uid="{989D1660-BD8B-47A1-93D0-63075D0D5474}"/>
    <cellStyle name="Calculation 6 10 2 3 3" xfId="26396" xr:uid="{90F7F883-E7D8-48C7-B86B-7C7F856F9935}"/>
    <cellStyle name="Calculation 6 10 2 4" xfId="4653" xr:uid="{FC9BEFE0-CC60-416C-A0D0-06AC93CE3B8E}"/>
    <cellStyle name="Calculation 6 10 2 4 2" xfId="4654" xr:uid="{DE839B46-E9F2-49EC-BE1E-B30785117E0D}"/>
    <cellStyle name="Calculation 6 10 2 4 3" xfId="26397" xr:uid="{5349B9F9-1263-4B5A-B59F-61DB02EE589B}"/>
    <cellStyle name="Calculation 6 10 2 5" xfId="4655" xr:uid="{95AFEAEB-32CC-4666-87C1-227C16AF1C2E}"/>
    <cellStyle name="Calculation 6 10 2 5 2" xfId="4656" xr:uid="{27942BD0-1932-4061-AB00-3AE040EF7D63}"/>
    <cellStyle name="Calculation 6 10 2 5 3" xfId="26398" xr:uid="{03C63029-7E29-4562-8C9D-58AA000CCA03}"/>
    <cellStyle name="Calculation 6 10 2 6" xfId="4657" xr:uid="{C127219B-E980-4364-ABDA-2D5E9FF0CE0D}"/>
    <cellStyle name="Calculation 6 10 2 6 2" xfId="4658" xr:uid="{B1479A26-2C18-45BB-B518-0F93C1F89CC5}"/>
    <cellStyle name="Calculation 6 10 2 6 3" xfId="26399" xr:uid="{E55ECCCB-4736-4CC1-BE1F-97B11EC93E5E}"/>
    <cellStyle name="Calculation 6 10 2 7" xfId="4659" xr:uid="{F4903E04-0EBC-4A04-97AB-81A43965F217}"/>
    <cellStyle name="Calculation 6 10 2 7 2" xfId="4660" xr:uid="{76B77F84-CD34-43C8-8C12-C551A77E1C04}"/>
    <cellStyle name="Calculation 6 10 2 7 3" xfId="26400" xr:uid="{8512D2F9-B2E0-411A-80A5-F03E4F58A89D}"/>
    <cellStyle name="Calculation 6 10 2 8" xfId="4661" xr:uid="{B13E0C98-2231-419D-A714-653D0BE7905E}"/>
    <cellStyle name="Calculation 6 10 2 8 2" xfId="4662" xr:uid="{110565F9-60EA-46FD-9DA8-F2F8AC9875C0}"/>
    <cellStyle name="Calculation 6 10 2 8 3" xfId="26401" xr:uid="{0934A0FD-EC2C-44A9-926C-E207A8707BA1}"/>
    <cellStyle name="Calculation 6 10 2 9" xfId="4663" xr:uid="{991955E6-8BBC-440E-BA0A-DC19E49A89EC}"/>
    <cellStyle name="Calculation 6 10 2 9 2" xfId="26402" xr:uid="{8385AA74-19E3-4E17-BECC-9C908DA80A26}"/>
    <cellStyle name="Calculation 6 10 2 9 3" xfId="26403" xr:uid="{3F0CC04F-5BD8-4FC2-AB51-399502AA0448}"/>
    <cellStyle name="Calculation 6 10 3" xfId="4664" xr:uid="{F52EDDAE-40A6-402E-A8F1-9C0A1D4422D9}"/>
    <cellStyle name="Calculation 6 10 3 2" xfId="4665" xr:uid="{70DB877D-E209-4DEB-B4B7-F9EAC6BE4D20}"/>
    <cellStyle name="Calculation 6 10 3 3" xfId="4666" xr:uid="{DFAF72E1-6D1E-4C4C-ADEC-FF00FC8ED44A}"/>
    <cellStyle name="Calculation 6 10 3 4" xfId="4667" xr:uid="{37B494AE-CAA0-4401-A25B-B3E4C922513D}"/>
    <cellStyle name="Calculation 6 10 4" xfId="4668" xr:uid="{8CF54EE4-8184-4787-84F9-447FA8B8FBB3}"/>
    <cellStyle name="Calculation 6 10 4 2" xfId="4669" xr:uid="{15F0BFC2-2FE4-4480-A456-F83E8796975C}"/>
    <cellStyle name="Calculation 6 10 4 3" xfId="26404" xr:uid="{4F586E6F-FC23-4014-9C2A-FDDC50486F76}"/>
    <cellStyle name="Calculation 6 10 5" xfId="4670" xr:uid="{741B2DC8-BCB9-4DD6-858B-36454A73DE50}"/>
    <cellStyle name="Calculation 6 10 5 2" xfId="4671" xr:uid="{CC3578D6-C9B2-4C81-B298-BA0F554E7D6F}"/>
    <cellStyle name="Calculation 6 10 5 3" xfId="26405" xr:uid="{F90050B2-2160-4E37-9C4F-FB99D6F222DB}"/>
    <cellStyle name="Calculation 6 10 6" xfId="4672" xr:uid="{32C256CB-969D-45B8-8FE1-211D770F7BEF}"/>
    <cellStyle name="Calculation 6 10 6 2" xfId="4673" xr:uid="{EE86FD32-BE94-4B66-B005-EC8614F0FF6F}"/>
    <cellStyle name="Calculation 6 10 6 3" xfId="26406" xr:uid="{E7FC76A9-545F-4075-90EC-B9C87891B074}"/>
    <cellStyle name="Calculation 6 10 7" xfId="4674" xr:uid="{19E46B9B-B18E-4FDB-A97E-1F150453CAFE}"/>
    <cellStyle name="Calculation 6 10 7 2" xfId="4675" xr:uid="{EF75AC3C-379C-4201-8742-D525A4B4C5F2}"/>
    <cellStyle name="Calculation 6 10 7 3" xfId="26407" xr:uid="{32AEF9CB-F69A-4F38-A94B-7941F45A6CCE}"/>
    <cellStyle name="Calculation 6 10 8" xfId="4676" xr:uid="{9313A1E1-CBC2-4CC7-AA6B-F89C84373290}"/>
    <cellStyle name="Calculation 6 10 8 2" xfId="4677" xr:uid="{80E313E8-9291-4749-966D-12D425717155}"/>
    <cellStyle name="Calculation 6 10 8 3" xfId="26408" xr:uid="{2A35EEE3-2E58-4797-854E-1F17D3EE6436}"/>
    <cellStyle name="Calculation 6 10 9" xfId="4678" xr:uid="{B1DDB8A2-AB68-4D14-8153-5E9775614E4E}"/>
    <cellStyle name="Calculation 6 10 9 2" xfId="4679" xr:uid="{6D76D69D-A258-478A-A2DC-018FB0BBB90E}"/>
    <cellStyle name="Calculation 6 10 9 3" xfId="26409" xr:uid="{CA0E1B3A-13F9-4056-95BB-EE68C5925718}"/>
    <cellStyle name="Calculation 6 11" xfId="4680" xr:uid="{F47C2349-7BEC-4F8C-AF16-5405F95C375E}"/>
    <cellStyle name="Calculation 6 11 10" xfId="4681" xr:uid="{391CFA13-4B50-471D-9596-038ABA752E6E}"/>
    <cellStyle name="Calculation 6 11 10 2" xfId="26410" xr:uid="{4AB5F79C-96BD-4BB1-88B1-0B193D386000}"/>
    <cellStyle name="Calculation 6 11 10 3" xfId="26411" xr:uid="{80F5E8FE-6B5F-4B36-BA10-C512F2504F75}"/>
    <cellStyle name="Calculation 6 11 11" xfId="4682" xr:uid="{069F2F14-E42F-419E-AB46-7BAEBBD8FB49}"/>
    <cellStyle name="Calculation 6 11 11 2" xfId="26412" xr:uid="{53A8D5DA-2EFD-42A9-A959-8DCC9C4F124D}"/>
    <cellStyle name="Calculation 6 11 12" xfId="26413" xr:uid="{04A472F3-44C8-45A4-8D26-E4C972D41428}"/>
    <cellStyle name="Calculation 6 11 2" xfId="4683" xr:uid="{F4FF779F-61DB-4BDE-9866-6C4D468F314D}"/>
    <cellStyle name="Calculation 6 11 2 10" xfId="4684" xr:uid="{9CA89FCA-1EDB-45EC-9F32-092D7FE41C2F}"/>
    <cellStyle name="Calculation 6 11 2 10 2" xfId="26414" xr:uid="{73081EF1-98AA-4B6D-B785-4A99BBCE0C28}"/>
    <cellStyle name="Calculation 6 11 2 11" xfId="26415" xr:uid="{8C499CBE-CF41-4329-84E8-38C9F4898779}"/>
    <cellStyle name="Calculation 6 11 2 2" xfId="4685" xr:uid="{601B436D-303F-4246-A5D8-7DCEE1C1D26A}"/>
    <cellStyle name="Calculation 6 11 2 2 2" xfId="4686" xr:uid="{88CF7282-A9CC-4DFD-BA90-21F0538BD523}"/>
    <cellStyle name="Calculation 6 11 2 2 3" xfId="4687" xr:uid="{1AFBC434-5E88-4AEA-83A1-4AED652FB3DE}"/>
    <cellStyle name="Calculation 6 11 2 2 4" xfId="4688" xr:uid="{C77433B6-D6DC-4CDB-9205-0CF7C6E3FB2D}"/>
    <cellStyle name="Calculation 6 11 2 3" xfId="4689" xr:uid="{4A637D47-DCAB-4971-8041-CFE490DBEF38}"/>
    <cellStyle name="Calculation 6 11 2 3 2" xfId="4690" xr:uid="{7993DE8B-C45D-4B05-813B-C77B27FB8F4F}"/>
    <cellStyle name="Calculation 6 11 2 3 3" xfId="26416" xr:uid="{757CE591-1DD1-48A7-962F-DF3E963ECDA1}"/>
    <cellStyle name="Calculation 6 11 2 4" xfId="4691" xr:uid="{DFAAB83B-F898-42EC-8AFB-41E4C8A4B72B}"/>
    <cellStyle name="Calculation 6 11 2 4 2" xfId="4692" xr:uid="{79B97545-CF1D-4EEF-8AA8-178FD5B6D3D9}"/>
    <cellStyle name="Calculation 6 11 2 4 3" xfId="26417" xr:uid="{39080012-4860-4E8D-9E7A-7A486242FD26}"/>
    <cellStyle name="Calculation 6 11 2 5" xfId="4693" xr:uid="{FABA23D1-9705-482D-B4C4-A9284B802D38}"/>
    <cellStyle name="Calculation 6 11 2 5 2" xfId="4694" xr:uid="{41A5EC0C-4B3B-4113-BD67-B91B86E2E4E3}"/>
    <cellStyle name="Calculation 6 11 2 5 3" xfId="26418" xr:uid="{A86B3E10-C679-4ECD-B901-8AFDAB993072}"/>
    <cellStyle name="Calculation 6 11 2 6" xfId="4695" xr:uid="{AB8EF987-EA60-499C-A47C-CFED96FC9827}"/>
    <cellStyle name="Calculation 6 11 2 6 2" xfId="4696" xr:uid="{4C2AF679-DAB2-4F79-B6AD-504728C19677}"/>
    <cellStyle name="Calculation 6 11 2 6 3" xfId="26419" xr:uid="{F14DD32C-C702-44AC-BB3C-FB88AC249551}"/>
    <cellStyle name="Calculation 6 11 2 7" xfId="4697" xr:uid="{AC934206-302F-4BB2-ACF0-3A8B6EC689E2}"/>
    <cellStyle name="Calculation 6 11 2 7 2" xfId="4698" xr:uid="{3861981A-A0CC-48CF-B1CE-045D5FFF9965}"/>
    <cellStyle name="Calculation 6 11 2 7 3" xfId="26420" xr:uid="{EEE1B1C4-8A53-4848-ADE0-1767163223DF}"/>
    <cellStyle name="Calculation 6 11 2 8" xfId="4699" xr:uid="{9D961F65-2526-4097-AC23-BDB829005961}"/>
    <cellStyle name="Calculation 6 11 2 8 2" xfId="4700" xr:uid="{F396B7C3-A5D4-4E2E-A9A5-896009BC9F45}"/>
    <cellStyle name="Calculation 6 11 2 8 3" xfId="26421" xr:uid="{E98557FE-96A8-4A46-8FFA-4AA044386997}"/>
    <cellStyle name="Calculation 6 11 2 9" xfId="4701" xr:uid="{34328532-FD7A-4529-BAB3-CD1C2B77DFA1}"/>
    <cellStyle name="Calculation 6 11 2 9 2" xfId="26422" xr:uid="{69987BBA-E1D2-4FF3-90F0-5222D0A51C6A}"/>
    <cellStyle name="Calculation 6 11 2 9 3" xfId="26423" xr:uid="{D2909077-114C-463B-B2CD-038FD5BBDCD3}"/>
    <cellStyle name="Calculation 6 11 3" xfId="4702" xr:uid="{1C544894-3A38-4F6F-9A1B-6B42B8F65E47}"/>
    <cellStyle name="Calculation 6 11 3 2" xfId="4703" xr:uid="{AE96B029-7446-41C3-A889-2B5C7E8A7F2A}"/>
    <cellStyle name="Calculation 6 11 3 3" xfId="4704" xr:uid="{02952EC0-ED92-423A-BBB6-0F62341C9DF2}"/>
    <cellStyle name="Calculation 6 11 3 4" xfId="4705" xr:uid="{53312525-0A40-4463-9520-B671C5AD1C4A}"/>
    <cellStyle name="Calculation 6 11 4" xfId="4706" xr:uid="{DED8C32A-8C59-4E2A-8975-417507AFA39D}"/>
    <cellStyle name="Calculation 6 11 4 2" xfId="4707" xr:uid="{A4A7D658-E8F0-44D4-8812-C059C59F64B1}"/>
    <cellStyle name="Calculation 6 11 4 3" xfId="26424" xr:uid="{4D41EF95-187C-41D7-83F8-C636A0BE1B6D}"/>
    <cellStyle name="Calculation 6 11 5" xfId="4708" xr:uid="{D177FEE8-64B2-4907-A1AA-2BBE653D0C6D}"/>
    <cellStyle name="Calculation 6 11 5 2" xfId="4709" xr:uid="{D32F8B96-FEF2-4445-8292-5305C4775856}"/>
    <cellStyle name="Calculation 6 11 5 3" xfId="26425" xr:uid="{26F4D952-9772-4774-8A44-9450CCED3475}"/>
    <cellStyle name="Calculation 6 11 6" xfId="4710" xr:uid="{D3E153F0-1414-4DC7-9DBD-F37DCBF274D8}"/>
    <cellStyle name="Calculation 6 11 6 2" xfId="4711" xr:uid="{EE435CC1-5A10-4650-8078-71BD25D116E5}"/>
    <cellStyle name="Calculation 6 11 6 3" xfId="26426" xr:uid="{01F25B20-F597-4635-A19C-0DA65E66452C}"/>
    <cellStyle name="Calculation 6 11 7" xfId="4712" xr:uid="{F02B9BCD-EED2-475E-92B3-32A375BA7903}"/>
    <cellStyle name="Calculation 6 11 7 2" xfId="4713" xr:uid="{877AE951-C1C9-4CFE-A643-DDE9D55F16D3}"/>
    <cellStyle name="Calculation 6 11 7 3" xfId="26427" xr:uid="{E4B53DF6-9A86-4E8A-8D52-961DDCE234A4}"/>
    <cellStyle name="Calculation 6 11 8" xfId="4714" xr:uid="{A2B581DF-A876-48ED-B71E-B31C98188414}"/>
    <cellStyle name="Calculation 6 11 8 2" xfId="4715" xr:uid="{BBB7A24F-48FE-4132-B87C-CE5AF49D130C}"/>
    <cellStyle name="Calculation 6 11 8 3" xfId="26428" xr:uid="{751BFAAE-647F-4097-BDAB-295CBF454AA9}"/>
    <cellStyle name="Calculation 6 11 9" xfId="4716" xr:uid="{5743419A-5ECD-462F-B50C-CC95C4102DD8}"/>
    <cellStyle name="Calculation 6 11 9 2" xfId="4717" xr:uid="{47CA2CAD-1C0C-47EF-841E-2D8BBE16E568}"/>
    <cellStyle name="Calculation 6 11 9 3" xfId="26429" xr:uid="{A3C16480-767D-414D-BC4C-FEEAD8808B4E}"/>
    <cellStyle name="Calculation 6 12" xfId="4718" xr:uid="{ADE5478E-7A2F-4C47-98AC-5DCE725C94EF}"/>
    <cellStyle name="Calculation 6 12 10" xfId="4719" xr:uid="{63793CF1-C9FB-4AE4-B19F-4A6479EAA4BC}"/>
    <cellStyle name="Calculation 6 12 10 2" xfId="26430" xr:uid="{29F2092E-56E9-4B23-9C94-8A294D19FAFE}"/>
    <cellStyle name="Calculation 6 12 11" xfId="26431" xr:uid="{0607B290-9454-4FC2-B88F-0D7C7EA57B8C}"/>
    <cellStyle name="Calculation 6 12 2" xfId="4720" xr:uid="{4635C8C7-B6FD-4DC8-B53F-01160C543D7D}"/>
    <cellStyle name="Calculation 6 12 2 2" xfId="4721" xr:uid="{E95F50F6-C2B4-41C5-8996-543616974164}"/>
    <cellStyle name="Calculation 6 12 2 3" xfId="4722" xr:uid="{4C9F0EC9-14F6-4B0A-8030-9C129B2A335B}"/>
    <cellStyle name="Calculation 6 12 2 4" xfId="4723" xr:uid="{9838966F-9318-4DBB-8E98-4EA65957E1BA}"/>
    <cellStyle name="Calculation 6 12 3" xfId="4724" xr:uid="{4756BF60-8A5D-4785-851E-1EF602605CB2}"/>
    <cellStyle name="Calculation 6 12 3 2" xfId="4725" xr:uid="{8A8119B6-BB3C-49E2-BDF0-419B8A1ED8F5}"/>
    <cellStyle name="Calculation 6 12 3 3" xfId="26432" xr:uid="{EA212B2B-47AE-4B3F-AC46-EC3D9F6B0943}"/>
    <cellStyle name="Calculation 6 12 4" xfId="4726" xr:uid="{344653C5-A44B-4352-93E0-F3DE2A9FDC38}"/>
    <cellStyle name="Calculation 6 12 4 2" xfId="4727" xr:uid="{A562874C-DDF0-439A-A9E3-96E3AB7C863D}"/>
    <cellStyle name="Calculation 6 12 4 3" xfId="26433" xr:uid="{2C26199A-5E0F-4C72-816B-CD1E49934F8E}"/>
    <cellStyle name="Calculation 6 12 5" xfId="4728" xr:uid="{39D636F2-F42D-455D-923E-51341847CB3F}"/>
    <cellStyle name="Calculation 6 12 5 2" xfId="4729" xr:uid="{131D3078-DF8D-406C-AFE3-B6BA189007D7}"/>
    <cellStyle name="Calculation 6 12 5 3" xfId="26434" xr:uid="{0B89D14A-6184-4729-A48C-18B82C65FDB4}"/>
    <cellStyle name="Calculation 6 12 6" xfId="4730" xr:uid="{90621EFD-442D-4762-B78F-EC05C447A913}"/>
    <cellStyle name="Calculation 6 12 6 2" xfId="4731" xr:uid="{36C188CF-01F2-41CD-84A4-7DDD441D789A}"/>
    <cellStyle name="Calculation 6 12 6 3" xfId="26435" xr:uid="{62B4ED0A-3BBC-49C4-B596-35F9F7508B24}"/>
    <cellStyle name="Calculation 6 12 7" xfId="4732" xr:uid="{BF7232AF-7F0F-48C1-8D34-EE968DC1D562}"/>
    <cellStyle name="Calculation 6 12 7 2" xfId="4733" xr:uid="{D3FA347C-9666-4139-9EE3-E90A11DF952F}"/>
    <cellStyle name="Calculation 6 12 7 3" xfId="26436" xr:uid="{CBEFD98A-61F3-4FBA-99FC-035F662A1AA8}"/>
    <cellStyle name="Calculation 6 12 8" xfId="4734" xr:uid="{B765D3A7-3708-4084-B3A8-98F397AA0ACB}"/>
    <cellStyle name="Calculation 6 12 8 2" xfId="4735" xr:uid="{A08A2784-0368-4EB8-8B72-46EBD8D2A40F}"/>
    <cellStyle name="Calculation 6 12 8 3" xfId="26437" xr:uid="{106BB076-B50B-4D05-A744-D46D19663D96}"/>
    <cellStyle name="Calculation 6 12 9" xfId="4736" xr:uid="{8F0101DE-84F1-49FC-898E-F4A1902315A8}"/>
    <cellStyle name="Calculation 6 12 9 2" xfId="26438" xr:uid="{E7AD0B5A-0A49-45CF-98B7-27EBDDB23F99}"/>
    <cellStyle name="Calculation 6 12 9 3" xfId="26439" xr:uid="{327912AA-207E-4C7E-AB4F-531A12216737}"/>
    <cellStyle name="Calculation 6 13" xfId="4737" xr:uid="{167FCE30-E83D-4029-9D83-6D8745C60371}"/>
    <cellStyle name="Calculation 6 13 2" xfId="4738" xr:uid="{F4AC7CAF-07F9-4A9B-81A0-D39D760556AD}"/>
    <cellStyle name="Calculation 6 13 3" xfId="4739" xr:uid="{5D5EEC8F-F8F2-4EE8-89EE-E201ECBF1F19}"/>
    <cellStyle name="Calculation 6 13 4" xfId="4740" xr:uid="{02E79804-BCFD-4BCF-8E5F-49EF10F00184}"/>
    <cellStyle name="Calculation 6 14" xfId="4741" xr:uid="{9AA72EA3-2192-48B0-8011-2E0019133BC8}"/>
    <cellStyle name="Calculation 6 14 2" xfId="4742" xr:uid="{ECDE982B-0868-4361-AEA6-AAD958642E72}"/>
    <cellStyle name="Calculation 6 14 3" xfId="26440" xr:uid="{545EA959-BB5E-491A-AE76-545ED862BB81}"/>
    <cellStyle name="Calculation 6 15" xfId="4743" xr:uid="{9AF88BB0-0E28-4355-88BB-36CDC2DF198B}"/>
    <cellStyle name="Calculation 6 15 2" xfId="4744" xr:uid="{D2AC1CF1-B016-4A73-B3AD-360FC85172FB}"/>
    <cellStyle name="Calculation 6 15 3" xfId="26441" xr:uid="{44B8EEE7-5791-4104-AA08-C967080AAA72}"/>
    <cellStyle name="Calculation 6 16" xfId="4745" xr:uid="{F1B72572-5C8C-4887-9965-D386C1865221}"/>
    <cellStyle name="Calculation 6 16 2" xfId="4746" xr:uid="{61D862A1-82A3-430D-878F-EDB9A8F28FA0}"/>
    <cellStyle name="Calculation 6 16 3" xfId="26442" xr:uid="{1B46B0A1-5BB1-4E8A-BBC5-7B73E6328350}"/>
    <cellStyle name="Calculation 6 17" xfId="4747" xr:uid="{AAAD0990-C50F-463D-9B34-612B5B9F70AC}"/>
    <cellStyle name="Calculation 6 17 2" xfId="4748" xr:uid="{C640D23E-D375-4DE8-8BF5-2082785566BB}"/>
    <cellStyle name="Calculation 6 17 3" xfId="26443" xr:uid="{E7072C00-5340-45A9-8ED8-6B7D0A442F15}"/>
    <cellStyle name="Calculation 6 18" xfId="4749" xr:uid="{52B8CFA1-6187-4B2B-96C3-510103AF809D}"/>
    <cellStyle name="Calculation 6 18 2" xfId="4750" xr:uid="{E8A7DB8E-2A39-485E-9B73-ABC64F1584DA}"/>
    <cellStyle name="Calculation 6 18 3" xfId="26444" xr:uid="{21C483DB-933A-4E89-A1E5-5C9B3BF6F0CC}"/>
    <cellStyle name="Calculation 6 19" xfId="4751" xr:uid="{28E3CEE2-7D29-42C8-89A6-E7AFE0037DC5}"/>
    <cellStyle name="Calculation 6 19 2" xfId="4752" xr:uid="{CCBEEFAC-040E-4EFB-9226-E4452B90C081}"/>
    <cellStyle name="Calculation 6 19 3" xfId="26445" xr:uid="{DE3490EE-EA71-4882-B6DB-6663E7208C29}"/>
    <cellStyle name="Calculation 6 2" xfId="4753" xr:uid="{67230CE3-137C-4B2F-914C-C8ED0E9A5176}"/>
    <cellStyle name="Calculation 6 2 10" xfId="4754" xr:uid="{6117894A-197E-4DB7-BB40-34EE8028F2C2}"/>
    <cellStyle name="Calculation 6 2 10 2" xfId="26446" xr:uid="{4637AD21-3577-4498-9CB5-B9E7932D853A}"/>
    <cellStyle name="Calculation 6 2 10 3" xfId="26447" xr:uid="{D7E1E5FA-9F97-4D63-8243-FE6B0356DFBE}"/>
    <cellStyle name="Calculation 6 2 11" xfId="4755" xr:uid="{4115BE9E-7402-4770-BA8E-86151BDF5038}"/>
    <cellStyle name="Calculation 6 2 11 2" xfId="26448" xr:uid="{4346C546-8C56-4E6B-9789-EE5180FFAF06}"/>
    <cellStyle name="Calculation 6 2 12" xfId="26449" xr:uid="{D8157454-AC68-41C9-BF4C-1CE3815B84BE}"/>
    <cellStyle name="Calculation 6 2 13" xfId="26450" xr:uid="{167382E6-611E-4E01-B943-CBCE68579C8A}"/>
    <cellStyle name="Calculation 6 2 14" xfId="26451" xr:uid="{C3F09BC0-CE7B-4600-BBD1-BC48DEC948E0}"/>
    <cellStyle name="Calculation 6 2 2" xfId="4756" xr:uid="{F0919D5C-545C-4894-BAC5-2DE1DE7B456A}"/>
    <cellStyle name="Calculation 6 2 2 10" xfId="4757" xr:uid="{A2F75FCE-AC9C-4B1F-BB5B-D58AD158078E}"/>
    <cellStyle name="Calculation 6 2 2 10 2" xfId="26452" xr:uid="{C653C2D7-7D22-4498-946E-FD057DB0FCF8}"/>
    <cellStyle name="Calculation 6 2 2 11" xfId="26453" xr:uid="{944A8A04-448F-46F6-9416-777C1F61AE51}"/>
    <cellStyle name="Calculation 6 2 2 2" xfId="4758" xr:uid="{04B8459B-9E4B-4EFD-9C1C-47ED286271B8}"/>
    <cellStyle name="Calculation 6 2 2 2 2" xfId="4759" xr:uid="{0AA089EF-9BEC-480B-817C-FB354B622697}"/>
    <cellStyle name="Calculation 6 2 2 2 3" xfId="4760" xr:uid="{F79F1140-25DA-4EA0-99F9-7E67788F6DD8}"/>
    <cellStyle name="Calculation 6 2 2 2 4" xfId="4761" xr:uid="{6C1247D8-2996-4FA4-8D8A-27B289A611C2}"/>
    <cellStyle name="Calculation 6 2 2 3" xfId="4762" xr:uid="{D7CF63B3-F64F-418A-A127-604AED0C5519}"/>
    <cellStyle name="Calculation 6 2 2 3 2" xfId="4763" xr:uid="{8FB1FC59-CF02-4E3E-BD5A-920D0835F4A9}"/>
    <cellStyle name="Calculation 6 2 2 3 3" xfId="26454" xr:uid="{E7EF2926-C559-4C6D-A54A-A5080B0443DC}"/>
    <cellStyle name="Calculation 6 2 2 4" xfId="4764" xr:uid="{BF51D8DA-9965-4D29-8A67-A6B76174421B}"/>
    <cellStyle name="Calculation 6 2 2 4 2" xfId="4765" xr:uid="{2C24224B-495E-46D9-8F7D-4EAA9A611434}"/>
    <cellStyle name="Calculation 6 2 2 4 3" xfId="26455" xr:uid="{F3DF874E-6035-4B87-9824-2B26AF9082A8}"/>
    <cellStyle name="Calculation 6 2 2 5" xfId="4766" xr:uid="{1D98922A-E806-451C-BC3E-CEFD4973926D}"/>
    <cellStyle name="Calculation 6 2 2 5 2" xfId="4767" xr:uid="{C7F7D0E4-316E-481F-9268-4EB11E341DC1}"/>
    <cellStyle name="Calculation 6 2 2 5 3" xfId="26456" xr:uid="{5F6AB10F-931E-40C2-981A-0D75514AD7AF}"/>
    <cellStyle name="Calculation 6 2 2 6" xfId="4768" xr:uid="{F80C7AD5-1EDA-447C-8463-B84E2F61E748}"/>
    <cellStyle name="Calculation 6 2 2 6 2" xfId="4769" xr:uid="{7A5988BB-EE7B-4BB2-828B-EDC25C4A36EC}"/>
    <cellStyle name="Calculation 6 2 2 6 3" xfId="26457" xr:uid="{D6FAB750-B233-41E4-9DB0-CEB490A577FE}"/>
    <cellStyle name="Calculation 6 2 2 7" xfId="4770" xr:uid="{E8DBDBD9-67DB-491E-A577-CC414D45991B}"/>
    <cellStyle name="Calculation 6 2 2 7 2" xfId="4771" xr:uid="{FE349292-4981-4D79-B8D4-BF4A348BA6F9}"/>
    <cellStyle name="Calculation 6 2 2 7 3" xfId="26458" xr:uid="{165D92A6-65FD-4AB3-924E-80FF3DA1EBF5}"/>
    <cellStyle name="Calculation 6 2 2 8" xfId="4772" xr:uid="{6A9E65A3-3B8D-4D06-AFCC-A583A4207C37}"/>
    <cellStyle name="Calculation 6 2 2 8 2" xfId="4773" xr:uid="{F1B2C5C5-2D09-4589-BDCC-683FFFD650AA}"/>
    <cellStyle name="Calculation 6 2 2 8 3" xfId="26459" xr:uid="{9AF08249-3409-4B5F-8191-A8F4C3E1F156}"/>
    <cellStyle name="Calculation 6 2 2 9" xfId="4774" xr:uid="{2910560E-4A42-4F2B-9178-3B8651AE9D0E}"/>
    <cellStyle name="Calculation 6 2 2 9 2" xfId="26460" xr:uid="{71B1F4E5-EC7A-4F2F-8ED6-D6DF9BB4DCA5}"/>
    <cellStyle name="Calculation 6 2 2 9 3" xfId="26461" xr:uid="{D1C87FDC-5B3F-400E-AE97-C6EC1299C463}"/>
    <cellStyle name="Calculation 6 2 3" xfId="4775" xr:uid="{352DD12A-11F2-4684-BD27-018219A200DE}"/>
    <cellStyle name="Calculation 6 2 3 2" xfId="4776" xr:uid="{5CF1EE67-F78B-4BC6-AF83-4BCE88C92A19}"/>
    <cellStyle name="Calculation 6 2 3 3" xfId="4777" xr:uid="{47BEAC0F-0914-42DE-91C4-2FD9BA797821}"/>
    <cellStyle name="Calculation 6 2 3 4" xfId="4778" xr:uid="{2276B926-6089-4D8D-8B83-3B7C6E5F3CE3}"/>
    <cellStyle name="Calculation 6 2 4" xfId="4779" xr:uid="{04DE61E7-37C0-4F8B-BC80-BEB444105F86}"/>
    <cellStyle name="Calculation 6 2 4 2" xfId="4780" xr:uid="{1DA22ECF-F8DA-401A-8480-97B70C3E0E4E}"/>
    <cellStyle name="Calculation 6 2 4 3" xfId="26462" xr:uid="{1FC2857A-575B-4AC8-98B1-3AB4E3A6EBC3}"/>
    <cellStyle name="Calculation 6 2 5" xfId="4781" xr:uid="{B89447AE-D2A1-4148-BE68-1AAAAC8EE701}"/>
    <cellStyle name="Calculation 6 2 5 2" xfId="4782" xr:uid="{64CC0009-4193-47FA-8D16-E9076D4B8FA6}"/>
    <cellStyle name="Calculation 6 2 5 3" xfId="26463" xr:uid="{7191652B-8190-4F6E-90A7-1B7D45F9FB27}"/>
    <cellStyle name="Calculation 6 2 6" xfId="4783" xr:uid="{66C6979F-285B-4FE4-A300-01B5CE86B09E}"/>
    <cellStyle name="Calculation 6 2 6 2" xfId="4784" xr:uid="{81CEE84E-D55F-48FD-8065-95634B047865}"/>
    <cellStyle name="Calculation 6 2 6 3" xfId="26464" xr:uid="{6BB47534-558F-4BE3-8544-724739C1C664}"/>
    <cellStyle name="Calculation 6 2 7" xfId="4785" xr:uid="{5604A6F3-DC69-4C0F-A056-1067F6F26ACA}"/>
    <cellStyle name="Calculation 6 2 7 2" xfId="4786" xr:uid="{CB6464F9-B6C1-47B7-ADAA-EF9271FB815B}"/>
    <cellStyle name="Calculation 6 2 7 3" xfId="26465" xr:uid="{4C4004A5-2A72-4F6C-8226-D391397BC307}"/>
    <cellStyle name="Calculation 6 2 8" xfId="4787" xr:uid="{D2E0BD02-32A5-452C-B336-F84A0DBD2E5D}"/>
    <cellStyle name="Calculation 6 2 8 2" xfId="4788" xr:uid="{7E844EB0-2CFD-4B59-BA31-29170695507B}"/>
    <cellStyle name="Calculation 6 2 8 3" xfId="26466" xr:uid="{90AF2050-F0EA-413B-8A84-EDC0DFE4CDF0}"/>
    <cellStyle name="Calculation 6 2 9" xfId="4789" xr:uid="{AE66B703-D908-488D-A283-B7CB4B416354}"/>
    <cellStyle name="Calculation 6 2 9 2" xfId="4790" xr:uid="{6ECFBBEC-C5F7-4BDC-A39C-CB667C950CE8}"/>
    <cellStyle name="Calculation 6 2 9 3" xfId="26467" xr:uid="{6F30A8F7-DE39-47FB-BA1F-2E9766BE1371}"/>
    <cellStyle name="Calculation 6 20" xfId="4791" xr:uid="{9E79B60A-F85B-4151-BFA3-D2BA674A3C69}"/>
    <cellStyle name="Calculation 6 20 2" xfId="26468" xr:uid="{F49FBDA3-F26C-46B4-868D-20C72D9B1A4D}"/>
    <cellStyle name="Calculation 6 20 3" xfId="26469" xr:uid="{37AA1BE1-7104-4484-8A3B-46A6740304B6}"/>
    <cellStyle name="Calculation 6 21" xfId="4792" xr:uid="{E1163D82-8E03-4D6C-915C-F82AEAE8C7D4}"/>
    <cellStyle name="Calculation 6 21 2" xfId="26470" xr:uid="{3F3CA51F-46CE-4FE3-86D9-0C8F5E8E6A72}"/>
    <cellStyle name="Calculation 6 22" xfId="26471" xr:uid="{A3CF456D-E606-49CE-990A-920C57E03862}"/>
    <cellStyle name="Calculation 6 23" xfId="26472" xr:uid="{A3383332-F417-41C6-A6B8-ABDBD5C1AB44}"/>
    <cellStyle name="Calculation 6 24" xfId="26473" xr:uid="{FB810725-443B-4D03-AC76-239EC1A0A3DA}"/>
    <cellStyle name="Calculation 6 25" xfId="42403" xr:uid="{E93A9C85-28B0-4DB9-93AE-F20B159E49C3}"/>
    <cellStyle name="Calculation 6 26" xfId="42854" xr:uid="{DC30AF7E-ACB8-4A71-B7B7-F3BDE73D85C5}"/>
    <cellStyle name="Calculation 6 27" xfId="43560" xr:uid="{3F1A4DF6-4D05-4441-A4E3-548A9117B751}"/>
    <cellStyle name="Calculation 6 3" xfId="4793" xr:uid="{1DC995FD-B0FE-4762-90BC-780C115B6801}"/>
    <cellStyle name="Calculation 6 3 10" xfId="4794" xr:uid="{BDCB4FE3-C8FD-49DE-9813-0DB70072A0A1}"/>
    <cellStyle name="Calculation 6 3 10 2" xfId="26474" xr:uid="{A3D2E930-02DF-4E33-B89F-274777EE9DFF}"/>
    <cellStyle name="Calculation 6 3 10 3" xfId="26475" xr:uid="{0C719B3D-DD20-45F3-A297-D810D9638E06}"/>
    <cellStyle name="Calculation 6 3 11" xfId="4795" xr:uid="{EC8D75E5-F63A-4566-9424-963806B3A04E}"/>
    <cellStyle name="Calculation 6 3 11 2" xfId="26476" xr:uid="{B7888DF8-9DCD-4450-ADCB-32DB8647DA76}"/>
    <cellStyle name="Calculation 6 3 12" xfId="26477" xr:uid="{8587146D-F6EC-486F-B2CA-E36CE5A9929E}"/>
    <cellStyle name="Calculation 6 3 2" xfId="4796" xr:uid="{6096659E-857D-47CE-AAA9-F3D8C48300DF}"/>
    <cellStyle name="Calculation 6 3 2 10" xfId="4797" xr:uid="{ED5A6A61-09AA-45F6-8760-4E6760564D60}"/>
    <cellStyle name="Calculation 6 3 2 10 2" xfId="26478" xr:uid="{4907AD3A-92FB-4396-988C-1B0C31147803}"/>
    <cellStyle name="Calculation 6 3 2 11" xfId="26479" xr:uid="{BA205749-3B8D-431F-92AA-20AC60EAF3B2}"/>
    <cellStyle name="Calculation 6 3 2 2" xfId="4798" xr:uid="{C13848D5-BCBD-4061-99A5-A06B15A4A89E}"/>
    <cellStyle name="Calculation 6 3 2 2 2" xfId="4799" xr:uid="{6AAE29EF-B661-4B18-82A3-97859F9AF276}"/>
    <cellStyle name="Calculation 6 3 2 2 3" xfId="4800" xr:uid="{1679427A-21DC-4235-9B87-122B4BE8C84E}"/>
    <cellStyle name="Calculation 6 3 2 2 4" xfId="4801" xr:uid="{6C48ACAF-0341-41F5-883E-A19A67391759}"/>
    <cellStyle name="Calculation 6 3 2 3" xfId="4802" xr:uid="{3980BB18-A5BA-4094-B2E8-7D257F12795F}"/>
    <cellStyle name="Calculation 6 3 2 3 2" xfId="4803" xr:uid="{294828AD-EDF4-40C4-9137-9951F09E5FDF}"/>
    <cellStyle name="Calculation 6 3 2 3 3" xfId="26480" xr:uid="{DAC79598-F0E7-4529-BC49-452D3F22528D}"/>
    <cellStyle name="Calculation 6 3 2 4" xfId="4804" xr:uid="{EAE32C35-82EF-4A36-8676-BCC8CDB0E38E}"/>
    <cellStyle name="Calculation 6 3 2 4 2" xfId="4805" xr:uid="{BC33B0FA-45C1-4E51-B0ED-D3C126CFFBDE}"/>
    <cellStyle name="Calculation 6 3 2 4 3" xfId="26481" xr:uid="{AC279449-8C49-449A-8149-18355E9AFCEB}"/>
    <cellStyle name="Calculation 6 3 2 5" xfId="4806" xr:uid="{7306A25D-61A6-4082-8C5E-3D93487ED2AE}"/>
    <cellStyle name="Calculation 6 3 2 5 2" xfId="4807" xr:uid="{BD97D118-9314-45DE-A73B-C0BCBF1F0D55}"/>
    <cellStyle name="Calculation 6 3 2 5 3" xfId="26482" xr:uid="{0EB53DCD-BC6E-4E06-A15B-693FD9D6C937}"/>
    <cellStyle name="Calculation 6 3 2 6" xfId="4808" xr:uid="{971918FC-3AC3-4596-AB09-DA4B64DE3755}"/>
    <cellStyle name="Calculation 6 3 2 6 2" xfId="4809" xr:uid="{7D0270DC-A7DD-44AA-836D-559E7163D0E0}"/>
    <cellStyle name="Calculation 6 3 2 6 3" xfId="26483" xr:uid="{AC298748-4DDA-4FFE-A1D3-04AA3D15940C}"/>
    <cellStyle name="Calculation 6 3 2 7" xfId="4810" xr:uid="{B5905EA4-1A2A-40CA-B266-9B468E55C77B}"/>
    <cellStyle name="Calculation 6 3 2 7 2" xfId="4811" xr:uid="{D9046744-62FC-4BBC-8087-55AE455D4454}"/>
    <cellStyle name="Calculation 6 3 2 7 3" xfId="26484" xr:uid="{B111B96E-6C85-438F-9316-8E1A9B492D5A}"/>
    <cellStyle name="Calculation 6 3 2 8" xfId="4812" xr:uid="{F2DECDD9-E621-443F-8048-C744E33FBC3E}"/>
    <cellStyle name="Calculation 6 3 2 8 2" xfId="4813" xr:uid="{DA913A58-36D6-4F21-AA09-AFBC3BFD5704}"/>
    <cellStyle name="Calculation 6 3 2 8 3" xfId="26485" xr:uid="{EC1D1B00-EF34-4AD8-8B72-58E62737DD67}"/>
    <cellStyle name="Calculation 6 3 2 9" xfId="4814" xr:uid="{8ACA3908-6010-41B6-9ACF-541F68A7CE60}"/>
    <cellStyle name="Calculation 6 3 2 9 2" xfId="26486" xr:uid="{F5B95CAB-6A6A-42BA-8E2F-17974FD6AFFD}"/>
    <cellStyle name="Calculation 6 3 2 9 3" xfId="26487" xr:uid="{EFBC0D1B-8261-46D7-8CF1-69B3B4760F25}"/>
    <cellStyle name="Calculation 6 3 3" xfId="4815" xr:uid="{283D17A2-93C3-4669-BDA5-D3EA3350E269}"/>
    <cellStyle name="Calculation 6 3 3 2" xfId="4816" xr:uid="{5F0D233F-3384-46AB-9FFE-20E258AB0831}"/>
    <cellStyle name="Calculation 6 3 3 3" xfId="4817" xr:uid="{DD45AC55-71F8-4729-A5B9-D4A12D8B0CDA}"/>
    <cellStyle name="Calculation 6 3 3 4" xfId="4818" xr:uid="{FBBAB3B0-6C1C-4046-807E-725F396DAC43}"/>
    <cellStyle name="Calculation 6 3 4" xfId="4819" xr:uid="{415EB8DC-D62D-40F3-B8E4-B49AFC942ECA}"/>
    <cellStyle name="Calculation 6 3 4 2" xfId="4820" xr:uid="{C84B0810-0587-4967-9319-B1B661B886C3}"/>
    <cellStyle name="Calculation 6 3 4 3" xfId="26488" xr:uid="{9A62B7C1-59BE-4619-BB84-60471F30EAAC}"/>
    <cellStyle name="Calculation 6 3 5" xfId="4821" xr:uid="{0000A82E-FAA4-4A87-AA28-3E4848D28328}"/>
    <cellStyle name="Calculation 6 3 5 2" xfId="4822" xr:uid="{C4635E8C-0194-4EB5-925A-1922815B4DB1}"/>
    <cellStyle name="Calculation 6 3 5 3" xfId="26489" xr:uid="{ABE5E5D5-57B6-44C9-AE43-B7E2090982AF}"/>
    <cellStyle name="Calculation 6 3 6" xfId="4823" xr:uid="{1E93F519-D95F-4875-A4E9-0F285E7108C6}"/>
    <cellStyle name="Calculation 6 3 6 2" xfId="4824" xr:uid="{DB561DF0-EDCD-42CB-A3FF-9CC6CFA55D9C}"/>
    <cellStyle name="Calculation 6 3 6 3" xfId="26490" xr:uid="{AABDCDBD-5B31-4F05-B9AD-BA9E5B07C93C}"/>
    <cellStyle name="Calculation 6 3 7" xfId="4825" xr:uid="{021669F3-A774-431E-8764-2AD77221EB2F}"/>
    <cellStyle name="Calculation 6 3 7 2" xfId="4826" xr:uid="{A6963FF8-AD02-45DF-846E-ACCBB50EF2C5}"/>
    <cellStyle name="Calculation 6 3 7 3" xfId="26491" xr:uid="{7DAA10C3-5F68-4841-BE2F-C1C51C5CD843}"/>
    <cellStyle name="Calculation 6 3 8" xfId="4827" xr:uid="{9FC654EB-216C-4442-A0B3-A3C28AEE4B6D}"/>
    <cellStyle name="Calculation 6 3 8 2" xfId="4828" xr:uid="{BCDC275B-20BA-4096-8C30-E9C3898867DA}"/>
    <cellStyle name="Calculation 6 3 8 3" xfId="26492" xr:uid="{E36D5132-5B16-4646-AA77-6AD700D02C9B}"/>
    <cellStyle name="Calculation 6 3 9" xfId="4829" xr:uid="{73847CC2-D4BD-400F-B1FB-F38D4C05DC5D}"/>
    <cellStyle name="Calculation 6 3 9 2" xfId="4830" xr:uid="{3FDA7158-E14B-41D6-9253-6F3141CDA8BE}"/>
    <cellStyle name="Calculation 6 3 9 3" xfId="26493" xr:uid="{0EBACB6B-BB71-4231-9388-AC2C9304C0FB}"/>
    <cellStyle name="Calculation 6 4" xfId="4831" xr:uid="{9EDD199F-2721-4BD5-A2BC-97EA2E3C528D}"/>
    <cellStyle name="Calculation 6 4 10" xfId="4832" xr:uid="{31391664-5132-4F4C-B654-525CF65C86E8}"/>
    <cellStyle name="Calculation 6 4 10 2" xfId="26494" xr:uid="{BFF1C18C-139D-4F0E-9EE1-663A3B73CF76}"/>
    <cellStyle name="Calculation 6 4 10 3" xfId="26495" xr:uid="{E9943B9F-07C9-4511-8BD6-DFE0487EC7E2}"/>
    <cellStyle name="Calculation 6 4 11" xfId="4833" xr:uid="{C1BF0316-F0A7-4DFF-B952-901D02482658}"/>
    <cellStyle name="Calculation 6 4 11 2" xfId="26496" xr:uid="{5875F1A9-F256-4C0A-976C-DCB0D8946682}"/>
    <cellStyle name="Calculation 6 4 12" xfId="26497" xr:uid="{EAD6A19B-A56D-49F4-9189-C48F8AF1C75F}"/>
    <cellStyle name="Calculation 6 4 2" xfId="4834" xr:uid="{25B658F8-1067-454E-86A4-FCC82E8E7253}"/>
    <cellStyle name="Calculation 6 4 2 10" xfId="4835" xr:uid="{20D8FD46-344C-4572-B193-BCA110EC921F}"/>
    <cellStyle name="Calculation 6 4 2 10 2" xfId="26498" xr:uid="{D29ACD16-F556-4BA7-86BE-66AEF58FB95A}"/>
    <cellStyle name="Calculation 6 4 2 11" xfId="26499" xr:uid="{58621A1D-B6A1-43E8-BDEE-438A41101D3D}"/>
    <cellStyle name="Calculation 6 4 2 2" xfId="4836" xr:uid="{A9250E6C-1F17-48FF-893D-61503C0E38F8}"/>
    <cellStyle name="Calculation 6 4 2 2 2" xfId="4837" xr:uid="{DC84C3A8-65E7-423C-B1AE-E708B26E3C61}"/>
    <cellStyle name="Calculation 6 4 2 2 3" xfId="4838" xr:uid="{47BED69C-E9D6-40C6-9BC1-8244B958ECD4}"/>
    <cellStyle name="Calculation 6 4 2 2 4" xfId="4839" xr:uid="{6FD42C6C-D8E4-4BF3-8045-10E675FD0FC5}"/>
    <cellStyle name="Calculation 6 4 2 3" xfId="4840" xr:uid="{A83EDDB5-5F87-49F3-8E5D-D7363249B96B}"/>
    <cellStyle name="Calculation 6 4 2 3 2" xfId="4841" xr:uid="{AB839112-DD50-4D58-AF8F-AC639921246F}"/>
    <cellStyle name="Calculation 6 4 2 3 3" xfId="26500" xr:uid="{C085B18E-0853-45C4-AD15-52DF083CDA65}"/>
    <cellStyle name="Calculation 6 4 2 4" xfId="4842" xr:uid="{F4D048B1-223C-4C8D-8BD7-B6BEEC0F2DDC}"/>
    <cellStyle name="Calculation 6 4 2 4 2" xfId="4843" xr:uid="{E3416463-6116-43E1-9F70-0B24C2BADC32}"/>
    <cellStyle name="Calculation 6 4 2 4 3" xfId="26501" xr:uid="{9343D4CA-F0A8-426F-B241-42762277F8AD}"/>
    <cellStyle name="Calculation 6 4 2 5" xfId="4844" xr:uid="{4A81B967-3C8F-4DC0-A723-44D1A4A6767C}"/>
    <cellStyle name="Calculation 6 4 2 5 2" xfId="4845" xr:uid="{D4A777A0-3F8D-45FC-8B8A-C56BCFCD810D}"/>
    <cellStyle name="Calculation 6 4 2 5 3" xfId="26502" xr:uid="{F200FCA7-9CDD-4F58-9AFB-AB2045593742}"/>
    <cellStyle name="Calculation 6 4 2 6" xfId="4846" xr:uid="{934F85AD-F738-4D70-BCD3-16E5590B5CBB}"/>
    <cellStyle name="Calculation 6 4 2 6 2" xfId="4847" xr:uid="{E492C7F7-7BAB-45FC-B4F4-714296B9C38E}"/>
    <cellStyle name="Calculation 6 4 2 6 3" xfId="26503" xr:uid="{870C3ABC-809B-4C02-B317-B7F0B31D6F0D}"/>
    <cellStyle name="Calculation 6 4 2 7" xfId="4848" xr:uid="{222609BC-00DA-4A91-A55E-8951190E2636}"/>
    <cellStyle name="Calculation 6 4 2 7 2" xfId="4849" xr:uid="{012AE1E1-A5FA-4963-BFC4-4B9B9C60F070}"/>
    <cellStyle name="Calculation 6 4 2 7 3" xfId="26504" xr:uid="{537B6554-77E4-4F62-A2D3-F264D6CA7C20}"/>
    <cellStyle name="Calculation 6 4 2 8" xfId="4850" xr:uid="{5CA3A66F-27E6-4DF5-889C-5EF732FED3D0}"/>
    <cellStyle name="Calculation 6 4 2 8 2" xfId="4851" xr:uid="{DB223257-7213-49A7-AB2C-87CD6D25BE88}"/>
    <cellStyle name="Calculation 6 4 2 8 3" xfId="26505" xr:uid="{CE9D6066-C1F2-4551-85D1-B56307C3F92F}"/>
    <cellStyle name="Calculation 6 4 2 9" xfId="4852" xr:uid="{EDA15CBD-BDD1-4246-B98B-8703C6C40258}"/>
    <cellStyle name="Calculation 6 4 2 9 2" xfId="26506" xr:uid="{CB80ADFD-C7A6-4292-9A0B-B3129FE20BCA}"/>
    <cellStyle name="Calculation 6 4 2 9 3" xfId="26507" xr:uid="{1B835B17-8FC9-403E-940B-CFD89D1E5F28}"/>
    <cellStyle name="Calculation 6 4 3" xfId="4853" xr:uid="{0C64E192-2E47-456F-853B-C9016557C414}"/>
    <cellStyle name="Calculation 6 4 3 2" xfId="4854" xr:uid="{ADFFF106-3C04-4AEA-90C1-04B6F6FC451A}"/>
    <cellStyle name="Calculation 6 4 3 3" xfId="4855" xr:uid="{2DE14851-69FF-4279-9F95-A97E4A658F5A}"/>
    <cellStyle name="Calculation 6 4 3 4" xfId="4856" xr:uid="{D0437DA9-1088-4996-AAD5-4EBB1CAC1E45}"/>
    <cellStyle name="Calculation 6 4 4" xfId="4857" xr:uid="{EC764CDD-A248-477B-8D85-0FC3C3934073}"/>
    <cellStyle name="Calculation 6 4 4 2" xfId="4858" xr:uid="{5B29ACF5-3B76-4795-A1BA-0EB6A3190B92}"/>
    <cellStyle name="Calculation 6 4 4 3" xfId="26508" xr:uid="{790608CD-54C7-4CDC-AFDE-CD3D78C4CFD3}"/>
    <cellStyle name="Calculation 6 4 5" xfId="4859" xr:uid="{326DD9D2-D909-493E-AFC1-9C6278B45A3A}"/>
    <cellStyle name="Calculation 6 4 5 2" xfId="4860" xr:uid="{453440FF-512A-4A8B-9558-1FC8845F6251}"/>
    <cellStyle name="Calculation 6 4 5 3" xfId="26509" xr:uid="{48C38F63-49A5-4E6E-B111-B229244D8C67}"/>
    <cellStyle name="Calculation 6 4 6" xfId="4861" xr:uid="{182D28F6-2FF5-4BC1-9962-1FB108609878}"/>
    <cellStyle name="Calculation 6 4 6 2" xfId="4862" xr:uid="{76789B2B-DE64-493A-999A-5977B05D5D7A}"/>
    <cellStyle name="Calculation 6 4 6 3" xfId="26510" xr:uid="{41250FC1-9E73-4608-AF86-E9F699AC239B}"/>
    <cellStyle name="Calculation 6 4 7" xfId="4863" xr:uid="{0DA0F72D-13CA-42C9-A366-3AC97478A348}"/>
    <cellStyle name="Calculation 6 4 7 2" xfId="4864" xr:uid="{0ADBB677-C5FF-4456-A61F-E3FF3749243D}"/>
    <cellStyle name="Calculation 6 4 7 3" xfId="26511" xr:uid="{09AD9F57-FC71-4F48-B80D-D0A20B25C57F}"/>
    <cellStyle name="Calculation 6 4 8" xfId="4865" xr:uid="{1D1CF55E-ECF7-4796-ABDD-AF1ED45302E1}"/>
    <cellStyle name="Calculation 6 4 8 2" xfId="4866" xr:uid="{3746890F-FECB-42A9-B988-4090B5534B70}"/>
    <cellStyle name="Calculation 6 4 8 3" xfId="26512" xr:uid="{154AEE8C-E963-43C3-9FBE-C4B6691778D1}"/>
    <cellStyle name="Calculation 6 4 9" xfId="4867" xr:uid="{A694F84A-195C-4153-9C06-528BDB50BF72}"/>
    <cellStyle name="Calculation 6 4 9 2" xfId="4868" xr:uid="{B54A9EAA-0D6D-470A-BC08-E65C2E39B14D}"/>
    <cellStyle name="Calculation 6 4 9 3" xfId="26513" xr:uid="{88C24731-CD57-412D-BC0A-B5CA9AA7B618}"/>
    <cellStyle name="Calculation 6 5" xfId="4869" xr:uid="{3EA0C715-188C-4290-AE27-1D659CE0E107}"/>
    <cellStyle name="Calculation 6 5 10" xfId="4870" xr:uid="{4899059C-E7F9-4199-80E4-EB5DDE9ABEE0}"/>
    <cellStyle name="Calculation 6 5 10 2" xfId="26514" xr:uid="{E290EB30-7968-4AB9-BF34-323EEEAB4B53}"/>
    <cellStyle name="Calculation 6 5 10 3" xfId="26515" xr:uid="{B8B27EBF-457B-48C1-9EFC-CBF809A4C2EE}"/>
    <cellStyle name="Calculation 6 5 11" xfId="4871" xr:uid="{65B84C76-A391-4022-A46A-0645DC3CDE81}"/>
    <cellStyle name="Calculation 6 5 11 2" xfId="26516" xr:uid="{40C25B7A-52B6-4546-8976-5F1B148D827A}"/>
    <cellStyle name="Calculation 6 5 12" xfId="26517" xr:uid="{BEEABB7F-B4EB-4251-99ED-CD71E4989368}"/>
    <cellStyle name="Calculation 6 5 2" xfId="4872" xr:uid="{30609E78-83BC-42F8-93AC-7A47993098B1}"/>
    <cellStyle name="Calculation 6 5 2 10" xfId="4873" xr:uid="{F9330CB0-53D9-4A41-99C2-0AE3F50E6F58}"/>
    <cellStyle name="Calculation 6 5 2 10 2" xfId="26518" xr:uid="{3F357681-B0E4-4365-ACF5-947B5DE49345}"/>
    <cellStyle name="Calculation 6 5 2 11" xfId="26519" xr:uid="{03012D59-E365-4B9A-8C37-D21EFC87BDB7}"/>
    <cellStyle name="Calculation 6 5 2 2" xfId="4874" xr:uid="{CE30696C-C4E2-4B44-AB0A-16E357ADAAA8}"/>
    <cellStyle name="Calculation 6 5 2 2 2" xfId="4875" xr:uid="{E7E2F653-9A71-482E-9A5F-AB79D6CFB4E6}"/>
    <cellStyle name="Calculation 6 5 2 2 3" xfId="4876" xr:uid="{CBA2A9E6-A336-478C-BF8D-14CA8625E45A}"/>
    <cellStyle name="Calculation 6 5 2 2 4" xfId="4877" xr:uid="{215E0583-A752-49C5-9443-1F2CE772D5F1}"/>
    <cellStyle name="Calculation 6 5 2 3" xfId="4878" xr:uid="{FBE9EB61-F351-45CC-90E9-46223D206E30}"/>
    <cellStyle name="Calculation 6 5 2 3 2" xfId="4879" xr:uid="{DE02E27C-A999-4BFA-8A85-D2A1B619F530}"/>
    <cellStyle name="Calculation 6 5 2 3 3" xfId="26520" xr:uid="{C8633B73-6CA8-465F-A5AB-F02882926150}"/>
    <cellStyle name="Calculation 6 5 2 4" xfId="4880" xr:uid="{C0EE62FB-0B21-4C01-9D01-453964F544C4}"/>
    <cellStyle name="Calculation 6 5 2 4 2" xfId="4881" xr:uid="{4C3039AD-7C33-4814-B6C5-00E81EED7910}"/>
    <cellStyle name="Calculation 6 5 2 4 3" xfId="26521" xr:uid="{EA610DAD-68D5-4873-8713-02F9C50F7727}"/>
    <cellStyle name="Calculation 6 5 2 5" xfId="4882" xr:uid="{B9196A40-AFC4-475F-AD83-139114630800}"/>
    <cellStyle name="Calculation 6 5 2 5 2" xfId="4883" xr:uid="{6184EBAA-92DB-43F6-B193-342F5D8D8BC3}"/>
    <cellStyle name="Calculation 6 5 2 5 3" xfId="26522" xr:uid="{23AFCFC2-3BA2-4650-ACD2-102F946AB1F0}"/>
    <cellStyle name="Calculation 6 5 2 6" xfId="4884" xr:uid="{8057612F-28B1-44A0-815A-D1EFC88B6374}"/>
    <cellStyle name="Calculation 6 5 2 6 2" xfId="4885" xr:uid="{691300ED-E410-4C95-B97E-779C2CA1E043}"/>
    <cellStyle name="Calculation 6 5 2 6 3" xfId="26523" xr:uid="{8CFF9C4E-2251-43C3-912C-EA62AAAB78B1}"/>
    <cellStyle name="Calculation 6 5 2 7" xfId="4886" xr:uid="{4A912FD9-2E87-4D87-937B-597EE582A134}"/>
    <cellStyle name="Calculation 6 5 2 7 2" xfId="4887" xr:uid="{3F60FDAE-0F50-40E3-BD3A-F4A6E16DC94A}"/>
    <cellStyle name="Calculation 6 5 2 7 3" xfId="26524" xr:uid="{2F7C59B2-814C-4EDF-A3BA-80408B14528B}"/>
    <cellStyle name="Calculation 6 5 2 8" xfId="4888" xr:uid="{977100FA-66A4-4700-A8B9-3023049A7194}"/>
    <cellStyle name="Calculation 6 5 2 8 2" xfId="4889" xr:uid="{3EA74281-3338-4D81-A620-7F75D7CEBF3C}"/>
    <cellStyle name="Calculation 6 5 2 8 3" xfId="26525" xr:uid="{7577A8D5-F1E4-405B-BC1A-D63EC146BD19}"/>
    <cellStyle name="Calculation 6 5 2 9" xfId="4890" xr:uid="{D92B130B-CDE3-4D7F-AFF0-BA0C8C6BEF2F}"/>
    <cellStyle name="Calculation 6 5 2 9 2" xfId="26526" xr:uid="{EF34DEEB-9EB4-4FCB-BCAA-62EC728A8E08}"/>
    <cellStyle name="Calculation 6 5 2 9 3" xfId="26527" xr:uid="{73E53103-9BBC-4437-98EA-84B8BD1CF252}"/>
    <cellStyle name="Calculation 6 5 3" xfId="4891" xr:uid="{84AC2AD3-6CF2-4816-A471-F3D0170542B2}"/>
    <cellStyle name="Calculation 6 5 3 2" xfId="4892" xr:uid="{AFC8D9DF-D67F-46F2-A3F6-0D7D36E991E2}"/>
    <cellStyle name="Calculation 6 5 3 3" xfId="4893" xr:uid="{5A659DCC-1305-40DB-B45B-90243DBFF38F}"/>
    <cellStyle name="Calculation 6 5 3 4" xfId="4894" xr:uid="{89A52492-04A1-4AFF-AF81-D3FDE2C21085}"/>
    <cellStyle name="Calculation 6 5 4" xfId="4895" xr:uid="{0222870C-718A-46D1-B748-8B7B2297DD63}"/>
    <cellStyle name="Calculation 6 5 4 2" xfId="4896" xr:uid="{0BB76AB8-8300-45D1-B218-25AC87224726}"/>
    <cellStyle name="Calculation 6 5 4 3" xfId="26528" xr:uid="{5CA2806B-5850-4BDC-866B-65DC88A92253}"/>
    <cellStyle name="Calculation 6 5 5" xfId="4897" xr:uid="{8F84F31A-BD05-45AD-B516-3B828399A31A}"/>
    <cellStyle name="Calculation 6 5 5 2" xfId="4898" xr:uid="{B29A0F4F-F50C-46F7-B851-D6EFF8D8490D}"/>
    <cellStyle name="Calculation 6 5 5 3" xfId="26529" xr:uid="{E01450DD-73D2-446C-9D2D-52B16F0CFB47}"/>
    <cellStyle name="Calculation 6 5 6" xfId="4899" xr:uid="{C94C19F7-59C0-430A-AEB5-E260F794A903}"/>
    <cellStyle name="Calculation 6 5 6 2" xfId="4900" xr:uid="{D3960073-B517-4839-BAFA-F44106BD16C9}"/>
    <cellStyle name="Calculation 6 5 6 3" xfId="26530" xr:uid="{4E0252CB-2A3F-4A2C-AE94-68C60F5A76A3}"/>
    <cellStyle name="Calculation 6 5 7" xfId="4901" xr:uid="{77E7EF0A-7E77-4DDC-BF41-05FDFF7ED35F}"/>
    <cellStyle name="Calculation 6 5 7 2" xfId="4902" xr:uid="{0CC49709-E813-4E83-9812-DE5254EF8E5C}"/>
    <cellStyle name="Calculation 6 5 7 3" xfId="26531" xr:uid="{CD2B1FF7-2E07-43B5-A112-B5B0BF452662}"/>
    <cellStyle name="Calculation 6 5 8" xfId="4903" xr:uid="{3CBB45AA-D021-476E-8B66-4A761FAE467B}"/>
    <cellStyle name="Calculation 6 5 8 2" xfId="4904" xr:uid="{3142B8FC-6A28-4ECC-B373-56EECEEBA55C}"/>
    <cellStyle name="Calculation 6 5 8 3" xfId="26532" xr:uid="{FA45FD81-77DB-481A-A0E2-108D80EE8633}"/>
    <cellStyle name="Calculation 6 5 9" xfId="4905" xr:uid="{140C1802-05B0-423A-B5DD-DB4DDEC63F4B}"/>
    <cellStyle name="Calculation 6 5 9 2" xfId="4906" xr:uid="{4E70FAF0-DDE9-4521-A993-54C32D58BB1B}"/>
    <cellStyle name="Calculation 6 5 9 3" xfId="26533" xr:uid="{ECD0E44C-60FA-43F2-9679-0D2CCD729157}"/>
    <cellStyle name="Calculation 6 6" xfId="4907" xr:uid="{26015A96-E795-4CA5-9A0A-B7B6FCA0EDDF}"/>
    <cellStyle name="Calculation 6 6 10" xfId="4908" xr:uid="{8FB1487C-E64F-4D38-9D14-1CC02E742424}"/>
    <cellStyle name="Calculation 6 6 10 2" xfId="26534" xr:uid="{FAC05665-8A73-4E79-95EC-4DC42B4D4BA7}"/>
    <cellStyle name="Calculation 6 6 10 3" xfId="26535" xr:uid="{212404EF-1A12-4F60-B1CB-E6527C7B6AA4}"/>
    <cellStyle name="Calculation 6 6 11" xfId="4909" xr:uid="{25CD135A-AE25-4B3B-B4B0-D373B6440FF6}"/>
    <cellStyle name="Calculation 6 6 11 2" xfId="26536" xr:uid="{1B3F5A1A-EF47-45EE-A6B6-E4B558CC4892}"/>
    <cellStyle name="Calculation 6 6 12" xfId="26537" xr:uid="{55F849E5-C004-43C9-88E1-213138604BD1}"/>
    <cellStyle name="Calculation 6 6 2" xfId="4910" xr:uid="{0B018AC1-3FA7-4B38-B2C1-4B1F7556093A}"/>
    <cellStyle name="Calculation 6 6 2 10" xfId="4911" xr:uid="{23618F0F-7DDB-4259-A1F8-A1170ABC4CD8}"/>
    <cellStyle name="Calculation 6 6 2 10 2" xfId="26538" xr:uid="{FDE33F69-B15C-4740-A093-E5C3C9814214}"/>
    <cellStyle name="Calculation 6 6 2 11" xfId="26539" xr:uid="{4C15B183-BE44-4A49-B6F1-8D3EB8CDC0C6}"/>
    <cellStyle name="Calculation 6 6 2 2" xfId="4912" xr:uid="{8A54FD9C-A4EC-4A4F-9693-F020F1B18D25}"/>
    <cellStyle name="Calculation 6 6 2 2 2" xfId="4913" xr:uid="{8ED44F0C-BB12-4816-898B-A2E13EE6225B}"/>
    <cellStyle name="Calculation 6 6 2 2 3" xfId="4914" xr:uid="{C21C74E6-5DA5-4777-96DF-71229832E3E4}"/>
    <cellStyle name="Calculation 6 6 2 2 4" xfId="4915" xr:uid="{89601567-75B6-4F0E-ACBE-23BBE64E9B97}"/>
    <cellStyle name="Calculation 6 6 2 3" xfId="4916" xr:uid="{86BAFE5E-1621-42DD-804D-395CF5D0F598}"/>
    <cellStyle name="Calculation 6 6 2 3 2" xfId="4917" xr:uid="{9DAE4DEC-1EAA-4C62-AAA2-467687061B35}"/>
    <cellStyle name="Calculation 6 6 2 3 3" xfId="26540" xr:uid="{FCBA985C-96DD-4725-8797-31DCE713707F}"/>
    <cellStyle name="Calculation 6 6 2 4" xfId="4918" xr:uid="{F7D5100C-1936-43C2-9C81-41A6E5AA84F8}"/>
    <cellStyle name="Calculation 6 6 2 4 2" xfId="4919" xr:uid="{C4BC53A8-AAC0-499E-AFA8-FE890AFF9A92}"/>
    <cellStyle name="Calculation 6 6 2 4 3" xfId="26541" xr:uid="{0D0A0042-4E33-48C4-B17B-9B5FE534914B}"/>
    <cellStyle name="Calculation 6 6 2 5" xfId="4920" xr:uid="{0C3114AB-8DFC-4CA4-ADBA-A891E58E2E64}"/>
    <cellStyle name="Calculation 6 6 2 5 2" xfId="4921" xr:uid="{C40808BD-7F53-4677-B3FE-F972A180485A}"/>
    <cellStyle name="Calculation 6 6 2 5 3" xfId="26542" xr:uid="{A17FA9F8-4914-4C3D-8DB5-E0A6FF7CE0DF}"/>
    <cellStyle name="Calculation 6 6 2 6" xfId="4922" xr:uid="{CFCE6C13-C97A-409A-96D0-15E786306AD4}"/>
    <cellStyle name="Calculation 6 6 2 6 2" xfId="4923" xr:uid="{AA93853F-C672-48FF-AF7A-3671E2E36198}"/>
    <cellStyle name="Calculation 6 6 2 6 3" xfId="26543" xr:uid="{B55A55E1-7F99-4B68-BCC8-9EC6108B5A5F}"/>
    <cellStyle name="Calculation 6 6 2 7" xfId="4924" xr:uid="{29BCEAC6-5B04-4D17-B2DC-06C9F018BFC0}"/>
    <cellStyle name="Calculation 6 6 2 7 2" xfId="4925" xr:uid="{462F5C0E-BD1D-4C6A-A5F0-7B4CE9AABA88}"/>
    <cellStyle name="Calculation 6 6 2 7 3" xfId="26544" xr:uid="{3604A17F-BB59-43E9-99CE-AFBC8D299302}"/>
    <cellStyle name="Calculation 6 6 2 8" xfId="4926" xr:uid="{948B9A25-4683-4213-81B6-4A53A328A984}"/>
    <cellStyle name="Calculation 6 6 2 8 2" xfId="4927" xr:uid="{21266D95-C3D7-45D8-A77A-4BF2FB4B6C13}"/>
    <cellStyle name="Calculation 6 6 2 8 3" xfId="26545" xr:uid="{967A7C15-D2A5-4CBD-ABF2-150BF9E4F081}"/>
    <cellStyle name="Calculation 6 6 2 9" xfId="4928" xr:uid="{F80E5914-598A-4395-B9A2-97815F86C6B5}"/>
    <cellStyle name="Calculation 6 6 2 9 2" xfId="26546" xr:uid="{525EAA99-A544-4292-9506-FC86E2BF0121}"/>
    <cellStyle name="Calculation 6 6 2 9 3" xfId="26547" xr:uid="{9FABAF48-09E3-43FA-9FBA-78E26F9A7347}"/>
    <cellStyle name="Calculation 6 6 3" xfId="4929" xr:uid="{16152601-AC37-4B56-84BA-EC3A52D3FC06}"/>
    <cellStyle name="Calculation 6 6 3 2" xfId="4930" xr:uid="{516F97DC-7666-4653-8DCB-40411B5D523F}"/>
    <cellStyle name="Calculation 6 6 3 3" xfId="4931" xr:uid="{92B8E6C0-990E-4660-A6D4-65C8272A1178}"/>
    <cellStyle name="Calculation 6 6 3 4" xfId="4932" xr:uid="{0C1AD277-1BAA-43C3-9009-6A3BDCAE0FBB}"/>
    <cellStyle name="Calculation 6 6 4" xfId="4933" xr:uid="{6E7F672C-B8C7-4430-8083-72F6C18AE198}"/>
    <cellStyle name="Calculation 6 6 4 2" xfId="4934" xr:uid="{2BA665DA-F49A-4BD3-93C2-AC7812207062}"/>
    <cellStyle name="Calculation 6 6 4 3" xfId="26548" xr:uid="{78C887BC-9D77-463B-A97B-19E0029E806C}"/>
    <cellStyle name="Calculation 6 6 5" xfId="4935" xr:uid="{E7C135BC-9EBF-4F28-8136-7FA37680B8A3}"/>
    <cellStyle name="Calculation 6 6 5 2" xfId="4936" xr:uid="{27492EFC-802C-424C-9407-E46A7C2B6E0F}"/>
    <cellStyle name="Calculation 6 6 5 3" xfId="26549" xr:uid="{1AD77ACA-7286-4FA7-AC99-E5D58AC6D579}"/>
    <cellStyle name="Calculation 6 6 6" xfId="4937" xr:uid="{A6E41414-9FB2-4082-A94D-D1E24BE64CBE}"/>
    <cellStyle name="Calculation 6 6 6 2" xfId="4938" xr:uid="{70A6B393-BB3B-41FE-99D9-7F9948E69D08}"/>
    <cellStyle name="Calculation 6 6 6 3" xfId="26550" xr:uid="{1C8E9ECA-2328-4AC3-9B3D-2532E043B8C1}"/>
    <cellStyle name="Calculation 6 6 7" xfId="4939" xr:uid="{B26C8397-7279-4959-810E-721AA2A8D133}"/>
    <cellStyle name="Calculation 6 6 7 2" xfId="4940" xr:uid="{2A0409C5-694C-415A-9A67-C2C88F0D87A2}"/>
    <cellStyle name="Calculation 6 6 7 3" xfId="26551" xr:uid="{8B66D654-308C-4B82-8DC2-61B711C5E462}"/>
    <cellStyle name="Calculation 6 6 8" xfId="4941" xr:uid="{35DACD4C-9934-40A6-AAA1-2FD89F383BCC}"/>
    <cellStyle name="Calculation 6 6 8 2" xfId="4942" xr:uid="{51949ACA-9E11-4C0F-81C8-AA7DE7FE5E6B}"/>
    <cellStyle name="Calculation 6 6 8 3" xfId="26552" xr:uid="{0575E32E-38DC-4C4A-BAC3-594F3BB2B719}"/>
    <cellStyle name="Calculation 6 6 9" xfId="4943" xr:uid="{22877A65-5ECE-45F3-BE29-2EF5021ECAF8}"/>
    <cellStyle name="Calculation 6 6 9 2" xfId="4944" xr:uid="{D0E617C9-667B-4395-B763-6C2B929F67DA}"/>
    <cellStyle name="Calculation 6 6 9 3" xfId="26553" xr:uid="{683A7172-DA11-4A29-B9D7-CC2290C5432C}"/>
    <cellStyle name="Calculation 6 7" xfId="4945" xr:uid="{940EB771-E674-4B2D-8105-872574EE5C50}"/>
    <cellStyle name="Calculation 6 7 10" xfId="4946" xr:uid="{641C6F5A-72CF-4442-9E08-AF8495E16D9B}"/>
    <cellStyle name="Calculation 6 7 10 2" xfId="26554" xr:uid="{963D394C-AD68-49FA-9AEA-41F3BE3482E1}"/>
    <cellStyle name="Calculation 6 7 10 3" xfId="26555" xr:uid="{2785209D-3AF5-47C9-BB7E-B9386C4BB356}"/>
    <cellStyle name="Calculation 6 7 11" xfId="4947" xr:uid="{F498B4BB-4D46-4C0E-9F29-F0C90754879D}"/>
    <cellStyle name="Calculation 6 7 11 2" xfId="26556" xr:uid="{DF3E1B97-D2C9-46F8-AB86-C53D24CC9ABA}"/>
    <cellStyle name="Calculation 6 7 12" xfId="26557" xr:uid="{D483FECC-D665-46A3-AE80-97E4F7CEF887}"/>
    <cellStyle name="Calculation 6 7 2" xfId="4948" xr:uid="{425A667E-EBCD-4EC4-9E03-277AE6EEBDBE}"/>
    <cellStyle name="Calculation 6 7 2 10" xfId="4949" xr:uid="{CAFB68E6-BBDE-4A5C-A966-84B03FA939E5}"/>
    <cellStyle name="Calculation 6 7 2 10 2" xfId="26558" xr:uid="{F46A85E2-B24C-458C-BC8E-0BD928B89FC7}"/>
    <cellStyle name="Calculation 6 7 2 11" xfId="26559" xr:uid="{8C321589-44F4-4CC6-BA39-77532F95EF0C}"/>
    <cellStyle name="Calculation 6 7 2 2" xfId="4950" xr:uid="{991EDBF3-EF5C-4A4F-861A-9E1EF6C201AF}"/>
    <cellStyle name="Calculation 6 7 2 2 2" xfId="4951" xr:uid="{52F07DE7-5C98-4E9D-B1AB-AC19254AA87B}"/>
    <cellStyle name="Calculation 6 7 2 2 3" xfId="4952" xr:uid="{3A831952-ADE4-4D25-9773-192C9CEEA56B}"/>
    <cellStyle name="Calculation 6 7 2 2 4" xfId="4953" xr:uid="{7E43B047-76BE-4BF3-90EE-659CB64BF060}"/>
    <cellStyle name="Calculation 6 7 2 3" xfId="4954" xr:uid="{D10277DB-F57B-4F13-B9D8-B5206ECBB87D}"/>
    <cellStyle name="Calculation 6 7 2 3 2" xfId="4955" xr:uid="{54CF2D1F-708B-452F-B76A-8BCCD5F59B3D}"/>
    <cellStyle name="Calculation 6 7 2 3 3" xfId="26560" xr:uid="{D3FB00E8-0781-4AED-8989-8BC2B7CD7317}"/>
    <cellStyle name="Calculation 6 7 2 4" xfId="4956" xr:uid="{751AFC3E-DB85-4E0E-9D4A-71A9D0C86EB8}"/>
    <cellStyle name="Calculation 6 7 2 4 2" xfId="4957" xr:uid="{3EFFA055-9DF8-4C6C-AB52-175BC4582FC8}"/>
    <cellStyle name="Calculation 6 7 2 4 3" xfId="26561" xr:uid="{C610FB71-1407-4E3D-9848-A2494C77C661}"/>
    <cellStyle name="Calculation 6 7 2 5" xfId="4958" xr:uid="{27405E0B-ADFD-47AC-9B15-00D43A039977}"/>
    <cellStyle name="Calculation 6 7 2 5 2" xfId="4959" xr:uid="{1D6EE483-1AAB-4875-96E1-567020B3AAF1}"/>
    <cellStyle name="Calculation 6 7 2 5 3" xfId="26562" xr:uid="{BC15F243-9979-41E9-8421-81F0C65841D8}"/>
    <cellStyle name="Calculation 6 7 2 6" xfId="4960" xr:uid="{84F22A75-3DC8-4CA6-86D9-ABA870320A4F}"/>
    <cellStyle name="Calculation 6 7 2 6 2" xfId="4961" xr:uid="{59C3ED09-1BE3-460D-9DCE-73AADD8F757A}"/>
    <cellStyle name="Calculation 6 7 2 6 3" xfId="26563" xr:uid="{4A46BCCD-4921-45CA-AAC2-230E5F9A2A51}"/>
    <cellStyle name="Calculation 6 7 2 7" xfId="4962" xr:uid="{5D721DDE-CA1A-4AB0-A58E-0654588CB19F}"/>
    <cellStyle name="Calculation 6 7 2 7 2" xfId="4963" xr:uid="{7DE9DEEA-C1C9-4841-AE36-AF6D46F70CD6}"/>
    <cellStyle name="Calculation 6 7 2 7 3" xfId="26564" xr:uid="{68C29121-81F4-4092-854B-7BDABFE3E372}"/>
    <cellStyle name="Calculation 6 7 2 8" xfId="4964" xr:uid="{1A20D3CF-A0B3-44DA-9B56-D6B9FC623773}"/>
    <cellStyle name="Calculation 6 7 2 8 2" xfId="4965" xr:uid="{5319CEA4-5DCE-423C-977A-332696C71096}"/>
    <cellStyle name="Calculation 6 7 2 8 3" xfId="26565" xr:uid="{74D95E0F-2788-4D40-9C6A-DEC5C0EF5C81}"/>
    <cellStyle name="Calculation 6 7 2 9" xfId="4966" xr:uid="{0482A1F5-D071-48AE-9AFA-A7715570EB3C}"/>
    <cellStyle name="Calculation 6 7 2 9 2" xfId="26566" xr:uid="{14DE4CA8-DE3D-4A42-BAFB-25768DD9D723}"/>
    <cellStyle name="Calculation 6 7 2 9 3" xfId="26567" xr:uid="{0E7A4D2A-83CC-4ABC-B95F-31D54AD3F2E0}"/>
    <cellStyle name="Calculation 6 7 3" xfId="4967" xr:uid="{D751BDE3-BD59-4ED6-BF06-3CFC5EF022A2}"/>
    <cellStyle name="Calculation 6 7 3 2" xfId="4968" xr:uid="{32090EF2-F986-4A9A-BFE6-CBC713BDE6D1}"/>
    <cellStyle name="Calculation 6 7 3 3" xfId="4969" xr:uid="{C27FBF0F-860C-47D7-A2A9-E3174AFF0597}"/>
    <cellStyle name="Calculation 6 7 3 4" xfId="4970" xr:uid="{A6054B55-E23D-45BB-A95D-BA0A5470F995}"/>
    <cellStyle name="Calculation 6 7 4" xfId="4971" xr:uid="{55A476A1-3283-40A7-863F-D92710FB7256}"/>
    <cellStyle name="Calculation 6 7 4 2" xfId="4972" xr:uid="{59306E03-9071-49A6-8D6E-378A3EBAFB62}"/>
    <cellStyle name="Calculation 6 7 4 3" xfId="26568" xr:uid="{6984D695-D7E2-47D2-94B5-BA78280C4246}"/>
    <cellStyle name="Calculation 6 7 5" xfId="4973" xr:uid="{E299C6CC-ACD1-4367-A17D-B3D7C9F9B05E}"/>
    <cellStyle name="Calculation 6 7 5 2" xfId="4974" xr:uid="{D3FB93DD-BC15-412A-8A66-78DBB9C2356D}"/>
    <cellStyle name="Calculation 6 7 5 3" xfId="26569" xr:uid="{0C46B13F-10FD-45C1-89CC-E05F1A508D3C}"/>
    <cellStyle name="Calculation 6 7 6" xfId="4975" xr:uid="{26A3F62A-A10A-4F99-B605-049901A7796A}"/>
    <cellStyle name="Calculation 6 7 6 2" xfId="4976" xr:uid="{0A8D6326-0E2F-48E8-AA22-2DCC4569E1C5}"/>
    <cellStyle name="Calculation 6 7 6 3" xfId="26570" xr:uid="{7B0977EF-74CC-41BE-8DB9-C5A89EFDED7E}"/>
    <cellStyle name="Calculation 6 7 7" xfId="4977" xr:uid="{7B5728FE-864B-4C86-ABB8-8761F933E7DF}"/>
    <cellStyle name="Calculation 6 7 7 2" xfId="4978" xr:uid="{1D636F71-D5B0-4A00-B4BF-5FC611BC5A3E}"/>
    <cellStyle name="Calculation 6 7 7 3" xfId="26571" xr:uid="{71ABF44D-76B8-40F8-B528-BA210BCB39F5}"/>
    <cellStyle name="Calculation 6 7 8" xfId="4979" xr:uid="{BE5499B9-63E9-47E4-A0BF-42341491E31B}"/>
    <cellStyle name="Calculation 6 7 8 2" xfId="4980" xr:uid="{45512B17-5E21-48E6-910E-56ED778004E3}"/>
    <cellStyle name="Calculation 6 7 8 3" xfId="26572" xr:uid="{79494B2D-0079-472B-8F40-AF0F5EFD5F8D}"/>
    <cellStyle name="Calculation 6 7 9" xfId="4981" xr:uid="{6DF012E8-EA60-42FC-B52D-84AA8C389193}"/>
    <cellStyle name="Calculation 6 7 9 2" xfId="4982" xr:uid="{9E8758EC-686A-4003-8BDE-E6F7B818130E}"/>
    <cellStyle name="Calculation 6 7 9 3" xfId="26573" xr:uid="{C9AFB0FF-212F-44C6-9A32-61B25D637025}"/>
    <cellStyle name="Calculation 6 8" xfId="4983" xr:uid="{DB86FA12-84B6-4DC3-AB04-4C5F0E8275FF}"/>
    <cellStyle name="Calculation 6 8 10" xfId="4984" xr:uid="{0132576F-BA6C-4D6E-92AA-A2F590DC5F4B}"/>
    <cellStyle name="Calculation 6 8 10 2" xfId="26574" xr:uid="{E69DD693-C8F4-434B-A6E5-AFF7D4192C6E}"/>
    <cellStyle name="Calculation 6 8 10 3" xfId="26575" xr:uid="{F0F24C96-CF96-4FC9-B74B-373378BB006A}"/>
    <cellStyle name="Calculation 6 8 11" xfId="4985" xr:uid="{3E851A1E-538E-48D5-9C29-0A09693877B9}"/>
    <cellStyle name="Calculation 6 8 11 2" xfId="26576" xr:uid="{820A0E81-BF25-4AD9-8E27-B845BC5091BF}"/>
    <cellStyle name="Calculation 6 8 12" xfId="26577" xr:uid="{83934A72-8EEE-4654-BECF-5582A5E00CE1}"/>
    <cellStyle name="Calculation 6 8 2" xfId="4986" xr:uid="{56FBCC15-987A-4271-952B-BADE7981D4EF}"/>
    <cellStyle name="Calculation 6 8 2 10" xfId="4987" xr:uid="{3E228D9E-008F-4949-871B-A3EB3BF51F85}"/>
    <cellStyle name="Calculation 6 8 2 10 2" xfId="26578" xr:uid="{971ABB6D-5AB2-4773-A468-9FD41D860E76}"/>
    <cellStyle name="Calculation 6 8 2 11" xfId="26579" xr:uid="{D087590B-9987-431F-A523-E581FACEFBD7}"/>
    <cellStyle name="Calculation 6 8 2 2" xfId="4988" xr:uid="{E16DE2FC-4ADD-4633-BBD0-42D1F6428929}"/>
    <cellStyle name="Calculation 6 8 2 2 2" xfId="4989" xr:uid="{EF3B456F-191C-4739-B90D-2FA0875CA393}"/>
    <cellStyle name="Calculation 6 8 2 2 3" xfId="4990" xr:uid="{E7F0DF56-7B33-43FC-9AE9-CC4CA92D89B2}"/>
    <cellStyle name="Calculation 6 8 2 2 4" xfId="4991" xr:uid="{290E6C9F-B1BC-46B3-8AA5-6EEE0C334343}"/>
    <cellStyle name="Calculation 6 8 2 3" xfId="4992" xr:uid="{572822B1-6823-408A-89E7-8D61A6506882}"/>
    <cellStyle name="Calculation 6 8 2 3 2" xfId="4993" xr:uid="{2AB3A461-19FE-4BA2-B0B5-2EDF2D37A662}"/>
    <cellStyle name="Calculation 6 8 2 3 3" xfId="26580" xr:uid="{B01B8D96-4B86-43BB-A486-19A2FC4AC573}"/>
    <cellStyle name="Calculation 6 8 2 4" xfId="4994" xr:uid="{8388157D-BE28-4EE9-9A0A-BEA36E7D555F}"/>
    <cellStyle name="Calculation 6 8 2 4 2" xfId="4995" xr:uid="{4866656C-C9ED-4D2D-8FA9-2640D258A7A4}"/>
    <cellStyle name="Calculation 6 8 2 4 3" xfId="26581" xr:uid="{0B0FD088-EC2E-420A-8022-96A640679D47}"/>
    <cellStyle name="Calculation 6 8 2 5" xfId="4996" xr:uid="{AA3C4248-C829-4069-A68F-7A9BB598ED71}"/>
    <cellStyle name="Calculation 6 8 2 5 2" xfId="4997" xr:uid="{6D547A24-C529-4151-AD4E-6FD0A36D7626}"/>
    <cellStyle name="Calculation 6 8 2 5 3" xfId="26582" xr:uid="{D358AEA1-0D31-4B2E-8318-44BDF29D57E9}"/>
    <cellStyle name="Calculation 6 8 2 6" xfId="4998" xr:uid="{71893215-5B8D-4453-B309-6F41DB346529}"/>
    <cellStyle name="Calculation 6 8 2 6 2" xfId="4999" xr:uid="{9A82AB1B-0C1D-4BA6-A2B1-B09157A2DF4E}"/>
    <cellStyle name="Calculation 6 8 2 6 3" xfId="26583" xr:uid="{600E920A-1A94-421E-A217-34D9D2EAA575}"/>
    <cellStyle name="Calculation 6 8 2 7" xfId="5000" xr:uid="{42ACA2A3-79F1-48A6-A934-1A745D3739D7}"/>
    <cellStyle name="Calculation 6 8 2 7 2" xfId="5001" xr:uid="{21C7E186-8026-4CD6-816D-E7BDADB06FD2}"/>
    <cellStyle name="Calculation 6 8 2 7 3" xfId="26584" xr:uid="{68FCFB39-1164-4FE2-98C2-0C863297713F}"/>
    <cellStyle name="Calculation 6 8 2 8" xfId="5002" xr:uid="{4AD2D6B6-7726-45D8-A383-68CFE4E72D56}"/>
    <cellStyle name="Calculation 6 8 2 8 2" xfId="5003" xr:uid="{3F305EB5-BE09-4216-A885-F3F0C994F8F6}"/>
    <cellStyle name="Calculation 6 8 2 8 3" xfId="26585" xr:uid="{63B584C2-BB3D-47F5-B3BA-551FB4239763}"/>
    <cellStyle name="Calculation 6 8 2 9" xfId="5004" xr:uid="{5F185337-42E1-401B-A928-5C406E122352}"/>
    <cellStyle name="Calculation 6 8 2 9 2" xfId="26586" xr:uid="{3B9F0AE6-81AF-4C2B-BCEC-8FD5903970D7}"/>
    <cellStyle name="Calculation 6 8 2 9 3" xfId="26587" xr:uid="{35A4E524-A122-4767-82F7-593A9A5539DF}"/>
    <cellStyle name="Calculation 6 8 3" xfId="5005" xr:uid="{12D88FBC-3625-43BB-8CED-D3D3FEAB1E37}"/>
    <cellStyle name="Calculation 6 8 3 2" xfId="5006" xr:uid="{B7E5CF07-70AC-4BC7-AAE8-7F5BC3D55591}"/>
    <cellStyle name="Calculation 6 8 3 3" xfId="5007" xr:uid="{FA66F9B2-388F-4D51-8DDE-635414AC403C}"/>
    <cellStyle name="Calculation 6 8 3 4" xfId="5008" xr:uid="{8AF02EC5-00A7-4666-A14A-994C59866346}"/>
    <cellStyle name="Calculation 6 8 4" xfId="5009" xr:uid="{8C6DB7E9-C46D-4725-8939-45157E6BC146}"/>
    <cellStyle name="Calculation 6 8 4 2" xfId="5010" xr:uid="{B9605E1B-00D6-40C1-B179-E04A60B108E2}"/>
    <cellStyle name="Calculation 6 8 4 3" xfId="26588" xr:uid="{4D2F1E34-3089-4364-B8CC-EAA8E2368DCA}"/>
    <cellStyle name="Calculation 6 8 5" xfId="5011" xr:uid="{ABD81D82-A700-4A02-B762-C503B6C0340F}"/>
    <cellStyle name="Calculation 6 8 5 2" xfId="5012" xr:uid="{16807264-CC61-445C-99E3-D6F7B595E87F}"/>
    <cellStyle name="Calculation 6 8 5 3" xfId="26589" xr:uid="{A25FC34B-8D11-487C-9ADB-5542961BA1F0}"/>
    <cellStyle name="Calculation 6 8 6" xfId="5013" xr:uid="{E3B3B2B1-BE01-406A-BE03-A118A4D8DCC2}"/>
    <cellStyle name="Calculation 6 8 6 2" xfId="5014" xr:uid="{661FBA9F-7846-4E1D-A307-317EE75236CB}"/>
    <cellStyle name="Calculation 6 8 6 3" xfId="26590" xr:uid="{8C80A086-60DB-491B-9082-51C985AA3B8D}"/>
    <cellStyle name="Calculation 6 8 7" xfId="5015" xr:uid="{EBA4125F-D07F-46DA-B3C5-B1112F28B180}"/>
    <cellStyle name="Calculation 6 8 7 2" xfId="5016" xr:uid="{FF3AD25B-CC0D-4BB6-A4BE-3970DB374751}"/>
    <cellStyle name="Calculation 6 8 7 3" xfId="26591" xr:uid="{04A07FF5-F7E9-4D0A-97FC-A42FEE2CEB7F}"/>
    <cellStyle name="Calculation 6 8 8" xfId="5017" xr:uid="{F0AB0428-C561-4648-BF3B-4D1871936D79}"/>
    <cellStyle name="Calculation 6 8 8 2" xfId="5018" xr:uid="{60B05832-819E-4179-B83F-8593A0BF3572}"/>
    <cellStyle name="Calculation 6 8 8 3" xfId="26592" xr:uid="{62A66C9F-541B-4CC3-A525-B7BF0612EF39}"/>
    <cellStyle name="Calculation 6 8 9" xfId="5019" xr:uid="{F3DD667C-3899-493C-BEF5-F70046EC92CB}"/>
    <cellStyle name="Calculation 6 8 9 2" xfId="5020" xr:uid="{8C928F23-17A9-4316-BE80-9F481E89136C}"/>
    <cellStyle name="Calculation 6 8 9 3" xfId="26593" xr:uid="{8034AF1F-CEA5-4F35-801A-01E43ABA671E}"/>
    <cellStyle name="Calculation 6 9" xfId="5021" xr:uid="{901C55D9-0D0F-45FE-8729-2B45526F337D}"/>
    <cellStyle name="Calculation 6 9 10" xfId="5022" xr:uid="{98046B5E-D390-4436-81E9-45689540ACBF}"/>
    <cellStyle name="Calculation 6 9 10 2" xfId="26594" xr:uid="{EF17F377-B79C-46CC-A6BC-4B1AC4BD1FE2}"/>
    <cellStyle name="Calculation 6 9 10 3" xfId="26595" xr:uid="{8BB803EB-5B33-4E6A-A0A0-9D4D130A45BB}"/>
    <cellStyle name="Calculation 6 9 11" xfId="5023" xr:uid="{DB93D6E8-8C79-4095-AF47-A17E0927DAEC}"/>
    <cellStyle name="Calculation 6 9 11 2" xfId="26596" xr:uid="{2CD73B08-0E16-48DB-8DC7-E51AEB0CDDC2}"/>
    <cellStyle name="Calculation 6 9 12" xfId="26597" xr:uid="{C1B80C0F-8707-4367-AD61-78D3A7F2EC8C}"/>
    <cellStyle name="Calculation 6 9 2" xfId="5024" xr:uid="{C8BB5E53-D39E-4F16-9812-0BDC4A8FCFC7}"/>
    <cellStyle name="Calculation 6 9 2 10" xfId="5025" xr:uid="{9B5FD72C-2180-4D1C-B22B-023F7E1C8D90}"/>
    <cellStyle name="Calculation 6 9 2 10 2" xfId="26598" xr:uid="{EDFF482D-7DE6-4C5B-B915-03B872B835AF}"/>
    <cellStyle name="Calculation 6 9 2 11" xfId="26599" xr:uid="{62B8C064-9089-4255-868A-58C24DC276B4}"/>
    <cellStyle name="Calculation 6 9 2 2" xfId="5026" xr:uid="{7D99DF11-4152-48C9-9161-9694E294CDB5}"/>
    <cellStyle name="Calculation 6 9 2 2 2" xfId="5027" xr:uid="{1396B33A-F769-45B7-8815-9D1904EB3CD3}"/>
    <cellStyle name="Calculation 6 9 2 2 3" xfId="5028" xr:uid="{D596EAE3-0F7E-4F2A-8C97-7A6217018DC9}"/>
    <cellStyle name="Calculation 6 9 2 2 4" xfId="5029" xr:uid="{72DA7C4C-5BFF-41B1-844A-4EDBDDE286C6}"/>
    <cellStyle name="Calculation 6 9 2 3" xfId="5030" xr:uid="{FA0F7EED-25EB-43EC-A556-A2608E6E85C9}"/>
    <cellStyle name="Calculation 6 9 2 3 2" xfId="5031" xr:uid="{9485BF73-BDA5-4E1D-85CE-4A5661BFDC37}"/>
    <cellStyle name="Calculation 6 9 2 3 3" xfId="26600" xr:uid="{2EC68DAF-10D0-4FA5-8CBB-8093E936E165}"/>
    <cellStyle name="Calculation 6 9 2 4" xfId="5032" xr:uid="{C4380D9C-8633-41B3-8916-CD0E0C14D299}"/>
    <cellStyle name="Calculation 6 9 2 4 2" xfId="5033" xr:uid="{DEE9EA27-3955-4DDC-A9E0-88BF4A28E2EA}"/>
    <cellStyle name="Calculation 6 9 2 4 3" xfId="26601" xr:uid="{CF1DC9E4-9B03-4022-8359-233409666313}"/>
    <cellStyle name="Calculation 6 9 2 5" xfId="5034" xr:uid="{075A912E-F523-4D97-BD13-E8B00A6B108F}"/>
    <cellStyle name="Calculation 6 9 2 5 2" xfId="5035" xr:uid="{99B72F69-9A22-4A7E-A9AF-AEC178D4A218}"/>
    <cellStyle name="Calculation 6 9 2 5 3" xfId="26602" xr:uid="{154230BB-1C8A-417D-9494-6E70E13FFE27}"/>
    <cellStyle name="Calculation 6 9 2 6" xfId="5036" xr:uid="{358FE3D1-0A45-4248-BB6D-3813D7998F14}"/>
    <cellStyle name="Calculation 6 9 2 6 2" xfId="5037" xr:uid="{26023D2C-614E-4A1B-A7F4-7CEE1F355448}"/>
    <cellStyle name="Calculation 6 9 2 6 3" xfId="26603" xr:uid="{A7966195-B2AF-4E38-A303-83434D1BDDB4}"/>
    <cellStyle name="Calculation 6 9 2 7" xfId="5038" xr:uid="{EA78CF35-1612-4145-954C-9701F0239C6C}"/>
    <cellStyle name="Calculation 6 9 2 7 2" xfId="5039" xr:uid="{4F507C10-C4C2-4C50-958A-2977C77476C2}"/>
    <cellStyle name="Calculation 6 9 2 7 3" xfId="26604" xr:uid="{CB88B67E-0F97-4A37-878F-36E8B28EC9AB}"/>
    <cellStyle name="Calculation 6 9 2 8" xfId="5040" xr:uid="{F1F96077-C45C-42E0-BFAF-DE633C2CCB20}"/>
    <cellStyle name="Calculation 6 9 2 8 2" xfId="5041" xr:uid="{958ABB6F-64C7-4155-92A7-2E6CEA39403E}"/>
    <cellStyle name="Calculation 6 9 2 8 3" xfId="26605" xr:uid="{5C457B7B-AA00-48AA-B428-D266B0B66BE3}"/>
    <cellStyle name="Calculation 6 9 2 9" xfId="5042" xr:uid="{81303364-CCDA-48DA-9589-31CAD02C2D56}"/>
    <cellStyle name="Calculation 6 9 2 9 2" xfId="26606" xr:uid="{689CB099-0B46-4E78-A7DD-9999BD5E2F4E}"/>
    <cellStyle name="Calculation 6 9 2 9 3" xfId="26607" xr:uid="{154617F5-8556-4252-AA00-187A0A0EA209}"/>
    <cellStyle name="Calculation 6 9 3" xfId="5043" xr:uid="{91B49BDA-847B-4883-84B6-B9B1A9845620}"/>
    <cellStyle name="Calculation 6 9 3 2" xfId="5044" xr:uid="{26DF210D-149A-4A95-8C08-E3296E551371}"/>
    <cellStyle name="Calculation 6 9 3 3" xfId="5045" xr:uid="{03B84488-0F13-42B4-AA2D-5FEF88ECEE5D}"/>
    <cellStyle name="Calculation 6 9 3 4" xfId="5046" xr:uid="{BECEDE24-F32E-46B7-AF91-F29F6E9D4F23}"/>
    <cellStyle name="Calculation 6 9 4" xfId="5047" xr:uid="{CDAF9A21-11DB-4D31-85A8-BCE6E06C21F0}"/>
    <cellStyle name="Calculation 6 9 4 2" xfId="5048" xr:uid="{F19456FE-312E-47AD-A81A-868E87385546}"/>
    <cellStyle name="Calculation 6 9 4 3" xfId="26608" xr:uid="{78CFBA1D-C180-4F7F-84A5-B4DD66502CFC}"/>
    <cellStyle name="Calculation 6 9 5" xfId="5049" xr:uid="{0D2756E3-56C6-4412-A931-E6756CDC7127}"/>
    <cellStyle name="Calculation 6 9 5 2" xfId="5050" xr:uid="{43CBFD98-058C-4F14-AEBE-2B81B14FB90F}"/>
    <cellStyle name="Calculation 6 9 5 3" xfId="26609" xr:uid="{E0ECBCDC-EE9D-485E-B58B-D3A33A7A580B}"/>
    <cellStyle name="Calculation 6 9 6" xfId="5051" xr:uid="{51FE3D1E-706B-4CE1-B0F3-9F5DC1B5AE6B}"/>
    <cellStyle name="Calculation 6 9 6 2" xfId="5052" xr:uid="{3CA6FCA7-19EC-4B9D-B23F-6F83D9907178}"/>
    <cellStyle name="Calculation 6 9 6 3" xfId="26610" xr:uid="{B7575FD3-EB13-4484-B3BF-732FFB75029B}"/>
    <cellStyle name="Calculation 6 9 7" xfId="5053" xr:uid="{721A30F1-C568-4A84-9E12-6AE27782D34E}"/>
    <cellStyle name="Calculation 6 9 7 2" xfId="5054" xr:uid="{8C25569C-BFB3-4686-8A48-BA3F366B2600}"/>
    <cellStyle name="Calculation 6 9 7 3" xfId="26611" xr:uid="{02115BD6-8579-46E5-AA8F-B2B4CB0FF498}"/>
    <cellStyle name="Calculation 6 9 8" xfId="5055" xr:uid="{E6740DD3-9A76-4CA9-B745-0C1BBF6A9219}"/>
    <cellStyle name="Calculation 6 9 8 2" xfId="5056" xr:uid="{D5340C41-C91F-48E4-A23A-22CD35BDAD88}"/>
    <cellStyle name="Calculation 6 9 8 3" xfId="26612" xr:uid="{73B65824-1A4C-46C8-B096-F83BDCA21A66}"/>
    <cellStyle name="Calculation 6 9 9" xfId="5057" xr:uid="{94A38AA2-3A32-45CE-ABBA-5BF96B042BAD}"/>
    <cellStyle name="Calculation 6 9 9 2" xfId="5058" xr:uid="{6D322567-F031-4FBA-AF09-DA40408C3CB7}"/>
    <cellStyle name="Calculation 6 9 9 3" xfId="26613" xr:uid="{A1748799-E79B-4A25-91B3-477353925A96}"/>
    <cellStyle name="Calculation 7" xfId="5059" xr:uid="{64617293-9738-470C-B009-81D3CFEBC87B}"/>
    <cellStyle name="Calculation 7 10" xfId="5060" xr:uid="{CF9B5D30-1C4A-419A-9170-BF12B913817E}"/>
    <cellStyle name="Calculation 7 10 2" xfId="26614" xr:uid="{43CF336E-422E-43F0-887B-0E05A27481F8}"/>
    <cellStyle name="Calculation 7 10 3" xfId="26615" xr:uid="{5691DAAB-4123-4A67-8F1E-D2BF92345178}"/>
    <cellStyle name="Calculation 7 11" xfId="5061" xr:uid="{C0B22E8A-9287-4944-A6E7-CBEFA32C4F7C}"/>
    <cellStyle name="Calculation 7 11 2" xfId="26616" xr:uid="{27B04FBF-31F3-4A8E-9972-54417DBF2FC8}"/>
    <cellStyle name="Calculation 7 12" xfId="26617" xr:uid="{4E944359-5308-413B-8DAF-69D8927DC016}"/>
    <cellStyle name="Calculation 7 13" xfId="26618" xr:uid="{1ABFFCB1-41AA-4C2F-AED8-DB0C6ACE0550}"/>
    <cellStyle name="Calculation 7 14" xfId="26619" xr:uid="{EDE7F427-0A41-4FB2-BAA7-807B4E30C0E1}"/>
    <cellStyle name="Calculation 7 15" xfId="42404" xr:uid="{BD262E5A-0C5C-491D-862D-3A35BE325044}"/>
    <cellStyle name="Calculation 7 16" xfId="42853" xr:uid="{AB43899C-027E-4E91-A9F9-9EA81A2B634F}"/>
    <cellStyle name="Calculation 7 17" xfId="43561" xr:uid="{18DE1522-EDC1-461B-A372-8D19FFFD072F}"/>
    <cellStyle name="Calculation 7 2" xfId="5062" xr:uid="{9008C43A-5662-49DD-8708-EE8C1C36DB08}"/>
    <cellStyle name="Calculation 7 2 10" xfId="5063" xr:uid="{F34F20AB-94B6-47E1-81AC-49B54F2BC90F}"/>
    <cellStyle name="Calculation 7 2 10 2" xfId="26620" xr:uid="{ED55FD11-8972-403E-89BD-63A0B841647E}"/>
    <cellStyle name="Calculation 7 2 11" xfId="26621" xr:uid="{A8909E42-B634-4B99-9948-E4714072C091}"/>
    <cellStyle name="Calculation 7 2 2" xfId="5064" xr:uid="{6FCBE9A2-16DF-4273-9F95-F2C69EDCBE7C}"/>
    <cellStyle name="Calculation 7 2 2 2" xfId="5065" xr:uid="{C0A73454-0308-40E8-8AEC-C170357524DC}"/>
    <cellStyle name="Calculation 7 2 2 3" xfId="5066" xr:uid="{69FDD76E-BAF1-4EDA-B042-C81FEB888711}"/>
    <cellStyle name="Calculation 7 2 2 4" xfId="5067" xr:uid="{0760CF27-4EEE-4A1E-9593-EF2706F3CC73}"/>
    <cellStyle name="Calculation 7 2 3" xfId="5068" xr:uid="{D15740E5-CF09-48AC-A641-67536E323736}"/>
    <cellStyle name="Calculation 7 2 3 2" xfId="5069" xr:uid="{687F17F8-E130-47AF-A2D5-E7E5D5547762}"/>
    <cellStyle name="Calculation 7 2 3 3" xfId="26622" xr:uid="{F93692F0-8549-4D2F-A58E-1FDF99214161}"/>
    <cellStyle name="Calculation 7 2 4" xfId="5070" xr:uid="{885B2964-450E-434A-99F7-3038049D00E3}"/>
    <cellStyle name="Calculation 7 2 4 2" xfId="5071" xr:uid="{53BAB2BD-10B4-4A76-A801-6CA577DDCE41}"/>
    <cellStyle name="Calculation 7 2 4 3" xfId="26623" xr:uid="{EA1D1E17-20FD-4760-A337-338DA7097715}"/>
    <cellStyle name="Calculation 7 2 5" xfId="5072" xr:uid="{5C762063-1E48-4302-93F0-D5E800775042}"/>
    <cellStyle name="Calculation 7 2 5 2" xfId="5073" xr:uid="{2196C92A-D522-4914-B90C-9CF1CE27418F}"/>
    <cellStyle name="Calculation 7 2 5 3" xfId="26624" xr:uid="{E528DC6B-F331-47E4-B747-FA8D99A51D96}"/>
    <cellStyle name="Calculation 7 2 6" xfId="5074" xr:uid="{E6BEF8F8-76E3-4030-96B3-67EC97FE46F2}"/>
    <cellStyle name="Calculation 7 2 6 2" xfId="5075" xr:uid="{63336C14-24AE-4EAF-92AA-17823BC2C43F}"/>
    <cellStyle name="Calculation 7 2 6 3" xfId="26625" xr:uid="{03232F81-437A-4927-96B1-86A0A6A904E9}"/>
    <cellStyle name="Calculation 7 2 7" xfId="5076" xr:uid="{19453D19-0865-4ECD-B244-ECD99447B7B4}"/>
    <cellStyle name="Calculation 7 2 7 2" xfId="5077" xr:uid="{D6213367-A8E4-4078-BDEB-AE15A7A18724}"/>
    <cellStyle name="Calculation 7 2 7 3" xfId="26626" xr:uid="{1C9CC1A5-22A9-46FA-9CEE-2DCCBBA9A760}"/>
    <cellStyle name="Calculation 7 2 8" xfId="5078" xr:uid="{75B0DE14-D7E8-49BE-B567-E0BCFB43366A}"/>
    <cellStyle name="Calculation 7 2 8 2" xfId="5079" xr:uid="{E9731CA9-4750-419D-ACFF-F67C311FB4FB}"/>
    <cellStyle name="Calculation 7 2 8 3" xfId="26627" xr:uid="{249F5CB9-63FA-4061-8AA9-95E7CB6FBEC9}"/>
    <cellStyle name="Calculation 7 2 9" xfId="5080" xr:uid="{7103355E-6213-43BC-92F7-08D0804656B2}"/>
    <cellStyle name="Calculation 7 2 9 2" xfId="26628" xr:uid="{8937E5C0-7A80-45D8-9DF6-08F8CBD69B12}"/>
    <cellStyle name="Calculation 7 2 9 3" xfId="26629" xr:uid="{2AB52920-FEE8-4902-9BF3-5868FE110000}"/>
    <cellStyle name="Calculation 7 3" xfId="5081" xr:uid="{F8A97425-03B6-4AE4-A192-A6C166EB189F}"/>
    <cellStyle name="Calculation 7 3 2" xfId="5082" xr:uid="{1044D34C-BCF5-4EBB-9776-9CAC533D58B4}"/>
    <cellStyle name="Calculation 7 3 3" xfId="5083" xr:uid="{7E71C776-1CCF-4174-A013-62B51E2559B8}"/>
    <cellStyle name="Calculation 7 3 4" xfId="5084" xr:uid="{93DA112B-52E6-4B6A-9598-F4FF0FBB24B8}"/>
    <cellStyle name="Calculation 7 4" xfId="5085" xr:uid="{DA6D250B-A0B3-4588-8C95-F4D521402669}"/>
    <cellStyle name="Calculation 7 4 2" xfId="5086" xr:uid="{5E104BE3-85E0-4C1B-B89B-637A07DF18E0}"/>
    <cellStyle name="Calculation 7 4 3" xfId="26630" xr:uid="{BC7CC897-60AB-4C3A-90F4-5F3092E99A5A}"/>
    <cellStyle name="Calculation 7 5" xfId="5087" xr:uid="{BF4362DD-AD84-4249-B36D-8E73A324CF84}"/>
    <cellStyle name="Calculation 7 5 2" xfId="5088" xr:uid="{C29FC4C5-0329-4C78-B63E-684A04C86841}"/>
    <cellStyle name="Calculation 7 5 3" xfId="26631" xr:uid="{7A0DB59D-4A7C-4659-AAAF-4A0D59751FD1}"/>
    <cellStyle name="Calculation 7 6" xfId="5089" xr:uid="{C7D42A6B-E0FD-4F01-A248-88514DA32DC1}"/>
    <cellStyle name="Calculation 7 6 2" xfId="5090" xr:uid="{F83D607D-0407-4C5B-9567-C7537EC8A459}"/>
    <cellStyle name="Calculation 7 6 3" xfId="26632" xr:uid="{208A0B4B-E1A0-4FAE-A619-82F54A668747}"/>
    <cellStyle name="Calculation 7 7" xfId="5091" xr:uid="{12F5C855-E9A2-4B42-B350-1B66EAA36DA3}"/>
    <cellStyle name="Calculation 7 7 2" xfId="5092" xr:uid="{1E57BD1E-3D3E-4295-896F-DDD3606103AA}"/>
    <cellStyle name="Calculation 7 7 3" xfId="26633" xr:uid="{4791A1AA-0FEC-4CB2-BAF2-D8738A48D02A}"/>
    <cellStyle name="Calculation 7 8" xfId="5093" xr:uid="{60DF81B2-16A2-4E26-9CDA-B64216552241}"/>
    <cellStyle name="Calculation 7 8 2" xfId="5094" xr:uid="{302A9A72-4063-4AE6-A339-2C64168F433B}"/>
    <cellStyle name="Calculation 7 8 3" xfId="26634" xr:uid="{31A47F93-0FDD-40C8-9A86-BBDB93BF5985}"/>
    <cellStyle name="Calculation 7 9" xfId="5095" xr:uid="{6151351E-9527-4594-AF27-1D30AB5C682E}"/>
    <cellStyle name="Calculation 7 9 2" xfId="5096" xr:uid="{2D88C211-50A9-4FBC-B00B-FACCE616AB4C}"/>
    <cellStyle name="Calculation 7 9 3" xfId="26635" xr:uid="{6F90040E-8A69-432B-8102-1143876A1120}"/>
    <cellStyle name="Calculation 8" xfId="5097" xr:uid="{8CE85715-D5A0-4C11-89F1-21979E943EB0}"/>
    <cellStyle name="Calculation 8 10" xfId="5098" xr:uid="{290F9DD7-70C2-44CB-B183-F2B9623EA800}"/>
    <cellStyle name="Calculation 8 10 2" xfId="26636" xr:uid="{402AE704-870B-4BEA-BC1D-55D5507C04D1}"/>
    <cellStyle name="Calculation 8 10 3" xfId="26637" xr:uid="{8079FB86-E767-4151-8CD5-A03069CF3EA2}"/>
    <cellStyle name="Calculation 8 11" xfId="5099" xr:uid="{E16277CB-C010-4F24-94B6-08E592300988}"/>
    <cellStyle name="Calculation 8 11 2" xfId="26638" xr:uid="{987E93A5-2B73-4768-A06A-BD73942BA5A5}"/>
    <cellStyle name="Calculation 8 12" xfId="26639" xr:uid="{38EE2FD9-5B7D-4ADB-95AA-6629626A3A80}"/>
    <cellStyle name="Calculation 8 13" xfId="26640" xr:uid="{ED31CC4C-A2F5-4842-8E80-8929315FBA4C}"/>
    <cellStyle name="Calculation 8 14" xfId="26641" xr:uid="{1B7E7292-3CC1-4EE3-B4D7-2B0460B73471}"/>
    <cellStyle name="Calculation 8 15" xfId="42405" xr:uid="{69B8A72A-665E-412E-9A8E-39A6EF675468}"/>
    <cellStyle name="Calculation 8 16" xfId="42852" xr:uid="{4652C593-EF88-445A-808F-C930687ED4CC}"/>
    <cellStyle name="Calculation 8 17" xfId="43562" xr:uid="{785508FD-EADB-4670-B0C1-0A29F661EAC6}"/>
    <cellStyle name="Calculation 8 2" xfId="5100" xr:uid="{33289895-1C27-495D-97A5-CE1A812AF9E3}"/>
    <cellStyle name="Calculation 8 2 10" xfId="5101" xr:uid="{17806BA5-2036-472A-A86C-0DFF9DAE06A1}"/>
    <cellStyle name="Calculation 8 2 10 2" xfId="26642" xr:uid="{98011530-E397-4218-B235-3AC0F2EDED6C}"/>
    <cellStyle name="Calculation 8 2 11" xfId="26643" xr:uid="{33960845-5BDC-4A8E-8D82-14E2DCFDBE82}"/>
    <cellStyle name="Calculation 8 2 2" xfId="5102" xr:uid="{4F63CDC5-2001-4BF5-91FB-C16FA26C20D4}"/>
    <cellStyle name="Calculation 8 2 2 2" xfId="5103" xr:uid="{658083FB-BE55-4D55-80C9-0BA12D6C7D7E}"/>
    <cellStyle name="Calculation 8 2 2 3" xfId="5104" xr:uid="{59237980-540D-457C-A171-52170D23869D}"/>
    <cellStyle name="Calculation 8 2 2 4" xfId="5105" xr:uid="{F2DFFEAB-8B2D-4AE5-B12D-3AAEBB2417E5}"/>
    <cellStyle name="Calculation 8 2 3" xfId="5106" xr:uid="{873D9C4F-6552-4D3B-9D9C-4E75D3B2E2E5}"/>
    <cellStyle name="Calculation 8 2 3 2" xfId="5107" xr:uid="{DCD981D8-1A66-47FC-A62F-4A6D9233D36D}"/>
    <cellStyle name="Calculation 8 2 3 3" xfId="26644" xr:uid="{2D75E2CA-6E80-462A-9B83-4B4C9C4886B4}"/>
    <cellStyle name="Calculation 8 2 4" xfId="5108" xr:uid="{83B371A2-F6B9-4265-B93D-6B84C627E84E}"/>
    <cellStyle name="Calculation 8 2 4 2" xfId="5109" xr:uid="{157D87B2-57BB-467D-A239-ED09CA7791DC}"/>
    <cellStyle name="Calculation 8 2 4 3" xfId="26645" xr:uid="{DCA61FAE-86A0-4A5E-B464-1383965973E9}"/>
    <cellStyle name="Calculation 8 2 5" xfId="5110" xr:uid="{E9325DBE-2CB5-4261-9D1F-1A51980F6B35}"/>
    <cellStyle name="Calculation 8 2 5 2" xfId="5111" xr:uid="{996B325A-7250-4949-9A74-D410121D2988}"/>
    <cellStyle name="Calculation 8 2 5 3" xfId="26646" xr:uid="{FD12C581-4561-468D-8F5A-E3C171229CF0}"/>
    <cellStyle name="Calculation 8 2 6" xfId="5112" xr:uid="{3D4535CB-C15C-4CE6-BBAB-88485BA8A5AF}"/>
    <cellStyle name="Calculation 8 2 6 2" xfId="5113" xr:uid="{C181BD0A-A271-4095-A381-58E2D93F0C92}"/>
    <cellStyle name="Calculation 8 2 6 3" xfId="26647" xr:uid="{6916E663-5D16-4A62-ADF1-2AD66A619DCB}"/>
    <cellStyle name="Calculation 8 2 7" xfId="5114" xr:uid="{C9A31744-9534-43DB-9DD7-0CA4EDDAB8F0}"/>
    <cellStyle name="Calculation 8 2 7 2" xfId="5115" xr:uid="{F582CF20-1D26-4276-8251-7330769E010E}"/>
    <cellStyle name="Calculation 8 2 7 3" xfId="26648" xr:uid="{D17995E3-C454-48B1-8855-7B6F2EC5ED38}"/>
    <cellStyle name="Calculation 8 2 8" xfId="5116" xr:uid="{7A93FA6E-06E1-44BF-BD60-38B798200B91}"/>
    <cellStyle name="Calculation 8 2 8 2" xfId="5117" xr:uid="{AFF99840-5B84-4B1C-A6BF-1FA73518BA10}"/>
    <cellStyle name="Calculation 8 2 8 3" xfId="26649" xr:uid="{30762203-C945-41ED-AE88-734D56837B09}"/>
    <cellStyle name="Calculation 8 2 9" xfId="5118" xr:uid="{6EDA5EB0-7427-4180-B07D-E771A0FD066E}"/>
    <cellStyle name="Calculation 8 2 9 2" xfId="26650" xr:uid="{8E9D5D33-C1BC-4F46-8D5A-FE5BF3E47A71}"/>
    <cellStyle name="Calculation 8 2 9 3" xfId="26651" xr:uid="{D6D3EA0D-A559-478E-9D9A-994B402987D2}"/>
    <cellStyle name="Calculation 8 3" xfId="5119" xr:uid="{2D73A01F-7CAD-45E4-B0FF-6BCC60B83E41}"/>
    <cellStyle name="Calculation 8 3 2" xfId="5120" xr:uid="{8CB881C2-D00B-4721-92A6-A0B6689E5109}"/>
    <cellStyle name="Calculation 8 3 3" xfId="5121" xr:uid="{0804E734-C22A-4C30-AF54-0A4AD8E52D9D}"/>
    <cellStyle name="Calculation 8 3 4" xfId="5122" xr:uid="{FD28AE27-9678-4BC5-B7FA-05FC7FA32BC1}"/>
    <cellStyle name="Calculation 8 4" xfId="5123" xr:uid="{FA255900-7E19-4D33-AD44-A6C06FF467FD}"/>
    <cellStyle name="Calculation 8 4 2" xfId="5124" xr:uid="{FC3047AA-6E04-4FB2-AAC9-C5C3B6248068}"/>
    <cellStyle name="Calculation 8 4 3" xfId="26652" xr:uid="{30DCF466-2F46-4EC2-957B-A33A6779D756}"/>
    <cellStyle name="Calculation 8 5" xfId="5125" xr:uid="{B9D05DF0-2E23-44BB-AE92-EC0733623411}"/>
    <cellStyle name="Calculation 8 5 2" xfId="5126" xr:uid="{B15F9194-2920-41DE-A6DD-E9A9CE05DC32}"/>
    <cellStyle name="Calculation 8 5 3" xfId="26653" xr:uid="{E54568C2-3489-401D-B185-250B9007297A}"/>
    <cellStyle name="Calculation 8 6" xfId="5127" xr:uid="{37F9F718-896D-42BF-A2C3-EF28AF3E60EC}"/>
    <cellStyle name="Calculation 8 6 2" xfId="5128" xr:uid="{A608FC88-5F55-4497-945C-51EAC0D8001C}"/>
    <cellStyle name="Calculation 8 6 3" xfId="26654" xr:uid="{1666F557-6821-4A1C-BE61-697443C448A4}"/>
    <cellStyle name="Calculation 8 7" xfId="5129" xr:uid="{E31159B1-D6D3-4248-A359-699BB9B7836F}"/>
    <cellStyle name="Calculation 8 7 2" xfId="5130" xr:uid="{5731532A-1D82-41A7-9925-5DDE2A6BF577}"/>
    <cellStyle name="Calculation 8 7 3" xfId="26655" xr:uid="{03C72251-6840-436E-9F16-55850F5D0F42}"/>
    <cellStyle name="Calculation 8 8" xfId="5131" xr:uid="{A6AA5283-DA93-4413-93FB-2EC3DB0AD2E1}"/>
    <cellStyle name="Calculation 8 8 2" xfId="5132" xr:uid="{AFBC6CC0-4049-4DB6-89E0-77805E077DE8}"/>
    <cellStyle name="Calculation 8 8 3" xfId="26656" xr:uid="{6AF20835-8784-4362-9A8A-E9A6F2375D99}"/>
    <cellStyle name="Calculation 8 9" xfId="5133" xr:uid="{F5B8FA44-7DC7-4FBE-B7F8-1146CD8ECFB6}"/>
    <cellStyle name="Calculation 8 9 2" xfId="5134" xr:uid="{80F27172-8FEA-4C6C-AF3A-084E4DB87C5D}"/>
    <cellStyle name="Calculation 8 9 3" xfId="26657" xr:uid="{FE766A60-0536-49F9-9789-D388C1EA1033}"/>
    <cellStyle name="Calculation 9" xfId="5135" xr:uid="{BF4350F4-CD9E-4905-B672-BF9295E756DC}"/>
    <cellStyle name="Calculation 9 10" xfId="5136" xr:uid="{C6C74E0B-8D11-42B9-B2F0-959EDFFE10A6}"/>
    <cellStyle name="Calculation 9 10 2" xfId="26658" xr:uid="{D2A5ED4A-0209-4F9D-A0A8-50DB4C572DCB}"/>
    <cellStyle name="Calculation 9 10 3" xfId="26659" xr:uid="{D53D4DF0-78EE-4104-84D0-8D4D44C026F9}"/>
    <cellStyle name="Calculation 9 11" xfId="5137" xr:uid="{D5FA854D-2F7B-4B2B-A22D-F70D9F8448BF}"/>
    <cellStyle name="Calculation 9 11 2" xfId="26660" xr:uid="{3185579D-4B62-4EBF-9CB7-4D5C918E0759}"/>
    <cellStyle name="Calculation 9 12" xfId="26661" xr:uid="{B55835DB-8384-45C7-9696-89A7192F23D8}"/>
    <cellStyle name="Calculation 9 13" xfId="26662" xr:uid="{50C38589-DDEE-4F7F-80C6-167174AC5058}"/>
    <cellStyle name="Calculation 9 14" xfId="26663" xr:uid="{48AF604D-ED7D-4A64-9091-D17EBF262AA0}"/>
    <cellStyle name="Calculation 9 15" xfId="42406" xr:uid="{F9DA56F3-F258-47AA-981E-1F7A48FCD2B4}"/>
    <cellStyle name="Calculation 9 16" xfId="42851" xr:uid="{2705CF93-E4B6-439C-A8A4-4F3C5CA6C8E8}"/>
    <cellStyle name="Calculation 9 17" xfId="43563" xr:uid="{E36186AF-DD92-403A-8311-9866B7B7B452}"/>
    <cellStyle name="Calculation 9 2" xfId="5138" xr:uid="{C88C6F3D-6399-4FC9-95FA-AEB3CA566A55}"/>
    <cellStyle name="Calculation 9 2 10" xfId="5139" xr:uid="{1DF75F2A-075D-4516-BD2C-82744E50E021}"/>
    <cellStyle name="Calculation 9 2 10 2" xfId="26664" xr:uid="{14030F6D-8324-4262-ACD5-F577B955BF3D}"/>
    <cellStyle name="Calculation 9 2 11" xfId="26665" xr:uid="{38B88CF9-DE7C-4097-81A9-54FE6D27808D}"/>
    <cellStyle name="Calculation 9 2 2" xfId="5140" xr:uid="{6B4E4B14-E304-4A2B-8C6F-352AF5768869}"/>
    <cellStyle name="Calculation 9 2 2 2" xfId="5141" xr:uid="{7218A05A-5BB5-43CD-948E-7D220D36D136}"/>
    <cellStyle name="Calculation 9 2 2 3" xfId="5142" xr:uid="{CC55A134-CF26-4EE4-8E18-FBF9E8A44513}"/>
    <cellStyle name="Calculation 9 2 2 4" xfId="5143" xr:uid="{06D29DF2-635C-46E6-B29C-27D7C8B1F3F1}"/>
    <cellStyle name="Calculation 9 2 3" xfId="5144" xr:uid="{2ADB0DFA-DD92-4C1B-A288-498CB533D05B}"/>
    <cellStyle name="Calculation 9 2 3 2" xfId="5145" xr:uid="{AC0DB638-3BF4-4A4B-8C01-8832255CF8A6}"/>
    <cellStyle name="Calculation 9 2 3 3" xfId="26666" xr:uid="{DA9AEC44-797A-4A4A-8DC6-F57517AA59DF}"/>
    <cellStyle name="Calculation 9 2 4" xfId="5146" xr:uid="{F0A2349C-67F7-47AC-A126-9A90F99F8287}"/>
    <cellStyle name="Calculation 9 2 4 2" xfId="5147" xr:uid="{3DD040E6-6C96-442A-939E-A088818F5D98}"/>
    <cellStyle name="Calculation 9 2 4 3" xfId="26667" xr:uid="{43E63241-C72D-46ED-B9F8-68351E900948}"/>
    <cellStyle name="Calculation 9 2 5" xfId="5148" xr:uid="{6D5A4946-07AB-4FF1-8DB8-62E75D90F8BD}"/>
    <cellStyle name="Calculation 9 2 5 2" xfId="5149" xr:uid="{75DF9DFB-0B71-4C27-9510-28FE2C197820}"/>
    <cellStyle name="Calculation 9 2 5 3" xfId="26668" xr:uid="{21557178-9A22-4E00-826E-9C05C40B2149}"/>
    <cellStyle name="Calculation 9 2 6" xfId="5150" xr:uid="{43D0B816-3CC9-4603-AFB0-6A7B11C62361}"/>
    <cellStyle name="Calculation 9 2 6 2" xfId="5151" xr:uid="{A18EE6B9-D8B2-4CB3-BBA4-964A152B0285}"/>
    <cellStyle name="Calculation 9 2 6 3" xfId="26669" xr:uid="{FE98BDFF-3D1A-489B-B977-B2A8CC1CA3F0}"/>
    <cellStyle name="Calculation 9 2 7" xfId="5152" xr:uid="{58263313-D7A5-4038-8DF5-10790D9D87AE}"/>
    <cellStyle name="Calculation 9 2 7 2" xfId="5153" xr:uid="{E390CD55-6FED-4018-825F-A1377E4C9A9F}"/>
    <cellStyle name="Calculation 9 2 7 3" xfId="26670" xr:uid="{B655A606-D890-4746-BB1B-C17118034523}"/>
    <cellStyle name="Calculation 9 2 8" xfId="5154" xr:uid="{8AD50F32-CC5D-436A-85E1-A8BBD0396DE7}"/>
    <cellStyle name="Calculation 9 2 8 2" xfId="5155" xr:uid="{FD0EC39B-ECC2-4694-9858-2129B988E0E7}"/>
    <cellStyle name="Calculation 9 2 8 3" xfId="26671" xr:uid="{87E354BD-6356-4FDB-9A03-F38B7EE1C4B9}"/>
    <cellStyle name="Calculation 9 2 9" xfId="5156" xr:uid="{FDCCD37A-9E59-4E60-A9BC-F1DB16F20E00}"/>
    <cellStyle name="Calculation 9 2 9 2" xfId="26672" xr:uid="{42B42F38-13A9-454E-93F3-9F4E14A2F115}"/>
    <cellStyle name="Calculation 9 2 9 3" xfId="26673" xr:uid="{9DB6D88F-6A69-456D-9CEC-50C73BC08801}"/>
    <cellStyle name="Calculation 9 3" xfId="5157" xr:uid="{5AA5FBEF-959E-43FD-BD4D-57145E0332C0}"/>
    <cellStyle name="Calculation 9 3 2" xfId="5158" xr:uid="{8A516610-B312-4297-A106-60D716D15AD5}"/>
    <cellStyle name="Calculation 9 3 3" xfId="5159" xr:uid="{B79E314E-D002-4656-9D0B-E62D60555618}"/>
    <cellStyle name="Calculation 9 3 4" xfId="5160" xr:uid="{A0CEBC10-E92B-419F-9081-A9123C02C727}"/>
    <cellStyle name="Calculation 9 4" xfId="5161" xr:uid="{A8EB4CC5-4768-4141-A5E4-C105B2B75C7B}"/>
    <cellStyle name="Calculation 9 4 2" xfId="5162" xr:uid="{592634D1-FDAE-40A3-96B7-BC9FA663DC7C}"/>
    <cellStyle name="Calculation 9 4 3" xfId="26674" xr:uid="{83FF8AD0-E8AC-4632-8B86-8934BBE9BDB9}"/>
    <cellStyle name="Calculation 9 5" xfId="5163" xr:uid="{15C241E4-412C-4D29-A589-827652A653D6}"/>
    <cellStyle name="Calculation 9 5 2" xfId="5164" xr:uid="{44DC9D01-F63C-411A-8686-6632907DFB48}"/>
    <cellStyle name="Calculation 9 5 3" xfId="26675" xr:uid="{56071114-A88E-4645-8BEB-DB2469DFC1AA}"/>
    <cellStyle name="Calculation 9 6" xfId="5165" xr:uid="{92301A68-2F7B-44C5-BB6E-B368331AD091}"/>
    <cellStyle name="Calculation 9 6 2" xfId="5166" xr:uid="{8C86C286-0947-42A3-B0CE-220BA8D3FD65}"/>
    <cellStyle name="Calculation 9 6 3" xfId="26676" xr:uid="{44C64FFA-44DA-4E9B-8760-09FE81420094}"/>
    <cellStyle name="Calculation 9 7" xfId="5167" xr:uid="{BDC384FF-1BB6-4F2E-BBFB-B7A3B82822F1}"/>
    <cellStyle name="Calculation 9 7 2" xfId="5168" xr:uid="{FBDE6A82-4685-428E-B84D-110E8D3825B7}"/>
    <cellStyle name="Calculation 9 7 3" xfId="26677" xr:uid="{C3484EBF-683C-42F8-A753-2FA587C76926}"/>
    <cellStyle name="Calculation 9 8" xfId="5169" xr:uid="{B1E12705-9CF5-4CD0-9CA4-3B324995E3A5}"/>
    <cellStyle name="Calculation 9 8 2" xfId="5170" xr:uid="{A311641D-6D38-4FA6-90B9-516FB80D3FB3}"/>
    <cellStyle name="Calculation 9 8 3" xfId="26678" xr:uid="{C9DEB887-3A09-4B46-A0FE-E734D97720EB}"/>
    <cellStyle name="Calculation 9 9" xfId="5171" xr:uid="{CFE43773-4678-4A49-BCD4-70EE9343820D}"/>
    <cellStyle name="Calculation 9 9 2" xfId="5172" xr:uid="{D4310B84-871B-43C0-84B3-24C0C136C074}"/>
    <cellStyle name="Calculation 9 9 3" xfId="26679" xr:uid="{221C9CAB-A496-40A3-9F24-A7854124EE19}"/>
    <cellStyle name="Cella collegata" xfId="84" xr:uid="{AD02490C-1C7F-45AC-8B79-4A71002E8DD3}"/>
    <cellStyle name="Cella da controllare" xfId="85" xr:uid="{F01752FA-B9B3-4815-AFC0-02666707C6D0}"/>
    <cellStyle name="Cella da controllare 2" xfId="5173" xr:uid="{ED1A3A4B-518B-4CEA-AD26-0499A4F08F2E}"/>
    <cellStyle name="Cella da controllare 2 2" xfId="5174" xr:uid="{CDF9E078-6171-4017-A9DA-2F978CBBF1AD}"/>
    <cellStyle name="Cella da controllare 3" xfId="5175" xr:uid="{1FB953B1-6EA9-4303-BCDF-089DF9A215E7}"/>
    <cellStyle name="Cella da controllare 3 2" xfId="5176" xr:uid="{43935812-F368-40F4-9ABD-4BB1D7FEE03B}"/>
    <cellStyle name="Cella da controllare 4" xfId="5177" xr:uid="{3956FFE0-4998-4D6B-BDC6-3B0C30C3F8A2}"/>
    <cellStyle name="Cella da controllare 4 2" xfId="5178" xr:uid="{E95F5ED7-4624-49AD-804A-75ADFAA6CA8D}"/>
    <cellStyle name="Cella da controllare 5" xfId="5179" xr:uid="{ADCF48FA-BF0C-4EBF-8477-4F0D9AE3AC96}"/>
    <cellStyle name="Cella da controllare 5 2" xfId="5180" xr:uid="{ED8C213F-138F-4DAE-8922-4348D3611E8A}"/>
    <cellStyle name="Cella da controllare 6" xfId="5181" xr:uid="{991C8586-80E6-41F7-8045-82927836A742}"/>
    <cellStyle name="Cella da controllare 6 2" xfId="5182" xr:uid="{F4FFEF43-7636-4A87-AC34-296A081158CE}"/>
    <cellStyle name="Cella da controllare 7" xfId="5183" xr:uid="{53B82765-6494-47CB-944C-C96A2FAAD1D1}"/>
    <cellStyle name="Cellule liée" xfId="5184" xr:uid="{3099A172-79B3-48FE-8D3B-9688149E1D8A}"/>
    <cellStyle name="Char" xfId="5185" xr:uid="{A39FCFB0-CE86-4BE3-98B9-0494F528A1AB}"/>
    <cellStyle name="Check Cell" xfId="6" builtinId="23" customBuiltin="1"/>
    <cellStyle name="Check Cell 10" xfId="5186" xr:uid="{93CECAB7-B6F5-4B9F-A1F9-0655C4FEBF1B}"/>
    <cellStyle name="Check Cell 10 2" xfId="5187" xr:uid="{C5352952-4F50-47E5-A75A-E08A2B4082C6}"/>
    <cellStyle name="Check Cell 10 2 2" xfId="5188" xr:uid="{B8C3CFC0-4790-49B5-B5BB-8013C6A5983B}"/>
    <cellStyle name="Check Cell 10 3" xfId="5189" xr:uid="{D5265B1B-5DD4-4FEC-B06E-1C8454AE7338}"/>
    <cellStyle name="Check Cell 10 3 2" xfId="5190" xr:uid="{08F946E4-39F7-4F86-8CC3-C7B90A84A516}"/>
    <cellStyle name="Check Cell 10 4" xfId="5191" xr:uid="{152BFBF1-D630-443A-A581-62236B867544}"/>
    <cellStyle name="Check Cell 10 4 2" xfId="5192" xr:uid="{A33035A1-67D9-473B-9154-D4607440480B}"/>
    <cellStyle name="Check Cell 10 5" xfId="5193" xr:uid="{108A9B4E-D36F-43E5-8C7D-E8D63B180D2A}"/>
    <cellStyle name="Check Cell 10 5 2" xfId="5194" xr:uid="{53A006AA-7EE3-4094-B6A1-1B463807998F}"/>
    <cellStyle name="Check Cell 10 6" xfId="5195" xr:uid="{370F5D05-B461-4E6E-9F4E-4E0514C91F70}"/>
    <cellStyle name="Check Cell 10 6 2" xfId="5196" xr:uid="{127B76AB-8CD7-48F5-85F9-28F86176E9A0}"/>
    <cellStyle name="Check Cell 10 7" xfId="5197" xr:uid="{629B64A9-E3D0-4B7B-8FDD-9EACB46678B9}"/>
    <cellStyle name="Check Cell 11" xfId="26680" xr:uid="{D9F7A193-7D29-48CD-9B70-ADA04EAB3AC1}"/>
    <cellStyle name="Check Cell 12" xfId="26681" xr:uid="{8B2F970E-710A-4EC9-A385-AA51909D656D}"/>
    <cellStyle name="Check Cell 13" xfId="26682" xr:uid="{CB1F4AD4-3774-448F-90F5-42CBC30C8E0B}"/>
    <cellStyle name="Check Cell 14" xfId="26683" xr:uid="{6F5BF280-4C84-4710-8E55-D6A13E8D29AF}"/>
    <cellStyle name="Check Cell 15" xfId="26684" xr:uid="{2F880CD6-0DC8-4184-A31B-50D1611C2EC1}"/>
    <cellStyle name="Check Cell 16" xfId="26685" xr:uid="{AF815F80-9C28-4D0D-9EEF-351E87AADEC0}"/>
    <cellStyle name="Check Cell 17" xfId="26686" xr:uid="{334154AE-81AB-4F36-870F-40E9CC5326EC}"/>
    <cellStyle name="Check Cell 18" xfId="26687" xr:uid="{2EE80C77-AE4F-4D45-AC94-FE11861F749C}"/>
    <cellStyle name="Check Cell 19" xfId="26688" xr:uid="{173C2A46-8DC8-4343-9F63-5036EA3AAA1B}"/>
    <cellStyle name="Check Cell 2" xfId="5198" xr:uid="{57F3E300-4931-415F-A6E2-9C55C34C9615}"/>
    <cellStyle name="Check Cell 2 10" xfId="5199" xr:uid="{B7F6C9A4-089B-4281-9AEF-46B3E0E1B611}"/>
    <cellStyle name="Check Cell 2 10 2" xfId="5200" xr:uid="{195C33C9-93C3-4ACA-B200-41972BC98104}"/>
    <cellStyle name="Check Cell 2 10 2 2" xfId="5201" xr:uid="{4E80DCA4-4054-452E-889B-A5A6CF8C1EFF}"/>
    <cellStyle name="Check Cell 2 10 3" xfId="5202" xr:uid="{E49ED3A8-8E8C-4D5B-9959-141661732EE8}"/>
    <cellStyle name="Check Cell 2 10 3 2" xfId="5203" xr:uid="{5153CC51-83F4-48FA-8274-E20901AD171E}"/>
    <cellStyle name="Check Cell 2 10 4" xfId="5204" xr:uid="{04C7CFCA-3D4B-4EE8-B724-00471F18C447}"/>
    <cellStyle name="Check Cell 2 10 4 2" xfId="5205" xr:uid="{0E9800D4-3941-46C7-829B-5046063B8D34}"/>
    <cellStyle name="Check Cell 2 10 5" xfId="5206" xr:uid="{FDD910E6-AC23-4697-9065-C696A1BC1AA7}"/>
    <cellStyle name="Check Cell 2 10 5 2" xfId="5207" xr:uid="{AFE0C654-B7F1-44F6-A5F2-65BFC2739236}"/>
    <cellStyle name="Check Cell 2 10 6" xfId="5208" xr:uid="{C60E82DF-35A9-420E-BBCF-02E1F7BA58DB}"/>
    <cellStyle name="Check Cell 2 10 6 2" xfId="5209" xr:uid="{1859C9FB-7A82-4887-8EF3-041BA10AD581}"/>
    <cellStyle name="Check Cell 2 10 7" xfId="5210" xr:uid="{C47B1E4D-5619-496F-AAFE-E0C5A0C3404B}"/>
    <cellStyle name="Check Cell 2 11" xfId="5211" xr:uid="{610093A5-366B-490A-904F-8F9C7445D48B}"/>
    <cellStyle name="Check Cell 2 11 2" xfId="5212" xr:uid="{28D03D7F-C3AD-4F6E-AE6A-170D8AAC6BB2}"/>
    <cellStyle name="Check Cell 2 11 2 2" xfId="5213" xr:uid="{5E231FB9-B34D-40B4-8535-B5554D9F2C31}"/>
    <cellStyle name="Check Cell 2 11 3" xfId="5214" xr:uid="{8DDC9342-B7E2-44D6-9733-CBE101649303}"/>
    <cellStyle name="Check Cell 2 11 3 2" xfId="5215" xr:uid="{258D8EE1-1A41-4A71-8589-7B44A003F05C}"/>
    <cellStyle name="Check Cell 2 11 4" xfId="5216" xr:uid="{85CFE9A5-1658-4483-90F2-5E742AA24B0A}"/>
    <cellStyle name="Check Cell 2 11 4 2" xfId="5217" xr:uid="{18548BDB-285D-4D4E-81D9-B24F7ED14B1F}"/>
    <cellStyle name="Check Cell 2 11 5" xfId="5218" xr:uid="{2C161589-F17A-46A7-9AD5-EA658021CC7D}"/>
    <cellStyle name="Check Cell 2 11 5 2" xfId="5219" xr:uid="{837D5214-EBCD-4423-9F08-6E361D394447}"/>
    <cellStyle name="Check Cell 2 11 6" xfId="5220" xr:uid="{7502409F-7283-4F73-AC43-EFF30D004670}"/>
    <cellStyle name="Check Cell 2 11 6 2" xfId="5221" xr:uid="{E3B22BC4-0F55-4899-AE22-AFCD49009DBE}"/>
    <cellStyle name="Check Cell 2 11 7" xfId="5222" xr:uid="{BF986D3F-6395-4157-A8FE-11DCA3C39C09}"/>
    <cellStyle name="Check Cell 2 12" xfId="5223" xr:uid="{D17892EE-C557-4D09-AE01-FE6AFA1D1BBF}"/>
    <cellStyle name="Check Cell 2 12 2" xfId="5224" xr:uid="{838D9EF8-8C88-483B-9044-D5B619860960}"/>
    <cellStyle name="Check Cell 2 13" xfId="5225" xr:uid="{5379DC89-0938-4F78-962B-691C8A390328}"/>
    <cellStyle name="Check Cell 2 13 2" xfId="5226" xr:uid="{AE784D4E-9A43-446A-96F5-152117FB191B}"/>
    <cellStyle name="Check Cell 2 14" xfId="5227" xr:uid="{9322941B-7CE9-450E-9837-7267D806ED30}"/>
    <cellStyle name="Check Cell 2 14 2" xfId="5228" xr:uid="{2FE5CCB6-3DBD-49EB-8A00-8A17A5482651}"/>
    <cellStyle name="Check Cell 2 15" xfId="5229" xr:uid="{9A7921CD-375C-49C6-A803-38D3BFE6810C}"/>
    <cellStyle name="Check Cell 2 15 2" xfId="5230" xr:uid="{BAFC6945-4E08-459B-BCEE-493ECE21DAF6}"/>
    <cellStyle name="Check Cell 2 16" xfId="5231" xr:uid="{56F70B42-F73C-4E1A-BE17-693952F40D59}"/>
    <cellStyle name="Check Cell 2 16 2" xfId="5232" xr:uid="{378791D9-1FAC-40CF-B347-212EFFF89894}"/>
    <cellStyle name="Check Cell 2 17" xfId="5233" xr:uid="{97DCC60A-2ED8-4656-A234-ED6470287EC2}"/>
    <cellStyle name="Check Cell 2 18" xfId="44123" xr:uid="{12B4FDFA-1BCF-4D5E-83A7-9A37B2AA9BFA}"/>
    <cellStyle name="Check Cell 2 2" xfId="5234" xr:uid="{F41CB490-90FE-46A2-89F2-B74663054540}"/>
    <cellStyle name="Check Cell 2 2 2" xfId="5235" xr:uid="{40F62909-564F-42CF-9A99-8AEDF5E41B3D}"/>
    <cellStyle name="Check Cell 2 2 2 2" xfId="5236" xr:uid="{98C61E52-5754-426C-B5FF-22D5CE429B58}"/>
    <cellStyle name="Check Cell 2 2 3" xfId="5237" xr:uid="{A20CAC43-8114-4258-8C2C-DCDF61D04679}"/>
    <cellStyle name="Check Cell 2 2 3 2" xfId="5238" xr:uid="{90255690-4D91-43E4-9276-E13A66B44D37}"/>
    <cellStyle name="Check Cell 2 2 4" xfId="5239" xr:uid="{3FEBC9C7-719E-4800-B9EA-9547325E5512}"/>
    <cellStyle name="Check Cell 2 2 4 2" xfId="5240" xr:uid="{E6D35047-9A36-47DA-985D-18EA47F1CA51}"/>
    <cellStyle name="Check Cell 2 2 5" xfId="5241" xr:uid="{A13D721C-451F-4929-8244-C66965D2BD07}"/>
    <cellStyle name="Check Cell 2 2 5 2" xfId="5242" xr:uid="{128C89F5-1D1D-42A3-817E-41612979FEA9}"/>
    <cellStyle name="Check Cell 2 2 6" xfId="5243" xr:uid="{F04EC740-9C3E-4053-9FD6-D52130419C3B}"/>
    <cellStyle name="Check Cell 2 2 6 2" xfId="5244" xr:uid="{A4238AB9-C82B-48FF-A2FD-BD8C09C04CC3}"/>
    <cellStyle name="Check Cell 2 2 7" xfId="5245" xr:uid="{978F47E8-BEA6-49A6-9199-D3B80ED0E273}"/>
    <cellStyle name="Check Cell 2 3" xfId="5246" xr:uid="{997609A6-A4D2-4C7C-97CA-D8CE3FE4BF44}"/>
    <cellStyle name="Check Cell 2 3 2" xfId="5247" xr:uid="{9F46DE15-9ED0-42E8-B0FF-712D1539660B}"/>
    <cellStyle name="Check Cell 2 3 2 2" xfId="5248" xr:uid="{B4838E4C-F683-4BB0-8699-E4837EACF146}"/>
    <cellStyle name="Check Cell 2 3 3" xfId="5249" xr:uid="{C16E9BF8-94CF-4CD9-8553-83231533DAC3}"/>
    <cellStyle name="Check Cell 2 3 3 2" xfId="5250" xr:uid="{2302A437-858C-4AAE-B5D8-960025682813}"/>
    <cellStyle name="Check Cell 2 3 4" xfId="5251" xr:uid="{D5A35158-648C-4DD8-9879-A4B6BC87B87F}"/>
    <cellStyle name="Check Cell 2 3 4 2" xfId="5252" xr:uid="{9EBC6474-EF2E-4C25-864D-E0D2DCE83C01}"/>
    <cellStyle name="Check Cell 2 3 5" xfId="5253" xr:uid="{CB53FC32-0855-4275-91AA-D5B534D030A1}"/>
    <cellStyle name="Check Cell 2 3 5 2" xfId="5254" xr:uid="{BCA82596-2CB0-44F1-A727-C1007FCA56FF}"/>
    <cellStyle name="Check Cell 2 3 6" xfId="5255" xr:uid="{252E0255-D0F0-47C5-81E7-D75BCA24F156}"/>
    <cellStyle name="Check Cell 2 3 6 2" xfId="5256" xr:uid="{33F3C8EC-BC3D-4A75-8795-F9BF7E881599}"/>
    <cellStyle name="Check Cell 2 3 7" xfId="5257" xr:uid="{4D8F82CB-BB7E-46CE-AECB-241D2760D336}"/>
    <cellStyle name="Check Cell 2 4" xfId="5258" xr:uid="{45514E05-4780-4139-BAD8-598598A8632B}"/>
    <cellStyle name="Check Cell 2 4 2" xfId="5259" xr:uid="{DCCE1304-6F24-4870-904A-051D26D5C41E}"/>
    <cellStyle name="Check Cell 2 4 2 2" xfId="5260" xr:uid="{492433D8-834C-4624-92EE-611CBFE21D46}"/>
    <cellStyle name="Check Cell 2 4 3" xfId="5261" xr:uid="{336C9149-95C0-4A46-9FBB-B0DF418747DC}"/>
    <cellStyle name="Check Cell 2 4 3 2" xfId="5262" xr:uid="{4C98161A-2364-4B06-A797-D341D337B389}"/>
    <cellStyle name="Check Cell 2 4 4" xfId="5263" xr:uid="{7792B53B-66D0-468E-A549-635958F585CD}"/>
    <cellStyle name="Check Cell 2 4 4 2" xfId="5264" xr:uid="{311629A7-1B94-4F07-B2B8-B3CDB5D7CD40}"/>
    <cellStyle name="Check Cell 2 4 5" xfId="5265" xr:uid="{D378A993-E360-4D46-8D03-EEA3DBA4EA5D}"/>
    <cellStyle name="Check Cell 2 4 5 2" xfId="5266" xr:uid="{D6009F6D-85D1-4769-B70F-0A08E64EF56E}"/>
    <cellStyle name="Check Cell 2 4 6" xfId="5267" xr:uid="{82998B13-9E5E-41A4-BD48-8AAA0BFD85B7}"/>
    <cellStyle name="Check Cell 2 4 6 2" xfId="5268" xr:uid="{B9B9A4EE-E87F-4206-980C-00BE05F1AB88}"/>
    <cellStyle name="Check Cell 2 4 7" xfId="5269" xr:uid="{D6B0D5F2-9599-4E3B-83A4-079919F826DC}"/>
    <cellStyle name="Check Cell 2 5" xfId="5270" xr:uid="{A7EB3121-578A-49B2-ADFD-8D6737E15038}"/>
    <cellStyle name="Check Cell 2 5 2" xfId="5271" xr:uid="{5E11B3E8-D05B-4E1C-81AF-666E2B1DA5EF}"/>
    <cellStyle name="Check Cell 2 5 2 2" xfId="5272" xr:uid="{18D114FB-17C8-41E5-BA70-F9FA0064755D}"/>
    <cellStyle name="Check Cell 2 5 3" xfId="5273" xr:uid="{C91417AE-5916-40CA-B965-4C2832170183}"/>
    <cellStyle name="Check Cell 2 5 3 2" xfId="5274" xr:uid="{4922295B-EED8-4699-B446-664886C087F3}"/>
    <cellStyle name="Check Cell 2 5 4" xfId="5275" xr:uid="{D9C846FA-9EA7-4747-B05C-A07B7836B066}"/>
    <cellStyle name="Check Cell 2 5 4 2" xfId="5276" xr:uid="{AC6B26B4-BD17-41A6-84AB-0956AE9E892F}"/>
    <cellStyle name="Check Cell 2 5 5" xfId="5277" xr:uid="{AEDAF836-EFBB-4E63-A53D-BF7D703F9D4D}"/>
    <cellStyle name="Check Cell 2 5 5 2" xfId="5278" xr:uid="{65268C6C-DDCD-425E-8131-22B7CCD30E9D}"/>
    <cellStyle name="Check Cell 2 5 6" xfId="5279" xr:uid="{7A72E47A-6AEC-4F26-9FAC-574CA8E5C48D}"/>
    <cellStyle name="Check Cell 2 5 6 2" xfId="5280" xr:uid="{70446ED0-D22B-4FA3-90C9-BA0D9DC5A4DE}"/>
    <cellStyle name="Check Cell 2 5 7" xfId="5281" xr:uid="{5E46C431-33EC-4A9C-8271-3C0A563B9522}"/>
    <cellStyle name="Check Cell 2 6" xfId="5282" xr:uid="{B3128376-AD3D-4D1F-B104-EE4D880EE8F9}"/>
    <cellStyle name="Check Cell 2 6 2" xfId="5283" xr:uid="{D4D36158-F657-4BA0-A865-F34C765A685E}"/>
    <cellStyle name="Check Cell 2 6 2 2" xfId="5284" xr:uid="{26A3C74D-BFEE-4665-BA13-B8BCE8B33005}"/>
    <cellStyle name="Check Cell 2 6 3" xfId="5285" xr:uid="{4C6F7A1F-3A55-40E9-8FA6-F2F4105E16BF}"/>
    <cellStyle name="Check Cell 2 6 3 2" xfId="5286" xr:uid="{D2CD0911-162C-4291-AA54-610D29BB708C}"/>
    <cellStyle name="Check Cell 2 6 4" xfId="5287" xr:uid="{46746695-E0FF-40E4-8A6E-5DF7822A2C87}"/>
    <cellStyle name="Check Cell 2 6 4 2" xfId="5288" xr:uid="{81D4CBAC-D726-42D8-9758-28E261B26806}"/>
    <cellStyle name="Check Cell 2 6 5" xfId="5289" xr:uid="{91BE99D3-8F59-49D9-8319-3837E501A77E}"/>
    <cellStyle name="Check Cell 2 6 5 2" xfId="5290" xr:uid="{42C7A28E-61C7-4132-ADBE-347F6AF9BDAF}"/>
    <cellStyle name="Check Cell 2 6 6" xfId="5291" xr:uid="{4B5FB061-F1DD-4985-9424-1FB3BE30D7E8}"/>
    <cellStyle name="Check Cell 2 6 6 2" xfId="5292" xr:uid="{8CEB01B9-B7F8-4230-A7CC-CB8B37865E68}"/>
    <cellStyle name="Check Cell 2 6 7" xfId="5293" xr:uid="{73B0059B-345F-4CE5-92BF-9FD029611D80}"/>
    <cellStyle name="Check Cell 2 7" xfId="5294" xr:uid="{3C75D8FA-BD84-4E74-A0D5-B02D5C24FE87}"/>
    <cellStyle name="Check Cell 2 7 2" xfId="5295" xr:uid="{6AD6AC16-B2D9-4DFD-8C5D-9BC26EFC38A1}"/>
    <cellStyle name="Check Cell 2 7 2 2" xfId="5296" xr:uid="{8794AC9F-1E4E-4C3E-8E57-30C3E233F505}"/>
    <cellStyle name="Check Cell 2 7 3" xfId="5297" xr:uid="{FBC9CA69-F248-46C5-812E-7296F122E57F}"/>
    <cellStyle name="Check Cell 2 7 3 2" xfId="5298" xr:uid="{2E435129-56FA-443D-B719-C2D52D753C74}"/>
    <cellStyle name="Check Cell 2 7 4" xfId="5299" xr:uid="{6E780D86-CE9E-493C-92BA-181F943A4771}"/>
    <cellStyle name="Check Cell 2 7 4 2" xfId="5300" xr:uid="{2B06BAE5-3ACF-4466-BBF2-7B27491A43A6}"/>
    <cellStyle name="Check Cell 2 7 5" xfId="5301" xr:uid="{3C041540-134F-4B76-82D4-8ABD5460409C}"/>
    <cellStyle name="Check Cell 2 7 5 2" xfId="5302" xr:uid="{BCB77E9B-C296-449F-83F9-3A464C7F90AE}"/>
    <cellStyle name="Check Cell 2 7 6" xfId="5303" xr:uid="{26A67B74-C20F-48B0-B5EA-CA1067E100C0}"/>
    <cellStyle name="Check Cell 2 7 6 2" xfId="5304" xr:uid="{AE097896-DE5D-4A69-A98A-EA083FC466B6}"/>
    <cellStyle name="Check Cell 2 7 7" xfId="5305" xr:uid="{9DC435C0-0187-4A1F-9B2F-9F85BA9D2441}"/>
    <cellStyle name="Check Cell 2 8" xfId="5306" xr:uid="{382C1BBE-4995-4A1F-B472-56B4F67228BD}"/>
    <cellStyle name="Check Cell 2 8 2" xfId="5307" xr:uid="{1B111910-37AA-472A-8F08-3744C292DF61}"/>
    <cellStyle name="Check Cell 2 8 2 2" xfId="5308" xr:uid="{7D5CBF26-EAED-4AB5-874B-719590E7F9BF}"/>
    <cellStyle name="Check Cell 2 8 3" xfId="5309" xr:uid="{468C7F58-9D84-453F-B6A7-E3A46559BA67}"/>
    <cellStyle name="Check Cell 2 8 3 2" xfId="5310" xr:uid="{5EF9FA9C-7476-4931-A3DF-8C4DD8F4BB90}"/>
    <cellStyle name="Check Cell 2 8 4" xfId="5311" xr:uid="{40A2B30E-1965-4BA9-84DA-5D8BF6C986C2}"/>
    <cellStyle name="Check Cell 2 8 4 2" xfId="5312" xr:uid="{0033DB67-D28F-43A1-93DA-0907C0FC25CE}"/>
    <cellStyle name="Check Cell 2 8 5" xfId="5313" xr:uid="{9A854ED1-119E-4F97-BE0A-C159524F0AF5}"/>
    <cellStyle name="Check Cell 2 8 5 2" xfId="5314" xr:uid="{0DC877BB-565F-4BB5-8E43-938E04CE36AA}"/>
    <cellStyle name="Check Cell 2 8 6" xfId="5315" xr:uid="{3CF1AE18-6D15-40AE-8E87-ED289836105B}"/>
    <cellStyle name="Check Cell 2 8 6 2" xfId="5316" xr:uid="{15BD7149-FA01-4754-8D6F-90FBC5FB991D}"/>
    <cellStyle name="Check Cell 2 8 7" xfId="5317" xr:uid="{CA653F8D-6F8E-47EC-86E5-E400CCCA5351}"/>
    <cellStyle name="Check Cell 2 9" xfId="5318" xr:uid="{D04E85C4-F890-4CEB-AF2F-8C30C7D9BD98}"/>
    <cellStyle name="Check Cell 2 9 2" xfId="5319" xr:uid="{5084601F-2D84-4E70-986E-FE13901DA3A9}"/>
    <cellStyle name="Check Cell 2 9 2 2" xfId="5320" xr:uid="{161C8E4C-B76A-4C96-B964-953A55CFDB69}"/>
    <cellStyle name="Check Cell 2 9 3" xfId="5321" xr:uid="{17CF3900-5CB9-4E03-96F4-4235EE32C722}"/>
    <cellStyle name="Check Cell 2 9 3 2" xfId="5322" xr:uid="{6A9F5954-42C7-40CF-B7F9-5A6C00F7FDE9}"/>
    <cellStyle name="Check Cell 2 9 4" xfId="5323" xr:uid="{55544438-CA36-4AFE-9E21-BDDCF25616FA}"/>
    <cellStyle name="Check Cell 2 9 4 2" xfId="5324" xr:uid="{9E989C03-D40B-4C9E-9AA2-5052C87292F8}"/>
    <cellStyle name="Check Cell 2 9 5" xfId="5325" xr:uid="{0AEA55A0-974E-4079-9A79-49E7EEDFEF18}"/>
    <cellStyle name="Check Cell 2 9 5 2" xfId="5326" xr:uid="{DD8EF8DF-FBE9-43D2-926D-DBCF1DDD5E9C}"/>
    <cellStyle name="Check Cell 2 9 6" xfId="5327" xr:uid="{E8C74B02-0555-4A99-B57E-1D9A934A13F9}"/>
    <cellStyle name="Check Cell 2 9 6 2" xfId="5328" xr:uid="{F98BF614-ED05-4DA1-90E8-588953AF20D8}"/>
    <cellStyle name="Check Cell 2 9 7" xfId="5329" xr:uid="{D7609BAD-482B-415E-8B88-13F22B500BBE}"/>
    <cellStyle name="Check Cell 20" xfId="26689" xr:uid="{45387D28-39AB-469B-831A-0CEA71F05847}"/>
    <cellStyle name="Check Cell 21" xfId="26690" xr:uid="{DC2F5427-A71F-4A19-B764-37D821141B61}"/>
    <cellStyle name="Check Cell 22" xfId="26691" xr:uid="{89664316-81B0-46A9-9D36-FDEFE1E8BCD5}"/>
    <cellStyle name="Check Cell 23" xfId="26692" xr:uid="{FE32B202-E465-4FF8-81C0-21F4C2EB5F9C}"/>
    <cellStyle name="Check Cell 24" xfId="26693" xr:uid="{E90C0854-93D6-4EF8-AAB8-971F9E07F52C}"/>
    <cellStyle name="Check Cell 25" xfId="26694" xr:uid="{36256D96-82AC-4375-8D32-241CFC560AB6}"/>
    <cellStyle name="Check Cell 26" xfId="26695" xr:uid="{AF10D837-D987-4E9F-AEE4-C94F6E1700A4}"/>
    <cellStyle name="Check Cell 27" xfId="26696" xr:uid="{7809FC19-6950-4B47-A734-75A9E5DC7E57}"/>
    <cellStyle name="Check Cell 28" xfId="26697" xr:uid="{7D580930-6223-4271-8618-7DD5239E3047}"/>
    <cellStyle name="Check Cell 29" xfId="26698" xr:uid="{FCEFEB55-3C52-40A5-8242-0D6EAD3DDDEA}"/>
    <cellStyle name="Check Cell 3" xfId="5330" xr:uid="{4AF070CC-D1D2-4B85-A34C-60497C2926CA}"/>
    <cellStyle name="Check Cell 3 10" xfId="5331" xr:uid="{3B457677-D7D1-43E0-B7C4-FE3259697D1B}"/>
    <cellStyle name="Check Cell 3 10 2" xfId="5332" xr:uid="{10ECD41E-82B1-45EE-8A68-23FC754B8F8D}"/>
    <cellStyle name="Check Cell 3 10 2 2" xfId="5333" xr:uid="{06A8AB6C-543C-4B22-B04D-8D1463F5E9A0}"/>
    <cellStyle name="Check Cell 3 10 3" xfId="5334" xr:uid="{AF61B34A-8F1B-42D8-BEDD-D5F52F120E93}"/>
    <cellStyle name="Check Cell 3 10 3 2" xfId="5335" xr:uid="{73EA7F8F-1100-41A6-A8F1-AEF0B981C0C5}"/>
    <cellStyle name="Check Cell 3 10 4" xfId="5336" xr:uid="{AADCA8CD-8CAD-4F78-9CA4-C5C3B46AE4F9}"/>
    <cellStyle name="Check Cell 3 10 4 2" xfId="5337" xr:uid="{0A372D95-9578-409C-AE33-9A7D7820A7EE}"/>
    <cellStyle name="Check Cell 3 10 5" xfId="5338" xr:uid="{A27418EC-8941-4E2A-92F5-2FC1BC692EBD}"/>
    <cellStyle name="Check Cell 3 10 5 2" xfId="5339" xr:uid="{03A55912-86D1-48B5-8584-34B3937D1102}"/>
    <cellStyle name="Check Cell 3 10 6" xfId="5340" xr:uid="{DD73E324-BC3B-4E9E-95F2-C1D730C42F85}"/>
    <cellStyle name="Check Cell 3 10 6 2" xfId="5341" xr:uid="{872D5162-9566-4215-9956-9864DF6DEECB}"/>
    <cellStyle name="Check Cell 3 10 7" xfId="5342" xr:uid="{250A194F-2D9D-4EA0-9D4D-FBFEFE425D81}"/>
    <cellStyle name="Check Cell 3 11" xfId="5343" xr:uid="{F4E90886-A10F-4E41-865D-DA9B06D546F4}"/>
    <cellStyle name="Check Cell 3 11 2" xfId="5344" xr:uid="{D4A3D1B9-DABD-45B8-BEA5-6A87BE405632}"/>
    <cellStyle name="Check Cell 3 11 2 2" xfId="5345" xr:uid="{DEC9130E-D7C7-4A61-B9F6-C9D17F7580F9}"/>
    <cellStyle name="Check Cell 3 11 3" xfId="5346" xr:uid="{89C6343B-54FF-456E-9F08-08BBDFAFD0DE}"/>
    <cellStyle name="Check Cell 3 11 3 2" xfId="5347" xr:uid="{377DDA33-7597-4874-AA4F-0F621FB9EE13}"/>
    <cellStyle name="Check Cell 3 11 4" xfId="5348" xr:uid="{F0AB7C88-8B6D-427D-BFFB-0E5B05A9F4DC}"/>
    <cellStyle name="Check Cell 3 11 4 2" xfId="5349" xr:uid="{848388FF-1EF8-40F5-B3CB-88EAD77F8B48}"/>
    <cellStyle name="Check Cell 3 11 5" xfId="5350" xr:uid="{C4603C3D-0087-4D96-808D-B6D4AB9D0DDA}"/>
    <cellStyle name="Check Cell 3 11 5 2" xfId="5351" xr:uid="{05B3304E-C3C5-456F-99E7-F84D98DFF0BE}"/>
    <cellStyle name="Check Cell 3 11 6" xfId="5352" xr:uid="{93F1F704-E712-479B-A211-84D28B6722B4}"/>
    <cellStyle name="Check Cell 3 11 6 2" xfId="5353" xr:uid="{F94F24E4-05A9-4014-8B42-D824546D642B}"/>
    <cellStyle name="Check Cell 3 11 7" xfId="5354" xr:uid="{AC65A4EA-C485-4189-B76C-B5A492AF86B1}"/>
    <cellStyle name="Check Cell 3 12" xfId="5355" xr:uid="{4441B261-6482-4AD6-97E1-F4D2EF6F378A}"/>
    <cellStyle name="Check Cell 3 12 2" xfId="5356" xr:uid="{39569988-D26D-4A9C-9BCC-D6DAF5AA4BC5}"/>
    <cellStyle name="Check Cell 3 13" xfId="5357" xr:uid="{B85F2AB6-7AB2-4F5D-86DC-1B2C722C9B87}"/>
    <cellStyle name="Check Cell 3 13 2" xfId="5358" xr:uid="{4347C1F8-8606-4B5A-950C-B5855743A38E}"/>
    <cellStyle name="Check Cell 3 14" xfId="5359" xr:uid="{35CDE6F3-4474-4D70-B3EC-EF2FB444425A}"/>
    <cellStyle name="Check Cell 3 14 2" xfId="5360" xr:uid="{151F5036-8909-40D0-AC99-53B4BB1CE73B}"/>
    <cellStyle name="Check Cell 3 15" xfId="5361" xr:uid="{E3344673-D5D2-4E47-9861-829A490797DC}"/>
    <cellStyle name="Check Cell 3 15 2" xfId="5362" xr:uid="{280ED809-D3CE-4CF2-8DA4-C236F72A8DAB}"/>
    <cellStyle name="Check Cell 3 16" xfId="5363" xr:uid="{DBB5D1AA-609E-4B77-97FB-F32A1AC8990C}"/>
    <cellStyle name="Check Cell 3 16 2" xfId="5364" xr:uid="{F9711F67-0DC6-47A8-8091-2AC61034F473}"/>
    <cellStyle name="Check Cell 3 17" xfId="5365" xr:uid="{B67FE0DD-AC78-4A64-BE8B-8BC4D38AC448}"/>
    <cellStyle name="Check Cell 3 18" xfId="44212" xr:uid="{B0C7D31B-28D6-4BFA-AFD0-0B342ECFF313}"/>
    <cellStyle name="Check Cell 3 2" xfId="5366" xr:uid="{6C2F3E0A-6294-4B48-BF82-34934292A284}"/>
    <cellStyle name="Check Cell 3 2 2" xfId="5367" xr:uid="{542376F9-D8D4-4515-BCCE-673528747360}"/>
    <cellStyle name="Check Cell 3 2 2 2" xfId="5368" xr:uid="{1767812A-918D-4146-8512-E1154F35CE0F}"/>
    <cellStyle name="Check Cell 3 2 3" xfId="5369" xr:uid="{AEA4C994-F5FD-469B-83EE-929D2A50755D}"/>
    <cellStyle name="Check Cell 3 2 3 2" xfId="5370" xr:uid="{E88A3390-FD67-4FD9-9BBC-1DCF2EAAEB2F}"/>
    <cellStyle name="Check Cell 3 2 4" xfId="5371" xr:uid="{9C9BC646-1A6D-4A89-B475-D5E9D5E2022B}"/>
    <cellStyle name="Check Cell 3 2 4 2" xfId="5372" xr:uid="{6D5ED296-25EE-4EFB-B72A-51964EA9F380}"/>
    <cellStyle name="Check Cell 3 2 5" xfId="5373" xr:uid="{6D30DA58-6D1F-4315-BF7F-372FD2E39BD3}"/>
    <cellStyle name="Check Cell 3 2 5 2" xfId="5374" xr:uid="{1170EB0E-3387-47CA-8806-D25CA6CD6AD8}"/>
    <cellStyle name="Check Cell 3 2 6" xfId="5375" xr:uid="{C39A1ED7-E59B-4E2B-AD7B-05A6264FD4A2}"/>
    <cellStyle name="Check Cell 3 2 6 2" xfId="5376" xr:uid="{215ABB64-EC4F-461F-83AC-D0514F9D6692}"/>
    <cellStyle name="Check Cell 3 2 7" xfId="5377" xr:uid="{BE15199F-39B9-4BDE-B04A-77C4475FDE01}"/>
    <cellStyle name="Check Cell 3 3" xfId="5378" xr:uid="{C86FBB51-A6CB-42E7-AE58-CBF0448A724B}"/>
    <cellStyle name="Check Cell 3 3 2" xfId="5379" xr:uid="{752D4622-A5B2-4A58-AC7E-F78F775858EA}"/>
    <cellStyle name="Check Cell 3 3 2 2" xfId="5380" xr:uid="{9AA4C884-CFE3-4A46-94C8-E7C062102EA2}"/>
    <cellStyle name="Check Cell 3 3 3" xfId="5381" xr:uid="{D9E1D76F-8CE1-41DC-A45D-0BEBDCAA634C}"/>
    <cellStyle name="Check Cell 3 3 3 2" xfId="5382" xr:uid="{075DE5E4-8FA9-4919-BCC8-22FC7B2D0170}"/>
    <cellStyle name="Check Cell 3 3 4" xfId="5383" xr:uid="{E18F8BAF-A05F-48F1-8072-D214A847365C}"/>
    <cellStyle name="Check Cell 3 3 4 2" xfId="5384" xr:uid="{51099462-FDE8-4921-B7F9-523FF502D2F2}"/>
    <cellStyle name="Check Cell 3 3 5" xfId="5385" xr:uid="{C9A790EC-CBB1-4F82-8BCD-7EC02B2EA951}"/>
    <cellStyle name="Check Cell 3 3 5 2" xfId="5386" xr:uid="{CCF1AFC0-F767-4512-8902-D07AECBF8C0D}"/>
    <cellStyle name="Check Cell 3 3 6" xfId="5387" xr:uid="{EC086E06-665A-4170-B89E-863AD69F7B6A}"/>
    <cellStyle name="Check Cell 3 3 6 2" xfId="5388" xr:uid="{EA01C277-6B0C-4F23-8E0C-D77262159D32}"/>
    <cellStyle name="Check Cell 3 3 7" xfId="5389" xr:uid="{DE7BE65F-DFB9-4026-BC40-CE9CC5F1BEEB}"/>
    <cellStyle name="Check Cell 3 4" xfId="5390" xr:uid="{297635B9-D732-4E2E-AF33-7287750FFAFA}"/>
    <cellStyle name="Check Cell 3 4 2" xfId="5391" xr:uid="{B99F6DE1-E6E4-4F73-88E0-ACBB8A3DA83D}"/>
    <cellStyle name="Check Cell 3 4 2 2" xfId="5392" xr:uid="{12C16FB9-D5D2-4CD7-9D71-9F362E9F252B}"/>
    <cellStyle name="Check Cell 3 4 3" xfId="5393" xr:uid="{890D4787-E315-429E-8759-DBF4DBCA81B0}"/>
    <cellStyle name="Check Cell 3 4 3 2" xfId="5394" xr:uid="{9EB82C16-D8FB-48D3-BF3D-22BFB51AE359}"/>
    <cellStyle name="Check Cell 3 4 4" xfId="5395" xr:uid="{450F7DCA-244B-41E5-91C5-5B8DD002BDDA}"/>
    <cellStyle name="Check Cell 3 4 4 2" xfId="5396" xr:uid="{5BD5C3E1-4AF6-4D0A-BDFE-3F3028C42B8B}"/>
    <cellStyle name="Check Cell 3 4 5" xfId="5397" xr:uid="{6127DFA1-EA0B-47BF-8538-225FC1268425}"/>
    <cellStyle name="Check Cell 3 4 5 2" xfId="5398" xr:uid="{FB40FBDA-367F-46B9-83F9-AE40B310BC8E}"/>
    <cellStyle name="Check Cell 3 4 6" xfId="5399" xr:uid="{C0E04505-DFDE-4B6A-A70B-17C01E41D1C0}"/>
    <cellStyle name="Check Cell 3 4 6 2" xfId="5400" xr:uid="{1571E55C-182A-4E2D-AFA4-888558AAF715}"/>
    <cellStyle name="Check Cell 3 4 7" xfId="5401" xr:uid="{AE6831E1-5179-4882-A26C-C023023B32DD}"/>
    <cellStyle name="Check Cell 3 5" xfId="5402" xr:uid="{5DD30279-8DA2-42B1-8FC1-85D4F8F623B5}"/>
    <cellStyle name="Check Cell 3 5 2" xfId="5403" xr:uid="{C0CADC23-AE09-46D4-9400-F004D8A656CE}"/>
    <cellStyle name="Check Cell 3 5 2 2" xfId="5404" xr:uid="{DE695534-E944-4357-A841-02878FF393EB}"/>
    <cellStyle name="Check Cell 3 5 3" xfId="5405" xr:uid="{2E2A6BE8-E3BA-44A5-82C3-1D136610F9C4}"/>
    <cellStyle name="Check Cell 3 5 3 2" xfId="5406" xr:uid="{786ECF5D-5CAA-42B9-BA17-6DB21304C4F2}"/>
    <cellStyle name="Check Cell 3 5 4" xfId="5407" xr:uid="{D821B8A6-36F5-4117-8051-FD67E00BEA3C}"/>
    <cellStyle name="Check Cell 3 5 4 2" xfId="5408" xr:uid="{7BFEA528-776E-4551-A0D8-89A719B6639E}"/>
    <cellStyle name="Check Cell 3 5 5" xfId="5409" xr:uid="{BFAED8C5-CBB1-42EF-AFBA-68886C2CAA47}"/>
    <cellStyle name="Check Cell 3 5 5 2" xfId="5410" xr:uid="{B0F49B94-DD15-402F-8F3B-3A1D5A58E6D5}"/>
    <cellStyle name="Check Cell 3 5 6" xfId="5411" xr:uid="{E8D661CB-817B-47AC-A231-8E514BA0CC27}"/>
    <cellStyle name="Check Cell 3 5 6 2" xfId="5412" xr:uid="{1700F3B8-29E6-4353-B43D-FBF9D265D6A2}"/>
    <cellStyle name="Check Cell 3 5 7" xfId="5413" xr:uid="{23EE7376-CD25-4AE7-A79D-7E3E25218B1E}"/>
    <cellStyle name="Check Cell 3 6" xfId="5414" xr:uid="{36A44A8A-CB38-4E90-B7CD-2E1D882B7F17}"/>
    <cellStyle name="Check Cell 3 6 2" xfId="5415" xr:uid="{9CFFCDB0-44D0-4151-9B22-EFFC2053D0CA}"/>
    <cellStyle name="Check Cell 3 6 2 2" xfId="5416" xr:uid="{BC901E5D-02F5-4167-9A24-8EB8158CE666}"/>
    <cellStyle name="Check Cell 3 6 3" xfId="5417" xr:uid="{7ECD4897-55BA-4D69-A6E9-7778B01A1C02}"/>
    <cellStyle name="Check Cell 3 6 3 2" xfId="5418" xr:uid="{B2A0C879-8DF9-424C-AB6D-A7DF4CD53991}"/>
    <cellStyle name="Check Cell 3 6 4" xfId="5419" xr:uid="{6A68F6E9-B56C-47B0-A054-4E681641F5EE}"/>
    <cellStyle name="Check Cell 3 6 4 2" xfId="5420" xr:uid="{7BBE0315-B9CF-4863-81FB-754C58396B58}"/>
    <cellStyle name="Check Cell 3 6 5" xfId="5421" xr:uid="{BD450A3D-1E3E-4B90-988B-DB05D66AD889}"/>
    <cellStyle name="Check Cell 3 6 5 2" xfId="5422" xr:uid="{E4E4A105-B7CD-4848-A533-0716C57BFE17}"/>
    <cellStyle name="Check Cell 3 6 6" xfId="5423" xr:uid="{632C0BA4-29B8-486D-B324-DBDD357D6782}"/>
    <cellStyle name="Check Cell 3 6 6 2" xfId="5424" xr:uid="{D53557BF-FD9A-4431-A3B3-DE5A8EBA61D0}"/>
    <cellStyle name="Check Cell 3 6 7" xfId="5425" xr:uid="{66E89379-C4C2-438F-844E-399D439D686E}"/>
    <cellStyle name="Check Cell 3 7" xfId="5426" xr:uid="{1265BE1A-A6DF-4D03-989E-9F232698B445}"/>
    <cellStyle name="Check Cell 3 7 2" xfId="5427" xr:uid="{C447E7A5-8E2E-4C49-B7AF-7C4A8A8593B7}"/>
    <cellStyle name="Check Cell 3 7 2 2" xfId="5428" xr:uid="{7FEA9128-E44E-4AE2-9189-6285355230AB}"/>
    <cellStyle name="Check Cell 3 7 3" xfId="5429" xr:uid="{C329EBE9-EF25-4212-A955-A4C344967DD8}"/>
    <cellStyle name="Check Cell 3 7 3 2" xfId="5430" xr:uid="{EC350D38-5161-4A44-A670-A9A47069E5E2}"/>
    <cellStyle name="Check Cell 3 7 4" xfId="5431" xr:uid="{4C74C10F-DE01-441E-AEAD-0C2A3274EA25}"/>
    <cellStyle name="Check Cell 3 7 4 2" xfId="5432" xr:uid="{23117CAA-B17E-4021-A27A-F98CA36BF65A}"/>
    <cellStyle name="Check Cell 3 7 5" xfId="5433" xr:uid="{C7AB3311-4353-4568-9078-049DE1BC855E}"/>
    <cellStyle name="Check Cell 3 7 5 2" xfId="5434" xr:uid="{1F06D8B9-B769-4A51-91D7-DE84377C3B4B}"/>
    <cellStyle name="Check Cell 3 7 6" xfId="5435" xr:uid="{F479F3FA-E1B2-4FDF-9932-5177F8C8331D}"/>
    <cellStyle name="Check Cell 3 7 6 2" xfId="5436" xr:uid="{ACA20C04-4421-4A17-9E65-1DFEBA31A4F6}"/>
    <cellStyle name="Check Cell 3 7 7" xfId="5437" xr:uid="{6A1852CC-1CF8-4246-99BE-91BF1415829F}"/>
    <cellStyle name="Check Cell 3 8" xfId="5438" xr:uid="{5CD0F390-E5B1-4F80-A80E-C09A062D1389}"/>
    <cellStyle name="Check Cell 3 8 2" xfId="5439" xr:uid="{CF1D173F-E1EE-4566-B82C-9E038B48BFB9}"/>
    <cellStyle name="Check Cell 3 8 2 2" xfId="5440" xr:uid="{F289AF36-CC48-429B-BA51-91212F652D5B}"/>
    <cellStyle name="Check Cell 3 8 3" xfId="5441" xr:uid="{F3F96869-0B55-4CC9-9107-DFD39C8E445E}"/>
    <cellStyle name="Check Cell 3 8 3 2" xfId="5442" xr:uid="{AC3EDAE9-8FA1-4530-AFBB-4F15BB42F6B0}"/>
    <cellStyle name="Check Cell 3 8 4" xfId="5443" xr:uid="{9D464B48-9E57-4DEB-A84C-328F4801AC9E}"/>
    <cellStyle name="Check Cell 3 8 4 2" xfId="5444" xr:uid="{0D2E6CD0-F65A-432C-9F1E-19E6FF2081F1}"/>
    <cellStyle name="Check Cell 3 8 5" xfId="5445" xr:uid="{4ED5FB9F-0B1B-4474-9C26-D67354CE1D3D}"/>
    <cellStyle name="Check Cell 3 8 5 2" xfId="5446" xr:uid="{C12151F4-DF56-4931-B215-0E069CF636E6}"/>
    <cellStyle name="Check Cell 3 8 6" xfId="5447" xr:uid="{2B73CFA9-62E1-4AE9-8276-8CF8A2CF1714}"/>
    <cellStyle name="Check Cell 3 8 6 2" xfId="5448" xr:uid="{78BD5A22-08F6-486E-B702-D65C4AB210B2}"/>
    <cellStyle name="Check Cell 3 8 7" xfId="5449" xr:uid="{03F7A2CB-0675-482A-9BE6-2FDE7A57388A}"/>
    <cellStyle name="Check Cell 3 9" xfId="5450" xr:uid="{3D4219A9-69BD-40E8-9B41-E3936A46A7B1}"/>
    <cellStyle name="Check Cell 3 9 2" xfId="5451" xr:uid="{B4C99617-E94D-400E-BAC9-0D2BECF211AE}"/>
    <cellStyle name="Check Cell 3 9 2 2" xfId="5452" xr:uid="{8B26B11A-68BA-4D8E-AD39-8E8CCACE9BE4}"/>
    <cellStyle name="Check Cell 3 9 3" xfId="5453" xr:uid="{D1FB0319-1009-4775-B0CD-CFA5DB4867AE}"/>
    <cellStyle name="Check Cell 3 9 3 2" xfId="5454" xr:uid="{0CC86C63-82A6-4D0E-A8EE-51C2CE919A3A}"/>
    <cellStyle name="Check Cell 3 9 4" xfId="5455" xr:uid="{02FCAB81-9C9B-4D90-B04A-FBE057C34ADF}"/>
    <cellStyle name="Check Cell 3 9 4 2" xfId="5456" xr:uid="{B7A4BFA9-F8CE-4C53-8E12-7EDF73BAFB29}"/>
    <cellStyle name="Check Cell 3 9 5" xfId="5457" xr:uid="{2EBDE91E-AAF2-478A-BD87-FBEF012F0C55}"/>
    <cellStyle name="Check Cell 3 9 5 2" xfId="5458" xr:uid="{941944BC-D89C-416F-BB11-C457D51A7EC5}"/>
    <cellStyle name="Check Cell 3 9 6" xfId="5459" xr:uid="{6CEC735F-F11B-44A4-9A86-7E637E3EDDF2}"/>
    <cellStyle name="Check Cell 3 9 6 2" xfId="5460" xr:uid="{E1730302-29A2-4BAE-AFC9-B5194DAA09DB}"/>
    <cellStyle name="Check Cell 3 9 7" xfId="5461" xr:uid="{B01AE906-EE71-4A76-B464-186296782BCA}"/>
    <cellStyle name="Check Cell 30" xfId="26699" xr:uid="{7D684A6E-FBF7-4925-885B-908145CABB8C}"/>
    <cellStyle name="Check Cell 31" xfId="26700" xr:uid="{C2B163C6-48B8-4149-AD33-2AE33D3DB65E}"/>
    <cellStyle name="Check Cell 32" xfId="26701" xr:uid="{917AC995-9640-43AC-B50D-7A995D563EB6}"/>
    <cellStyle name="Check Cell 33" xfId="26702" xr:uid="{DC9D6426-263F-458B-9766-CB2E3A22C277}"/>
    <cellStyle name="Check Cell 34" xfId="26703" xr:uid="{E4D10F58-6353-48B7-9E87-5A61E01E5B1F}"/>
    <cellStyle name="Check Cell 35" xfId="26704" xr:uid="{ECBC9FFC-DCA9-402A-BFE7-9CF5E730A1F6}"/>
    <cellStyle name="Check Cell 36" xfId="26705" xr:uid="{537F0D02-7ED1-4FB8-9B34-1D6A5471C9DD}"/>
    <cellStyle name="Check Cell 37" xfId="26706" xr:uid="{74F8FD89-0DCE-4780-8620-6A3A46206FA7}"/>
    <cellStyle name="Check Cell 38" xfId="26707" xr:uid="{3356EBCE-0894-4F85-BD53-3A1E8E7C981C}"/>
    <cellStyle name="Check Cell 39" xfId="26708" xr:uid="{FCBB5E07-9F56-4E1A-9AEA-7CA210B4007A}"/>
    <cellStyle name="Check Cell 4" xfId="5462" xr:uid="{6A1124BD-CD8B-47C6-A68A-3404534D802F}"/>
    <cellStyle name="Check Cell 4 10" xfId="5463" xr:uid="{43899D99-946E-48D4-8F45-4F0B9466145A}"/>
    <cellStyle name="Check Cell 4 10 2" xfId="5464" xr:uid="{B104C8A8-4E3F-4A01-92A4-DFEB135AC1E8}"/>
    <cellStyle name="Check Cell 4 10 2 2" xfId="5465" xr:uid="{7AA99130-E7E6-41F8-8D7F-A925BB6F2C92}"/>
    <cellStyle name="Check Cell 4 10 3" xfId="5466" xr:uid="{19CA58F4-FA34-45C5-84C5-5C0AB824833C}"/>
    <cellStyle name="Check Cell 4 10 3 2" xfId="5467" xr:uid="{920A563E-D1C4-4F9D-8A27-93A59AD208D6}"/>
    <cellStyle name="Check Cell 4 10 4" xfId="5468" xr:uid="{CA34653B-65E3-4A56-B507-ABBEB52AF42F}"/>
    <cellStyle name="Check Cell 4 10 4 2" xfId="5469" xr:uid="{B8E20B2B-5DE6-4897-A20A-930BF8E68A0F}"/>
    <cellStyle name="Check Cell 4 10 5" xfId="5470" xr:uid="{25133650-99A9-41B7-BFDA-1406B8DD37EA}"/>
    <cellStyle name="Check Cell 4 10 5 2" xfId="5471" xr:uid="{1EE44227-6B4A-4A3D-8F5A-6B3B7F0CE445}"/>
    <cellStyle name="Check Cell 4 10 6" xfId="5472" xr:uid="{32C7EE3F-AFDC-4B9D-864C-9D88443A9495}"/>
    <cellStyle name="Check Cell 4 10 6 2" xfId="5473" xr:uid="{25D2EF6B-93C4-4A94-95BC-7AB36731218A}"/>
    <cellStyle name="Check Cell 4 10 7" xfId="5474" xr:uid="{B874DF5C-735D-4E4A-88D0-3D7DDD41761C}"/>
    <cellStyle name="Check Cell 4 11" xfId="5475" xr:uid="{124F1F32-5618-4EB0-9293-1A5521B1636D}"/>
    <cellStyle name="Check Cell 4 11 2" xfId="5476" xr:uid="{83A52850-460F-4C17-8126-A9953735F9A9}"/>
    <cellStyle name="Check Cell 4 11 2 2" xfId="5477" xr:uid="{A8F322A3-9BF6-48B3-9F24-7C8F36EB3785}"/>
    <cellStyle name="Check Cell 4 11 3" xfId="5478" xr:uid="{B2831F0D-BFBB-4089-A07B-D2677880DB7C}"/>
    <cellStyle name="Check Cell 4 11 3 2" xfId="5479" xr:uid="{354B1245-780B-4930-90FE-4D726A38FF54}"/>
    <cellStyle name="Check Cell 4 11 4" xfId="5480" xr:uid="{65C4506B-B0F6-4F6D-B8CC-3F0107C1C4BF}"/>
    <cellStyle name="Check Cell 4 11 4 2" xfId="5481" xr:uid="{CAA6CBEC-E8B1-41FD-A5C3-522A2F572D6C}"/>
    <cellStyle name="Check Cell 4 11 5" xfId="5482" xr:uid="{8920D575-476B-41DD-9229-AB7BE7F5C734}"/>
    <cellStyle name="Check Cell 4 11 5 2" xfId="5483" xr:uid="{3A03DAF3-164A-4D5E-9BEA-975532A2309F}"/>
    <cellStyle name="Check Cell 4 11 6" xfId="5484" xr:uid="{1C122436-9D08-47D8-94E9-FB8CCE75DE74}"/>
    <cellStyle name="Check Cell 4 11 6 2" xfId="5485" xr:uid="{88495C3D-4628-4449-93EB-B07BA62FD70B}"/>
    <cellStyle name="Check Cell 4 11 7" xfId="5486" xr:uid="{D5CFE58F-E316-41C1-99B1-079FDFDB88E3}"/>
    <cellStyle name="Check Cell 4 12" xfId="5487" xr:uid="{25F121FB-7469-44B3-A715-E0A9FE336C17}"/>
    <cellStyle name="Check Cell 4 12 2" xfId="5488" xr:uid="{4FC99A92-8AF3-49FE-B418-2820B163DF16}"/>
    <cellStyle name="Check Cell 4 13" xfId="5489" xr:uid="{E95FC160-FFCC-4B4B-9D6F-1743B0CD9C39}"/>
    <cellStyle name="Check Cell 4 13 2" xfId="5490" xr:uid="{3866AA21-8C2A-4B66-B952-F4F05BC12AAF}"/>
    <cellStyle name="Check Cell 4 14" xfId="5491" xr:uid="{E00AC8F3-7CA0-45E2-9BB7-053CD269BFD6}"/>
    <cellStyle name="Check Cell 4 14 2" xfId="5492" xr:uid="{C5D22DC1-3162-4B87-AABC-4528E53C0E8E}"/>
    <cellStyle name="Check Cell 4 15" xfId="5493" xr:uid="{8733C5E2-D954-4774-A5A8-6B9546015A04}"/>
    <cellStyle name="Check Cell 4 15 2" xfId="5494" xr:uid="{5C7A4E20-9CE8-444A-8DE1-BBD634C6980C}"/>
    <cellStyle name="Check Cell 4 16" xfId="5495" xr:uid="{DD8DAA4A-B59D-42DB-880F-127BB826A75C}"/>
    <cellStyle name="Check Cell 4 16 2" xfId="5496" xr:uid="{A397F757-D510-47E8-B0CE-7D019F4667E1}"/>
    <cellStyle name="Check Cell 4 17" xfId="5497" xr:uid="{3FE56691-2A2C-41B6-82FD-C8FE821D1D52}"/>
    <cellStyle name="Check Cell 4 2" xfId="5498" xr:uid="{EC32E878-C508-4137-8C9F-092B892F1A63}"/>
    <cellStyle name="Check Cell 4 2 2" xfId="5499" xr:uid="{5675470B-4FB8-475B-868A-8461E7E4E21A}"/>
    <cellStyle name="Check Cell 4 2 2 2" xfId="5500" xr:uid="{0630EAD8-27C4-4643-B255-CA4061AE14C7}"/>
    <cellStyle name="Check Cell 4 2 3" xfId="5501" xr:uid="{A82CC69C-C3B7-47DC-B575-17D5D454B28A}"/>
    <cellStyle name="Check Cell 4 2 3 2" xfId="5502" xr:uid="{F146B26D-CDF3-4F6A-B7DD-20D3277A5E18}"/>
    <cellStyle name="Check Cell 4 2 4" xfId="5503" xr:uid="{667345F6-A7BC-493C-A2A9-28B99E6DEE58}"/>
    <cellStyle name="Check Cell 4 2 4 2" xfId="5504" xr:uid="{C1AF493D-7807-4AE4-B25A-AFE53C4688E9}"/>
    <cellStyle name="Check Cell 4 2 5" xfId="5505" xr:uid="{F01F6A53-00B1-4CAB-80A9-A79A69EC13B4}"/>
    <cellStyle name="Check Cell 4 2 5 2" xfId="5506" xr:uid="{DAD88CD2-4B24-4457-8810-7BCD56485FCF}"/>
    <cellStyle name="Check Cell 4 2 6" xfId="5507" xr:uid="{E5001042-46E3-4971-9FFD-142C0469A8C7}"/>
    <cellStyle name="Check Cell 4 2 6 2" xfId="5508" xr:uid="{8CA3ED06-C7E9-479D-BABD-56CC58AC094A}"/>
    <cellStyle name="Check Cell 4 2 7" xfId="5509" xr:uid="{C0CA10A7-A89F-4295-B365-9A22E8521342}"/>
    <cellStyle name="Check Cell 4 3" xfId="5510" xr:uid="{BB487D56-642D-4860-BE52-4EA0E5A00C7C}"/>
    <cellStyle name="Check Cell 4 3 2" xfId="5511" xr:uid="{60F2F776-AEB6-47E5-BBE1-6993B0168BC8}"/>
    <cellStyle name="Check Cell 4 3 2 2" xfId="5512" xr:uid="{722E0374-BCA9-426C-BE83-6208CD92AB26}"/>
    <cellStyle name="Check Cell 4 3 3" xfId="5513" xr:uid="{766212CA-F400-4901-B08E-652FDB846B3F}"/>
    <cellStyle name="Check Cell 4 3 3 2" xfId="5514" xr:uid="{FECF83F0-3F16-47BD-B4F7-18D43138141A}"/>
    <cellStyle name="Check Cell 4 3 4" xfId="5515" xr:uid="{368461E2-2E53-4C53-8806-8F5B77A5D66F}"/>
    <cellStyle name="Check Cell 4 3 4 2" xfId="5516" xr:uid="{CADC0D94-A7F0-43C2-AF56-3D9B42EB0E6D}"/>
    <cellStyle name="Check Cell 4 3 5" xfId="5517" xr:uid="{2B60719C-078E-44D6-83F9-EAEB95B44ADF}"/>
    <cellStyle name="Check Cell 4 3 5 2" xfId="5518" xr:uid="{2B9F40C5-990A-4A91-ACFC-668E31575AED}"/>
    <cellStyle name="Check Cell 4 3 6" xfId="5519" xr:uid="{2BECA75E-6193-468D-9339-61E00400A314}"/>
    <cellStyle name="Check Cell 4 3 6 2" xfId="5520" xr:uid="{156822EF-F34C-4ABC-B5BE-B7052AA8D710}"/>
    <cellStyle name="Check Cell 4 3 7" xfId="5521" xr:uid="{4690EC9F-BEB1-448E-9E42-AAC522B11CA3}"/>
    <cellStyle name="Check Cell 4 4" xfId="5522" xr:uid="{C53E0EBA-B1F1-42C1-8166-BFFFA7134926}"/>
    <cellStyle name="Check Cell 4 4 2" xfId="5523" xr:uid="{F63D1036-E68D-402E-8BED-0AB60CA13FAF}"/>
    <cellStyle name="Check Cell 4 4 2 2" xfId="5524" xr:uid="{3703A16B-939B-47F2-989D-14D31DCA58F8}"/>
    <cellStyle name="Check Cell 4 4 3" xfId="5525" xr:uid="{706CA155-CC89-4F9D-93C3-BF60D63AA4D9}"/>
    <cellStyle name="Check Cell 4 4 3 2" xfId="5526" xr:uid="{87FEA998-6E06-42BC-8B2B-A00B2CCC64C4}"/>
    <cellStyle name="Check Cell 4 4 4" xfId="5527" xr:uid="{C9013AB3-5DB5-4B61-91D6-85A5B633ACB4}"/>
    <cellStyle name="Check Cell 4 4 4 2" xfId="5528" xr:uid="{F5CA4F33-EBA2-4BB0-9BCA-09DAD536BB44}"/>
    <cellStyle name="Check Cell 4 4 5" xfId="5529" xr:uid="{E7563740-0CA2-4C12-8535-8A97F73248AD}"/>
    <cellStyle name="Check Cell 4 4 5 2" xfId="5530" xr:uid="{4DB35FAD-D607-462F-B1B6-D59B452B936A}"/>
    <cellStyle name="Check Cell 4 4 6" xfId="5531" xr:uid="{9F387D59-3F50-4FA4-BFCC-2989F214A855}"/>
    <cellStyle name="Check Cell 4 4 6 2" xfId="5532" xr:uid="{E81C65C5-D783-4C8D-A0D2-33D6AF394B1F}"/>
    <cellStyle name="Check Cell 4 4 7" xfId="5533" xr:uid="{A8820EB9-0312-4426-95CA-C8A9D0A8E9A8}"/>
    <cellStyle name="Check Cell 4 5" xfId="5534" xr:uid="{D29A58CD-EFD3-4514-99C2-AFD7EC690199}"/>
    <cellStyle name="Check Cell 4 5 2" xfId="5535" xr:uid="{3F75FF42-6E11-4BF3-AC62-8AB08393A0B9}"/>
    <cellStyle name="Check Cell 4 5 2 2" xfId="5536" xr:uid="{C252F048-4300-48AE-BA65-C5C6CAF014F7}"/>
    <cellStyle name="Check Cell 4 5 3" xfId="5537" xr:uid="{8197466D-A740-4AAC-A66C-E536D03A0C5D}"/>
    <cellStyle name="Check Cell 4 5 3 2" xfId="5538" xr:uid="{A777E40B-9A29-43D3-8F87-74DC76DF0712}"/>
    <cellStyle name="Check Cell 4 5 4" xfId="5539" xr:uid="{60C3D239-9D3D-4564-BCD8-52A1AF89BC5F}"/>
    <cellStyle name="Check Cell 4 5 4 2" xfId="5540" xr:uid="{4E42574E-1272-40D5-838B-5AD105198D44}"/>
    <cellStyle name="Check Cell 4 5 5" xfId="5541" xr:uid="{646DBA84-11E5-488A-85ED-001A5013C632}"/>
    <cellStyle name="Check Cell 4 5 5 2" xfId="5542" xr:uid="{BABAFE92-D722-4F68-A390-870474EEE20E}"/>
    <cellStyle name="Check Cell 4 5 6" xfId="5543" xr:uid="{753E3946-785F-44A4-8868-A49C5374C5FF}"/>
    <cellStyle name="Check Cell 4 5 6 2" xfId="5544" xr:uid="{0B8BF4A3-D876-4A11-A5CB-4C4CD39097D6}"/>
    <cellStyle name="Check Cell 4 5 7" xfId="5545" xr:uid="{5B4AD75D-467E-4A18-BD5D-652898B063CF}"/>
    <cellStyle name="Check Cell 4 6" xfId="5546" xr:uid="{532912FB-8730-47BF-BA0E-81586EF3E03A}"/>
    <cellStyle name="Check Cell 4 6 2" xfId="5547" xr:uid="{F18E247C-C889-4DB5-8E92-6C3289A785A7}"/>
    <cellStyle name="Check Cell 4 6 2 2" xfId="5548" xr:uid="{2C2D4DB1-5B53-4751-8D3C-A720A70E8A9E}"/>
    <cellStyle name="Check Cell 4 6 3" xfId="5549" xr:uid="{DDECFBFF-457E-4EA3-9F72-D65F73660D15}"/>
    <cellStyle name="Check Cell 4 6 3 2" xfId="5550" xr:uid="{79CD8B3D-2F0C-4362-90A4-3D895B2801C1}"/>
    <cellStyle name="Check Cell 4 6 4" xfId="5551" xr:uid="{DC44F01F-8821-4C6A-9F96-611B03624AED}"/>
    <cellStyle name="Check Cell 4 6 4 2" xfId="5552" xr:uid="{E5468615-6168-4A19-889D-A389E5757E23}"/>
    <cellStyle name="Check Cell 4 6 5" xfId="5553" xr:uid="{2CE34428-1FFA-45BD-AAEB-E50805CDC4ED}"/>
    <cellStyle name="Check Cell 4 6 5 2" xfId="5554" xr:uid="{2DC4A2A4-321B-43D6-81CD-A8BE89F962B5}"/>
    <cellStyle name="Check Cell 4 6 6" xfId="5555" xr:uid="{9F20974F-1975-4F41-A37B-0BF672EBCAAA}"/>
    <cellStyle name="Check Cell 4 6 6 2" xfId="5556" xr:uid="{4127106E-7FAA-4650-8229-67E522083BCD}"/>
    <cellStyle name="Check Cell 4 6 7" xfId="5557" xr:uid="{F068F39E-71AA-475E-A127-D0B8C4FF67E3}"/>
    <cellStyle name="Check Cell 4 7" xfId="5558" xr:uid="{8805C846-6057-4563-A262-F037A852707C}"/>
    <cellStyle name="Check Cell 4 7 2" xfId="5559" xr:uid="{8A87999E-3397-4F41-BE6D-83664CA3AD62}"/>
    <cellStyle name="Check Cell 4 7 2 2" xfId="5560" xr:uid="{2D9D1ED9-BF7D-4084-B533-14BD46FEB497}"/>
    <cellStyle name="Check Cell 4 7 3" xfId="5561" xr:uid="{114334F6-F4B3-4A6F-B316-37E0F69CED7A}"/>
    <cellStyle name="Check Cell 4 7 3 2" xfId="5562" xr:uid="{CA81C26F-3C3A-4C24-8DEC-BEF24689A3EA}"/>
    <cellStyle name="Check Cell 4 7 4" xfId="5563" xr:uid="{E9959446-8CA7-4942-9FF1-A3EDCADBBD4D}"/>
    <cellStyle name="Check Cell 4 7 4 2" xfId="5564" xr:uid="{3DF37678-830F-4A91-9AA7-6AE3FE704DD4}"/>
    <cellStyle name="Check Cell 4 7 5" xfId="5565" xr:uid="{482CAA61-CDCA-4A80-9CC7-FF3BBED31396}"/>
    <cellStyle name="Check Cell 4 7 5 2" xfId="5566" xr:uid="{DF2C0B3C-D897-4C23-9C1F-FA3C1420E606}"/>
    <cellStyle name="Check Cell 4 7 6" xfId="5567" xr:uid="{36BE6267-ECDE-41EF-B048-39AAA67C349E}"/>
    <cellStyle name="Check Cell 4 7 6 2" xfId="5568" xr:uid="{4E181D1B-DF64-4D73-8BC0-25F2E53BDD1D}"/>
    <cellStyle name="Check Cell 4 7 7" xfId="5569" xr:uid="{A1AE1C2E-41A9-4FCF-B67A-A452042AEBAB}"/>
    <cellStyle name="Check Cell 4 8" xfId="5570" xr:uid="{C6BFA23F-F5A7-46A6-834F-DFA97209BAA4}"/>
    <cellStyle name="Check Cell 4 8 2" xfId="5571" xr:uid="{6E66B7F7-3CDC-4DDD-A9E3-4B52E6B3C485}"/>
    <cellStyle name="Check Cell 4 8 2 2" xfId="5572" xr:uid="{F93349EF-0ECC-49C8-9E43-C9F3A0E68B13}"/>
    <cellStyle name="Check Cell 4 8 3" xfId="5573" xr:uid="{32FC28B9-5376-40CB-8B39-53ADD1A0A8BD}"/>
    <cellStyle name="Check Cell 4 8 3 2" xfId="5574" xr:uid="{8B4742F4-97A0-4AF4-960E-64E8FB2F0A71}"/>
    <cellStyle name="Check Cell 4 8 4" xfId="5575" xr:uid="{C095F0E2-053A-4D15-9973-393F340D30E2}"/>
    <cellStyle name="Check Cell 4 8 4 2" xfId="5576" xr:uid="{E4DF6FD9-885C-4217-B4CE-F4FCBA6F8272}"/>
    <cellStyle name="Check Cell 4 8 5" xfId="5577" xr:uid="{A6A8365C-78E8-422B-9D28-2D9449069F5F}"/>
    <cellStyle name="Check Cell 4 8 5 2" xfId="5578" xr:uid="{6678F404-8139-49F2-8004-EC1AFC05357E}"/>
    <cellStyle name="Check Cell 4 8 6" xfId="5579" xr:uid="{F208391F-F139-46F0-B195-D2C0598C3FA5}"/>
    <cellStyle name="Check Cell 4 8 6 2" xfId="5580" xr:uid="{01FE78B4-C671-418E-B447-9349C4AB7AD9}"/>
    <cellStyle name="Check Cell 4 8 7" xfId="5581" xr:uid="{239C6F7E-0785-4FCF-AA2C-28BDDF7C5995}"/>
    <cellStyle name="Check Cell 4 9" xfId="5582" xr:uid="{8B36E274-1576-4E7C-843E-C012A020A8D1}"/>
    <cellStyle name="Check Cell 4 9 2" xfId="5583" xr:uid="{EF08E9FE-76C1-4A87-9AA3-01FDB9EDF556}"/>
    <cellStyle name="Check Cell 4 9 2 2" xfId="5584" xr:uid="{C11F4A2C-943A-42CA-9141-35D7AFAA1E2E}"/>
    <cellStyle name="Check Cell 4 9 3" xfId="5585" xr:uid="{01A87A7D-9E42-4CE8-B348-A6927977F7DF}"/>
    <cellStyle name="Check Cell 4 9 3 2" xfId="5586" xr:uid="{D0AB75BB-9262-458A-926C-DBA713BEE6AD}"/>
    <cellStyle name="Check Cell 4 9 4" xfId="5587" xr:uid="{4FF78328-4EEE-4D2C-9449-D57B27277EDB}"/>
    <cellStyle name="Check Cell 4 9 4 2" xfId="5588" xr:uid="{2A72EF9C-4522-4639-8DDF-CDB91893D723}"/>
    <cellStyle name="Check Cell 4 9 5" xfId="5589" xr:uid="{1EBC3A32-5AEA-4CC1-ADA1-AB7584F3F6AA}"/>
    <cellStyle name="Check Cell 4 9 5 2" xfId="5590" xr:uid="{354BA10B-5496-4519-8BEF-3A429E29FD45}"/>
    <cellStyle name="Check Cell 4 9 6" xfId="5591" xr:uid="{B1EFAAEE-6219-4D34-9109-8ECFDB5FC8E0}"/>
    <cellStyle name="Check Cell 4 9 6 2" xfId="5592" xr:uid="{1CA722CC-5A86-4FF2-B590-D54C1ABD2FE4}"/>
    <cellStyle name="Check Cell 4 9 7" xfId="5593" xr:uid="{4FDCBF50-CA27-4E64-8B19-CBE65F45BD36}"/>
    <cellStyle name="Check Cell 40" xfId="26709" xr:uid="{FC76A598-9428-419A-B4D2-C94B53059F14}"/>
    <cellStyle name="Check Cell 41" xfId="26710" xr:uid="{E1DE4830-53B7-4184-A4DD-D10802DE4F31}"/>
    <cellStyle name="Check Cell 42" xfId="26711" xr:uid="{71361F9D-32AC-4194-8E4E-FA61745E5B30}"/>
    <cellStyle name="Check Cell 43" xfId="26712" xr:uid="{A852D706-CA17-4C72-B84E-85355DD0D73D}"/>
    <cellStyle name="Check Cell 5" xfId="5594" xr:uid="{4E79C480-AD05-4D29-9876-07A4F7AD12CD}"/>
    <cellStyle name="Check Cell 5 10" xfId="5595" xr:uid="{FF788C2A-A6C0-4355-9E8A-80F4085F35D6}"/>
    <cellStyle name="Check Cell 5 10 2" xfId="5596" xr:uid="{3D76C34F-00DC-4379-9B5F-2C027F501C51}"/>
    <cellStyle name="Check Cell 5 10 2 2" xfId="5597" xr:uid="{B7C930B1-4A0F-42E5-996D-1A62442E348F}"/>
    <cellStyle name="Check Cell 5 10 3" xfId="5598" xr:uid="{559D9A51-F730-4286-BC5F-F72EE3200AA9}"/>
    <cellStyle name="Check Cell 5 10 3 2" xfId="5599" xr:uid="{E0243A0B-7D95-41C6-9ED5-3F40D9701211}"/>
    <cellStyle name="Check Cell 5 10 4" xfId="5600" xr:uid="{01BE9563-E613-473D-BCD4-9A1AE24F02CD}"/>
    <cellStyle name="Check Cell 5 10 4 2" xfId="5601" xr:uid="{438CD55B-31DD-4829-93D7-98BFB06CCED7}"/>
    <cellStyle name="Check Cell 5 10 5" xfId="5602" xr:uid="{E85EE49C-2A61-4998-9C54-DF057B38D064}"/>
    <cellStyle name="Check Cell 5 10 5 2" xfId="5603" xr:uid="{05F3466B-00E8-4894-8F5A-A01D99201C5A}"/>
    <cellStyle name="Check Cell 5 10 6" xfId="5604" xr:uid="{38DE3639-EE68-4AD7-AE87-DE511994709C}"/>
    <cellStyle name="Check Cell 5 10 6 2" xfId="5605" xr:uid="{E13FCAFA-D051-44C9-839D-D0408D584CC2}"/>
    <cellStyle name="Check Cell 5 10 7" xfId="5606" xr:uid="{41DCA465-B7AD-4D55-AEC5-FB7A3461F5CB}"/>
    <cellStyle name="Check Cell 5 11" xfId="5607" xr:uid="{1C5D602E-2B9E-4465-B40E-A5D286566659}"/>
    <cellStyle name="Check Cell 5 11 2" xfId="5608" xr:uid="{4A50711E-6E9D-496D-809E-1C0B79B94166}"/>
    <cellStyle name="Check Cell 5 11 2 2" xfId="5609" xr:uid="{C67486EA-8D9E-4ED4-B8F8-05597F315563}"/>
    <cellStyle name="Check Cell 5 11 3" xfId="5610" xr:uid="{8522B738-C75D-4633-B783-2A036D86499D}"/>
    <cellStyle name="Check Cell 5 11 3 2" xfId="5611" xr:uid="{03BC0AB0-B31B-4284-9A37-CEFAAEA7D4F1}"/>
    <cellStyle name="Check Cell 5 11 4" xfId="5612" xr:uid="{74D0A898-EA93-4E9D-A462-4CA5EBCBEC9C}"/>
    <cellStyle name="Check Cell 5 11 4 2" xfId="5613" xr:uid="{0D9F8D35-6464-4DD9-A76C-C4A7CA1C01A8}"/>
    <cellStyle name="Check Cell 5 11 5" xfId="5614" xr:uid="{46BD043E-7EF7-40E7-B392-D40056CF0A5D}"/>
    <cellStyle name="Check Cell 5 11 5 2" xfId="5615" xr:uid="{FEE908A1-C79D-4773-999B-0468AD9DF32E}"/>
    <cellStyle name="Check Cell 5 11 6" xfId="5616" xr:uid="{ED73651F-A718-4EF3-8F4F-BA4C93D6673D}"/>
    <cellStyle name="Check Cell 5 11 6 2" xfId="5617" xr:uid="{F92B09F3-037D-4C3C-8A99-8083AEE28620}"/>
    <cellStyle name="Check Cell 5 11 7" xfId="5618" xr:uid="{64A52769-350D-4C8B-9F31-967A0024B513}"/>
    <cellStyle name="Check Cell 5 12" xfId="5619" xr:uid="{39B964CF-C627-421E-95C2-99D606C44ECA}"/>
    <cellStyle name="Check Cell 5 12 2" xfId="5620" xr:uid="{C616BFD8-6FE7-4D5B-9EC0-0799F272F8E8}"/>
    <cellStyle name="Check Cell 5 13" xfId="5621" xr:uid="{B40D9CA9-2AB8-4250-90BD-F1C44C39702D}"/>
    <cellStyle name="Check Cell 5 13 2" xfId="5622" xr:uid="{0670C6F5-8FE2-4D7B-988F-C93D75403039}"/>
    <cellStyle name="Check Cell 5 14" xfId="5623" xr:uid="{F9484F92-BBDE-4739-A5FC-A8B068F63506}"/>
    <cellStyle name="Check Cell 5 14 2" xfId="5624" xr:uid="{CAE18B50-5234-484F-B73A-8A50647E9CEF}"/>
    <cellStyle name="Check Cell 5 15" xfId="5625" xr:uid="{05859A9A-6DF9-4714-966F-3B190BF908FA}"/>
    <cellStyle name="Check Cell 5 15 2" xfId="5626" xr:uid="{31734824-70AF-4F1B-A200-8724A0AF4A56}"/>
    <cellStyle name="Check Cell 5 16" xfId="5627" xr:uid="{B488B438-244C-4AB7-A2CE-870323E61F6E}"/>
    <cellStyle name="Check Cell 5 16 2" xfId="5628" xr:uid="{9AFE8E78-3B53-46BC-8169-467043CDDA19}"/>
    <cellStyle name="Check Cell 5 17" xfId="5629" xr:uid="{08A75DFA-3CBB-425B-9505-C8866AE4DC55}"/>
    <cellStyle name="Check Cell 5 2" xfId="5630" xr:uid="{2C9F6C7B-72DE-4601-A418-9FAF9182149B}"/>
    <cellStyle name="Check Cell 5 2 2" xfId="5631" xr:uid="{CFAF4756-C75E-48B6-B674-BAF0B20E9409}"/>
    <cellStyle name="Check Cell 5 2 2 2" xfId="5632" xr:uid="{95977268-A4C9-4AEA-8E6B-FE629145AF39}"/>
    <cellStyle name="Check Cell 5 2 3" xfId="5633" xr:uid="{6C12FC15-C83A-437A-97EE-DBD5537A0439}"/>
    <cellStyle name="Check Cell 5 2 3 2" xfId="5634" xr:uid="{72548567-776D-46D2-A4BB-66629A2A290B}"/>
    <cellStyle name="Check Cell 5 2 4" xfId="5635" xr:uid="{054A07D0-E8E7-452A-A94D-0DE2A75C01BE}"/>
    <cellStyle name="Check Cell 5 2 4 2" xfId="5636" xr:uid="{84047BD8-B9AE-4784-9471-0C95EBFD2BBF}"/>
    <cellStyle name="Check Cell 5 2 5" xfId="5637" xr:uid="{4E115355-A4C6-4B89-B5A6-6FDE283D8460}"/>
    <cellStyle name="Check Cell 5 2 5 2" xfId="5638" xr:uid="{94E5608B-D100-4D8B-8920-4434242350AC}"/>
    <cellStyle name="Check Cell 5 2 6" xfId="5639" xr:uid="{1FC8368E-C6E1-4D7A-8EFE-5CDC68FF752C}"/>
    <cellStyle name="Check Cell 5 2 6 2" xfId="5640" xr:uid="{1CAFC486-8C2F-458C-83DE-29B5AC8FD6BF}"/>
    <cellStyle name="Check Cell 5 2 7" xfId="5641" xr:uid="{F4A09A4B-CC40-4F77-AA36-93BDC64A2336}"/>
    <cellStyle name="Check Cell 5 3" xfId="5642" xr:uid="{CFBEC1D7-0F3F-4C00-B39A-15DE444DD9CC}"/>
    <cellStyle name="Check Cell 5 3 2" xfId="5643" xr:uid="{0B4B685F-00C9-4D08-8948-497A7E9F678B}"/>
    <cellStyle name="Check Cell 5 3 2 2" xfId="5644" xr:uid="{0B1EE8BF-9545-4B27-A3B7-4570A811438C}"/>
    <cellStyle name="Check Cell 5 3 3" xfId="5645" xr:uid="{A4398EC7-B703-4DE3-8AE6-14ADCF064F19}"/>
    <cellStyle name="Check Cell 5 3 3 2" xfId="5646" xr:uid="{75E6DD84-798F-4204-8F9D-78F7FA88652E}"/>
    <cellStyle name="Check Cell 5 3 4" xfId="5647" xr:uid="{65D969FE-8696-47F2-9B0E-4BAE22FD32E6}"/>
    <cellStyle name="Check Cell 5 3 4 2" xfId="5648" xr:uid="{92FECDEF-DAB2-4377-BFF1-9E1E197E053F}"/>
    <cellStyle name="Check Cell 5 3 5" xfId="5649" xr:uid="{AB100D91-4F44-4822-A05F-CDEBEDFA063C}"/>
    <cellStyle name="Check Cell 5 3 5 2" xfId="5650" xr:uid="{7DFB4AEA-A53F-4896-9311-D31B7DB33244}"/>
    <cellStyle name="Check Cell 5 3 6" xfId="5651" xr:uid="{9B72F066-BB92-4C57-92AD-11E8489A50D7}"/>
    <cellStyle name="Check Cell 5 3 6 2" xfId="5652" xr:uid="{FD7A32A4-72DF-49BB-9C40-A2CF467370DC}"/>
    <cellStyle name="Check Cell 5 3 7" xfId="5653" xr:uid="{119E90A7-666C-4A09-B268-FC1E358A435B}"/>
    <cellStyle name="Check Cell 5 4" xfId="5654" xr:uid="{EFD73AF1-C464-4F65-A6CC-4571A85B5AA8}"/>
    <cellStyle name="Check Cell 5 4 2" xfId="5655" xr:uid="{B7EF5182-AF74-45A7-AA3C-3A7AC7E3D89E}"/>
    <cellStyle name="Check Cell 5 4 2 2" xfId="5656" xr:uid="{32FD9866-1AEC-476D-959E-C7370C5CDDD6}"/>
    <cellStyle name="Check Cell 5 4 3" xfId="5657" xr:uid="{40E3947A-F5CA-4C70-824F-0D8C69D85BB8}"/>
    <cellStyle name="Check Cell 5 4 3 2" xfId="5658" xr:uid="{5D87F7DE-11A0-47EC-8D8F-D797180DB5AE}"/>
    <cellStyle name="Check Cell 5 4 4" xfId="5659" xr:uid="{B0CC821F-0209-44CF-8B41-73179032EBE9}"/>
    <cellStyle name="Check Cell 5 4 4 2" xfId="5660" xr:uid="{4CBF6F3A-291F-41A8-BC7A-1FA1B15E336D}"/>
    <cellStyle name="Check Cell 5 4 5" xfId="5661" xr:uid="{96972828-8B36-491E-9A52-3061D0ADE3FF}"/>
    <cellStyle name="Check Cell 5 4 5 2" xfId="5662" xr:uid="{933814F6-D349-4CE0-B58B-0E24ABF60234}"/>
    <cellStyle name="Check Cell 5 4 6" xfId="5663" xr:uid="{B7B0FF5B-5E67-452C-9E54-1C79CF660E97}"/>
    <cellStyle name="Check Cell 5 4 6 2" xfId="5664" xr:uid="{8D0F66F6-2347-4A69-83DE-E99971839E6A}"/>
    <cellStyle name="Check Cell 5 4 7" xfId="5665" xr:uid="{34D4D688-3583-4190-BDC2-90C4FAD23ECE}"/>
    <cellStyle name="Check Cell 5 5" xfId="5666" xr:uid="{7BA3C2DA-F1CE-485D-A8EE-74740CA4A9C2}"/>
    <cellStyle name="Check Cell 5 5 2" xfId="5667" xr:uid="{E3450355-DD87-49B8-9BDD-50B36AD2B2C5}"/>
    <cellStyle name="Check Cell 5 5 2 2" xfId="5668" xr:uid="{AA0A7D91-DF1D-41D4-AB71-40033A5B652C}"/>
    <cellStyle name="Check Cell 5 5 3" xfId="5669" xr:uid="{44D41D71-2F07-4706-B83A-D4C8363EB2D6}"/>
    <cellStyle name="Check Cell 5 5 3 2" xfId="5670" xr:uid="{A5D935F5-6BE5-4F18-9E8F-C52F9F5DC05F}"/>
    <cellStyle name="Check Cell 5 5 4" xfId="5671" xr:uid="{7F4FA33F-D5F7-47BF-A380-8232F2CEB813}"/>
    <cellStyle name="Check Cell 5 5 4 2" xfId="5672" xr:uid="{7C11AB2D-538A-4D11-A9BA-9099EBB58A26}"/>
    <cellStyle name="Check Cell 5 5 5" xfId="5673" xr:uid="{E1E20436-15E1-4906-B01D-66DA2546BA12}"/>
    <cellStyle name="Check Cell 5 5 5 2" xfId="5674" xr:uid="{A594B270-26BF-4D54-A08B-0504A4C17046}"/>
    <cellStyle name="Check Cell 5 5 6" xfId="5675" xr:uid="{C38DDCBE-3867-472A-9269-9192D31E6916}"/>
    <cellStyle name="Check Cell 5 5 6 2" xfId="5676" xr:uid="{D9DFE587-4A81-4D48-8413-EC4531F53D44}"/>
    <cellStyle name="Check Cell 5 5 7" xfId="5677" xr:uid="{3198949F-3972-427B-A2EB-18033C89336C}"/>
    <cellStyle name="Check Cell 5 6" xfId="5678" xr:uid="{D5E685CE-9A4F-411D-A589-01A20FB9B751}"/>
    <cellStyle name="Check Cell 5 6 2" xfId="5679" xr:uid="{AAD49A79-4F57-458C-88C5-5723DF317BCA}"/>
    <cellStyle name="Check Cell 5 6 2 2" xfId="5680" xr:uid="{F43C5D11-5285-424D-817E-E381E7A90CB6}"/>
    <cellStyle name="Check Cell 5 6 3" xfId="5681" xr:uid="{76462504-DD63-4453-A50A-7CA39CDBDFD1}"/>
    <cellStyle name="Check Cell 5 6 3 2" xfId="5682" xr:uid="{4D1243B4-E899-4231-833E-911F5F487908}"/>
    <cellStyle name="Check Cell 5 6 4" xfId="5683" xr:uid="{5950CBC6-33CA-4BFE-BF74-7607D0ABF66F}"/>
    <cellStyle name="Check Cell 5 6 4 2" xfId="5684" xr:uid="{2B5430C8-945E-4FCD-9395-D6793D6F4AC8}"/>
    <cellStyle name="Check Cell 5 6 5" xfId="5685" xr:uid="{65B8CEF6-05C5-4658-B9B1-B9555919983E}"/>
    <cellStyle name="Check Cell 5 6 5 2" xfId="5686" xr:uid="{2C2F4139-B4E5-474E-B06B-BBD000189ADF}"/>
    <cellStyle name="Check Cell 5 6 6" xfId="5687" xr:uid="{2B764ACF-E9E4-4B51-9EA2-7B94B5F68DDD}"/>
    <cellStyle name="Check Cell 5 6 6 2" xfId="5688" xr:uid="{502CFFF8-1093-48A5-9E84-2B68C7094E52}"/>
    <cellStyle name="Check Cell 5 6 7" xfId="5689" xr:uid="{7A71AB8C-9F1A-4689-B262-884788982705}"/>
    <cellStyle name="Check Cell 5 7" xfId="5690" xr:uid="{D29CA77B-6FF2-4D2B-95BD-38FF8CE6CF07}"/>
    <cellStyle name="Check Cell 5 7 2" xfId="5691" xr:uid="{42F915C0-C711-442E-B32D-E69E27D147D1}"/>
    <cellStyle name="Check Cell 5 7 2 2" xfId="5692" xr:uid="{6FCBC29D-5EF8-47AA-BA38-FEA8237F8B99}"/>
    <cellStyle name="Check Cell 5 7 3" xfId="5693" xr:uid="{A0654E95-3666-49C4-84B5-40C5D445DD7D}"/>
    <cellStyle name="Check Cell 5 7 3 2" xfId="5694" xr:uid="{520343D0-04DC-463C-B2EB-5F8AB4A48A25}"/>
    <cellStyle name="Check Cell 5 7 4" xfId="5695" xr:uid="{ACDCBA6F-2AC1-4522-9BE4-2DC0DB804895}"/>
    <cellStyle name="Check Cell 5 7 4 2" xfId="5696" xr:uid="{9568F308-45C0-48E4-92B0-58C95D5EED77}"/>
    <cellStyle name="Check Cell 5 7 5" xfId="5697" xr:uid="{C0B37C4A-539A-445B-8B7A-68AEDB58259E}"/>
    <cellStyle name="Check Cell 5 7 5 2" xfId="5698" xr:uid="{F895A28E-8EC9-4030-A5C6-80278AFFC612}"/>
    <cellStyle name="Check Cell 5 7 6" xfId="5699" xr:uid="{AE5F5425-7256-447D-A013-5E4C5B77FFDD}"/>
    <cellStyle name="Check Cell 5 7 6 2" xfId="5700" xr:uid="{4C1761B7-0290-44B6-89EC-BE5FD05945A5}"/>
    <cellStyle name="Check Cell 5 7 7" xfId="5701" xr:uid="{FF0996EB-5D2A-4FDD-9961-7B1CDA1012A7}"/>
    <cellStyle name="Check Cell 5 8" xfId="5702" xr:uid="{0F387111-7BEA-41A3-B6BB-E4BCDD102B84}"/>
    <cellStyle name="Check Cell 5 8 2" xfId="5703" xr:uid="{36FACCE1-7BEC-49B7-86CC-53A7A16E0984}"/>
    <cellStyle name="Check Cell 5 8 2 2" xfId="5704" xr:uid="{C3C7F487-67F5-4BB3-86EF-17C7B9A685D2}"/>
    <cellStyle name="Check Cell 5 8 3" xfId="5705" xr:uid="{1C97229A-187B-4618-80A8-9CC470E18E2C}"/>
    <cellStyle name="Check Cell 5 8 3 2" xfId="5706" xr:uid="{85A7250C-6C97-470E-899F-CAB1E33F8D6D}"/>
    <cellStyle name="Check Cell 5 8 4" xfId="5707" xr:uid="{E0D42B55-E4DE-41C4-927F-A9C798ACD886}"/>
    <cellStyle name="Check Cell 5 8 4 2" xfId="5708" xr:uid="{C92EF487-F70D-45D2-89D1-EE83443ADB25}"/>
    <cellStyle name="Check Cell 5 8 5" xfId="5709" xr:uid="{A5475119-6872-4628-A623-A3C55D6FB93E}"/>
    <cellStyle name="Check Cell 5 8 5 2" xfId="5710" xr:uid="{410FE870-011E-4CEA-A79C-0ED20B17C100}"/>
    <cellStyle name="Check Cell 5 8 6" xfId="5711" xr:uid="{BED9C19A-9FB2-487E-9D60-BC781A5E76DD}"/>
    <cellStyle name="Check Cell 5 8 6 2" xfId="5712" xr:uid="{B29745FF-7BB3-4F51-A2A8-74089809B437}"/>
    <cellStyle name="Check Cell 5 8 7" xfId="5713" xr:uid="{CDE677C8-684C-448B-8248-C92821B316AB}"/>
    <cellStyle name="Check Cell 5 9" xfId="5714" xr:uid="{04055DC6-AA88-41BA-89E3-558EB931994C}"/>
    <cellStyle name="Check Cell 5 9 2" xfId="5715" xr:uid="{7FFB0F02-B29A-4C4B-8711-CD7ACCCC39A3}"/>
    <cellStyle name="Check Cell 5 9 2 2" xfId="5716" xr:uid="{767C93B1-F965-4405-ACD6-45A218EC698B}"/>
    <cellStyle name="Check Cell 5 9 3" xfId="5717" xr:uid="{621844CA-D766-423C-981D-E6E61658F5A4}"/>
    <cellStyle name="Check Cell 5 9 3 2" xfId="5718" xr:uid="{82026FB7-7F85-4FD2-9901-874C56F9B2CA}"/>
    <cellStyle name="Check Cell 5 9 4" xfId="5719" xr:uid="{987CB630-6B0F-4FA3-8EDD-41AF56448F7D}"/>
    <cellStyle name="Check Cell 5 9 4 2" xfId="5720" xr:uid="{1B9499B7-1E71-475B-BD1B-B238E051A80C}"/>
    <cellStyle name="Check Cell 5 9 5" xfId="5721" xr:uid="{9648BB68-630B-47B1-A9AE-335E93EDBCD8}"/>
    <cellStyle name="Check Cell 5 9 5 2" xfId="5722" xr:uid="{067B51C2-9E29-442E-B079-92D20F512515}"/>
    <cellStyle name="Check Cell 5 9 6" xfId="5723" xr:uid="{62795656-7F7D-456F-82BF-572E2E05088A}"/>
    <cellStyle name="Check Cell 5 9 6 2" xfId="5724" xr:uid="{7E9FC5E1-8BFA-429E-8345-161AC777A815}"/>
    <cellStyle name="Check Cell 5 9 7" xfId="5725" xr:uid="{BB2DB16F-8E2F-4F94-8302-78FA7C2486D5}"/>
    <cellStyle name="Check Cell 6" xfId="5726" xr:uid="{5EC18E86-FFF3-49BA-8F37-EA67980D6B65}"/>
    <cellStyle name="Check Cell 6 10" xfId="5727" xr:uid="{22D8296F-0448-45E1-8811-43EC37FDA2EC}"/>
    <cellStyle name="Check Cell 6 10 2" xfId="5728" xr:uid="{1F36C389-7EEA-44A2-B91B-0F0A44D305A9}"/>
    <cellStyle name="Check Cell 6 10 2 2" xfId="5729" xr:uid="{0F8DF75D-9ED4-42ED-9DB6-1915807B3189}"/>
    <cellStyle name="Check Cell 6 10 3" xfId="5730" xr:uid="{CE2D03A5-915C-4CA6-8979-1CCB00FF89F9}"/>
    <cellStyle name="Check Cell 6 10 3 2" xfId="5731" xr:uid="{0664E562-1C74-452D-8700-74577B61B0ED}"/>
    <cellStyle name="Check Cell 6 10 4" xfId="5732" xr:uid="{49AB5FEF-0605-43DC-BE78-FB6EB9512BAD}"/>
    <cellStyle name="Check Cell 6 10 4 2" xfId="5733" xr:uid="{126F75D8-E163-4D79-91E2-D01897C6DCD0}"/>
    <cellStyle name="Check Cell 6 10 5" xfId="5734" xr:uid="{4A073D45-94E8-41BD-A98E-AD5A91570651}"/>
    <cellStyle name="Check Cell 6 10 5 2" xfId="5735" xr:uid="{820DCF45-2509-42D3-95B3-2E1965A854A2}"/>
    <cellStyle name="Check Cell 6 10 6" xfId="5736" xr:uid="{E10980DB-37BF-4DE6-8117-56AFDC55639B}"/>
    <cellStyle name="Check Cell 6 10 6 2" xfId="5737" xr:uid="{2B08D35A-1A51-446D-B39E-F93824322D01}"/>
    <cellStyle name="Check Cell 6 10 7" xfId="5738" xr:uid="{A1A126E1-D3BB-45F7-BB18-9B8E3921F30B}"/>
    <cellStyle name="Check Cell 6 11" xfId="5739" xr:uid="{CE54B02F-C33B-4114-9821-A152D4F484D3}"/>
    <cellStyle name="Check Cell 6 11 2" xfId="5740" xr:uid="{90E83D5E-8EA2-4C45-B17E-3B1921D3923B}"/>
    <cellStyle name="Check Cell 6 11 2 2" xfId="5741" xr:uid="{42CF9FEF-2390-41C0-80E2-7E26A6377B3F}"/>
    <cellStyle name="Check Cell 6 11 3" xfId="5742" xr:uid="{85BA31F0-8BC6-4DB7-809F-18A5B373F9B6}"/>
    <cellStyle name="Check Cell 6 11 3 2" xfId="5743" xr:uid="{7F0893E8-21B8-4CC8-AE8B-9976969BFAFE}"/>
    <cellStyle name="Check Cell 6 11 4" xfId="5744" xr:uid="{42647B31-1EA3-4DE3-B3F5-92874D981990}"/>
    <cellStyle name="Check Cell 6 11 4 2" xfId="5745" xr:uid="{EB9A4BDB-0373-4E41-A2C6-E32ABD5A2705}"/>
    <cellStyle name="Check Cell 6 11 5" xfId="5746" xr:uid="{6DF731A2-D290-48ED-AB3A-F8261D1FCAF2}"/>
    <cellStyle name="Check Cell 6 11 5 2" xfId="5747" xr:uid="{652EE50E-B82D-40FC-8AEC-5CAC8853155C}"/>
    <cellStyle name="Check Cell 6 11 6" xfId="5748" xr:uid="{C8E64DD0-BC55-48D1-A50A-21E44CA2C1D3}"/>
    <cellStyle name="Check Cell 6 11 6 2" xfId="5749" xr:uid="{642E5CA7-7264-4809-BD39-FEA83F0C2394}"/>
    <cellStyle name="Check Cell 6 11 7" xfId="5750" xr:uid="{0A11FACC-14C1-4133-8CDA-47361B8C6D4A}"/>
    <cellStyle name="Check Cell 6 12" xfId="5751" xr:uid="{D7A9EBA2-A182-47AA-A0AB-A922B1165C4E}"/>
    <cellStyle name="Check Cell 6 12 2" xfId="5752" xr:uid="{A7E33C4D-FDE5-4A07-9DA1-BAF6658C755F}"/>
    <cellStyle name="Check Cell 6 13" xfId="5753" xr:uid="{718EBD37-4DEF-452F-8BAC-05D5933621BB}"/>
    <cellStyle name="Check Cell 6 13 2" xfId="5754" xr:uid="{B7398428-139F-4F48-ABD1-F3B33F2DAF4B}"/>
    <cellStyle name="Check Cell 6 14" xfId="5755" xr:uid="{E5C501B2-4F3B-4E33-800B-89822FBB92EA}"/>
    <cellStyle name="Check Cell 6 14 2" xfId="5756" xr:uid="{5A294B32-6EAC-45F4-9985-90A97DF2A2B9}"/>
    <cellStyle name="Check Cell 6 15" xfId="5757" xr:uid="{D03901C6-1F63-4AAA-8DC3-E01A9CAB4C38}"/>
    <cellStyle name="Check Cell 6 15 2" xfId="5758" xr:uid="{E8A82BFA-F869-4C57-BCAB-AF92342A93CA}"/>
    <cellStyle name="Check Cell 6 16" xfId="5759" xr:uid="{23F623D7-DC19-4E8E-AB6A-BF23AF56CF62}"/>
    <cellStyle name="Check Cell 6 16 2" xfId="5760" xr:uid="{39BDAAC2-DC0E-419C-95F2-5A97A3ABBD00}"/>
    <cellStyle name="Check Cell 6 17" xfId="5761" xr:uid="{CF34066C-D71B-4EBC-B06F-F9F708160A07}"/>
    <cellStyle name="Check Cell 6 2" xfId="5762" xr:uid="{7B8A6497-FA33-423D-A65E-DCDC97813A97}"/>
    <cellStyle name="Check Cell 6 2 2" xfId="5763" xr:uid="{AA5C0EA5-E1AE-494A-97CE-AF11E71BF8F6}"/>
    <cellStyle name="Check Cell 6 2 2 2" xfId="5764" xr:uid="{0699634D-AD14-4C11-97A2-134A8F08B88E}"/>
    <cellStyle name="Check Cell 6 2 3" xfId="5765" xr:uid="{296CCE94-5FDD-4FB8-8E82-B503055338E0}"/>
    <cellStyle name="Check Cell 6 2 3 2" xfId="5766" xr:uid="{116A6087-9D3F-4AA7-AB54-06355AB785E6}"/>
    <cellStyle name="Check Cell 6 2 4" xfId="5767" xr:uid="{0326F719-C7DF-49F1-A08E-FD1B8A47B9A5}"/>
    <cellStyle name="Check Cell 6 2 4 2" xfId="5768" xr:uid="{8029D3A2-35AD-4339-8D3A-621D8AA8B60A}"/>
    <cellStyle name="Check Cell 6 2 5" xfId="5769" xr:uid="{E31B2102-AB00-4812-8133-2EA1A35A3FD1}"/>
    <cellStyle name="Check Cell 6 2 5 2" xfId="5770" xr:uid="{F1211CD4-2ED8-48F9-B771-ED0F4F0EF199}"/>
    <cellStyle name="Check Cell 6 2 6" xfId="5771" xr:uid="{ED5EDCF8-7819-4A2B-B20B-88242652ECCE}"/>
    <cellStyle name="Check Cell 6 2 6 2" xfId="5772" xr:uid="{5DB4232F-1530-43A6-A1F6-00D66A708E20}"/>
    <cellStyle name="Check Cell 6 2 7" xfId="5773" xr:uid="{ADCF0609-C71F-488F-A146-3DCB4EEE4AE8}"/>
    <cellStyle name="Check Cell 6 3" xfId="5774" xr:uid="{4A599767-F5C6-42A8-AE68-08A035E2E24C}"/>
    <cellStyle name="Check Cell 6 3 2" xfId="5775" xr:uid="{9AB8D1E0-D102-41C8-AE10-CA3AA48F0387}"/>
    <cellStyle name="Check Cell 6 3 2 2" xfId="5776" xr:uid="{9EB423F8-E3BC-486C-847A-C6F0FA9A9A73}"/>
    <cellStyle name="Check Cell 6 3 3" xfId="5777" xr:uid="{749E7217-38D7-48AF-801F-42BF9F71B21C}"/>
    <cellStyle name="Check Cell 6 3 3 2" xfId="5778" xr:uid="{2BFCC657-6A74-4F61-99EC-D2FD9E4B31D6}"/>
    <cellStyle name="Check Cell 6 3 4" xfId="5779" xr:uid="{F8BF6E63-08A0-47C0-8E41-3282E7C714E9}"/>
    <cellStyle name="Check Cell 6 3 4 2" xfId="5780" xr:uid="{549EF242-6674-4308-871A-FBEAD0C264F8}"/>
    <cellStyle name="Check Cell 6 3 5" xfId="5781" xr:uid="{302F1F06-561A-4CB8-B450-A9CF672C1D8E}"/>
    <cellStyle name="Check Cell 6 3 5 2" xfId="5782" xr:uid="{D77C487D-1757-4556-8BFA-F1E49713BCCA}"/>
    <cellStyle name="Check Cell 6 3 6" xfId="5783" xr:uid="{A82B86DF-2DAF-4B1F-9E48-1B57F2179D7C}"/>
    <cellStyle name="Check Cell 6 3 6 2" xfId="5784" xr:uid="{188C022C-5E87-49A6-9A38-18A5EFF6707A}"/>
    <cellStyle name="Check Cell 6 3 7" xfId="5785" xr:uid="{6FBF3AFE-71AE-42C2-A7CB-8D6341F5794E}"/>
    <cellStyle name="Check Cell 6 4" xfId="5786" xr:uid="{7994BEC6-1C0B-4238-B408-FBDEA9239ACB}"/>
    <cellStyle name="Check Cell 6 4 2" xfId="5787" xr:uid="{FB2C178B-22DC-4567-B2C9-4F145DFB8A2B}"/>
    <cellStyle name="Check Cell 6 4 2 2" xfId="5788" xr:uid="{F06BD2E0-7890-4BD3-8611-BF5F982D7B13}"/>
    <cellStyle name="Check Cell 6 4 3" xfId="5789" xr:uid="{4558EB66-5F9C-4B01-BE09-C4E6BB11509D}"/>
    <cellStyle name="Check Cell 6 4 3 2" xfId="5790" xr:uid="{66B10AB7-6169-488F-851C-DA5E319D98B8}"/>
    <cellStyle name="Check Cell 6 4 4" xfId="5791" xr:uid="{8E74DE85-FA6A-473B-AFA7-7918E15CC721}"/>
    <cellStyle name="Check Cell 6 4 4 2" xfId="5792" xr:uid="{22798AA5-1CB3-4393-A607-9C34F005323F}"/>
    <cellStyle name="Check Cell 6 4 5" xfId="5793" xr:uid="{50F6D59F-A46E-4FA9-9407-8BC9EA6532DA}"/>
    <cellStyle name="Check Cell 6 4 5 2" xfId="5794" xr:uid="{E7575E9C-0B64-44BB-BB23-8099C6D01B0C}"/>
    <cellStyle name="Check Cell 6 4 6" xfId="5795" xr:uid="{FF6F1288-E6DF-42A5-9171-8CC1A2A194BB}"/>
    <cellStyle name="Check Cell 6 4 6 2" xfId="5796" xr:uid="{5C8FA472-D2A2-4BF1-90D7-61A9496C74CF}"/>
    <cellStyle name="Check Cell 6 4 7" xfId="5797" xr:uid="{6E458545-1133-4C7C-8AF6-6893985E8DDE}"/>
    <cellStyle name="Check Cell 6 5" xfId="5798" xr:uid="{14EF57C5-5C2A-4454-BFA8-F0179F36670F}"/>
    <cellStyle name="Check Cell 6 5 2" xfId="5799" xr:uid="{773E4058-BB9C-443A-9E57-F10BD165F428}"/>
    <cellStyle name="Check Cell 6 5 2 2" xfId="5800" xr:uid="{98C7A2BD-F23C-46A5-8354-288128D96ED2}"/>
    <cellStyle name="Check Cell 6 5 3" xfId="5801" xr:uid="{3E8253D0-2CF7-4BAD-9E6D-9D5A6D593871}"/>
    <cellStyle name="Check Cell 6 5 3 2" xfId="5802" xr:uid="{7AE28A96-16AD-4F29-B914-ABFF8C7CA23A}"/>
    <cellStyle name="Check Cell 6 5 4" xfId="5803" xr:uid="{BB378D13-B32C-4A0A-A04E-041DC81563BE}"/>
    <cellStyle name="Check Cell 6 5 4 2" xfId="5804" xr:uid="{F11839DE-D682-4CC4-81DC-249AF212847C}"/>
    <cellStyle name="Check Cell 6 5 5" xfId="5805" xr:uid="{C3BBF46F-2D72-4665-BD38-4C4A124A6EC6}"/>
    <cellStyle name="Check Cell 6 5 5 2" xfId="5806" xr:uid="{3593FB6F-2132-40D5-A1EA-A6BB7B5C89D2}"/>
    <cellStyle name="Check Cell 6 5 6" xfId="5807" xr:uid="{0CAB065B-7210-44EF-9B81-FC0428ECEFBF}"/>
    <cellStyle name="Check Cell 6 5 6 2" xfId="5808" xr:uid="{76AC1552-5D5D-4C1F-87F2-1DBF4E97653B}"/>
    <cellStyle name="Check Cell 6 5 7" xfId="5809" xr:uid="{C478B406-CFFF-44BE-9104-144DDB526F97}"/>
    <cellStyle name="Check Cell 6 6" xfId="5810" xr:uid="{DEA9364D-3E17-461E-A855-BE36B24B0064}"/>
    <cellStyle name="Check Cell 6 6 2" xfId="5811" xr:uid="{147B69B2-D63E-4C5C-87B3-38272023E7B3}"/>
    <cellStyle name="Check Cell 6 6 2 2" xfId="5812" xr:uid="{DA6D954C-E5D7-4E10-986F-EA29EA193BAA}"/>
    <cellStyle name="Check Cell 6 6 3" xfId="5813" xr:uid="{5803CDAE-88D2-444B-A723-6A697FC15693}"/>
    <cellStyle name="Check Cell 6 6 3 2" xfId="5814" xr:uid="{4FB8B911-24E4-4663-A4BF-107091033D71}"/>
    <cellStyle name="Check Cell 6 6 4" xfId="5815" xr:uid="{7CD4E85D-41B6-4C76-9675-084976E20520}"/>
    <cellStyle name="Check Cell 6 6 4 2" xfId="5816" xr:uid="{2B000FD0-DCBA-4698-AC28-2AC8F6C6BFCC}"/>
    <cellStyle name="Check Cell 6 6 5" xfId="5817" xr:uid="{CB656D82-B0D4-44F9-9830-C167AD716BE9}"/>
    <cellStyle name="Check Cell 6 6 5 2" xfId="5818" xr:uid="{F2928E57-6708-4447-AB5E-53A02102BDAE}"/>
    <cellStyle name="Check Cell 6 6 6" xfId="5819" xr:uid="{9EB944AA-47C6-4DA0-99C9-597C472E43AD}"/>
    <cellStyle name="Check Cell 6 6 6 2" xfId="5820" xr:uid="{DF5F1D26-CB86-48B9-954A-718C96BAA8FB}"/>
    <cellStyle name="Check Cell 6 6 7" xfId="5821" xr:uid="{43C2C10B-6305-4CA0-950F-809F8F9686A7}"/>
    <cellStyle name="Check Cell 6 7" xfId="5822" xr:uid="{F6764BDC-7182-4FC0-8247-F369955BD7A2}"/>
    <cellStyle name="Check Cell 6 7 2" xfId="5823" xr:uid="{C9ECDC62-887D-42C3-903F-2278EED82A07}"/>
    <cellStyle name="Check Cell 6 7 2 2" xfId="5824" xr:uid="{03FEF566-76C9-42BA-A471-43E833E17F3E}"/>
    <cellStyle name="Check Cell 6 7 3" xfId="5825" xr:uid="{277D6EBB-70D2-4BE1-91FA-291128A5D2B3}"/>
    <cellStyle name="Check Cell 6 7 3 2" xfId="5826" xr:uid="{07C3894F-DB9E-49FE-A441-43CAF8DA2E0F}"/>
    <cellStyle name="Check Cell 6 7 4" xfId="5827" xr:uid="{21E4C40B-E4DA-4A78-B238-EA8401576E4D}"/>
    <cellStyle name="Check Cell 6 7 4 2" xfId="5828" xr:uid="{571F0E67-48E7-4303-AD40-3FBF5DC7E6E5}"/>
    <cellStyle name="Check Cell 6 7 5" xfId="5829" xr:uid="{ED3E9688-4685-4976-901B-55AE70C517D6}"/>
    <cellStyle name="Check Cell 6 7 5 2" xfId="5830" xr:uid="{ABDADFDD-53D0-4FED-949E-CAD60A564A5A}"/>
    <cellStyle name="Check Cell 6 7 6" xfId="5831" xr:uid="{DCBD1C1C-9F53-4930-A03F-0FA92A1BBE49}"/>
    <cellStyle name="Check Cell 6 7 6 2" xfId="5832" xr:uid="{D95388BE-3725-4F09-949A-D225CE5AF4A2}"/>
    <cellStyle name="Check Cell 6 7 7" xfId="5833" xr:uid="{61D1F651-B9BA-401B-8569-325341C9860E}"/>
    <cellStyle name="Check Cell 6 8" xfId="5834" xr:uid="{EBFAC512-4572-434B-A6D5-D91DA22A11D8}"/>
    <cellStyle name="Check Cell 6 8 2" xfId="5835" xr:uid="{0A813F83-F862-4A1D-8484-FBDFA5DD7ECA}"/>
    <cellStyle name="Check Cell 6 8 2 2" xfId="5836" xr:uid="{1CB5EF69-44DC-4C2B-B4A6-0D3564F67831}"/>
    <cellStyle name="Check Cell 6 8 3" xfId="5837" xr:uid="{D26A4A4B-3A65-409C-874D-C2FB0168D15F}"/>
    <cellStyle name="Check Cell 6 8 3 2" xfId="5838" xr:uid="{FBAEA485-6B05-4189-96B8-6AC996ACDFBA}"/>
    <cellStyle name="Check Cell 6 8 4" xfId="5839" xr:uid="{2BF6514D-1354-4CF8-82B1-DEBE65E7C409}"/>
    <cellStyle name="Check Cell 6 8 4 2" xfId="5840" xr:uid="{7AC83F9A-D566-4B33-A8C6-B9847A7ED571}"/>
    <cellStyle name="Check Cell 6 8 5" xfId="5841" xr:uid="{1FD49D2A-7E98-4ABE-A6C7-F7F8BD6CDEC2}"/>
    <cellStyle name="Check Cell 6 8 5 2" xfId="5842" xr:uid="{5D590CA8-37A7-49E3-80E9-3B00B71CD624}"/>
    <cellStyle name="Check Cell 6 8 6" xfId="5843" xr:uid="{D76BDB1C-43D0-4C14-A723-CC0A66FD50FA}"/>
    <cellStyle name="Check Cell 6 8 6 2" xfId="5844" xr:uid="{E2E12282-136F-4C11-93B3-44EB68D88BAD}"/>
    <cellStyle name="Check Cell 6 8 7" xfId="5845" xr:uid="{B7F012D5-7987-4029-B506-E4A2F3C37E52}"/>
    <cellStyle name="Check Cell 6 9" xfId="5846" xr:uid="{C622F2D9-6DD6-4C13-B92F-3A6A8C66B21B}"/>
    <cellStyle name="Check Cell 6 9 2" xfId="5847" xr:uid="{843826D6-1A8D-4937-90E5-0B2D6C2241FE}"/>
    <cellStyle name="Check Cell 6 9 2 2" xfId="5848" xr:uid="{E839B9CE-9855-4DD2-9249-07802205CE3A}"/>
    <cellStyle name="Check Cell 6 9 3" xfId="5849" xr:uid="{9CD61FAF-F34D-4F88-A951-521194A2F182}"/>
    <cellStyle name="Check Cell 6 9 3 2" xfId="5850" xr:uid="{090590B5-561C-4C68-BA5C-2459C8820445}"/>
    <cellStyle name="Check Cell 6 9 4" xfId="5851" xr:uid="{06880170-6E50-4007-B27B-D5901D5BFCAB}"/>
    <cellStyle name="Check Cell 6 9 4 2" xfId="5852" xr:uid="{E9D07C2F-2CB7-4B3F-8754-6FA04FFBA84E}"/>
    <cellStyle name="Check Cell 6 9 5" xfId="5853" xr:uid="{D3B27938-A8F6-480B-AEB3-2EB891557733}"/>
    <cellStyle name="Check Cell 6 9 5 2" xfId="5854" xr:uid="{969B17E8-766C-43B9-B2B3-06F33E4BFFE1}"/>
    <cellStyle name="Check Cell 6 9 6" xfId="5855" xr:uid="{199127FF-1145-4508-A530-0EEC987BC9F2}"/>
    <cellStyle name="Check Cell 6 9 6 2" xfId="5856" xr:uid="{55178B19-7699-48C5-A512-81876984A7F8}"/>
    <cellStyle name="Check Cell 6 9 7" xfId="5857" xr:uid="{12F1ECE8-187C-4F87-8849-81D9EA4138EC}"/>
    <cellStyle name="Check Cell 7" xfId="5858" xr:uid="{AB164E56-83D6-4920-A5F7-87D4840C5BB8}"/>
    <cellStyle name="Check Cell 7 2" xfId="5859" xr:uid="{C8A3E8D7-9EAE-4B1E-992F-65E2A2C764EA}"/>
    <cellStyle name="Check Cell 7 2 2" xfId="5860" xr:uid="{B8F32D43-4738-4705-A04F-36047360F537}"/>
    <cellStyle name="Check Cell 7 3" xfId="5861" xr:uid="{08EA6E7A-4164-4494-BD17-00E148EA6C35}"/>
    <cellStyle name="Check Cell 7 3 2" xfId="5862" xr:uid="{D1076684-C126-4A35-AF9D-4497A49BA9C0}"/>
    <cellStyle name="Check Cell 7 4" xfId="5863" xr:uid="{5D0AF3E5-9AF4-4B07-A4E8-EE1885F57AA6}"/>
    <cellStyle name="Check Cell 7 4 2" xfId="5864" xr:uid="{A30A35EA-4F2F-49BA-BDC7-F615CE095298}"/>
    <cellStyle name="Check Cell 7 5" xfId="5865" xr:uid="{670D51BB-CD85-4333-9363-81FB64A38AE6}"/>
    <cellStyle name="Check Cell 7 5 2" xfId="5866" xr:uid="{82CF37A1-8B57-4259-84BF-69ED26FF734F}"/>
    <cellStyle name="Check Cell 7 6" xfId="5867" xr:uid="{5258D0E5-3D5F-4343-A8EB-D07ECBEBE14D}"/>
    <cellStyle name="Check Cell 7 6 2" xfId="5868" xr:uid="{E39E185D-E5C4-44ED-B4AD-A1CCA5FB4481}"/>
    <cellStyle name="Check Cell 7 7" xfId="5869" xr:uid="{03762913-C4BD-490F-AB09-55706E725EBF}"/>
    <cellStyle name="Check Cell 8" xfId="5870" xr:uid="{F811462B-09F9-4624-BFF7-2D2094491798}"/>
    <cellStyle name="Check Cell 8 2" xfId="5871" xr:uid="{AAEAE3E4-36E9-443F-B195-4E9C29988534}"/>
    <cellStyle name="Check Cell 8 2 2" xfId="5872" xr:uid="{4AC77EC6-2234-4E0D-A5F6-734D97EBFB1A}"/>
    <cellStyle name="Check Cell 8 3" xfId="5873" xr:uid="{4E98F88D-AB93-4475-82D4-A64008650206}"/>
    <cellStyle name="Check Cell 8 3 2" xfId="5874" xr:uid="{554870E7-F3B9-46EC-9610-219C4555C6D3}"/>
    <cellStyle name="Check Cell 8 4" xfId="5875" xr:uid="{B33BE7E3-9C0D-46B5-A5F8-AD94ED734AE5}"/>
    <cellStyle name="Check Cell 8 4 2" xfId="5876" xr:uid="{C2D91DD0-3A8E-4B5A-9F6E-BF72F8EC67C1}"/>
    <cellStyle name="Check Cell 8 5" xfId="5877" xr:uid="{B3D61720-1E48-4745-A67D-1E1E20BFC691}"/>
    <cellStyle name="Check Cell 8 5 2" xfId="5878" xr:uid="{670F046A-8CA9-49F6-8691-14404B15F6CE}"/>
    <cellStyle name="Check Cell 8 6" xfId="5879" xr:uid="{2D79B1B6-4DEC-473F-9B81-3133A284ECC2}"/>
    <cellStyle name="Check Cell 8 6 2" xfId="5880" xr:uid="{BE913636-8B73-4EC3-B0DC-5A2C167EF52B}"/>
    <cellStyle name="Check Cell 8 7" xfId="5881" xr:uid="{7C2F00C5-6CD5-4058-92F5-22BEACBEAD14}"/>
    <cellStyle name="Check Cell 9" xfId="5882" xr:uid="{72E1AC09-9574-4E24-B16F-3EA5C38164B0}"/>
    <cellStyle name="Check Cell 9 2" xfId="5883" xr:uid="{AFA55546-CD75-46F0-93BA-5BDAC906BD0C}"/>
    <cellStyle name="Check Cell 9 2 2" xfId="5884" xr:uid="{D55F4158-15EB-4C38-B198-56F2CFCB8023}"/>
    <cellStyle name="Check Cell 9 3" xfId="5885" xr:uid="{EC05DC3B-1BDE-4DEB-BAEF-F6DB0CEEF468}"/>
    <cellStyle name="Check Cell 9 3 2" xfId="5886" xr:uid="{867F704C-85CA-4CF0-8028-116C3C67E639}"/>
    <cellStyle name="Check Cell 9 4" xfId="5887" xr:uid="{60118EE3-DE74-4F70-ADC7-7612D05E4E4C}"/>
    <cellStyle name="Check Cell 9 4 2" xfId="5888" xr:uid="{A8B5595C-C412-41C2-BA68-59FEF45DE2E3}"/>
    <cellStyle name="Check Cell 9 5" xfId="5889" xr:uid="{177AF18A-9899-4EAB-9F48-E4E1B7CFB024}"/>
    <cellStyle name="Check Cell 9 5 2" xfId="5890" xr:uid="{0B763A57-C824-4FB3-8C86-A0FB3B457682}"/>
    <cellStyle name="Check Cell 9 6" xfId="5891" xr:uid="{C25E85D2-DCEE-4666-BF13-01659B3C9302}"/>
    <cellStyle name="Check Cell 9 6 2" xfId="5892" xr:uid="{C7D7537C-E878-4AEE-9F2A-79EA49EDF9CD}"/>
    <cellStyle name="Check Cell 9 7" xfId="5893" xr:uid="{4902352A-4D36-43AF-9AC1-517DEDC85005}"/>
    <cellStyle name="Cím" xfId="5894" xr:uid="{C29DFC96-6266-411B-8AD2-DFCE709CEE4E}"/>
    <cellStyle name="Címsor 1" xfId="5895" xr:uid="{79A04AD5-335F-47DC-983A-52DBF6E30358}"/>
    <cellStyle name="Címsor 2" xfId="5896" xr:uid="{2E13A1EF-6930-4B80-9F02-DD33E51146C7}"/>
    <cellStyle name="Címsor 3" xfId="5897" xr:uid="{40062E75-8C6C-4A0B-9264-6AA6856D4494}"/>
    <cellStyle name="Címsor 3 2" xfId="5898" xr:uid="{D8F3EDF1-CC42-45FD-9BCA-2243E7048B60}"/>
    <cellStyle name="Címsor 3 2 2" xfId="5899" xr:uid="{40C2043D-1828-46DD-B269-B36C843DADE9}"/>
    <cellStyle name="Címsor 3 2 3" xfId="26713" xr:uid="{A65E24F6-97F0-4C74-9484-DF43237BE1D2}"/>
    <cellStyle name="Címsor 3 3" xfId="5900" xr:uid="{1D140D35-D6DE-4BEC-A628-652240BCADA3}"/>
    <cellStyle name="Címsor 3 3 2" xfId="5901" xr:uid="{6A7CA7CA-E4D5-4E53-A36F-BE13020EE0B0}"/>
    <cellStyle name="Címsor 3 3 3" xfId="26714" xr:uid="{9EE58484-D396-4342-9403-37413226DCE9}"/>
    <cellStyle name="Címsor 3 4" xfId="5902" xr:uid="{2BDD4CF1-13C9-4479-A1B9-F9FEDCF7C73B}"/>
    <cellStyle name="Címsor 3 4 2" xfId="5903" xr:uid="{C4CEA6E7-BBA1-4DDD-A091-37096587B785}"/>
    <cellStyle name="Címsor 3 4 3" xfId="26715" xr:uid="{8E712DB1-4F6D-4144-9FE3-9803537D45AE}"/>
    <cellStyle name="Címsor 3 5" xfId="5904" xr:uid="{894BCB41-D431-41FE-8A19-0AB2F7BE2671}"/>
    <cellStyle name="Címsor 3 5 2" xfId="5905" xr:uid="{43DED874-A120-438C-8150-C5A6E33B7818}"/>
    <cellStyle name="Címsor 3 5 3" xfId="26716" xr:uid="{AD557AD2-C0FF-42E0-A6CB-9B4CCF6EAFC7}"/>
    <cellStyle name="Címsor 3 6" xfId="5906" xr:uid="{AD818E89-C0F2-4F76-9722-C0259744E6FD}"/>
    <cellStyle name="Címsor 3 6 2" xfId="26717" xr:uid="{EFCC33D7-7B55-4197-A5D6-6EB7DD6C7A37}"/>
    <cellStyle name="Címsor 3 7" xfId="5907" xr:uid="{72141761-C43A-4730-9C28-36BE82E624D3}"/>
    <cellStyle name="Címsor 4" xfId="5908" xr:uid="{E65FBE1F-DB3C-453D-A917-A695E023198D}"/>
    <cellStyle name="coin" xfId="5909" xr:uid="{F8A557DF-0F87-4E8E-B2FB-22D083DAF1A0}"/>
    <cellStyle name="coin 10" xfId="5910" xr:uid="{6C0F4C28-F404-448D-B4BA-DD4E2F8B805F}"/>
    <cellStyle name="coin 10 2" xfId="26718" xr:uid="{82902C2C-918C-410D-BCC6-D816C3D3CD83}"/>
    <cellStyle name="coin 11" xfId="26719" xr:uid="{B6480FDF-9241-4690-8F51-0F722A88F107}"/>
    <cellStyle name="coin 12" xfId="42407" xr:uid="{AD3F8560-DF33-462F-8726-DA958EA511B4}"/>
    <cellStyle name="coin 13" xfId="42842" xr:uid="{B4D6137C-EB6D-4C0C-A417-192BE85DCEC7}"/>
    <cellStyle name="coin 14" xfId="43564" xr:uid="{29855E65-5248-40C5-AD63-812A75148590}"/>
    <cellStyle name="coin 2" xfId="5911" xr:uid="{D9CDAA98-BD56-4A2D-A409-FE3CE160A744}"/>
    <cellStyle name="coin 2 2" xfId="5912" xr:uid="{2FBF5FF6-AF8F-4D3C-A221-3CBDDD72B08F}"/>
    <cellStyle name="coin 2 2 2" xfId="26720" xr:uid="{39DD0935-EC23-463B-83AF-E563EF3ED27B}"/>
    <cellStyle name="coin 2 3" xfId="5913" xr:uid="{858668F9-97FB-4A99-9141-23BF19663BEF}"/>
    <cellStyle name="coin 2 3 2" xfId="26721" xr:uid="{9FF9B689-C6C5-408A-86F0-F518D2D9041A}"/>
    <cellStyle name="coin 2 4" xfId="5914" xr:uid="{B8947942-1DEC-4E9C-95E2-B487653C4C37}"/>
    <cellStyle name="coin 3" xfId="5915" xr:uid="{B565B6D5-817A-4DE8-A771-69CD0D9D1D94}"/>
    <cellStyle name="coin 3 2" xfId="5916" xr:uid="{DF9B4B1A-1EA9-444C-BA06-2AFBCF5E54F7}"/>
    <cellStyle name="coin 3 3" xfId="26722" xr:uid="{FC36777E-B070-46C5-B2F1-6E9809DE648D}"/>
    <cellStyle name="coin 4" xfId="5917" xr:uid="{AD7B55CA-102C-4BF9-AD50-1ADB57E3DC1D}"/>
    <cellStyle name="coin 4 2" xfId="5918" xr:uid="{F39ADFDB-E84E-42ED-B7DF-F3D8A9633780}"/>
    <cellStyle name="coin 4 3" xfId="26723" xr:uid="{AD42E574-E3DA-4338-ACB8-8B8DD51A705A}"/>
    <cellStyle name="coin 5" xfId="5919" xr:uid="{745530FF-2747-4451-9909-AA2D9DD9BA16}"/>
    <cellStyle name="coin 5 2" xfId="5920" xr:uid="{828AF758-1DA6-402A-9AD6-E42B58172AC5}"/>
    <cellStyle name="coin 5 3" xfId="26724" xr:uid="{07E20DFD-EFF5-4DB8-85CE-8691753E77A1}"/>
    <cellStyle name="coin 6" xfId="5921" xr:uid="{531BCA51-496C-42FE-8476-5CF83EDDC042}"/>
    <cellStyle name="coin 6 2" xfId="5922" xr:uid="{3B9FA0FB-2690-4787-B248-38821F14757A}"/>
    <cellStyle name="coin 6 3" xfId="26725" xr:uid="{8EE3A50F-45E0-4658-A87B-B552FB4ED60A}"/>
    <cellStyle name="coin 7" xfId="5923" xr:uid="{732C1AA1-502E-4CEF-B126-0AF391D5C480}"/>
    <cellStyle name="coin 7 2" xfId="5924" xr:uid="{83180AB0-46BF-4371-965D-0212FCB52D7A}"/>
    <cellStyle name="coin 7 3" xfId="26726" xr:uid="{DA5DDFB9-A682-4423-93AB-35B6E1C7AD60}"/>
    <cellStyle name="coin 8" xfId="5925" xr:uid="{D06FEF98-4CDB-42A2-B8F5-57DE2ADA5D3A}"/>
    <cellStyle name="coin 8 2" xfId="5926" xr:uid="{D88B3D60-6F6B-4B76-BA03-E3273C2C683E}"/>
    <cellStyle name="coin 8 3" xfId="26727" xr:uid="{5E14F17E-2A47-4626-8B5D-A84AD65AE34A}"/>
    <cellStyle name="coin 9" xfId="5927" xr:uid="{50FE1A50-93BC-4B71-A9C9-A7D1BDA1DC2A}"/>
    <cellStyle name="coin 9 2" xfId="26728" xr:uid="{B7F35CDE-8CAA-4A90-A428-0DE382E6E289}"/>
    <cellStyle name="coin 9 3" xfId="26729" xr:uid="{7B34AF36-0CDE-4C0D-BBC0-796180F19EE1}"/>
    <cellStyle name="Comma [0] 2" xfId="5934" xr:uid="{83D5A80F-B000-40DB-B954-009D7111166C}"/>
    <cellStyle name="Comma [0] 2 10" xfId="5935" xr:uid="{89A1CB3A-A46F-4226-9464-A198CB90C07D}"/>
    <cellStyle name="Comma [0] 2 10 2" xfId="5936" xr:uid="{9278163C-21E8-4E2A-88F8-3DC2768FBB63}"/>
    <cellStyle name="Comma [0] 2 10 2 2" xfId="5937" xr:uid="{E9F4F3B5-E6EA-4453-B82C-23A094C549B6}"/>
    <cellStyle name="Comma [0] 2 10 2 3" xfId="26730" xr:uid="{BFA141F1-A5B5-4DA8-AB2B-108204DA3E99}"/>
    <cellStyle name="Comma [0] 2 10 2 4" xfId="26731" xr:uid="{2F499FBC-F456-4C53-AB15-034226CB88B7}"/>
    <cellStyle name="Comma [0] 2 10 2 5" xfId="26732" xr:uid="{7650C331-F11E-437E-9114-865AF75E40D9}"/>
    <cellStyle name="Comma [0] 2 10 3" xfId="5938" xr:uid="{B8AA8F4B-D4DF-4477-A141-124A000C7FD3}"/>
    <cellStyle name="Comma [0] 2 10 4" xfId="26733" xr:uid="{29A3FF90-5E41-4067-8E81-2C44FBEC362B}"/>
    <cellStyle name="Comma [0] 2 10 5" xfId="26734" xr:uid="{16A99617-EE23-4951-8933-5C675A675C8F}"/>
    <cellStyle name="Comma [0] 2 10 6" xfId="26735" xr:uid="{CADEDEF4-D4BE-419A-95E7-EBC7734D29BC}"/>
    <cellStyle name="Comma [0] 2 10 7" xfId="42408" xr:uid="{F40597F3-DBF3-470F-A828-FF658B80012B}"/>
    <cellStyle name="Comma [0] 2 10 8" xfId="43565" xr:uid="{02DC677F-0F88-4D8A-9F56-6C1679B57358}"/>
    <cellStyle name="Comma [0] 2 11" xfId="5939" xr:uid="{DDE41455-4A8F-4A59-A95A-201816B20496}"/>
    <cellStyle name="Comma [0] 2 12" xfId="5940" xr:uid="{9F4AF680-6710-4A19-AACF-7A80020ED8D6}"/>
    <cellStyle name="Comma [0] 2 13" xfId="5941" xr:uid="{EC0AFD74-C02E-48D1-AE0A-B6E1BBC1C83F}"/>
    <cellStyle name="Comma [0] 2 2" xfId="5942" xr:uid="{C0131638-C275-4388-A618-751C7D7097D6}"/>
    <cellStyle name="Comma [0] 2 2 10" xfId="43566" xr:uid="{A450FCD4-19FA-4AC5-9D2B-9A181C26885C}"/>
    <cellStyle name="Comma [0] 2 2 2" xfId="5943" xr:uid="{AA70C4A7-79B2-45C7-9D9B-732917059F1A}"/>
    <cellStyle name="Comma [0] 2 2 2 2" xfId="5944" xr:uid="{7CEDC6EE-4B31-4666-ABD2-B352D89C81B8}"/>
    <cellStyle name="Comma [0] 2 2 2 3" xfId="26736" xr:uid="{3A763488-121A-40D8-B8B3-70E30C309A68}"/>
    <cellStyle name="Comma [0] 2 2 2 4" xfId="26737" xr:uid="{2F84A16A-EF47-47BA-8195-E5DFD020A5B6}"/>
    <cellStyle name="Comma [0] 2 2 2 5" xfId="26738" xr:uid="{47CC5E03-F0A4-46D7-B701-197EE4043063}"/>
    <cellStyle name="Comma [0] 2 2 3" xfId="5945" xr:uid="{8FBDD784-16BD-4120-9D3F-E8C53B44E51A}"/>
    <cellStyle name="Comma [0] 2 2 3 2" xfId="26739" xr:uid="{7DD92043-F9C3-45B3-85FB-977605448C25}"/>
    <cellStyle name="Comma [0] 2 2 4" xfId="5946" xr:uid="{8956F4A4-1853-4CB4-AA26-C981700721D9}"/>
    <cellStyle name="Comma [0] 2 2 5" xfId="5947" xr:uid="{E6BE5B1C-1282-48FB-9E35-B66670B5B12E}"/>
    <cellStyle name="Comma [0] 2 2 6" xfId="26740" xr:uid="{79B73B53-3128-49CD-8CB8-B0766B59ADBB}"/>
    <cellStyle name="Comma [0] 2 2 7" xfId="26741" xr:uid="{795DC5A7-0FB1-4647-AAC5-B249FC995E10}"/>
    <cellStyle name="Comma [0] 2 2 8" xfId="26742" xr:uid="{977E6014-0465-475E-85B2-0C07171D1602}"/>
    <cellStyle name="Comma [0] 2 2 9" xfId="42409" xr:uid="{34706CC4-0293-4816-B8A5-C1E8DF0CDC6A}"/>
    <cellStyle name="Comma [0] 2 3" xfId="5948" xr:uid="{7A0BD231-22CC-471D-9082-7C77FCC7D7ED}"/>
    <cellStyle name="Comma [0] 2 3 10" xfId="43567" xr:uid="{5FF45968-E744-4566-A029-DEDEF09B072A}"/>
    <cellStyle name="Comma [0] 2 3 2" xfId="5949" xr:uid="{14CEB495-162C-4D4B-8487-AA5B84D8ADD9}"/>
    <cellStyle name="Comma [0] 2 3 2 2" xfId="5950" xr:uid="{B39E4E10-8105-47FD-8EA9-31261DD58653}"/>
    <cellStyle name="Comma [0] 2 3 2 3" xfId="26743" xr:uid="{06595763-C018-444B-AA53-2695299644E4}"/>
    <cellStyle name="Comma [0] 2 3 2 4" xfId="26744" xr:uid="{364DF695-6430-4D16-B6F1-2EB4F8BC08C5}"/>
    <cellStyle name="Comma [0] 2 3 2 5" xfId="26745" xr:uid="{6F8AF01F-70C5-4884-A828-A60CC265CBBD}"/>
    <cellStyle name="Comma [0] 2 3 3" xfId="5951" xr:uid="{55D0F0E1-86E7-44B2-9A8F-5B98D345AC6E}"/>
    <cellStyle name="Comma [0] 2 3 3 2" xfId="26746" xr:uid="{33744D32-DB02-41C7-8A75-D5C498239475}"/>
    <cellStyle name="Comma [0] 2 3 4" xfId="5952" xr:uid="{DA16FF29-70F3-46A1-90BC-3F0E744D334E}"/>
    <cellStyle name="Comma [0] 2 3 5" xfId="26747" xr:uid="{B040E485-25CB-4F06-AA45-B6FA7B4785D6}"/>
    <cellStyle name="Comma [0] 2 3 6" xfId="26748" xr:uid="{3406AF39-915E-4AC4-B0EA-68059996CA89}"/>
    <cellStyle name="Comma [0] 2 3 7" xfId="26749" xr:uid="{643CAD1C-C741-423C-AF81-AB9BE7927E1D}"/>
    <cellStyle name="Comma [0] 2 3 8" xfId="26750" xr:uid="{1AD9A775-1457-4127-B8EA-ABE60C849451}"/>
    <cellStyle name="Comma [0] 2 3 9" xfId="42410" xr:uid="{77FA76A5-6B05-47F1-985F-25E5394DB525}"/>
    <cellStyle name="Comma [0] 2 4" xfId="5953" xr:uid="{0C5F2772-6FC5-47CD-9CBA-98E29369C95B}"/>
    <cellStyle name="Comma [0] 2 4 10" xfId="43568" xr:uid="{9957212A-5FA6-4C51-8D43-A569695CC65C}"/>
    <cellStyle name="Comma [0] 2 4 2" xfId="5954" xr:uid="{AFD1458F-F0DB-4EE6-9FA7-B7796B9BD35B}"/>
    <cellStyle name="Comma [0] 2 4 2 2" xfId="5955" xr:uid="{8218ED7A-3C13-4452-95C9-33414537F37D}"/>
    <cellStyle name="Comma [0] 2 4 2 3" xfId="26751" xr:uid="{4DD87CE3-DA43-435B-B8E5-F8F3D98D5655}"/>
    <cellStyle name="Comma [0] 2 4 2 4" xfId="26752" xr:uid="{0315DB2D-36D3-422E-8735-E3676D768ADC}"/>
    <cellStyle name="Comma [0] 2 4 2 5" xfId="26753" xr:uid="{7F762784-D677-4892-96E4-2D85CF16DAD7}"/>
    <cellStyle name="Comma [0] 2 4 3" xfId="5956" xr:uid="{188046AE-B452-4211-BE97-471965D273A4}"/>
    <cellStyle name="Comma [0] 2 4 3 2" xfId="26754" xr:uid="{C38D1555-AF2B-4C42-A751-63AC019CBCD4}"/>
    <cellStyle name="Comma [0] 2 4 4" xfId="5957" xr:uid="{FAAE8773-4F7D-446F-95BE-DF96FF7911B3}"/>
    <cellStyle name="Comma [0] 2 4 5" xfId="26755" xr:uid="{36BA3218-6357-44DA-9FA8-1A22BAD8240D}"/>
    <cellStyle name="Comma [0] 2 4 6" xfId="26756" xr:uid="{0C51295D-AB82-41BC-A93F-81B120339A32}"/>
    <cellStyle name="Comma [0] 2 4 7" xfId="26757" xr:uid="{DFF5B9B6-8A62-4139-ACDB-11ED5FCBE1D5}"/>
    <cellStyle name="Comma [0] 2 4 8" xfId="26758" xr:uid="{6B544BB2-A713-4FA9-BCF1-9AB48CCAADFE}"/>
    <cellStyle name="Comma [0] 2 4 9" xfId="42411" xr:uid="{AC89E3C6-C5C8-488E-8CE2-10C0DA53F711}"/>
    <cellStyle name="Comma [0] 2 5" xfId="5958" xr:uid="{52B47CBB-8D49-48C3-B7F6-653095FBE78D}"/>
    <cellStyle name="Comma [0] 2 5 2" xfId="5959" xr:uid="{4D639152-411E-47FD-A8CA-2504C2BDD7DF}"/>
    <cellStyle name="Comma [0] 2 5 2 2" xfId="5960" xr:uid="{D30720C1-24B0-41F0-B70A-CDD20F27F99C}"/>
    <cellStyle name="Comma [0] 2 5 2 3" xfId="26759" xr:uid="{77A10C72-6C4F-45D7-8DC2-C5B5812CAF62}"/>
    <cellStyle name="Comma [0] 2 5 2 4" xfId="26760" xr:uid="{9111CA2E-A294-4A39-B8F2-A8245B257C79}"/>
    <cellStyle name="Comma [0] 2 5 2 5" xfId="26761" xr:uid="{0992D9FB-E360-4DDE-AC0B-E622C377D1CD}"/>
    <cellStyle name="Comma [0] 2 5 3" xfId="5961" xr:uid="{7B12535D-7C29-4AA3-B910-0FEAE271E730}"/>
    <cellStyle name="Comma [0] 2 5 4" xfId="5962" xr:uid="{3D979BC7-509C-4D44-9A97-C39EF012E8AA}"/>
    <cellStyle name="Comma [0] 2 5 5" xfId="26762" xr:uid="{33D173FE-0A3F-47ED-AEC4-AA5E40C3C55F}"/>
    <cellStyle name="Comma [0] 2 5 6" xfId="26763" xr:uid="{800E82BE-549B-4A0E-AA38-38F7AD4BA093}"/>
    <cellStyle name="Comma [0] 2 5 7" xfId="26764" xr:uid="{1AF1F673-BE09-407C-A33C-84B1B8317CA3}"/>
    <cellStyle name="Comma [0] 2 5 8" xfId="42412" xr:uid="{A2A436DE-3FCB-4A2A-8BCD-1340A334D02F}"/>
    <cellStyle name="Comma [0] 2 5 9" xfId="43569" xr:uid="{7F97F2F6-1EC1-421B-8F78-D7E895721D24}"/>
    <cellStyle name="Comma [0] 2 6" xfId="5963" xr:uid="{318B36FC-F0CE-4331-B703-E6BF3420993B}"/>
    <cellStyle name="Comma [0] 2 6 2" xfId="5964" xr:uid="{D37B0040-13C8-4A44-81B0-F53DF33F54C3}"/>
    <cellStyle name="Comma [0] 2 6 2 2" xfId="5965" xr:uid="{C6998D5C-E3C4-4D17-ABF0-E6FBCDB3AE94}"/>
    <cellStyle name="Comma [0] 2 6 2 3" xfId="26765" xr:uid="{25CE34DE-B24B-4609-ABD2-2DA7D33CFF04}"/>
    <cellStyle name="Comma [0] 2 6 2 4" xfId="26766" xr:uid="{96BEA290-2A38-4988-91C5-0A4D80451C54}"/>
    <cellStyle name="Comma [0] 2 6 2 5" xfId="26767" xr:uid="{ADC082D4-1C30-4682-B4FA-85977F59BFD0}"/>
    <cellStyle name="Comma [0] 2 6 3" xfId="5966" xr:uid="{40A7252C-ACBE-4E8E-8F13-3AC70C264AC8}"/>
    <cellStyle name="Comma [0] 2 6 4" xfId="26768" xr:uid="{2D13EDFF-037F-4275-9D47-BC532C4D20AB}"/>
    <cellStyle name="Comma [0] 2 6 5" xfId="26769" xr:uid="{E02D3E81-A47D-4C45-95DC-054820ED705E}"/>
    <cellStyle name="Comma [0] 2 6 6" xfId="26770" xr:uid="{47271E08-5134-4F49-B39E-0BDED5586F63}"/>
    <cellStyle name="Comma [0] 2 6 7" xfId="42413" xr:uid="{D4593975-52F2-47A8-8561-56C5A8197D53}"/>
    <cellStyle name="Comma [0] 2 6 8" xfId="43570" xr:uid="{E6312A6A-A73C-4907-A589-FE69C7312E9F}"/>
    <cellStyle name="Comma [0] 2 7" xfId="5967" xr:uid="{84AECB90-D066-4B09-B267-8BBDD87DFDC1}"/>
    <cellStyle name="Comma [0] 2 7 2" xfId="5968" xr:uid="{2D34E0F9-5C56-45BC-ACE1-7359E7AE06DA}"/>
    <cellStyle name="Comma [0] 2 7 2 2" xfId="5969" xr:uid="{1E090626-3CB6-4C6B-B02A-C7A2DE1E7F1D}"/>
    <cellStyle name="Comma [0] 2 7 2 3" xfId="26771" xr:uid="{14AD468E-7528-4DD8-9A70-B0961F1BA824}"/>
    <cellStyle name="Comma [0] 2 7 2 4" xfId="26772" xr:uid="{A15FE91B-432E-46D7-BF0C-29064F26AF96}"/>
    <cellStyle name="Comma [0] 2 7 2 5" xfId="26773" xr:uid="{4B113DD9-C9F4-4B1A-9F68-C3A1FB646989}"/>
    <cellStyle name="Comma [0] 2 7 3" xfId="5970" xr:uid="{AF2A08B3-F444-4764-8DD2-D8F886F31EE6}"/>
    <cellStyle name="Comma [0] 2 7 4" xfId="26774" xr:uid="{288ED71B-BDC1-489D-8513-D806B4E4ABCB}"/>
    <cellStyle name="Comma [0] 2 7 5" xfId="26775" xr:uid="{3517E764-42AE-427A-A6F3-53014F617639}"/>
    <cellStyle name="Comma [0] 2 7 6" xfId="26776" xr:uid="{135416BE-4F03-4415-815B-8036CC1944B0}"/>
    <cellStyle name="Comma [0] 2 7 7" xfId="42414" xr:uid="{1B19DB00-BFCF-41F5-9419-0FEC0A79FDB6}"/>
    <cellStyle name="Comma [0] 2 7 8" xfId="43571" xr:uid="{F32CCA49-EF7B-49FB-BE74-FB7875849601}"/>
    <cellStyle name="Comma [0] 2 8" xfId="5971" xr:uid="{9B3A1D63-5A98-4B54-915D-708C2A47E3E5}"/>
    <cellStyle name="Comma [0] 2 8 2" xfId="5972" xr:uid="{EA632423-159D-4224-AC3A-1BF5EF196484}"/>
    <cellStyle name="Comma [0] 2 8 2 2" xfId="5973" xr:uid="{959AB254-5CC5-4BB5-859D-BB6ED6740E55}"/>
    <cellStyle name="Comma [0] 2 8 2 3" xfId="26777" xr:uid="{1C587F66-D6FC-4D5A-AAFA-7C65172A7F30}"/>
    <cellStyle name="Comma [0] 2 8 2 4" xfId="26778" xr:uid="{03AB768A-7AE3-4685-ACDB-AA9380586B4E}"/>
    <cellStyle name="Comma [0] 2 8 2 5" xfId="26779" xr:uid="{A05B5620-3095-4E94-B8D3-EBE9A3B9A66E}"/>
    <cellStyle name="Comma [0] 2 8 3" xfId="5974" xr:uid="{B941E12A-F4E1-49F9-851B-11AA0A201A1F}"/>
    <cellStyle name="Comma [0] 2 8 4" xfId="26780" xr:uid="{FB3A175A-02BA-4EA0-9D8D-6720128E608A}"/>
    <cellStyle name="Comma [0] 2 8 5" xfId="26781" xr:uid="{D0F50816-4AA8-45EA-8860-0A13C3359BCB}"/>
    <cellStyle name="Comma [0] 2 8 6" xfId="26782" xr:uid="{56EAEACC-853C-44B9-9C21-DF0930531806}"/>
    <cellStyle name="Comma [0] 2 8 7" xfId="42415" xr:uid="{56A22BC5-7D92-4F55-ACC7-22AE574F414B}"/>
    <cellStyle name="Comma [0] 2 8 8" xfId="43572" xr:uid="{0D607B25-79F0-4F93-B325-7DD104242293}"/>
    <cellStyle name="Comma [0] 2 9" xfId="5975" xr:uid="{A25A0B3D-974A-4DC9-8B31-8E73B44E8DED}"/>
    <cellStyle name="Comma [0] 2 9 2" xfId="5976" xr:uid="{40B8BCBB-8962-43B3-827C-FE135CCF0C14}"/>
    <cellStyle name="Comma [0] 2 9 2 2" xfId="5977" xr:uid="{8646A26D-5885-4875-BA25-98AC2757FCFE}"/>
    <cellStyle name="Comma [0] 2 9 2 3" xfId="26783" xr:uid="{FE47B843-7605-487E-895B-490D94EDF8F9}"/>
    <cellStyle name="Comma [0] 2 9 2 4" xfId="26784" xr:uid="{F036C8A1-1224-49F2-BBAF-7C5089F0C260}"/>
    <cellStyle name="Comma [0] 2 9 2 5" xfId="26785" xr:uid="{ACFD9822-80CD-47B0-A572-C87227E7E53C}"/>
    <cellStyle name="Comma [0] 2 9 3" xfId="5978" xr:uid="{0E1976FC-E44D-40BC-9CE5-1FA95294ADD1}"/>
    <cellStyle name="Comma [0] 2 9 4" xfId="26786" xr:uid="{65E2AFC8-FEEC-4F3E-B5F2-915018F49F60}"/>
    <cellStyle name="Comma [0] 2 9 5" xfId="26787" xr:uid="{9701AA38-2EE3-4096-B222-23DC13159F19}"/>
    <cellStyle name="Comma [0] 2 9 6" xfId="26788" xr:uid="{759C51EA-A841-4992-922C-A2EF621EED4A}"/>
    <cellStyle name="Comma [0] 2 9 7" xfId="42416" xr:uid="{BD197B6A-996C-4B17-B0FA-C9392B96863F}"/>
    <cellStyle name="Comma [0] 2 9 8" xfId="43573" xr:uid="{478C5D96-7F11-4523-AC95-A15392A0010D}"/>
    <cellStyle name="Comma 10" xfId="5979" xr:uid="{85B49334-8DA6-47DE-A3BB-74998CE367B3}"/>
    <cellStyle name="Comma 10 10" xfId="5980" xr:uid="{1B2B5708-50A9-4DF7-86BD-60B2EED5398B}"/>
    <cellStyle name="Comma 10 10 2" xfId="26789" xr:uid="{1DBD1063-BA07-402E-97EC-A92F84300970}"/>
    <cellStyle name="Comma 10 11" xfId="5981" xr:uid="{B69AEF3F-1012-43CE-9E88-17CA801650C2}"/>
    <cellStyle name="Comma 10 11 2" xfId="26790" xr:uid="{C082A16C-2FAF-4F4F-89CF-940098194365}"/>
    <cellStyle name="Comma 10 12" xfId="26791" xr:uid="{4AAA03A3-3544-4D08-AB0F-44EACBF16060}"/>
    <cellStyle name="Comma 10 13" xfId="26792" xr:uid="{7A36C2B1-6291-4A3E-9C9E-50652A5A73CA}"/>
    <cellStyle name="Comma 10 14" xfId="26793" xr:uid="{10E5DA3E-3472-49AF-B318-A25A7D17662E}"/>
    <cellStyle name="Comma 10 15" xfId="26794" xr:uid="{EC752E01-A111-41F0-BB4E-B645630DAC11}"/>
    <cellStyle name="Comma 10 16" xfId="26795" xr:uid="{ED585123-5AE1-4C88-BB75-7CEC7CA07538}"/>
    <cellStyle name="Comma 10 17" xfId="42417" xr:uid="{E951AD5B-1895-4C02-98FE-6A0819F27FE8}"/>
    <cellStyle name="Comma 10 18" xfId="43574" xr:uid="{543B7130-3CE8-4E03-9A3A-520898320122}"/>
    <cellStyle name="Comma 10 19" xfId="45808" xr:uid="{5F2C61EE-2CFD-438E-9472-109BE0F9CB00}"/>
    <cellStyle name="Comma 10 2" xfId="5982" xr:uid="{0EF99DCB-73B5-403E-8D2B-085E1076193C}"/>
    <cellStyle name="Comma 10 2 10" xfId="5983" xr:uid="{C06320C6-1C2F-4BEC-9ACE-D13D02D5E303}"/>
    <cellStyle name="Comma 10 2 10 2" xfId="5984" xr:uid="{85CFED2C-9826-4CC5-8736-3308D19937F4}"/>
    <cellStyle name="Comma 10 2 10 2 2" xfId="5985" xr:uid="{F3FACDCA-06B7-495F-ACA4-955912D11B44}"/>
    <cellStyle name="Comma 10 2 10 2 3" xfId="26796" xr:uid="{A86E3E12-AE13-4995-A4E6-6FAB49225D6B}"/>
    <cellStyle name="Comma 10 2 10 2 4" xfId="26797" xr:uid="{55FDAD9F-2236-4E2D-8851-411222C33EC5}"/>
    <cellStyle name="Comma 10 2 10 2 5" xfId="26798" xr:uid="{50743294-0F5D-4277-A2FE-B6A550F93C50}"/>
    <cellStyle name="Comma 10 2 10 3" xfId="5986" xr:uid="{A0CD2486-5160-42BC-8089-637D2F6E2BF4}"/>
    <cellStyle name="Comma 10 2 10 4" xfId="26799" xr:uid="{082577D7-4CCD-4E89-B95D-CB69AE1DC1E9}"/>
    <cellStyle name="Comma 10 2 10 5" xfId="26800" xr:uid="{ABB87FC4-BD52-4E40-865C-DC6B7B0E3D75}"/>
    <cellStyle name="Comma 10 2 10 6" xfId="26801" xr:uid="{CA257A98-C2BD-4027-A2B7-177008C43A82}"/>
    <cellStyle name="Comma 10 2 10 7" xfId="42419" xr:uid="{933CABDB-859C-4652-81AA-2BF1B43B6014}"/>
    <cellStyle name="Comma 10 2 10 8" xfId="43576" xr:uid="{ECECA80E-AE04-4E4F-A469-2894A1CFC069}"/>
    <cellStyle name="Comma 10 2 11" xfId="5987" xr:uid="{D4646D05-892E-450C-A2AF-F2F8E27E6BE2}"/>
    <cellStyle name="Comma 10 2 11 2" xfId="5988" xr:uid="{2C4D74BA-4708-450D-9D33-845786CF1C5C}"/>
    <cellStyle name="Comma 10 2 11 2 2" xfId="5989" xr:uid="{D3AE5DDA-5079-4EBC-97F1-60CF66B08BA6}"/>
    <cellStyle name="Comma 10 2 11 2 3" xfId="26802" xr:uid="{5F696E00-1C9D-43F8-9A6C-FD907B1DEF7B}"/>
    <cellStyle name="Comma 10 2 11 2 4" xfId="26803" xr:uid="{74F48B4C-1A6B-48EA-BC3B-7DBD48896401}"/>
    <cellStyle name="Comma 10 2 11 2 5" xfId="26804" xr:uid="{E27C360F-BE42-4D01-8A45-0FA6D1FFC270}"/>
    <cellStyle name="Comma 10 2 11 3" xfId="5990" xr:uid="{F168D929-0828-4563-A875-8676AC2CC0E4}"/>
    <cellStyle name="Comma 10 2 11 4" xfId="26805" xr:uid="{AE01E5CF-236E-4159-B68A-7B3BDE6EAD3D}"/>
    <cellStyle name="Comma 10 2 11 5" xfId="26806" xr:uid="{44B76D5B-38BF-407C-8713-7B8AC9256E5E}"/>
    <cellStyle name="Comma 10 2 11 6" xfId="26807" xr:uid="{545EF22B-9817-4453-8859-8A8824CEB1B2}"/>
    <cellStyle name="Comma 10 2 11 7" xfId="42420" xr:uid="{E4921B6A-3BE3-44FE-9665-E4C4D5BFD144}"/>
    <cellStyle name="Comma 10 2 11 8" xfId="43577" xr:uid="{33A5CB1C-D728-458A-815E-F32288FCA9D8}"/>
    <cellStyle name="Comma 10 2 12" xfId="5991" xr:uid="{70F92DA6-0B67-4E5B-AA2D-5742C239C370}"/>
    <cellStyle name="Comma 10 2 12 2" xfId="5992" xr:uid="{A74C7ED5-7701-4AFE-812A-4213E46B6B5B}"/>
    <cellStyle name="Comma 10 2 12 2 2" xfId="5993" xr:uid="{1D9E4581-27C9-46ED-A0D1-8FB4729FCDD4}"/>
    <cellStyle name="Comma 10 2 12 2 3" xfId="26808" xr:uid="{7E860EF0-8AA7-4D42-AC79-60EABD6C15F2}"/>
    <cellStyle name="Comma 10 2 12 2 4" xfId="26809" xr:uid="{F773DF15-1863-4C27-A2E7-5DF226915F42}"/>
    <cellStyle name="Comma 10 2 12 2 5" xfId="26810" xr:uid="{6AEEAC91-9DD7-40FC-953F-EA799CF90B80}"/>
    <cellStyle name="Comma 10 2 12 3" xfId="5994" xr:uid="{50144558-B2CE-45FE-BEE7-838026EBD52B}"/>
    <cellStyle name="Comma 10 2 12 4" xfId="26811" xr:uid="{11B55C30-0D1F-48EB-AFD6-0BD7A2405F3C}"/>
    <cellStyle name="Comma 10 2 12 5" xfId="26812" xr:uid="{558868F7-4837-453B-A982-73B28589AD17}"/>
    <cellStyle name="Comma 10 2 12 6" xfId="26813" xr:uid="{21043268-1A60-46F2-81DE-B9C281DC8B72}"/>
    <cellStyle name="Comma 10 2 12 7" xfId="42421" xr:uid="{E66CA928-C570-4237-AD0A-993AB4B56CDC}"/>
    <cellStyle name="Comma 10 2 12 8" xfId="43578" xr:uid="{82ABD4CA-72DA-457B-8DE6-8C6CE8C47BA9}"/>
    <cellStyle name="Comma 10 2 13" xfId="5995" xr:uid="{4615047A-C9FA-4FED-A8E6-583BE41E246C}"/>
    <cellStyle name="Comma 10 2 13 2" xfId="5996" xr:uid="{99C27DC3-DD4C-466A-9586-6C930B2239DE}"/>
    <cellStyle name="Comma 10 2 13 2 2" xfId="5997" xr:uid="{49E93347-9634-4410-98EE-0FD9B75BFF8B}"/>
    <cellStyle name="Comma 10 2 13 2 3" xfId="26814" xr:uid="{2BE943E3-DA15-4D3C-9DEC-EAB752066EEC}"/>
    <cellStyle name="Comma 10 2 13 2 4" xfId="26815" xr:uid="{0BF0CBC6-0662-48AA-A590-1CBF21B46B5B}"/>
    <cellStyle name="Comma 10 2 13 2 5" xfId="26816" xr:uid="{967E7DA8-B7DC-46EA-9E71-FDC2CD2A8982}"/>
    <cellStyle name="Comma 10 2 13 3" xfId="5998" xr:uid="{EA75935C-48FD-4647-A6D7-742618DAB4AF}"/>
    <cellStyle name="Comma 10 2 13 4" xfId="26817" xr:uid="{5F25A756-5FC2-4C0C-A33C-CE1903A917BB}"/>
    <cellStyle name="Comma 10 2 13 5" xfId="26818" xr:uid="{DBC2E085-C3A2-4CEE-AD39-72ED443E7C05}"/>
    <cellStyle name="Comma 10 2 13 6" xfId="26819" xr:uid="{626432BC-0E60-429D-8E68-D3A610AE1380}"/>
    <cellStyle name="Comma 10 2 13 7" xfId="42422" xr:uid="{30DA764C-3C5B-4561-8B58-468A0226F478}"/>
    <cellStyle name="Comma 10 2 13 8" xfId="43579" xr:uid="{2DFAE13B-ADA0-449E-8FC7-B7782FEB8AF2}"/>
    <cellStyle name="Comma 10 2 14" xfId="5999" xr:uid="{39576FE9-0027-4362-ACA9-D74A16E9AA10}"/>
    <cellStyle name="Comma 10 2 14 2" xfId="6000" xr:uid="{1741AE15-343E-4940-9B7B-DDF2EE4B1FCE}"/>
    <cellStyle name="Comma 10 2 14 2 2" xfId="6001" xr:uid="{3082A141-54F8-4D2C-A3A5-11A5787F90B6}"/>
    <cellStyle name="Comma 10 2 14 2 3" xfId="26820" xr:uid="{F2F6DEA2-BBC4-4F66-A16D-39107788B489}"/>
    <cellStyle name="Comma 10 2 14 2 4" xfId="26821" xr:uid="{9775243C-11B4-4485-8A15-9B67C17A27A8}"/>
    <cellStyle name="Comma 10 2 14 2 5" xfId="26822" xr:uid="{E2CE3DED-6E20-46CB-8998-B3D47792B740}"/>
    <cellStyle name="Comma 10 2 14 3" xfId="6002" xr:uid="{CE17D75B-CD45-4ED5-B5DD-544CBC10263F}"/>
    <cellStyle name="Comma 10 2 14 4" xfId="26823" xr:uid="{767DEA09-C61C-408A-9479-E03D5A734F04}"/>
    <cellStyle name="Comma 10 2 14 5" xfId="26824" xr:uid="{2E30233E-B4C7-4744-BD98-634A9D3FA215}"/>
    <cellStyle name="Comma 10 2 14 6" xfId="26825" xr:uid="{2B1C4479-A33E-48EF-8C33-C587F55A239F}"/>
    <cellStyle name="Comma 10 2 14 7" xfId="42423" xr:uid="{13521F3A-60C1-4FB9-BBC4-1CD96FCC0881}"/>
    <cellStyle name="Comma 10 2 14 8" xfId="43580" xr:uid="{BEABDE27-433A-470C-BF8C-B3C9E17A8458}"/>
    <cellStyle name="Comma 10 2 15" xfId="6003" xr:uid="{BE1C0853-BEE7-4FB4-9ABB-E92B84D979A0}"/>
    <cellStyle name="Comma 10 2 15 2" xfId="6004" xr:uid="{0DF42426-12AB-4E00-A62F-822494636E8F}"/>
    <cellStyle name="Comma 10 2 15 2 2" xfId="6005" xr:uid="{6CDF899B-EF78-40BD-A1B4-5EEAC3C9BC80}"/>
    <cellStyle name="Comma 10 2 15 2 3" xfId="26826" xr:uid="{B049F285-489C-40D2-AF12-7EDC82D0378C}"/>
    <cellStyle name="Comma 10 2 15 2 4" xfId="26827" xr:uid="{F7F3630E-D203-49A7-8BDC-378995BAF0ED}"/>
    <cellStyle name="Comma 10 2 15 2 5" xfId="26828" xr:uid="{EB84886C-7C3D-41E2-A9C3-CB260CE383BF}"/>
    <cellStyle name="Comma 10 2 15 3" xfId="6006" xr:uid="{AFCBCC2C-6F6F-4F9B-8E16-37A666E5AE31}"/>
    <cellStyle name="Comma 10 2 15 4" xfId="26829" xr:uid="{75A0A613-BCB1-49DF-88D7-16E261F65B2D}"/>
    <cellStyle name="Comma 10 2 15 5" xfId="26830" xr:uid="{2BCB9306-97D8-4EFF-8F15-A2C129CAC8A4}"/>
    <cellStyle name="Comma 10 2 15 6" xfId="26831" xr:uid="{5B61E245-E9E3-4DCE-89DC-5D2E701D0660}"/>
    <cellStyle name="Comma 10 2 15 7" xfId="42424" xr:uid="{771F5A8F-DDEF-4E6B-9F34-BB35178FEAA7}"/>
    <cellStyle name="Comma 10 2 15 8" xfId="43581" xr:uid="{57BEA443-8573-4311-800C-3C0515FB5FF6}"/>
    <cellStyle name="Comma 10 2 16" xfId="6007" xr:uid="{EE7753AC-39BC-4B17-B97E-87B218316005}"/>
    <cellStyle name="Comma 10 2 16 2" xfId="6008" xr:uid="{89CA881F-6190-4CFD-AB3B-CCBDB5A6C5E5}"/>
    <cellStyle name="Comma 10 2 16 2 2" xfId="6009" xr:uid="{C257F690-74B3-446A-91C2-D73095672F40}"/>
    <cellStyle name="Comma 10 2 16 2 3" xfId="26832" xr:uid="{CB8D9D9C-871D-4866-98CE-A1EEAC84636A}"/>
    <cellStyle name="Comma 10 2 16 2 4" xfId="26833" xr:uid="{627CB5A5-08B8-45ED-92A8-4819D983E926}"/>
    <cellStyle name="Comma 10 2 16 2 5" xfId="26834" xr:uid="{1C198CA9-E03B-47F2-9BF0-127CAA6CC84B}"/>
    <cellStyle name="Comma 10 2 16 3" xfId="6010" xr:uid="{D9198EEE-27A6-493C-B79C-79AB5F5364D0}"/>
    <cellStyle name="Comma 10 2 16 4" xfId="26835" xr:uid="{209C555D-93C2-4DD2-BB6E-A767EFD34F37}"/>
    <cellStyle name="Comma 10 2 16 5" xfId="26836" xr:uid="{8B092B54-0A8B-473E-8A52-144E9214AA69}"/>
    <cellStyle name="Comma 10 2 16 6" xfId="26837" xr:uid="{37D9A527-9DE1-452A-A46C-BE12DFD4B247}"/>
    <cellStyle name="Comma 10 2 16 7" xfId="42425" xr:uid="{43B6B570-6952-4E0E-B700-500BBC9FF8AB}"/>
    <cellStyle name="Comma 10 2 16 8" xfId="43582" xr:uid="{C094DA81-9FB7-446C-BF8F-0F9FCB560693}"/>
    <cellStyle name="Comma 10 2 17" xfId="6011" xr:uid="{DF88E4BD-3947-48FB-B95A-033FF240D531}"/>
    <cellStyle name="Comma 10 2 17 2" xfId="6012" xr:uid="{261FD962-5CD8-49D6-8E85-F67F2C0B0CAA}"/>
    <cellStyle name="Comma 10 2 17 2 2" xfId="6013" xr:uid="{4C4BC428-5A6C-4A14-A2C6-4BB47051DAB1}"/>
    <cellStyle name="Comma 10 2 17 2 3" xfId="26838" xr:uid="{A3AC145D-0E40-4AF9-81BD-79AB3DCF5A92}"/>
    <cellStyle name="Comma 10 2 17 2 4" xfId="26839" xr:uid="{3A113F99-0E29-433D-9F80-2730763BEE55}"/>
    <cellStyle name="Comma 10 2 17 2 5" xfId="26840" xr:uid="{0B0F4787-2902-4ED4-BB47-46A9E6678DB9}"/>
    <cellStyle name="Comma 10 2 17 3" xfId="6014" xr:uid="{2C356D4C-64CA-480D-B07F-F25542D6AD0D}"/>
    <cellStyle name="Comma 10 2 17 4" xfId="26841" xr:uid="{D1EFBD75-18A4-4D9A-BD12-2A292EA46686}"/>
    <cellStyle name="Comma 10 2 17 5" xfId="26842" xr:uid="{7BC1404C-4FD1-46FD-A260-7D77AEFEF47E}"/>
    <cellStyle name="Comma 10 2 17 6" xfId="26843" xr:uid="{8B4AE431-6454-49F7-BCAE-D13DA95F7E89}"/>
    <cellStyle name="Comma 10 2 17 7" xfId="42426" xr:uid="{84817FC9-7F98-413A-8B50-B0EF0D98931E}"/>
    <cellStyle name="Comma 10 2 17 8" xfId="43583" xr:uid="{CCAE3D93-B6FD-4A7B-B07D-BFA86C10DC54}"/>
    <cellStyle name="Comma 10 2 18" xfId="6015" xr:uid="{E68831B8-632E-4401-964F-030E187AABBE}"/>
    <cellStyle name="Comma 10 2 18 2" xfId="6016" xr:uid="{6E381D12-2E3F-4E9D-8B13-2607EF0CF5B7}"/>
    <cellStyle name="Comma 10 2 18 3" xfId="26844" xr:uid="{52A91B35-30B8-4660-A0C9-D687CE63C7EA}"/>
    <cellStyle name="Comma 10 2 18 4" xfId="26845" xr:uid="{E213A42A-AC37-47DC-B9FA-844D2A8F287A}"/>
    <cellStyle name="Comma 10 2 18 5" xfId="26846" xr:uid="{7753E360-C8A1-48A3-A4E0-0E0F3C3E8DF6}"/>
    <cellStyle name="Comma 10 2 19" xfId="6017" xr:uid="{EBB0BB3E-252A-4A31-998D-309307E31F3C}"/>
    <cellStyle name="Comma 10 2 2" xfId="6018" xr:uid="{AD079296-1CE4-48A3-91FD-CC808863422E}"/>
    <cellStyle name="Comma 10 2 2 2" xfId="6019" xr:uid="{D69A04DF-CB6C-49CF-9755-9F35B5AF579E}"/>
    <cellStyle name="Comma 10 2 2 2 2" xfId="6020" xr:uid="{DBE5AF6B-3C4B-4728-B243-E758ABF33365}"/>
    <cellStyle name="Comma 10 2 2 2 3" xfId="26847" xr:uid="{C4A7E76B-202C-4229-B55E-10A002A7F22D}"/>
    <cellStyle name="Comma 10 2 2 2 4" xfId="26848" xr:uid="{012A86A2-EBF0-4A34-8F33-E18AF1CC0F74}"/>
    <cellStyle name="Comma 10 2 2 2 5" xfId="26849" xr:uid="{2571C8C4-D829-486B-A7AA-C25C388620CB}"/>
    <cellStyle name="Comma 10 2 2 3" xfId="6021" xr:uid="{BFD92DE0-481D-4B87-840A-BF6F14EFDA75}"/>
    <cellStyle name="Comma 10 2 2 4" xfId="26850" xr:uid="{A9D35C37-E3AB-4D38-9534-CA052A018B74}"/>
    <cellStyle name="Comma 10 2 2 5" xfId="26851" xr:uid="{31EABB0C-E2C6-40A9-9834-C03D16837296}"/>
    <cellStyle name="Comma 10 2 2 6" xfId="26852" xr:uid="{B817A1DD-F8C4-4D7F-A30B-C85FF0354D15}"/>
    <cellStyle name="Comma 10 2 2 7" xfId="42427" xr:uid="{B276BFFA-4710-44DD-9997-EE221AFC66A9}"/>
    <cellStyle name="Comma 10 2 2 8" xfId="43584" xr:uid="{7526B4B8-9BFC-4BFF-9860-27F7E7A45810}"/>
    <cellStyle name="Comma 10 2 20" xfId="26853" xr:uid="{94610E8D-C8F8-4973-BD6A-071A202E2377}"/>
    <cellStyle name="Comma 10 2 21" xfId="26854" xr:uid="{685B47B3-E6A7-4737-826B-A63E2B6DF5EB}"/>
    <cellStyle name="Comma 10 2 22" xfId="26855" xr:uid="{D20CF344-D9CE-42EB-9DBB-388EEC211F14}"/>
    <cellStyle name="Comma 10 2 23" xfId="42418" xr:uid="{F4E1BD14-84AA-45B8-8EBF-B427C22A592F}"/>
    <cellStyle name="Comma 10 2 24" xfId="43575" xr:uid="{8A206EA3-1B6F-45D1-875C-647785BBF663}"/>
    <cellStyle name="Comma 10 2 3" xfId="6022" xr:uid="{6E3BD160-52F5-4C29-994D-054533906AA1}"/>
    <cellStyle name="Comma 10 2 3 2" xfId="6023" xr:uid="{3F2CD3C6-979C-4CD1-B98F-6A2D9D3C5821}"/>
    <cellStyle name="Comma 10 2 3 2 2" xfId="6024" xr:uid="{51D68972-2113-4495-AC91-375B8E0A082D}"/>
    <cellStyle name="Comma 10 2 3 2 3" xfId="26856" xr:uid="{1A3789F4-2A36-49AF-9337-DDB5498FD68A}"/>
    <cellStyle name="Comma 10 2 3 2 4" xfId="26857" xr:uid="{27F2E561-985D-4D4E-9D8E-B889C2464EAF}"/>
    <cellStyle name="Comma 10 2 3 2 5" xfId="26858" xr:uid="{39663C22-57C5-4772-996A-9CE614AD5FF2}"/>
    <cellStyle name="Comma 10 2 3 3" xfId="6025" xr:uid="{DEE0A8D3-278B-4C03-92C5-96A993834AF9}"/>
    <cellStyle name="Comma 10 2 3 4" xfId="26859" xr:uid="{1292C06C-38CB-4264-9DEA-8DF61FB11EB4}"/>
    <cellStyle name="Comma 10 2 3 5" xfId="26860" xr:uid="{0BE00A9C-5631-47BF-A977-0A37DC1D9ED1}"/>
    <cellStyle name="Comma 10 2 3 6" xfId="26861" xr:uid="{F172F432-7E21-489D-A9BE-ABA131472F31}"/>
    <cellStyle name="Comma 10 2 3 7" xfId="42428" xr:uid="{495BA079-421D-4B94-B772-77FEF4E3BC79}"/>
    <cellStyle name="Comma 10 2 3 8" xfId="43585" xr:uid="{2CDE985C-9933-4BCC-8AD8-40F6FB2B5495}"/>
    <cellStyle name="Comma 10 2 4" xfId="6026" xr:uid="{7B78EFF9-DA4D-4076-B93B-B2A77887F237}"/>
    <cellStyle name="Comma 10 2 4 2" xfId="6027" xr:uid="{F1F7F1DF-876E-4696-899F-86DEF99ACDF7}"/>
    <cellStyle name="Comma 10 2 4 2 2" xfId="6028" xr:uid="{8B9A7FF0-98D8-40D2-8CA8-8B59EB649E6A}"/>
    <cellStyle name="Comma 10 2 4 2 3" xfId="26862" xr:uid="{A9CCAEC1-EBDF-45F4-A3BB-7A852AEBC772}"/>
    <cellStyle name="Comma 10 2 4 2 4" xfId="26863" xr:uid="{73ED7968-7CA1-41C3-9157-6C839C24411F}"/>
    <cellStyle name="Comma 10 2 4 2 5" xfId="26864" xr:uid="{C8A01570-B246-4EE1-A90F-22BAFC31C8AE}"/>
    <cellStyle name="Comma 10 2 4 3" xfId="6029" xr:uid="{50C52C47-CA01-4D1F-A7C3-CB965333EFB2}"/>
    <cellStyle name="Comma 10 2 4 4" xfId="26865" xr:uid="{01DCAA81-0A67-49CE-92E1-666A98FBF031}"/>
    <cellStyle name="Comma 10 2 4 5" xfId="26866" xr:uid="{41855C48-2517-49DD-992F-AEA015CB8E1B}"/>
    <cellStyle name="Comma 10 2 4 6" xfId="26867" xr:uid="{37B911D5-9EBD-4420-97C5-71EF7F6382E4}"/>
    <cellStyle name="Comma 10 2 4 7" xfId="42429" xr:uid="{5D00D6BA-1172-496D-A8E4-F19B4205E6E2}"/>
    <cellStyle name="Comma 10 2 4 8" xfId="43586" xr:uid="{7AD13D53-ABE2-488C-AE92-85A53E10E96A}"/>
    <cellStyle name="Comma 10 2 5" xfId="6030" xr:uid="{8A4DF79F-9CEA-47F6-B4BD-20D4E8E5D117}"/>
    <cellStyle name="Comma 10 2 5 2" xfId="6031" xr:uid="{6B5AFC13-B61C-44F9-8486-C731EAC61347}"/>
    <cellStyle name="Comma 10 2 5 2 2" xfId="6032" xr:uid="{1F2FE88D-9CB1-4FCE-8909-C908A9495867}"/>
    <cellStyle name="Comma 10 2 5 2 3" xfId="26868" xr:uid="{C62878E0-280F-4856-9445-94C52D12126B}"/>
    <cellStyle name="Comma 10 2 5 2 4" xfId="26869" xr:uid="{19798CD9-54AD-4092-8891-F324AB2E2DB9}"/>
    <cellStyle name="Comma 10 2 5 2 5" xfId="26870" xr:uid="{DF99F7D4-5781-49F8-97C8-DD23DB476AAB}"/>
    <cellStyle name="Comma 10 2 5 3" xfId="6033" xr:uid="{72F5CF5A-7A4A-4D4B-A5F9-3C0B96092F51}"/>
    <cellStyle name="Comma 10 2 5 4" xfId="26871" xr:uid="{F2535B1D-085A-423F-A024-2EAB67F943F2}"/>
    <cellStyle name="Comma 10 2 5 5" xfId="26872" xr:uid="{3FE75A33-3CC4-4134-80FA-2AD9BA6D69F5}"/>
    <cellStyle name="Comma 10 2 5 6" xfId="26873" xr:uid="{A2960472-86A7-47DC-B8A1-DC7E2547E182}"/>
    <cellStyle name="Comma 10 2 5 7" xfId="42430" xr:uid="{7E44D073-6906-417F-A122-B99EF2847374}"/>
    <cellStyle name="Comma 10 2 5 8" xfId="43587" xr:uid="{DD0FD4E8-E69F-401D-AA1F-5272E9E6E72E}"/>
    <cellStyle name="Comma 10 2 6" xfId="6034" xr:uid="{1954BA5C-2A55-4F2B-A634-E1651A42B4AF}"/>
    <cellStyle name="Comma 10 2 6 2" xfId="6035" xr:uid="{1047550E-7BB6-45A0-9EB3-10E4A8F7FC75}"/>
    <cellStyle name="Comma 10 2 6 2 2" xfId="6036" xr:uid="{B4047D3D-D820-4116-BB93-44E6886DBDF5}"/>
    <cellStyle name="Comma 10 2 6 2 3" xfId="26874" xr:uid="{5074CCF8-D1C5-4314-BBC9-4CBCB851BDC2}"/>
    <cellStyle name="Comma 10 2 6 2 4" xfId="26875" xr:uid="{6CCFBC46-D72C-4795-A2CB-34042192512E}"/>
    <cellStyle name="Comma 10 2 6 2 5" xfId="26876" xr:uid="{82151CE2-747F-45E4-A57B-C94C8F5259E8}"/>
    <cellStyle name="Comma 10 2 6 3" xfId="6037" xr:uid="{E67CF1FC-56DC-41D2-B89D-BF31CA289EBE}"/>
    <cellStyle name="Comma 10 2 6 4" xfId="26877" xr:uid="{C4BD8449-C3AF-40FF-AB45-C4BDA5EFFB29}"/>
    <cellStyle name="Comma 10 2 6 5" xfId="26878" xr:uid="{67FBA3E5-E9E1-46E9-9589-8D36D241A2C7}"/>
    <cellStyle name="Comma 10 2 6 6" xfId="26879" xr:uid="{BB7F8B45-1480-445D-8519-4D77FE82EC06}"/>
    <cellStyle name="Comma 10 2 6 7" xfId="42431" xr:uid="{18946AB4-A5A1-4094-8B4E-4BFEAB176A00}"/>
    <cellStyle name="Comma 10 2 6 8" xfId="43588" xr:uid="{3F8058CB-8909-4168-8074-A307734FBF4B}"/>
    <cellStyle name="Comma 10 2 7" xfId="6038" xr:uid="{6D5B686A-0D42-4C46-99C0-43D92B78BD9D}"/>
    <cellStyle name="Comma 10 2 7 2" xfId="6039" xr:uid="{B9520D42-CE45-4C58-ADDF-C47484860455}"/>
    <cellStyle name="Comma 10 2 7 2 2" xfId="6040" xr:uid="{EEC9B7AE-81C6-4499-BBF6-BEFB36EA0D5B}"/>
    <cellStyle name="Comma 10 2 7 2 3" xfId="26880" xr:uid="{5F394C59-6425-48BD-B766-70880255C32A}"/>
    <cellStyle name="Comma 10 2 7 2 4" xfId="26881" xr:uid="{AC7D714E-A1F4-43AF-9D82-74005903293C}"/>
    <cellStyle name="Comma 10 2 7 2 5" xfId="26882" xr:uid="{7011F32C-5B3E-49A6-81E0-B568B1258262}"/>
    <cellStyle name="Comma 10 2 7 3" xfId="6041" xr:uid="{E1FFED74-9951-44AC-8A86-736A8FF4AFFD}"/>
    <cellStyle name="Comma 10 2 7 4" xfId="26883" xr:uid="{64D05F8C-3590-418A-9C89-193966233559}"/>
    <cellStyle name="Comma 10 2 7 5" xfId="26884" xr:uid="{21370C6F-C027-4938-806E-8D6A27361ECA}"/>
    <cellStyle name="Comma 10 2 7 6" xfId="26885" xr:uid="{AB7C3DE3-AE01-4E7C-817C-CA39C84B7DDE}"/>
    <cellStyle name="Comma 10 2 7 7" xfId="42432" xr:uid="{058A9EAE-22C7-48DB-B444-9A84C079682A}"/>
    <cellStyle name="Comma 10 2 7 8" xfId="43589" xr:uid="{529474DD-5847-43BE-873E-81FE2031F90E}"/>
    <cellStyle name="Comma 10 2 8" xfId="6042" xr:uid="{682A07A5-73D1-4CF2-8391-8264AA0CABA9}"/>
    <cellStyle name="Comma 10 2 8 2" xfId="6043" xr:uid="{9F5DEA4A-4163-445A-91AB-5EDB18FB3F75}"/>
    <cellStyle name="Comma 10 2 8 2 2" xfId="6044" xr:uid="{AF57AF5E-3182-464F-857E-BEBD944FEA0E}"/>
    <cellStyle name="Comma 10 2 8 2 3" xfId="26886" xr:uid="{1D2A3159-0DB8-4E12-B1C6-2AE0C4C5283F}"/>
    <cellStyle name="Comma 10 2 8 2 4" xfId="26887" xr:uid="{92A4D3A7-C610-4F5A-8202-38D2669E382A}"/>
    <cellStyle name="Comma 10 2 8 2 5" xfId="26888" xr:uid="{4F91A46F-0650-4052-B23E-9D22B16BB2B8}"/>
    <cellStyle name="Comma 10 2 8 3" xfId="6045" xr:uid="{6477EE7E-A76A-4194-B7F7-2F77F04DCA14}"/>
    <cellStyle name="Comma 10 2 8 4" xfId="26889" xr:uid="{1E712A9C-BF62-44C6-9EF3-2C53FD3B9429}"/>
    <cellStyle name="Comma 10 2 8 5" xfId="26890" xr:uid="{71902DA5-F9EB-4DF8-9F1C-7A9FDDFC80AB}"/>
    <cellStyle name="Comma 10 2 8 6" xfId="26891" xr:uid="{16852ED4-AF7A-48C9-BE83-36BF950A04B8}"/>
    <cellStyle name="Comma 10 2 8 7" xfId="42433" xr:uid="{8EC44D92-C4B3-4659-9F49-8DA9C5DFD4B9}"/>
    <cellStyle name="Comma 10 2 8 8" xfId="43590" xr:uid="{76C41F35-A5BC-4D40-9D9D-F97F34D9CD19}"/>
    <cellStyle name="Comma 10 2 9" xfId="6046" xr:uid="{06C32AF8-BC8D-4FB6-90A5-B23616D8CD76}"/>
    <cellStyle name="Comma 10 2 9 2" xfId="6047" xr:uid="{861F2A77-7B2D-41D9-8A8B-2BDA6883BD7A}"/>
    <cellStyle name="Comma 10 2 9 2 2" xfId="6048" xr:uid="{D826B3BC-84C4-43E6-9BB8-138EAB6EF44A}"/>
    <cellStyle name="Comma 10 2 9 2 3" xfId="26892" xr:uid="{CCDC1C48-D1EA-4455-9427-39C7A6CD39E5}"/>
    <cellStyle name="Comma 10 2 9 2 4" xfId="26893" xr:uid="{2D4EBC45-0816-4EBD-BB2D-586E0C8714EE}"/>
    <cellStyle name="Comma 10 2 9 2 5" xfId="26894" xr:uid="{A8E098EE-2266-426C-82A7-FB3E4A6D3569}"/>
    <cellStyle name="Comma 10 2 9 3" xfId="6049" xr:uid="{AEC29CA9-9534-482D-AD83-B1BBEAA06D42}"/>
    <cellStyle name="Comma 10 2 9 4" xfId="26895" xr:uid="{D7DE76BA-C043-4537-9900-951F6DF38D2F}"/>
    <cellStyle name="Comma 10 2 9 5" xfId="26896" xr:uid="{1E1B32A6-006F-4A04-8E00-76530F4D3774}"/>
    <cellStyle name="Comma 10 2 9 6" xfId="26897" xr:uid="{0D5BA1CE-92CE-48C3-811D-78363AD0D11D}"/>
    <cellStyle name="Comma 10 2 9 7" xfId="42434" xr:uid="{A003FDD4-E32F-42AC-B820-DEFD9CA79054}"/>
    <cellStyle name="Comma 10 2 9 8" xfId="43591" xr:uid="{81BD80D3-119B-4E30-93FE-FB75D6108AD4}"/>
    <cellStyle name="Comma 10 3" xfId="6050" xr:uid="{54399B96-1988-4DE3-B335-7373B61E223F}"/>
    <cellStyle name="Comma 10 3 10" xfId="6051" xr:uid="{08D6187C-A8FD-40E0-AB59-5F0BB31A2ED7}"/>
    <cellStyle name="Comma 10 3 10 2" xfId="6052" xr:uid="{3837E745-CFD2-47DE-82B9-117A6810FC70}"/>
    <cellStyle name="Comma 10 3 10 2 2" xfId="6053" xr:uid="{A50828F8-D99F-47BE-90AD-03EE5CCA5AC9}"/>
    <cellStyle name="Comma 10 3 10 2 3" xfId="26898" xr:uid="{8CE89B9F-BFF6-49D6-81A2-546FA45D42E1}"/>
    <cellStyle name="Comma 10 3 10 2 4" xfId="26899" xr:uid="{5070BF30-D728-4ABA-B607-884FF382CE72}"/>
    <cellStyle name="Comma 10 3 10 2 5" xfId="26900" xr:uid="{FBA733CF-3BFE-4573-8B9E-C6584E2D4D09}"/>
    <cellStyle name="Comma 10 3 10 3" xfId="6054" xr:uid="{3AFBB46E-CBE8-4AAB-999C-F248794110B9}"/>
    <cellStyle name="Comma 10 3 10 4" xfId="26901" xr:uid="{7722863D-0518-4526-8B4C-89EDA016A8D1}"/>
    <cellStyle name="Comma 10 3 10 5" xfId="26902" xr:uid="{97584E81-DBBA-4E57-87E3-BFEEC3D85234}"/>
    <cellStyle name="Comma 10 3 10 6" xfId="26903" xr:uid="{484A3987-ABE4-4C16-81F7-C11DFF8B943E}"/>
    <cellStyle name="Comma 10 3 10 7" xfId="42436" xr:uid="{273DF9F0-4E81-4B40-AA31-A3D225A81F2D}"/>
    <cellStyle name="Comma 10 3 10 8" xfId="43593" xr:uid="{9F737F6A-97E9-4F9C-81CF-BF2BDB7729B3}"/>
    <cellStyle name="Comma 10 3 11" xfId="6055" xr:uid="{55ECD582-3DB9-4AC6-9EEB-75A08C0EC863}"/>
    <cellStyle name="Comma 10 3 11 2" xfId="6056" xr:uid="{80D4A135-BD48-41CA-84E3-E362974FD9F0}"/>
    <cellStyle name="Comma 10 3 11 2 2" xfId="6057" xr:uid="{33E67B21-92F9-4B5B-AD2D-9C62EAF66524}"/>
    <cellStyle name="Comma 10 3 11 2 3" xfId="26904" xr:uid="{6B474504-E525-4BF0-B0AD-90ED6D261555}"/>
    <cellStyle name="Comma 10 3 11 2 4" xfId="26905" xr:uid="{88F57115-77D1-457A-AE61-C781D3494C49}"/>
    <cellStyle name="Comma 10 3 11 2 5" xfId="26906" xr:uid="{A78BB383-206E-4033-9F51-4136B4FC3A3C}"/>
    <cellStyle name="Comma 10 3 11 3" xfId="6058" xr:uid="{8A0A3CCB-0298-47E3-A4D7-CD9AB1561A1B}"/>
    <cellStyle name="Comma 10 3 11 4" xfId="26907" xr:uid="{0981E9B5-8195-4FB6-9975-3A6D6E3820F6}"/>
    <cellStyle name="Comma 10 3 11 5" xfId="26908" xr:uid="{CAD09DB7-E130-41F1-9625-2DB3D854B3E6}"/>
    <cellStyle name="Comma 10 3 11 6" xfId="26909" xr:uid="{CD7C585E-6A97-4296-AF9F-341D390A6D8C}"/>
    <cellStyle name="Comma 10 3 11 7" xfId="42437" xr:uid="{7782856F-0787-4812-9755-3B6F2D4A3596}"/>
    <cellStyle name="Comma 10 3 11 8" xfId="43594" xr:uid="{3A9DFFCA-A642-4CA9-B68F-302B96A32A15}"/>
    <cellStyle name="Comma 10 3 12" xfId="6059" xr:uid="{2ABFC27A-D036-465D-995C-DBFE47549939}"/>
    <cellStyle name="Comma 10 3 12 2" xfId="6060" xr:uid="{7477D2AC-9844-4A7F-A987-F750EE76322E}"/>
    <cellStyle name="Comma 10 3 12 2 2" xfId="6061" xr:uid="{2E5644ED-F94C-4FB9-800F-54E393273911}"/>
    <cellStyle name="Comma 10 3 12 2 3" xfId="26910" xr:uid="{F5121FA8-DF20-41E6-957C-9AA5438A88B6}"/>
    <cellStyle name="Comma 10 3 12 2 4" xfId="26911" xr:uid="{486A22F2-7E8B-467B-88BE-0823977E1AE7}"/>
    <cellStyle name="Comma 10 3 12 2 5" xfId="26912" xr:uid="{A99CF1F7-A6E1-4D9D-AD4A-BCD07F475E25}"/>
    <cellStyle name="Comma 10 3 12 3" xfId="6062" xr:uid="{9809DEAD-B302-40A4-9779-5EB7BC9E4A57}"/>
    <cellStyle name="Comma 10 3 12 4" xfId="26913" xr:uid="{EF445E8F-8F3A-4898-9D43-58D0E5451827}"/>
    <cellStyle name="Comma 10 3 12 5" xfId="26914" xr:uid="{492173C6-2BDD-4F62-BAC4-94F739525D21}"/>
    <cellStyle name="Comma 10 3 12 6" xfId="26915" xr:uid="{AC56A6AB-C8AF-4BA3-ACF3-AE7850B8B6C5}"/>
    <cellStyle name="Comma 10 3 12 7" xfId="42438" xr:uid="{5F35834A-EBCD-4606-B5BE-8BA105A7495F}"/>
    <cellStyle name="Comma 10 3 12 8" xfId="43595" xr:uid="{EA00C0FD-E16C-4F9F-8362-F5907129FA17}"/>
    <cellStyle name="Comma 10 3 13" xfId="6063" xr:uid="{953F1DAF-F4CD-4595-8F42-1B6B352C8D06}"/>
    <cellStyle name="Comma 10 3 13 2" xfId="6064" xr:uid="{E1613D3F-3857-4A2A-81CC-64CD2E27752D}"/>
    <cellStyle name="Comma 10 3 13 2 2" xfId="6065" xr:uid="{113A1FE8-39C1-4E24-9CC8-A53997D5AA8F}"/>
    <cellStyle name="Comma 10 3 13 2 3" xfId="26916" xr:uid="{E350513A-814E-4A0D-93A0-B1EAD80112BE}"/>
    <cellStyle name="Comma 10 3 13 2 4" xfId="26917" xr:uid="{7B7812A7-D8CF-4564-BACF-A354A633C537}"/>
    <cellStyle name="Comma 10 3 13 2 5" xfId="26918" xr:uid="{FB838477-4EBA-42CA-A99D-C6EA7D48D722}"/>
    <cellStyle name="Comma 10 3 13 3" xfId="6066" xr:uid="{43EE78EA-DBC1-4B65-8B61-0E253B16F855}"/>
    <cellStyle name="Comma 10 3 13 4" xfId="26919" xr:uid="{82C88181-A4B5-472D-8A0E-657C484635E6}"/>
    <cellStyle name="Comma 10 3 13 5" xfId="26920" xr:uid="{280706FF-D1FA-4CA7-AABD-7DED2D46251C}"/>
    <cellStyle name="Comma 10 3 13 6" xfId="26921" xr:uid="{D0F210E5-F278-4515-A4CB-43784A6C9153}"/>
    <cellStyle name="Comma 10 3 13 7" xfId="42439" xr:uid="{F406392E-DECD-421D-B1FA-D6463DDA8C9E}"/>
    <cellStyle name="Comma 10 3 13 8" xfId="43596" xr:uid="{DB298453-85DC-4008-A26C-D4E558D64F64}"/>
    <cellStyle name="Comma 10 3 14" xfId="6067" xr:uid="{F8FC7ABB-1575-40B9-B925-A6704E5A7DCD}"/>
    <cellStyle name="Comma 10 3 14 2" xfId="6068" xr:uid="{AAC9CA0B-EA15-4DD5-9C96-6ABB4BCC0B8F}"/>
    <cellStyle name="Comma 10 3 14 2 2" xfId="6069" xr:uid="{E85811EF-5D55-462E-B71E-59F8EB2652B3}"/>
    <cellStyle name="Comma 10 3 14 2 3" xfId="26922" xr:uid="{6164874C-658F-41C0-880E-16D2649DE7AF}"/>
    <cellStyle name="Comma 10 3 14 2 4" xfId="26923" xr:uid="{81029857-E99E-4152-B51D-B17E4BFEC0E5}"/>
    <cellStyle name="Comma 10 3 14 2 5" xfId="26924" xr:uid="{93F7D0F0-9825-440A-92E7-28B33210EB03}"/>
    <cellStyle name="Comma 10 3 14 3" xfId="6070" xr:uid="{11D01DF0-CB9B-40DF-AE81-F6A5D57B0C8D}"/>
    <cellStyle name="Comma 10 3 14 4" xfId="26925" xr:uid="{4F2E2029-95BC-417F-89B4-8227C3255561}"/>
    <cellStyle name="Comma 10 3 14 5" xfId="26926" xr:uid="{0149011B-B75F-46DB-AE70-918F06A0A952}"/>
    <cellStyle name="Comma 10 3 14 6" xfId="26927" xr:uid="{6B956D91-D8DC-4210-BCD4-1139DFDDCD6B}"/>
    <cellStyle name="Comma 10 3 14 7" xfId="42440" xr:uid="{94D94C33-4B5B-401E-8829-76B6937055AD}"/>
    <cellStyle name="Comma 10 3 14 8" xfId="43597" xr:uid="{128D2C02-C940-4DB2-A732-004E63BB0E09}"/>
    <cellStyle name="Comma 10 3 15" xfId="6071" xr:uid="{B46504D3-2018-4BE1-B2CD-18CCF4FCB37A}"/>
    <cellStyle name="Comma 10 3 15 2" xfId="6072" xr:uid="{BF409D4A-7049-443D-96B5-625230ECC2B5}"/>
    <cellStyle name="Comma 10 3 15 2 2" xfId="6073" xr:uid="{AA238A00-0216-46E8-B1D7-585B2BD9EF75}"/>
    <cellStyle name="Comma 10 3 15 2 3" xfId="26928" xr:uid="{96174D1F-9CB6-4F87-ACC1-9A238C3A111B}"/>
    <cellStyle name="Comma 10 3 15 2 4" xfId="26929" xr:uid="{CF50DA91-DFF9-497C-977C-C00215345C67}"/>
    <cellStyle name="Comma 10 3 15 2 5" xfId="26930" xr:uid="{D2B40FB0-A59A-4A9B-8218-361A207DF3A4}"/>
    <cellStyle name="Comma 10 3 15 3" xfId="6074" xr:uid="{B7FC25AA-F8D3-4954-8621-0943F833B49D}"/>
    <cellStyle name="Comma 10 3 15 4" xfId="26931" xr:uid="{52F32B18-21B2-4E4C-A9DD-398B09455CE3}"/>
    <cellStyle name="Comma 10 3 15 5" xfId="26932" xr:uid="{47318E9D-711C-4754-826B-45056F444F69}"/>
    <cellStyle name="Comma 10 3 15 6" xfId="26933" xr:uid="{6AF680B0-43A4-4BA5-A4C4-9AAD6007C0E3}"/>
    <cellStyle name="Comma 10 3 15 7" xfId="42441" xr:uid="{4F4DE521-523A-47AE-AEEE-A5302557CA7D}"/>
    <cellStyle name="Comma 10 3 15 8" xfId="43598" xr:uid="{1146541C-48C0-49E5-80E6-2B9BA2F96C73}"/>
    <cellStyle name="Comma 10 3 16" xfId="6075" xr:uid="{31CF5C4E-805F-4066-8600-73F5876E2BF8}"/>
    <cellStyle name="Comma 10 3 16 2" xfId="6076" xr:uid="{285FEBCB-A853-440B-B718-727480BFC7C2}"/>
    <cellStyle name="Comma 10 3 16 2 2" xfId="6077" xr:uid="{8942DB1A-71E9-48A9-B956-D767F61F5E90}"/>
    <cellStyle name="Comma 10 3 16 2 3" xfId="26934" xr:uid="{84407535-6270-4864-80BF-A6452E53D2AA}"/>
    <cellStyle name="Comma 10 3 16 2 4" xfId="26935" xr:uid="{44C09074-ED97-48D4-8667-46191D9B5550}"/>
    <cellStyle name="Comma 10 3 16 2 5" xfId="26936" xr:uid="{83CBF905-FD8A-43BB-85FA-6B47A269E9C5}"/>
    <cellStyle name="Comma 10 3 16 3" xfId="6078" xr:uid="{A456C47F-C50B-451A-999C-878E753239E4}"/>
    <cellStyle name="Comma 10 3 16 4" xfId="26937" xr:uid="{D53C913D-8429-4500-805C-BBE0B04198CD}"/>
    <cellStyle name="Comma 10 3 16 5" xfId="26938" xr:uid="{ADDEBEE1-0121-455B-A207-08AB56A7B63E}"/>
    <cellStyle name="Comma 10 3 16 6" xfId="26939" xr:uid="{9FCE909E-849E-4185-9014-101D2B2ACD9B}"/>
    <cellStyle name="Comma 10 3 16 7" xfId="42442" xr:uid="{6BC886B5-7309-4569-81BA-BB49D4765DA3}"/>
    <cellStyle name="Comma 10 3 16 8" xfId="43599" xr:uid="{7C558138-15BE-4236-8770-86299BA824EE}"/>
    <cellStyle name="Comma 10 3 17" xfId="6079" xr:uid="{D7446D1A-6BC7-499C-957E-7DFA6AEA5369}"/>
    <cellStyle name="Comma 10 3 17 2" xfId="6080" xr:uid="{64C6367E-93F8-4CD8-BFF2-93F598EBC828}"/>
    <cellStyle name="Comma 10 3 17 2 2" xfId="6081" xr:uid="{2585F6FF-6DC3-439D-8FAC-990FB5939F9C}"/>
    <cellStyle name="Comma 10 3 17 2 3" xfId="26940" xr:uid="{EE98EB1B-08DC-4276-8287-135B1217F1E3}"/>
    <cellStyle name="Comma 10 3 17 2 4" xfId="26941" xr:uid="{16C4478A-6D39-4DCE-B994-0DEBADCFE6F8}"/>
    <cellStyle name="Comma 10 3 17 2 5" xfId="26942" xr:uid="{50158184-5E89-473F-84CB-39E6EAC3D062}"/>
    <cellStyle name="Comma 10 3 17 3" xfId="6082" xr:uid="{7577717C-9EC6-44FE-BCFC-7CEF3CA88312}"/>
    <cellStyle name="Comma 10 3 17 4" xfId="26943" xr:uid="{2F375B6B-5484-4580-8EC1-DE1C49957AC7}"/>
    <cellStyle name="Comma 10 3 17 5" xfId="26944" xr:uid="{44E124BE-93C8-42E9-BCA0-91DFB3783878}"/>
    <cellStyle name="Comma 10 3 17 6" xfId="26945" xr:uid="{7C3923D1-9ED2-46CF-8D9D-B3F78B084E37}"/>
    <cellStyle name="Comma 10 3 17 7" xfId="42443" xr:uid="{1DB4794D-EC0A-4369-AE2F-D4CA0FA8A0DC}"/>
    <cellStyle name="Comma 10 3 17 8" xfId="43600" xr:uid="{A130A41F-961D-4455-9192-62B18C22382D}"/>
    <cellStyle name="Comma 10 3 18" xfId="6083" xr:uid="{00A0426A-1C77-4DDE-B7CE-E9C9E64AAD6A}"/>
    <cellStyle name="Comma 10 3 18 2" xfId="6084" xr:uid="{3CBA516F-005F-44FF-A953-A0537F3AB9AF}"/>
    <cellStyle name="Comma 10 3 18 3" xfId="26946" xr:uid="{4D8B3994-3D0A-4690-BDDC-81D6174760F3}"/>
    <cellStyle name="Comma 10 3 18 4" xfId="26947" xr:uid="{35C177A7-7037-4EBB-96D9-C102694E68B1}"/>
    <cellStyle name="Comma 10 3 18 5" xfId="26948" xr:uid="{E81C2312-9753-482A-9D7E-CE7E9B0B7F62}"/>
    <cellStyle name="Comma 10 3 19" xfId="6085" xr:uid="{0FD20985-82EB-4BF3-977F-88D2953BB80E}"/>
    <cellStyle name="Comma 10 3 2" xfId="6086" xr:uid="{3B8607A1-E8E8-488B-8D61-28760EC93EBE}"/>
    <cellStyle name="Comma 10 3 2 2" xfId="6087" xr:uid="{3009923F-D5AC-43D9-809F-8CAF619645B1}"/>
    <cellStyle name="Comma 10 3 2 2 2" xfId="6088" xr:uid="{6A45A730-D969-40AC-80F2-92FA90D80869}"/>
    <cellStyle name="Comma 10 3 2 2 3" xfId="26949" xr:uid="{3BFD62D5-8B17-49BC-AE1E-F6A72CF9FD7C}"/>
    <cellStyle name="Comma 10 3 2 2 4" xfId="26950" xr:uid="{CCF88837-2CCF-4B3E-9E5C-DB6B73420919}"/>
    <cellStyle name="Comma 10 3 2 2 5" xfId="26951" xr:uid="{92990543-BC5C-49B7-8DAC-7B6E226981DB}"/>
    <cellStyle name="Comma 10 3 2 3" xfId="6089" xr:uid="{08D6D965-F9AE-4E7E-AD6A-647A67F29DDA}"/>
    <cellStyle name="Comma 10 3 2 4" xfId="26952" xr:uid="{4EDB2108-A8DD-4A92-BBA6-FE80E9CC781F}"/>
    <cellStyle name="Comma 10 3 2 5" xfId="26953" xr:uid="{88BD6921-745A-410A-92A4-CD22D50FB546}"/>
    <cellStyle name="Comma 10 3 2 6" xfId="26954" xr:uid="{CA632709-9886-41B6-90D0-0796E5AC812F}"/>
    <cellStyle name="Comma 10 3 2 7" xfId="42444" xr:uid="{31F4EE3E-1751-472F-8517-F4D8CBAB1562}"/>
    <cellStyle name="Comma 10 3 2 8" xfId="43601" xr:uid="{813B80E0-9B28-4BED-9EF1-3CB995A8F2E4}"/>
    <cellStyle name="Comma 10 3 20" xfId="26955" xr:uid="{D9E50BC0-BD72-4015-9FCF-5B363B51F0D6}"/>
    <cellStyle name="Comma 10 3 21" xfId="26956" xr:uid="{0AEBCB5C-326A-4D0D-BDCA-B896413DE305}"/>
    <cellStyle name="Comma 10 3 22" xfId="26957" xr:uid="{3BD0FA70-8E1E-474A-B66E-7C29F999B349}"/>
    <cellStyle name="Comma 10 3 23" xfId="42435" xr:uid="{E8C4B945-19D7-44C1-AB76-FAB41675AE01}"/>
    <cellStyle name="Comma 10 3 24" xfId="43592" xr:uid="{7F70B7CA-F774-4090-9653-FBAE1B77A5F2}"/>
    <cellStyle name="Comma 10 3 3" xfId="6090" xr:uid="{0BDCBD44-6A11-4BC0-94F1-3BC2EED7034E}"/>
    <cellStyle name="Comma 10 3 3 2" xfId="6091" xr:uid="{E365AF8C-2250-4BFF-BA1C-7950EA173E52}"/>
    <cellStyle name="Comma 10 3 3 2 2" xfId="6092" xr:uid="{91112E07-0735-4125-8361-0DB301E3CFFB}"/>
    <cellStyle name="Comma 10 3 3 2 3" xfId="26958" xr:uid="{40880159-283C-481B-9A0E-DB71D2188B4D}"/>
    <cellStyle name="Comma 10 3 3 2 4" xfId="26959" xr:uid="{328E4DDC-011F-413E-A37A-CD45DA82D671}"/>
    <cellStyle name="Comma 10 3 3 2 5" xfId="26960" xr:uid="{0A71EA92-9D41-4780-BB27-F1FD6B341895}"/>
    <cellStyle name="Comma 10 3 3 3" xfId="6093" xr:uid="{6E938B6F-09EE-43DA-B605-0CE7A19C5F64}"/>
    <cellStyle name="Comma 10 3 3 4" xfId="26961" xr:uid="{66F6E38B-8664-482B-9B06-5CFBB88FF4AB}"/>
    <cellStyle name="Comma 10 3 3 5" xfId="26962" xr:uid="{573D58F9-A8E8-472A-9717-7817077FF988}"/>
    <cellStyle name="Comma 10 3 3 6" xfId="26963" xr:uid="{9AE29EC2-BECC-43D6-9615-C6AAD94F8E98}"/>
    <cellStyle name="Comma 10 3 3 7" xfId="42445" xr:uid="{BEF8F9BF-D841-4D63-92A1-FE13C3F8D7A8}"/>
    <cellStyle name="Comma 10 3 3 8" xfId="43602" xr:uid="{273ADD97-BFBC-4295-A7CF-58DB2E27035C}"/>
    <cellStyle name="Comma 10 3 4" xfId="6094" xr:uid="{0747E48C-0368-4C9B-9AEB-769E8F83ED78}"/>
    <cellStyle name="Comma 10 3 4 2" xfId="6095" xr:uid="{CF9E4833-FBAD-4C93-B465-E8498A6B1084}"/>
    <cellStyle name="Comma 10 3 4 2 2" xfId="6096" xr:uid="{419152F7-2E1A-4A2A-999C-B53DECA5B437}"/>
    <cellStyle name="Comma 10 3 4 2 3" xfId="26964" xr:uid="{2B4C3C7E-AED5-4E06-80F7-2343193E75EA}"/>
    <cellStyle name="Comma 10 3 4 2 4" xfId="26965" xr:uid="{EE42CB8C-A2B2-4ED3-ADC1-64326AE9E3BD}"/>
    <cellStyle name="Comma 10 3 4 2 5" xfId="26966" xr:uid="{C6C55AAB-759C-451F-B0BF-E1F7A57D6387}"/>
    <cellStyle name="Comma 10 3 4 3" xfId="6097" xr:uid="{D2FCDF10-E21C-4441-9FB6-FBA90159D5F9}"/>
    <cellStyle name="Comma 10 3 4 4" xfId="26967" xr:uid="{78F7F566-A6B4-444D-A097-6593A7557A97}"/>
    <cellStyle name="Comma 10 3 4 5" xfId="26968" xr:uid="{84AE1D37-95E1-44A7-A706-4253369DA23B}"/>
    <cellStyle name="Comma 10 3 4 6" xfId="26969" xr:uid="{55DFDDB0-839E-43C4-B149-C4F0ECAE5282}"/>
    <cellStyle name="Comma 10 3 4 7" xfId="42446" xr:uid="{BD5F04AA-AF91-479A-8338-7CA1C93C7FC5}"/>
    <cellStyle name="Comma 10 3 4 8" xfId="43603" xr:uid="{A14C279C-7F9B-4AA1-8C04-832FEACFF4FB}"/>
    <cellStyle name="Comma 10 3 5" xfId="6098" xr:uid="{8FF2FBC8-58D5-4A53-B272-260367383EF1}"/>
    <cellStyle name="Comma 10 3 5 2" xfId="6099" xr:uid="{2865AA71-9FEF-473C-8ACF-045A061F147C}"/>
    <cellStyle name="Comma 10 3 5 2 2" xfId="6100" xr:uid="{4E7362E8-6C6E-4AEA-89BA-B460AF6EE798}"/>
    <cellStyle name="Comma 10 3 5 2 3" xfId="26970" xr:uid="{B161DC33-6959-4EED-9D0F-DD0B101A6AFF}"/>
    <cellStyle name="Comma 10 3 5 2 4" xfId="26971" xr:uid="{2B52EC65-1A5A-4033-9396-0D30484CDD97}"/>
    <cellStyle name="Comma 10 3 5 2 5" xfId="26972" xr:uid="{DAEE5082-6D12-465D-8211-FACB5A9E70DE}"/>
    <cellStyle name="Comma 10 3 5 3" xfId="6101" xr:uid="{25F21059-AFEA-4CD3-BC0C-5CF40FE50804}"/>
    <cellStyle name="Comma 10 3 5 4" xfId="26973" xr:uid="{F9CA9598-969F-48F6-8EAF-A013C30698B0}"/>
    <cellStyle name="Comma 10 3 5 5" xfId="26974" xr:uid="{2A85DA7D-6A9A-42B6-B863-7601FD1D63DE}"/>
    <cellStyle name="Comma 10 3 5 6" xfId="26975" xr:uid="{462DB860-939F-4321-AC69-EE6737F06626}"/>
    <cellStyle name="Comma 10 3 5 7" xfId="42447" xr:uid="{5D5215FA-8606-4D54-8636-F5F55D484364}"/>
    <cellStyle name="Comma 10 3 5 8" xfId="43604" xr:uid="{A00A9614-79B6-4654-8155-D581783824CF}"/>
    <cellStyle name="Comma 10 3 6" xfId="6102" xr:uid="{AE8E76E0-CF69-4659-B1BF-ECEEBDE0E715}"/>
    <cellStyle name="Comma 10 3 6 2" xfId="6103" xr:uid="{4A397E34-4588-452D-B474-CF5FC6F47F34}"/>
    <cellStyle name="Comma 10 3 6 2 2" xfId="6104" xr:uid="{5AF8E970-31FD-46D8-88F7-0E02422009BC}"/>
    <cellStyle name="Comma 10 3 6 2 3" xfId="26976" xr:uid="{F1093816-6EA1-455A-81F1-017EEB7E29C6}"/>
    <cellStyle name="Comma 10 3 6 2 4" xfId="26977" xr:uid="{32CFE88F-D97E-4619-9B7C-2AF670D74D8B}"/>
    <cellStyle name="Comma 10 3 6 2 5" xfId="26978" xr:uid="{5A0E8300-BAB8-458F-9A25-390BDEBEEEEA}"/>
    <cellStyle name="Comma 10 3 6 3" xfId="6105" xr:uid="{F11A73FE-9495-4391-93D0-181653F188EB}"/>
    <cellStyle name="Comma 10 3 6 4" xfId="26979" xr:uid="{8739030F-932A-4B1C-BC09-B42849B80C9D}"/>
    <cellStyle name="Comma 10 3 6 5" xfId="26980" xr:uid="{478106D8-9356-422F-A5C3-D33979D37975}"/>
    <cellStyle name="Comma 10 3 6 6" xfId="26981" xr:uid="{F98502E2-15C6-4C8B-AF27-FB75A3E8C026}"/>
    <cellStyle name="Comma 10 3 6 7" xfId="42448" xr:uid="{DAE62F31-7E24-46DE-81C5-A0EBB84A6336}"/>
    <cellStyle name="Comma 10 3 6 8" xfId="43605" xr:uid="{7DC78DA0-0F3B-4546-96B4-EC0C577D2109}"/>
    <cellStyle name="Comma 10 3 7" xfId="6106" xr:uid="{87B1B9D3-525C-4067-8577-AC572CE4B409}"/>
    <cellStyle name="Comma 10 3 7 2" xfId="6107" xr:uid="{23618508-F26C-4CDE-A398-0FE8E14B1571}"/>
    <cellStyle name="Comma 10 3 7 2 2" xfId="6108" xr:uid="{322C698F-E64C-447F-BA31-A2307D5E9896}"/>
    <cellStyle name="Comma 10 3 7 2 3" xfId="26982" xr:uid="{5CBD5914-536E-42C8-966F-DD663DA3346B}"/>
    <cellStyle name="Comma 10 3 7 2 4" xfId="26983" xr:uid="{CD4D45A4-7D72-475D-B1D5-E1FA637D3774}"/>
    <cellStyle name="Comma 10 3 7 2 5" xfId="26984" xr:uid="{41B86D65-E9C6-4029-A3ED-A2F34BDBA03C}"/>
    <cellStyle name="Comma 10 3 7 3" xfId="6109" xr:uid="{A0228B17-34FB-4A71-9DFF-B12478AA8142}"/>
    <cellStyle name="Comma 10 3 7 4" xfId="26985" xr:uid="{74A5567A-A52D-4EA1-A10A-5C85FA9AA7C2}"/>
    <cellStyle name="Comma 10 3 7 5" xfId="26986" xr:uid="{4EF2223F-BFBA-4182-A5F9-A2EE1CE82F63}"/>
    <cellStyle name="Comma 10 3 7 6" xfId="26987" xr:uid="{B8C1513E-EF4E-42F6-A5C4-9502069CAE97}"/>
    <cellStyle name="Comma 10 3 7 7" xfId="42449" xr:uid="{691B7F59-1B2E-45E1-98BE-C609ACA7D76A}"/>
    <cellStyle name="Comma 10 3 7 8" xfId="43606" xr:uid="{4863E682-FEB2-4418-BAFE-9BFD20822A2A}"/>
    <cellStyle name="Comma 10 3 8" xfId="6110" xr:uid="{C50E8017-F731-494B-845A-2750D404F4AC}"/>
    <cellStyle name="Comma 10 3 8 2" xfId="6111" xr:uid="{15FE9A70-667D-4682-B442-4E0ED8A816DC}"/>
    <cellStyle name="Comma 10 3 8 2 2" xfId="6112" xr:uid="{1A662827-AEFD-42FE-B788-BAACE2BAB31C}"/>
    <cellStyle name="Comma 10 3 8 2 3" xfId="26988" xr:uid="{57AC223D-F56D-4D74-A9B3-458E51C2C0E7}"/>
    <cellStyle name="Comma 10 3 8 2 4" xfId="26989" xr:uid="{FE7A36F9-BE1A-43EC-BE7F-79502ED6C4DD}"/>
    <cellStyle name="Comma 10 3 8 2 5" xfId="26990" xr:uid="{08043549-C259-4D9C-B0C0-5B8CF1504724}"/>
    <cellStyle name="Comma 10 3 8 3" xfId="6113" xr:uid="{6939B0B9-732A-4465-BC9A-8A277F6F2BB4}"/>
    <cellStyle name="Comma 10 3 8 4" xfId="26991" xr:uid="{F10F84D7-1898-4D49-9A45-811A3B4E94B1}"/>
    <cellStyle name="Comma 10 3 8 5" xfId="26992" xr:uid="{968FC477-A61F-469F-8A51-B58BCF659619}"/>
    <cellStyle name="Comma 10 3 8 6" xfId="26993" xr:uid="{0CB31195-CCA4-4F24-B7EB-E486322A1B48}"/>
    <cellStyle name="Comma 10 3 8 7" xfId="42450" xr:uid="{F166DFE6-8B93-49F9-9953-C549254B7937}"/>
    <cellStyle name="Comma 10 3 8 8" xfId="43607" xr:uid="{8C4B3551-741B-4BC2-8AF2-C46B79512E92}"/>
    <cellStyle name="Comma 10 3 9" xfId="6114" xr:uid="{11DF98D4-2331-4D78-9555-841CCF31EF43}"/>
    <cellStyle name="Comma 10 3 9 2" xfId="6115" xr:uid="{091EDA5B-9A44-4431-8AD6-DD7650B94031}"/>
    <cellStyle name="Comma 10 3 9 2 2" xfId="6116" xr:uid="{43F4CFA6-C825-4153-BBEE-1FBC711F61D3}"/>
    <cellStyle name="Comma 10 3 9 2 3" xfId="26994" xr:uid="{FA437BAE-3F4B-4C90-BD1A-31BD1D9B77DB}"/>
    <cellStyle name="Comma 10 3 9 2 4" xfId="26995" xr:uid="{5689DE78-0621-4799-AAC7-9083F9EDA24B}"/>
    <cellStyle name="Comma 10 3 9 2 5" xfId="26996" xr:uid="{4FE982C2-60D5-4BD6-B9BC-3CF2C552C3DD}"/>
    <cellStyle name="Comma 10 3 9 3" xfId="6117" xr:uid="{E72DF1CB-71B3-4028-82CE-B7A3F321521C}"/>
    <cellStyle name="Comma 10 3 9 4" xfId="26997" xr:uid="{F5F3CEB6-C12E-4CDB-BFD4-EF8F5FC9C4AE}"/>
    <cellStyle name="Comma 10 3 9 5" xfId="26998" xr:uid="{D269171F-00C4-4F96-922C-253A4812F4F0}"/>
    <cellStyle name="Comma 10 3 9 6" xfId="26999" xr:uid="{E0A61F51-9BDC-46CD-9F78-1707D9CBFBCB}"/>
    <cellStyle name="Comma 10 3 9 7" xfId="42451" xr:uid="{AAB2CC81-09EA-438D-83AA-472984D14681}"/>
    <cellStyle name="Comma 10 3 9 8" xfId="43608" xr:uid="{33FA85EE-2D75-4D07-B630-82B8097935F5}"/>
    <cellStyle name="Comma 10 4" xfId="6118" xr:uid="{65E93762-3FFD-4733-9918-9EDE67E83C6C}"/>
    <cellStyle name="Comma 10 4 10" xfId="6119" xr:uid="{55E56DB7-2C81-4FDE-B9E8-C35E0420FA55}"/>
    <cellStyle name="Comma 10 4 10 2" xfId="6120" xr:uid="{3DA599B8-EFBB-43AF-A695-D4E0214F7BEB}"/>
    <cellStyle name="Comma 10 4 10 2 2" xfId="6121" xr:uid="{8AE73123-6232-485C-8BF1-86A3AEAC2248}"/>
    <cellStyle name="Comma 10 4 10 2 3" xfId="27000" xr:uid="{8C275DBD-77C0-4E6C-8FCD-E9D4D94C568E}"/>
    <cellStyle name="Comma 10 4 10 2 4" xfId="27001" xr:uid="{B2FE4E0E-D32C-4A69-BB0E-765C912AF96A}"/>
    <cellStyle name="Comma 10 4 10 2 5" xfId="27002" xr:uid="{63EB9B8B-ED75-4E65-80C0-86E94C9F8613}"/>
    <cellStyle name="Comma 10 4 10 3" xfId="6122" xr:uid="{1F506DF6-7F64-4B2F-8EC8-3C862B492C91}"/>
    <cellStyle name="Comma 10 4 10 4" xfId="27003" xr:uid="{9EFE371F-8549-4DBF-A433-4A748703E5F1}"/>
    <cellStyle name="Comma 10 4 10 5" xfId="27004" xr:uid="{ADDBACD8-1CAD-492F-82CF-A52EEAC2E397}"/>
    <cellStyle name="Comma 10 4 10 6" xfId="27005" xr:uid="{97A3E2CD-10CA-4992-8AB9-4FAD3DF0081F}"/>
    <cellStyle name="Comma 10 4 10 7" xfId="42453" xr:uid="{76F5A5C8-BBF6-4A22-A257-69CFBDFBAE70}"/>
    <cellStyle name="Comma 10 4 10 8" xfId="43610" xr:uid="{805FF766-3412-4E4D-A541-CCD4687F29E4}"/>
    <cellStyle name="Comma 10 4 11" xfId="6123" xr:uid="{B5E72202-431F-42A3-B4E1-2F2202FC2A33}"/>
    <cellStyle name="Comma 10 4 11 2" xfId="6124" xr:uid="{A05FC6CF-605D-4133-BF31-B9AFB82C0C88}"/>
    <cellStyle name="Comma 10 4 11 2 2" xfId="6125" xr:uid="{D0973772-53C4-4181-BB7D-033419FDDE20}"/>
    <cellStyle name="Comma 10 4 11 2 3" xfId="27006" xr:uid="{613662CA-38BF-4CC6-AFFC-A3E4C0180419}"/>
    <cellStyle name="Comma 10 4 11 2 4" xfId="27007" xr:uid="{EB8C453A-2B84-49C3-9321-5DB3B721DDE6}"/>
    <cellStyle name="Comma 10 4 11 2 5" xfId="27008" xr:uid="{E67F5E30-3F2A-4EA7-A0F1-3CC931D31B84}"/>
    <cellStyle name="Comma 10 4 11 3" xfId="6126" xr:uid="{D9D67312-AFCD-45A6-AF7D-41D53D35DDA3}"/>
    <cellStyle name="Comma 10 4 11 4" xfId="27009" xr:uid="{044F8A09-12DF-41CC-A660-FE74F611E7B2}"/>
    <cellStyle name="Comma 10 4 11 5" xfId="27010" xr:uid="{4DE2515F-31FF-4221-B994-256683DBFCFD}"/>
    <cellStyle name="Comma 10 4 11 6" xfId="27011" xr:uid="{EB3E8CF7-E2B5-4F12-BC7B-35C92BD42542}"/>
    <cellStyle name="Comma 10 4 11 7" xfId="42454" xr:uid="{6900AE4F-3FA8-48C5-884C-5D32CCE623DD}"/>
    <cellStyle name="Comma 10 4 11 8" xfId="43611" xr:uid="{8F37F853-C015-46D6-89F2-F42A8AD68E65}"/>
    <cellStyle name="Comma 10 4 12" xfId="6127" xr:uid="{C68A3A4A-F841-4028-B3DE-3BA2DBFFEAA4}"/>
    <cellStyle name="Comma 10 4 12 2" xfId="6128" xr:uid="{4604ABFC-E49E-4CD3-9469-B55DE173B8D5}"/>
    <cellStyle name="Comma 10 4 12 2 2" xfId="6129" xr:uid="{4FEF9A0F-BC6B-4635-85CD-3DC6CB21BD85}"/>
    <cellStyle name="Comma 10 4 12 2 3" xfId="27012" xr:uid="{FAC908F7-DC56-4AF1-B31D-A63F55DC52DA}"/>
    <cellStyle name="Comma 10 4 12 2 4" xfId="27013" xr:uid="{D3BBC112-2649-419E-8AC6-4A134E2CCCC7}"/>
    <cellStyle name="Comma 10 4 12 2 5" xfId="27014" xr:uid="{0260A80D-A592-4D8E-874B-F9053C233F49}"/>
    <cellStyle name="Comma 10 4 12 3" xfId="6130" xr:uid="{CA3DCBA1-70E8-4451-A797-3EBBB665B25C}"/>
    <cellStyle name="Comma 10 4 12 4" xfId="27015" xr:uid="{A8F3BE06-00AD-4C3D-B840-68CB443938E2}"/>
    <cellStyle name="Comma 10 4 12 5" xfId="27016" xr:uid="{C852349F-DEF2-4A4A-963E-B2E7432B649C}"/>
    <cellStyle name="Comma 10 4 12 6" xfId="27017" xr:uid="{DE7ED72C-5BE0-447C-B488-968A22AA6EDD}"/>
    <cellStyle name="Comma 10 4 12 7" xfId="42455" xr:uid="{9984FFDB-6FEB-4A2F-A08C-2DBE832DAB0E}"/>
    <cellStyle name="Comma 10 4 12 8" xfId="43612" xr:uid="{21A8A2F6-C8F2-4123-B7D0-4D3B6DAB5EDC}"/>
    <cellStyle name="Comma 10 4 13" xfId="6131" xr:uid="{089B6BAE-7D24-4B11-B2BD-7F1A099C0AFE}"/>
    <cellStyle name="Comma 10 4 13 2" xfId="6132" xr:uid="{1928B67C-2D6F-4DAA-8988-68D5618E12F4}"/>
    <cellStyle name="Comma 10 4 13 2 2" xfId="6133" xr:uid="{09396A2A-579B-45B5-BF1A-4ED86E08A55E}"/>
    <cellStyle name="Comma 10 4 13 2 3" xfId="27018" xr:uid="{11E46F11-D2B6-40C2-8790-8F6D70046BCB}"/>
    <cellStyle name="Comma 10 4 13 2 4" xfId="27019" xr:uid="{959C8D1C-9529-4EE2-9552-E3615F53719E}"/>
    <cellStyle name="Comma 10 4 13 2 5" xfId="27020" xr:uid="{70731D9C-6E7A-4C47-9EDB-76F715EC2B3A}"/>
    <cellStyle name="Comma 10 4 13 3" xfId="6134" xr:uid="{76321E28-8AD4-402B-896C-18C57B100D91}"/>
    <cellStyle name="Comma 10 4 13 4" xfId="27021" xr:uid="{3A754905-8AF4-45D2-86D7-A75D8F9A3122}"/>
    <cellStyle name="Comma 10 4 13 5" xfId="27022" xr:uid="{AC73F68F-875E-4A71-B402-7A242DEAF4C3}"/>
    <cellStyle name="Comma 10 4 13 6" xfId="27023" xr:uid="{6DF3A96A-2646-4BEF-8E57-7A879AF42C2E}"/>
    <cellStyle name="Comma 10 4 13 7" xfId="42456" xr:uid="{E0AC7341-9DA2-4579-91C5-FEC8C66A5AD9}"/>
    <cellStyle name="Comma 10 4 13 8" xfId="43613" xr:uid="{F5B75F0A-FEA2-4D12-8AA7-10463660B0EE}"/>
    <cellStyle name="Comma 10 4 14" xfId="6135" xr:uid="{FCD3B711-45BC-4ED1-9740-9B69E800556B}"/>
    <cellStyle name="Comma 10 4 14 2" xfId="6136" xr:uid="{A3C384DB-2481-4E79-9CAE-03802145215D}"/>
    <cellStyle name="Comma 10 4 14 2 2" xfId="6137" xr:uid="{C2C19A5D-9AB0-42D2-BE15-0EE3694347DE}"/>
    <cellStyle name="Comma 10 4 14 2 3" xfId="27024" xr:uid="{342BABFC-C35F-4C6C-BB76-5FFDF4F5B2F5}"/>
    <cellStyle name="Comma 10 4 14 2 4" xfId="27025" xr:uid="{2E14684C-60F5-4D35-BD19-F1B63B0431DA}"/>
    <cellStyle name="Comma 10 4 14 2 5" xfId="27026" xr:uid="{9F03CE9B-05DE-4F53-B7E7-4F85783989F9}"/>
    <cellStyle name="Comma 10 4 14 3" xfId="6138" xr:uid="{0833C1EF-5154-4DAE-B056-0C55EFB380F4}"/>
    <cellStyle name="Comma 10 4 14 4" xfId="27027" xr:uid="{6E2855D3-B904-450B-9566-ED456C7A77C6}"/>
    <cellStyle name="Comma 10 4 14 5" xfId="27028" xr:uid="{765A9583-87D9-4733-9E1E-A4063A5EEE02}"/>
    <cellStyle name="Comma 10 4 14 6" xfId="27029" xr:uid="{05ED3EFD-2E33-4E16-B826-B92C561DF33E}"/>
    <cellStyle name="Comma 10 4 14 7" xfId="42457" xr:uid="{8AC668EA-70AD-4AE3-B0FD-B0B10D6C66CC}"/>
    <cellStyle name="Comma 10 4 14 8" xfId="43614" xr:uid="{0B930E9B-3611-46D4-A94F-201E34CDAA0F}"/>
    <cellStyle name="Comma 10 4 15" xfId="6139" xr:uid="{D0672888-9329-4CAA-9815-5FC9BB6723C4}"/>
    <cellStyle name="Comma 10 4 15 2" xfId="6140" xr:uid="{620B7A4C-B143-4260-986B-942EBBB149E0}"/>
    <cellStyle name="Comma 10 4 15 2 2" xfId="6141" xr:uid="{21A0E0EF-958F-400C-81A5-BC59A8F6AD98}"/>
    <cellStyle name="Comma 10 4 15 2 3" xfId="27030" xr:uid="{0770A7FD-BC10-4BB2-AC78-EE3E3C249AA5}"/>
    <cellStyle name="Comma 10 4 15 2 4" xfId="27031" xr:uid="{82C829C7-ED93-41CF-9AD2-9FB5DBAE1122}"/>
    <cellStyle name="Comma 10 4 15 2 5" xfId="27032" xr:uid="{DC925046-F390-49FF-89CB-7E522DC481D6}"/>
    <cellStyle name="Comma 10 4 15 3" xfId="6142" xr:uid="{63432F99-8643-4B76-94DC-8952E2CE58ED}"/>
    <cellStyle name="Comma 10 4 15 4" xfId="27033" xr:uid="{24A6E6A8-95A4-4BE2-83F3-48D175D68E4B}"/>
    <cellStyle name="Comma 10 4 15 5" xfId="27034" xr:uid="{B0D07846-E203-4C23-9154-CF324ABE57BA}"/>
    <cellStyle name="Comma 10 4 15 6" xfId="27035" xr:uid="{588E5C6E-4683-471B-AFF2-A79B0240B067}"/>
    <cellStyle name="Comma 10 4 15 7" xfId="42458" xr:uid="{3A513DE3-0FA2-4772-A869-9634912AC22F}"/>
    <cellStyle name="Comma 10 4 15 8" xfId="43615" xr:uid="{DC6AD7CA-A68B-470C-A373-419AC2133E4B}"/>
    <cellStyle name="Comma 10 4 16" xfId="6143" xr:uid="{122F0EC7-6419-437A-8B30-C1B82979D39C}"/>
    <cellStyle name="Comma 10 4 16 2" xfId="6144" xr:uid="{00B29105-1A04-4611-B31B-5DF973F02D72}"/>
    <cellStyle name="Comma 10 4 16 2 2" xfId="6145" xr:uid="{1F9D3AE2-AC4C-4BF2-A945-F68FAB08060E}"/>
    <cellStyle name="Comma 10 4 16 2 3" xfId="27036" xr:uid="{CF8D61A4-D15B-4824-8783-B4AAB225B453}"/>
    <cellStyle name="Comma 10 4 16 2 4" xfId="27037" xr:uid="{69E679E0-8620-4937-BDB7-EAF06B1187B6}"/>
    <cellStyle name="Comma 10 4 16 2 5" xfId="27038" xr:uid="{7CDB7F01-05BA-4F11-87A4-0FF3101ED869}"/>
    <cellStyle name="Comma 10 4 16 3" xfId="6146" xr:uid="{453FE251-0927-425A-A520-A60949C55BF2}"/>
    <cellStyle name="Comma 10 4 16 4" xfId="27039" xr:uid="{C764ED5F-200D-4D65-B67B-A832FE2CA78F}"/>
    <cellStyle name="Comma 10 4 16 5" xfId="27040" xr:uid="{8A39A4FB-900A-4BDE-969E-5D5CD5611DF2}"/>
    <cellStyle name="Comma 10 4 16 6" xfId="27041" xr:uid="{F1B0D303-2211-4D7E-B8E8-40BA0DBCE323}"/>
    <cellStyle name="Comma 10 4 16 7" xfId="42459" xr:uid="{79DCC189-4585-4628-A04D-53CE1BA2C669}"/>
    <cellStyle name="Comma 10 4 16 8" xfId="43616" xr:uid="{4A9DFE33-7755-429B-A2ED-3E4352795CA5}"/>
    <cellStyle name="Comma 10 4 17" xfId="6147" xr:uid="{C85415A5-8C5E-4838-AB14-AEE3339092BB}"/>
    <cellStyle name="Comma 10 4 17 2" xfId="6148" xr:uid="{5A864B56-C3A3-4362-B8DA-0EC3DF896551}"/>
    <cellStyle name="Comma 10 4 17 2 2" xfId="6149" xr:uid="{4EDFE577-B910-407A-985F-463CD997FF48}"/>
    <cellStyle name="Comma 10 4 17 2 3" xfId="27042" xr:uid="{EBFED999-948E-45C2-B7B1-227C4C148450}"/>
    <cellStyle name="Comma 10 4 17 2 4" xfId="27043" xr:uid="{51830B05-E182-4BA6-A92D-0E4511FFB953}"/>
    <cellStyle name="Comma 10 4 17 2 5" xfId="27044" xr:uid="{01F3ADFE-5240-45A8-94BE-A809275782FA}"/>
    <cellStyle name="Comma 10 4 17 3" xfId="6150" xr:uid="{22C251D4-8C82-44A9-A613-0A61168EC55B}"/>
    <cellStyle name="Comma 10 4 17 4" xfId="27045" xr:uid="{22712551-F550-4230-9CAC-78D3C6E14F09}"/>
    <cellStyle name="Comma 10 4 17 5" xfId="27046" xr:uid="{283F9420-D802-4817-9ABD-02FCB6FE107E}"/>
    <cellStyle name="Comma 10 4 17 6" xfId="27047" xr:uid="{61E44908-9868-4569-A2FA-B643AC0168CD}"/>
    <cellStyle name="Comma 10 4 17 7" xfId="42460" xr:uid="{4FB50FF8-8D34-4468-B998-D50D60EADE46}"/>
    <cellStyle name="Comma 10 4 17 8" xfId="43617" xr:uid="{BD368435-275D-457E-9F94-96FE1DA7DB6F}"/>
    <cellStyle name="Comma 10 4 18" xfId="6151" xr:uid="{AF643741-B300-45EB-9CB3-976086F582AC}"/>
    <cellStyle name="Comma 10 4 18 2" xfId="6152" xr:uid="{0EA7A6C4-7BDB-413E-851B-2318E84A7907}"/>
    <cellStyle name="Comma 10 4 18 3" xfId="27048" xr:uid="{7DF8F748-4307-4513-ABED-4DA4EF9E3E15}"/>
    <cellStyle name="Comma 10 4 18 4" xfId="27049" xr:uid="{29093FD9-9E90-4BA6-A491-E670768DF651}"/>
    <cellStyle name="Comma 10 4 18 5" xfId="27050" xr:uid="{E9A9F5F6-0073-49E7-B3CA-907AA5854B81}"/>
    <cellStyle name="Comma 10 4 19" xfId="6153" xr:uid="{A70497D7-F5F6-44CA-A27A-E6CB2445E861}"/>
    <cellStyle name="Comma 10 4 2" xfId="6154" xr:uid="{9AFDB82C-BC08-4EFB-A48B-1FE160539D74}"/>
    <cellStyle name="Comma 10 4 2 2" xfId="6155" xr:uid="{AE60C80A-C184-4A72-B6F9-B1B2C3DB62C3}"/>
    <cellStyle name="Comma 10 4 2 2 2" xfId="6156" xr:uid="{FFFD7B21-D0FB-4525-861D-8428426485E2}"/>
    <cellStyle name="Comma 10 4 2 2 3" xfId="27051" xr:uid="{B03B1701-FFA4-484D-9BB1-DBE20B0FE224}"/>
    <cellStyle name="Comma 10 4 2 2 4" xfId="27052" xr:uid="{759E7817-FC92-487F-895F-A4329F61BF31}"/>
    <cellStyle name="Comma 10 4 2 2 5" xfId="27053" xr:uid="{7B7EFA71-D2F7-4211-B6F5-1006790BCC57}"/>
    <cellStyle name="Comma 10 4 2 3" xfId="6157" xr:uid="{B0834E71-8CDE-44EF-836E-0825CED3137C}"/>
    <cellStyle name="Comma 10 4 2 4" xfId="27054" xr:uid="{3920AD09-EFB9-4396-93F0-9E437828DE57}"/>
    <cellStyle name="Comma 10 4 2 5" xfId="27055" xr:uid="{CB0EEEF2-1109-42C2-932A-3BF17D825598}"/>
    <cellStyle name="Comma 10 4 2 6" xfId="27056" xr:uid="{39C837CB-D5E1-44F6-914C-31E8E891A0ED}"/>
    <cellStyle name="Comma 10 4 2 7" xfId="42461" xr:uid="{24383402-4C11-4D4A-81D3-8B35CC60331E}"/>
    <cellStyle name="Comma 10 4 2 8" xfId="43618" xr:uid="{E8D1BEDC-E527-4074-BD95-317241F32409}"/>
    <cellStyle name="Comma 10 4 20" xfId="27057" xr:uid="{817A6A35-21F6-45C5-9FD5-FF656925CB5A}"/>
    <cellStyle name="Comma 10 4 21" xfId="27058" xr:uid="{016187D5-473B-427F-A019-7B1A3DA8EEF0}"/>
    <cellStyle name="Comma 10 4 22" xfId="27059" xr:uid="{0CBE7898-158A-4B8C-B7D3-CF716359BB25}"/>
    <cellStyle name="Comma 10 4 23" xfId="42452" xr:uid="{95DAD917-F897-4D53-97C8-F2FF0AAC00C7}"/>
    <cellStyle name="Comma 10 4 24" xfId="43609" xr:uid="{D7A0F4C7-6B03-414A-8249-1235BB68F8D4}"/>
    <cellStyle name="Comma 10 4 3" xfId="6158" xr:uid="{B39E670C-6016-406B-B0B3-D7702021A9A1}"/>
    <cellStyle name="Comma 10 4 3 2" xfId="6159" xr:uid="{9FE1BAF2-1E93-4409-8C8A-8296C2E20905}"/>
    <cellStyle name="Comma 10 4 3 2 2" xfId="6160" xr:uid="{C3A8098C-F083-4668-B2AE-F81D236B060C}"/>
    <cellStyle name="Comma 10 4 3 2 3" xfId="27060" xr:uid="{8CF4EF5F-47E7-4522-B20A-F53147B3E11B}"/>
    <cellStyle name="Comma 10 4 3 2 4" xfId="27061" xr:uid="{9D7FB913-0AF3-4312-8CB5-A0DA53A61963}"/>
    <cellStyle name="Comma 10 4 3 2 5" xfId="27062" xr:uid="{115BDFC9-74BB-4604-87C4-B4360C05A00B}"/>
    <cellStyle name="Comma 10 4 3 3" xfId="6161" xr:uid="{0570B910-7112-4058-81AC-34C948DAC1D4}"/>
    <cellStyle name="Comma 10 4 3 4" xfId="27063" xr:uid="{15DA77D2-721A-4BA2-A0F3-8777C4134D79}"/>
    <cellStyle name="Comma 10 4 3 5" xfId="27064" xr:uid="{1B3C6EBF-533A-4BC3-A0BC-50999B9D3C93}"/>
    <cellStyle name="Comma 10 4 3 6" xfId="27065" xr:uid="{CD15F5EE-AF0F-44D9-8007-D9943A6E18A8}"/>
    <cellStyle name="Comma 10 4 3 7" xfId="42462" xr:uid="{BC3641FA-6319-43EA-B2AA-FD5F6D378043}"/>
    <cellStyle name="Comma 10 4 3 8" xfId="43619" xr:uid="{2A04E946-7E7B-48EC-962E-967766CD2535}"/>
    <cellStyle name="Comma 10 4 4" xfId="6162" xr:uid="{BB058DE0-26B3-4B34-9B39-B25EA2BDA522}"/>
    <cellStyle name="Comma 10 4 4 2" xfId="6163" xr:uid="{9AB0CC36-5B40-40FB-A54C-3EFE67CAC82D}"/>
    <cellStyle name="Comma 10 4 4 2 2" xfId="6164" xr:uid="{B2D68101-4308-4C0D-A97D-7F6CB182D67E}"/>
    <cellStyle name="Comma 10 4 4 2 3" xfId="27066" xr:uid="{4C862430-9F57-4FC0-85C3-2B1002D4A1E0}"/>
    <cellStyle name="Comma 10 4 4 2 4" xfId="27067" xr:uid="{CF8A52C0-4578-4D46-8ADE-FA52DE0FB085}"/>
    <cellStyle name="Comma 10 4 4 2 5" xfId="27068" xr:uid="{7D545C51-5EA9-44D2-AE2B-0F39A859BDD1}"/>
    <cellStyle name="Comma 10 4 4 3" xfId="6165" xr:uid="{AA5CB4DB-38D0-49FB-A305-3D1277E18758}"/>
    <cellStyle name="Comma 10 4 4 4" xfId="27069" xr:uid="{C95550CD-57F9-4A27-86B6-EFC9477A3802}"/>
    <cellStyle name="Comma 10 4 4 5" xfId="27070" xr:uid="{1D31ED5F-E09A-4147-B18C-E3ACF8E5A194}"/>
    <cellStyle name="Comma 10 4 4 6" xfId="27071" xr:uid="{E91CA203-83DA-4EA6-8E8F-BA63304C1144}"/>
    <cellStyle name="Comma 10 4 4 7" xfId="42463" xr:uid="{88B898CC-BC37-4DA2-9E53-B6F8AEEA860F}"/>
    <cellStyle name="Comma 10 4 4 8" xfId="43620" xr:uid="{278CD03C-BB52-4B30-9B99-D0787D30B585}"/>
    <cellStyle name="Comma 10 4 5" xfId="6166" xr:uid="{F3ADA115-1271-416A-BE2B-1618B0E5E0F8}"/>
    <cellStyle name="Comma 10 4 5 2" xfId="6167" xr:uid="{160E5FDB-6962-4BE1-8949-343D61048E39}"/>
    <cellStyle name="Comma 10 4 5 2 2" xfId="6168" xr:uid="{2F7B1194-9043-4BB3-BD41-6B32E582E99B}"/>
    <cellStyle name="Comma 10 4 5 2 3" xfId="27072" xr:uid="{D3A9B54C-8DDC-4635-B61C-3C21852FCE00}"/>
    <cellStyle name="Comma 10 4 5 2 4" xfId="27073" xr:uid="{BE7F12E4-5595-48FE-977A-C0946D67B3AE}"/>
    <cellStyle name="Comma 10 4 5 2 5" xfId="27074" xr:uid="{FDCCD341-445B-4DAD-AEB0-C540C7030734}"/>
    <cellStyle name="Comma 10 4 5 3" xfId="6169" xr:uid="{658BE6E3-5C39-48A9-942B-28B5B41BA135}"/>
    <cellStyle name="Comma 10 4 5 4" xfId="27075" xr:uid="{81B24B26-BD16-4789-A597-46CD04708C80}"/>
    <cellStyle name="Comma 10 4 5 5" xfId="27076" xr:uid="{0256EDF3-E8A9-4A2A-AA01-51134F5DFB35}"/>
    <cellStyle name="Comma 10 4 5 6" xfId="27077" xr:uid="{7D396A59-D187-44E6-A621-045CBC418F6C}"/>
    <cellStyle name="Comma 10 4 5 7" xfId="42464" xr:uid="{FDDBFCDE-7209-458D-9313-F9B540734B4D}"/>
    <cellStyle name="Comma 10 4 5 8" xfId="43621" xr:uid="{64A9041E-FA7C-4BCB-BB5D-2CA0E81F3982}"/>
    <cellStyle name="Comma 10 4 6" xfId="6170" xr:uid="{3AF7EEB8-40BB-49EB-ADBD-596CC563DFC9}"/>
    <cellStyle name="Comma 10 4 6 2" xfId="6171" xr:uid="{149EFD8B-B82A-40D1-B1F2-8CA1FE387DEF}"/>
    <cellStyle name="Comma 10 4 6 2 2" xfId="6172" xr:uid="{8DEFE215-53E6-44C6-8E84-7603A8100D38}"/>
    <cellStyle name="Comma 10 4 6 2 3" xfId="27078" xr:uid="{A164C8BE-B7DA-4900-A363-3378F730A78F}"/>
    <cellStyle name="Comma 10 4 6 2 4" xfId="27079" xr:uid="{C7BF9300-A1DD-4048-B04A-A6FA470B4BA2}"/>
    <cellStyle name="Comma 10 4 6 2 5" xfId="27080" xr:uid="{D5585B7E-EEDD-4FC5-BFB7-40EA3827E14B}"/>
    <cellStyle name="Comma 10 4 6 3" xfId="6173" xr:uid="{BBCECA89-DC02-4B5E-A332-97665136A046}"/>
    <cellStyle name="Comma 10 4 6 4" xfId="27081" xr:uid="{B442A4ED-7576-4BCE-8CCF-198DFDE80861}"/>
    <cellStyle name="Comma 10 4 6 5" xfId="27082" xr:uid="{BA483D1E-A6FB-4CE9-83DE-CCC54D8E6A38}"/>
    <cellStyle name="Comma 10 4 6 6" xfId="27083" xr:uid="{C11C3B85-B828-4408-845B-CCB1EF4D99F4}"/>
    <cellStyle name="Comma 10 4 6 7" xfId="42465" xr:uid="{D82EFBC5-73C4-459B-938D-C4A86A49C9B9}"/>
    <cellStyle name="Comma 10 4 6 8" xfId="43622" xr:uid="{69EA2824-282F-48EC-851C-FE9F57E7E61B}"/>
    <cellStyle name="Comma 10 4 7" xfId="6174" xr:uid="{3CD9A701-46AA-412D-B86D-ADA9B461853F}"/>
    <cellStyle name="Comma 10 4 7 2" xfId="6175" xr:uid="{FE699200-1F6D-495C-AA2D-48329E4A84CD}"/>
    <cellStyle name="Comma 10 4 7 2 2" xfId="6176" xr:uid="{9AE6E79A-C9EF-459D-95BB-9D0F79ECFDE5}"/>
    <cellStyle name="Comma 10 4 7 2 3" xfId="27084" xr:uid="{5FD91B49-3E69-4609-8EFC-A8C12043C0EC}"/>
    <cellStyle name="Comma 10 4 7 2 4" xfId="27085" xr:uid="{21131886-6D20-41A1-95F6-273810D2AF80}"/>
    <cellStyle name="Comma 10 4 7 2 5" xfId="27086" xr:uid="{246E7E26-EF9A-4D43-B175-E383EE40A487}"/>
    <cellStyle name="Comma 10 4 7 3" xfId="6177" xr:uid="{D723FD02-787F-4415-AF96-1E06C31177B8}"/>
    <cellStyle name="Comma 10 4 7 4" xfId="27087" xr:uid="{B5C7302F-E955-41C1-9FC5-CC12E3DC18A3}"/>
    <cellStyle name="Comma 10 4 7 5" xfId="27088" xr:uid="{C4F30926-C4D2-4FF6-8DC2-01ABD88354B0}"/>
    <cellStyle name="Comma 10 4 7 6" xfId="27089" xr:uid="{69F58DBF-F03E-4457-8DDF-862A0D9B8904}"/>
    <cellStyle name="Comma 10 4 7 7" xfId="42466" xr:uid="{F4F1253C-D10E-4007-B44C-9555D40B181E}"/>
    <cellStyle name="Comma 10 4 7 8" xfId="43623" xr:uid="{38859C99-53B1-445F-AFC9-FB42E5F4A97A}"/>
    <cellStyle name="Comma 10 4 8" xfId="6178" xr:uid="{20C7971B-5412-49E5-A24D-CE675162358F}"/>
    <cellStyle name="Comma 10 4 8 2" xfId="6179" xr:uid="{2672CC93-EAD4-45ED-8C34-E6BE9A4552DB}"/>
    <cellStyle name="Comma 10 4 8 2 2" xfId="6180" xr:uid="{51F2BB77-E092-4B8B-9714-520133A2AA93}"/>
    <cellStyle name="Comma 10 4 8 2 3" xfId="27090" xr:uid="{948B643F-31A6-4137-972C-2BE0BCD185B2}"/>
    <cellStyle name="Comma 10 4 8 2 4" xfId="27091" xr:uid="{BCF6EA01-A336-468A-89C7-93451EB0306E}"/>
    <cellStyle name="Comma 10 4 8 2 5" xfId="27092" xr:uid="{6E6AFC15-078D-4105-AF17-13E8F6E9F1B6}"/>
    <cellStyle name="Comma 10 4 8 3" xfId="6181" xr:uid="{0E790B54-2D6A-465B-BDCD-8F43AC238496}"/>
    <cellStyle name="Comma 10 4 8 4" xfId="27093" xr:uid="{2D1ACB12-AD63-4052-B112-572B3CD25638}"/>
    <cellStyle name="Comma 10 4 8 5" xfId="27094" xr:uid="{822A5C67-0893-4350-835A-84A8131FE5A3}"/>
    <cellStyle name="Comma 10 4 8 6" xfId="27095" xr:uid="{9AFD1C1A-AA8E-4FD1-B4F5-3CA957F5C4E6}"/>
    <cellStyle name="Comma 10 4 8 7" xfId="42467" xr:uid="{27DAB97A-0E91-4010-BC93-C71988F7AEE3}"/>
    <cellStyle name="Comma 10 4 8 8" xfId="43624" xr:uid="{D0E1BB3F-C818-4EF4-A4F1-F32F206AAB6A}"/>
    <cellStyle name="Comma 10 4 9" xfId="6182" xr:uid="{6A49349A-5537-454D-AE97-48F3E601E9F6}"/>
    <cellStyle name="Comma 10 4 9 2" xfId="6183" xr:uid="{518E78B7-A039-450D-BEE3-D07F64350F30}"/>
    <cellStyle name="Comma 10 4 9 2 2" xfId="6184" xr:uid="{6D146D19-2B25-452C-9134-448391D448AF}"/>
    <cellStyle name="Comma 10 4 9 2 3" xfId="27096" xr:uid="{A938125B-2728-48DC-89CF-5293CD0A4FF9}"/>
    <cellStyle name="Comma 10 4 9 2 4" xfId="27097" xr:uid="{54906164-6AF3-4A34-A54B-D27186C75B5D}"/>
    <cellStyle name="Comma 10 4 9 2 5" xfId="27098" xr:uid="{FB52F986-D10F-43AA-979B-299CF300F1FD}"/>
    <cellStyle name="Comma 10 4 9 3" xfId="6185" xr:uid="{73488268-50BB-46A6-8546-83EA8A36E2E9}"/>
    <cellStyle name="Comma 10 4 9 4" xfId="27099" xr:uid="{5D3E25E0-4AA6-4286-ADF6-908F500209AE}"/>
    <cellStyle name="Comma 10 4 9 5" xfId="27100" xr:uid="{CB0FD878-8F5B-4E56-867E-E7D0AEB58E29}"/>
    <cellStyle name="Comma 10 4 9 6" xfId="27101" xr:uid="{0B4915A2-B77D-45FB-B681-1DC282573565}"/>
    <cellStyle name="Comma 10 4 9 7" xfId="42468" xr:uid="{0640E7C4-B0BE-4367-82E9-A3E4B05FEFBD}"/>
    <cellStyle name="Comma 10 4 9 8" xfId="43625" xr:uid="{778AE428-7EBA-41B9-8937-31592C99BE77}"/>
    <cellStyle name="Comma 10 5" xfId="6186" xr:uid="{6FA681DE-7300-4F7F-9463-0F0604752E35}"/>
    <cellStyle name="Comma 10 5 10" xfId="6187" xr:uid="{EC7C687F-F57D-4831-A6FE-1F19470A2EAE}"/>
    <cellStyle name="Comma 10 5 10 2" xfId="6188" xr:uid="{2808B239-51DB-4EB2-B5DC-1199527BA55C}"/>
    <cellStyle name="Comma 10 5 10 2 2" xfId="6189" xr:uid="{409F48DA-039A-4582-9AD6-9C6571DF32AF}"/>
    <cellStyle name="Comma 10 5 10 2 3" xfId="27102" xr:uid="{729726BA-9A26-4AE7-ABFA-89E25630F92D}"/>
    <cellStyle name="Comma 10 5 10 2 4" xfId="27103" xr:uid="{F6C9CA0A-C748-495F-8A54-9853EA84CA8C}"/>
    <cellStyle name="Comma 10 5 10 2 5" xfId="27104" xr:uid="{3C33B61B-B345-4D12-975D-A5395FA17155}"/>
    <cellStyle name="Comma 10 5 10 3" xfId="6190" xr:uid="{EB2300E4-8536-4866-96BF-87166B41E8CB}"/>
    <cellStyle name="Comma 10 5 10 4" xfId="27105" xr:uid="{A76D0652-B14B-4D48-94E8-6775AE6C0257}"/>
    <cellStyle name="Comma 10 5 10 5" xfId="27106" xr:uid="{8B20A45B-32C7-4E3D-8DD7-3501D51D04ED}"/>
    <cellStyle name="Comma 10 5 10 6" xfId="27107" xr:uid="{50BDB8AC-B476-4A01-AC02-1F86F2415437}"/>
    <cellStyle name="Comma 10 5 10 7" xfId="42470" xr:uid="{1E96D3B8-90B2-408A-9CBE-BDEB62912B24}"/>
    <cellStyle name="Comma 10 5 10 8" xfId="43627" xr:uid="{E9A15C0C-838D-4B05-BBFE-F6B5158B767A}"/>
    <cellStyle name="Comma 10 5 11" xfId="6191" xr:uid="{C0167E28-575C-41F0-9FF5-965E6AA9CA59}"/>
    <cellStyle name="Comma 10 5 11 2" xfId="6192" xr:uid="{44AF25E7-011B-4DF9-B9FA-635925CF35D5}"/>
    <cellStyle name="Comma 10 5 11 2 2" xfId="6193" xr:uid="{DF7C8417-8444-4BAC-B871-C546D42532D2}"/>
    <cellStyle name="Comma 10 5 11 2 3" xfId="27108" xr:uid="{BFE38F6C-CE73-44A5-BDE3-6E0687CEA67C}"/>
    <cellStyle name="Comma 10 5 11 2 4" xfId="27109" xr:uid="{56C796B8-2126-459D-86AA-BA6ED392DC3C}"/>
    <cellStyle name="Comma 10 5 11 2 5" xfId="27110" xr:uid="{8530710B-F4DA-46CF-A9FB-5CB71E8DE8E8}"/>
    <cellStyle name="Comma 10 5 11 3" xfId="6194" xr:uid="{8CB31041-9872-42BE-9A2D-61BBA9B790B2}"/>
    <cellStyle name="Comma 10 5 11 4" xfId="27111" xr:uid="{8CC26F22-8962-4552-9E73-6C4EB8659C30}"/>
    <cellStyle name="Comma 10 5 11 5" xfId="27112" xr:uid="{58EA9795-10D8-4B94-926C-E661370E4BDD}"/>
    <cellStyle name="Comma 10 5 11 6" xfId="27113" xr:uid="{5F909775-FBD8-4EE9-9A08-C7F3071E3BC9}"/>
    <cellStyle name="Comma 10 5 11 7" xfId="42471" xr:uid="{98D9DC57-0E46-417C-ABD6-5B4F2FDF2B57}"/>
    <cellStyle name="Comma 10 5 11 8" xfId="43628" xr:uid="{E3BC350E-56E6-4F05-AB95-544FD1C2BC63}"/>
    <cellStyle name="Comma 10 5 12" xfId="6195" xr:uid="{B5702214-65E9-4A32-AC69-D99C5D403966}"/>
    <cellStyle name="Comma 10 5 12 2" xfId="6196" xr:uid="{850AAA39-D1E3-445C-A764-649783618586}"/>
    <cellStyle name="Comma 10 5 12 2 2" xfId="6197" xr:uid="{1233497B-1B52-4C61-9368-87E151283ADC}"/>
    <cellStyle name="Comma 10 5 12 2 3" xfId="27114" xr:uid="{C633A2C7-212E-4A48-9260-6BE053240449}"/>
    <cellStyle name="Comma 10 5 12 2 4" xfId="27115" xr:uid="{1F13B329-7531-4B57-A52E-4F8BA16DDAE2}"/>
    <cellStyle name="Comma 10 5 12 2 5" xfId="27116" xr:uid="{F9BCF708-A8B4-49D0-8810-A75E1F9C4A57}"/>
    <cellStyle name="Comma 10 5 12 3" xfId="6198" xr:uid="{E0ABA89A-47E9-4B95-B5EC-EAE989A8564A}"/>
    <cellStyle name="Comma 10 5 12 4" xfId="27117" xr:uid="{E577172A-C8AC-4A3A-B237-121ADA95719E}"/>
    <cellStyle name="Comma 10 5 12 5" xfId="27118" xr:uid="{82631824-31CB-4DF0-BDA1-B560D5E32FB2}"/>
    <cellStyle name="Comma 10 5 12 6" xfId="27119" xr:uid="{AC5A350B-0142-44BC-B7B9-A5EB9852E21A}"/>
    <cellStyle name="Comma 10 5 12 7" xfId="42472" xr:uid="{E335C02B-1CD0-470F-9837-4CEE04F52FDB}"/>
    <cellStyle name="Comma 10 5 12 8" xfId="43629" xr:uid="{BC0BEF7D-D381-4621-9AA6-B088F429E639}"/>
    <cellStyle name="Comma 10 5 13" xfId="6199" xr:uid="{076D8E97-F6B3-4118-98EB-C882776DAE69}"/>
    <cellStyle name="Comma 10 5 13 2" xfId="6200" xr:uid="{17089F19-4F69-42B0-8547-0C8BA2C9DF91}"/>
    <cellStyle name="Comma 10 5 13 2 2" xfId="6201" xr:uid="{8702E50D-F780-4D7D-A4BC-8AF92F40E04B}"/>
    <cellStyle name="Comma 10 5 13 2 3" xfId="27120" xr:uid="{F45B6B2A-B7A3-4DA3-BF3F-F3F2960CF1AD}"/>
    <cellStyle name="Comma 10 5 13 2 4" xfId="27121" xr:uid="{6A780F80-B8E0-4173-8804-EE618687342A}"/>
    <cellStyle name="Comma 10 5 13 2 5" xfId="27122" xr:uid="{42C5106D-0258-4371-BFB4-BA0AD8BA0853}"/>
    <cellStyle name="Comma 10 5 13 3" xfId="6202" xr:uid="{07D3C665-6B50-4851-9880-F6CF7118BCFE}"/>
    <cellStyle name="Comma 10 5 13 4" xfId="27123" xr:uid="{28FE9C02-BE44-4899-8DD6-90AB40E401A7}"/>
    <cellStyle name="Comma 10 5 13 5" xfId="27124" xr:uid="{8051EE9F-4823-48DD-BBA3-E63568C35EBC}"/>
    <cellStyle name="Comma 10 5 13 6" xfId="27125" xr:uid="{24C0D4AF-B964-4963-93C2-01D9AC574D31}"/>
    <cellStyle name="Comma 10 5 13 7" xfId="42473" xr:uid="{E70767B3-87B5-407E-A51E-B5D3585FA9F6}"/>
    <cellStyle name="Comma 10 5 13 8" xfId="43630" xr:uid="{4837F706-9959-4E74-8783-8B249C706144}"/>
    <cellStyle name="Comma 10 5 14" xfId="6203" xr:uid="{B1F5E696-FACF-432D-B956-096A2E0C9BA2}"/>
    <cellStyle name="Comma 10 5 14 2" xfId="6204" xr:uid="{F173DB41-6BDB-4AD5-99C5-74FED0A3E081}"/>
    <cellStyle name="Comma 10 5 14 2 2" xfId="6205" xr:uid="{4D403D1B-E66F-48A7-9B2C-DD08E446887C}"/>
    <cellStyle name="Comma 10 5 14 2 3" xfId="27126" xr:uid="{0CC5503C-ECDB-4C61-91A6-F3129B6861B4}"/>
    <cellStyle name="Comma 10 5 14 2 4" xfId="27127" xr:uid="{BA983F9A-65CF-45E3-B33E-000100E5CE2C}"/>
    <cellStyle name="Comma 10 5 14 2 5" xfId="27128" xr:uid="{692A1891-AEFC-4D7E-A726-5E91320A4598}"/>
    <cellStyle name="Comma 10 5 14 3" xfId="6206" xr:uid="{7A47E16D-EB61-4E3D-BEE4-D5FB88F63779}"/>
    <cellStyle name="Comma 10 5 14 4" xfId="27129" xr:uid="{4D7781B6-4CF3-4F65-9B23-F5E980FEAE0E}"/>
    <cellStyle name="Comma 10 5 14 5" xfId="27130" xr:uid="{75C5EF9A-F5FD-429C-A99D-AC70D9BEA80D}"/>
    <cellStyle name="Comma 10 5 14 6" xfId="27131" xr:uid="{CD434FCC-C92D-4BCE-A5D4-D2FBA9D01AB7}"/>
    <cellStyle name="Comma 10 5 14 7" xfId="42474" xr:uid="{B761A1CF-32F2-47C6-BB5F-09A5B221114B}"/>
    <cellStyle name="Comma 10 5 14 8" xfId="43631" xr:uid="{0F8F1EB0-0593-4969-97AF-D7ABEFB1451E}"/>
    <cellStyle name="Comma 10 5 15" xfId="6207" xr:uid="{7CE88B5B-F75E-4185-AA81-5467F64173D0}"/>
    <cellStyle name="Comma 10 5 15 2" xfId="6208" xr:uid="{2F14B56A-1039-4FE3-9756-D4C08DC4F4B7}"/>
    <cellStyle name="Comma 10 5 15 2 2" xfId="6209" xr:uid="{EF36BA17-F559-4471-9AAA-112449AE1152}"/>
    <cellStyle name="Comma 10 5 15 2 3" xfId="27132" xr:uid="{075FE9F8-855A-490B-A911-3656F20D0F9E}"/>
    <cellStyle name="Comma 10 5 15 2 4" xfId="27133" xr:uid="{53600D97-903B-46E0-ACCB-B9F7AF44EA1E}"/>
    <cellStyle name="Comma 10 5 15 2 5" xfId="27134" xr:uid="{912AEE6C-1658-4F9A-85D1-002525110D98}"/>
    <cellStyle name="Comma 10 5 15 3" xfId="6210" xr:uid="{205A5E4A-3188-4002-AFCB-0612BCCDCA10}"/>
    <cellStyle name="Comma 10 5 15 4" xfId="27135" xr:uid="{8CAED682-65AC-4122-8CB9-559B68F2BC0E}"/>
    <cellStyle name="Comma 10 5 15 5" xfId="27136" xr:uid="{3CCFF850-E6B6-4E6A-85D1-3C3E6D0CC7CA}"/>
    <cellStyle name="Comma 10 5 15 6" xfId="27137" xr:uid="{DBE1E8BE-DB9E-4C40-9AD4-14C84DE7843A}"/>
    <cellStyle name="Comma 10 5 15 7" xfId="42475" xr:uid="{96C1C004-4DB1-462C-8BB4-EB4F6276AD4F}"/>
    <cellStyle name="Comma 10 5 15 8" xfId="43632" xr:uid="{D800AA00-5B18-4F2C-8B27-CA7DCEA1FEC0}"/>
    <cellStyle name="Comma 10 5 16" xfId="6211" xr:uid="{05AC9271-7AD8-4641-BC48-2F4E36B115E3}"/>
    <cellStyle name="Comma 10 5 16 2" xfId="6212" xr:uid="{72C0A229-5BFA-473B-808A-692E7782DACB}"/>
    <cellStyle name="Comma 10 5 16 2 2" xfId="6213" xr:uid="{74943711-589E-481D-9994-2D12A1532C7D}"/>
    <cellStyle name="Comma 10 5 16 2 3" xfId="27138" xr:uid="{39EA1C3D-09DA-4F29-A3EE-2A91E8017571}"/>
    <cellStyle name="Comma 10 5 16 2 4" xfId="27139" xr:uid="{D7C2B707-60CA-4E90-A782-6E305B86A3AE}"/>
    <cellStyle name="Comma 10 5 16 2 5" xfId="27140" xr:uid="{5E90CC89-B528-434F-9B9F-1E5FC5AC5184}"/>
    <cellStyle name="Comma 10 5 16 3" xfId="6214" xr:uid="{EC5D7A31-439E-41B2-8960-A7A8CDEE20C2}"/>
    <cellStyle name="Comma 10 5 16 4" xfId="27141" xr:uid="{04E75E38-CEAE-451D-993B-FA170BF512C4}"/>
    <cellStyle name="Comma 10 5 16 5" xfId="27142" xr:uid="{1D0CAE2B-0011-4AC1-84A6-8F73F2A4D227}"/>
    <cellStyle name="Comma 10 5 16 6" xfId="27143" xr:uid="{A54AFD8D-7C8D-4D70-BF8D-B00E4F225F78}"/>
    <cellStyle name="Comma 10 5 16 7" xfId="42476" xr:uid="{A13885BA-BC62-4C70-BF02-8915409219F5}"/>
    <cellStyle name="Comma 10 5 16 8" xfId="43633" xr:uid="{22343E0E-18B2-4723-BC81-D831BD6EC66E}"/>
    <cellStyle name="Comma 10 5 17" xfId="6215" xr:uid="{CD58A31B-9E91-4E17-B999-293843072FDA}"/>
    <cellStyle name="Comma 10 5 17 2" xfId="6216" xr:uid="{D7176952-8B3D-494E-8D6D-F3CEA3E82EAA}"/>
    <cellStyle name="Comma 10 5 17 2 2" xfId="6217" xr:uid="{C9717E53-5E95-4483-BF08-BCD25F52158C}"/>
    <cellStyle name="Comma 10 5 17 2 3" xfId="27144" xr:uid="{2E645B8B-C9A0-4724-8774-5AFEA7B10414}"/>
    <cellStyle name="Comma 10 5 17 2 4" xfId="27145" xr:uid="{019F8677-005A-4BA1-B70E-752469E43921}"/>
    <cellStyle name="Comma 10 5 17 2 5" xfId="27146" xr:uid="{BC37254F-AF16-4ABB-8076-BFB93D0DDEE6}"/>
    <cellStyle name="Comma 10 5 17 3" xfId="6218" xr:uid="{1568EB84-EBBF-46C9-81DD-F4FBCC29BD68}"/>
    <cellStyle name="Comma 10 5 17 4" xfId="27147" xr:uid="{7DE3EF35-2DE1-4BED-A7B4-DFB0D125D23F}"/>
    <cellStyle name="Comma 10 5 17 5" xfId="27148" xr:uid="{ED2A361B-A745-410F-82A2-2EB76CDC9199}"/>
    <cellStyle name="Comma 10 5 17 6" xfId="27149" xr:uid="{50386D23-089A-493A-B703-5C1303684799}"/>
    <cellStyle name="Comma 10 5 17 7" xfId="42477" xr:uid="{7CD75C0F-E56C-4C13-9887-D5ABF430185E}"/>
    <cellStyle name="Comma 10 5 17 8" xfId="43634" xr:uid="{0A12776C-5B02-4070-8B89-FE44A98F5493}"/>
    <cellStyle name="Comma 10 5 18" xfId="6219" xr:uid="{B3E1A2CF-CF71-4D59-B719-11B0C9E4BB7E}"/>
    <cellStyle name="Comma 10 5 18 2" xfId="6220" xr:uid="{FDF01748-FD4E-4F9B-969E-F8404B5368D6}"/>
    <cellStyle name="Comma 10 5 18 3" xfId="27150" xr:uid="{A8477299-5EF5-4143-9D60-081F7B6CB13A}"/>
    <cellStyle name="Comma 10 5 18 4" xfId="27151" xr:uid="{8EC4F13B-781F-4AF0-BFCC-3870FD2673CB}"/>
    <cellStyle name="Comma 10 5 18 5" xfId="27152" xr:uid="{D191D82A-B1DD-4F06-9792-A29CD4930A5D}"/>
    <cellStyle name="Comma 10 5 19" xfId="6221" xr:uid="{F7EDE4D9-CB38-41C2-932E-A55A748383C6}"/>
    <cellStyle name="Comma 10 5 2" xfId="6222" xr:uid="{6DE790C3-DAE0-4FA1-A811-69B4160192AB}"/>
    <cellStyle name="Comma 10 5 2 2" xfId="6223" xr:uid="{20926D32-8BF8-4225-9F6B-89AFA0B882FD}"/>
    <cellStyle name="Comma 10 5 2 2 2" xfId="6224" xr:uid="{731A8FC6-33CC-415D-B217-1EA50DD36DB0}"/>
    <cellStyle name="Comma 10 5 2 2 3" xfId="27153" xr:uid="{4C306011-7619-4F31-845E-638ABFE15F90}"/>
    <cellStyle name="Comma 10 5 2 2 4" xfId="27154" xr:uid="{C5C828B0-1DD6-45F4-BED4-91EC917F16B2}"/>
    <cellStyle name="Comma 10 5 2 2 5" xfId="27155" xr:uid="{D987108E-471E-4C3E-837D-AF06F5ABA34A}"/>
    <cellStyle name="Comma 10 5 2 3" xfId="6225" xr:uid="{244FCABF-52B1-416A-8616-4E3D398213EA}"/>
    <cellStyle name="Comma 10 5 2 4" xfId="27156" xr:uid="{3D20798A-F9F9-4C76-B745-00BA51F5CD36}"/>
    <cellStyle name="Comma 10 5 2 5" xfId="27157" xr:uid="{EFA7021E-D94D-4CC1-AE45-75EE90D4F6F4}"/>
    <cellStyle name="Comma 10 5 2 6" xfId="27158" xr:uid="{7F7B2787-733E-4F5B-B28E-3D995078EBD7}"/>
    <cellStyle name="Comma 10 5 2 7" xfId="42478" xr:uid="{830727DC-9A3D-48C9-A242-0F39B0A7DDBF}"/>
    <cellStyle name="Comma 10 5 2 8" xfId="43635" xr:uid="{269249A8-56C4-4D0B-A838-53667B24922D}"/>
    <cellStyle name="Comma 10 5 20" xfId="27159" xr:uid="{DAADE2F6-C217-449C-B4EF-077479CE020C}"/>
    <cellStyle name="Comma 10 5 21" xfId="27160" xr:uid="{234F17CA-9843-4CA2-9A62-1D431789CBB6}"/>
    <cellStyle name="Comma 10 5 22" xfId="27161" xr:uid="{8B1AAB95-B84E-41DE-8EA4-2B729CCF63B6}"/>
    <cellStyle name="Comma 10 5 23" xfId="42469" xr:uid="{4495072B-0FFE-41A3-9431-BD640405B427}"/>
    <cellStyle name="Comma 10 5 24" xfId="43626" xr:uid="{32DC55FF-B2E9-4000-AA96-D1FCF3F593E3}"/>
    <cellStyle name="Comma 10 5 3" xfId="6226" xr:uid="{53193F11-EC6D-41EA-B486-545C18DFA289}"/>
    <cellStyle name="Comma 10 5 3 2" xfId="6227" xr:uid="{F2A40EB1-89C6-4DC0-9890-75304A0A3AE6}"/>
    <cellStyle name="Comma 10 5 3 2 2" xfId="6228" xr:uid="{621A46E1-F128-494F-A858-F354BF2E0B55}"/>
    <cellStyle name="Comma 10 5 3 2 3" xfId="27162" xr:uid="{E2B95F5A-E375-47C0-8FA1-B2C2197DB1FF}"/>
    <cellStyle name="Comma 10 5 3 2 4" xfId="27163" xr:uid="{3EF915EF-A87A-4187-AAFC-3A912537EC8C}"/>
    <cellStyle name="Comma 10 5 3 2 5" xfId="27164" xr:uid="{100D821B-149E-41D1-81B8-065016A3B5E5}"/>
    <cellStyle name="Comma 10 5 3 3" xfId="6229" xr:uid="{49B9C1BE-EFB9-494A-9594-26475D810A23}"/>
    <cellStyle name="Comma 10 5 3 4" xfId="27165" xr:uid="{5D9D70F2-488E-4082-9B0A-20E519726BD9}"/>
    <cellStyle name="Comma 10 5 3 5" xfId="27166" xr:uid="{AF8CE2F2-2CE3-49D6-AA08-BDFCCD8CF9D5}"/>
    <cellStyle name="Comma 10 5 3 6" xfId="27167" xr:uid="{339534FE-AEFB-4626-9B59-5A990C075149}"/>
    <cellStyle name="Comma 10 5 3 7" xfId="42479" xr:uid="{B4103F0E-679A-4605-8032-15BE787F1577}"/>
    <cellStyle name="Comma 10 5 3 8" xfId="43636" xr:uid="{60D57FB7-C827-4F86-90FB-1B0E473A5906}"/>
    <cellStyle name="Comma 10 5 4" xfId="6230" xr:uid="{CAAB07F6-6F7C-4C08-9C30-19D7B2167BF6}"/>
    <cellStyle name="Comma 10 5 4 2" xfId="6231" xr:uid="{2A0F4BEB-A1A5-46B5-88B9-CC9351587E39}"/>
    <cellStyle name="Comma 10 5 4 2 2" xfId="6232" xr:uid="{AED22067-4ADB-4089-8099-20E0019556AF}"/>
    <cellStyle name="Comma 10 5 4 2 3" xfId="27168" xr:uid="{B631DDB9-51FA-4992-8D19-A867CBF51CDC}"/>
    <cellStyle name="Comma 10 5 4 2 4" xfId="27169" xr:uid="{0044A416-D3D4-4C27-A4A5-36D0C563B340}"/>
    <cellStyle name="Comma 10 5 4 2 5" xfId="27170" xr:uid="{D5F888FF-67B3-4D18-AC68-EC52BA16B645}"/>
    <cellStyle name="Comma 10 5 4 3" xfId="6233" xr:uid="{062B1705-BFA1-4BE7-ACCC-863A25F754E1}"/>
    <cellStyle name="Comma 10 5 4 4" xfId="27171" xr:uid="{89B41503-14C9-4108-B51F-69E2B3351129}"/>
    <cellStyle name="Comma 10 5 4 5" xfId="27172" xr:uid="{6C40AB34-5EE7-47E1-812E-762AEEDC9D5F}"/>
    <cellStyle name="Comma 10 5 4 6" xfId="27173" xr:uid="{AFFD26E7-B508-4C51-BE5B-982C1C96C8E4}"/>
    <cellStyle name="Comma 10 5 4 7" xfId="42480" xr:uid="{E61374F7-2AEF-4C94-B4D3-C0DDA274577B}"/>
    <cellStyle name="Comma 10 5 4 8" xfId="43637" xr:uid="{41DD97EE-B5F6-4E03-95DE-2D17EC1E7DC4}"/>
    <cellStyle name="Comma 10 5 5" xfId="6234" xr:uid="{41E428D8-AE2C-43A6-81B9-254E0CA55C80}"/>
    <cellStyle name="Comma 10 5 5 2" xfId="6235" xr:uid="{03EB2177-DA56-480C-9D5A-848150143AAB}"/>
    <cellStyle name="Comma 10 5 5 2 2" xfId="6236" xr:uid="{282BAC46-3394-449C-A4C7-BAC2ABF5DEB3}"/>
    <cellStyle name="Comma 10 5 5 2 3" xfId="27174" xr:uid="{18E6353C-CD27-4BB7-9604-8E1528B44B8F}"/>
    <cellStyle name="Comma 10 5 5 2 4" xfId="27175" xr:uid="{54DEC0B8-8C49-47F1-A1D7-9EC1513382F1}"/>
    <cellStyle name="Comma 10 5 5 2 5" xfId="27176" xr:uid="{8A084629-68FE-4835-A503-0026B15B9803}"/>
    <cellStyle name="Comma 10 5 5 3" xfId="6237" xr:uid="{D2A8D16F-2358-4765-84BE-90E8E9AAFD31}"/>
    <cellStyle name="Comma 10 5 5 4" xfId="27177" xr:uid="{A56EA4B8-7DCE-47BD-8F3C-1AFDC66CFF46}"/>
    <cellStyle name="Comma 10 5 5 5" xfId="27178" xr:uid="{3B0742C8-07E4-4FFA-AD69-28C0BD5C7806}"/>
    <cellStyle name="Comma 10 5 5 6" xfId="27179" xr:uid="{F1557B98-5668-4361-9F7C-FCDF85D37FF7}"/>
    <cellStyle name="Comma 10 5 5 7" xfId="42481" xr:uid="{B36F0C07-4E2E-4CF1-8752-0F53F42666EC}"/>
    <cellStyle name="Comma 10 5 5 8" xfId="43638" xr:uid="{963C6038-C0A4-489E-A142-1C99D3769764}"/>
    <cellStyle name="Comma 10 5 6" xfId="6238" xr:uid="{CEE972D4-6DE8-45DB-B0AC-4DB88191D9AC}"/>
    <cellStyle name="Comma 10 5 6 2" xfId="6239" xr:uid="{9A7F18A2-D896-403F-AA7A-BFB06DD08248}"/>
    <cellStyle name="Comma 10 5 6 2 2" xfId="6240" xr:uid="{78619C40-1E5A-4E98-AE85-6B2EAF10F4CE}"/>
    <cellStyle name="Comma 10 5 6 2 3" xfId="27180" xr:uid="{32476C7A-D332-4458-8D41-8446D6A70771}"/>
    <cellStyle name="Comma 10 5 6 2 4" xfId="27181" xr:uid="{6C5E2837-B574-42E8-9CDB-D6064A567E29}"/>
    <cellStyle name="Comma 10 5 6 2 5" xfId="27182" xr:uid="{B8F9229D-5FBF-42CB-89ED-7BF17E7356A4}"/>
    <cellStyle name="Comma 10 5 6 3" xfId="6241" xr:uid="{C6C5C5E6-9AB6-4EC8-A4AB-E623539EC4A1}"/>
    <cellStyle name="Comma 10 5 6 4" xfId="27183" xr:uid="{490F0689-346F-407D-817E-57CBBDAA842A}"/>
    <cellStyle name="Comma 10 5 6 5" xfId="27184" xr:uid="{EAB1A174-01B9-44CF-BE8C-FB0B686030A1}"/>
    <cellStyle name="Comma 10 5 6 6" xfId="27185" xr:uid="{D8772227-54B8-4FA6-968A-99DC303DF806}"/>
    <cellStyle name="Comma 10 5 6 7" xfId="42482" xr:uid="{0AFB8155-94A4-4060-B1E6-E93DF1A6F26C}"/>
    <cellStyle name="Comma 10 5 6 8" xfId="43639" xr:uid="{A3CF19CE-3E3A-40C0-BF94-D6D4E69AB69F}"/>
    <cellStyle name="Comma 10 5 7" xfId="6242" xr:uid="{C3212B1E-C552-4FC7-953A-EA750C1C49A0}"/>
    <cellStyle name="Comma 10 5 7 2" xfId="6243" xr:uid="{0E74C171-8119-4E61-BC79-69C7530DCF20}"/>
    <cellStyle name="Comma 10 5 7 2 2" xfId="6244" xr:uid="{F78682D0-1B3F-41CB-9153-D7E838AE4A63}"/>
    <cellStyle name="Comma 10 5 7 2 3" xfId="27186" xr:uid="{976EB76F-94AB-4AB1-8641-3483301DEC97}"/>
    <cellStyle name="Comma 10 5 7 2 4" xfId="27187" xr:uid="{9C9E7F1E-E771-42AB-8F7B-3D9120B673F4}"/>
    <cellStyle name="Comma 10 5 7 2 5" xfId="27188" xr:uid="{F08529DB-A60A-4BC9-ABB9-F26B6006B2CB}"/>
    <cellStyle name="Comma 10 5 7 3" xfId="6245" xr:uid="{4513F688-773A-4FE4-A7B1-0219F4864770}"/>
    <cellStyle name="Comma 10 5 7 4" xfId="27189" xr:uid="{B40F0150-E5ED-4EF0-8520-F70750F4D27F}"/>
    <cellStyle name="Comma 10 5 7 5" xfId="27190" xr:uid="{0A02B56C-2E90-4330-A846-81BEA8665DFF}"/>
    <cellStyle name="Comma 10 5 7 6" xfId="27191" xr:uid="{0169142E-7EDE-436B-951E-58EE2F2F8591}"/>
    <cellStyle name="Comma 10 5 7 7" xfId="42483" xr:uid="{AB7FC055-AD56-45DB-874D-2FE031641EA1}"/>
    <cellStyle name="Comma 10 5 7 8" xfId="43640" xr:uid="{A3A5EB5D-2D31-4C14-8B92-B39F9A2418E4}"/>
    <cellStyle name="Comma 10 5 8" xfId="6246" xr:uid="{40E43617-F4BB-444A-8F12-36CEB0E96CCB}"/>
    <cellStyle name="Comma 10 5 8 2" xfId="6247" xr:uid="{60290514-5FA2-4D20-80CC-959B6EE83D70}"/>
    <cellStyle name="Comma 10 5 8 2 2" xfId="6248" xr:uid="{426E56A7-3473-4A98-8030-5F0754ECC433}"/>
    <cellStyle name="Comma 10 5 8 2 3" xfId="27192" xr:uid="{9F8AA8D6-BA4E-4A55-89FE-7CDFEC599356}"/>
    <cellStyle name="Comma 10 5 8 2 4" xfId="27193" xr:uid="{90BF9D1E-75F7-4D0B-ADB8-270888B5DB58}"/>
    <cellStyle name="Comma 10 5 8 2 5" xfId="27194" xr:uid="{EA605DF8-1C0A-44BC-9C2B-E564575731F8}"/>
    <cellStyle name="Comma 10 5 8 3" xfId="6249" xr:uid="{F187DDF2-5B91-46DA-BD48-F1C113C8565B}"/>
    <cellStyle name="Comma 10 5 8 4" xfId="27195" xr:uid="{C4049C27-CC8E-4431-B9FB-D397062A2DA3}"/>
    <cellStyle name="Comma 10 5 8 5" xfId="27196" xr:uid="{0892CE41-D7CE-409B-B69A-52B20477A13A}"/>
    <cellStyle name="Comma 10 5 8 6" xfId="27197" xr:uid="{2FBB7B41-7A5E-4226-A5DB-BE1D496D4374}"/>
    <cellStyle name="Comma 10 5 8 7" xfId="42484" xr:uid="{C0AF6E31-54FB-4E7F-A0DD-E8A83B055721}"/>
    <cellStyle name="Comma 10 5 8 8" xfId="43641" xr:uid="{53B706D2-89FA-4454-9920-0939EEC64190}"/>
    <cellStyle name="Comma 10 5 9" xfId="6250" xr:uid="{5357D263-23DF-45C7-8800-E28A4AAFC7D3}"/>
    <cellStyle name="Comma 10 5 9 2" xfId="6251" xr:uid="{22D7931E-AFF9-467B-8C80-1F2F6BFB9F1B}"/>
    <cellStyle name="Comma 10 5 9 2 2" xfId="6252" xr:uid="{3374EE7C-29AD-4BC6-A243-4004CBB30C2E}"/>
    <cellStyle name="Comma 10 5 9 2 3" xfId="27198" xr:uid="{E5D730BB-7FF9-4864-A278-BA2037458BE7}"/>
    <cellStyle name="Comma 10 5 9 2 4" xfId="27199" xr:uid="{BA038AE5-10B7-43A6-910B-580AB9C0DFEE}"/>
    <cellStyle name="Comma 10 5 9 2 5" xfId="27200" xr:uid="{99887725-0EC5-4D18-87E4-7FFFBD9741CA}"/>
    <cellStyle name="Comma 10 5 9 3" xfId="6253" xr:uid="{BFBAE552-134F-406D-9ED8-9A999408B7BA}"/>
    <cellStyle name="Comma 10 5 9 4" xfId="27201" xr:uid="{E244E52D-30BC-4740-BE07-F59E32A2C900}"/>
    <cellStyle name="Comma 10 5 9 5" xfId="27202" xr:uid="{AD5CD6F8-7D50-42CA-9D33-9E122707048D}"/>
    <cellStyle name="Comma 10 5 9 6" xfId="27203" xr:uid="{BA04E3FA-D4A8-4575-B81E-B85AE17318ED}"/>
    <cellStyle name="Comma 10 5 9 7" xfId="42485" xr:uid="{5840A5B9-1F93-4B1D-9F6B-1043D5BC4241}"/>
    <cellStyle name="Comma 10 5 9 8" xfId="43642" xr:uid="{9555F3DA-30BD-45BC-80F1-D05C72DD3F7A}"/>
    <cellStyle name="Comma 10 6" xfId="6254" xr:uid="{76BC5419-9C2D-4D0F-BA1A-649FC9701B6B}"/>
    <cellStyle name="Comma 10 6 10" xfId="6255" xr:uid="{652175C8-5380-423B-BE79-AE87C9F3B1C6}"/>
    <cellStyle name="Comma 10 6 10 2" xfId="6256" xr:uid="{EB05FC3E-2FAF-4D34-8AC1-3A335E0580F2}"/>
    <cellStyle name="Comma 10 6 10 2 2" xfId="6257" xr:uid="{2CABE936-C7B8-4D80-A460-8B1E89DCC44E}"/>
    <cellStyle name="Comma 10 6 10 2 3" xfId="27204" xr:uid="{010F460A-D6FD-4901-89A2-11C9438C6C8E}"/>
    <cellStyle name="Comma 10 6 10 2 4" xfId="27205" xr:uid="{6F5EE5B4-96B1-4236-B082-D16BE43F7B65}"/>
    <cellStyle name="Comma 10 6 10 2 5" xfId="27206" xr:uid="{8EAB7B6A-7186-48C5-B4AB-55A80DB6DA31}"/>
    <cellStyle name="Comma 10 6 10 3" xfId="6258" xr:uid="{97F517DA-635B-4559-8570-9179E9D60CD8}"/>
    <cellStyle name="Comma 10 6 10 4" xfId="27207" xr:uid="{F7485183-D39F-4004-B946-8919B593CD4E}"/>
    <cellStyle name="Comma 10 6 10 5" xfId="27208" xr:uid="{4B870A46-87D0-443B-8765-5F07A0B70A78}"/>
    <cellStyle name="Comma 10 6 10 6" xfId="27209" xr:uid="{CCA41ED3-5AB8-4F97-8C85-615BBD8506A5}"/>
    <cellStyle name="Comma 10 6 10 7" xfId="42487" xr:uid="{CE7E5C79-AF25-4045-9434-FDA996726437}"/>
    <cellStyle name="Comma 10 6 10 8" xfId="43644" xr:uid="{C4756AB1-C913-40B2-B70A-D480F8C5DC93}"/>
    <cellStyle name="Comma 10 6 11" xfId="6259" xr:uid="{1F46515D-1044-43DA-B079-B1E75D6FAFA2}"/>
    <cellStyle name="Comma 10 6 11 2" xfId="6260" xr:uid="{BA68272D-681B-4ABC-9AD3-172D8A3BACB7}"/>
    <cellStyle name="Comma 10 6 11 2 2" xfId="6261" xr:uid="{7099BB75-513B-4D48-ABB6-74AA94CC9B93}"/>
    <cellStyle name="Comma 10 6 11 2 3" xfId="27210" xr:uid="{19F467D4-A572-489B-BB77-0674193B2C2A}"/>
    <cellStyle name="Comma 10 6 11 2 4" xfId="27211" xr:uid="{5D3BEDC2-D86F-4178-8112-CB5EF76F76CB}"/>
    <cellStyle name="Comma 10 6 11 2 5" xfId="27212" xr:uid="{CBD50F79-2F7A-438F-AC84-D2DD055AF693}"/>
    <cellStyle name="Comma 10 6 11 3" xfId="6262" xr:uid="{C939120D-14B2-4F81-BB38-9773576045A8}"/>
    <cellStyle name="Comma 10 6 11 4" xfId="27213" xr:uid="{9D1BBF99-59D4-4F77-BF80-46FCBE4BFE97}"/>
    <cellStyle name="Comma 10 6 11 5" xfId="27214" xr:uid="{6A7E6F2C-9952-4352-B4F0-B698FC22CD9C}"/>
    <cellStyle name="Comma 10 6 11 6" xfId="27215" xr:uid="{8C05E484-DD8A-4D91-B430-1CDEC2BC2604}"/>
    <cellStyle name="Comma 10 6 11 7" xfId="42488" xr:uid="{D6EE6C3C-D240-4F00-ACFC-C81BB0C5A505}"/>
    <cellStyle name="Comma 10 6 11 8" xfId="43645" xr:uid="{96946BA7-EC9C-4F44-BB25-EE84748360BC}"/>
    <cellStyle name="Comma 10 6 12" xfId="6263" xr:uid="{8ADE1CBC-6569-4296-89C5-E82024A5F4C1}"/>
    <cellStyle name="Comma 10 6 12 2" xfId="6264" xr:uid="{D018207E-8988-42BB-BEFB-E0F9A7C40A43}"/>
    <cellStyle name="Comma 10 6 12 2 2" xfId="6265" xr:uid="{B5083112-00BC-41B5-AA1B-CA25AF0FD3B0}"/>
    <cellStyle name="Comma 10 6 12 2 3" xfId="27216" xr:uid="{20B8C4DF-52F2-48BC-9B74-B14E253A0C3A}"/>
    <cellStyle name="Comma 10 6 12 2 4" xfId="27217" xr:uid="{D2F0C691-7DA1-49E9-A30D-1786558DC8A5}"/>
    <cellStyle name="Comma 10 6 12 2 5" xfId="27218" xr:uid="{4DF5682E-2D89-48F2-B06C-5642380F15D7}"/>
    <cellStyle name="Comma 10 6 12 3" xfId="6266" xr:uid="{ADFFE3DD-B0DA-4FF0-B14B-1EBCF671B195}"/>
    <cellStyle name="Comma 10 6 12 4" xfId="27219" xr:uid="{96376AC0-4734-4B0F-9364-12384CCBD5C9}"/>
    <cellStyle name="Comma 10 6 12 5" xfId="27220" xr:uid="{655E31FE-9DB6-4B0D-9B5C-643B0EE4A4DF}"/>
    <cellStyle name="Comma 10 6 12 6" xfId="27221" xr:uid="{239655C1-FD3C-4E3E-A00F-29D0F8E63684}"/>
    <cellStyle name="Comma 10 6 12 7" xfId="42489" xr:uid="{F1798308-78A3-48E6-B5E8-58AE08C92A36}"/>
    <cellStyle name="Comma 10 6 12 8" xfId="43646" xr:uid="{8014F2FF-F18B-41C7-A292-8BB33577F4B6}"/>
    <cellStyle name="Comma 10 6 13" xfId="6267" xr:uid="{40C42E3A-C0E0-451A-A0EC-ED493BB32788}"/>
    <cellStyle name="Comma 10 6 13 2" xfId="6268" xr:uid="{411E9410-4534-4FB9-A901-C77A3640B23E}"/>
    <cellStyle name="Comma 10 6 13 2 2" xfId="6269" xr:uid="{F9F1D32A-3334-4EEC-BBA3-B8ED1E8E3D2F}"/>
    <cellStyle name="Comma 10 6 13 2 3" xfId="27222" xr:uid="{3C7861CC-2F3E-4381-AACE-8169A6E90F3B}"/>
    <cellStyle name="Comma 10 6 13 2 4" xfId="27223" xr:uid="{F256C036-FBA5-4452-9F03-B200DC2D1B03}"/>
    <cellStyle name="Comma 10 6 13 2 5" xfId="27224" xr:uid="{31F0C329-F6E0-4419-8259-78D548EE4A7E}"/>
    <cellStyle name="Comma 10 6 13 3" xfId="6270" xr:uid="{70667703-89E0-4A51-A415-4E6E3CDCD913}"/>
    <cellStyle name="Comma 10 6 13 4" xfId="27225" xr:uid="{005BEAB7-DFC1-44A3-976F-E45461C2211E}"/>
    <cellStyle name="Comma 10 6 13 5" xfId="27226" xr:uid="{CFA8A543-AA82-43CB-80CD-F47ED78B8FAE}"/>
    <cellStyle name="Comma 10 6 13 6" xfId="27227" xr:uid="{ED1A39BD-B00B-4F79-8039-9A3DE5887B98}"/>
    <cellStyle name="Comma 10 6 13 7" xfId="42490" xr:uid="{8C749E3C-C6D3-47FA-87D9-1BF28150089A}"/>
    <cellStyle name="Comma 10 6 13 8" xfId="43647" xr:uid="{2420904E-F1E6-4B69-84B4-557D7D300E3F}"/>
    <cellStyle name="Comma 10 6 14" xfId="6271" xr:uid="{90474777-3E46-4129-B3E6-6C35E00143E8}"/>
    <cellStyle name="Comma 10 6 14 2" xfId="6272" xr:uid="{475D52CE-8AA0-4681-A676-2E3611C2C476}"/>
    <cellStyle name="Comma 10 6 14 2 2" xfId="6273" xr:uid="{A120C9EA-276E-4D2B-A94C-A1F6403F6E19}"/>
    <cellStyle name="Comma 10 6 14 2 3" xfId="27228" xr:uid="{404D1A6C-1EF4-4292-93B7-C1B1FC60DBA9}"/>
    <cellStyle name="Comma 10 6 14 2 4" xfId="27229" xr:uid="{8AEF3368-205F-4EDA-BDB5-B83AA38D5246}"/>
    <cellStyle name="Comma 10 6 14 2 5" xfId="27230" xr:uid="{5AC9F80D-9671-4447-96F0-5454F6263A01}"/>
    <cellStyle name="Comma 10 6 14 3" xfId="6274" xr:uid="{249C7063-4523-4EFB-93A8-E37EE5ECF36A}"/>
    <cellStyle name="Comma 10 6 14 4" xfId="27231" xr:uid="{02DFA178-9B05-4AFB-8F9C-D3DB7847F2F5}"/>
    <cellStyle name="Comma 10 6 14 5" xfId="27232" xr:uid="{CFAC9CCD-BAB9-490E-807E-178D46688E29}"/>
    <cellStyle name="Comma 10 6 14 6" xfId="27233" xr:uid="{48F928CE-678F-4D93-A427-CE21342ABBB4}"/>
    <cellStyle name="Comma 10 6 14 7" xfId="42491" xr:uid="{9263DA7E-DB70-41E0-8B52-59168465E826}"/>
    <cellStyle name="Comma 10 6 14 8" xfId="43648" xr:uid="{B99FC948-8A51-43D8-A22F-AE7556A167E6}"/>
    <cellStyle name="Comma 10 6 15" xfId="6275" xr:uid="{A71FC1FF-03F8-4BA4-8407-970274A0F2BC}"/>
    <cellStyle name="Comma 10 6 15 2" xfId="6276" xr:uid="{A4339A3B-A762-4390-86CE-57C32B51F5A1}"/>
    <cellStyle name="Comma 10 6 15 2 2" xfId="6277" xr:uid="{A7434AA1-4979-4BB8-90D0-59762124E4E0}"/>
    <cellStyle name="Comma 10 6 15 2 3" xfId="27234" xr:uid="{CC8F5C28-19B3-4093-B437-ED8F743E9E52}"/>
    <cellStyle name="Comma 10 6 15 2 4" xfId="27235" xr:uid="{CE38D856-AF41-49D9-8BB5-1570630E3C6B}"/>
    <cellStyle name="Comma 10 6 15 2 5" xfId="27236" xr:uid="{09C4B1B2-93C5-4E7D-9EAA-D79FDB0FB738}"/>
    <cellStyle name="Comma 10 6 15 3" xfId="6278" xr:uid="{9A775D46-9897-4A13-932D-2B85C57934E8}"/>
    <cellStyle name="Comma 10 6 15 4" xfId="27237" xr:uid="{4C1962F0-6E52-47C1-8D43-038A0F39791D}"/>
    <cellStyle name="Comma 10 6 15 5" xfId="27238" xr:uid="{AF9BEEEB-067A-451C-BD45-D99CD855B540}"/>
    <cellStyle name="Comma 10 6 15 6" xfId="27239" xr:uid="{4D65A198-4200-4D27-B749-D3937934A274}"/>
    <cellStyle name="Comma 10 6 15 7" xfId="42492" xr:uid="{DCFD144D-6517-43BE-8407-32EF0E68C76A}"/>
    <cellStyle name="Comma 10 6 15 8" xfId="43649" xr:uid="{B48BC2C7-6658-42ED-A2E6-B7AEDE443D69}"/>
    <cellStyle name="Comma 10 6 16" xfId="6279" xr:uid="{AFE107BA-D6FD-48E9-ABED-044BE7A3EA09}"/>
    <cellStyle name="Comma 10 6 16 2" xfId="6280" xr:uid="{61906238-7EF3-4D0D-9D39-BF0EEDE746C6}"/>
    <cellStyle name="Comma 10 6 16 2 2" xfId="6281" xr:uid="{C8C7CF6B-AD45-420C-ABA4-193B7C547E78}"/>
    <cellStyle name="Comma 10 6 16 2 3" xfId="27240" xr:uid="{A12AD9FC-E8DD-41F5-A391-2BF5D6029F8E}"/>
    <cellStyle name="Comma 10 6 16 2 4" xfId="27241" xr:uid="{8646BBB6-8A0D-4DD2-9849-E4D1CB9FAEDD}"/>
    <cellStyle name="Comma 10 6 16 2 5" xfId="27242" xr:uid="{D2449D63-148E-47BB-889C-FF9F6A7D5B36}"/>
    <cellStyle name="Comma 10 6 16 3" xfId="6282" xr:uid="{5410811A-D152-4819-B72B-BFC9C73BDE0C}"/>
    <cellStyle name="Comma 10 6 16 4" xfId="27243" xr:uid="{F4725C3A-6537-4BFE-8E47-49BFCC7807A2}"/>
    <cellStyle name="Comma 10 6 16 5" xfId="27244" xr:uid="{F723EB86-6050-41EF-8AF1-F8BDDCDDB273}"/>
    <cellStyle name="Comma 10 6 16 6" xfId="27245" xr:uid="{8CA63BE9-CDB6-45E1-9631-713AFDFF4E1D}"/>
    <cellStyle name="Comma 10 6 16 7" xfId="42493" xr:uid="{5CFB7722-EA3B-4EA1-ADDC-064A4321BF70}"/>
    <cellStyle name="Comma 10 6 16 8" xfId="43650" xr:uid="{9692F253-B7C5-446C-BB8A-437045DFB397}"/>
    <cellStyle name="Comma 10 6 17" xfId="6283" xr:uid="{72EBDA88-CB63-4C6E-8CDD-E614E656F960}"/>
    <cellStyle name="Comma 10 6 17 2" xfId="6284" xr:uid="{770864B6-26BB-4E03-A416-8C5359946792}"/>
    <cellStyle name="Comma 10 6 17 2 2" xfId="6285" xr:uid="{C332F805-70A5-4542-82AE-9735D040A764}"/>
    <cellStyle name="Comma 10 6 17 2 3" xfId="27246" xr:uid="{47E805A6-000C-43A5-A179-467B004D56D7}"/>
    <cellStyle name="Comma 10 6 17 2 4" xfId="27247" xr:uid="{DDD5EDCA-2C84-422E-ADC1-E26296B25747}"/>
    <cellStyle name="Comma 10 6 17 2 5" xfId="27248" xr:uid="{F399424D-80DD-4884-973E-9FB54A2E029F}"/>
    <cellStyle name="Comma 10 6 17 3" xfId="6286" xr:uid="{03CDAECD-75FC-4FB7-966F-1A4D79E3BC49}"/>
    <cellStyle name="Comma 10 6 17 4" xfId="27249" xr:uid="{D23C8D6C-C59C-4433-9DF3-8A68E6133444}"/>
    <cellStyle name="Comma 10 6 17 5" xfId="27250" xr:uid="{E83A8941-93EB-4990-8F45-969F77F4933C}"/>
    <cellStyle name="Comma 10 6 17 6" xfId="27251" xr:uid="{2FB9B698-9DF7-4405-87A0-F1F81287A7DE}"/>
    <cellStyle name="Comma 10 6 17 7" xfId="42494" xr:uid="{679F37E8-26FF-4376-B489-9D3FFDF0B530}"/>
    <cellStyle name="Comma 10 6 17 8" xfId="43651" xr:uid="{8B16FA61-8D01-4173-9B2F-593D4BAB8F21}"/>
    <cellStyle name="Comma 10 6 18" xfId="6287" xr:uid="{C31F9A0F-02F7-4C68-9424-A2F618B17B80}"/>
    <cellStyle name="Comma 10 6 18 2" xfId="6288" xr:uid="{A9A5607D-949D-41C7-93E6-3209C3C35E87}"/>
    <cellStyle name="Comma 10 6 18 3" xfId="27252" xr:uid="{6DE1C7A6-F85A-4149-A620-DAD64FBB28EF}"/>
    <cellStyle name="Comma 10 6 18 4" xfId="27253" xr:uid="{1A165BC2-56E1-4F46-8A59-D73141412EBB}"/>
    <cellStyle name="Comma 10 6 18 5" xfId="27254" xr:uid="{69D22A9A-338E-41D0-95DF-330865F4A938}"/>
    <cellStyle name="Comma 10 6 19" xfId="6289" xr:uid="{E10198AC-2950-4893-8FA9-9515D06EB578}"/>
    <cellStyle name="Comma 10 6 2" xfId="6290" xr:uid="{43967F10-8D0A-4509-88EF-98F1CF2A7944}"/>
    <cellStyle name="Comma 10 6 2 2" xfId="6291" xr:uid="{8CDD9474-E16B-481A-926F-8817B61C9FB7}"/>
    <cellStyle name="Comma 10 6 2 2 2" xfId="6292" xr:uid="{76F0E1EE-692C-4D20-B86F-AA079FCAC356}"/>
    <cellStyle name="Comma 10 6 2 2 3" xfId="27255" xr:uid="{58B587C8-2521-45BD-B4E0-1508E9731E63}"/>
    <cellStyle name="Comma 10 6 2 2 4" xfId="27256" xr:uid="{A48327B5-3A99-48D1-800F-089FE338A47C}"/>
    <cellStyle name="Comma 10 6 2 2 5" xfId="27257" xr:uid="{8AF3E899-A578-4B45-BE2F-531D627B15DE}"/>
    <cellStyle name="Comma 10 6 2 3" xfId="6293" xr:uid="{C293A14B-B756-4FF0-ABE7-72E251D24A53}"/>
    <cellStyle name="Comma 10 6 2 4" xfId="27258" xr:uid="{5E2BCDBB-31C1-4BCE-B038-716FC8B79CC6}"/>
    <cellStyle name="Comma 10 6 2 5" xfId="27259" xr:uid="{EBCD1A25-1CB4-4AF5-94C6-AE5151ABE3A7}"/>
    <cellStyle name="Comma 10 6 2 6" xfId="27260" xr:uid="{8C73893B-D407-4BF8-8231-E6AAB150842B}"/>
    <cellStyle name="Comma 10 6 2 7" xfId="42495" xr:uid="{587F5062-19E0-48DB-9292-10F14D4BB7B9}"/>
    <cellStyle name="Comma 10 6 2 8" xfId="43652" xr:uid="{63A40563-07FF-4F0E-A853-D73C7826CE4E}"/>
    <cellStyle name="Comma 10 6 20" xfId="27261" xr:uid="{0E5B4089-1FCF-441A-9685-5AC757A0B8B3}"/>
    <cellStyle name="Comma 10 6 21" xfId="27262" xr:uid="{6A633BFF-1001-4AF5-9E6E-4299685FEF2F}"/>
    <cellStyle name="Comma 10 6 22" xfId="27263" xr:uid="{923DC6D7-A025-41B8-A4FE-FA936745EF0B}"/>
    <cellStyle name="Comma 10 6 23" xfId="42486" xr:uid="{5DBC4B5B-C24F-4DE2-BB62-F5C10FD4B65A}"/>
    <cellStyle name="Comma 10 6 24" xfId="43643" xr:uid="{C0806C98-A61C-4860-A951-39B51005E5E1}"/>
    <cellStyle name="Comma 10 6 3" xfId="6294" xr:uid="{CCB1C5EE-A424-49C4-8E23-BC42EC9D2826}"/>
    <cellStyle name="Comma 10 6 3 2" xfId="6295" xr:uid="{0CFEA527-DC1A-47B2-B79B-10DC90D9CC8E}"/>
    <cellStyle name="Comma 10 6 3 2 2" xfId="6296" xr:uid="{3EF30D90-4F2F-46C7-B18E-2DA8384BE66C}"/>
    <cellStyle name="Comma 10 6 3 2 3" xfId="27264" xr:uid="{B4727F35-269C-4137-8326-D97117C2D504}"/>
    <cellStyle name="Comma 10 6 3 2 4" xfId="27265" xr:uid="{63A23890-88AD-4ACF-A7EF-CAE9812B7BE5}"/>
    <cellStyle name="Comma 10 6 3 2 5" xfId="27266" xr:uid="{7F9E49C4-7582-4934-8061-41E2A649DCE9}"/>
    <cellStyle name="Comma 10 6 3 3" xfId="6297" xr:uid="{428D6175-8AF0-499F-B75F-B7D3CA2F399B}"/>
    <cellStyle name="Comma 10 6 3 4" xfId="27267" xr:uid="{731511BA-A8A5-48A8-AE35-6ED061455D72}"/>
    <cellStyle name="Comma 10 6 3 5" xfId="27268" xr:uid="{4C103F6F-E74A-4FA8-B3FC-19263C760422}"/>
    <cellStyle name="Comma 10 6 3 6" xfId="27269" xr:uid="{F99074D8-6B10-4268-9C45-9AF9C04B85E6}"/>
    <cellStyle name="Comma 10 6 3 7" xfId="42496" xr:uid="{6B32ACC4-E36B-4CFE-ACC1-0CFED3545969}"/>
    <cellStyle name="Comma 10 6 3 8" xfId="43653" xr:uid="{66F1BC5A-AEB6-4BF9-A15C-46490511A67E}"/>
    <cellStyle name="Comma 10 6 4" xfId="6298" xr:uid="{83B6A605-E4CE-4407-87C3-1062C55B1B5B}"/>
    <cellStyle name="Comma 10 6 4 2" xfId="6299" xr:uid="{E7E53D69-9948-4C22-858B-2506CB65273B}"/>
    <cellStyle name="Comma 10 6 4 2 2" xfId="6300" xr:uid="{7815331C-D112-4EA2-88F1-BB68181DF5A3}"/>
    <cellStyle name="Comma 10 6 4 2 3" xfId="27270" xr:uid="{A498392F-1A36-479A-9544-B795FA7D11A6}"/>
    <cellStyle name="Comma 10 6 4 2 4" xfId="27271" xr:uid="{E9D769A9-18D6-43B5-8E72-315AF6B21DD8}"/>
    <cellStyle name="Comma 10 6 4 2 5" xfId="27272" xr:uid="{E027008C-908F-4342-9234-D27B73909840}"/>
    <cellStyle name="Comma 10 6 4 3" xfId="6301" xr:uid="{57E4C6EC-2E75-45C0-B4A0-4D8E5C2D60BB}"/>
    <cellStyle name="Comma 10 6 4 4" xfId="27273" xr:uid="{BC9BD827-E6DD-415D-BA99-8FCD420E2F1F}"/>
    <cellStyle name="Comma 10 6 4 5" xfId="27274" xr:uid="{DD5A6841-0FED-4CC8-9271-A6E56508AED8}"/>
    <cellStyle name="Comma 10 6 4 6" xfId="27275" xr:uid="{FF11140A-614A-4F22-A5A2-1A8A4F3F4935}"/>
    <cellStyle name="Comma 10 6 4 7" xfId="42497" xr:uid="{402A27D8-053C-4D22-9614-0918D5215D72}"/>
    <cellStyle name="Comma 10 6 4 8" xfId="43654" xr:uid="{5D86189E-25F1-4C06-9144-18B72BC1553A}"/>
    <cellStyle name="Comma 10 6 5" xfId="6302" xr:uid="{ED77D99A-5A57-4B7F-9612-AB2B94C01754}"/>
    <cellStyle name="Comma 10 6 5 2" xfId="6303" xr:uid="{E2348BBF-6822-44AD-8C90-3E989E56D029}"/>
    <cellStyle name="Comma 10 6 5 2 2" xfId="6304" xr:uid="{7282454B-874E-4026-BB25-AC6FF681CED4}"/>
    <cellStyle name="Comma 10 6 5 2 3" xfId="27276" xr:uid="{16EC29EA-99E4-49A0-AFA9-9DC1018BF016}"/>
    <cellStyle name="Comma 10 6 5 2 4" xfId="27277" xr:uid="{717A16E2-C528-4B53-9AE3-255382AFE59D}"/>
    <cellStyle name="Comma 10 6 5 2 5" xfId="27278" xr:uid="{2138E4FD-325C-4631-9952-BF588D101A4E}"/>
    <cellStyle name="Comma 10 6 5 3" xfId="6305" xr:uid="{0B7C363C-15C1-46DA-9051-3220D1E2E40B}"/>
    <cellStyle name="Comma 10 6 5 4" xfId="27279" xr:uid="{901357BE-B475-4DC9-883B-A82D3DFF350F}"/>
    <cellStyle name="Comma 10 6 5 5" xfId="27280" xr:uid="{F57844B2-A245-4C29-B348-37C9B59150CA}"/>
    <cellStyle name="Comma 10 6 5 6" xfId="27281" xr:uid="{BD98FCD6-FC6D-46C0-907F-6FE2EBD70DBB}"/>
    <cellStyle name="Comma 10 6 5 7" xfId="42498" xr:uid="{4DBA523C-940B-4E3D-8E4C-E4339AB278DE}"/>
    <cellStyle name="Comma 10 6 5 8" xfId="43655" xr:uid="{33BAE3AC-7BFD-4A8F-906C-CF4616B7DFAD}"/>
    <cellStyle name="Comma 10 6 6" xfId="6306" xr:uid="{84F56289-B3A0-41E4-B9D0-9ECAD82FBD04}"/>
    <cellStyle name="Comma 10 6 6 2" xfId="6307" xr:uid="{A81BEE08-8C0D-49E9-8CEE-E27B4B1D6C2F}"/>
    <cellStyle name="Comma 10 6 6 2 2" xfId="6308" xr:uid="{F8BADCC4-415B-49BD-865D-5991B27DFBF4}"/>
    <cellStyle name="Comma 10 6 6 2 3" xfId="27282" xr:uid="{FCCC367D-8017-4E58-B855-C18E2354F5E6}"/>
    <cellStyle name="Comma 10 6 6 2 4" xfId="27283" xr:uid="{B08FED34-335F-43D6-B0A6-B8D61C28E36F}"/>
    <cellStyle name="Comma 10 6 6 2 5" xfId="27284" xr:uid="{4F5CAE70-FBD5-4AC1-9190-E6510981B089}"/>
    <cellStyle name="Comma 10 6 6 3" xfId="6309" xr:uid="{49C006E4-17D8-4835-A320-B96B1023AF75}"/>
    <cellStyle name="Comma 10 6 6 4" xfId="27285" xr:uid="{47E8DE9D-ED64-4B11-A174-5AB30BD38AE7}"/>
    <cellStyle name="Comma 10 6 6 5" xfId="27286" xr:uid="{E1D833AF-9919-4DE2-8959-C0289E5B4C5C}"/>
    <cellStyle name="Comma 10 6 6 6" xfId="27287" xr:uid="{709DA8B6-3AFD-4C64-ACC8-EFF2273D0630}"/>
    <cellStyle name="Comma 10 6 6 7" xfId="42499" xr:uid="{89E26456-31DC-4F05-B6EF-7C54DC6576AC}"/>
    <cellStyle name="Comma 10 6 6 8" xfId="43656" xr:uid="{5589006C-89AD-4D29-9862-8830BB851647}"/>
    <cellStyle name="Comma 10 6 7" xfId="6310" xr:uid="{3CD80CB9-440A-4A14-A91D-6870D9E3DD8A}"/>
    <cellStyle name="Comma 10 6 7 2" xfId="6311" xr:uid="{8853C214-5037-4F31-8916-058DC138C52B}"/>
    <cellStyle name="Comma 10 6 7 2 2" xfId="6312" xr:uid="{C33473C6-A556-422E-B248-6398CA7F77E1}"/>
    <cellStyle name="Comma 10 6 7 2 3" xfId="27288" xr:uid="{A2C79E6A-7E89-473E-94C8-0ABD394AF193}"/>
    <cellStyle name="Comma 10 6 7 2 4" xfId="27289" xr:uid="{9FBE53CC-3E59-4BE9-A0A6-A835479B2933}"/>
    <cellStyle name="Comma 10 6 7 2 5" xfId="27290" xr:uid="{57CC0CA0-F77B-4485-A563-6899CF077574}"/>
    <cellStyle name="Comma 10 6 7 3" xfId="6313" xr:uid="{AAE3822F-9C8F-47BA-9878-C3D486005C25}"/>
    <cellStyle name="Comma 10 6 7 4" xfId="27291" xr:uid="{00355D45-FEF6-4E26-A047-53459E702B4F}"/>
    <cellStyle name="Comma 10 6 7 5" xfId="27292" xr:uid="{B1717FFF-F1B6-44CD-931B-9723128D4334}"/>
    <cellStyle name="Comma 10 6 7 6" xfId="27293" xr:uid="{05BCDF63-222E-4729-9618-753070D0C2E3}"/>
    <cellStyle name="Comma 10 6 7 7" xfId="42500" xr:uid="{2758D0BD-C0DE-4825-9EFF-36C02B07C648}"/>
    <cellStyle name="Comma 10 6 7 8" xfId="43657" xr:uid="{8981B333-1108-4B27-BA4B-3C3DA19B7713}"/>
    <cellStyle name="Comma 10 6 8" xfId="6314" xr:uid="{FBC0D3D6-1511-43DA-82C8-E7D4CA054733}"/>
    <cellStyle name="Comma 10 6 8 2" xfId="6315" xr:uid="{7542D63C-C4AC-450E-AFB3-72E95677E63B}"/>
    <cellStyle name="Comma 10 6 8 2 2" xfId="6316" xr:uid="{7A8AFB07-20C8-4627-ADE2-F6103591E108}"/>
    <cellStyle name="Comma 10 6 8 2 3" xfId="27294" xr:uid="{7025A54D-20EC-44E5-A2D2-5AA93C3E7C18}"/>
    <cellStyle name="Comma 10 6 8 2 4" xfId="27295" xr:uid="{3F24B9A4-A961-40B9-91A0-A53A61A41D7A}"/>
    <cellStyle name="Comma 10 6 8 2 5" xfId="27296" xr:uid="{FCB079E0-0583-4A8F-8C93-BDA40C7C6C4D}"/>
    <cellStyle name="Comma 10 6 8 3" xfId="6317" xr:uid="{26D181F4-ECA0-490A-B717-156472851C9A}"/>
    <cellStyle name="Comma 10 6 8 4" xfId="27297" xr:uid="{C915D010-A588-4BA8-845C-45183AFACEFF}"/>
    <cellStyle name="Comma 10 6 8 5" xfId="27298" xr:uid="{1626CE67-38AC-465D-9E0A-44382AF5C7F5}"/>
    <cellStyle name="Comma 10 6 8 6" xfId="27299" xr:uid="{294A86E0-2C96-40DB-B14A-6CBB781C619A}"/>
    <cellStyle name="Comma 10 6 8 7" xfId="42501" xr:uid="{06E77E6C-C8BE-4344-8B23-86228027EE69}"/>
    <cellStyle name="Comma 10 6 8 8" xfId="43658" xr:uid="{AAE9FF3B-C041-47A8-8894-3DE3595DE154}"/>
    <cellStyle name="Comma 10 6 9" xfId="6318" xr:uid="{7E587760-E3C8-4806-9A74-7CABBF35FF68}"/>
    <cellStyle name="Comma 10 6 9 2" xfId="6319" xr:uid="{567984E3-C67D-4F65-86CF-3EF8BC4E3510}"/>
    <cellStyle name="Comma 10 6 9 2 2" xfId="6320" xr:uid="{611BC990-D1E8-44FF-A862-A9109A91F265}"/>
    <cellStyle name="Comma 10 6 9 2 3" xfId="27300" xr:uid="{4F337678-3DE2-45DE-A0C5-41EFBB58672B}"/>
    <cellStyle name="Comma 10 6 9 2 4" xfId="27301" xr:uid="{DB6DFF05-6907-4BD9-9416-50ADE7811D5A}"/>
    <cellStyle name="Comma 10 6 9 2 5" xfId="27302" xr:uid="{D2D970D4-6DCB-4904-937F-ACC5D6EF1A80}"/>
    <cellStyle name="Comma 10 6 9 3" xfId="6321" xr:uid="{924273B3-9A09-4888-8133-AF5D5E0D6DF6}"/>
    <cellStyle name="Comma 10 6 9 4" xfId="27303" xr:uid="{998A5D3A-CFC3-4809-83DB-D72763327F4C}"/>
    <cellStyle name="Comma 10 6 9 5" xfId="27304" xr:uid="{6FAA36C9-3714-417A-880C-4365C9AC4693}"/>
    <cellStyle name="Comma 10 6 9 6" xfId="27305" xr:uid="{18F9440C-F392-47A8-BA8F-CAA547061D6C}"/>
    <cellStyle name="Comma 10 6 9 7" xfId="42502" xr:uid="{37F14249-D994-4701-A771-C87C4CE13B58}"/>
    <cellStyle name="Comma 10 6 9 8" xfId="43659" xr:uid="{E31A4C76-3963-4294-BFF6-9BE12E9E8578}"/>
    <cellStyle name="Comma 10 7" xfId="6322" xr:uid="{E00F4E68-9328-4EAC-8D40-7F1E45DDAF6A}"/>
    <cellStyle name="Comma 10 7 10" xfId="6323" xr:uid="{11B94806-496D-4538-93E8-C8DE4616A981}"/>
    <cellStyle name="Comma 10 7 10 2" xfId="6324" xr:uid="{2C0B0DF9-555A-499C-A933-E990E8C26D16}"/>
    <cellStyle name="Comma 10 7 10 2 2" xfId="6325" xr:uid="{8E03497C-3FA8-45EE-9E4A-B7FA6F5E8694}"/>
    <cellStyle name="Comma 10 7 10 2 3" xfId="27306" xr:uid="{77A387B3-6F78-48E0-8862-4D02902059FE}"/>
    <cellStyle name="Comma 10 7 10 2 4" xfId="27307" xr:uid="{C110633B-502C-40D4-936F-601058A76E05}"/>
    <cellStyle name="Comma 10 7 10 2 5" xfId="27308" xr:uid="{3CBDCD06-5D37-4C12-B240-5584C0493BC2}"/>
    <cellStyle name="Comma 10 7 10 3" xfId="6326" xr:uid="{7EC03D11-0A01-4764-83FE-EF16337A6814}"/>
    <cellStyle name="Comma 10 7 10 4" xfId="27309" xr:uid="{A1B35B33-DBF6-4309-A3A8-6E1224F3A680}"/>
    <cellStyle name="Comma 10 7 10 5" xfId="27310" xr:uid="{B636D760-B774-4477-937B-76C7C24FF09F}"/>
    <cellStyle name="Comma 10 7 10 6" xfId="27311" xr:uid="{07D7305C-D688-482F-A741-67892B0C2FA3}"/>
    <cellStyle name="Comma 10 7 10 7" xfId="42504" xr:uid="{7F6B6AF5-F217-4B52-9FCF-EDE61C0E92A2}"/>
    <cellStyle name="Comma 10 7 10 8" xfId="43661" xr:uid="{E6E3DC23-B815-4CCE-B77B-D66F638D85BF}"/>
    <cellStyle name="Comma 10 7 11" xfId="6327" xr:uid="{D2B06441-9B61-419E-9E6B-F0F3EBC96E06}"/>
    <cellStyle name="Comma 10 7 11 2" xfId="6328" xr:uid="{6696C33D-E064-4602-AF40-169A299BA645}"/>
    <cellStyle name="Comma 10 7 11 2 2" xfId="6329" xr:uid="{93573713-2183-41FE-A29C-8ABA44E10C0F}"/>
    <cellStyle name="Comma 10 7 11 2 3" xfId="27312" xr:uid="{7D426955-F365-4660-97FE-7A0E2FBD22B0}"/>
    <cellStyle name="Comma 10 7 11 2 4" xfId="27313" xr:uid="{0D3F709F-9D73-45BE-A4AB-230651E2F7D7}"/>
    <cellStyle name="Comma 10 7 11 2 5" xfId="27314" xr:uid="{D528131F-671E-4698-B7B9-59914C8E5D1C}"/>
    <cellStyle name="Comma 10 7 11 3" xfId="6330" xr:uid="{D1E16C20-A9D2-4FA8-9D94-14EA90ACE8DF}"/>
    <cellStyle name="Comma 10 7 11 4" xfId="27315" xr:uid="{18098C0C-3BCC-4178-809B-8DFC615CED58}"/>
    <cellStyle name="Comma 10 7 11 5" xfId="27316" xr:uid="{62DD5678-FD80-48C3-AFB1-48EB1560DBCA}"/>
    <cellStyle name="Comma 10 7 11 6" xfId="27317" xr:uid="{5AB27F23-5CD1-4EF5-B70E-05019C338EEA}"/>
    <cellStyle name="Comma 10 7 11 7" xfId="42505" xr:uid="{709F03F3-F6DB-4FAF-8EDF-69B953071866}"/>
    <cellStyle name="Comma 10 7 11 8" xfId="43662" xr:uid="{F2E6550F-E271-4338-B0A3-D3AB40C1CAC0}"/>
    <cellStyle name="Comma 10 7 12" xfId="6331" xr:uid="{19EAAF9B-9B8B-40CA-A4D0-22193562B9D1}"/>
    <cellStyle name="Comma 10 7 12 2" xfId="6332" xr:uid="{0E73C8B6-8A9B-49B7-A4B3-E4E14F04EA4F}"/>
    <cellStyle name="Comma 10 7 12 2 2" xfId="6333" xr:uid="{95A67D19-CA17-4D5D-B071-8D4E1B8D85FE}"/>
    <cellStyle name="Comma 10 7 12 2 3" xfId="27318" xr:uid="{FDAA4DBD-EE98-45F6-9860-B4AAF6857CBE}"/>
    <cellStyle name="Comma 10 7 12 2 4" xfId="27319" xr:uid="{C59143E4-E908-4F7B-BDC4-487FE7AD4055}"/>
    <cellStyle name="Comma 10 7 12 2 5" xfId="27320" xr:uid="{5BAC05A1-FE7A-4194-A326-49B66CC45E8C}"/>
    <cellStyle name="Comma 10 7 12 3" xfId="6334" xr:uid="{0701F67D-EBCF-44C0-9783-0AAAC08141C4}"/>
    <cellStyle name="Comma 10 7 12 4" xfId="27321" xr:uid="{5A443CFA-3D63-402E-8348-E5C13B460AB6}"/>
    <cellStyle name="Comma 10 7 12 5" xfId="27322" xr:uid="{A9E4FACC-F12E-4E14-9A85-3965CE7BFA80}"/>
    <cellStyle name="Comma 10 7 12 6" xfId="27323" xr:uid="{1DDB93E4-6427-4986-89E6-1961E9289316}"/>
    <cellStyle name="Comma 10 7 12 7" xfId="42506" xr:uid="{1FF71DB2-C9ED-4DF3-AE1C-9DC3D76467C7}"/>
    <cellStyle name="Comma 10 7 12 8" xfId="43663" xr:uid="{1B646E7C-AB52-4B74-A69F-45FFBACFB5E0}"/>
    <cellStyle name="Comma 10 7 13" xfId="6335" xr:uid="{679C5AF9-AB40-432B-8022-22D6DF6ABF13}"/>
    <cellStyle name="Comma 10 7 13 2" xfId="6336" xr:uid="{91F6260D-ED72-4BDF-B19F-768B96B57E03}"/>
    <cellStyle name="Comma 10 7 13 2 2" xfId="6337" xr:uid="{D62A2DAF-BD6C-4927-9C35-47B7BB5319AA}"/>
    <cellStyle name="Comma 10 7 13 2 3" xfId="27324" xr:uid="{8CBC5C29-A933-4D04-B908-896019579963}"/>
    <cellStyle name="Comma 10 7 13 2 4" xfId="27325" xr:uid="{878F231A-17FA-4D19-815E-BAEF7C8FC42A}"/>
    <cellStyle name="Comma 10 7 13 2 5" xfId="27326" xr:uid="{DBA71ED6-7DD2-4AD6-A142-9303ADAF3200}"/>
    <cellStyle name="Comma 10 7 13 3" xfId="6338" xr:uid="{5519EAA5-8705-4DB7-9461-38372A34DE78}"/>
    <cellStyle name="Comma 10 7 13 4" xfId="27327" xr:uid="{876DB9A7-3F9C-45D8-8039-7F1B37891224}"/>
    <cellStyle name="Comma 10 7 13 5" xfId="27328" xr:uid="{165BC8BE-9D9E-4FA3-AE85-522D61731AF7}"/>
    <cellStyle name="Comma 10 7 13 6" xfId="27329" xr:uid="{118E49E3-72A5-47BD-9FDA-57E567F2F7BD}"/>
    <cellStyle name="Comma 10 7 13 7" xfId="42507" xr:uid="{5D2C0D81-86EF-4157-BFD0-6A6406AA2BD3}"/>
    <cellStyle name="Comma 10 7 13 8" xfId="43664" xr:uid="{7A7D8545-5C63-42BF-9A0B-895380BC71A7}"/>
    <cellStyle name="Comma 10 7 14" xfId="6339" xr:uid="{64B14366-68D1-4144-B053-F9026043205D}"/>
    <cellStyle name="Comma 10 7 14 2" xfId="6340" xr:uid="{61E8F8BE-578A-422A-9FF3-DC3B9F1741B4}"/>
    <cellStyle name="Comma 10 7 14 2 2" xfId="6341" xr:uid="{F543004F-3BF9-431D-95FB-E2FF15E74F6F}"/>
    <cellStyle name="Comma 10 7 14 2 3" xfId="27330" xr:uid="{6F5842A5-E214-47B9-9C1F-7FFB791EC018}"/>
    <cellStyle name="Comma 10 7 14 2 4" xfId="27331" xr:uid="{99FF901B-4258-4DF2-8E48-762BA3924B4F}"/>
    <cellStyle name="Comma 10 7 14 2 5" xfId="27332" xr:uid="{A37BF175-7205-4777-A6DC-BA2D6F00AAD6}"/>
    <cellStyle name="Comma 10 7 14 3" xfId="6342" xr:uid="{60698C35-DFED-499F-8EE6-BE33E16BF3CB}"/>
    <cellStyle name="Comma 10 7 14 4" xfId="27333" xr:uid="{1D029E04-51EA-4ED2-99E0-0FB4CC988B4A}"/>
    <cellStyle name="Comma 10 7 14 5" xfId="27334" xr:uid="{797ED74E-F05F-4466-8708-39145382BC26}"/>
    <cellStyle name="Comma 10 7 14 6" xfId="27335" xr:uid="{5C8F2791-D934-40C5-BDB2-1D90A39DCE00}"/>
    <cellStyle name="Comma 10 7 14 7" xfId="42508" xr:uid="{BE31EDB6-2923-44FF-80E8-A54A47C48D9A}"/>
    <cellStyle name="Comma 10 7 14 8" xfId="43665" xr:uid="{66C5DC1E-0EC4-4A80-87B5-CAE3AFBF96CF}"/>
    <cellStyle name="Comma 10 7 15" xfId="6343" xr:uid="{8DD3D2B9-756A-4B1C-ACCA-8091E1EA2288}"/>
    <cellStyle name="Comma 10 7 15 2" xfId="6344" xr:uid="{6CCB8733-D9B3-4EA4-B24C-FF0B903BC5EA}"/>
    <cellStyle name="Comma 10 7 15 2 2" xfId="6345" xr:uid="{D3A53AC5-7819-4F1D-9948-09E84D87106B}"/>
    <cellStyle name="Comma 10 7 15 2 3" xfId="27336" xr:uid="{610FE850-9AAD-4E9C-8821-E60C68BED9A2}"/>
    <cellStyle name="Comma 10 7 15 2 4" xfId="27337" xr:uid="{73B64431-E9CC-4BFB-A415-6A3C2331012F}"/>
    <cellStyle name="Comma 10 7 15 2 5" xfId="27338" xr:uid="{F023B76A-6F77-4D9F-B500-E4266B299A73}"/>
    <cellStyle name="Comma 10 7 15 3" xfId="6346" xr:uid="{7AA2F018-4E26-4330-BFA7-DBF82DE33C0C}"/>
    <cellStyle name="Comma 10 7 15 4" xfId="27339" xr:uid="{CC7915C8-B889-4A96-A6FD-320CFA0EBDE2}"/>
    <cellStyle name="Comma 10 7 15 5" xfId="27340" xr:uid="{0D906429-F8EB-4B9A-8250-88B62FDBDFF9}"/>
    <cellStyle name="Comma 10 7 15 6" xfId="27341" xr:uid="{FBCE3BD7-605E-40CC-B93B-56DF894AFF51}"/>
    <cellStyle name="Comma 10 7 15 7" xfId="42509" xr:uid="{D6EBB0FE-DE4B-4DE4-90E0-C7AFEE88B2DE}"/>
    <cellStyle name="Comma 10 7 15 8" xfId="43666" xr:uid="{BF78177B-3CDC-4BFE-9FD7-CEC6F0FD6887}"/>
    <cellStyle name="Comma 10 7 16" xfId="6347" xr:uid="{D71EFB5F-1C34-43C3-92F6-B03590CA4694}"/>
    <cellStyle name="Comma 10 7 16 2" xfId="6348" xr:uid="{D24C1B31-7422-4BD5-8A8A-5FE7AD56EE3B}"/>
    <cellStyle name="Comma 10 7 16 2 2" xfId="6349" xr:uid="{B2B24CE9-0D55-4735-93E1-AA9736CB9BD1}"/>
    <cellStyle name="Comma 10 7 16 2 3" xfId="27342" xr:uid="{504B9983-67C9-43A9-B3F4-CE380A37C0DD}"/>
    <cellStyle name="Comma 10 7 16 2 4" xfId="27343" xr:uid="{73188164-B2BA-4E08-9235-6B4DEA83FD16}"/>
    <cellStyle name="Comma 10 7 16 2 5" xfId="27344" xr:uid="{986A83AC-0555-4A88-8311-D14D83D63632}"/>
    <cellStyle name="Comma 10 7 16 3" xfId="6350" xr:uid="{9582C488-F52E-46FB-A753-796D160436D9}"/>
    <cellStyle name="Comma 10 7 16 4" xfId="27345" xr:uid="{CCDCAA9A-AACC-4BD5-B122-C4051FE44095}"/>
    <cellStyle name="Comma 10 7 16 5" xfId="27346" xr:uid="{F38D1B05-8C45-4DBC-A634-04650398EC6C}"/>
    <cellStyle name="Comma 10 7 16 6" xfId="27347" xr:uid="{40C9DD5A-BFE2-4EA5-8BB8-766929F641D0}"/>
    <cellStyle name="Comma 10 7 16 7" xfId="42510" xr:uid="{A642F22D-4EB3-466A-84BF-6FF35F646AFB}"/>
    <cellStyle name="Comma 10 7 16 8" xfId="43667" xr:uid="{6582011E-357F-48CA-B2BF-07AEBB70FD92}"/>
    <cellStyle name="Comma 10 7 17" xfId="6351" xr:uid="{5AB4DFE2-C36D-404A-904E-F4393B6035FE}"/>
    <cellStyle name="Comma 10 7 17 2" xfId="6352" xr:uid="{1045F173-7F4D-40E5-8A56-3230ADE5F798}"/>
    <cellStyle name="Comma 10 7 17 2 2" xfId="6353" xr:uid="{F8B3A7E4-293E-45FC-8F7F-33E7A0D6E66B}"/>
    <cellStyle name="Comma 10 7 17 2 3" xfId="27348" xr:uid="{3C2C3A5B-C116-437F-9211-FF1824C2E0BA}"/>
    <cellStyle name="Comma 10 7 17 2 4" xfId="27349" xr:uid="{E0F7F3DD-E65B-4618-AB65-1DF37343C28B}"/>
    <cellStyle name="Comma 10 7 17 2 5" xfId="27350" xr:uid="{86BE276D-412B-43CB-ADC6-5E4D504DB6A1}"/>
    <cellStyle name="Comma 10 7 17 3" xfId="6354" xr:uid="{9935DFC2-1EA4-48A3-9836-7E59E3A81B41}"/>
    <cellStyle name="Comma 10 7 17 4" xfId="27351" xr:uid="{E5DF4189-BFA2-4638-B138-D5AA77018EB9}"/>
    <cellStyle name="Comma 10 7 17 5" xfId="27352" xr:uid="{91645546-3CAB-4241-8525-E2D59081C523}"/>
    <cellStyle name="Comma 10 7 17 6" xfId="27353" xr:uid="{DF33FE82-B031-46B1-B745-9B41A785A1FE}"/>
    <cellStyle name="Comma 10 7 17 7" xfId="42511" xr:uid="{F32D7848-B222-4A5E-BED0-3D25D60FA6E4}"/>
    <cellStyle name="Comma 10 7 17 8" xfId="43668" xr:uid="{EA0D6D61-8DCC-49D5-AA6D-333D871DBB3D}"/>
    <cellStyle name="Comma 10 7 18" xfId="6355" xr:uid="{AC6C3CA2-EDA7-45C1-8A50-25C944C3DB3D}"/>
    <cellStyle name="Comma 10 7 18 2" xfId="6356" xr:uid="{88041F43-7ABD-47E9-8E2F-C8B940F16870}"/>
    <cellStyle name="Comma 10 7 18 3" xfId="27354" xr:uid="{E619B98D-B42A-41CB-B5EC-A5ECD170E21A}"/>
    <cellStyle name="Comma 10 7 18 4" xfId="27355" xr:uid="{C9BBF105-6B4F-447E-8F74-28BFC67CB359}"/>
    <cellStyle name="Comma 10 7 18 5" xfId="27356" xr:uid="{DD3175FE-4435-402B-92B6-121C8924DE26}"/>
    <cellStyle name="Comma 10 7 19" xfId="6357" xr:uid="{127E3BBB-B426-4944-AAE4-2575BC004C2F}"/>
    <cellStyle name="Comma 10 7 2" xfId="6358" xr:uid="{EEFCE207-DFB1-4971-8DE2-D1E9896D33E3}"/>
    <cellStyle name="Comma 10 7 2 2" xfId="6359" xr:uid="{27926CA0-E0FE-47FC-8038-77485E115836}"/>
    <cellStyle name="Comma 10 7 2 2 2" xfId="6360" xr:uid="{770C07D0-730E-4DC7-A6F5-6050409EC712}"/>
    <cellStyle name="Comma 10 7 2 2 3" xfId="27357" xr:uid="{1D8A483E-F83F-4F4C-A4B1-88D3F052BCFA}"/>
    <cellStyle name="Comma 10 7 2 2 4" xfId="27358" xr:uid="{DFA7784E-23A1-4ABE-9618-B0AADD34EE2D}"/>
    <cellStyle name="Comma 10 7 2 2 5" xfId="27359" xr:uid="{19FB2DDE-4FE9-4FE5-B41D-373EB10E64E6}"/>
    <cellStyle name="Comma 10 7 2 3" xfId="6361" xr:uid="{B2001963-CB07-422C-B7AE-A9BA5484F0DC}"/>
    <cellStyle name="Comma 10 7 2 4" xfId="27360" xr:uid="{669D8879-82DE-44F3-B04A-7726385C127C}"/>
    <cellStyle name="Comma 10 7 2 5" xfId="27361" xr:uid="{156D9FC4-66F2-483E-96D3-D68870B63480}"/>
    <cellStyle name="Comma 10 7 2 6" xfId="27362" xr:uid="{F9CBF76F-01B1-4760-9CBA-9F4DCED41BC1}"/>
    <cellStyle name="Comma 10 7 2 7" xfId="42512" xr:uid="{52463138-66B2-4145-9F82-6B8D1C20C304}"/>
    <cellStyle name="Comma 10 7 2 8" xfId="43669" xr:uid="{F0AA14CB-B231-4836-8596-6490969E0B97}"/>
    <cellStyle name="Comma 10 7 20" xfId="27363" xr:uid="{A5D6C550-4575-4916-9F11-B00CF2A26C28}"/>
    <cellStyle name="Comma 10 7 21" xfId="27364" xr:uid="{E7148A23-F611-4D95-A271-97CB9DE43ABC}"/>
    <cellStyle name="Comma 10 7 22" xfId="27365" xr:uid="{E6B71B44-DF11-4066-9E8A-B02EAF74A03B}"/>
    <cellStyle name="Comma 10 7 23" xfId="42503" xr:uid="{984E19A2-03D8-4963-87EA-3FEE9AA0C629}"/>
    <cellStyle name="Comma 10 7 24" xfId="43660" xr:uid="{2184C829-169F-4E8D-B5AE-AC155D4C340F}"/>
    <cellStyle name="Comma 10 7 3" xfId="6362" xr:uid="{F1EC5508-C1D1-4A59-A80F-4C27012B3BE8}"/>
    <cellStyle name="Comma 10 7 3 2" xfId="6363" xr:uid="{FA9C5A46-E3F2-420C-915A-B2D547640E7F}"/>
    <cellStyle name="Comma 10 7 3 2 2" xfId="6364" xr:uid="{13643929-8D7B-4A0A-AB0D-9A35531EB23B}"/>
    <cellStyle name="Comma 10 7 3 2 3" xfId="27366" xr:uid="{AABC0575-2F79-4508-8BAE-71D4B45204A3}"/>
    <cellStyle name="Comma 10 7 3 2 4" xfId="27367" xr:uid="{B4731A56-EE07-4D1A-8117-FEF958ABA60F}"/>
    <cellStyle name="Comma 10 7 3 2 5" xfId="27368" xr:uid="{979B2C32-696F-4660-A37C-8D150C216402}"/>
    <cellStyle name="Comma 10 7 3 3" xfId="6365" xr:uid="{E0A051F2-F198-4A89-A4EA-CD8C8D8F68D6}"/>
    <cellStyle name="Comma 10 7 3 4" xfId="27369" xr:uid="{3F6150B8-6CEF-4744-93F7-D0B8508912F4}"/>
    <cellStyle name="Comma 10 7 3 5" xfId="27370" xr:uid="{97CCFC98-7E7C-4EDC-8227-FC484CE3224F}"/>
    <cellStyle name="Comma 10 7 3 6" xfId="27371" xr:uid="{61635986-2B57-4222-A5A7-E171B961501E}"/>
    <cellStyle name="Comma 10 7 3 7" xfId="42513" xr:uid="{BC2117C0-BE2B-4F7E-A43D-3611F131DEA0}"/>
    <cellStyle name="Comma 10 7 3 8" xfId="43670" xr:uid="{B2956CE3-2761-4D3E-9628-A8E29E6B90FC}"/>
    <cellStyle name="Comma 10 7 4" xfId="6366" xr:uid="{B2E95217-1176-404E-8AE9-0B437CE66A2B}"/>
    <cellStyle name="Comma 10 7 4 2" xfId="6367" xr:uid="{646F31F4-C9AB-4575-A507-AD20FBC3F634}"/>
    <cellStyle name="Comma 10 7 4 2 2" xfId="6368" xr:uid="{B1D2C2FE-9608-4B76-BFAF-A95A5BF368D2}"/>
    <cellStyle name="Comma 10 7 4 2 3" xfId="27372" xr:uid="{FA09FD0F-9F44-4C25-9057-F23D1C8A8C4F}"/>
    <cellStyle name="Comma 10 7 4 2 4" xfId="27373" xr:uid="{B4D6D78F-F77B-4BC4-83EB-4A2C36D6D367}"/>
    <cellStyle name="Comma 10 7 4 2 5" xfId="27374" xr:uid="{267FFC2F-87E5-4A8A-AE04-BA3885DAD82E}"/>
    <cellStyle name="Comma 10 7 4 3" xfId="6369" xr:uid="{5BC4A490-EF61-48D3-ABE1-14A9F6C398A9}"/>
    <cellStyle name="Comma 10 7 4 4" xfId="27375" xr:uid="{0ACFDF2F-5D5A-44EC-BE3D-61BBF51E7F38}"/>
    <cellStyle name="Comma 10 7 4 5" xfId="27376" xr:uid="{54284EA5-F200-474F-A6EA-C71B21ED9F55}"/>
    <cellStyle name="Comma 10 7 4 6" xfId="27377" xr:uid="{2B5EBCFF-0B41-42DA-90D0-471B5F889B43}"/>
    <cellStyle name="Comma 10 7 4 7" xfId="42514" xr:uid="{5BEC106F-E9BC-47BA-B57B-F4D53BC1DB62}"/>
    <cellStyle name="Comma 10 7 4 8" xfId="43671" xr:uid="{79265E8D-C2CD-4B07-807B-0D751EEF137D}"/>
    <cellStyle name="Comma 10 7 5" xfId="6370" xr:uid="{98D4A8B7-C218-4828-B814-D8AF1A6C63A1}"/>
    <cellStyle name="Comma 10 7 5 2" xfId="6371" xr:uid="{EF30BC3D-A08B-4F3F-956F-B3E23EC9505C}"/>
    <cellStyle name="Comma 10 7 5 2 2" xfId="6372" xr:uid="{43BB830A-1370-46D4-B19B-E80DB8EE30F7}"/>
    <cellStyle name="Comma 10 7 5 2 3" xfId="27378" xr:uid="{E47FD746-67B6-44E6-BCD5-9BF0ED6EB438}"/>
    <cellStyle name="Comma 10 7 5 2 4" xfId="27379" xr:uid="{1B734E4C-7F07-4413-ACBE-56A865D79256}"/>
    <cellStyle name="Comma 10 7 5 2 5" xfId="27380" xr:uid="{58AAFC8F-C12E-4ED9-947B-2BFEC21D0890}"/>
    <cellStyle name="Comma 10 7 5 3" xfId="6373" xr:uid="{34DB61CC-7A53-4D48-9FBA-CB0C92CBC29D}"/>
    <cellStyle name="Comma 10 7 5 4" xfId="27381" xr:uid="{0085C5B4-0A8C-42AC-BAD2-D69B9A419785}"/>
    <cellStyle name="Comma 10 7 5 5" xfId="27382" xr:uid="{9C5547FF-AD12-4388-8C40-98D7BA65A13D}"/>
    <cellStyle name="Comma 10 7 5 6" xfId="27383" xr:uid="{22DBC569-470B-4518-9CB6-6A4C0CF9F8DD}"/>
    <cellStyle name="Comma 10 7 5 7" xfId="42515" xr:uid="{C8FC1462-3F36-44E6-BA8E-CA723D7CF554}"/>
    <cellStyle name="Comma 10 7 5 8" xfId="43672" xr:uid="{F7F23343-FBA0-40CC-9F25-B847479D3D58}"/>
    <cellStyle name="Comma 10 7 6" xfId="6374" xr:uid="{79439449-C466-4BB7-A285-4E542F5277D3}"/>
    <cellStyle name="Comma 10 7 6 2" xfId="6375" xr:uid="{F6FE6A33-1D5A-445C-A061-7BA658EDA85F}"/>
    <cellStyle name="Comma 10 7 6 2 2" xfId="6376" xr:uid="{27DA3095-B71D-45B4-9100-2572ADA4F782}"/>
    <cellStyle name="Comma 10 7 6 2 3" xfId="27384" xr:uid="{4052B54E-B9D7-4C1E-87B3-C0BE27BABC95}"/>
    <cellStyle name="Comma 10 7 6 2 4" xfId="27385" xr:uid="{146E23B1-0DFD-4CC7-8204-955B09E29F53}"/>
    <cellStyle name="Comma 10 7 6 2 5" xfId="27386" xr:uid="{E87750FC-C42E-449C-925E-8201667BD6B5}"/>
    <cellStyle name="Comma 10 7 6 3" xfId="6377" xr:uid="{1E1F1C63-965C-4C90-BF02-A4076223346F}"/>
    <cellStyle name="Comma 10 7 6 4" xfId="27387" xr:uid="{89A2A9EA-59BC-4A60-8289-19AC535242CA}"/>
    <cellStyle name="Comma 10 7 6 5" xfId="27388" xr:uid="{719C0E0E-00F5-4FD6-A8E1-6DC20747964A}"/>
    <cellStyle name="Comma 10 7 6 6" xfId="27389" xr:uid="{8302DC04-AF26-4C40-9061-F2681E9E33FE}"/>
    <cellStyle name="Comma 10 7 6 7" xfId="42516" xr:uid="{6EBD0EAC-D6FF-4348-865F-ED0A4C52E85E}"/>
    <cellStyle name="Comma 10 7 6 8" xfId="43673" xr:uid="{43565551-8D6C-40B5-B2D7-22804F88A323}"/>
    <cellStyle name="Comma 10 7 7" xfId="6378" xr:uid="{733B8992-9CB9-41AD-81F7-02501EDAB51C}"/>
    <cellStyle name="Comma 10 7 7 2" xfId="6379" xr:uid="{CF790BE6-C7EA-44DD-A3B9-FEE45BBA25F6}"/>
    <cellStyle name="Comma 10 7 7 2 2" xfId="6380" xr:uid="{9A1EDF8D-FC98-408E-85D9-B22EE6FB7E31}"/>
    <cellStyle name="Comma 10 7 7 2 3" xfId="27390" xr:uid="{C6CB1917-4EC1-4A19-8D4E-5A1D957B0793}"/>
    <cellStyle name="Comma 10 7 7 2 4" xfId="27391" xr:uid="{BED6A355-CF29-4017-A2F6-769760807B0D}"/>
    <cellStyle name="Comma 10 7 7 2 5" xfId="27392" xr:uid="{CAACC358-8134-4009-B7AF-7AA773E733AF}"/>
    <cellStyle name="Comma 10 7 7 3" xfId="6381" xr:uid="{164414BC-CCEF-42A5-B4F8-179F395B42C4}"/>
    <cellStyle name="Comma 10 7 7 4" xfId="27393" xr:uid="{CD036CFA-7AA8-4416-8AC0-F5D8141A7583}"/>
    <cellStyle name="Comma 10 7 7 5" xfId="27394" xr:uid="{BDF91D30-062C-4A93-BC3B-0F4371B1F043}"/>
    <cellStyle name="Comma 10 7 7 6" xfId="27395" xr:uid="{3015C5A5-7A58-4288-BDC1-33E942980EB2}"/>
    <cellStyle name="Comma 10 7 7 7" xfId="42517" xr:uid="{D154BA1B-F9C8-40EB-BC2F-E2417CD65E42}"/>
    <cellStyle name="Comma 10 7 7 8" xfId="43674" xr:uid="{4759152B-24E4-4BFF-855D-B9226A185377}"/>
    <cellStyle name="Comma 10 7 8" xfId="6382" xr:uid="{47C30143-AD37-485C-9E76-06195279E999}"/>
    <cellStyle name="Comma 10 7 8 2" xfId="6383" xr:uid="{F59D8FD3-92A3-4874-92F4-77A24F39E2C1}"/>
    <cellStyle name="Comma 10 7 8 2 2" xfId="6384" xr:uid="{52D25A8D-0CA2-4519-8C7C-F0EDDF8EC9A1}"/>
    <cellStyle name="Comma 10 7 8 2 3" xfId="27396" xr:uid="{D0F8C085-5AE4-48A0-8DC2-81D7646B1746}"/>
    <cellStyle name="Comma 10 7 8 2 4" xfId="27397" xr:uid="{64E6CA8B-D34C-4864-8962-EB485C43E988}"/>
    <cellStyle name="Comma 10 7 8 2 5" xfId="27398" xr:uid="{C47DBA8E-D804-4E4A-A5B1-79FE635FAF74}"/>
    <cellStyle name="Comma 10 7 8 3" xfId="6385" xr:uid="{32FA2B62-982C-4120-B1E4-A206031902D8}"/>
    <cellStyle name="Comma 10 7 8 4" xfId="27399" xr:uid="{CBF8AB86-8C19-4D4C-A7C8-830362C03817}"/>
    <cellStyle name="Comma 10 7 8 5" xfId="27400" xr:uid="{957EC0EC-8ADB-483A-8062-E2DBC5B4B028}"/>
    <cellStyle name="Comma 10 7 8 6" xfId="27401" xr:uid="{605228F0-DA69-4107-9944-AABE8904D9BC}"/>
    <cellStyle name="Comma 10 7 8 7" xfId="42518" xr:uid="{A4EE5C9E-5136-4A8A-917B-483FAF789785}"/>
    <cellStyle name="Comma 10 7 8 8" xfId="43675" xr:uid="{3EE0D9D3-C9B0-4CD7-A0D7-61592D2924BC}"/>
    <cellStyle name="Comma 10 7 9" xfId="6386" xr:uid="{E72B1951-D34E-4A97-9C59-E7CD1AD6FADA}"/>
    <cellStyle name="Comma 10 7 9 2" xfId="6387" xr:uid="{CBB2D8E6-246A-40AA-9FD3-92F47F7C583C}"/>
    <cellStyle name="Comma 10 7 9 2 2" xfId="6388" xr:uid="{3F5D6E6D-EDBC-4AA2-AD0E-67B41E2DDB5B}"/>
    <cellStyle name="Comma 10 7 9 2 3" xfId="27402" xr:uid="{0206A902-E91A-4C29-8479-B5B2A6E2A8A5}"/>
    <cellStyle name="Comma 10 7 9 2 4" xfId="27403" xr:uid="{2E73F871-7E7E-4044-8349-D8812700F5AE}"/>
    <cellStyle name="Comma 10 7 9 2 5" xfId="27404" xr:uid="{7CC88523-097F-4A91-97BB-F07485F0113A}"/>
    <cellStyle name="Comma 10 7 9 3" xfId="6389" xr:uid="{A066034F-BAE6-4136-8D0C-7E331A2A9B3F}"/>
    <cellStyle name="Comma 10 7 9 4" xfId="27405" xr:uid="{1794E9BB-AFF1-4D2F-B5F2-19DDFAE20E9B}"/>
    <cellStyle name="Comma 10 7 9 5" xfId="27406" xr:uid="{D0C16C80-A4F6-4803-8BEE-2F4418F87432}"/>
    <cellStyle name="Comma 10 7 9 6" xfId="27407" xr:uid="{1256992F-FACE-4BCE-A01C-DEF30E47F83D}"/>
    <cellStyle name="Comma 10 7 9 7" xfId="42519" xr:uid="{81184982-45EE-4600-ADD1-B5BCE4B6552F}"/>
    <cellStyle name="Comma 10 7 9 8" xfId="43676" xr:uid="{D6E07A74-A250-480B-9791-F6926987F2B3}"/>
    <cellStyle name="Comma 10 8" xfId="6390" xr:uid="{2B141CFC-0BD2-42CE-A286-F2EEBE7E2705}"/>
    <cellStyle name="Comma 10 8 10" xfId="6391" xr:uid="{3024B370-80AF-442A-A9D8-A790A0B4301A}"/>
    <cellStyle name="Comma 10 8 10 2" xfId="6392" xr:uid="{6F4E1FAF-CA94-4D83-9AE3-4392CC488257}"/>
    <cellStyle name="Comma 10 8 10 2 2" xfId="6393" xr:uid="{0062B415-A400-4437-9B34-F0E6C6F91248}"/>
    <cellStyle name="Comma 10 8 10 2 3" xfId="27408" xr:uid="{0190F1FC-8611-48A6-9A72-AEB56B10B323}"/>
    <cellStyle name="Comma 10 8 10 2 4" xfId="27409" xr:uid="{AF5A6AD9-BCD5-4F51-9FB5-8D85D557906D}"/>
    <cellStyle name="Comma 10 8 10 2 5" xfId="27410" xr:uid="{83E8A285-B770-4FA8-9AAD-CD9A3568ED12}"/>
    <cellStyle name="Comma 10 8 10 3" xfId="6394" xr:uid="{BE5E27A4-BE82-4072-A2D1-9CA3D4C6D667}"/>
    <cellStyle name="Comma 10 8 10 4" xfId="27411" xr:uid="{8F7FD784-A21E-4C3F-9A1E-E616E6A759F8}"/>
    <cellStyle name="Comma 10 8 10 5" xfId="27412" xr:uid="{2FD50567-FE32-4B1B-B34D-CB9ED9417257}"/>
    <cellStyle name="Comma 10 8 10 6" xfId="27413" xr:uid="{70E7CBFB-23E9-4856-B43E-1A0DFD98256A}"/>
    <cellStyle name="Comma 10 8 10 7" xfId="42521" xr:uid="{4FBE2B6D-65E6-4B3B-80C0-2F9821F7C828}"/>
    <cellStyle name="Comma 10 8 10 8" xfId="43678" xr:uid="{DC707CE7-849C-416B-9301-CF1938B85499}"/>
    <cellStyle name="Comma 10 8 11" xfId="6395" xr:uid="{A994D44B-8FB6-40A1-9F1D-B50F9F2F0BA1}"/>
    <cellStyle name="Comma 10 8 11 2" xfId="6396" xr:uid="{053F955B-08D7-44A5-831A-BE64D28FEE50}"/>
    <cellStyle name="Comma 10 8 11 2 2" xfId="6397" xr:uid="{CEBA558D-E3EF-4D89-8EE4-F1A026850503}"/>
    <cellStyle name="Comma 10 8 11 2 3" xfId="27414" xr:uid="{72ECFE95-2CA3-49ED-8AB2-212B66EF4820}"/>
    <cellStyle name="Comma 10 8 11 2 4" xfId="27415" xr:uid="{F3725D5F-0EFF-4E64-8D86-5D2324B080AA}"/>
    <cellStyle name="Comma 10 8 11 2 5" xfId="27416" xr:uid="{6DA68DA6-337C-41E7-9D2C-C7B1338ABC42}"/>
    <cellStyle name="Comma 10 8 11 3" xfId="6398" xr:uid="{C3ECEB3E-3AA7-4353-B2D6-86EDBE0B18A3}"/>
    <cellStyle name="Comma 10 8 11 4" xfId="27417" xr:uid="{38699E1C-BEC9-46C2-8407-8FC400B40BFA}"/>
    <cellStyle name="Comma 10 8 11 5" xfId="27418" xr:uid="{A26A39B9-4ABB-4F19-BBC2-24E2EAC53CB7}"/>
    <cellStyle name="Comma 10 8 11 6" xfId="27419" xr:uid="{32B6A5EE-8FD2-433A-9B26-9023E5786C02}"/>
    <cellStyle name="Comma 10 8 11 7" xfId="42522" xr:uid="{3E55A002-7B24-4323-8E1E-964C3537755F}"/>
    <cellStyle name="Comma 10 8 11 8" xfId="43679" xr:uid="{A9C47FB5-190D-4E60-8462-AFCBEBE71A54}"/>
    <cellStyle name="Comma 10 8 12" xfId="6399" xr:uid="{43C7F016-9550-4BD7-BD67-5C8DDCE1E680}"/>
    <cellStyle name="Comma 10 8 12 2" xfId="6400" xr:uid="{B3A745EC-38FC-49FD-8058-915C3C7053F7}"/>
    <cellStyle name="Comma 10 8 12 2 2" xfId="6401" xr:uid="{C64B9707-EE39-4AB4-9F44-940598FF065B}"/>
    <cellStyle name="Comma 10 8 12 2 3" xfId="27420" xr:uid="{8867CD07-DFFB-4821-A54C-502BC9F542A7}"/>
    <cellStyle name="Comma 10 8 12 2 4" xfId="27421" xr:uid="{484830AA-38E7-4FC4-B04F-830892C38F05}"/>
    <cellStyle name="Comma 10 8 12 2 5" xfId="27422" xr:uid="{E5F3F5A5-A6AD-4781-BB2F-BDE93DCBA8ED}"/>
    <cellStyle name="Comma 10 8 12 3" xfId="6402" xr:uid="{45B3FCC9-2188-4688-983E-D1BD362D081A}"/>
    <cellStyle name="Comma 10 8 12 4" xfId="27423" xr:uid="{132E5C0F-7DD9-4057-AD41-B594EEB64E8D}"/>
    <cellStyle name="Comma 10 8 12 5" xfId="27424" xr:uid="{57EC169F-B743-4F2C-B6AF-B6348A205BBC}"/>
    <cellStyle name="Comma 10 8 12 6" xfId="27425" xr:uid="{44DECBED-EEA4-448F-B5CC-4690F77968EE}"/>
    <cellStyle name="Comma 10 8 12 7" xfId="42523" xr:uid="{7182579B-C36E-41B5-8745-68211BBE1E03}"/>
    <cellStyle name="Comma 10 8 12 8" xfId="43680" xr:uid="{8097BDBE-4B46-4D02-B5ED-1F7039F7E556}"/>
    <cellStyle name="Comma 10 8 13" xfId="6403" xr:uid="{B16FCDA8-FB34-47CE-9054-B562F51979C0}"/>
    <cellStyle name="Comma 10 8 13 2" xfId="6404" xr:uid="{FBA143CD-B036-400A-BADE-768F9C6E6339}"/>
    <cellStyle name="Comma 10 8 13 2 2" xfId="6405" xr:uid="{967BA618-F6D4-4C96-B852-BFDE37AA1CCF}"/>
    <cellStyle name="Comma 10 8 13 2 3" xfId="27426" xr:uid="{697070A5-CF18-468D-8375-1AAFA23936F5}"/>
    <cellStyle name="Comma 10 8 13 2 4" xfId="27427" xr:uid="{59F0AD54-F4B6-4357-B6E2-39D9198191C5}"/>
    <cellStyle name="Comma 10 8 13 2 5" xfId="27428" xr:uid="{A4AA674F-A5E5-4C2E-98C0-3402326440B1}"/>
    <cellStyle name="Comma 10 8 13 3" xfId="6406" xr:uid="{838BAEED-939D-4C6F-9EE9-7D9F3A52701B}"/>
    <cellStyle name="Comma 10 8 13 4" xfId="27429" xr:uid="{5021A55F-8A64-43D6-83FC-76741737C082}"/>
    <cellStyle name="Comma 10 8 13 5" xfId="27430" xr:uid="{3C667FB6-723F-4290-8EC2-476B1DD87996}"/>
    <cellStyle name="Comma 10 8 13 6" xfId="27431" xr:uid="{47EA6AEB-B152-4098-9B81-FD009F676468}"/>
    <cellStyle name="Comma 10 8 13 7" xfId="42524" xr:uid="{1926CE8E-176A-47DB-B6E8-02F6389058B3}"/>
    <cellStyle name="Comma 10 8 13 8" xfId="43681" xr:uid="{BAE7D855-6133-4B54-BD77-019362504B6A}"/>
    <cellStyle name="Comma 10 8 14" xfId="6407" xr:uid="{53B3956E-52A1-40A3-AF61-F91A226BD9D6}"/>
    <cellStyle name="Comma 10 8 14 2" xfId="6408" xr:uid="{6BA5B331-2241-40B9-8814-680D90FBBF38}"/>
    <cellStyle name="Comma 10 8 14 2 2" xfId="6409" xr:uid="{4483BFEE-0E70-4935-BCF9-AD902E41D9F6}"/>
    <cellStyle name="Comma 10 8 14 2 3" xfId="27432" xr:uid="{0ADC2587-4D15-44C0-9049-49FCEC0B8CE5}"/>
    <cellStyle name="Comma 10 8 14 2 4" xfId="27433" xr:uid="{5BC8C01B-A2B0-4945-AEB6-02B487980C28}"/>
    <cellStyle name="Comma 10 8 14 2 5" xfId="27434" xr:uid="{B98693F7-26BF-4951-AFE1-BD8CA453AD78}"/>
    <cellStyle name="Comma 10 8 14 3" xfId="6410" xr:uid="{36E0DFB0-78B8-4B07-B879-B47B6DD28B13}"/>
    <cellStyle name="Comma 10 8 14 4" xfId="27435" xr:uid="{C6A2D777-FABD-434D-9B82-FC8AC8469B7A}"/>
    <cellStyle name="Comma 10 8 14 5" xfId="27436" xr:uid="{4D6A29B7-039C-4725-8195-A13B42D87088}"/>
    <cellStyle name="Comma 10 8 14 6" xfId="27437" xr:uid="{7D3C5398-F98C-4659-BE4B-392759E4130F}"/>
    <cellStyle name="Comma 10 8 14 7" xfId="42525" xr:uid="{D4082FF5-059D-4B1C-9A46-2000040521DE}"/>
    <cellStyle name="Comma 10 8 14 8" xfId="43682" xr:uid="{DED601BE-1E19-4CED-8F7C-A513EE20C3E5}"/>
    <cellStyle name="Comma 10 8 15" xfId="6411" xr:uid="{CBA5B2BB-16CA-4A2C-A8DF-72C7903FD0E6}"/>
    <cellStyle name="Comma 10 8 15 2" xfId="6412" xr:uid="{BFC98585-1DD7-4FCA-872C-65B5160C2F45}"/>
    <cellStyle name="Comma 10 8 15 2 2" xfId="6413" xr:uid="{C8F51A11-6052-4FF6-B125-76398C55E25E}"/>
    <cellStyle name="Comma 10 8 15 2 3" xfId="27438" xr:uid="{24CCF54C-A312-4DDB-99AC-85505EA9EE31}"/>
    <cellStyle name="Comma 10 8 15 2 4" xfId="27439" xr:uid="{880B14F6-E6D2-48A9-9664-40A3033EE7AF}"/>
    <cellStyle name="Comma 10 8 15 2 5" xfId="27440" xr:uid="{91D1B5F0-B258-42FE-A046-0691EBE8888F}"/>
    <cellStyle name="Comma 10 8 15 3" xfId="6414" xr:uid="{3601E7B1-2D9A-4588-8246-7CB53E2A5844}"/>
    <cellStyle name="Comma 10 8 15 4" xfId="27441" xr:uid="{AD0E547B-7580-4372-8962-B9BA973E4EF7}"/>
    <cellStyle name="Comma 10 8 15 5" xfId="27442" xr:uid="{694828A9-9FAB-408A-A42A-908D4A8A30C2}"/>
    <cellStyle name="Comma 10 8 15 6" xfId="27443" xr:uid="{C0DA4012-AFF8-4A31-8177-BDC75DF522BF}"/>
    <cellStyle name="Comma 10 8 15 7" xfId="42526" xr:uid="{F3588718-EF0F-4933-80E5-2D7932478CF2}"/>
    <cellStyle name="Comma 10 8 15 8" xfId="43683" xr:uid="{A14DB13E-D2FF-49F2-8173-59015B21069A}"/>
    <cellStyle name="Comma 10 8 16" xfId="6415" xr:uid="{CF152455-5863-473B-A03E-6C508FB17914}"/>
    <cellStyle name="Comma 10 8 16 2" xfId="6416" xr:uid="{6CBCB6F9-BDD8-4EE7-9F96-DE4DA0053A09}"/>
    <cellStyle name="Comma 10 8 16 2 2" xfId="6417" xr:uid="{22CA487B-62A0-4BD8-A793-E787CDB7B2FF}"/>
    <cellStyle name="Comma 10 8 16 2 3" xfId="27444" xr:uid="{42634C81-482D-4448-B313-FD230FD314EA}"/>
    <cellStyle name="Comma 10 8 16 2 4" xfId="27445" xr:uid="{A9405AA8-5447-4577-BD46-205E0E9A052C}"/>
    <cellStyle name="Comma 10 8 16 2 5" xfId="27446" xr:uid="{55CFFC96-4075-4813-9D58-ADA7C50A9A49}"/>
    <cellStyle name="Comma 10 8 16 3" xfId="6418" xr:uid="{E451920B-0747-4A29-A503-F1E403F9FF0E}"/>
    <cellStyle name="Comma 10 8 16 4" xfId="27447" xr:uid="{C0A379CB-AB2A-4BFA-893A-6FF4DCA8CE42}"/>
    <cellStyle name="Comma 10 8 16 5" xfId="27448" xr:uid="{8B1F4518-BE74-4674-9536-3320B70EB7AA}"/>
    <cellStyle name="Comma 10 8 16 6" xfId="27449" xr:uid="{9082D457-76C4-4D53-94A6-C97B3203FD2E}"/>
    <cellStyle name="Comma 10 8 16 7" xfId="42527" xr:uid="{F2D9957E-04A2-412B-80E3-E77CD0DD639F}"/>
    <cellStyle name="Comma 10 8 16 8" xfId="43684" xr:uid="{18182C2D-8993-476F-B50B-1D4DC2B0DD48}"/>
    <cellStyle name="Comma 10 8 17" xfId="6419" xr:uid="{135CC8BB-5579-4BBC-9593-CF3DE81C1230}"/>
    <cellStyle name="Comma 10 8 17 2" xfId="6420" xr:uid="{29AAE317-F66E-4AC1-BEA0-651D13557F98}"/>
    <cellStyle name="Comma 10 8 17 2 2" xfId="6421" xr:uid="{442D7B89-0422-462C-BAC7-B0F3EE443887}"/>
    <cellStyle name="Comma 10 8 17 2 3" xfId="27450" xr:uid="{F759802E-C8E1-4DFF-B6E6-F191BC913B01}"/>
    <cellStyle name="Comma 10 8 17 2 4" xfId="27451" xr:uid="{7AF17AF4-9695-4C36-B3BF-105E7E7B1BCE}"/>
    <cellStyle name="Comma 10 8 17 2 5" xfId="27452" xr:uid="{A2F9C242-BB2C-4582-8927-904960D564D4}"/>
    <cellStyle name="Comma 10 8 17 3" xfId="6422" xr:uid="{C2146D77-0AE5-4003-BEC4-97B1C26E25E2}"/>
    <cellStyle name="Comma 10 8 17 4" xfId="27453" xr:uid="{0D1BC0FA-0D65-4DAB-A6F1-0002E8DD946E}"/>
    <cellStyle name="Comma 10 8 17 5" xfId="27454" xr:uid="{AFC23034-3295-4ADC-8C23-671A7CFE08B8}"/>
    <cellStyle name="Comma 10 8 17 6" xfId="27455" xr:uid="{382A26F2-1E42-4635-9B63-1FF323120A43}"/>
    <cellStyle name="Comma 10 8 17 7" xfId="42528" xr:uid="{D8C24E55-F2C4-4421-BA71-8C1B3E6734F8}"/>
    <cellStyle name="Comma 10 8 17 8" xfId="43685" xr:uid="{D5DCE8AD-E422-41EB-A459-0C1B3833B237}"/>
    <cellStyle name="Comma 10 8 18" xfId="6423" xr:uid="{04CB44E2-DA47-4083-A4E4-660F06031708}"/>
    <cellStyle name="Comma 10 8 18 2" xfId="6424" xr:uid="{10368C0F-36AC-412B-B956-11E42A660844}"/>
    <cellStyle name="Comma 10 8 18 3" xfId="27456" xr:uid="{5F18D8CD-15A0-4E40-9D9A-5CBA0807BD56}"/>
    <cellStyle name="Comma 10 8 18 4" xfId="27457" xr:uid="{FDD52C74-38EB-4466-940B-590377C49B87}"/>
    <cellStyle name="Comma 10 8 18 5" xfId="27458" xr:uid="{CC48AB05-A2DF-42C3-BC31-4DC9F7244241}"/>
    <cellStyle name="Comma 10 8 19" xfId="6425" xr:uid="{228CC275-43D3-4400-931D-F6BBBA12111D}"/>
    <cellStyle name="Comma 10 8 2" xfId="6426" xr:uid="{5691D20D-9AA1-4421-8FE7-F25137D692FF}"/>
    <cellStyle name="Comma 10 8 2 2" xfId="6427" xr:uid="{ABA1CADA-2DD5-4797-AC02-20788F9D2170}"/>
    <cellStyle name="Comma 10 8 2 2 2" xfId="6428" xr:uid="{F4ECE32E-1C28-4370-B010-E7EA2D4FCFEB}"/>
    <cellStyle name="Comma 10 8 2 2 3" xfId="27459" xr:uid="{F8990984-62FA-4031-A1A7-9A8181AF71C4}"/>
    <cellStyle name="Comma 10 8 2 2 4" xfId="27460" xr:uid="{098F546D-4950-4763-B9EC-E834FDFA2969}"/>
    <cellStyle name="Comma 10 8 2 2 5" xfId="27461" xr:uid="{D8706E95-95B6-4159-A430-9FF20B99DC5C}"/>
    <cellStyle name="Comma 10 8 2 3" xfId="6429" xr:uid="{03BFA2DE-EE02-42D9-BFFD-F49684F6E6AB}"/>
    <cellStyle name="Comma 10 8 2 4" xfId="27462" xr:uid="{EDC336A6-9E82-45DF-A6F2-E0DDB30A6453}"/>
    <cellStyle name="Comma 10 8 2 5" xfId="27463" xr:uid="{97EFCA1F-4094-42F7-ABE4-1C17D9240E5F}"/>
    <cellStyle name="Comma 10 8 2 6" xfId="27464" xr:uid="{F9C6A28C-5B20-41CA-A884-18DB7DF4B765}"/>
    <cellStyle name="Comma 10 8 2 7" xfId="42529" xr:uid="{32465452-0D7B-4BD5-B69D-014DECEBE2C1}"/>
    <cellStyle name="Comma 10 8 2 8" xfId="43686" xr:uid="{825B0436-4A86-4B89-9CE3-10DDB20A9C5C}"/>
    <cellStyle name="Comma 10 8 20" xfId="27465" xr:uid="{3988148B-2161-42B2-A5CE-ED552F294E3E}"/>
    <cellStyle name="Comma 10 8 21" xfId="27466" xr:uid="{A90AF4CB-7B76-40F7-B462-B8063492D4DA}"/>
    <cellStyle name="Comma 10 8 22" xfId="27467" xr:uid="{693CBF4C-C026-4B0B-B34F-001881568753}"/>
    <cellStyle name="Comma 10 8 23" xfId="42520" xr:uid="{9F47CDCD-C3C6-4063-886E-C96586545E3F}"/>
    <cellStyle name="Comma 10 8 24" xfId="43677" xr:uid="{1295356E-7BB0-4683-8105-A093AC836444}"/>
    <cellStyle name="Comma 10 8 3" xfId="6430" xr:uid="{4FA27FC7-5AB7-41E9-9994-48028487638E}"/>
    <cellStyle name="Comma 10 8 3 2" xfId="6431" xr:uid="{915E84AC-5A76-4ADE-866F-13C8B2B8A7BA}"/>
    <cellStyle name="Comma 10 8 3 2 2" xfId="6432" xr:uid="{244FA30E-83D9-4A01-83FB-D62A7539FAC3}"/>
    <cellStyle name="Comma 10 8 3 2 3" xfId="27468" xr:uid="{A4D26B6E-0B2D-4F8B-AED9-DDA0E7621E68}"/>
    <cellStyle name="Comma 10 8 3 2 4" xfId="27469" xr:uid="{705A7517-004A-4358-8BAC-83086EF9D387}"/>
    <cellStyle name="Comma 10 8 3 2 5" xfId="27470" xr:uid="{B399B7DF-8241-4AD8-B9AE-CCF26753D180}"/>
    <cellStyle name="Comma 10 8 3 3" xfId="6433" xr:uid="{BA6A4F89-92BD-4FEE-91B2-BFFBE4E3A706}"/>
    <cellStyle name="Comma 10 8 3 4" xfId="27471" xr:uid="{0D9CF39E-353E-4CC3-85ED-8881D9BE5D58}"/>
    <cellStyle name="Comma 10 8 3 5" xfId="27472" xr:uid="{6B78A44E-85E4-4EFC-B3EF-43DAA7DC3C08}"/>
    <cellStyle name="Comma 10 8 3 6" xfId="27473" xr:uid="{F2AA9114-0FB5-42ED-8AAC-47910B01DD5E}"/>
    <cellStyle name="Comma 10 8 3 7" xfId="42530" xr:uid="{66C0D841-00C4-4637-9B92-CF17C4CF7880}"/>
    <cellStyle name="Comma 10 8 3 8" xfId="43687" xr:uid="{C75C8666-91DC-40D0-8669-44C3448EAA7C}"/>
    <cellStyle name="Comma 10 8 4" xfId="6434" xr:uid="{4903B343-12F2-4F45-9E47-2A6AFC306725}"/>
    <cellStyle name="Comma 10 8 4 2" xfId="6435" xr:uid="{E0718A2D-DF46-4026-8F20-6B2A29C6D0A4}"/>
    <cellStyle name="Comma 10 8 4 2 2" xfId="6436" xr:uid="{47DF904B-91DE-4CEA-B784-8DC8A5A6356D}"/>
    <cellStyle name="Comma 10 8 4 2 3" xfId="27474" xr:uid="{1294B12C-ED64-4610-BBB7-4DB46EBA5B4F}"/>
    <cellStyle name="Comma 10 8 4 2 4" xfId="27475" xr:uid="{38EC6E0B-0D33-49E6-9239-40A1BFD02244}"/>
    <cellStyle name="Comma 10 8 4 2 5" xfId="27476" xr:uid="{00A81151-1834-4B12-A997-5BF8107062BF}"/>
    <cellStyle name="Comma 10 8 4 3" xfId="6437" xr:uid="{ACD24D8D-3B5F-495A-AA76-9B88AD98B1A2}"/>
    <cellStyle name="Comma 10 8 4 4" xfId="27477" xr:uid="{FE16454B-1865-4F79-8746-24B9F24143FD}"/>
    <cellStyle name="Comma 10 8 4 5" xfId="27478" xr:uid="{3B32F965-3925-4F5D-927B-2DAD997572EA}"/>
    <cellStyle name="Comma 10 8 4 6" xfId="27479" xr:uid="{8553ED4C-A17A-4FE6-B649-E07962A09E4D}"/>
    <cellStyle name="Comma 10 8 4 7" xfId="42531" xr:uid="{EE2D4EAC-CD7B-4CD3-948C-D97AF926FC47}"/>
    <cellStyle name="Comma 10 8 4 8" xfId="43688" xr:uid="{D6C5EFB6-2CE1-4802-85D5-D6179370EC57}"/>
    <cellStyle name="Comma 10 8 5" xfId="6438" xr:uid="{92A80FC5-5444-41E4-A03A-FB80A5A4BA57}"/>
    <cellStyle name="Comma 10 8 5 2" xfId="6439" xr:uid="{8F1FA556-DDD3-406B-9181-D64BA0F645B6}"/>
    <cellStyle name="Comma 10 8 5 2 2" xfId="6440" xr:uid="{899D67CC-805F-457C-A994-A51AF042862F}"/>
    <cellStyle name="Comma 10 8 5 2 3" xfId="27480" xr:uid="{F097F656-2478-47CF-8529-2ABEB74656AC}"/>
    <cellStyle name="Comma 10 8 5 2 4" xfId="27481" xr:uid="{BA5C225D-8065-4028-9AE0-F1ED000B6883}"/>
    <cellStyle name="Comma 10 8 5 2 5" xfId="27482" xr:uid="{57BDB49E-A01A-4A25-80A3-1E9617315957}"/>
    <cellStyle name="Comma 10 8 5 3" xfId="6441" xr:uid="{8B0862B2-979F-41EC-9252-10E354CEEDD3}"/>
    <cellStyle name="Comma 10 8 5 4" xfId="27483" xr:uid="{053563BB-84AB-4758-8C08-1CFFCF804B5C}"/>
    <cellStyle name="Comma 10 8 5 5" xfId="27484" xr:uid="{6C546BFD-4816-4B59-8DD3-565EB9BE3C88}"/>
    <cellStyle name="Comma 10 8 5 6" xfId="27485" xr:uid="{6BD3594A-456B-41C5-8A6F-720F414CF388}"/>
    <cellStyle name="Comma 10 8 5 7" xfId="42532" xr:uid="{9872D13B-CE3D-454D-8A63-2E86958D788F}"/>
    <cellStyle name="Comma 10 8 5 8" xfId="43689" xr:uid="{C0A7F911-1CEB-41C9-BF5B-D823A0951312}"/>
    <cellStyle name="Comma 10 8 6" xfId="6442" xr:uid="{C698A403-655B-40F7-8866-4C5BCDF24503}"/>
    <cellStyle name="Comma 10 8 6 2" xfId="6443" xr:uid="{3B48541E-BEEC-476C-A6F3-F30498D9F75C}"/>
    <cellStyle name="Comma 10 8 6 2 2" xfId="6444" xr:uid="{3A2A63B9-4ED2-424E-B230-107BC3B3F06D}"/>
    <cellStyle name="Comma 10 8 6 2 3" xfId="27486" xr:uid="{DF43AA66-8E82-4718-9E16-EE6054366002}"/>
    <cellStyle name="Comma 10 8 6 2 4" xfId="27487" xr:uid="{9B5AE149-DA16-46A4-BDEE-D786355ADE86}"/>
    <cellStyle name="Comma 10 8 6 2 5" xfId="27488" xr:uid="{258A062A-7FD3-429A-81D1-1F6696B8E7E8}"/>
    <cellStyle name="Comma 10 8 6 3" xfId="6445" xr:uid="{17F89FE2-1E03-499D-BAFE-6B5720632E27}"/>
    <cellStyle name="Comma 10 8 6 4" xfId="27489" xr:uid="{9D2E4645-D49E-4843-8568-D212305852A3}"/>
    <cellStyle name="Comma 10 8 6 5" xfId="27490" xr:uid="{DE68B862-5992-4EB8-8E7B-95B970F86866}"/>
    <cellStyle name="Comma 10 8 6 6" xfId="27491" xr:uid="{0397F4CE-EBF6-450F-B656-FE3F79F463AE}"/>
    <cellStyle name="Comma 10 8 6 7" xfId="42533" xr:uid="{2365BC10-1CC3-473E-954A-4F9371744DA3}"/>
    <cellStyle name="Comma 10 8 6 8" xfId="43690" xr:uid="{CD47A5BA-3E99-4CA4-88FD-2078062E41FA}"/>
    <cellStyle name="Comma 10 8 7" xfId="6446" xr:uid="{E3C8F7BA-CDEB-42ED-A491-52C125D19244}"/>
    <cellStyle name="Comma 10 8 7 2" xfId="6447" xr:uid="{54C1D41B-2866-475B-92BB-6EC5E17A8BF4}"/>
    <cellStyle name="Comma 10 8 7 2 2" xfId="6448" xr:uid="{86760135-B16A-4808-B6DB-F1D21495EBAE}"/>
    <cellStyle name="Comma 10 8 7 2 3" xfId="27492" xr:uid="{549B804C-9F00-4EF9-979C-60B2240A91AD}"/>
    <cellStyle name="Comma 10 8 7 2 4" xfId="27493" xr:uid="{B2F904AE-91CF-48B1-B74B-870D7C921250}"/>
    <cellStyle name="Comma 10 8 7 2 5" xfId="27494" xr:uid="{B86415E4-B472-4668-91C5-E022F1C5D3B8}"/>
    <cellStyle name="Comma 10 8 7 3" xfId="6449" xr:uid="{4D13A120-8605-4612-8049-AFF6FF906A35}"/>
    <cellStyle name="Comma 10 8 7 4" xfId="27495" xr:uid="{34F55B5D-27B5-41FA-A5C2-B7F9D4F45596}"/>
    <cellStyle name="Comma 10 8 7 5" xfId="27496" xr:uid="{53227E8B-44C0-48FE-B67D-4C8824F0D300}"/>
    <cellStyle name="Comma 10 8 7 6" xfId="27497" xr:uid="{C7FA6FED-0B0C-4069-8CB6-386C3077467B}"/>
    <cellStyle name="Comma 10 8 7 7" xfId="42534" xr:uid="{A482FDE0-C8CD-4FBA-B511-2D44199A021B}"/>
    <cellStyle name="Comma 10 8 7 8" xfId="43691" xr:uid="{05AB0914-BC92-46DA-802D-D3D7BBE76282}"/>
    <cellStyle name="Comma 10 8 8" xfId="6450" xr:uid="{9A5EEF63-C378-4DE5-A98C-D6ED8AD1513C}"/>
    <cellStyle name="Comma 10 8 8 2" xfId="6451" xr:uid="{7E9D42D4-2470-4B0F-943E-3D1F96F9AF05}"/>
    <cellStyle name="Comma 10 8 8 2 2" xfId="6452" xr:uid="{78539642-39C3-46F1-AB3A-639F64CCC035}"/>
    <cellStyle name="Comma 10 8 8 2 3" xfId="27498" xr:uid="{E7D7D2BE-A254-461E-BCC4-FD9A09A1FD1F}"/>
    <cellStyle name="Comma 10 8 8 2 4" xfId="27499" xr:uid="{5E3A2C18-B316-4FDC-9B52-787B93FC10DF}"/>
    <cellStyle name="Comma 10 8 8 2 5" xfId="27500" xr:uid="{D673D26B-C60A-4A8A-99DC-19CAD2A56A8A}"/>
    <cellStyle name="Comma 10 8 8 3" xfId="6453" xr:uid="{7E4BAFCC-48D8-41D9-9012-F01D919B9D15}"/>
    <cellStyle name="Comma 10 8 8 4" xfId="27501" xr:uid="{A19122EA-B6F9-48B3-A967-0D66702994F1}"/>
    <cellStyle name="Comma 10 8 8 5" xfId="27502" xr:uid="{EA22FDF9-3491-40E4-9404-CF943B8B3E99}"/>
    <cellStyle name="Comma 10 8 8 6" xfId="27503" xr:uid="{EBA6687F-51B0-4056-A381-7C3407359922}"/>
    <cellStyle name="Comma 10 8 8 7" xfId="42535" xr:uid="{3A037CEC-BA9B-4D8E-9C17-7DC08F5BBD33}"/>
    <cellStyle name="Comma 10 8 8 8" xfId="43692" xr:uid="{2219779F-224D-43E7-96DB-CFF8B3E4C2AB}"/>
    <cellStyle name="Comma 10 8 9" xfId="6454" xr:uid="{5D22EE98-2F99-40F4-B960-E5540B003A51}"/>
    <cellStyle name="Comma 10 8 9 2" xfId="6455" xr:uid="{0B6C6FA2-96A3-4C54-946D-06E045867476}"/>
    <cellStyle name="Comma 10 8 9 2 2" xfId="6456" xr:uid="{BA7A631A-E2D8-406F-B04F-7175E38B720E}"/>
    <cellStyle name="Comma 10 8 9 2 3" xfId="27504" xr:uid="{9D40CCA9-4671-4570-92FA-7721C4128A0D}"/>
    <cellStyle name="Comma 10 8 9 2 4" xfId="27505" xr:uid="{91CB2DF2-F24B-486E-A988-1B6991227C6E}"/>
    <cellStyle name="Comma 10 8 9 2 5" xfId="27506" xr:uid="{1CC0F412-987A-4E05-BCE6-AC2E68148C18}"/>
    <cellStyle name="Comma 10 8 9 3" xfId="6457" xr:uid="{9DAC8007-0C5B-4F05-9343-310AA2C0B841}"/>
    <cellStyle name="Comma 10 8 9 4" xfId="27507" xr:uid="{5987130A-5BD0-44DD-9C74-FB4F0409FA94}"/>
    <cellStyle name="Comma 10 8 9 5" xfId="27508" xr:uid="{2FFFE7E5-19FA-4FDF-AD26-5B28FB94E9BC}"/>
    <cellStyle name="Comma 10 8 9 6" xfId="27509" xr:uid="{B98F99A0-6406-467C-AB2C-83A0BA4D1D2A}"/>
    <cellStyle name="Comma 10 8 9 7" xfId="42536" xr:uid="{67389D08-5A49-48F0-9EFA-9AAD0A01ADEA}"/>
    <cellStyle name="Comma 10 8 9 8" xfId="43693" xr:uid="{C0C99268-9275-46F7-9C32-DB336D248786}"/>
    <cellStyle name="Comma 10 9" xfId="6458" xr:uid="{4B472C29-7F62-4554-9EA4-C7F124330DC9}"/>
    <cellStyle name="Comma 10 9 2" xfId="6459" xr:uid="{3A05ECE2-8348-4700-B4DF-B7CF2EE0597E}"/>
    <cellStyle name="Comma 10 9 2 2" xfId="27510" xr:uid="{5CF5CDA3-5373-481C-8EE5-573D0804495C}"/>
    <cellStyle name="Comma 10 9 3" xfId="27511" xr:uid="{CA04051B-85D7-44B3-BC65-829836B53A73}"/>
    <cellStyle name="Comma 10 9 4" xfId="27512" xr:uid="{46137944-CC43-4AB3-99C3-99022D9C1DAD}"/>
    <cellStyle name="Comma 11" xfId="6460" xr:uid="{2C36AE89-83D7-420A-89C7-5CC36F86BFB3}"/>
    <cellStyle name="Comma 11 2" xfId="6461" xr:uid="{834774C7-FB26-4D4F-9E0C-14878B69BC6D}"/>
    <cellStyle name="Comma 11 2 2" xfId="6462" xr:uid="{A7779DD4-6C92-4362-A8C1-44F32F702E93}"/>
    <cellStyle name="Comma 11 2 2 2" xfId="27513" xr:uid="{12EED3A4-A5DC-487D-BC3D-9C21D33E259E}"/>
    <cellStyle name="Comma 11 2 3" xfId="27514" xr:uid="{C484C676-C50E-45C7-A95C-55790D344958}"/>
    <cellStyle name="Comma 11 2 4" xfId="27515" xr:uid="{16F89B82-F34A-481E-A090-674711F5C18B}"/>
    <cellStyle name="Comma 11 3" xfId="6463" xr:uid="{776F45D3-FB92-437B-87FC-3D584CF4B1D5}"/>
    <cellStyle name="Comma 11 3 2" xfId="27516" xr:uid="{AFC3BE35-2776-4C00-BDE1-26EE481FCE97}"/>
    <cellStyle name="Comma 11 4" xfId="6464" xr:uid="{AB3D7881-2553-4B50-A31A-D7876F906346}"/>
    <cellStyle name="Comma 11 4 2" xfId="27517" xr:uid="{3844F7A5-6B39-4D6B-8D9A-FCE11B2F5DBD}"/>
    <cellStyle name="Comma 11 5" xfId="27518" xr:uid="{BF760BFF-0A83-47E2-8F30-8C05DB832024}"/>
    <cellStyle name="Comma 11 6" xfId="27519" xr:uid="{A662B120-3A39-4C1A-A5E1-685D3EE13FC2}"/>
    <cellStyle name="Comma 11 7" xfId="27520" xr:uid="{D94CE9A9-93D0-42AD-AA45-E7D3054616F2}"/>
    <cellStyle name="Comma 11 8" xfId="42537" xr:uid="{F77E70F5-DFC7-4224-AC8B-F34C9FC52BC0}"/>
    <cellStyle name="Comma 11 9" xfId="43694" xr:uid="{832E1C51-290A-4A69-9954-F40D9589E333}"/>
    <cellStyle name="Comma 12" xfId="76" xr:uid="{AAB994D0-956D-46B2-A17A-11F48CE3BA37}"/>
    <cellStyle name="Comma 12 2" xfId="6466" xr:uid="{7BCE236A-BC6B-4447-B120-7FE58301B836}"/>
    <cellStyle name="Comma 12 2 2" xfId="6467" xr:uid="{AE97FEC0-C2CA-4CDE-AD1D-9272333B5EAD}"/>
    <cellStyle name="Comma 12 2 3" xfId="27521" xr:uid="{22A7BCC4-28D8-4230-BF58-B70468331931}"/>
    <cellStyle name="Comma 12 3" xfId="6468" xr:uid="{909AB5C0-3430-4436-9165-D9AD9F7E8B20}"/>
    <cellStyle name="Comma 12 3 2" xfId="27522" xr:uid="{D194C4CC-2EF3-4933-B7A8-2F87F947632A}"/>
    <cellStyle name="Comma 12 4" xfId="6469" xr:uid="{1B8202A0-9106-493A-AA7C-72C5139483A5}"/>
    <cellStyle name="Comma 12 5" xfId="27523" xr:uid="{8B985A55-943A-4C50-A5DD-3DC17472B7AB}"/>
    <cellStyle name="Comma 12 6" xfId="27524" xr:uid="{B73F963E-80E0-4F10-B2FE-B97BC95F1E7B}"/>
    <cellStyle name="Comma 12 7" xfId="42538" xr:uid="{7493839E-F653-403F-B7D6-EDD4D52EE5D0}"/>
    <cellStyle name="Comma 12 8" xfId="43695" xr:uid="{AEAECB31-FD87-4730-AA9B-9CAABF35B16D}"/>
    <cellStyle name="Comma 12 9" xfId="6465" xr:uid="{94560D33-2540-4C91-AEC7-A84C82D66ACB}"/>
    <cellStyle name="Comma 13" xfId="6470" xr:uid="{A8C1E261-6E20-4BE3-AC97-3FD413A2D274}"/>
    <cellStyle name="Comma 13 2" xfId="6471" xr:uid="{79D3A512-2C99-4AF7-923F-A33CCB61EE48}"/>
    <cellStyle name="Comma 13 2 2" xfId="6472" xr:uid="{6645DBD6-4133-4A87-8F73-E30BEAC34F1E}"/>
    <cellStyle name="Comma 13 2 3" xfId="27525" xr:uid="{A5531C46-C925-4501-8A08-6CF7C7C59A73}"/>
    <cellStyle name="Comma 13 3" xfId="6473" xr:uid="{FEE2DD9A-DA64-4630-823F-8BD4939200F9}"/>
    <cellStyle name="Comma 13 3 2" xfId="27526" xr:uid="{6FF0F41A-18D5-450F-9DA4-D7AE44C0BC5A}"/>
    <cellStyle name="Comma 13 4" xfId="6474" xr:uid="{AED124A0-0599-4994-84F7-90FDE53965DC}"/>
    <cellStyle name="Comma 13 5" xfId="27527" xr:uid="{F1CE5B45-7001-47AA-8503-FF445F534092}"/>
    <cellStyle name="Comma 13 6" xfId="27528" xr:uid="{8ED72481-44EC-41E6-A705-5CDF28F1B3A1}"/>
    <cellStyle name="Comma 13 7" xfId="42539" xr:uid="{41B79671-018C-4F3D-B8C5-DE6FD735A0D7}"/>
    <cellStyle name="Comma 13 8" xfId="43696" xr:uid="{89BD7646-5C40-4058-9F64-9130F22CC33A}"/>
    <cellStyle name="Comma 14" xfId="6475" xr:uid="{8E668E0F-1079-480F-B365-07E6D218AFEC}"/>
    <cellStyle name="Comma 14 2" xfId="6476" xr:uid="{1784D780-4CE2-46D5-A5B6-F8125DFBCB33}"/>
    <cellStyle name="Comma 14 2 2" xfId="6477" xr:uid="{69EF6803-B168-4E1F-9F95-E53C4CF11A3A}"/>
    <cellStyle name="Comma 14 2 3" xfId="27529" xr:uid="{039FFB58-3CD9-4FF7-8ACA-07A4299EA3DF}"/>
    <cellStyle name="Comma 14 2 4" xfId="42540" xr:uid="{923D0D24-E956-43B5-96E5-1BB84FF4E787}"/>
    <cellStyle name="Comma 14 2 5" xfId="43697" xr:uid="{6A9E2E80-4999-4926-8990-5F7E7C678E9C}"/>
    <cellStyle name="Comma 14 3" xfId="6478" xr:uid="{F62B8E1C-F9A4-4597-9FC9-6127C5145998}"/>
    <cellStyle name="Comma 14 3 2" xfId="27530" xr:uid="{9EE267C3-4D9C-4D03-A544-A2B98CFE670F}"/>
    <cellStyle name="Comma 14 4" xfId="6479" xr:uid="{23174ECC-CA32-43E1-84F1-C99EFF4413D0}"/>
    <cellStyle name="Comma 14 5" xfId="27531" xr:uid="{A87BF0D4-6307-4B9F-9210-0AFD3024995F}"/>
    <cellStyle name="Comma 14 6" xfId="27532" xr:uid="{A0207106-DCA6-4F00-A23A-EA81125AE35E}"/>
    <cellStyle name="Comma 14 7" xfId="27533" xr:uid="{8EC392A8-2C97-42A0-8140-8FA4FC58A3A2}"/>
    <cellStyle name="Comma 15" xfId="6480" xr:uid="{18F923C9-092D-44D6-AB5A-6AFF8A3FA4FA}"/>
    <cellStyle name="Comma 15 2" xfId="6481" xr:uid="{2F9A3926-F34C-4BFD-91C0-FAE4308E32CB}"/>
    <cellStyle name="Comma 15 2 2" xfId="6482" xr:uid="{CF96F87A-24DE-4B78-B8E9-B60EC9C0A19D}"/>
    <cellStyle name="Comma 15 2 3" xfId="27534" xr:uid="{8856D6A1-9914-4678-AC97-5217E9E60449}"/>
    <cellStyle name="Comma 15 3" xfId="6483" xr:uid="{4D9770BE-611A-479D-B47B-CB3377924D91}"/>
    <cellStyle name="Comma 15 3 2" xfId="27535" xr:uid="{F477845E-7D59-4DB2-812D-7A1C2C75C2BF}"/>
    <cellStyle name="Comma 15 4" xfId="6484" xr:uid="{2FEB5997-4AD5-439B-AE16-8698F892ED3E}"/>
    <cellStyle name="Comma 15 5" xfId="27536" xr:uid="{1E6E1308-A6B2-446F-B305-3E0AB3567BF8}"/>
    <cellStyle name="Comma 15 6" xfId="27537" xr:uid="{169EEDBA-92AA-47B5-B9CE-DF8A7CF6DAC4}"/>
    <cellStyle name="Comma 15 7" xfId="42541" xr:uid="{ECD19851-F82E-4A2B-BF68-7D886D716AD4}"/>
    <cellStyle name="Comma 15 8" xfId="43698" xr:uid="{47F49190-7E14-4D2C-96F6-498A4F20FBDB}"/>
    <cellStyle name="Comma 16" xfId="6485" xr:uid="{5C1F7425-1ED3-4F75-BC12-1731E0001B46}"/>
    <cellStyle name="Comma 16 2" xfId="6486" xr:uid="{EB19B728-A1E2-44E7-B143-E0925C98368E}"/>
    <cellStyle name="Comma 16 2 2" xfId="6487" xr:uid="{90BF32B4-6775-4713-8175-C3AD2FD102CD}"/>
    <cellStyle name="Comma 16 2 3" xfId="27538" xr:uid="{03EA70C0-FA54-4E34-AAB7-9B5DC8AC48BC}"/>
    <cellStyle name="Comma 16 3" xfId="6488" xr:uid="{7D93C4E6-0904-4D88-9330-0534302109D6}"/>
    <cellStyle name="Comma 16 3 2" xfId="27539" xr:uid="{FCA9A080-0867-45DD-837D-ADD74B16ABEB}"/>
    <cellStyle name="Comma 16 4" xfId="6489" xr:uid="{DCD80BEC-305F-4DFC-83D7-4BC20A244DC3}"/>
    <cellStyle name="Comma 16 5" xfId="27540" xr:uid="{7681EEA4-4F1F-45B2-8A45-ED8BC705275C}"/>
    <cellStyle name="Comma 16 6" xfId="27541" xr:uid="{599CE0FA-AA24-4852-8DCD-2F94FFFFB2F0}"/>
    <cellStyle name="Comma 16 7" xfId="42542" xr:uid="{C03F9AEE-CAC3-44EA-9395-8AF6403CDF63}"/>
    <cellStyle name="Comma 16 8" xfId="43699" xr:uid="{B5671727-6BAC-454F-97D0-07C0FF15D5F5}"/>
    <cellStyle name="Comma 17" xfId="6490" xr:uid="{8A7D1A64-BB6A-4F22-A71A-F67B78AA9948}"/>
    <cellStyle name="Comma 17 2" xfId="6491" xr:uid="{9DB1E1D5-4FB5-44AE-84F0-F79A4FEF1107}"/>
    <cellStyle name="Comma 17 2 2" xfId="6492" xr:uid="{F63FDE71-856D-4CBE-94C2-AE458B84F099}"/>
    <cellStyle name="Comma 17 2 3" xfId="27542" xr:uid="{8B010CD7-4212-40CB-9EB1-A1CAB5DA0A53}"/>
    <cellStyle name="Comma 17 3" xfId="6493" xr:uid="{6B1EF835-E2D9-4C0F-86CF-5BD1C7FD5C8B}"/>
    <cellStyle name="Comma 17 3 2" xfId="27543" xr:uid="{D836836B-29EE-47D6-BAAA-3D73B0BAB35A}"/>
    <cellStyle name="Comma 17 4" xfId="6494" xr:uid="{232903C0-2F7D-4D01-B4F5-6FB142BAA18D}"/>
    <cellStyle name="Comma 17 5" xfId="27544" xr:uid="{A1924A70-82A4-4F34-B594-21379DA9B231}"/>
    <cellStyle name="Comma 17 6" xfId="27545" xr:uid="{CE811CD4-3F73-4F03-8417-2512E7F57357}"/>
    <cellStyle name="Comma 17 7" xfId="42543" xr:uid="{C691772A-CAE6-4487-AADF-2EA1E7067310}"/>
    <cellStyle name="Comma 17 8" xfId="43700" xr:uid="{75CCE4A5-3008-4ACC-A5FA-47FEDC0114D9}"/>
    <cellStyle name="Comma 18" xfId="6495" xr:uid="{678BBE46-80A0-43C3-894A-C9F50661B5E3}"/>
    <cellStyle name="Comma 18 2" xfId="6496" xr:uid="{2BD1A92A-0CB0-406F-9855-9A13398A61F8}"/>
    <cellStyle name="Comma 18 2 2" xfId="6497" xr:uid="{E1702901-62D0-45AA-86DC-064BE61A922B}"/>
    <cellStyle name="Comma 18 2 3" xfId="27546" xr:uid="{7F4F5703-20AE-4EAA-BEB3-D3DF4E9872CD}"/>
    <cellStyle name="Comma 18 3" xfId="6498" xr:uid="{C55AC988-22DD-44E5-AB0E-26075119EF78}"/>
    <cellStyle name="Comma 18 4" xfId="6499" xr:uid="{0B8AA716-F753-46BB-A708-F39946503D63}"/>
    <cellStyle name="Comma 18 5" xfId="27547" xr:uid="{6DE21F3F-017D-411F-B0FC-6DB137C96091}"/>
    <cellStyle name="Comma 18 6" xfId="42544" xr:uid="{17051BDC-BFBD-4490-8514-33DEDF9439A6}"/>
    <cellStyle name="Comma 18 7" xfId="43701" xr:uid="{5504CEC4-0D49-4E23-A320-7CF6F15C2286}"/>
    <cellStyle name="Comma 19" xfId="6500" xr:uid="{D0CDB215-85CC-417D-A9CE-E9D7E7AC5D1D}"/>
    <cellStyle name="Comma 19 2" xfId="6501" xr:uid="{AE7138B9-F4EC-4A57-A920-84E7A4A2F748}"/>
    <cellStyle name="Comma 19 2 2" xfId="6502" xr:uid="{9FB32F9D-B174-4D94-977A-9B6FE61E2A9E}"/>
    <cellStyle name="Comma 19 2 3" xfId="27548" xr:uid="{FE5ADEDA-F869-4B6F-89B1-5FD81AE9B47E}"/>
    <cellStyle name="Comma 19 3" xfId="6503" xr:uid="{426E4254-810F-4289-BAB2-4DDB8CE21DFA}"/>
    <cellStyle name="Comma 19 4" xfId="6504" xr:uid="{3A026F0A-43F4-46D2-A257-6A5D33B345CB}"/>
    <cellStyle name="Comma 19 5" xfId="27549" xr:uid="{59DACC90-A2A6-460A-81D8-8AF477127018}"/>
    <cellStyle name="Comma 19 6" xfId="42545" xr:uid="{703B810E-4474-41D3-928B-BD755437F31D}"/>
    <cellStyle name="Comma 19 7" xfId="43702" xr:uid="{C27C0CCB-47CD-4D8E-8753-9F73A0C0862C}"/>
    <cellStyle name="Comma 2" xfId="47" xr:uid="{228B52AC-880E-4F37-B83F-17BEE65ADD38}"/>
    <cellStyle name="Comma 2 10" xfId="6506" xr:uid="{A231271E-207D-4DA1-9631-4F2EF5C80BD8}"/>
    <cellStyle name="Comma 2 10 2" xfId="6507" xr:uid="{0CC3D840-E268-49EF-9EA0-FD1956301E81}"/>
    <cellStyle name="Comma 2 10 2 2" xfId="6508" xr:uid="{F89539E5-3868-4C10-8B78-251C4F7251A1}"/>
    <cellStyle name="Comma 2 10 2 2 2" xfId="6509" xr:uid="{E9777BE4-C096-4203-9AA9-346AD849DBE2}"/>
    <cellStyle name="Comma 2 10 2 2 2 2" xfId="6510" xr:uid="{F55F6A27-837F-4C31-96D7-FEA6314C1D70}"/>
    <cellStyle name="Comma 2 10 2 2 3" xfId="6511" xr:uid="{511DA19F-CCED-44E3-A4EB-A83C2B79C448}"/>
    <cellStyle name="Comma 2 10 2 2 4" xfId="27550" xr:uid="{0972606F-11BC-4560-A187-999D86C4F094}"/>
    <cellStyle name="Comma 2 10 2 3" xfId="6512" xr:uid="{179FEEED-02DC-42A4-853A-C679FDE5080F}"/>
    <cellStyle name="Comma 2 10 2 3 2" xfId="27551" xr:uid="{78C89886-6131-4DCB-803D-18950B1F0A19}"/>
    <cellStyle name="Comma 2 10 2 3 3" xfId="27552" xr:uid="{255A772B-BBC1-4D3A-81F5-B71AECCFE4C5}"/>
    <cellStyle name="Comma 2 10 2 4" xfId="6513" xr:uid="{8590FDF0-7F7B-4809-BF09-3D1D1BBA42B5}"/>
    <cellStyle name="Comma 2 10 2 4 2" xfId="6514" xr:uid="{E5FC6D9F-FEFA-44BF-B9A4-4B779F32738B}"/>
    <cellStyle name="Comma 2 10 2 5" xfId="6515" xr:uid="{B2BF3037-A4AD-46EC-A243-80080FE544EF}"/>
    <cellStyle name="Comma 2 10 3" xfId="6516" xr:uid="{06A30136-E721-4BFD-B97C-B224782CB65A}"/>
    <cellStyle name="Comma 2 10 3 2" xfId="6517" xr:uid="{3648CB0D-C935-48A7-9483-607831371D60}"/>
    <cellStyle name="Comma 2 10 3 2 2" xfId="6518" xr:uid="{853C67B1-9499-4B65-A61F-A50BB42BEAC5}"/>
    <cellStyle name="Comma 2 10 3 3" xfId="6519" xr:uid="{8D6D4D82-C8FB-4451-821B-E2D0B24F844F}"/>
    <cellStyle name="Comma 2 10 3 4" xfId="27553" xr:uid="{B161289B-179F-4DDF-B5AC-5E6F17EBB5BA}"/>
    <cellStyle name="Comma 2 10 4" xfId="6520" xr:uid="{B947719C-72F2-464D-8C0D-DD02DC73308E}"/>
    <cellStyle name="Comma 2 10 4 2" xfId="6521" xr:uid="{F9381691-D327-4591-8B84-56979F65F56E}"/>
    <cellStyle name="Comma 2 10 4 3" xfId="27554" xr:uid="{2D6D336A-972E-4E6D-BFF0-67CB06C3847D}"/>
    <cellStyle name="Comma 2 10 5" xfId="6522" xr:uid="{35364FB5-3CAF-4954-B704-392DC280C642}"/>
    <cellStyle name="Comma 2 10 5 2" xfId="6523" xr:uid="{4062E5BC-07B9-4DBA-97DE-E181CD8D7A6E}"/>
    <cellStyle name="Comma 2 10 6" xfId="6524" xr:uid="{EEF04EA1-7EB9-4677-B2CA-2585EA4AA382}"/>
    <cellStyle name="Comma 2 10 7" xfId="27555" xr:uid="{937B2E7B-AC79-4FE4-958D-9938F6046A78}"/>
    <cellStyle name="Comma 2 10 8" xfId="42546" xr:uid="{3F52C7CD-DDF9-458F-8A67-63E4D6984223}"/>
    <cellStyle name="Comma 2 10 9" xfId="43703" xr:uid="{4396F4F8-356F-48D8-98FE-384486BD9372}"/>
    <cellStyle name="Comma 2 11" xfId="6525" xr:uid="{587FA27D-692F-4339-AA67-C05234E919F2}"/>
    <cellStyle name="Comma 2 11 2" xfId="6526" xr:uid="{8ADFABF9-7319-491E-A466-05BB4FE3DDED}"/>
    <cellStyle name="Comma 2 11 2 2" xfId="6527" xr:uid="{C7ABA1B3-9092-4AB9-85D5-C526FF00CBD4}"/>
    <cellStyle name="Comma 2 11 2 2 2" xfId="6528" xr:uid="{2EC9BED6-F15A-4B54-9B14-AF2DCEE7C6A6}"/>
    <cellStyle name="Comma 2 11 2 2 2 2" xfId="6529" xr:uid="{5DA5D6F5-5FDE-45A0-A959-B3C60445B8AF}"/>
    <cellStyle name="Comma 2 11 2 2 3" xfId="6530" xr:uid="{A7AEBAFB-7827-4131-8958-8C1B5A8F0C99}"/>
    <cellStyle name="Comma 2 11 2 2 4" xfId="27556" xr:uid="{909C4D96-6A69-4B5F-9AAF-6A198AA783D9}"/>
    <cellStyle name="Comma 2 11 2 3" xfId="6531" xr:uid="{34748072-850E-44E1-B286-0172A27F9CDF}"/>
    <cellStyle name="Comma 2 11 2 3 2" xfId="27557" xr:uid="{6072E35D-37B5-44D4-85A8-858F40E2904E}"/>
    <cellStyle name="Comma 2 11 2 3 3" xfId="27558" xr:uid="{634E92CE-8E43-4804-96A3-B97D925311F7}"/>
    <cellStyle name="Comma 2 11 2 4" xfId="6532" xr:uid="{7111442F-A9FE-4368-9191-83E18D3027C2}"/>
    <cellStyle name="Comma 2 11 2 4 2" xfId="6533" xr:uid="{1EFEF894-6148-4A68-BC95-A25FD77DCB73}"/>
    <cellStyle name="Comma 2 11 2 5" xfId="6534" xr:uid="{13992168-37ED-4ABF-80BD-0AB8782C0285}"/>
    <cellStyle name="Comma 2 11 3" xfId="6535" xr:uid="{7C778705-1753-4DE6-B2E9-285A81690CF6}"/>
    <cellStyle name="Comma 2 11 3 2" xfId="6536" xr:uid="{D9047EEE-8B60-47B1-91BA-76090B178FBC}"/>
    <cellStyle name="Comma 2 11 3 2 2" xfId="6537" xr:uid="{4AFE0EE1-1EB6-4FA5-A71A-956908E71955}"/>
    <cellStyle name="Comma 2 11 3 3" xfId="6538" xr:uid="{F7AC6DD2-A046-458F-BF29-6D5A6F223256}"/>
    <cellStyle name="Comma 2 11 3 4" xfId="27559" xr:uid="{811DF035-7CAD-4207-80DA-716CEB148661}"/>
    <cellStyle name="Comma 2 11 4" xfId="6539" xr:uid="{36F10B6B-495F-47CB-8375-B0B6370B7AE4}"/>
    <cellStyle name="Comma 2 11 4 2" xfId="6540" xr:uid="{25158CAA-9592-4186-808A-1B016C1E19CF}"/>
    <cellStyle name="Comma 2 11 4 2 2" xfId="6541" xr:uid="{BE4EF721-6A34-4429-97FF-633DCF0DB74F}"/>
    <cellStyle name="Comma 2 11 4 3" xfId="6542" xr:uid="{D1370F9E-A361-4569-BD6A-258D26624467}"/>
    <cellStyle name="Comma 2 11 4 4" xfId="27560" xr:uid="{255FD24F-BA76-42E9-8FAB-F65043EF05C2}"/>
    <cellStyle name="Comma 2 11 5" xfId="6543" xr:uid="{1F5FACAC-7DC6-4B07-9D66-34C95AEA382E}"/>
    <cellStyle name="Comma 2 11 5 2" xfId="6544" xr:uid="{2823E54F-E297-4035-8DFD-84C9C27AB234}"/>
    <cellStyle name="Comma 2 11 5 3" xfId="27561" xr:uid="{A3781F26-2EB7-4897-99B4-D7CC70ACAA63}"/>
    <cellStyle name="Comma 2 11 6" xfId="6545" xr:uid="{E77E06B4-6279-4304-BAC8-F4E51E1AEB7A}"/>
    <cellStyle name="Comma 2 11 7" xfId="27562" xr:uid="{C6519693-90EA-4E32-9F4C-5681FB82FE17}"/>
    <cellStyle name="Comma 2 11 8" xfId="42547" xr:uid="{8680D850-F9F1-4A7E-81CD-24F332AA7EF0}"/>
    <cellStyle name="Comma 2 11 9" xfId="43704" xr:uid="{1F79AB00-F1A6-489B-A19F-79DB41A47C9F}"/>
    <cellStyle name="Comma 2 12" xfId="6546" xr:uid="{8AD415DA-C40B-4AA2-AF0B-588EF52B4DE4}"/>
    <cellStyle name="Comma 2 12 2" xfId="6547" xr:uid="{77C68B1E-F933-46F1-B446-69725388F855}"/>
    <cellStyle name="Comma 2 12 2 2" xfId="6548" xr:uid="{E43154D0-B1ED-43D1-81A8-35EEC46E038B}"/>
    <cellStyle name="Comma 2 12 2 3" xfId="6549" xr:uid="{3E56726A-C14C-4FD1-AD11-A19C7655DDAC}"/>
    <cellStyle name="Comma 2 12 2 3 2" xfId="27563" xr:uid="{36012102-4CF9-4FB0-8CA5-319B685F8744}"/>
    <cellStyle name="Comma 2 12 2 4" xfId="6550" xr:uid="{6C15BE4D-DCFE-4D58-9A38-145DE21B450C}"/>
    <cellStyle name="Comma 2 12 3" xfId="6551" xr:uid="{69C7EDBF-6BA5-4856-A69F-84DC5C9025FE}"/>
    <cellStyle name="Comma 2 12 3 2" xfId="6552" xr:uid="{44F76439-6592-4D32-A492-D98FABFBEF9B}"/>
    <cellStyle name="Comma 2 12 3 2 2" xfId="6553" xr:uid="{083186D2-9CB2-4F5F-AC17-95D6405FCFDA}"/>
    <cellStyle name="Comma 2 12 3 3" xfId="6554" xr:uid="{1382E927-799B-428F-AFD1-10A84D7EC97B}"/>
    <cellStyle name="Comma 2 12 3 4" xfId="27564" xr:uid="{6D67D51E-6D0A-4F7D-B871-5FCF80B53314}"/>
    <cellStyle name="Comma 2 12 4" xfId="6555" xr:uid="{EAB4BA89-38E1-4C59-AEF8-9352EF0B87E7}"/>
    <cellStyle name="Comma 2 12 4 2" xfId="6556" xr:uid="{D16155A0-56DE-4578-839F-8E0CDCA06EAF}"/>
    <cellStyle name="Comma 2 12 4 3" xfId="27565" xr:uid="{D93C9ADC-787C-4B81-B617-83AF5578803C}"/>
    <cellStyle name="Comma 2 12 5" xfId="6557" xr:uid="{30C62868-0235-4B7B-990D-C6BF6F119D4D}"/>
    <cellStyle name="Comma 2 12 6" xfId="27566" xr:uid="{2051ACD0-2F1A-4C7E-BC93-6381E5F71B1A}"/>
    <cellStyle name="Comma 2 12 7" xfId="42548" xr:uid="{DCD82617-983E-42D4-981F-31880DB2A210}"/>
    <cellStyle name="Comma 2 12 8" xfId="43705" xr:uid="{A5ADB099-2D68-4746-8AAB-2BC4FBE11F30}"/>
    <cellStyle name="Comma 2 13" xfId="6558" xr:uid="{AF1E96A5-0583-4D23-A0D1-7327EED63B2C}"/>
    <cellStyle name="Comma 2 13 2" xfId="6559" xr:uid="{739BC6F3-EB30-4936-95B0-751ABA00A0A5}"/>
    <cellStyle name="Comma 2 13 3" xfId="6560" xr:uid="{DEFA7FC4-6472-458A-9405-620C2BB578F1}"/>
    <cellStyle name="Comma 2 13 3 2" xfId="6561" xr:uid="{CF7B8DC0-0CF4-4CC3-888F-5CBCA06D9B9F}"/>
    <cellStyle name="Comma 2 13 3 2 2" xfId="6562" xr:uid="{5906C4B4-9444-44AE-8F57-2BC57C69C4A4}"/>
    <cellStyle name="Comma 2 13 3 3" xfId="6563" xr:uid="{8CA51E25-6AA1-4C38-9DA8-EC5085B0C509}"/>
    <cellStyle name="Comma 2 13 3 4" xfId="27567" xr:uid="{FB8590C8-F85F-4F57-BB3D-E8A3E6DDB630}"/>
    <cellStyle name="Comma 2 13 4" xfId="6564" xr:uid="{4D0262F1-F86C-4BB1-9CE0-2C8BC2BCAFAB}"/>
    <cellStyle name="Comma 2 13 4 2" xfId="6565" xr:uid="{EDC76445-2D79-470A-8097-5ED890FFD76B}"/>
    <cellStyle name="Comma 2 13 4 3" xfId="27568" xr:uid="{9697A967-6F3B-4C91-98FE-55A3529100FC}"/>
    <cellStyle name="Comma 2 13 5" xfId="6566" xr:uid="{6139619A-1813-4523-954A-267F2780550B}"/>
    <cellStyle name="Comma 2 13 6" xfId="27569" xr:uid="{C6B8BAC7-6B98-4556-86D9-D19003C79575}"/>
    <cellStyle name="Comma 2 13 7" xfId="42549" xr:uid="{1ABCAA99-F5C4-49D7-86F1-3C29FE3E4434}"/>
    <cellStyle name="Comma 2 13 8" xfId="43706" xr:uid="{B671D7E9-4F38-4AB4-BE42-6081C7CBBF56}"/>
    <cellStyle name="Comma 2 14" xfId="6567" xr:uid="{EC13C876-5322-4FC7-B3B4-F3E44E828F37}"/>
    <cellStyle name="Comma 2 14 2" xfId="6568" xr:uid="{F3C5A569-C58B-41B6-AEB5-2F42BF85D153}"/>
    <cellStyle name="Comma 2 14 3" xfId="6569" xr:uid="{F9481123-36F7-4729-A826-988200867943}"/>
    <cellStyle name="Comma 2 14 3 2" xfId="6570" xr:uid="{62D51677-B611-4EC1-9294-E20A0CA48925}"/>
    <cellStyle name="Comma 2 14 3 3" xfId="27570" xr:uid="{C5A6D278-BA20-41D7-BA5E-A7234F3EB9F0}"/>
    <cellStyle name="Comma 2 14 4" xfId="6571" xr:uid="{DA1E40C0-F5B3-4C48-B8D9-D21B77A4D8DB}"/>
    <cellStyle name="Comma 2 14 4 2" xfId="6572" xr:uid="{C58A33AF-BF93-4AE3-9E4F-93AAD33C5FB1}"/>
    <cellStyle name="Comma 2 14 5" xfId="6573" xr:uid="{6B71BD84-B0F1-4F10-80BE-66238FFCCE9B}"/>
    <cellStyle name="Comma 2 14 6" xfId="27571" xr:uid="{67A3FBA0-151B-4490-8A53-101C45E6BC7B}"/>
    <cellStyle name="Comma 2 15" xfId="6574" xr:uid="{E6E1BD09-7616-42F9-83B8-0C65F7A19621}"/>
    <cellStyle name="Comma 2 15 2" xfId="6575" xr:uid="{B1F55F24-C6EA-401F-999B-B9CDEEF24D82}"/>
    <cellStyle name="Comma 2 15 3" xfId="6576" xr:uid="{D4A772C9-303C-4B62-A5D2-20327C6250F5}"/>
    <cellStyle name="Comma 2 16" xfId="6577" xr:uid="{90549C9E-8A49-46A2-9383-547AD2029E6C}"/>
    <cellStyle name="Comma 2 16 2" xfId="6578" xr:uid="{18EE433A-4EED-4E35-BF61-16E5E6233FB6}"/>
    <cellStyle name="Comma 2 16 3" xfId="6579" xr:uid="{4F311A73-99C1-4C63-BD07-F97781C0C2AB}"/>
    <cellStyle name="Comma 2 17" xfId="6580" xr:uid="{FCBB60A8-EE4D-423E-9E5B-E4ECDD19D4A7}"/>
    <cellStyle name="Comma 2 17 2" xfId="6581" xr:uid="{C9E3B6FF-7170-44FE-AA39-AC4644682663}"/>
    <cellStyle name="Comma 2 17 2 2" xfId="6582" xr:uid="{67DB0046-E0AE-46FC-BED2-286257D79B84}"/>
    <cellStyle name="Comma 2 17 2 3" xfId="27572" xr:uid="{5AD88A9A-D2EA-4649-9C67-6E2279D5A8AC}"/>
    <cellStyle name="Comma 2 17 3" xfId="6583" xr:uid="{4CF679B1-4C3B-4994-9963-2DF335B94680}"/>
    <cellStyle name="Comma 2 17 4" xfId="27573" xr:uid="{6FBB34C9-BF05-414C-9360-A45B4F2CDD61}"/>
    <cellStyle name="Comma 2 17 5" xfId="27574" xr:uid="{0BB39FFE-BA55-4CCF-A4F5-01DF909BCF4E}"/>
    <cellStyle name="Comma 2 17 6" xfId="27575" xr:uid="{D7467235-EFE1-4AFF-8DE9-4549181047CA}"/>
    <cellStyle name="Comma 2 17 7" xfId="42550" xr:uid="{6C297E56-6AD1-48BD-A9FD-5D7BE429D89D}"/>
    <cellStyle name="Comma 2 17 8" xfId="43707" xr:uid="{6E4C8D47-0648-4CC4-96E6-BF547671EBEE}"/>
    <cellStyle name="Comma 2 18" xfId="6584" xr:uid="{0815868D-6FF7-4510-B078-13D14CDADF5B}"/>
    <cellStyle name="Comma 2 18 2" xfId="6585" xr:uid="{233D1C6D-990C-4E14-BC23-717990F635E1}"/>
    <cellStyle name="Comma 2 18 2 2" xfId="6586" xr:uid="{FD339F11-5DCC-4415-944D-057BFA15B666}"/>
    <cellStyle name="Comma 2 18 2 3" xfId="27576" xr:uid="{06354BC5-4863-4626-8681-6E51F256CF04}"/>
    <cellStyle name="Comma 2 18 3" xfId="6587" xr:uid="{72826694-BF8A-48D3-8B9B-937E212116CC}"/>
    <cellStyle name="Comma 2 18 4" xfId="27577" xr:uid="{3024391D-679F-4FB2-B3A4-9F6EBACFE3E4}"/>
    <cellStyle name="Comma 2 18 5" xfId="27578" xr:uid="{3860D3F6-A1A3-4D93-B61A-289217F908DD}"/>
    <cellStyle name="Comma 2 18 6" xfId="27579" xr:uid="{B5DC441B-0D70-4866-8AEC-D6A6ED9DC915}"/>
    <cellStyle name="Comma 2 18 7" xfId="42551" xr:uid="{7FA266FD-61D7-44DB-99B9-33617564DE1C}"/>
    <cellStyle name="Comma 2 18 8" xfId="43708" xr:uid="{D4F58753-2DDA-4DEE-93AD-7305213FA74C}"/>
    <cellStyle name="Comma 2 19" xfId="6588" xr:uid="{24F912F8-4159-4DE4-8C52-1C449BF4431F}"/>
    <cellStyle name="Comma 2 19 2" xfId="6589" xr:uid="{E84D7D02-E07C-409F-AFAC-4BAE3533CA9C}"/>
    <cellStyle name="Comma 2 19 2 2" xfId="6590" xr:uid="{60AFED3C-05F1-4D38-BA84-6FE011D61A7C}"/>
    <cellStyle name="Comma 2 19 2 3" xfId="27580" xr:uid="{23FE0489-6AFF-4435-B5C7-E30473D746D1}"/>
    <cellStyle name="Comma 2 19 2 4" xfId="42553" xr:uid="{04CD46D9-CD4B-4E89-9637-37807F227C7D}"/>
    <cellStyle name="Comma 2 19 2 5" xfId="43710" xr:uid="{CE6E33DD-279E-47B4-80CC-DF3AF7801B6E}"/>
    <cellStyle name="Comma 2 19 3" xfId="6591" xr:uid="{0A1166A2-51D4-4C8F-9AEE-205C0C6BE05B}"/>
    <cellStyle name="Comma 2 19 4" xfId="27581" xr:uid="{4DDC99E8-4503-437D-ABE7-75E0F9CB2C4E}"/>
    <cellStyle name="Comma 2 19 5" xfId="27582" xr:uid="{F58C8D92-54D0-4FE5-81C9-AC9C558CA3EE}"/>
    <cellStyle name="Comma 2 19 6" xfId="27583" xr:uid="{0F2F66A3-B9AE-4AEC-B1C6-5E30BB4B59B9}"/>
    <cellStyle name="Comma 2 19 7" xfId="42552" xr:uid="{A1C37C0C-5408-4674-A278-A86D203931FC}"/>
    <cellStyle name="Comma 2 19 8" xfId="43709" xr:uid="{3A81E457-732A-420B-B1A5-447C8F38D7FF}"/>
    <cellStyle name="Comma 2 2" xfId="70" xr:uid="{81B084EA-C261-46D2-A472-9151A1F2B5C0}"/>
    <cellStyle name="Comma 2 2 10" xfId="6593" xr:uid="{D15393CC-8084-49EC-AF9D-FB1DAAF16437}"/>
    <cellStyle name="Comma 2 2 10 2" xfId="6594" xr:uid="{9175DB22-3F1C-448A-A378-63D6970F02D9}"/>
    <cellStyle name="Comma 2 2 10 2 2" xfId="6595" xr:uid="{1B211AFE-6D83-49E8-B10D-51E37682A3EA}"/>
    <cellStyle name="Comma 2 2 10 2 2 2" xfId="27584" xr:uid="{BEB7C2D1-3FBA-4048-86D2-72ADBA8E2001}"/>
    <cellStyle name="Comma 2 2 10 2 3" xfId="27585" xr:uid="{19963714-B624-433A-AAEB-6DAAC9081AFB}"/>
    <cellStyle name="Comma 2 2 10 3" xfId="6596" xr:uid="{5F4257D0-D2C4-4692-B861-4F787D8FA6E8}"/>
    <cellStyle name="Comma 2 2 10 3 2" xfId="6597" xr:uid="{D948E184-8749-48A7-A8A4-77761D7A1384}"/>
    <cellStyle name="Comma 2 2 10 4" xfId="6598" xr:uid="{0F7DE769-D8EB-4D3B-90CE-7A1B3004DE22}"/>
    <cellStyle name="Comma 2 2 10 5" xfId="27586" xr:uid="{A494EE14-91A3-4C03-9E8C-162DA1562282}"/>
    <cellStyle name="Comma 2 2 11" xfId="6599" xr:uid="{07035FC0-76B6-4462-AE56-5849208DC6AF}"/>
    <cellStyle name="Comma 2 2 11 2" xfId="6600" xr:uid="{CE16B10C-A856-4D6F-89FB-609EC3A5EB2A}"/>
    <cellStyle name="Comma 2 2 11 2 2" xfId="6601" xr:uid="{CD8F6DCB-23E8-4C49-8100-B13BAB738BE8}"/>
    <cellStyle name="Comma 2 2 11 3" xfId="6602" xr:uid="{24E8D08D-1559-4B89-8DB6-D95FB6E96C9F}"/>
    <cellStyle name="Comma 2 2 11 4" xfId="27587" xr:uid="{A40D9F4F-3E1A-4061-AFBF-7A3DB41BBA5F}"/>
    <cellStyle name="Comma 2 2 12" xfId="6603" xr:uid="{5A3F1948-C6A5-451E-A0C1-728D64F8ACC4}"/>
    <cellStyle name="Comma 2 2 12 2" xfId="6604" xr:uid="{846DB1EE-08CB-47C2-97E9-9816CAABB01E}"/>
    <cellStyle name="Comma 2 2 12 2 2" xfId="6605" xr:uid="{2FAEA0F6-8410-4A2A-A2CA-E7FECCFA77CE}"/>
    <cellStyle name="Comma 2 2 12 3" xfId="6606" xr:uid="{2D92A1E4-969F-4416-B6FE-1C8478B5EB62}"/>
    <cellStyle name="Comma 2 2 12 4" xfId="27588" xr:uid="{493D56B8-3D2B-46A6-97A3-C19378B0D6FB}"/>
    <cellStyle name="Comma 2 2 13" xfId="6607" xr:uid="{39328597-A0A0-41C6-831F-78339B1C351F}"/>
    <cellStyle name="Comma 2 2 13 2" xfId="6608" xr:uid="{241502A6-CF36-441D-804A-BF8F1D5DA5EE}"/>
    <cellStyle name="Comma 2 2 13 2 2" xfId="6609" xr:uid="{26C069E6-0ABD-44E2-8145-8BDA2FCAC4C0}"/>
    <cellStyle name="Comma 2 2 13 3" xfId="6610" xr:uid="{C835E3EB-6E97-4FDB-978C-06807B6845A5}"/>
    <cellStyle name="Comma 2 2 13 4" xfId="27589" xr:uid="{8FD6D7CC-FBA6-40E3-A7BF-62C64677CC78}"/>
    <cellStyle name="Comma 2 2 14" xfId="6611" xr:uid="{1428DD08-76CB-49F7-8B32-346525A1BAF2}"/>
    <cellStyle name="Comma 2 2 14 2" xfId="6612" xr:uid="{C3DA5856-EA05-4DAD-BCCC-08674E68A4FE}"/>
    <cellStyle name="Comma 2 2 14 2 2" xfId="6613" xr:uid="{31947D7C-9331-47DE-A18A-756D6D95FEB6}"/>
    <cellStyle name="Comma 2 2 14 3" xfId="6614" xr:uid="{3688D454-CCA8-4667-84E6-0B497625F0CE}"/>
    <cellStyle name="Comma 2 2 14 4" xfId="27590" xr:uid="{4704D167-1BEC-4D23-9255-8A8EDC6820E8}"/>
    <cellStyle name="Comma 2 2 15" xfId="6615" xr:uid="{67AAD9E5-150F-44B7-BB1C-860DF3DB3242}"/>
    <cellStyle name="Comma 2 2 15 2" xfId="6616" xr:uid="{13E43576-527F-4B69-A0ED-C7EBCCB5683D}"/>
    <cellStyle name="Comma 2 2 15 2 2" xfId="27591" xr:uid="{8CBAC2EA-538C-4BC9-920B-306D55165565}"/>
    <cellStyle name="Comma 2 2 15 3" xfId="27592" xr:uid="{89DE272A-49AF-44A4-949C-4B621BE5CE21}"/>
    <cellStyle name="Comma 2 2 15 4" xfId="27593" xr:uid="{AC30F5E5-C2AD-4C85-A503-2B084A52FACB}"/>
    <cellStyle name="Comma 2 2 16" xfId="6617" xr:uid="{F592B0A4-27F2-4197-8047-4A7A5A896F55}"/>
    <cellStyle name="Comma 2 2 16 2" xfId="6618" xr:uid="{DCA5E790-86CE-41E8-B148-090401879FE3}"/>
    <cellStyle name="Comma 2 2 16 2 2" xfId="27594" xr:uid="{384D6C49-E595-4CF4-8AFD-BC9449C6FC0F}"/>
    <cellStyle name="Comma 2 2 16 3" xfId="27595" xr:uid="{2EA06030-269D-4771-8A85-72AD7E3DAF08}"/>
    <cellStyle name="Comma 2 2 17" xfId="6619" xr:uid="{C4D3E4F4-8838-4D9E-AB38-48D2C93E52CF}"/>
    <cellStyle name="Comma 2 2 17 2" xfId="27596" xr:uid="{FC3A95CC-7A0E-4F60-9785-79F036B6D22D}"/>
    <cellStyle name="Comma 2 2 18" xfId="6620" xr:uid="{30207A71-A4E7-4189-8E15-F1AD385CE811}"/>
    <cellStyle name="Comma 2 2 18 2" xfId="27597" xr:uid="{4DBC2B2D-D02C-48CA-929F-F576E2C1EE7F}"/>
    <cellStyle name="Comma 2 2 19" xfId="6621" xr:uid="{1691079C-3176-4060-A261-801BACDE2DAD}"/>
    <cellStyle name="Comma 2 2 2" xfId="6622" xr:uid="{AC4D04D1-A23E-4D94-8C00-4524CA3A43FD}"/>
    <cellStyle name="Comma 2 2 2 10" xfId="6623" xr:uid="{6E2A7C52-5E53-48B6-9EAD-5F43F4A7A8B3}"/>
    <cellStyle name="Comma 2 2 2 10 2" xfId="6624" xr:uid="{97093C22-0534-4CC3-A8D2-BAF795D664CF}"/>
    <cellStyle name="Comma 2 2 2 10 2 2" xfId="27598" xr:uid="{CA502FAB-EA4D-4CF2-ABEC-84A158108BA4}"/>
    <cellStyle name="Comma 2 2 2 10 3" xfId="27599" xr:uid="{65E785DE-6C3D-4EC8-B1EC-AAD8CE0982BA}"/>
    <cellStyle name="Comma 2 2 2 10 4" xfId="27600" xr:uid="{A2940D73-8BA8-4F57-B3D2-159576F8658C}"/>
    <cellStyle name="Comma 2 2 2 11" xfId="6625" xr:uid="{60004530-A9DA-4E82-BE50-5B19AF32CD74}"/>
    <cellStyle name="Comma 2 2 2 11 2" xfId="6626" xr:uid="{D9787688-AD00-418E-8871-7D2398DF20AB}"/>
    <cellStyle name="Comma 2 2 2 11 2 2" xfId="27601" xr:uid="{8D6D57A8-01A6-4F4E-B10E-D29559808F3C}"/>
    <cellStyle name="Comma 2 2 2 11 3" xfId="27602" xr:uid="{F36BB688-C1FD-425D-9DE5-8E6D06A1FC13}"/>
    <cellStyle name="Comma 2 2 2 11 4" xfId="27603" xr:uid="{24EFCC64-6FAA-45DD-ABB9-9500AB57F27E}"/>
    <cellStyle name="Comma 2 2 2 12" xfId="6627" xr:uid="{54C66B34-0E33-42EC-9671-944A0E9C5E92}"/>
    <cellStyle name="Comma 2 2 2 12 2" xfId="6628" xr:uid="{61BD1B66-F027-478C-84E6-81273F41DDB1}"/>
    <cellStyle name="Comma 2 2 2 12 3" xfId="27604" xr:uid="{281B8279-9756-41A9-8A40-5D53E2B60E8F}"/>
    <cellStyle name="Comma 2 2 2 13" xfId="6629" xr:uid="{3AC985ED-FFB9-4F8E-ACA2-3A70EA075EDE}"/>
    <cellStyle name="Comma 2 2 2 13 2" xfId="6630" xr:uid="{9E9A6284-0124-463E-9978-138F286F16E2}"/>
    <cellStyle name="Comma 2 2 2 13 3" xfId="27605" xr:uid="{0B9AEBB1-64C3-4266-8129-1E36E6D8D97E}"/>
    <cellStyle name="Comma 2 2 2 14" xfId="6631" xr:uid="{CA2DF7E0-4BBA-4B88-8C59-C21E4E143F53}"/>
    <cellStyle name="Comma 2 2 2 14 2" xfId="6632" xr:uid="{8C3F2339-0D88-4081-8EFF-1DDD2736273F}"/>
    <cellStyle name="Comma 2 2 2 15" xfId="6633" xr:uid="{379E2EAF-E60A-4E8B-8683-26927AF87BFF}"/>
    <cellStyle name="Comma 2 2 2 15 2" xfId="6634" xr:uid="{EB0B5942-2780-4E89-979D-9B90E6B306A1}"/>
    <cellStyle name="Comma 2 2 2 16" xfId="6635" xr:uid="{BBC3B1A5-0F5D-4503-94B9-E2DA47627346}"/>
    <cellStyle name="Comma 2 2 2 17" xfId="6636" xr:uid="{3CD261F1-536C-4BFD-B58F-954DDB71CB00}"/>
    <cellStyle name="Comma 2 2 2 18" xfId="6637" xr:uid="{72FE5C15-843F-4FAC-84F5-C53070CC77C0}"/>
    <cellStyle name="Comma 2 2 2 19" xfId="42555" xr:uid="{88771E92-D799-4DC1-AA55-1B3B8B07BD5D}"/>
    <cellStyle name="Comma 2 2 2 2" xfId="6638" xr:uid="{DF337A2F-E2E7-49B0-864E-E1090FE3DCA1}"/>
    <cellStyle name="Comma 2 2 2 2 10" xfId="6639" xr:uid="{9AC82341-F2A8-4A70-ACA5-21751B141A8F}"/>
    <cellStyle name="Comma 2 2 2 2 10 2" xfId="6640" xr:uid="{71B4A362-8B15-4656-857C-E3C40D3D7F10}"/>
    <cellStyle name="Comma 2 2 2 2 11" xfId="6641" xr:uid="{7498A396-316D-45B3-93AC-309B19F216CF}"/>
    <cellStyle name="Comma 2 2 2 2 11 2" xfId="6642" xr:uid="{8EB18107-63BD-405B-93D5-9752DC12E0FE}"/>
    <cellStyle name="Comma 2 2 2 2 12" xfId="6643" xr:uid="{FC82D2A7-FC84-4768-AE09-8B0792C9FB41}"/>
    <cellStyle name="Comma 2 2 2 2 13" xfId="6644" xr:uid="{A00F4F12-D011-4C84-AB2E-61B4C558B835}"/>
    <cellStyle name="Comma 2 2 2 2 14" xfId="6645" xr:uid="{3E66113B-E1FB-4492-A15B-236C8A98A16F}"/>
    <cellStyle name="Comma 2 2 2 2 15" xfId="42556" xr:uid="{2A0ECAC4-3A88-4E82-AAEB-E2C6F9085FBC}"/>
    <cellStyle name="Comma 2 2 2 2 16" xfId="43713" xr:uid="{CDCD40A5-C709-4DBE-819E-1957D32028AA}"/>
    <cellStyle name="Comma 2 2 2 2 2" xfId="6646" xr:uid="{85929210-4DE9-4BB0-9DA5-B66F02809788}"/>
    <cellStyle name="Comma 2 2 2 2 2 2" xfId="6647" xr:uid="{89DEE92A-E0BA-4E20-94FE-5B83862DFFC1}"/>
    <cellStyle name="Comma 2 2 2 2 2 2 2" xfId="6648" xr:uid="{65EEA3C0-6F9B-4A4C-B503-B225EA1AFB70}"/>
    <cellStyle name="Comma 2 2 2 2 2 2 2 2" xfId="6649" xr:uid="{12EBB7BA-AFAD-4A47-AD4E-455F0E3DA827}"/>
    <cellStyle name="Comma 2 2 2 2 2 2 2 3" xfId="27606" xr:uid="{498E5313-4E7A-4DE3-A32C-A8C8C75FFAB6}"/>
    <cellStyle name="Comma 2 2 2 2 2 2 3" xfId="6650" xr:uid="{759DBAF0-EB20-4D5E-8375-3B40C830DAAC}"/>
    <cellStyle name="Comma 2 2 2 2 2 2 3 2" xfId="6651" xr:uid="{A43210DF-84FF-4629-BADB-F7CF5C74BA01}"/>
    <cellStyle name="Comma 2 2 2 2 2 2 4" xfId="6652" xr:uid="{36C97E5F-CDF9-4850-97EC-AB865966F2AC}"/>
    <cellStyle name="Comma 2 2 2 2 2 2 4 2" xfId="6653" xr:uid="{15A33E1D-3E9D-4481-B384-CED99ECA5CD3}"/>
    <cellStyle name="Comma 2 2 2 2 2 2 5" xfId="6654" xr:uid="{831F8394-C1F7-4F17-AC74-83E5FF9F45B3}"/>
    <cellStyle name="Comma 2 2 2 2 2 3" xfId="6655" xr:uid="{705BD8F0-55EE-43AC-B2C8-4ABB737C4B4A}"/>
    <cellStyle name="Comma 2 2 2 2 2 3 2" xfId="6656" xr:uid="{6AEE5893-FD4D-4934-A488-561B47F2CF18}"/>
    <cellStyle name="Comma 2 2 2 2 2 3 3" xfId="27607" xr:uid="{A1210EE0-EAD3-4509-8BF2-487D51C150D0}"/>
    <cellStyle name="Comma 2 2 2 2 2 4" xfId="6657" xr:uid="{D6A6D9A4-7703-46B8-9CF7-2C14FE672824}"/>
    <cellStyle name="Comma 2 2 2 2 2 4 2" xfId="6658" xr:uid="{3C6B2B1A-5B5D-4068-AA29-CEC71267E052}"/>
    <cellStyle name="Comma 2 2 2 2 2 5" xfId="6659" xr:uid="{07B9B2DE-C522-4950-A397-139437CE9D25}"/>
    <cellStyle name="Comma 2 2 2 2 2 5 2" xfId="6660" xr:uid="{687B6AC4-7131-4A5F-8FBF-0996DC9530EF}"/>
    <cellStyle name="Comma 2 2 2 2 2 6" xfId="6661" xr:uid="{333ACD51-3701-4A4B-A3CD-2BE924B14FA2}"/>
    <cellStyle name="Comma 2 2 2 2 2 6 2" xfId="6662" xr:uid="{2ECDC70B-589A-4DC3-8A2E-21B206F77ADD}"/>
    <cellStyle name="Comma 2 2 2 2 2 7" xfId="6663" xr:uid="{E305C2BF-8388-43C5-A85C-B80A831DD4A7}"/>
    <cellStyle name="Comma 2 2 2 2 2 8" xfId="6664" xr:uid="{E77F167F-E3B9-43E4-B9B1-8460C6C0E28B}"/>
    <cellStyle name="Comma 2 2 2 2 3" xfId="6665" xr:uid="{2E159547-7195-4748-8104-54C2F4479E0A}"/>
    <cellStyle name="Comma 2 2 2 2 3 2" xfId="6666" xr:uid="{6EC60CBD-B8A4-4096-B740-EFF461EB24A0}"/>
    <cellStyle name="Comma 2 2 2 2 3 2 2" xfId="6667" xr:uid="{693AD131-4E5A-4B3E-8B4C-F6E1D5F967A8}"/>
    <cellStyle name="Comma 2 2 2 2 3 2 2 2" xfId="6668" xr:uid="{8004B367-C2B1-4EE6-BD4A-595E32C6E34B}"/>
    <cellStyle name="Comma 2 2 2 2 3 2 3" xfId="6669" xr:uid="{37420326-9B2B-4E04-9146-EE1FCF043CFB}"/>
    <cellStyle name="Comma 2 2 2 2 3 2 3 2" xfId="6670" xr:uid="{46F0149C-23FE-4AA9-8E87-1F06DFB57EF4}"/>
    <cellStyle name="Comma 2 2 2 2 3 2 4" xfId="6671" xr:uid="{897FFEFD-777D-4710-89EF-E1A2FF369C88}"/>
    <cellStyle name="Comma 2 2 2 2 3 2 5" xfId="27608" xr:uid="{E3C34809-7EE2-4BFA-B780-0AD6AC75BC0D}"/>
    <cellStyle name="Comma 2 2 2 2 3 3" xfId="6672" xr:uid="{B547630F-F856-4F46-90DB-32BDC1FC644E}"/>
    <cellStyle name="Comma 2 2 2 2 3 3 2" xfId="6673" xr:uid="{BD421FDB-4BCC-4C10-97F3-B96B570DC18F}"/>
    <cellStyle name="Comma 2 2 2 2 3 4" xfId="6674" xr:uid="{3501E3E3-1F00-4DF4-ADEF-648C4F39F8EB}"/>
    <cellStyle name="Comma 2 2 2 2 3 4 2" xfId="6675" xr:uid="{30DD4AAD-0C11-485F-B5A1-E1C63C8B9248}"/>
    <cellStyle name="Comma 2 2 2 2 3 5" xfId="6676" xr:uid="{3622C1CA-2018-4F25-9924-2CB3E1E374B0}"/>
    <cellStyle name="Comma 2 2 2 2 3 5 2" xfId="6677" xr:uid="{98FB73C2-292B-4BDC-BA49-5B3C606F4CE4}"/>
    <cellStyle name="Comma 2 2 2 2 3 6" xfId="6678" xr:uid="{FC9DBD5C-6456-4965-949F-BA2ED9CD124B}"/>
    <cellStyle name="Comma 2 2 2 2 4" xfId="6679" xr:uid="{FB3DAC42-AF3B-4721-B8D7-E093BCEF75D7}"/>
    <cellStyle name="Comma 2 2 2 2 4 2" xfId="6680" xr:uid="{B741A8D4-D34A-4CAB-B662-5347F49CF85F}"/>
    <cellStyle name="Comma 2 2 2 2 4 2 2" xfId="6681" xr:uid="{68276B8D-68E9-479F-957D-2B945D5A6921}"/>
    <cellStyle name="Comma 2 2 2 2 4 2 2 2" xfId="6682" xr:uid="{B80708FC-9AFC-40E9-98CB-0DEF10412541}"/>
    <cellStyle name="Comma 2 2 2 2 4 2 3" xfId="6683" xr:uid="{31E1BBCE-4B41-4273-98AB-81A1626E0EE5}"/>
    <cellStyle name="Comma 2 2 2 2 4 2 3 2" xfId="6684" xr:uid="{D8FDD47D-C089-43BD-AAF0-46A0FADDB26E}"/>
    <cellStyle name="Comma 2 2 2 2 4 2 4" xfId="6685" xr:uid="{43AE18AE-EBE2-4BA7-90B9-9BA1F7B409E2}"/>
    <cellStyle name="Comma 2 2 2 2 4 3" xfId="6686" xr:uid="{D2F10FB7-0494-4A8D-9E44-181D77536306}"/>
    <cellStyle name="Comma 2 2 2 2 4 3 2" xfId="6687" xr:uid="{95951F39-527D-4F4A-9FA3-9BEDD15C90D5}"/>
    <cellStyle name="Comma 2 2 2 2 4 4" xfId="6688" xr:uid="{6E6C51F0-AC80-4585-A338-AFC3B7A4D066}"/>
    <cellStyle name="Comma 2 2 2 2 4 4 2" xfId="6689" xr:uid="{EBE57CF2-EA69-4F65-8E86-A220A313CEEE}"/>
    <cellStyle name="Comma 2 2 2 2 4 5" xfId="6690" xr:uid="{7129A42A-8892-4C9A-9FD0-BC80969737FE}"/>
    <cellStyle name="Comma 2 2 2 2 4 6" xfId="27609" xr:uid="{D8334D47-3FFD-4A3E-8AB4-1AF4F1728F2D}"/>
    <cellStyle name="Comma 2 2 2 2 5" xfId="6691" xr:uid="{ADD9C683-40CF-4FE0-B546-676BE8C3D539}"/>
    <cellStyle name="Comma 2 2 2 2 5 2" xfId="6692" xr:uid="{72B59FE8-7496-4ACD-AE57-85B2512D327F}"/>
    <cellStyle name="Comma 2 2 2 2 5 2 2" xfId="6693" xr:uid="{D32C2E89-5F7F-4942-9D95-2CE50941FA52}"/>
    <cellStyle name="Comma 2 2 2 2 5 3" xfId="6694" xr:uid="{E0D2B9CA-29C0-4E2E-98A4-0072091292C5}"/>
    <cellStyle name="Comma 2 2 2 2 5 3 2" xfId="6695" xr:uid="{C8A025C9-C5C9-4EE7-AEB2-A36682D4B023}"/>
    <cellStyle name="Comma 2 2 2 2 5 4" xfId="6696" xr:uid="{FA6361CD-6863-4657-87B5-6C937707AE37}"/>
    <cellStyle name="Comma 2 2 2 2 5 5" xfId="27610" xr:uid="{D30E0A8A-3964-4F68-B1F3-0D479CC7D3C6}"/>
    <cellStyle name="Comma 2 2 2 2 6" xfId="6697" xr:uid="{EA8BCA5D-BF3F-4B52-AE11-7CCA2927C68A}"/>
    <cellStyle name="Comma 2 2 2 2 6 2" xfId="6698" xr:uid="{88C5BF60-9914-473C-B6EE-D1619BD3D791}"/>
    <cellStyle name="Comma 2 2 2 2 7" xfId="6699" xr:uid="{0684E47A-6116-443D-A252-5F71D246ECB8}"/>
    <cellStyle name="Comma 2 2 2 2 7 2" xfId="6700" xr:uid="{5CD25C81-1AA6-45E4-B719-AEA4FE070F56}"/>
    <cellStyle name="Comma 2 2 2 2 8" xfId="6701" xr:uid="{64B07E5D-B9E5-41CE-824E-0E6E88BC639A}"/>
    <cellStyle name="Comma 2 2 2 2 8 2" xfId="6702" xr:uid="{E5F19B32-0D21-4123-95D7-35E9D0B413C0}"/>
    <cellStyle name="Comma 2 2 2 2 9" xfId="6703" xr:uid="{54AE43CA-83FD-49A4-85C4-B3BC5A49DDE8}"/>
    <cellStyle name="Comma 2 2 2 2 9 2" xfId="6704" xr:uid="{748B6DDA-68F3-4093-926A-6C8BDC769989}"/>
    <cellStyle name="Comma 2 2 2 20" xfId="43712" xr:uid="{35D93108-1DD0-4AEF-8833-32F7ABB9E19B}"/>
    <cellStyle name="Comma 2 2 2 21" xfId="44388" xr:uid="{9C6FFE2E-8E47-462D-A2FC-611D1A3D9EFC}"/>
    <cellStyle name="Comma 2 2 2 3" xfId="6705" xr:uid="{3588A79D-7CFA-4231-A537-409F6C018BD5}"/>
    <cellStyle name="Comma 2 2 2 3 10" xfId="6706" xr:uid="{1716C139-5019-4F52-B953-FD00103189C7}"/>
    <cellStyle name="Comma 2 2 2 3 11" xfId="42557" xr:uid="{669FBFC2-9463-4967-BADC-C12E4AC96709}"/>
    <cellStyle name="Comma 2 2 2 3 12" xfId="43714" xr:uid="{A5F42BD4-CF30-4D77-AB49-9DAB76751121}"/>
    <cellStyle name="Comma 2 2 2 3 2" xfId="6707" xr:uid="{4E1E2486-59F3-49B7-8BCD-3C016464FDA3}"/>
    <cellStyle name="Comma 2 2 2 3 2 2" xfId="6708" xr:uid="{FB4B8E5C-87E7-4319-9B6E-ED4AD3E7321D}"/>
    <cellStyle name="Comma 2 2 2 3 2 2 2" xfId="6709" xr:uid="{E18C04CC-4024-4356-837A-CA669F29D4AA}"/>
    <cellStyle name="Comma 2 2 2 3 2 2 2 2" xfId="6710" xr:uid="{31D291D1-DF3F-4BBE-995D-A7F3B40732BB}"/>
    <cellStyle name="Comma 2 2 2 3 2 2 3" xfId="6711" xr:uid="{C4905000-4836-4996-A740-B9850F10E700}"/>
    <cellStyle name="Comma 2 2 2 3 2 2 4" xfId="27611" xr:uid="{42A4AD52-E985-4173-B39A-7DC56C749894}"/>
    <cellStyle name="Comma 2 2 2 3 2 3" xfId="6712" xr:uid="{EF32B3E0-7D70-4CA4-8C5F-86153E2056E9}"/>
    <cellStyle name="Comma 2 2 2 3 2 3 2" xfId="6713" xr:uid="{935923B4-B62C-40C4-AEB3-F9D74BA0A908}"/>
    <cellStyle name="Comma 2 2 2 3 2 3 3" xfId="27612" xr:uid="{77E33463-35AA-46A1-AC06-0E4B36E6A7F0}"/>
    <cellStyle name="Comma 2 2 2 3 2 4" xfId="6714" xr:uid="{A1BE7F5D-28FB-4DE8-BED7-6F5CAAFFCE8F}"/>
    <cellStyle name="Comma 2 2 2 3 2 4 2" xfId="6715" xr:uid="{5849B82E-19DA-49CF-B35C-9726E387181E}"/>
    <cellStyle name="Comma 2 2 2 3 2 5" xfId="6716" xr:uid="{8CBEFA27-885B-4215-AF38-CC715E924429}"/>
    <cellStyle name="Comma 2 2 2 3 2 5 2" xfId="6717" xr:uid="{4BC967D1-A48B-41E0-814D-008550E4DE6C}"/>
    <cellStyle name="Comma 2 2 2 3 2 6" xfId="6718" xr:uid="{F31268DC-30DE-4889-AB60-8511F7188999}"/>
    <cellStyle name="Comma 2 2 2 3 2 7" xfId="27613" xr:uid="{FBF3991C-606F-440E-B03E-2A2A22A87361}"/>
    <cellStyle name="Comma 2 2 2 3 3" xfId="6719" xr:uid="{B6B951A0-5180-45B5-962B-99C8EC3EF2A0}"/>
    <cellStyle name="Comma 2 2 2 3 3 2" xfId="6720" xr:uid="{912C2377-5823-456B-BCD3-7E0E8A07E717}"/>
    <cellStyle name="Comma 2 2 2 3 3 2 2" xfId="6721" xr:uid="{CB619CB8-1937-4A60-9564-4B1F793AAA26}"/>
    <cellStyle name="Comma 2 2 2 3 3 3" xfId="6722" xr:uid="{968BA297-59DE-47CC-8ED2-0E989D107D3E}"/>
    <cellStyle name="Comma 2 2 2 3 3 4" xfId="27614" xr:uid="{1D7A56F7-1C03-448F-BFC3-01AD31CACFD3}"/>
    <cellStyle name="Comma 2 2 2 3 4" xfId="6723" xr:uid="{31214925-758A-44B9-B569-E478D32D6F32}"/>
    <cellStyle name="Comma 2 2 2 3 4 2" xfId="6724" xr:uid="{80AADCAF-B27F-451C-80AA-A2AA47C77090}"/>
    <cellStyle name="Comma 2 2 2 3 4 3" xfId="27615" xr:uid="{663C2C6F-095E-4C10-ADE4-F2639B300E7E}"/>
    <cellStyle name="Comma 2 2 2 3 5" xfId="6725" xr:uid="{32336D8A-B259-4007-8846-F44453F12CFD}"/>
    <cellStyle name="Comma 2 2 2 3 5 2" xfId="6726" xr:uid="{E9138E95-E5DB-4B1B-94F3-E9CBE0E78FB3}"/>
    <cellStyle name="Comma 2 2 2 3 5 3" xfId="27616" xr:uid="{32B63899-4A1C-4A85-A5B8-C27FA8246A3D}"/>
    <cellStyle name="Comma 2 2 2 3 6" xfId="6727" xr:uid="{C6C19A8C-0893-488F-974E-148A502E366D}"/>
    <cellStyle name="Comma 2 2 2 3 6 2" xfId="6728" xr:uid="{FE26BFD1-B46A-40D0-8BC6-0B86415DC44E}"/>
    <cellStyle name="Comma 2 2 2 3 7" xfId="6729" xr:uid="{CF9C87B1-3F99-423B-804C-37096E7CFF0B}"/>
    <cellStyle name="Comma 2 2 2 3 7 2" xfId="6730" xr:uid="{E092874D-61F6-4499-BE33-ED99ADB495A2}"/>
    <cellStyle name="Comma 2 2 2 3 8" xfId="6731" xr:uid="{E276C4A3-2F59-4C1A-89F7-2BD83C535804}"/>
    <cellStyle name="Comma 2 2 2 3 9" xfId="6732" xr:uid="{04B4D5D7-1A21-406C-B6DA-887524ECA4F7}"/>
    <cellStyle name="Comma 2 2 2 4" xfId="6733" xr:uid="{950309D2-6781-47A0-9BC7-827C109C3466}"/>
    <cellStyle name="Comma 2 2 2 4 10" xfId="27617" xr:uid="{23FC3B0A-3A76-4580-B329-ACCC4FC75A63}"/>
    <cellStyle name="Comma 2 2 2 4 11" xfId="42558" xr:uid="{055D9834-9E3E-4568-8EA0-ACC63E29C951}"/>
    <cellStyle name="Comma 2 2 2 4 12" xfId="43715" xr:uid="{EA8831C2-F30F-4659-B475-205983BD7867}"/>
    <cellStyle name="Comma 2 2 2 4 2" xfId="6734" xr:uid="{54071CF7-6FED-4BE2-908D-26312487D0B9}"/>
    <cellStyle name="Comma 2 2 2 4 2 2" xfId="6735" xr:uid="{49A90AF3-4D1F-4867-8FE2-7E2AFB0078C0}"/>
    <cellStyle name="Comma 2 2 2 4 2 2 2" xfId="6736" xr:uid="{2B82E916-79CC-49B7-8490-B14CBF7BA7E7}"/>
    <cellStyle name="Comma 2 2 2 4 2 2 2 2" xfId="6737" xr:uid="{93B8EC2B-AC1F-45F6-A156-2E5A3262591F}"/>
    <cellStyle name="Comma 2 2 2 4 2 2 3" xfId="6738" xr:uid="{16331742-3F4E-44F7-B278-CD7CDE476C2F}"/>
    <cellStyle name="Comma 2 2 2 4 2 2 4" xfId="27618" xr:uid="{9849DF86-983F-4662-9E01-B3D5D4CC8062}"/>
    <cellStyle name="Comma 2 2 2 4 2 3" xfId="6739" xr:uid="{685FC07E-38DC-4C51-8324-B212D5167A80}"/>
    <cellStyle name="Comma 2 2 2 4 2 3 2" xfId="6740" xr:uid="{A80EFD6C-C327-4D4E-8091-244DC5695CC4}"/>
    <cellStyle name="Comma 2 2 2 4 2 3 3" xfId="27619" xr:uid="{587CE7C5-123F-45C6-B3B7-F27F38E5FBEE}"/>
    <cellStyle name="Comma 2 2 2 4 2 4" xfId="6741" xr:uid="{7263FAAA-90B3-43BC-9815-700AA3140A9C}"/>
    <cellStyle name="Comma 2 2 2 4 2 4 2" xfId="6742" xr:uid="{557B08A3-E522-4D6E-A67D-DD9ED7062582}"/>
    <cellStyle name="Comma 2 2 2 4 2 5" xfId="6743" xr:uid="{5673596C-6CC2-4858-8737-7104F0B08FDF}"/>
    <cellStyle name="Comma 2 2 2 4 2 5 2" xfId="6744" xr:uid="{98962BE1-1858-42D8-AD4C-B20DB9C74315}"/>
    <cellStyle name="Comma 2 2 2 4 2 6" xfId="6745" xr:uid="{12B697FD-3617-43C8-AAA2-238D47365986}"/>
    <cellStyle name="Comma 2 2 2 4 2 7" xfId="27620" xr:uid="{2D0FA03D-CFB3-450C-AE1A-AB0E903EE6BE}"/>
    <cellStyle name="Comma 2 2 2 4 2 8" xfId="42559" xr:uid="{B8670511-8D53-4BE9-985C-DD51F0B39E08}"/>
    <cellStyle name="Comma 2 2 2 4 2 9" xfId="43716" xr:uid="{5FE6AD83-93EC-4724-9AF6-A525393EBBEF}"/>
    <cellStyle name="Comma 2 2 2 4 3" xfId="6746" xr:uid="{C6D4DC80-C75B-42FC-AEB7-A8E8EE1C3349}"/>
    <cellStyle name="Comma 2 2 2 4 3 2" xfId="6747" xr:uid="{ABC63571-797A-42F1-9E71-BDFFCB1563C1}"/>
    <cellStyle name="Comma 2 2 2 4 3 2 2" xfId="6748" xr:uid="{CD1090F8-DF9C-4D92-8A23-881A9BC7DE45}"/>
    <cellStyle name="Comma 2 2 2 4 3 3" xfId="6749" xr:uid="{CB8C2F4F-9320-4BC4-8E5B-686EF9DBB120}"/>
    <cellStyle name="Comma 2 2 2 4 3 4" xfId="27621" xr:uid="{63042782-648B-49CF-B501-0D146541173B}"/>
    <cellStyle name="Comma 2 2 2 4 3 5" xfId="42560" xr:uid="{3B6534FE-5D19-47C7-991E-A2AB7E450BC6}"/>
    <cellStyle name="Comma 2 2 2 4 3 6" xfId="43717" xr:uid="{2584B500-6B17-4311-870F-C3CA3F98A08E}"/>
    <cellStyle name="Comma 2 2 2 4 4" xfId="6750" xr:uid="{D13088D6-F21F-4330-8A13-9CF895913E8B}"/>
    <cellStyle name="Comma 2 2 2 4 4 2" xfId="6751" xr:uid="{E476C6DF-F1E3-4E23-B298-6C93266BADD3}"/>
    <cellStyle name="Comma 2 2 2 4 4 3" xfId="27622" xr:uid="{9E08F17C-F4D8-4E0E-BBDE-901B8D679714}"/>
    <cellStyle name="Comma 2 2 2 4 5" xfId="6752" xr:uid="{CE8F0AAF-B70B-4B35-B3CF-C409CD3F6E0F}"/>
    <cellStyle name="Comma 2 2 2 4 5 2" xfId="6753" xr:uid="{E97B4B8A-8742-4C89-A6E6-2B0B6CF4B0CA}"/>
    <cellStyle name="Comma 2 2 2 4 5 3" xfId="27623" xr:uid="{E98D2B2B-39C6-4409-9E32-EEC8214F7333}"/>
    <cellStyle name="Comma 2 2 2 4 6" xfId="6754" xr:uid="{F71A10C7-F54E-4144-90AD-F23F63033260}"/>
    <cellStyle name="Comma 2 2 2 4 6 2" xfId="6755" xr:uid="{988FA7A4-E698-4747-8EB4-7DA0A8635E53}"/>
    <cellStyle name="Comma 2 2 2 4 7" xfId="6756" xr:uid="{378D08DB-4B19-4456-B484-30117EFE1F41}"/>
    <cellStyle name="Comma 2 2 2 4 7 2" xfId="6757" xr:uid="{69AA13AD-5A96-46D4-82D7-B60A97A70664}"/>
    <cellStyle name="Comma 2 2 2 4 8" xfId="6758" xr:uid="{DB5490DA-9560-4B6C-A65E-C9CB21AD31FC}"/>
    <cellStyle name="Comma 2 2 2 4 9" xfId="6759" xr:uid="{16A98024-F0A3-4405-8F4C-9D89E44B94F5}"/>
    <cellStyle name="Comma 2 2 2 5" xfId="6760" xr:uid="{DB718691-7508-4F84-B464-6479EE3DCD13}"/>
    <cellStyle name="Comma 2 2 2 5 10" xfId="42561" xr:uid="{ADAA4EE6-5C46-40C4-8F2F-57D4BFFC179D}"/>
    <cellStyle name="Comma 2 2 2 5 11" xfId="43718" xr:uid="{91E7215C-44C2-4302-94B9-C55C938F19B4}"/>
    <cellStyle name="Comma 2 2 2 5 2" xfId="6761" xr:uid="{82F6C620-1FB9-4457-AA02-0E755A60E574}"/>
    <cellStyle name="Comma 2 2 2 5 2 2" xfId="6762" xr:uid="{D8275DCF-ABDE-41AD-89FF-35DDAA213E0C}"/>
    <cellStyle name="Comma 2 2 2 5 2 2 2" xfId="6763" xr:uid="{43D9F9D8-9169-4F50-92A7-097278231EE5}"/>
    <cellStyle name="Comma 2 2 2 5 2 2 2 2" xfId="6764" xr:uid="{F6153B2B-ACE2-41E8-8723-9D22CB6F3AF1}"/>
    <cellStyle name="Comma 2 2 2 5 2 2 3" xfId="6765" xr:uid="{38759457-76DB-4B60-B91F-CBB50E7D2DB5}"/>
    <cellStyle name="Comma 2 2 2 5 2 2 4" xfId="27624" xr:uid="{5CC1E107-C43E-4FB4-ADAC-9ACCF01892F6}"/>
    <cellStyle name="Comma 2 2 2 5 2 3" xfId="6766" xr:uid="{B46EE805-F004-42DA-9954-68A1B21C00FD}"/>
    <cellStyle name="Comma 2 2 2 5 2 3 2" xfId="6767" xr:uid="{4E86D4BC-82CC-451A-86A9-6621C9EBF1AA}"/>
    <cellStyle name="Comma 2 2 2 5 2 3 3" xfId="27625" xr:uid="{499B92D4-B820-424F-B2E2-2E1E69B8C405}"/>
    <cellStyle name="Comma 2 2 2 5 2 4" xfId="6768" xr:uid="{B9FACAEA-44A9-4CFC-A2BC-B73F587B9449}"/>
    <cellStyle name="Comma 2 2 2 5 2 4 2" xfId="6769" xr:uid="{0737C18A-7B8F-40F6-A0B0-FFCD61923617}"/>
    <cellStyle name="Comma 2 2 2 5 2 5" xfId="6770" xr:uid="{A77D0BFA-C05C-4F94-8D40-EBED8AF2A500}"/>
    <cellStyle name="Comma 2 2 2 5 2 5 2" xfId="6771" xr:uid="{53CA7831-C76E-4889-B703-208573598754}"/>
    <cellStyle name="Comma 2 2 2 5 2 6" xfId="6772" xr:uid="{FC7451D1-FAEE-4143-880F-39CF3EA351BE}"/>
    <cellStyle name="Comma 2 2 2 5 2 7" xfId="27626" xr:uid="{2AEF14F3-AD6B-434F-A414-1EA7ED10ADBF}"/>
    <cellStyle name="Comma 2 2 2 5 3" xfId="6773" xr:uid="{1057B5EC-BA73-42AB-BC0B-1DA2B710D1B7}"/>
    <cellStyle name="Comma 2 2 2 5 3 2" xfId="6774" xr:uid="{3B60972A-EF97-497F-9692-A41B05DDCB8C}"/>
    <cellStyle name="Comma 2 2 2 5 3 2 2" xfId="6775" xr:uid="{E80DE8C1-8DE2-48F7-B3DD-C738CC09AAB3}"/>
    <cellStyle name="Comma 2 2 2 5 3 3" xfId="6776" xr:uid="{E9026C1F-082F-40EB-8445-8C2EFD1D9097}"/>
    <cellStyle name="Comma 2 2 2 5 3 4" xfId="27627" xr:uid="{73B90DF3-17EF-47E3-BC9A-2F97D84B4890}"/>
    <cellStyle name="Comma 2 2 2 5 4" xfId="6777" xr:uid="{F487FA85-D54E-439A-B36A-0A1735E05B05}"/>
    <cellStyle name="Comma 2 2 2 5 4 2" xfId="6778" xr:uid="{C2FB6478-AAC6-4750-BA42-19EAEC658FE4}"/>
    <cellStyle name="Comma 2 2 2 5 4 3" xfId="27628" xr:uid="{881E5B78-694C-4F9A-B0A0-F31C3173457D}"/>
    <cellStyle name="Comma 2 2 2 5 5" xfId="6779" xr:uid="{D0230E4B-BE49-44AA-8B31-BECC628AAA58}"/>
    <cellStyle name="Comma 2 2 2 5 5 2" xfId="6780" xr:uid="{C81A12AF-E672-456F-B1D7-AAB1BF842AAD}"/>
    <cellStyle name="Comma 2 2 2 5 6" xfId="6781" xr:uid="{011F6F9E-4BE0-4F71-B930-2561FD149E1F}"/>
    <cellStyle name="Comma 2 2 2 5 6 2" xfId="6782" xr:uid="{D972E673-0B0D-41E1-B55E-905DF9DC2A05}"/>
    <cellStyle name="Comma 2 2 2 5 7" xfId="6783" xr:uid="{198F199A-B958-48CE-8509-BF27DAF86C1B}"/>
    <cellStyle name="Comma 2 2 2 5 8" xfId="6784" xr:uid="{34938449-5D88-4BEE-9001-AFEBA2536970}"/>
    <cellStyle name="Comma 2 2 2 5 9" xfId="27629" xr:uid="{278095FD-9968-4CB4-8F6B-3DE95842410D}"/>
    <cellStyle name="Comma 2 2 2 6" xfId="6785" xr:uid="{3ECFFDEF-DE75-4B3B-BDE8-87736E674DA1}"/>
    <cellStyle name="Comma 2 2 2 6 2" xfId="6786" xr:uid="{942E22A2-C1F6-4E08-83E6-786FFC999925}"/>
    <cellStyle name="Comma 2 2 2 6 2 2" xfId="6787" xr:uid="{313CBAAB-2E7A-43AF-A733-C18B2B4ED0A5}"/>
    <cellStyle name="Comma 2 2 2 6 2 2 2" xfId="6788" xr:uid="{BC924AFD-F5AE-4E34-8AA0-2CE221C40068}"/>
    <cellStyle name="Comma 2 2 2 6 2 2 2 2" xfId="6789" xr:uid="{D98D15FE-8053-4468-AE6E-7D0C72305F5E}"/>
    <cellStyle name="Comma 2 2 2 6 2 2 3" xfId="6790" xr:uid="{F6A205F9-5875-4C40-97CB-F6B213AFEB31}"/>
    <cellStyle name="Comma 2 2 2 6 2 2 4" xfId="27630" xr:uid="{C226D335-4DA4-405B-8F00-7162E0F30D98}"/>
    <cellStyle name="Comma 2 2 2 6 2 3" xfId="6791" xr:uid="{198CA5EE-E66C-4401-BA7A-66991BD13A64}"/>
    <cellStyle name="Comma 2 2 2 6 2 3 2" xfId="6792" xr:uid="{4B38D104-8A57-4B28-8C56-A7CC7D19446F}"/>
    <cellStyle name="Comma 2 2 2 6 2 3 3" xfId="27631" xr:uid="{3796E1A3-9C0E-419B-8E62-EF9D309463E4}"/>
    <cellStyle name="Comma 2 2 2 6 2 4" xfId="6793" xr:uid="{94135CE5-DB0F-4F51-8F08-6E24DCBD1432}"/>
    <cellStyle name="Comma 2 2 2 6 2 4 2" xfId="6794" xr:uid="{B6BE28B6-E828-42B8-A564-2276EF103367}"/>
    <cellStyle name="Comma 2 2 2 6 2 5" xfId="6795" xr:uid="{AD0DD21C-D72F-4DF5-BE04-B00F0148740B}"/>
    <cellStyle name="Comma 2 2 2 6 3" xfId="6796" xr:uid="{2767239A-ED95-4ED7-946D-96831D119121}"/>
    <cellStyle name="Comma 2 2 2 6 3 2" xfId="6797" xr:uid="{15831EDC-4A49-4199-8954-23E689329031}"/>
    <cellStyle name="Comma 2 2 2 6 3 2 2" xfId="6798" xr:uid="{63F8FC81-3FF9-4899-B0D5-AA156B4CE544}"/>
    <cellStyle name="Comma 2 2 2 6 3 3" xfId="6799" xr:uid="{271DB926-2279-4C4E-B1E3-6EFA94A578BB}"/>
    <cellStyle name="Comma 2 2 2 6 3 4" xfId="27632" xr:uid="{E239836A-AE1C-498E-978B-D2DC9A230391}"/>
    <cellStyle name="Comma 2 2 2 6 4" xfId="6800" xr:uid="{7A0B46AA-08F0-473F-A54F-992809859446}"/>
    <cellStyle name="Comma 2 2 2 6 4 2" xfId="6801" xr:uid="{F849DC7D-2F68-41F8-A095-CD2BD6D147A5}"/>
    <cellStyle name="Comma 2 2 2 6 4 3" xfId="27633" xr:uid="{A496C4E5-4ED4-48F6-A003-3C72CF5CC094}"/>
    <cellStyle name="Comma 2 2 2 6 5" xfId="6802" xr:uid="{83562F9E-E172-4931-82A4-95DA10495256}"/>
    <cellStyle name="Comma 2 2 2 6 5 2" xfId="6803" xr:uid="{63FEA734-BFE2-445A-A0C7-330396BB8A4F}"/>
    <cellStyle name="Comma 2 2 2 6 6" xfId="6804" xr:uid="{2FC53DD9-2C23-4250-BC96-19AF007A6AA1}"/>
    <cellStyle name="Comma 2 2 2 6 6 2" xfId="6805" xr:uid="{0A51DD6F-029E-4F0C-B6B5-55A31DD8A048}"/>
    <cellStyle name="Comma 2 2 2 6 7" xfId="6806" xr:uid="{9F44D8E3-F590-4127-9141-C8ED47BFA4FD}"/>
    <cellStyle name="Comma 2 2 2 6 8" xfId="27634" xr:uid="{FEF0FE48-6008-45EE-BB31-8C7627519780}"/>
    <cellStyle name="Comma 2 2 2 6 9" xfId="42562" xr:uid="{BF9954A2-6E7D-422C-8F0E-20C228B5D3C4}"/>
    <cellStyle name="Comma 2 2 2 7" xfId="6807" xr:uid="{CBAE3ED0-B425-424B-8C09-6AC0676EF9CA}"/>
    <cellStyle name="Comma 2 2 2 7 2" xfId="6808" xr:uid="{A3E7DEA8-94AF-46F9-A799-A0E462E9A6CF}"/>
    <cellStyle name="Comma 2 2 2 7 2 2" xfId="6809" xr:uid="{0CE75963-9EEA-4895-AEEF-D1C7105AA139}"/>
    <cellStyle name="Comma 2 2 2 7 2 2 2" xfId="6810" xr:uid="{62A01F7A-B4CF-4F97-91BB-056BC538C646}"/>
    <cellStyle name="Comma 2 2 2 7 2 2 2 2" xfId="27635" xr:uid="{60FBCE90-706C-4248-815B-172C5A7A6EC8}"/>
    <cellStyle name="Comma 2 2 2 7 2 2 3" xfId="27636" xr:uid="{F7AE2AED-86C0-4DBD-9B52-59F26925B187}"/>
    <cellStyle name="Comma 2 2 2 7 2 3" xfId="6811" xr:uid="{82002838-38BF-47C9-91F4-7D52FF738CA1}"/>
    <cellStyle name="Comma 2 2 2 7 2 3 2" xfId="6812" xr:uid="{5D7903D5-3699-4962-A932-25651DFC708B}"/>
    <cellStyle name="Comma 2 2 2 7 2 4" xfId="6813" xr:uid="{64AE36AD-BC52-4EE4-A0C0-F806A38054D8}"/>
    <cellStyle name="Comma 2 2 2 7 2 5" xfId="27637" xr:uid="{D22FA868-2103-4A06-BB41-7004F48BDDB8}"/>
    <cellStyle name="Comma 2 2 2 7 3" xfId="6814" xr:uid="{16FA8B09-EC85-4137-B72C-0FF4372E953A}"/>
    <cellStyle name="Comma 2 2 2 7 3 2" xfId="6815" xr:uid="{9B766527-B2B6-4D79-B857-A7CCC07C78E9}"/>
    <cellStyle name="Comma 2 2 2 7 3 2 2" xfId="6816" xr:uid="{8AEA9DAE-D349-4E37-BBBF-2D6048F6DA74}"/>
    <cellStyle name="Comma 2 2 2 7 3 3" xfId="6817" xr:uid="{FF004F7E-19BB-4F48-B546-C585E79A7D60}"/>
    <cellStyle name="Comma 2 2 2 7 3 4" xfId="27638" xr:uid="{71444407-304F-47FB-9EDA-E50F4E3E7802}"/>
    <cellStyle name="Comma 2 2 2 7 4" xfId="6818" xr:uid="{E35B34CC-660A-4A60-BFD5-FA3E2F5709DE}"/>
    <cellStyle name="Comma 2 2 2 7 4 2" xfId="6819" xr:uid="{8F1B6ADA-2D96-49A7-8719-9025B4EECBD9}"/>
    <cellStyle name="Comma 2 2 2 7 4 3" xfId="27639" xr:uid="{F5C24A02-4E6C-44CC-95A2-B8BCEEC1C60D}"/>
    <cellStyle name="Comma 2 2 2 7 5" xfId="6820" xr:uid="{11AD4E41-BF9B-4C58-AB9D-B903BA8D555A}"/>
    <cellStyle name="Comma 2 2 2 7 5 2" xfId="6821" xr:uid="{B913F0F9-7416-41C1-B0A7-EB020FA306A9}"/>
    <cellStyle name="Comma 2 2 2 7 6" xfId="6822" xr:uid="{F3CBFD8A-E25F-46EA-9D84-DE516A10554E}"/>
    <cellStyle name="Comma 2 2 2 7 7" xfId="27640" xr:uid="{1DEDBDFA-E695-4284-A764-967236F46006}"/>
    <cellStyle name="Comma 2 2 2 8" xfId="6823" xr:uid="{D26626F2-6741-4443-B7D9-8BF5BA3FF96D}"/>
    <cellStyle name="Comma 2 2 2 8 2" xfId="6824" xr:uid="{3F96411B-3F90-4405-AFA1-4B380C51328E}"/>
    <cellStyle name="Comma 2 2 2 8 2 2" xfId="6825" xr:uid="{61185C83-936E-4BCB-96FA-999E6B8D76C8}"/>
    <cellStyle name="Comma 2 2 2 8 2 2 2" xfId="27641" xr:uid="{00BEFF0E-8235-4773-9432-D1F3B717B8DD}"/>
    <cellStyle name="Comma 2 2 2 8 2 3" xfId="27642" xr:uid="{D1717B5E-4692-4EA2-881D-5EE894F9B8B1}"/>
    <cellStyle name="Comma 2 2 2 8 3" xfId="6826" xr:uid="{9A0A039E-86D4-434A-B3C3-FE75E28F1AB6}"/>
    <cellStyle name="Comma 2 2 2 8 3 2" xfId="6827" xr:uid="{1459C6D7-303D-42E7-A145-11624EA1128B}"/>
    <cellStyle name="Comma 2 2 2 8 4" xfId="6828" xr:uid="{0DEAE4CD-8A49-49E2-B834-11FD3D9C0111}"/>
    <cellStyle name="Comma 2 2 2 8 5" xfId="27643" xr:uid="{22DE5535-5699-4EF3-BF93-F7755E4A980B}"/>
    <cellStyle name="Comma 2 2 2 9" xfId="6829" xr:uid="{86707543-30B2-4102-BF11-66163A117792}"/>
    <cellStyle name="Comma 2 2 2 9 2" xfId="6830" xr:uid="{2FA7BB02-6052-4CD5-BA52-3BA92E864AD4}"/>
    <cellStyle name="Comma 2 2 2 9 2 2" xfId="6831" xr:uid="{DC5EF8F0-E433-401F-98F8-D36E472C5756}"/>
    <cellStyle name="Comma 2 2 2 9 3" xfId="6832" xr:uid="{D416F6BA-9FAF-481D-A7FC-3D365D2CA083}"/>
    <cellStyle name="Comma 2 2 2 9 4" xfId="27644" xr:uid="{8DD2AE45-9F05-4F49-8826-C1ECAC1ACFA1}"/>
    <cellStyle name="Comma 2 2 20" xfId="27645" xr:uid="{CAD392DB-3349-4F67-B87C-D0D74D091A46}"/>
    <cellStyle name="Comma 2 2 21" xfId="27646" xr:uid="{E72E9D83-30A4-4FA5-88F9-966940B13642}"/>
    <cellStyle name="Comma 2 2 22" xfId="42554" xr:uid="{9242F9D4-D4A5-49B0-9A41-AEDF945A72B9}"/>
    <cellStyle name="Comma 2 2 23" xfId="43711" xr:uid="{9DF02F62-700E-4384-8E00-27E3B3254F5C}"/>
    <cellStyle name="Comma 2 2 24" xfId="44125" xr:uid="{995FCD9F-0619-4CB4-9A8D-828C225A0638}"/>
    <cellStyle name="Comma 2 2 25" xfId="6592" xr:uid="{B8188277-7C93-46B2-94F4-34A13140EDBF}"/>
    <cellStyle name="Comma 2 2 3" xfId="6833" xr:uid="{1C7ECDD1-BB5A-4C3F-B473-522F942B5982}"/>
    <cellStyle name="Comma 2 2 3 10" xfId="6834" xr:uid="{B7D2B10B-3D43-4B5B-B06C-537B42D6A2E4}"/>
    <cellStyle name="Comma 2 2 3 10 2" xfId="6835" xr:uid="{6E00AF0F-31A7-4E18-B9B6-9A9F620895B6}"/>
    <cellStyle name="Comma 2 2 3 11" xfId="6836" xr:uid="{B23FF7EA-EA50-4783-BD02-3BC293B71D61}"/>
    <cellStyle name="Comma 2 2 3 11 2" xfId="6837" xr:uid="{06D03B64-EFE1-447F-BE06-DA8C97D72AF9}"/>
    <cellStyle name="Comma 2 2 3 12" xfId="6838" xr:uid="{E4CE0E10-39E6-4468-BDE2-5733ED366C42}"/>
    <cellStyle name="Comma 2 2 3 13" xfId="6839" xr:uid="{48EE7E66-0F1A-4A7C-8131-54DE285B5A86}"/>
    <cellStyle name="Comma 2 2 3 14" xfId="6840" xr:uid="{74037902-FE4F-4F84-B805-3CB1C224C4D0}"/>
    <cellStyle name="Comma 2 2 3 15" xfId="27647" xr:uid="{0CA4D06D-1A2E-447E-A9C5-2349296708A8}"/>
    <cellStyle name="Comma 2 2 3 16" xfId="27648" xr:uid="{7ED9701B-B643-4E02-A4B7-C127F82C817E}"/>
    <cellStyle name="Comma 2 2 3 17" xfId="42563" xr:uid="{824F3F1A-C9D8-4D6F-8AED-5E5BC344627E}"/>
    <cellStyle name="Comma 2 2 3 18" xfId="43719" xr:uid="{5465E9BA-10A3-483A-BFE0-652A221575AC}"/>
    <cellStyle name="Comma 2 2 3 2" xfId="6841" xr:uid="{B66E3579-90F4-45E0-B701-1425165DCA16}"/>
    <cellStyle name="Comma 2 2 3 2 10" xfId="42564" xr:uid="{0FD84696-7AA0-49E6-A52C-2D943C667A7F}"/>
    <cellStyle name="Comma 2 2 3 2 11" xfId="43720" xr:uid="{C68D912F-7E56-43AD-BEB6-067D98335AEF}"/>
    <cellStyle name="Comma 2 2 3 2 2" xfId="6842" xr:uid="{68C8CE6B-1167-4AAD-B71A-44B673C8F81B}"/>
    <cellStyle name="Comma 2 2 3 2 2 2" xfId="6843" xr:uid="{1694B155-3F24-413C-B926-EE84D4D67BEE}"/>
    <cellStyle name="Comma 2 2 3 2 2 2 2" xfId="6844" xr:uid="{8C329F0D-9653-4DEE-A96F-BFE8AEE8D7F3}"/>
    <cellStyle name="Comma 2 2 3 2 2 2 2 2" xfId="6845" xr:uid="{BF7C64EC-56EC-4727-9A09-6F49DE13604D}"/>
    <cellStyle name="Comma 2 2 3 2 2 2 3" xfId="6846" xr:uid="{8D436200-B119-4A64-A8CB-258A013DE382}"/>
    <cellStyle name="Comma 2 2 3 2 2 2 4" xfId="27649" xr:uid="{B55BBD93-D747-4FCA-AC8D-C1F3E654E858}"/>
    <cellStyle name="Comma 2 2 3 2 2 3" xfId="6847" xr:uid="{B7B2B2E8-ECA2-403E-A3B5-F0B6D6B8CB64}"/>
    <cellStyle name="Comma 2 2 3 2 2 3 2" xfId="6848" xr:uid="{7C6C6E11-88BB-4C4C-9D39-74750F28B9F8}"/>
    <cellStyle name="Comma 2 2 3 2 2 3 3" xfId="27650" xr:uid="{86693450-DDCC-4D07-9A6C-E6DEACC5C628}"/>
    <cellStyle name="Comma 2 2 3 2 2 4" xfId="6849" xr:uid="{5BB76A3C-11F8-4879-A0D2-3003ADBE5CC1}"/>
    <cellStyle name="Comma 2 2 3 2 2 4 2" xfId="6850" xr:uid="{C36B6D21-0AF0-4614-B5B8-C7F439DE8575}"/>
    <cellStyle name="Comma 2 2 3 2 2 5" xfId="6851" xr:uid="{643E5765-7373-444A-9B16-1ECC9ADC8134}"/>
    <cellStyle name="Comma 2 2 3 2 2 5 2" xfId="6852" xr:uid="{69D9A708-0E0D-4EC4-8488-FF2F800E7EC4}"/>
    <cellStyle name="Comma 2 2 3 2 2 6" xfId="6853" xr:uid="{BF1312EC-151C-4E7E-84DA-A6C59750A780}"/>
    <cellStyle name="Comma 2 2 3 2 2 7" xfId="27651" xr:uid="{27B64FF8-3357-44D9-B78F-60C42D134AC7}"/>
    <cellStyle name="Comma 2 2 3 2 3" xfId="6854" xr:uid="{6B24E893-C0C5-4D06-8BE2-CA3799381F1A}"/>
    <cellStyle name="Comma 2 2 3 2 3 2" xfId="6855" xr:uid="{3B18148F-BB4C-47A3-93C6-A4980D442F3A}"/>
    <cellStyle name="Comma 2 2 3 2 3 2 2" xfId="6856" xr:uid="{02338673-B6B1-4D34-9939-2411B1ADF0A5}"/>
    <cellStyle name="Comma 2 2 3 2 3 3" xfId="6857" xr:uid="{B49F23F1-FC2A-4086-8574-0E94305433AB}"/>
    <cellStyle name="Comma 2 2 3 2 3 4" xfId="27652" xr:uid="{6CFBE9A0-4FDB-408D-99A6-B859B52C3F59}"/>
    <cellStyle name="Comma 2 2 3 2 4" xfId="6858" xr:uid="{0A3B33D7-972B-45B6-A1F4-DA5EBE67D0BF}"/>
    <cellStyle name="Comma 2 2 3 2 4 2" xfId="6859" xr:uid="{B7CEB90E-9E9E-49D5-BA94-7CEAC1B7459A}"/>
    <cellStyle name="Comma 2 2 3 2 4 3" xfId="27653" xr:uid="{FA11054D-181F-4509-89F3-D4F4503CD715}"/>
    <cellStyle name="Comma 2 2 3 2 5" xfId="6860" xr:uid="{2ED2FB91-7F77-4E9A-85FD-41941B788FDB}"/>
    <cellStyle name="Comma 2 2 3 2 5 2" xfId="6861" xr:uid="{C38E350B-B3D5-4D3E-AD6C-D55E051D82C7}"/>
    <cellStyle name="Comma 2 2 3 2 6" xfId="6862" xr:uid="{DDC13F9F-0945-49FB-ABD0-59C86033C50B}"/>
    <cellStyle name="Comma 2 2 3 2 6 2" xfId="6863" xr:uid="{6A1BF560-A330-413E-B86B-570B803390B1}"/>
    <cellStyle name="Comma 2 2 3 2 7" xfId="6864" xr:uid="{8A5FF135-B77C-426E-88BA-8F1EA47F0C66}"/>
    <cellStyle name="Comma 2 2 3 2 7 2" xfId="6865" xr:uid="{6B6F257F-86AA-4714-A00B-AE1371DF20FB}"/>
    <cellStyle name="Comma 2 2 3 2 8" xfId="6866" xr:uid="{D83E6AD0-AF89-4DC0-A614-BFE2203CBF3E}"/>
    <cellStyle name="Comma 2 2 3 2 9" xfId="6867" xr:uid="{B2B50D7A-3697-4EF7-B8C4-9E4CA6DDC210}"/>
    <cellStyle name="Comma 2 2 3 3" xfId="6868" xr:uid="{679601B5-9819-40AD-9BC3-2736CF85241C}"/>
    <cellStyle name="Comma 2 2 3 3 10" xfId="42565" xr:uid="{3AEC12AA-7D07-40E0-B6BC-DF4BD255F6A8}"/>
    <cellStyle name="Comma 2 2 3 3 11" xfId="43721" xr:uid="{84B5B848-571B-45C9-8376-3C9D87BA024E}"/>
    <cellStyle name="Comma 2 2 3 3 2" xfId="6869" xr:uid="{138F02CC-1845-44C1-90F6-6C38AAEDE15B}"/>
    <cellStyle name="Comma 2 2 3 3 2 2" xfId="6870" xr:uid="{3433C329-2259-445A-BDC0-CA68D5AB1B04}"/>
    <cellStyle name="Comma 2 2 3 3 2 2 2" xfId="6871" xr:uid="{0F6FED08-24E7-4CA3-9447-04EF21145F85}"/>
    <cellStyle name="Comma 2 2 3 3 2 2 2 2" xfId="6872" xr:uid="{F2FD4138-F155-4CA8-B845-5AA16379091B}"/>
    <cellStyle name="Comma 2 2 3 3 2 2 3" xfId="6873" xr:uid="{338D6581-4857-4ABB-BBC6-BC6A1D6DFD0F}"/>
    <cellStyle name="Comma 2 2 3 3 2 2 4" xfId="27654" xr:uid="{273E0F76-3C86-4A68-BC71-057AA98D9EB4}"/>
    <cellStyle name="Comma 2 2 3 3 2 3" xfId="6874" xr:uid="{085BBE77-D9F7-46F3-AF53-020768A1FDF1}"/>
    <cellStyle name="Comma 2 2 3 3 2 3 2" xfId="6875" xr:uid="{531E368A-B10B-444E-B866-FA93F7C487AF}"/>
    <cellStyle name="Comma 2 2 3 3 2 3 3" xfId="27655" xr:uid="{29EA6875-D4B7-43DF-B1A5-51C8BC5F19D7}"/>
    <cellStyle name="Comma 2 2 3 3 2 4" xfId="6876" xr:uid="{8233BAA6-552E-4B55-AD7D-3160704143AE}"/>
    <cellStyle name="Comma 2 2 3 3 2 4 2" xfId="6877" xr:uid="{CBD180C2-CBE7-436B-8FE5-5F1E4CBC7750}"/>
    <cellStyle name="Comma 2 2 3 3 2 5" xfId="6878" xr:uid="{C913BCD4-FDEE-4FA2-828F-B490F3CFB122}"/>
    <cellStyle name="Comma 2 2 3 3 2 5 2" xfId="6879" xr:uid="{06246B5C-923F-422D-A9C7-E06FC8B4E6DA}"/>
    <cellStyle name="Comma 2 2 3 3 2 6" xfId="6880" xr:uid="{1F1920DC-2F05-44CD-ACE9-A8B7EAFD092B}"/>
    <cellStyle name="Comma 2 2 3 3 2 7" xfId="27656" xr:uid="{9161DDDE-BFAA-4BF2-BED9-95CDD3E59B9A}"/>
    <cellStyle name="Comma 2 2 3 3 3" xfId="6881" xr:uid="{5216E119-8D89-4E39-B08E-0EC5180AA615}"/>
    <cellStyle name="Comma 2 2 3 3 3 2" xfId="6882" xr:uid="{47AA6738-DDEC-48B6-9376-50808AA859B4}"/>
    <cellStyle name="Comma 2 2 3 3 3 2 2" xfId="6883" xr:uid="{84E25C2F-36C6-4142-91FE-AFDF67C33872}"/>
    <cellStyle name="Comma 2 2 3 3 3 3" xfId="6884" xr:uid="{5245B71B-8410-46B6-9B64-17E6AA803585}"/>
    <cellStyle name="Comma 2 2 3 3 3 4" xfId="27657" xr:uid="{98BC1CD0-2912-41D6-B3F7-B72CC3AC90EB}"/>
    <cellStyle name="Comma 2 2 3 3 4" xfId="6885" xr:uid="{3B83799B-03BE-4A1C-84A6-14D143E847B4}"/>
    <cellStyle name="Comma 2 2 3 3 4 2" xfId="6886" xr:uid="{A6693581-7F0F-48BB-97D9-775A1942A170}"/>
    <cellStyle name="Comma 2 2 3 3 4 3" xfId="27658" xr:uid="{D9B884E9-C07E-448B-8933-9679B842468E}"/>
    <cellStyle name="Comma 2 2 3 3 5" xfId="6887" xr:uid="{0347253F-B0D3-4B74-BC0A-9A934FC89877}"/>
    <cellStyle name="Comma 2 2 3 3 5 2" xfId="6888" xr:uid="{11657D36-B19A-42C4-806A-F756C18A0E19}"/>
    <cellStyle name="Comma 2 2 3 3 6" xfId="6889" xr:uid="{2918275D-0C4E-48F1-B262-D8C53D61E158}"/>
    <cellStyle name="Comma 2 2 3 3 6 2" xfId="6890" xr:uid="{0C07D646-346F-4D46-A5FB-D38B63F62DAA}"/>
    <cellStyle name="Comma 2 2 3 3 7" xfId="6891" xr:uid="{1A4E4165-5814-424F-B282-4230EC4E8118}"/>
    <cellStyle name="Comma 2 2 3 3 7 2" xfId="6892" xr:uid="{D6122866-7690-48C8-ADE9-495CD1F3BB10}"/>
    <cellStyle name="Comma 2 2 3 3 8" xfId="6893" xr:uid="{DEA6FF85-D902-43A8-B30A-67B99408832E}"/>
    <cellStyle name="Comma 2 2 3 3 9" xfId="27659" xr:uid="{94AD0A52-6759-4A0C-81CE-7AB93C5F7B60}"/>
    <cellStyle name="Comma 2 2 3 4" xfId="6894" xr:uid="{6A1001BB-86CF-493D-8AE8-E49CDDF660AA}"/>
    <cellStyle name="Comma 2 2 3 4 10" xfId="43722" xr:uid="{66A111B4-5070-48AE-945E-2720760732AA}"/>
    <cellStyle name="Comma 2 2 3 4 2" xfId="6895" xr:uid="{4C670DD0-8061-4C4C-9FFE-11C916EDA673}"/>
    <cellStyle name="Comma 2 2 3 4 2 2" xfId="6896" xr:uid="{46B63C13-0FDA-4C6B-93B8-E588A4D7B006}"/>
    <cellStyle name="Comma 2 2 3 4 2 2 2" xfId="6897" xr:uid="{CA246242-0D5D-4E60-A1C5-6CB56B28B2D0}"/>
    <cellStyle name="Comma 2 2 3 4 2 2 3" xfId="27660" xr:uid="{90197B0B-2305-46E2-A5BA-84E3757352BA}"/>
    <cellStyle name="Comma 2 2 3 4 2 3" xfId="6898" xr:uid="{ED239A85-B5DE-4BF6-8BED-61CBD3F7E87F}"/>
    <cellStyle name="Comma 2 2 3 4 2 3 2" xfId="6899" xr:uid="{7559F66E-7B20-4DFA-B42B-816A4931848C}"/>
    <cellStyle name="Comma 2 2 3 4 2 4" xfId="6900" xr:uid="{1EC06B7A-8857-4CF0-BAEB-3BDAB2017E1E}"/>
    <cellStyle name="Comma 2 2 3 4 2 4 2" xfId="6901" xr:uid="{2EBA1F1F-FC03-4B4E-B0EA-C4D9C56F89AA}"/>
    <cellStyle name="Comma 2 2 3 4 2 5" xfId="6902" xr:uid="{D81E584A-DBC8-43B3-8A16-A9EE3C74B5D2}"/>
    <cellStyle name="Comma 2 2 3 4 2 6" xfId="42567" xr:uid="{09AD39D1-2AFA-41BA-A3EF-961BA91EC1E3}"/>
    <cellStyle name="Comma 2 2 3 4 2 7" xfId="43723" xr:uid="{28387A83-CCDA-4AC3-8A4E-53F5BD4CD375}"/>
    <cellStyle name="Comma 2 2 3 4 3" xfId="6903" xr:uid="{46878C58-9198-472E-A271-1EA250A1792A}"/>
    <cellStyle name="Comma 2 2 3 4 3 2" xfId="6904" xr:uid="{57ED49BD-7596-4545-90F6-B38AF7D26D09}"/>
    <cellStyle name="Comma 2 2 3 4 3 3" xfId="27661" xr:uid="{614674B1-543F-4BB3-9724-3ACA11F5FCA0}"/>
    <cellStyle name="Comma 2 2 3 4 4" xfId="6905" xr:uid="{24615759-8D77-4C24-90BE-D3E3E81F86A8}"/>
    <cellStyle name="Comma 2 2 3 4 4 2" xfId="6906" xr:uid="{A2AC4FE5-D54F-42CC-8EC4-A97840648A41}"/>
    <cellStyle name="Comma 2 2 3 4 5" xfId="6907" xr:uid="{34E428DD-DE42-4E96-AD23-6A6A1197BB3D}"/>
    <cellStyle name="Comma 2 2 3 4 5 2" xfId="6908" xr:uid="{A3FD17C8-9F89-452C-BF3F-6387903ADB7A}"/>
    <cellStyle name="Comma 2 2 3 4 6" xfId="6909" xr:uid="{C3BCEC20-29BF-4A63-889B-0A273D7A5D0A}"/>
    <cellStyle name="Comma 2 2 3 4 6 2" xfId="6910" xr:uid="{1CE3A30F-83C3-4079-8042-BB73ACE33730}"/>
    <cellStyle name="Comma 2 2 3 4 7" xfId="6911" xr:uid="{013BCDD1-BC30-46FA-B6C3-7F702CBF3F31}"/>
    <cellStyle name="Comma 2 2 3 4 8" xfId="27662" xr:uid="{51A65238-D5A3-4B45-82EB-37489FEA37FB}"/>
    <cellStyle name="Comma 2 2 3 4 9" xfId="42566" xr:uid="{50893845-BD0A-478F-8F48-632317ADA124}"/>
    <cellStyle name="Comma 2 2 3 5" xfId="6912" xr:uid="{9F99B182-5A34-43D5-89E5-2AE0905CC435}"/>
    <cellStyle name="Comma 2 2 3 5 2" xfId="6913" xr:uid="{9E747325-B3F1-4817-A3DC-5E0D1AA81679}"/>
    <cellStyle name="Comma 2 2 3 5 2 2" xfId="6914" xr:uid="{ACD61ADF-ECC3-4C90-8F63-0E5791ECF82C}"/>
    <cellStyle name="Comma 2 2 3 5 2 3" xfId="27663" xr:uid="{0591AEC2-F309-466F-9AD4-A7BF3F50A14E}"/>
    <cellStyle name="Comma 2 2 3 5 3" xfId="6915" xr:uid="{F0C84008-5E51-427B-89D7-00091FEAD4D4}"/>
    <cellStyle name="Comma 2 2 3 5 3 2" xfId="6916" xr:uid="{E870D57B-EEB3-4BAD-8EF7-4316FFC71982}"/>
    <cellStyle name="Comma 2 2 3 5 4" xfId="6917" xr:uid="{D6B725AB-298E-4FF9-95D8-B81E02442FFC}"/>
    <cellStyle name="Comma 2 2 3 5 4 2" xfId="6918" xr:uid="{A5FEDC3F-B1CF-4241-A280-737BB7263E7A}"/>
    <cellStyle name="Comma 2 2 3 5 5" xfId="6919" xr:uid="{2C2336CA-97FB-40F4-88E6-741C9062B85F}"/>
    <cellStyle name="Comma 2 2 3 5 6" xfId="42568" xr:uid="{7B2407C1-392B-46E0-AE75-7C0727C7B07A}"/>
    <cellStyle name="Comma 2 2 3 5 7" xfId="43724" xr:uid="{192D7F33-7B06-467C-9622-54F10E7ABC27}"/>
    <cellStyle name="Comma 2 2 3 6" xfId="6920" xr:uid="{502B2B7A-00AF-49A7-9A48-8D1C72F415EB}"/>
    <cellStyle name="Comma 2 2 3 6 2" xfId="6921" xr:uid="{263FBFC7-7EC4-4959-9D27-90095E876C85}"/>
    <cellStyle name="Comma 2 2 3 6 3" xfId="27664" xr:uid="{62B1CA8E-E464-4BD7-B8F8-D641FEFC55EB}"/>
    <cellStyle name="Comma 2 2 3 7" xfId="6922" xr:uid="{818F820E-60A8-4EA3-9126-24FEA9285FFF}"/>
    <cellStyle name="Comma 2 2 3 7 2" xfId="6923" xr:uid="{87A036A8-8EF9-4156-8907-2B2982ECAA96}"/>
    <cellStyle name="Comma 2 2 3 7 3" xfId="27665" xr:uid="{1212A409-4641-426B-9901-CC93758DBC54}"/>
    <cellStyle name="Comma 2 2 3 8" xfId="6924" xr:uid="{34AA3F5C-C3ED-4304-B83A-680C842EECAF}"/>
    <cellStyle name="Comma 2 2 3 8 2" xfId="6925" xr:uid="{BD6F822B-13D1-404A-AB77-0E8340FA4BAE}"/>
    <cellStyle name="Comma 2 2 3 9" xfId="6926" xr:uid="{7F5B37AA-35D4-40EA-AB87-E6C97A9942F9}"/>
    <cellStyle name="Comma 2 2 3 9 2" xfId="6927" xr:uid="{B3151235-83AD-4E5A-940A-A196920F0266}"/>
    <cellStyle name="Comma 2 2 4" xfId="6928" xr:uid="{292F5DF5-2C82-4690-B023-3F86B5A3144F}"/>
    <cellStyle name="Comma 2 2 4 10" xfId="6929" xr:uid="{FA21C6DF-DBA6-4D94-85C9-33BA07EBBBAA}"/>
    <cellStyle name="Comma 2 2 4 11" xfId="6930" xr:uid="{55F49DE9-634C-4847-9CB6-C1CF385BD7D6}"/>
    <cellStyle name="Comma 2 2 4 12" xfId="42569" xr:uid="{E0973EBC-1FBE-4E02-924C-4355B009E313}"/>
    <cellStyle name="Comma 2 2 4 13" xfId="43725" xr:uid="{45501D76-34C2-4B80-9797-E7AC105718FD}"/>
    <cellStyle name="Comma 2 2 4 2" xfId="6931" xr:uid="{5EBF6C9E-B85E-4B8D-B250-260A37C095F3}"/>
    <cellStyle name="Comma 2 2 4 2 10" xfId="43726" xr:uid="{B64B3031-940E-4960-BE00-7B9422ED4918}"/>
    <cellStyle name="Comma 2 2 4 2 2" xfId="6932" xr:uid="{AF7956B0-D9FE-40C9-913C-AC64EC57D34D}"/>
    <cellStyle name="Comma 2 2 4 2 2 2" xfId="6933" xr:uid="{B6F37196-BF72-44BC-AEE4-4EBC961D388B}"/>
    <cellStyle name="Comma 2 2 4 2 2 2 2" xfId="6934" xr:uid="{C0877FC4-C596-42D9-9D5E-E3B3890F9F8C}"/>
    <cellStyle name="Comma 2 2 4 2 2 2 3" xfId="27666" xr:uid="{C1982053-A4E7-4EE5-902B-B758FD3B3EB0}"/>
    <cellStyle name="Comma 2 2 4 2 2 3" xfId="6935" xr:uid="{1593CBB3-AA02-48EF-9BD8-FEF911082A5F}"/>
    <cellStyle name="Comma 2 2 4 2 2 3 2" xfId="6936" xr:uid="{188B69C4-6842-41BE-AE4A-7E3B56E23D3A}"/>
    <cellStyle name="Comma 2 2 4 2 2 4" xfId="6937" xr:uid="{7137F863-7333-4D7E-A9DB-3DFDE58718D8}"/>
    <cellStyle name="Comma 2 2 4 2 2 4 2" xfId="6938" xr:uid="{1B8E5B3C-384A-4670-A8CD-4C6B360C1260}"/>
    <cellStyle name="Comma 2 2 4 2 2 5" xfId="6939" xr:uid="{79D87BFC-0325-4917-9992-2A6AE06B7E6B}"/>
    <cellStyle name="Comma 2 2 4 2 3" xfId="6940" xr:uid="{9F9551EF-689F-4060-A28C-BA05C5AE0B0E}"/>
    <cellStyle name="Comma 2 2 4 2 3 2" xfId="6941" xr:uid="{9C3ACF88-AE57-47A8-A28F-B3405060129A}"/>
    <cellStyle name="Comma 2 2 4 2 3 3" xfId="27667" xr:uid="{BC9697D1-8F15-40E6-AA8F-FE2463BD409C}"/>
    <cellStyle name="Comma 2 2 4 2 4" xfId="6942" xr:uid="{DB770E91-5849-466A-BCDF-2D2BF6B2451E}"/>
    <cellStyle name="Comma 2 2 4 2 4 2" xfId="6943" xr:uid="{5FAB809D-863A-4FE5-8DF7-78BE9D47BB28}"/>
    <cellStyle name="Comma 2 2 4 2 5" xfId="6944" xr:uid="{D5EB5A93-06EF-4DF5-953F-2282B29DEF5D}"/>
    <cellStyle name="Comma 2 2 4 2 5 2" xfId="6945" xr:uid="{7454BE61-207A-49FC-A39A-1DEE88D796B9}"/>
    <cellStyle name="Comma 2 2 4 2 6" xfId="6946" xr:uid="{40AFCE62-084B-4670-BDF2-935FF341CECF}"/>
    <cellStyle name="Comma 2 2 4 2 6 2" xfId="6947" xr:uid="{942E6414-9898-4F95-AAD3-F2C088646A0B}"/>
    <cellStyle name="Comma 2 2 4 2 7" xfId="6948" xr:uid="{E10FD071-4665-474B-BACE-802612264510}"/>
    <cellStyle name="Comma 2 2 4 2 8" xfId="27668" xr:uid="{303753C9-EB00-4351-9ECA-001DDBCF3DAE}"/>
    <cellStyle name="Comma 2 2 4 2 9" xfId="42570" xr:uid="{B55B0C76-2519-427E-9D4A-93FD6D3E3C45}"/>
    <cellStyle name="Comma 2 2 4 3" xfId="6949" xr:uid="{E064CDEB-8CDB-4870-80C5-3FFD15C0EF5B}"/>
    <cellStyle name="Comma 2 2 4 3 2" xfId="6950" xr:uid="{A968F628-B1BC-48FF-B459-4A670EF1E828}"/>
    <cellStyle name="Comma 2 2 4 3 2 2" xfId="6951" xr:uid="{BDD1A6B4-DC2D-457B-A668-D3B6DDDDE54B}"/>
    <cellStyle name="Comma 2 2 4 3 2 3" xfId="27669" xr:uid="{24E70E9B-F4F3-4080-A78B-BC0A840D9F60}"/>
    <cellStyle name="Comma 2 2 4 3 3" xfId="6952" xr:uid="{EE73573C-B471-4DF6-80E7-D9AC960D8FD8}"/>
    <cellStyle name="Comma 2 2 4 3 3 2" xfId="6953" xr:uid="{D9129DF6-2B14-4C36-8979-E905C27CAAC8}"/>
    <cellStyle name="Comma 2 2 4 3 4" xfId="6954" xr:uid="{CB1B743C-8D21-416A-970D-401472B35483}"/>
    <cellStyle name="Comma 2 2 4 3 4 2" xfId="6955" xr:uid="{E870E66D-591C-4134-BC56-2553EC64583C}"/>
    <cellStyle name="Comma 2 2 4 3 5" xfId="6956" xr:uid="{BABCF2F3-D324-4FFF-9BE8-93EF5320B96A}"/>
    <cellStyle name="Comma 2 2 4 4" xfId="6957" xr:uid="{015CC3A2-2A5A-4F14-BEFF-B20E31E71DF7}"/>
    <cellStyle name="Comma 2 2 4 4 2" xfId="6958" xr:uid="{B653781D-5A3F-4DA8-9347-AFBD7D420664}"/>
    <cellStyle name="Comma 2 2 4 4 3" xfId="27670" xr:uid="{A327D430-83B2-4096-8427-629810D59513}"/>
    <cellStyle name="Comma 2 2 4 5" xfId="6959" xr:uid="{E88EA74F-A4D3-48A4-AF1B-04D2E0477C80}"/>
    <cellStyle name="Comma 2 2 4 5 2" xfId="6960" xr:uid="{509A1FEC-73DB-4486-81B2-9F87DE3A7C3A}"/>
    <cellStyle name="Comma 2 2 4 5 3" xfId="27671" xr:uid="{9A58744F-98E1-4595-83B3-8A18836B4AB0}"/>
    <cellStyle name="Comma 2 2 4 6" xfId="6961" xr:uid="{7ED4DF8D-43A7-4500-A908-32F26033DD19}"/>
    <cellStyle name="Comma 2 2 4 6 2" xfId="6962" xr:uid="{7DE1719E-E76B-4BE7-BD36-8EB1D8B81F00}"/>
    <cellStyle name="Comma 2 2 4 7" xfId="6963" xr:uid="{277C94FD-017E-4ED7-AA24-27FE1859E81A}"/>
    <cellStyle name="Comma 2 2 4 7 2" xfId="6964" xr:uid="{7B70BCBC-1D20-4B22-978E-80B8025820B7}"/>
    <cellStyle name="Comma 2 2 4 8" xfId="6965" xr:uid="{E84676CA-DB2A-437E-89AF-A3A316CB4BB2}"/>
    <cellStyle name="Comma 2 2 4 8 2" xfId="6966" xr:uid="{08DE89E8-26F5-43F3-AE7E-13FDF52F8C74}"/>
    <cellStyle name="Comma 2 2 4 9" xfId="6967" xr:uid="{E2705097-6AD4-4631-952D-C890A77E7975}"/>
    <cellStyle name="Comma 2 2 5" xfId="6968" xr:uid="{EABB6C73-DDFE-4996-9DD0-9D9643B73A70}"/>
    <cellStyle name="Comma 2 2 5 10" xfId="27672" xr:uid="{F9091C02-0F53-4880-9CA4-9882470CA4CC}"/>
    <cellStyle name="Comma 2 2 5 11" xfId="42571" xr:uid="{4ABF4384-AE11-46B2-BDFB-6C9CAAA4265A}"/>
    <cellStyle name="Comma 2 2 5 12" xfId="43727" xr:uid="{A5153123-62AA-49B5-91CE-7EE5A2D072CA}"/>
    <cellStyle name="Comma 2 2 5 2" xfId="6969" xr:uid="{C3F7D980-4675-4384-9D73-D689F7C39291}"/>
    <cellStyle name="Comma 2 2 5 2 2" xfId="6970" xr:uid="{2E2E3057-D830-4C2C-B6EE-B08C9F10E3C3}"/>
    <cellStyle name="Comma 2 2 5 2 2 2" xfId="6971" xr:uid="{8CBEB1D8-20FF-46D2-B7F9-14805BE10847}"/>
    <cellStyle name="Comma 2 2 5 2 2 2 2" xfId="6972" xr:uid="{CFB8FD09-B9DB-43FD-BEC3-79907E551D93}"/>
    <cellStyle name="Comma 2 2 5 2 2 3" xfId="6973" xr:uid="{4DC6217E-D993-4CFE-B522-B1B08E7EAA81}"/>
    <cellStyle name="Comma 2 2 5 2 2 4" xfId="27673" xr:uid="{379459EF-2289-4FF7-83D1-DD6B994D457A}"/>
    <cellStyle name="Comma 2 2 5 2 3" xfId="6974" xr:uid="{FC37EDC6-2466-4BB1-A6F9-2A8944EA08A8}"/>
    <cellStyle name="Comma 2 2 5 2 3 2" xfId="6975" xr:uid="{A29D3F6A-A151-479E-8067-567E7FD04F9C}"/>
    <cellStyle name="Comma 2 2 5 2 3 3" xfId="27674" xr:uid="{B1041F35-1101-4915-BAA7-03F2268F2A78}"/>
    <cellStyle name="Comma 2 2 5 2 4" xfId="6976" xr:uid="{C5D6793C-E7AF-425E-B3A3-8214CF95A596}"/>
    <cellStyle name="Comma 2 2 5 2 4 2" xfId="6977" xr:uid="{4A81A6B0-C781-4AC7-862A-3803C64ED69A}"/>
    <cellStyle name="Comma 2 2 5 2 5" xfId="6978" xr:uid="{1750FE1F-0586-49F0-A4E0-A2420157A819}"/>
    <cellStyle name="Comma 2 2 5 2 5 2" xfId="6979" xr:uid="{E3136430-5518-45DD-A10A-3E0510457D3E}"/>
    <cellStyle name="Comma 2 2 5 2 6" xfId="6980" xr:uid="{803BB55D-1D35-4D33-BAD9-68D6DC6ABBF7}"/>
    <cellStyle name="Comma 2 2 5 2 7" xfId="27675" xr:uid="{94FB09C1-9617-4E65-98AE-930583CC9B83}"/>
    <cellStyle name="Comma 2 2 5 3" xfId="6981" xr:uid="{6C77EA6E-0016-4F40-AC78-05D7AE7922A3}"/>
    <cellStyle name="Comma 2 2 5 3 2" xfId="6982" xr:uid="{A5F3AD26-FD43-4E46-9CF6-C91C223B68EA}"/>
    <cellStyle name="Comma 2 2 5 3 2 2" xfId="6983" xr:uid="{BB881389-E5B9-4BCC-BF57-3D7ACE36DC84}"/>
    <cellStyle name="Comma 2 2 5 3 3" xfId="6984" xr:uid="{B3733E54-C83B-4D0F-884A-3508BE7CF1D2}"/>
    <cellStyle name="Comma 2 2 5 3 4" xfId="27676" xr:uid="{77FBE13F-F055-4369-A1C5-54837CE74E5A}"/>
    <cellStyle name="Comma 2 2 5 4" xfId="6985" xr:uid="{B61A1015-4EDD-4E8A-A358-2A0A3DBACC2B}"/>
    <cellStyle name="Comma 2 2 5 4 2" xfId="6986" xr:uid="{68EB69AE-9872-4588-ABFB-529286E327E5}"/>
    <cellStyle name="Comma 2 2 5 4 3" xfId="27677" xr:uid="{6FE0CA43-231A-41E5-9C79-5FB29C0A98E5}"/>
    <cellStyle name="Comma 2 2 5 5" xfId="6987" xr:uid="{8D87C2B3-7716-4F3B-85C4-B4D1C3FF2301}"/>
    <cellStyle name="Comma 2 2 5 5 2" xfId="6988" xr:uid="{75C9A196-419F-4BE8-B62D-A4D7F8BDD054}"/>
    <cellStyle name="Comma 2 2 5 5 3" xfId="27678" xr:uid="{60CAF725-D15A-4DB3-90BE-8DD421308CDA}"/>
    <cellStyle name="Comma 2 2 5 6" xfId="6989" xr:uid="{9ED567DA-1C38-4A09-90B1-1F35E96C5568}"/>
    <cellStyle name="Comma 2 2 5 6 2" xfId="6990" xr:uid="{09A12F49-3AE6-4581-AD4D-1534482EC6B5}"/>
    <cellStyle name="Comma 2 2 5 7" xfId="6991" xr:uid="{EAC51ADA-D572-4AC6-A38A-C5D725AF1FDB}"/>
    <cellStyle name="Comma 2 2 5 7 2" xfId="6992" xr:uid="{4551CB0B-B236-4C01-B1A5-B943DE06CF8F}"/>
    <cellStyle name="Comma 2 2 5 8" xfId="6993" xr:uid="{273D77E3-81F2-4EED-AEB6-40BDB75699F9}"/>
    <cellStyle name="Comma 2 2 5 9" xfId="6994" xr:uid="{14A20066-BC5F-455A-8573-6FFCD1B00B60}"/>
    <cellStyle name="Comma 2 2 6" xfId="6995" xr:uid="{1FE575FD-5CD5-4D3D-A379-0F24F159D7B3}"/>
    <cellStyle name="Comma 2 2 6 10" xfId="27679" xr:uid="{2FCAFCEC-26AD-4B83-818E-149F7F0CA517}"/>
    <cellStyle name="Comma 2 2 6 11" xfId="42572" xr:uid="{63E429AF-13C3-431A-A656-4F5BA319B6D4}"/>
    <cellStyle name="Comma 2 2 6 12" xfId="43728" xr:uid="{273CA137-D569-46A1-805C-9387CA38B070}"/>
    <cellStyle name="Comma 2 2 6 2" xfId="6996" xr:uid="{0D753D7A-B8D4-4AB8-98E5-2AB822D39785}"/>
    <cellStyle name="Comma 2 2 6 2 2" xfId="6997" xr:uid="{F44A31B3-5EAB-4857-8CE2-34AE68ECBCFB}"/>
    <cellStyle name="Comma 2 2 6 2 2 2" xfId="6998" xr:uid="{9BD8A832-8F18-4CE6-AF04-4CE32A704E36}"/>
    <cellStyle name="Comma 2 2 6 2 2 2 2" xfId="6999" xr:uid="{4EA2452E-567E-47DD-9D61-D5F1C1C2D09B}"/>
    <cellStyle name="Comma 2 2 6 2 2 3" xfId="7000" xr:uid="{F1A3B9D8-D86B-41D4-82D8-B84444EB147B}"/>
    <cellStyle name="Comma 2 2 6 2 2 4" xfId="27680" xr:uid="{33133172-5275-4E6F-AF04-9A30DCA973AA}"/>
    <cellStyle name="Comma 2 2 6 2 3" xfId="7001" xr:uid="{32A446F9-F8AA-4D51-834E-A3C7F1D1779B}"/>
    <cellStyle name="Comma 2 2 6 2 3 2" xfId="7002" xr:uid="{CD6E262E-06AA-47E6-9E88-5253EEC8FEE7}"/>
    <cellStyle name="Comma 2 2 6 2 3 3" xfId="27681" xr:uid="{135FC7CD-C1BB-473C-A556-8EB10A530620}"/>
    <cellStyle name="Comma 2 2 6 2 4" xfId="7003" xr:uid="{F8F535BF-BFC2-4079-AB2E-B9225B9132CB}"/>
    <cellStyle name="Comma 2 2 6 2 4 2" xfId="7004" xr:uid="{F6709DAF-1332-43E4-88D1-86BC5142A7B6}"/>
    <cellStyle name="Comma 2 2 6 2 5" xfId="7005" xr:uid="{BBB7EE88-45A6-4895-93C3-76C42E47BC51}"/>
    <cellStyle name="Comma 2 2 6 2 5 2" xfId="7006" xr:uid="{5A5C3DEC-6423-4F10-BD85-F42F4A547082}"/>
    <cellStyle name="Comma 2 2 6 2 6" xfId="7007" xr:uid="{57246AAC-CB2F-4F4E-9EFA-F3095620A716}"/>
    <cellStyle name="Comma 2 2 6 2 7" xfId="27682" xr:uid="{36B01807-DF45-4FEC-90B5-BA16ACD931E0}"/>
    <cellStyle name="Comma 2 2 6 2 8" xfId="42573" xr:uid="{DA0A8232-EDB7-4D76-92A1-A9DE25A2B4E1}"/>
    <cellStyle name="Comma 2 2 6 2 9" xfId="43729" xr:uid="{8012CBFF-3A63-4E04-860D-6AAA38FED3CF}"/>
    <cellStyle name="Comma 2 2 6 3" xfId="7008" xr:uid="{6DADC36E-4243-4939-B351-424969145C9B}"/>
    <cellStyle name="Comma 2 2 6 3 2" xfId="7009" xr:uid="{4EFF038A-1953-4BED-989E-5892CEDCD486}"/>
    <cellStyle name="Comma 2 2 6 3 2 2" xfId="7010" xr:uid="{FB12B7DA-A3E8-4786-A01A-0F8434123D00}"/>
    <cellStyle name="Comma 2 2 6 3 3" xfId="7011" xr:uid="{DF84918C-7F7C-44F6-9AE0-3FF132A0E95A}"/>
    <cellStyle name="Comma 2 2 6 3 4" xfId="27683" xr:uid="{D2E4F6BC-9E38-4A94-8F22-77049DB7E354}"/>
    <cellStyle name="Comma 2 2 6 3 5" xfId="42574" xr:uid="{A7AB12E4-0FA3-4207-BA0D-C1B3715A832D}"/>
    <cellStyle name="Comma 2 2 6 3 6" xfId="43730" xr:uid="{35A6C65D-BF57-4012-B915-ED97074B2CE4}"/>
    <cellStyle name="Comma 2 2 6 4" xfId="7012" xr:uid="{5C153AC5-DB08-4413-8835-AD7A0054FE91}"/>
    <cellStyle name="Comma 2 2 6 4 2" xfId="7013" xr:uid="{BC082496-F000-46AD-91B9-448A68515123}"/>
    <cellStyle name="Comma 2 2 6 4 3" xfId="27684" xr:uid="{F2D8B69C-5CDE-4DB3-8032-5AEA88DEEE06}"/>
    <cellStyle name="Comma 2 2 6 5" xfId="7014" xr:uid="{C6E0D45F-A012-4FAB-96AA-EF8B4C52BFF7}"/>
    <cellStyle name="Comma 2 2 6 5 2" xfId="7015" xr:uid="{F6848137-67D3-45CF-A19A-9815B74E1542}"/>
    <cellStyle name="Comma 2 2 6 6" xfId="7016" xr:uid="{7ACAFDC5-29BE-41F5-805B-5D16427A9E5B}"/>
    <cellStyle name="Comma 2 2 6 6 2" xfId="7017" xr:uid="{C28F6933-EAA6-4EA6-9E2A-9B54E9DD2E9F}"/>
    <cellStyle name="Comma 2 2 6 7" xfId="7018" xr:uid="{1CAB4100-B72C-4340-AEC8-F89E826607AC}"/>
    <cellStyle name="Comma 2 2 6 7 2" xfId="7019" xr:uid="{9CD066FE-E346-4AB8-A78A-9434B8CF081E}"/>
    <cellStyle name="Comma 2 2 6 8" xfId="7020" xr:uid="{DA5C95B2-3470-47FE-9206-ED1B56A0EB29}"/>
    <cellStyle name="Comma 2 2 6 9" xfId="7021" xr:uid="{0C2347E0-BFA5-4EFA-8296-783AC9315131}"/>
    <cellStyle name="Comma 2 2 7" xfId="7022" xr:uid="{B798396D-2697-41B9-8F97-FC72E0C7550F}"/>
    <cellStyle name="Comma 2 2 7 10" xfId="43731" xr:uid="{21AAD75A-9CFE-41E1-99AA-E3D4764B9648}"/>
    <cellStyle name="Comma 2 2 7 2" xfId="7023" xr:uid="{651286DF-CACA-4F38-A555-4586BA8D436C}"/>
    <cellStyle name="Comma 2 2 7 2 2" xfId="7024" xr:uid="{10652B46-7363-493E-A7D8-0238B16120D1}"/>
    <cellStyle name="Comma 2 2 7 2 2 2" xfId="7025" xr:uid="{C9E27105-A21B-4D2E-B9CB-DEC230E218AB}"/>
    <cellStyle name="Comma 2 2 7 2 2 2 2" xfId="7026" xr:uid="{CC32F785-6606-4C41-8AD7-9E8E2C4A8CE1}"/>
    <cellStyle name="Comma 2 2 7 2 2 3" xfId="7027" xr:uid="{4AB298CB-7909-41EC-8C8C-2ECD4CA7023F}"/>
    <cellStyle name="Comma 2 2 7 2 2 4" xfId="27685" xr:uid="{A5B91A8B-1D9E-492A-B776-2842D970B1D2}"/>
    <cellStyle name="Comma 2 2 7 2 3" xfId="7028" xr:uid="{6C5EFE21-24D1-47E5-B94F-8ACE11148A5D}"/>
    <cellStyle name="Comma 2 2 7 2 3 2" xfId="7029" xr:uid="{C5474477-9F2D-49BC-AE4B-346184AFA931}"/>
    <cellStyle name="Comma 2 2 7 2 3 3" xfId="27686" xr:uid="{ECA8FA65-8342-42AF-A38C-9A6C15957E7D}"/>
    <cellStyle name="Comma 2 2 7 2 4" xfId="7030" xr:uid="{96739238-6722-4882-BA6F-FF5C956FEA00}"/>
    <cellStyle name="Comma 2 2 7 2 4 2" xfId="7031" xr:uid="{641EEE28-A187-497D-94BC-5D496CEE913E}"/>
    <cellStyle name="Comma 2 2 7 2 5" xfId="7032" xr:uid="{CA124623-1C23-4D35-AD51-2499C0446B3D}"/>
    <cellStyle name="Comma 2 2 7 2 5 2" xfId="7033" xr:uid="{4956E527-88BC-42A5-83FF-4ADE0ADD376A}"/>
    <cellStyle name="Comma 2 2 7 2 6" xfId="7034" xr:uid="{F80FD08E-2031-4D54-AEEA-7C45B321D357}"/>
    <cellStyle name="Comma 2 2 7 2 7" xfId="27687" xr:uid="{76CD9F36-87A3-4DDD-8AD1-FEADB2EB9A85}"/>
    <cellStyle name="Comma 2 2 7 3" xfId="7035" xr:uid="{08D57A88-6461-43E6-B992-C04946D3E1F0}"/>
    <cellStyle name="Comma 2 2 7 3 2" xfId="7036" xr:uid="{281EA3C2-825A-433E-A50D-7E08D6B236C4}"/>
    <cellStyle name="Comma 2 2 7 3 2 2" xfId="7037" xr:uid="{6E93C427-8F49-4630-A5C9-7C247E60E008}"/>
    <cellStyle name="Comma 2 2 7 3 3" xfId="7038" xr:uid="{BA0ED53F-3FF9-46EF-B206-FE25458F3ED2}"/>
    <cellStyle name="Comma 2 2 7 3 4" xfId="27688" xr:uid="{E1AD3B0F-B590-43BE-8F48-40CFF0863DE4}"/>
    <cellStyle name="Comma 2 2 7 4" xfId="7039" xr:uid="{14E7C2F6-F4DB-40B1-B85A-A24C44E75DEB}"/>
    <cellStyle name="Comma 2 2 7 4 2" xfId="7040" xr:uid="{F0FD37AD-DA49-4AAC-A867-42F8A37A4CEC}"/>
    <cellStyle name="Comma 2 2 7 4 3" xfId="27689" xr:uid="{A6D5A04A-D381-404F-BDAA-FABFDC2214CC}"/>
    <cellStyle name="Comma 2 2 7 5" xfId="7041" xr:uid="{71E32F6C-E706-4856-9605-1F0E852B409A}"/>
    <cellStyle name="Comma 2 2 7 5 2" xfId="7042" xr:uid="{3654D7B7-D6CB-4F2C-9CF9-BF87181F0247}"/>
    <cellStyle name="Comma 2 2 7 6" xfId="7043" xr:uid="{22EF09AC-DEBD-42DD-84AB-D6046ACB64B5}"/>
    <cellStyle name="Comma 2 2 7 6 2" xfId="7044" xr:uid="{957D5763-9057-435A-97C8-B72AC15F0A83}"/>
    <cellStyle name="Comma 2 2 7 7" xfId="7045" xr:uid="{E149BF4F-0948-497B-9153-9E2C19C2A3F2}"/>
    <cellStyle name="Comma 2 2 7 8" xfId="27690" xr:uid="{7390926B-6F55-4536-BB94-B6C9E1F101B1}"/>
    <cellStyle name="Comma 2 2 7 9" xfId="42575" xr:uid="{C337FEC6-B691-4986-B8FD-B81D31A78D66}"/>
    <cellStyle name="Comma 2 2 8" xfId="7046" xr:uid="{9E7F3E61-BD78-4807-8858-8AD190070054}"/>
    <cellStyle name="Comma 2 2 8 2" xfId="7047" xr:uid="{D7D38606-BB7A-41E8-BF94-327E9A3FB460}"/>
    <cellStyle name="Comma 2 2 8 2 2" xfId="7048" xr:uid="{97F40213-4BDC-4D43-B8A3-C257F592EC12}"/>
    <cellStyle name="Comma 2 2 8 2 2 2" xfId="7049" xr:uid="{8FC5028E-0299-4011-8C5B-13D90CBEA1FA}"/>
    <cellStyle name="Comma 2 2 8 2 2 2 2" xfId="27691" xr:uid="{C45259FF-928C-4D93-8D3F-D7EFACDC7CAB}"/>
    <cellStyle name="Comma 2 2 8 2 2 3" xfId="27692" xr:uid="{153C2526-3356-4AC0-AB2C-1F56DFBF0649}"/>
    <cellStyle name="Comma 2 2 8 2 3" xfId="7050" xr:uid="{782089D8-645E-477B-8A52-2B73CA0FC1E0}"/>
    <cellStyle name="Comma 2 2 8 2 3 2" xfId="7051" xr:uid="{4E2991E8-E3AB-48BD-9959-120E4C193A0C}"/>
    <cellStyle name="Comma 2 2 8 2 4" xfId="7052" xr:uid="{3E3221D1-02B3-496E-B018-EEF0E6A4BB5C}"/>
    <cellStyle name="Comma 2 2 8 2 5" xfId="27693" xr:uid="{16EC348E-7AFA-4890-9D3E-9C19C09CE3F7}"/>
    <cellStyle name="Comma 2 2 8 3" xfId="7053" xr:uid="{838AE3CA-7EDB-4DB2-B003-33F266CB330E}"/>
    <cellStyle name="Comma 2 2 8 3 2" xfId="7054" xr:uid="{56CE8638-55CE-44F8-8391-592022708ECA}"/>
    <cellStyle name="Comma 2 2 8 3 2 2" xfId="7055" xr:uid="{E76C8DE9-C1FF-47BC-9DDB-E4496DDD8184}"/>
    <cellStyle name="Comma 2 2 8 3 3" xfId="7056" xr:uid="{EA444AF3-8A83-428F-8605-2AC7A5D5025C}"/>
    <cellStyle name="Comma 2 2 8 3 4" xfId="27694" xr:uid="{22F7A028-D421-48E3-8AF2-825B4AA7077F}"/>
    <cellStyle name="Comma 2 2 8 4" xfId="7057" xr:uid="{64B374CD-860C-47D3-973F-3C3A52D31CBA}"/>
    <cellStyle name="Comma 2 2 8 4 2" xfId="7058" xr:uid="{E163FAC3-725C-4B6B-BE71-0A2CCDCA6200}"/>
    <cellStyle name="Comma 2 2 8 4 3" xfId="27695" xr:uid="{8929B407-2109-46D1-9091-ACA7CF0D4F07}"/>
    <cellStyle name="Comma 2 2 8 5" xfId="7059" xr:uid="{917BD1F6-6EB2-4D55-9B1B-6625A3336501}"/>
    <cellStyle name="Comma 2 2 8 5 2" xfId="7060" xr:uid="{E63D6406-C4C9-42BC-B78D-5F703A722D83}"/>
    <cellStyle name="Comma 2 2 8 6" xfId="7061" xr:uid="{3DFBA709-C98C-486A-98C5-2A9662037D45}"/>
    <cellStyle name="Comma 2 2 8 7" xfId="27696" xr:uid="{CE934CE2-6D86-4F72-938E-808ECEFC46D5}"/>
    <cellStyle name="Comma 2 2 8 8" xfId="42576" xr:uid="{DEDDB8CE-495B-41C9-BFFF-76BAD046DE8E}"/>
    <cellStyle name="Comma 2 2 9" xfId="7062" xr:uid="{F9E559EC-EC52-40C0-9CBA-CF1B01F14A85}"/>
    <cellStyle name="Comma 2 2 9 2" xfId="7063" xr:uid="{9033F46E-6657-4A72-BD18-655CB2440E4E}"/>
    <cellStyle name="Comma 2 2 9 2 2" xfId="7064" xr:uid="{7C70405C-6F7F-4FE0-A753-149128A68E02}"/>
    <cellStyle name="Comma 2 2 9 2 2 2" xfId="7065" xr:uid="{EC46FD9B-3FC3-4FF5-89A9-B4B16DD2DF51}"/>
    <cellStyle name="Comma 2 2 9 2 2 2 2" xfId="27697" xr:uid="{1F49F7DF-4B42-4A07-B491-5F27C0200EE3}"/>
    <cellStyle name="Comma 2 2 9 2 2 3" xfId="27698" xr:uid="{17BD1901-CE5C-49D3-BBAC-4981BFA55452}"/>
    <cellStyle name="Comma 2 2 9 2 3" xfId="7066" xr:uid="{DF671438-58C9-4553-B2F5-568838B16841}"/>
    <cellStyle name="Comma 2 2 9 2 3 2" xfId="7067" xr:uid="{71DF8FFC-04AD-4613-B9DC-8ADBC9AA0F22}"/>
    <cellStyle name="Comma 2 2 9 2 4" xfId="7068" xr:uid="{892DE060-3F04-4547-A252-DBE027DCFF1A}"/>
    <cellStyle name="Comma 2 2 9 2 5" xfId="27699" xr:uid="{86ABB86C-AE39-44DA-BF8C-34C725FD751D}"/>
    <cellStyle name="Comma 2 2 9 3" xfId="7069" xr:uid="{EAD07C56-FF30-43CD-B378-7F49CAA8B673}"/>
    <cellStyle name="Comma 2 2 9 3 2" xfId="7070" xr:uid="{28C6B1D7-6D65-4AAE-971E-369E087A1168}"/>
    <cellStyle name="Comma 2 2 9 3 2 2" xfId="7071" xr:uid="{AFD37BEA-C0EA-4E4F-91A7-CEC34F38390B}"/>
    <cellStyle name="Comma 2 2 9 3 3" xfId="7072" xr:uid="{6B17B715-7EC9-4D3E-8FFD-04F8283F4A1E}"/>
    <cellStyle name="Comma 2 2 9 3 4" xfId="27700" xr:uid="{5DE846BD-67E0-4234-9CA7-5C60BB39B0D0}"/>
    <cellStyle name="Comma 2 2 9 4" xfId="7073" xr:uid="{DF9FD545-25CC-456F-8ABD-F5CFF5000C69}"/>
    <cellStyle name="Comma 2 2 9 4 2" xfId="27701" xr:uid="{405A65AB-F6E5-4255-BDCF-A6333235C55A}"/>
    <cellStyle name="Comma 2 2 9 4 3" xfId="27702" xr:uid="{626AA9AA-608B-4568-9721-B49021E7BF3E}"/>
    <cellStyle name="Comma 2 2 9 5" xfId="7074" xr:uid="{14174FC1-BCAE-4A31-B5AC-B71617EFC169}"/>
    <cellStyle name="Comma 2 2 9 5 2" xfId="7075" xr:uid="{18EDB1FF-27F2-41DF-AB17-8B9BEF8D3EC0}"/>
    <cellStyle name="Comma 2 2 9 6" xfId="7076" xr:uid="{3FE904F7-5EAC-4325-AFAB-A09204D31787}"/>
    <cellStyle name="Comma 2 2 9 7" xfId="42577" xr:uid="{946EDD43-A7B5-4E18-B1F4-433A854ED262}"/>
    <cellStyle name="Comma 2 2 9 8" xfId="43732" xr:uid="{16001D0F-C833-4D29-9425-64818018B9C2}"/>
    <cellStyle name="Comma 2 20" xfId="7077" xr:uid="{F0AA80C5-BF77-4850-8DC6-8E7AB53BBC62}"/>
    <cellStyle name="Comma 2 20 2" xfId="7078" xr:uid="{D1644009-D43E-4A98-AC21-E7B11431D39F}"/>
    <cellStyle name="Comma 2 20 2 2" xfId="7079" xr:uid="{546CD45F-1D0F-4B49-9865-B0DC2536D4A8}"/>
    <cellStyle name="Comma 2 20 2 3" xfId="27703" xr:uid="{99EE4BB4-C3A2-4001-A091-97A82514DBDF}"/>
    <cellStyle name="Comma 2 20 3" xfId="7080" xr:uid="{52D70E98-EC5A-43E3-84AA-D100F0DE6FC3}"/>
    <cellStyle name="Comma 2 20 4" xfId="27704" xr:uid="{6534AC4E-9A77-464A-A8F6-036FD3A39816}"/>
    <cellStyle name="Comma 2 20 5" xfId="27705" xr:uid="{1058B198-E110-4EC7-BA10-43B249F780CD}"/>
    <cellStyle name="Comma 2 20 6" xfId="27706" xr:uid="{D6726A40-5C22-457A-8D6F-010EF8AD61D5}"/>
    <cellStyle name="Comma 2 20 7" xfId="42578" xr:uid="{C0F96145-6DAE-4052-8EF2-7B988D9F0F34}"/>
    <cellStyle name="Comma 2 20 8" xfId="43733" xr:uid="{DE17B3B3-8F97-4629-AAFD-8E9754A62188}"/>
    <cellStyle name="Comma 2 21" xfId="7081" xr:uid="{FCBA265B-F081-45A4-B252-D4E7B98074DA}"/>
    <cellStyle name="Comma 2 21 2" xfId="7082" xr:uid="{0BBA3905-C6B5-485F-88D8-694F11AEC52C}"/>
    <cellStyle name="Comma 2 21 2 2" xfId="7083" xr:uid="{070E18BE-4909-4F3A-84A9-8FB07D6DFB27}"/>
    <cellStyle name="Comma 2 21 2 3" xfId="27707" xr:uid="{1B28553D-4E5B-4A1B-BCCE-A804B953EF1F}"/>
    <cellStyle name="Comma 2 21 3" xfId="7084" xr:uid="{C5A24176-8934-430B-BDD6-5A14F329234E}"/>
    <cellStyle name="Comma 2 21 4" xfId="27708" xr:uid="{9B53323B-21A0-4D09-A5D2-6874708AEEDC}"/>
    <cellStyle name="Comma 2 21 5" xfId="42579" xr:uid="{DA6B0EF6-F7AE-413F-B708-11120FD4FFB0}"/>
    <cellStyle name="Comma 2 21 6" xfId="43734" xr:uid="{3C1AF9C2-0457-4E44-9F96-9F264C398B4A}"/>
    <cellStyle name="Comma 2 22" xfId="7085" xr:uid="{BD829E52-F0EC-4401-8E7F-5D2E5FC16B04}"/>
    <cellStyle name="Comma 2 22 2" xfId="7086" xr:uid="{081AA668-AA38-42C0-99F8-E10A81A70D63}"/>
    <cellStyle name="Comma 2 22 2 2" xfId="7087" xr:uid="{8118FA43-ABA4-4E56-A5EF-8579652C1311}"/>
    <cellStyle name="Comma 2 22 2 3" xfId="27709" xr:uid="{E09C95E2-72FA-4828-A8C1-9936A90F9DBB}"/>
    <cellStyle name="Comma 2 22 3" xfId="7088" xr:uid="{D62263B5-194A-45D7-BF88-544556643E80}"/>
    <cellStyle name="Comma 2 22 4" xfId="27710" xr:uid="{484A3533-0A60-4EE1-A3D0-EC83AC5E2408}"/>
    <cellStyle name="Comma 2 22 5" xfId="42580" xr:uid="{A28A8658-50F5-4401-B203-29ED7725C6F6}"/>
    <cellStyle name="Comma 2 22 6" xfId="43735" xr:uid="{7CBA4346-543B-4F01-9F4C-A4AC90CDDE15}"/>
    <cellStyle name="Comma 2 23" xfId="7089" xr:uid="{509418DF-D811-4AA6-B1D3-9F43EE6B480B}"/>
    <cellStyle name="Comma 2 23 2" xfId="7090" xr:uid="{6BF91CAF-D14B-4C95-B2D0-957494450751}"/>
    <cellStyle name="Comma 2 23 2 2" xfId="7091" xr:uid="{82DD799F-5828-47D5-A98D-FDC9947E75F6}"/>
    <cellStyle name="Comma 2 23 3" xfId="7092" xr:uid="{0A39D10B-6EAF-4E08-967D-2F4FD94B2412}"/>
    <cellStyle name="Comma 2 23 4" xfId="27711" xr:uid="{F75DD6A1-BA63-489F-9A7E-FCEE92B05103}"/>
    <cellStyle name="Comma 2 23 5" xfId="42581" xr:uid="{46012929-0E9F-40DB-A844-EFAAFB93D627}"/>
    <cellStyle name="Comma 2 23 6" xfId="43736" xr:uid="{01811A05-AD4D-4046-8A20-FAA6E129CC02}"/>
    <cellStyle name="Comma 2 24" xfId="7093" xr:uid="{E307E2CB-F0B3-4266-9AAB-AF42FC336680}"/>
    <cellStyle name="Comma 2 24 2" xfId="7094" xr:uid="{BA5299D4-152A-43EA-91B7-CD28737EADB6}"/>
    <cellStyle name="Comma 2 24 2 2" xfId="7095" xr:uid="{FC2413CD-5FDE-46C1-B7CE-F76376062783}"/>
    <cellStyle name="Comma 2 24 3" xfId="7096" xr:uid="{C2FA0899-E5F0-41C3-BBB9-443D4C08ABA0}"/>
    <cellStyle name="Comma 2 24 4" xfId="27712" xr:uid="{9472BD2D-C17A-4569-83D0-27AE859B1529}"/>
    <cellStyle name="Comma 2 25" xfId="7097" xr:uid="{41B83FBA-B375-41AC-BBC4-93FFC5C81CD8}"/>
    <cellStyle name="Comma 2 25 2" xfId="7098" xr:uid="{C32383DD-EE3F-4B4E-B8D8-2AB1D04A178A}"/>
    <cellStyle name="Comma 2 25 2 2" xfId="27713" xr:uid="{E18566A9-B27F-4718-9D9C-B859D91F3751}"/>
    <cellStyle name="Comma 2 25 3" xfId="27714" xr:uid="{CE4412FD-55F7-43E2-BDBD-DE75EE18E17E}"/>
    <cellStyle name="Comma 2 26" xfId="7099" xr:uid="{433ACFAA-8916-41F2-8E65-CAD68E0DFB2E}"/>
    <cellStyle name="Comma 2 26 2" xfId="7100" xr:uid="{96DEF92F-0699-4C17-866E-80272F593C6A}"/>
    <cellStyle name="Comma 2 26 2 2" xfId="27715" xr:uid="{32330510-DDD5-486C-AC30-E36283438AAF}"/>
    <cellStyle name="Comma 2 26 3" xfId="27716" xr:uid="{DE0208FE-F5C0-4C96-8C28-3EC0A85462C2}"/>
    <cellStyle name="Comma 2 27" xfId="7101" xr:uid="{7E2E4FED-3D3A-4A58-9729-28FE055FC7FD}"/>
    <cellStyle name="Comma 2 28" xfId="7102" xr:uid="{3E273072-FB7E-4A02-9526-255DDE07AF6D}"/>
    <cellStyle name="Comma 2 28 2" xfId="27717" xr:uid="{7D081880-BEC8-496B-B509-504D436A66C6}"/>
    <cellStyle name="Comma 2 28 2 2" xfId="27718" xr:uid="{46CE4ACC-6DB0-4D10-82CE-FAC52AD4E09B}"/>
    <cellStyle name="Comma 2 28 3" xfId="27719" xr:uid="{01763DA1-269F-4C3A-A35C-3A58017756A3}"/>
    <cellStyle name="Comma 2 29" xfId="7103" xr:uid="{04903B98-0614-4447-8D97-6D854E609460}"/>
    <cellStyle name="Comma 2 29 2" xfId="27720" xr:uid="{B5F648E7-CD8C-411A-9C36-77021B168B70}"/>
    <cellStyle name="Comma 2 3" xfId="54" xr:uid="{A057223A-C41E-426D-AC10-CD265D90FE29}"/>
    <cellStyle name="Comma 2 3 10" xfId="7105" xr:uid="{0F7760E7-E514-4553-BB41-1FC04AE75903}"/>
    <cellStyle name="Comma 2 3 10 2" xfId="7106" xr:uid="{6ABB9799-5843-4831-B960-BF423DAF55AC}"/>
    <cellStyle name="Comma 2 3 10 2 2" xfId="7107" xr:uid="{53468135-9403-490E-AD94-273B4DC762DC}"/>
    <cellStyle name="Comma 2 3 10 2 2 2" xfId="27721" xr:uid="{7108893F-29A8-414F-A95B-41A95EBB5F18}"/>
    <cellStyle name="Comma 2 3 10 2 3" xfId="27722" xr:uid="{AA592E5C-6552-402A-B554-4CBC7103B52B}"/>
    <cellStyle name="Comma 2 3 10 3" xfId="7108" xr:uid="{F0E06B92-536D-4050-9E57-CBEB78405CA2}"/>
    <cellStyle name="Comma 2 3 10 3 2" xfId="7109" xr:uid="{9EAEA843-EE1B-4F96-BA9F-7D4933495CF2}"/>
    <cellStyle name="Comma 2 3 10 4" xfId="7110" xr:uid="{8A3EF83E-B5E8-433A-9C7B-6CCDD095FF61}"/>
    <cellStyle name="Comma 2 3 10 5" xfId="27723" xr:uid="{73DB143B-FE30-4FC0-9333-6933D98503A9}"/>
    <cellStyle name="Comma 2 3 11" xfId="7111" xr:uid="{AB3A3DC3-1669-43AA-BC99-442B7768ACB6}"/>
    <cellStyle name="Comma 2 3 11 2" xfId="7112" xr:uid="{3E448452-A478-4DD9-A0C7-843F7F683284}"/>
    <cellStyle name="Comma 2 3 11 2 2" xfId="7113" xr:uid="{95A5E4EE-1FD7-44A4-9BB3-4D9011C68FF8}"/>
    <cellStyle name="Comma 2 3 11 3" xfId="7114" xr:uid="{24D7B963-36E2-446B-A2B9-607113B960AF}"/>
    <cellStyle name="Comma 2 3 11 4" xfId="27724" xr:uid="{93F8EA6A-99BB-45B8-BD25-1B09167299ED}"/>
    <cellStyle name="Comma 2 3 12" xfId="7115" xr:uid="{BF23A25D-0A9C-49B4-B93C-769B279CFACE}"/>
    <cellStyle name="Comma 2 3 12 2" xfId="7116" xr:uid="{8DB3A8CE-7679-4B3F-AA86-4A14A6CF325F}"/>
    <cellStyle name="Comma 2 3 12 2 2" xfId="7117" xr:uid="{7167BCE4-7DBD-45DA-8FAD-44B4BBEAC6F0}"/>
    <cellStyle name="Comma 2 3 12 3" xfId="7118" xr:uid="{E83715D7-C583-4B64-828C-3E41C8C795D0}"/>
    <cellStyle name="Comma 2 3 12 4" xfId="27725" xr:uid="{CF10A4B2-9F98-4B95-83FA-7AF01C2811A2}"/>
    <cellStyle name="Comma 2 3 13" xfId="7119" xr:uid="{F6AF35CB-B423-451A-A4B7-1EE06756D019}"/>
    <cellStyle name="Comma 2 3 13 2" xfId="7120" xr:uid="{69E1C600-3A60-44EB-A7D1-F4FB4B257CB3}"/>
    <cellStyle name="Comma 2 3 13 2 2" xfId="7121" xr:uid="{3731F52C-3DB3-490E-82F0-B7747F954747}"/>
    <cellStyle name="Comma 2 3 13 3" xfId="7122" xr:uid="{6F4045E6-A89A-4EA9-AB25-C988FAB3FB42}"/>
    <cellStyle name="Comma 2 3 13 4" xfId="27726" xr:uid="{8AE5558E-681F-4C19-BF09-9D9967CC5884}"/>
    <cellStyle name="Comma 2 3 14" xfId="7123" xr:uid="{B251887B-5DC3-49E3-BAF5-D1CD5D04ADA8}"/>
    <cellStyle name="Comma 2 3 14 2" xfId="7124" xr:uid="{5C94F8C0-9D65-44CD-83AD-2F8B25B959C1}"/>
    <cellStyle name="Comma 2 3 14 2 2" xfId="7125" xr:uid="{448D3AD5-7640-4AEC-A7FC-8542F2A096C4}"/>
    <cellStyle name="Comma 2 3 14 3" xfId="7126" xr:uid="{006051A3-23FC-4493-BA1C-7F667015118C}"/>
    <cellStyle name="Comma 2 3 14 4" xfId="27727" xr:uid="{5E663257-39C8-4585-BB41-728074B64588}"/>
    <cellStyle name="Comma 2 3 15" xfId="7127" xr:uid="{7297EAAB-B88A-4D8D-A1AB-69442138AD29}"/>
    <cellStyle name="Comma 2 3 15 2" xfId="7128" xr:uid="{BDB7EDD5-C95D-4D21-8E65-02780E50600B}"/>
    <cellStyle name="Comma 2 3 15 2 2" xfId="27728" xr:uid="{7C282179-7BCD-4FC4-AA1E-31DF067ECC56}"/>
    <cellStyle name="Comma 2 3 15 3" xfId="27729" xr:uid="{B2ADC024-AC79-4FEF-9D76-9B8F4F984C75}"/>
    <cellStyle name="Comma 2 3 16" xfId="7129" xr:uid="{FB182A38-FF6D-4D1D-8EC6-45E2F781B3F4}"/>
    <cellStyle name="Comma 2 3 16 2" xfId="27730" xr:uid="{4130CBDC-48A2-466D-ADA3-D9E5FEB7912A}"/>
    <cellStyle name="Comma 2 3 16 2 2" xfId="27731" xr:uid="{7D385A38-B8C8-4EE7-802C-3B06ADCFAFF7}"/>
    <cellStyle name="Comma 2 3 16 3" xfId="27732" xr:uid="{939BC018-D320-4791-A88C-0F414969AD97}"/>
    <cellStyle name="Comma 2 3 17" xfId="7130" xr:uid="{3C519B68-6622-47D8-98E2-3BD116F1329D}"/>
    <cellStyle name="Comma 2 3 17 2" xfId="27733" xr:uid="{8596D4AA-34F2-4568-9D47-EA3E51A67A6C}"/>
    <cellStyle name="Comma 2 3 18" xfId="7131" xr:uid="{8C3CBA99-8ED2-46EC-8BDD-FC1594FFD06F}"/>
    <cellStyle name="Comma 2 3 18 2" xfId="27734" xr:uid="{434074C2-8CCF-4DD5-A2C2-C8BA8CFD8228}"/>
    <cellStyle name="Comma 2 3 19" xfId="27735" xr:uid="{4B8B7E48-D6C6-43C0-B532-CA089D10AFA2}"/>
    <cellStyle name="Comma 2 3 2" xfId="7132" xr:uid="{3023A997-6DE9-4278-B23D-07BB2C8042CA}"/>
    <cellStyle name="Comma 2 3 2 10" xfId="7133" xr:uid="{80422036-190B-4272-BE45-F19722C3D030}"/>
    <cellStyle name="Comma 2 3 2 10 2" xfId="7134" xr:uid="{96BB3DE3-2B83-41F6-9F3A-1BAABC8ACC21}"/>
    <cellStyle name="Comma 2 3 2 11" xfId="7135" xr:uid="{C82D7EDC-F825-40DD-ABFB-8D93F159A4AE}"/>
    <cellStyle name="Comma 2 3 2 11 2" xfId="7136" xr:uid="{D7278556-A62B-419A-B3EB-E9BCF9AEB0A7}"/>
    <cellStyle name="Comma 2 3 2 12" xfId="7137" xr:uid="{87DFF286-0D5B-4590-BBD3-0BA0CAE987EA}"/>
    <cellStyle name="Comma 2 3 2 13" xfId="7138" xr:uid="{04A7A665-86CD-4715-8ABD-662E1FF1672A}"/>
    <cellStyle name="Comma 2 3 2 14" xfId="7139" xr:uid="{A7BC718F-1D8D-4F29-B851-C26CB8D7398E}"/>
    <cellStyle name="Comma 2 3 2 15" xfId="27736" xr:uid="{155D9B1C-C536-4FE2-8E30-890C0A85187F}"/>
    <cellStyle name="Comma 2 3 2 16" xfId="42583" xr:uid="{72D0CDE5-1B2C-4064-9F5C-2D9F3CBDA4DE}"/>
    <cellStyle name="Comma 2 3 2 17" xfId="43738" xr:uid="{CE1255D4-D861-4DBF-AA0A-14BB483D9CB4}"/>
    <cellStyle name="Comma 2 3 2 2" xfId="7140" xr:uid="{A876B015-BA2F-4DDE-9801-CC9E350DAA05}"/>
    <cellStyle name="Comma 2 3 2 2 10" xfId="42584" xr:uid="{B80E7798-698F-4F54-B319-6C6E3734C75C}"/>
    <cellStyle name="Comma 2 3 2 2 11" xfId="43739" xr:uid="{A90C5598-F202-4CE2-A702-C033D0DE066E}"/>
    <cellStyle name="Comma 2 3 2 2 2" xfId="7141" xr:uid="{C676BA08-21BC-4AE5-A016-79C23CE18715}"/>
    <cellStyle name="Comma 2 3 2 2 2 2" xfId="7142" xr:uid="{7DB9377A-20F8-42AF-8F83-39B38532275E}"/>
    <cellStyle name="Comma 2 3 2 2 2 2 2" xfId="7143" xr:uid="{F477F721-2637-449F-B48A-0842E2735C13}"/>
    <cellStyle name="Comma 2 3 2 2 2 2 2 2" xfId="7144" xr:uid="{3746E76E-07D7-47B5-91FB-BFE0E675000E}"/>
    <cellStyle name="Comma 2 3 2 2 2 2 3" xfId="7145" xr:uid="{5A0B2D8A-94C9-4DDE-9AD3-7A3D6F50A575}"/>
    <cellStyle name="Comma 2 3 2 2 2 2 4" xfId="27737" xr:uid="{FA25DC6B-3A76-4058-9BB4-C41006B1C7E6}"/>
    <cellStyle name="Comma 2 3 2 2 2 3" xfId="7146" xr:uid="{8AC481A4-653E-4BF5-A289-6ED2FE578CA5}"/>
    <cellStyle name="Comma 2 3 2 2 2 3 2" xfId="7147" xr:uid="{777D21ED-A805-4CB3-96C2-A392A774A7F9}"/>
    <cellStyle name="Comma 2 3 2 2 2 3 3" xfId="27738" xr:uid="{1C93B131-E777-476B-8176-419BC8A54961}"/>
    <cellStyle name="Comma 2 3 2 2 2 4" xfId="7148" xr:uid="{3D592FF2-4DEF-4043-A8ED-C0A1412F739C}"/>
    <cellStyle name="Comma 2 3 2 2 2 4 2" xfId="7149" xr:uid="{548510A0-028E-4ACA-8C6E-FB742F318992}"/>
    <cellStyle name="Comma 2 3 2 2 2 5" xfId="7150" xr:uid="{FF0410FB-C925-4BD5-8580-2A80930ABBDB}"/>
    <cellStyle name="Comma 2 3 2 2 2 5 2" xfId="7151" xr:uid="{10D3C984-88BE-408D-B5EF-8D04EBF92079}"/>
    <cellStyle name="Comma 2 3 2 2 2 6" xfId="7152" xr:uid="{18A30D08-76AC-49E0-8DE4-737CF53012F2}"/>
    <cellStyle name="Comma 2 3 2 2 2 7" xfId="27739" xr:uid="{A7E92EAC-2026-42FF-9BE9-28285F15223B}"/>
    <cellStyle name="Comma 2 3 2 2 3" xfId="7153" xr:uid="{1EE3E8CB-846F-4C68-B0E2-D42683B0B1A0}"/>
    <cellStyle name="Comma 2 3 2 2 3 2" xfId="7154" xr:uid="{85DFC2DD-3FA4-43FD-9370-36192D58B274}"/>
    <cellStyle name="Comma 2 3 2 2 3 2 2" xfId="7155" xr:uid="{0A5AE65E-EAF2-4998-A629-15776D7F8A79}"/>
    <cellStyle name="Comma 2 3 2 2 3 3" xfId="7156" xr:uid="{C2CA9C6E-515D-43D6-9878-A93231F9B8A1}"/>
    <cellStyle name="Comma 2 3 2 2 3 4" xfId="27740" xr:uid="{8C2E7ACF-26D6-4284-B58E-C1EB943016B5}"/>
    <cellStyle name="Comma 2 3 2 2 4" xfId="7157" xr:uid="{2141DA2C-A54B-4AC2-8C5B-436AAF69082D}"/>
    <cellStyle name="Comma 2 3 2 2 4 2" xfId="7158" xr:uid="{3BB872A5-ADC0-4FE6-9DD2-66B02A37123A}"/>
    <cellStyle name="Comma 2 3 2 2 4 3" xfId="27741" xr:uid="{CC6DE892-19E2-4AAA-8871-8B7A6B20FDD4}"/>
    <cellStyle name="Comma 2 3 2 2 5" xfId="7159" xr:uid="{432314B1-1085-4683-BDB2-B2691F5D1BC4}"/>
    <cellStyle name="Comma 2 3 2 2 5 2" xfId="7160" xr:uid="{AB15DA18-6B82-4A8D-9A89-633265912491}"/>
    <cellStyle name="Comma 2 3 2 2 6" xfId="7161" xr:uid="{892BC47B-BC19-4C84-BFCE-E52785D32D7B}"/>
    <cellStyle name="Comma 2 3 2 2 6 2" xfId="7162" xr:uid="{05A6E421-9ED1-47FF-B682-FE93004ECFF1}"/>
    <cellStyle name="Comma 2 3 2 2 7" xfId="7163" xr:uid="{374A8D27-BAB1-4870-81AB-DE1DB12BC8AA}"/>
    <cellStyle name="Comma 2 3 2 2 7 2" xfId="7164" xr:uid="{2418FEE1-816C-478A-A595-C3B68C906A37}"/>
    <cellStyle name="Comma 2 3 2 2 8" xfId="7165" xr:uid="{983B566D-C552-4BED-B2F2-E2D472AC72BC}"/>
    <cellStyle name="Comma 2 3 2 2 9" xfId="7166" xr:uid="{83918F02-AD17-4AB0-AB47-A15E6A0DB934}"/>
    <cellStyle name="Comma 2 3 2 3" xfId="7167" xr:uid="{F8C0862F-7564-4086-B4E4-BE73600220D4}"/>
    <cellStyle name="Comma 2 3 2 3 10" xfId="42585" xr:uid="{2BAD69AA-3283-4D1B-8428-8F38568E305D}"/>
    <cellStyle name="Comma 2 3 2 3 11" xfId="43740" xr:uid="{78F473F7-ACEF-4228-9AE8-016164B4FE03}"/>
    <cellStyle name="Comma 2 3 2 3 2" xfId="7168" xr:uid="{6578AEA5-5525-4578-9AF6-D2DFB1AB2BC3}"/>
    <cellStyle name="Comma 2 3 2 3 2 2" xfId="7169" xr:uid="{A493D411-7657-4C61-A4E7-736F98CB1282}"/>
    <cellStyle name="Comma 2 3 2 3 2 2 2" xfId="7170" xr:uid="{65A7578D-63D2-44F8-8C7C-0AADD5CDAF11}"/>
    <cellStyle name="Comma 2 3 2 3 2 2 2 2" xfId="7171" xr:uid="{D39B78D6-C8FA-4195-AA0E-C0B745EA503D}"/>
    <cellStyle name="Comma 2 3 2 3 2 2 3" xfId="7172" xr:uid="{E45F8C59-D0EC-4CBA-8DA1-4EEDB9C7D402}"/>
    <cellStyle name="Comma 2 3 2 3 2 2 4" xfId="27742" xr:uid="{EAE952C1-CBF5-4ECF-90AC-0F5FF870BD2B}"/>
    <cellStyle name="Comma 2 3 2 3 2 3" xfId="7173" xr:uid="{1AF24F7E-DC38-4B7A-A7F8-4476174F0D64}"/>
    <cellStyle name="Comma 2 3 2 3 2 3 2" xfId="7174" xr:uid="{08A7DE1E-3133-456A-9761-758784C7FAC2}"/>
    <cellStyle name="Comma 2 3 2 3 2 3 3" xfId="27743" xr:uid="{A2CFF6D0-0528-4505-B6B1-00F3287F6CD2}"/>
    <cellStyle name="Comma 2 3 2 3 2 4" xfId="7175" xr:uid="{5D9DCD1C-4111-4EAE-9129-714F380701BB}"/>
    <cellStyle name="Comma 2 3 2 3 2 4 2" xfId="7176" xr:uid="{580B3290-0D5F-4A2D-88DB-ED56A92527B9}"/>
    <cellStyle name="Comma 2 3 2 3 2 5" xfId="7177" xr:uid="{B0B6FE8F-71F5-4E5C-B111-F3D2A069EB03}"/>
    <cellStyle name="Comma 2 3 2 3 2 5 2" xfId="7178" xr:uid="{22E13BDC-B298-4CE2-941F-3C1E7D0D10EA}"/>
    <cellStyle name="Comma 2 3 2 3 2 6" xfId="7179" xr:uid="{74256E56-6C50-491A-B19D-C6F4F812D40A}"/>
    <cellStyle name="Comma 2 3 2 3 2 7" xfId="27744" xr:uid="{1E687327-624E-4444-A5A9-2A1FF69D301B}"/>
    <cellStyle name="Comma 2 3 2 3 3" xfId="7180" xr:uid="{62A6ECD2-2BC9-4650-9697-84C936BE1F13}"/>
    <cellStyle name="Comma 2 3 2 3 3 2" xfId="7181" xr:uid="{C3A10382-BAC0-4C82-BC6C-CD663BDA92B8}"/>
    <cellStyle name="Comma 2 3 2 3 3 2 2" xfId="7182" xr:uid="{5FC827D1-7E98-4EE2-A8B6-831C251FEA88}"/>
    <cellStyle name="Comma 2 3 2 3 3 3" xfId="7183" xr:uid="{75089E76-9085-4D5D-9BEA-B86F7C2A9892}"/>
    <cellStyle name="Comma 2 3 2 3 3 4" xfId="27745" xr:uid="{3408D0FF-A874-4CCC-8E20-770664F272A1}"/>
    <cellStyle name="Comma 2 3 2 3 4" xfId="7184" xr:uid="{B4D6D3EC-FEBA-4844-9C55-B0E9EA6D6C7C}"/>
    <cellStyle name="Comma 2 3 2 3 4 2" xfId="7185" xr:uid="{CB89773B-1A5C-4308-9801-05EF0DA45EF3}"/>
    <cellStyle name="Comma 2 3 2 3 4 3" xfId="27746" xr:uid="{6DBFE56F-3C10-41F9-BF09-A8A475ACF6F4}"/>
    <cellStyle name="Comma 2 3 2 3 5" xfId="7186" xr:uid="{62682C17-21D7-4CD9-B6D6-DD907E3B7F1D}"/>
    <cellStyle name="Comma 2 3 2 3 5 2" xfId="7187" xr:uid="{C5222705-B9E1-4CC0-BF28-31E8137ABB2F}"/>
    <cellStyle name="Comma 2 3 2 3 6" xfId="7188" xr:uid="{90F8A735-24F5-4BBF-A07B-2FBBD785BCF3}"/>
    <cellStyle name="Comma 2 3 2 3 6 2" xfId="7189" xr:uid="{3A428FFA-52C4-4E7B-8C2E-AEA891407F14}"/>
    <cellStyle name="Comma 2 3 2 3 7" xfId="7190" xr:uid="{4B5B44E2-C77A-4243-9F24-388FF8ECEDF3}"/>
    <cellStyle name="Comma 2 3 2 3 7 2" xfId="7191" xr:uid="{9A9DACF8-3244-4A3B-8984-95C4B3A18D9B}"/>
    <cellStyle name="Comma 2 3 2 3 8" xfId="7192" xr:uid="{08DD99F6-181A-47D4-8418-F23B28B74579}"/>
    <cellStyle name="Comma 2 3 2 3 9" xfId="27747" xr:uid="{014D9C1F-DC76-4F40-8F3C-29FB29F0E579}"/>
    <cellStyle name="Comma 2 3 2 4" xfId="7193" xr:uid="{CAFA2C07-CD39-449C-8D83-52AE5C106DEF}"/>
    <cellStyle name="Comma 2 3 2 4 10" xfId="43741" xr:uid="{2D9BA544-4EC5-4CC6-86E5-2B9893CFBA0E}"/>
    <cellStyle name="Comma 2 3 2 4 2" xfId="7194" xr:uid="{5E90FC67-2F71-49B0-8CB6-83148D0AADFA}"/>
    <cellStyle name="Comma 2 3 2 4 2 2" xfId="7195" xr:uid="{E9A9385C-09C3-411A-9EAB-7A3E28B9E691}"/>
    <cellStyle name="Comma 2 3 2 4 2 2 2" xfId="7196" xr:uid="{8DB8E77B-C9E5-45CC-AA10-D26AC92A25C4}"/>
    <cellStyle name="Comma 2 3 2 4 2 2 3" xfId="27748" xr:uid="{D4E0613A-C9E9-446E-BBBE-4677D496C4D7}"/>
    <cellStyle name="Comma 2 3 2 4 2 3" xfId="7197" xr:uid="{96156139-0DA0-49CA-A558-579088A15A30}"/>
    <cellStyle name="Comma 2 3 2 4 2 3 2" xfId="7198" xr:uid="{4D9C0E8A-5C55-422E-AD61-C29447F157C7}"/>
    <cellStyle name="Comma 2 3 2 4 2 4" xfId="7199" xr:uid="{95DEB7DA-7D81-4AC9-A052-408BF2E2A3C3}"/>
    <cellStyle name="Comma 2 3 2 4 2 4 2" xfId="7200" xr:uid="{2A2E99A1-A167-42F7-955D-6BDAE00129A3}"/>
    <cellStyle name="Comma 2 3 2 4 2 5" xfId="7201" xr:uid="{8F0C3B60-9732-47DC-BD61-34EF5E4A8BB6}"/>
    <cellStyle name="Comma 2 3 2 4 2 6" xfId="42587" xr:uid="{8F9F3942-C842-414E-A2E7-595B2758C39D}"/>
    <cellStyle name="Comma 2 3 2 4 2 7" xfId="43742" xr:uid="{405D7200-5383-4244-B65C-1DF6089D989D}"/>
    <cellStyle name="Comma 2 3 2 4 3" xfId="7202" xr:uid="{DA0CFDF9-52F0-4B49-829D-B74D9718BBD4}"/>
    <cellStyle name="Comma 2 3 2 4 3 2" xfId="7203" xr:uid="{EDC44C28-E561-4382-8579-3DA9DED5CEC3}"/>
    <cellStyle name="Comma 2 3 2 4 3 3" xfId="27749" xr:uid="{5D99EA9A-8E4E-4323-80D3-E7B8BEE8BB53}"/>
    <cellStyle name="Comma 2 3 2 4 3 4" xfId="42588" xr:uid="{7F111AB6-C739-45EB-8DE9-526561EC0BE9}"/>
    <cellStyle name="Comma 2 3 2 4 3 5" xfId="43743" xr:uid="{4E47A855-C9F8-4CB3-98CA-2890F435B161}"/>
    <cellStyle name="Comma 2 3 2 4 4" xfId="7204" xr:uid="{0D76C51A-1BEA-49AE-A50E-6383E70DCD7D}"/>
    <cellStyle name="Comma 2 3 2 4 4 2" xfId="7205" xr:uid="{61E423E1-4FC3-4525-BA9F-A4312D8C6ECF}"/>
    <cellStyle name="Comma 2 3 2 4 4 3" xfId="42589" xr:uid="{595A59AA-17FA-4EA4-92C4-85F3C217ED5D}"/>
    <cellStyle name="Comma 2 3 2 4 4 4" xfId="43744" xr:uid="{A023E4FD-B4C3-47E9-882D-D278A356590E}"/>
    <cellStyle name="Comma 2 3 2 4 5" xfId="7206" xr:uid="{1DFC31C3-C233-4AD6-AFD3-54558DDECD34}"/>
    <cellStyle name="Comma 2 3 2 4 5 2" xfId="7207" xr:uid="{575A9906-7E85-4B05-9326-3187E1C27580}"/>
    <cellStyle name="Comma 2 3 2 4 6" xfId="7208" xr:uid="{2978B748-C2EB-4CC4-8451-3DD3EACDB9E8}"/>
    <cellStyle name="Comma 2 3 2 4 6 2" xfId="7209" xr:uid="{8EBBC1A4-169B-4020-9991-595FB67F7768}"/>
    <cellStyle name="Comma 2 3 2 4 7" xfId="7210" xr:uid="{DAAC2C96-EB2C-45DE-8206-F92AB1236750}"/>
    <cellStyle name="Comma 2 3 2 4 8" xfId="27750" xr:uid="{832A3825-C746-4304-B1F5-ABE32FE709EA}"/>
    <cellStyle name="Comma 2 3 2 4 9" xfId="42586" xr:uid="{A49664E9-B7C1-4D91-A905-1E48B30A8B9F}"/>
    <cellStyle name="Comma 2 3 2 5" xfId="7211" xr:uid="{8305BD49-5DA5-49D9-9738-910B6196E19F}"/>
    <cellStyle name="Comma 2 3 2 5 2" xfId="7212" xr:uid="{D6D07C7D-92D2-466B-ADB6-1256822C2063}"/>
    <cellStyle name="Comma 2 3 2 5 2 2" xfId="7213" xr:uid="{31B63025-211F-4E96-BB6B-7833B0F7D0F1}"/>
    <cellStyle name="Comma 2 3 2 5 2 3" xfId="27751" xr:uid="{0A96A6AC-97F4-43EA-ADDA-18E98EAA1DB6}"/>
    <cellStyle name="Comma 2 3 2 5 3" xfId="7214" xr:uid="{DA4061F4-8ED9-4B72-AA77-424FB65C79E5}"/>
    <cellStyle name="Comma 2 3 2 5 3 2" xfId="7215" xr:uid="{3E2F7C20-4565-4E40-8D93-2682E2A71FBB}"/>
    <cellStyle name="Comma 2 3 2 5 4" xfId="7216" xr:uid="{03612947-9938-4B9D-921E-7ED7FB8BD82A}"/>
    <cellStyle name="Comma 2 3 2 5 4 2" xfId="7217" xr:uid="{6F7E140B-C324-405B-A582-8ADF08367242}"/>
    <cellStyle name="Comma 2 3 2 5 5" xfId="7218" xr:uid="{EBB830A1-7254-4F6B-9816-9AB5DEA7EE03}"/>
    <cellStyle name="Comma 2 3 2 5 6" xfId="42590" xr:uid="{EB6F4D1A-1F3D-4CA2-8648-D47276AF2D55}"/>
    <cellStyle name="Comma 2 3 2 5 7" xfId="43745" xr:uid="{D8F56FE6-28AD-4125-9F24-75B32C26B4B5}"/>
    <cellStyle name="Comma 2 3 2 6" xfId="7219" xr:uid="{303B9EAE-8B2C-468F-AAE0-8149C8E1D0FB}"/>
    <cellStyle name="Comma 2 3 2 6 2" xfId="7220" xr:uid="{F0A24C57-9019-4786-9E49-1A19DD316C97}"/>
    <cellStyle name="Comma 2 3 2 6 3" xfId="27752" xr:uid="{9C012816-5EE6-4001-9E9B-CB55CBF18592}"/>
    <cellStyle name="Comma 2 3 2 6 4" xfId="42591" xr:uid="{0785C612-872A-4B39-ADAE-23D8ECE0A63C}"/>
    <cellStyle name="Comma 2 3 2 6 5" xfId="43746" xr:uid="{A25229F8-D466-4609-A519-139210F4F195}"/>
    <cellStyle name="Comma 2 3 2 7" xfId="7221" xr:uid="{ACEF51CC-5502-4F28-AFF4-B9E7E5622DAF}"/>
    <cellStyle name="Comma 2 3 2 7 2" xfId="7222" xr:uid="{363DA122-A695-45F6-8442-940AFFD44003}"/>
    <cellStyle name="Comma 2 3 2 7 3" xfId="27753" xr:uid="{16BC28A5-E090-4828-9A2F-9DA947E1C4AA}"/>
    <cellStyle name="Comma 2 3 2 8" xfId="7223" xr:uid="{DF3B9C0E-FCE3-4100-A842-34D0123B21DE}"/>
    <cellStyle name="Comma 2 3 2 8 2" xfId="7224" xr:uid="{AC6A36BA-C513-4925-9626-AD7BFD560D98}"/>
    <cellStyle name="Comma 2 3 2 9" xfId="7225" xr:uid="{27C76B95-9ED3-4C35-A560-8CD07E701C26}"/>
    <cellStyle name="Comma 2 3 2 9 2" xfId="7226" xr:uid="{E1AF4558-EF1E-4E72-B2CD-C3B938AE59D5}"/>
    <cellStyle name="Comma 2 3 20" xfId="27754" xr:uid="{3CFAD1C7-8EA6-45E8-BAE9-BFAD81C47A51}"/>
    <cellStyle name="Comma 2 3 21" xfId="27755" xr:uid="{9D04DCF2-84E3-4CF7-B87D-D2D33C05835E}"/>
    <cellStyle name="Comma 2 3 22" xfId="42582" xr:uid="{9F58E60C-5849-410C-9DE1-D1A52F1E328B}"/>
    <cellStyle name="Comma 2 3 23" xfId="43737" xr:uid="{5480A85D-8E09-4C19-BD99-A95F13E8C93D}"/>
    <cellStyle name="Comma 2 3 24" xfId="7104" xr:uid="{3E42EA90-A2F0-4B4F-8DE1-0440F3FB3A18}"/>
    <cellStyle name="Comma 2 3 3" xfId="7227" xr:uid="{35F18B31-E8E3-48CB-A538-C0DFF058F8AC}"/>
    <cellStyle name="Comma 2 3 3 10" xfId="7228" xr:uid="{912969C3-DCBD-4DC4-A64D-89C5FE3E796C}"/>
    <cellStyle name="Comma 2 3 3 11" xfId="27756" xr:uid="{00E1CE61-8B93-45FF-A541-4AF4BA412B61}"/>
    <cellStyle name="Comma 2 3 3 12" xfId="27757" xr:uid="{1E9727C8-EE4B-4162-B6C5-9CF2919C5743}"/>
    <cellStyle name="Comma 2 3 3 13" xfId="42592" xr:uid="{3BF06EC6-7E49-4EF3-ABB0-57ABCB62F9C7}"/>
    <cellStyle name="Comma 2 3 3 14" xfId="43747" xr:uid="{05FAA725-17F4-40C2-A354-3EAED158980A}"/>
    <cellStyle name="Comma 2 3 3 2" xfId="7229" xr:uid="{05A53269-924C-4F2D-AD84-785566B14041}"/>
    <cellStyle name="Comma 2 3 3 2 10" xfId="43748" xr:uid="{3F1EBF57-2BA4-4026-AE01-74257EA48959}"/>
    <cellStyle name="Comma 2 3 3 2 2" xfId="7230" xr:uid="{70433155-4628-4940-B59C-F550AC5A9AB5}"/>
    <cellStyle name="Comma 2 3 3 2 2 2" xfId="7231" xr:uid="{F0435EEA-159A-4C0D-9F0B-4EBBF947553F}"/>
    <cellStyle name="Comma 2 3 3 2 2 2 2" xfId="7232" xr:uid="{B67C066F-FD67-473D-BC9B-38EC1A5E7793}"/>
    <cellStyle name="Comma 2 3 3 2 2 2 2 2" xfId="7233" xr:uid="{FDE7B60C-C6EF-49C2-95BF-5C9ECB4CCB4C}"/>
    <cellStyle name="Comma 2 3 3 2 2 2 3" xfId="7234" xr:uid="{C8CF9655-3837-468F-94EA-F6CD50E3C51D}"/>
    <cellStyle name="Comma 2 3 3 2 2 2 4" xfId="27758" xr:uid="{A49D69EF-5F88-472A-A0D8-FDCE9530A990}"/>
    <cellStyle name="Comma 2 3 3 2 2 3" xfId="7235" xr:uid="{1625ED0A-FEA9-44D2-8865-A69A9F11CD23}"/>
    <cellStyle name="Comma 2 3 3 2 2 3 2" xfId="7236" xr:uid="{BAD5F72E-6964-4F76-AF5A-0AF3DEB225F2}"/>
    <cellStyle name="Comma 2 3 3 2 2 3 3" xfId="27759" xr:uid="{C685B749-6487-4C59-B3E3-040EBFCB1FEE}"/>
    <cellStyle name="Comma 2 3 3 2 2 4" xfId="7237" xr:uid="{6BC387E6-E055-482B-BEF8-8ED6E22B6637}"/>
    <cellStyle name="Comma 2 3 3 2 2 5" xfId="27760" xr:uid="{BFD979B8-858E-4816-91B6-BFE80E9F0E06}"/>
    <cellStyle name="Comma 2 3 3 2 3" xfId="7238" xr:uid="{CE6AB741-9E33-4B5F-B421-DB7278B60F5B}"/>
    <cellStyle name="Comma 2 3 3 2 3 2" xfId="7239" xr:uid="{04FDDB28-7607-4638-B055-CCA1BA914527}"/>
    <cellStyle name="Comma 2 3 3 2 3 2 2" xfId="7240" xr:uid="{5C274760-D87F-4606-9512-DA34A36D2E17}"/>
    <cellStyle name="Comma 2 3 3 2 3 3" xfId="7241" xr:uid="{C000F3D3-F042-462C-9160-347D5C1D12B5}"/>
    <cellStyle name="Comma 2 3 3 2 3 4" xfId="27761" xr:uid="{0C313825-45F8-400C-B53F-B763C318FA88}"/>
    <cellStyle name="Comma 2 3 3 2 4" xfId="7242" xr:uid="{8A68912D-E555-43D3-8830-FE515965054F}"/>
    <cellStyle name="Comma 2 3 3 2 4 2" xfId="7243" xr:uid="{F190ABEE-5A43-4FD2-A2D6-E7B0F2C7EDD2}"/>
    <cellStyle name="Comma 2 3 3 2 4 3" xfId="27762" xr:uid="{875FB3D9-A7B2-4318-8654-61E7B7F9F1E2}"/>
    <cellStyle name="Comma 2 3 3 2 5" xfId="7244" xr:uid="{3859244D-F0CB-4E1B-AC2D-885AEE19C971}"/>
    <cellStyle name="Comma 2 3 3 2 5 2" xfId="7245" xr:uid="{2C7FCCA7-81B8-4470-9FF8-A139EBC1A40B}"/>
    <cellStyle name="Comma 2 3 3 2 6" xfId="7246" xr:uid="{B8B12473-68FA-4A5B-A8C2-9D75B8C8BC24}"/>
    <cellStyle name="Comma 2 3 3 2 6 2" xfId="7247" xr:uid="{5BA900D1-99F8-4376-8B8E-58B50A017E44}"/>
    <cellStyle name="Comma 2 3 3 2 7" xfId="7248" xr:uid="{5E988CEA-8E46-46C3-958C-94B72684B5A6}"/>
    <cellStyle name="Comma 2 3 3 2 8" xfId="27763" xr:uid="{D888126E-B8AF-49C6-B9FB-F7876818C3AC}"/>
    <cellStyle name="Comma 2 3 3 2 9" xfId="42593" xr:uid="{2B4719D3-74B2-4A34-B98A-D92B475EEFB7}"/>
    <cellStyle name="Comma 2 3 3 3" xfId="7249" xr:uid="{399016D2-AB0C-4C3C-94CF-0C9C99F769A7}"/>
    <cellStyle name="Comma 2 3 3 3 2" xfId="7250" xr:uid="{959AEC54-D1AE-429B-8EDB-AD39E61DDCC8}"/>
    <cellStyle name="Comma 2 3 3 3 2 2" xfId="7251" xr:uid="{00328D59-6BEA-47ED-AB9E-F81C307115C2}"/>
    <cellStyle name="Comma 2 3 3 3 2 2 2" xfId="7252" xr:uid="{0535A42E-60A1-4F61-AAEE-AA0FC5182F95}"/>
    <cellStyle name="Comma 2 3 3 3 2 2 2 2" xfId="7253" xr:uid="{5D88AF42-D7F3-4F84-AF2A-855705D3732E}"/>
    <cellStyle name="Comma 2 3 3 3 2 2 3" xfId="7254" xr:uid="{7A00CF4F-C394-4917-B021-D4A40D846F3A}"/>
    <cellStyle name="Comma 2 3 3 3 2 2 4" xfId="27764" xr:uid="{16B95CED-339E-4538-9126-3FCA5E62AA32}"/>
    <cellStyle name="Comma 2 3 3 3 2 3" xfId="7255" xr:uid="{BE32BDD4-350B-4BDE-A8F2-ADC916CAEB59}"/>
    <cellStyle name="Comma 2 3 3 3 2 3 2" xfId="7256" xr:uid="{2AA81E79-DF9A-4B1E-A17A-A9136EF1E492}"/>
    <cellStyle name="Comma 2 3 3 3 2 3 3" xfId="27765" xr:uid="{4CBD390D-EC46-43D3-A87C-E6DF73850050}"/>
    <cellStyle name="Comma 2 3 3 3 2 4" xfId="7257" xr:uid="{75A8EC5D-2FE7-4D5F-B8FA-B186DB5C6A98}"/>
    <cellStyle name="Comma 2 3 3 3 2 5" xfId="27766" xr:uid="{2A081F70-A8D3-4B03-BE0D-877A99C6F4E4}"/>
    <cellStyle name="Comma 2 3 3 3 3" xfId="7258" xr:uid="{BC3A11B8-A86F-4FDB-B62D-DA697DE0953D}"/>
    <cellStyle name="Comma 2 3 3 3 3 2" xfId="7259" xr:uid="{45FF2203-359C-4F1A-9AB4-3FB955943776}"/>
    <cellStyle name="Comma 2 3 3 3 3 2 2" xfId="7260" xr:uid="{49EA31CC-B956-4F1A-927C-1116EA7C8EDD}"/>
    <cellStyle name="Comma 2 3 3 3 3 3" xfId="7261" xr:uid="{697656E8-A29F-46E5-A620-181AAA237B6D}"/>
    <cellStyle name="Comma 2 3 3 3 3 4" xfId="27767" xr:uid="{FD582C4E-44F4-41DF-B58F-70AFDDECA0F9}"/>
    <cellStyle name="Comma 2 3 3 3 4" xfId="7262" xr:uid="{7738AFC9-8F55-4602-9F0F-29AD115D22C2}"/>
    <cellStyle name="Comma 2 3 3 3 4 2" xfId="7263" xr:uid="{B73A4D55-BE99-480B-852B-F9E295AFE796}"/>
    <cellStyle name="Comma 2 3 3 3 4 3" xfId="27768" xr:uid="{E90D43A6-00FA-4E4D-8B59-9EEEA817D43A}"/>
    <cellStyle name="Comma 2 3 3 3 5" xfId="7264" xr:uid="{830B45F7-1DD6-40A9-9F7F-AC4CC84E9544}"/>
    <cellStyle name="Comma 2 3 3 3 6" xfId="27769" xr:uid="{DC817C40-41F3-43E7-853A-F83BBB5B907B}"/>
    <cellStyle name="Comma 2 3 3 3 7" xfId="42594" xr:uid="{AAD5CC8C-0200-4527-AE1E-580A181FE43F}"/>
    <cellStyle name="Comma 2 3 3 3 8" xfId="43749" xr:uid="{4525451F-A809-4058-9E5F-27C6AAD8D2A4}"/>
    <cellStyle name="Comma 2 3 3 4" xfId="7265" xr:uid="{D6107311-E097-4FE3-A952-843A42B4CC85}"/>
    <cellStyle name="Comma 2 3 3 4 2" xfId="7266" xr:uid="{93C1AC85-35D2-4525-AB82-E1910915BE23}"/>
    <cellStyle name="Comma 2 3 3 4 2 2" xfId="7267" xr:uid="{7A261220-93AE-49EA-A64C-4A3AB25E6AE2}"/>
    <cellStyle name="Comma 2 3 3 4 2 2 2" xfId="7268" xr:uid="{E8353284-97C2-4C69-9CF3-7A1485CD001B}"/>
    <cellStyle name="Comma 2 3 3 4 2 3" xfId="7269" xr:uid="{C962000A-E16F-436F-8ACF-7D884F942319}"/>
    <cellStyle name="Comma 2 3 3 4 2 4" xfId="27770" xr:uid="{860C78D4-4580-45F9-B705-AA924F788E77}"/>
    <cellStyle name="Comma 2 3 3 4 2 5" xfId="42596" xr:uid="{AAFB5150-9B14-4BCA-B633-E598AE2262DB}"/>
    <cellStyle name="Comma 2 3 3 4 2 6" xfId="43751" xr:uid="{EFED2FB8-64A1-4E11-A4EF-B8192921C583}"/>
    <cellStyle name="Comma 2 3 3 4 3" xfId="7270" xr:uid="{731C4EBF-D10A-426A-83D9-BC27EF2F03D6}"/>
    <cellStyle name="Comma 2 3 3 4 3 2" xfId="7271" xr:uid="{99970FB5-D4D2-47A4-9E31-F80C09CB0FD8}"/>
    <cellStyle name="Comma 2 3 3 4 3 3" xfId="27771" xr:uid="{75A7E398-9A17-4634-ADFB-5F92DAA2C8EB}"/>
    <cellStyle name="Comma 2 3 3 4 4" xfId="7272" xr:uid="{9DA1637A-2D95-4455-95F6-C8EC15B278A5}"/>
    <cellStyle name="Comma 2 3 3 4 5" xfId="27772" xr:uid="{0B3F9030-52AC-42B2-8294-80D126D7C2B2}"/>
    <cellStyle name="Comma 2 3 3 4 6" xfId="42595" xr:uid="{A9D21947-3FCA-442C-B252-CB2F95350FD4}"/>
    <cellStyle name="Comma 2 3 3 4 7" xfId="43750" xr:uid="{D9E0F168-1615-43DC-8A81-917BD77A93B2}"/>
    <cellStyle name="Comma 2 3 3 5" xfId="7273" xr:uid="{5AEA8EDA-BE7F-4895-B711-83493BCB4F79}"/>
    <cellStyle name="Comma 2 3 3 5 2" xfId="7274" xr:uid="{3B151D6D-E6B0-4F24-AF73-005C7728DE5A}"/>
    <cellStyle name="Comma 2 3 3 5 2 2" xfId="7275" xr:uid="{37A34C68-7440-438F-816D-E48FE0E70270}"/>
    <cellStyle name="Comma 2 3 3 5 3" xfId="7276" xr:uid="{4209FDB1-4B3E-4634-A150-93E7A154A568}"/>
    <cellStyle name="Comma 2 3 3 5 4" xfId="27773" xr:uid="{3021BFD3-568D-4D3D-A2B9-87B976645D11}"/>
    <cellStyle name="Comma 2 3 3 6" xfId="7277" xr:uid="{931F234D-B6AE-44FE-8C02-53B5605D495C}"/>
    <cellStyle name="Comma 2 3 3 6 2" xfId="7278" xr:uid="{284CA01B-C2DD-4571-817B-7795528AC024}"/>
    <cellStyle name="Comma 2 3 3 6 3" xfId="27774" xr:uid="{944AC810-D889-4D04-9FA2-A687B857D025}"/>
    <cellStyle name="Comma 2 3 3 7" xfId="7279" xr:uid="{D1189AF8-75FC-49D9-856B-9B53CC68ED9F}"/>
    <cellStyle name="Comma 2 3 3 7 2" xfId="7280" xr:uid="{D15BECEF-7383-4CA8-8A62-EBEB6F40861F}"/>
    <cellStyle name="Comma 2 3 3 7 3" xfId="27775" xr:uid="{D5544A56-A2D4-49B0-90F2-4B4937D038DB}"/>
    <cellStyle name="Comma 2 3 3 8" xfId="7281" xr:uid="{0D29F79F-8B17-4216-96F0-C67773F5044F}"/>
    <cellStyle name="Comma 2 3 3 9" xfId="7282" xr:uid="{B6A34139-7789-4FA8-9B09-E82583F30414}"/>
    <cellStyle name="Comma 2 3 4" xfId="7283" xr:uid="{4E2B4DEF-5092-49E3-BF52-E0A0054A7039}"/>
    <cellStyle name="Comma 2 3 4 10" xfId="27776" xr:uid="{07E44D97-75B0-4841-A978-B1D282FB063A}"/>
    <cellStyle name="Comma 2 3 4 11" xfId="42597" xr:uid="{D8E5D9AD-E55C-47D7-988C-0FA023736EF8}"/>
    <cellStyle name="Comma 2 3 4 12" xfId="43752" xr:uid="{5501E8DA-2160-457F-BBC7-8DE460D37956}"/>
    <cellStyle name="Comma 2 3 4 2" xfId="7284" xr:uid="{229DF95F-F4A9-4BA7-9806-DBDE93BFE473}"/>
    <cellStyle name="Comma 2 3 4 2 2" xfId="7285" xr:uid="{84EB7269-A628-485B-AC46-DBA049117D54}"/>
    <cellStyle name="Comma 2 3 4 2 2 2" xfId="7286" xr:uid="{5ED182D6-5DA7-4E4D-B8FB-E35F2A78B0C5}"/>
    <cellStyle name="Comma 2 3 4 2 2 2 2" xfId="7287" xr:uid="{94B9CF33-B137-4C7A-81F0-4A8965F6E0B8}"/>
    <cellStyle name="Comma 2 3 4 2 2 3" xfId="7288" xr:uid="{C06070D3-A5CD-4291-B899-2A03A9EA7257}"/>
    <cellStyle name="Comma 2 3 4 2 2 4" xfId="27777" xr:uid="{232E06A2-4581-452D-BEAF-4F92DE18062A}"/>
    <cellStyle name="Comma 2 3 4 2 3" xfId="7289" xr:uid="{C54C20EE-2091-4A7D-9C67-7C815B688B77}"/>
    <cellStyle name="Comma 2 3 4 2 3 2" xfId="7290" xr:uid="{8F3F4A98-D3E1-40CA-9E58-15347308F688}"/>
    <cellStyle name="Comma 2 3 4 2 3 3" xfId="27778" xr:uid="{DEE10890-1042-4B73-9AAE-6F1B30EB8738}"/>
    <cellStyle name="Comma 2 3 4 2 4" xfId="7291" xr:uid="{EBD1EE6B-6BE4-432A-A629-4D7FE0A098C3}"/>
    <cellStyle name="Comma 2 3 4 2 4 2" xfId="7292" xr:uid="{6358E078-C633-49BF-9A1F-E120E807437B}"/>
    <cellStyle name="Comma 2 3 4 2 5" xfId="7293" xr:uid="{3646DE57-1D8A-46EB-9523-53F7CF69557D}"/>
    <cellStyle name="Comma 2 3 4 2 5 2" xfId="7294" xr:uid="{F1D1D286-9DE7-45EE-BCCA-B2444A5FF349}"/>
    <cellStyle name="Comma 2 3 4 2 6" xfId="7295" xr:uid="{D011642F-6E16-4233-BC93-8FA72EF1EEC9}"/>
    <cellStyle name="Comma 2 3 4 2 7" xfId="27779" xr:uid="{516822F6-F467-43D4-96FE-C738EC08D8E2}"/>
    <cellStyle name="Comma 2 3 4 2 8" xfId="42598" xr:uid="{31FC02BB-A21C-4F50-8F1B-F25AE0C6E2DA}"/>
    <cellStyle name="Comma 2 3 4 2 9" xfId="43753" xr:uid="{A75A06FE-0F28-45AD-A792-7675622437FE}"/>
    <cellStyle name="Comma 2 3 4 3" xfId="7296" xr:uid="{2EAB22C9-7C7D-45B9-A863-DF5AB65B41A8}"/>
    <cellStyle name="Comma 2 3 4 3 2" xfId="7297" xr:uid="{9EE2FED6-6C3E-42DC-9747-1EA72F41E132}"/>
    <cellStyle name="Comma 2 3 4 3 2 2" xfId="7298" xr:uid="{CFFA4F06-1E2B-473C-A0A1-B77230E92C58}"/>
    <cellStyle name="Comma 2 3 4 3 3" xfId="7299" xr:uid="{7251DE98-A909-4A9C-B3AC-066B2E4220CD}"/>
    <cellStyle name="Comma 2 3 4 3 4" xfId="27780" xr:uid="{A0E98DD2-9B62-46F5-AC56-DD6D83CC9CCA}"/>
    <cellStyle name="Comma 2 3 4 4" xfId="7300" xr:uid="{F67BC6CE-0CBA-484E-ACBE-7312B09B90AE}"/>
    <cellStyle name="Comma 2 3 4 4 2" xfId="7301" xr:uid="{70CC54A1-E4E1-44F5-AC50-416876CFBB25}"/>
    <cellStyle name="Comma 2 3 4 4 3" xfId="27781" xr:uid="{07673CAD-34C9-4386-B565-F77BBC5E1E8D}"/>
    <cellStyle name="Comma 2 3 4 5" xfId="7302" xr:uid="{ABECB249-9F0C-4BB4-BE8E-697B971F7598}"/>
    <cellStyle name="Comma 2 3 4 5 2" xfId="7303" xr:uid="{235DA074-8F4B-4293-B085-A14AACD38943}"/>
    <cellStyle name="Comma 2 3 4 5 3" xfId="27782" xr:uid="{ADDC47D9-4981-45C2-B57A-9DCED9683BBF}"/>
    <cellStyle name="Comma 2 3 4 6" xfId="7304" xr:uid="{159852AB-A99F-48FF-AFFC-49AD9628C341}"/>
    <cellStyle name="Comma 2 3 4 6 2" xfId="7305" xr:uid="{FC505FDA-8896-46B0-9077-EA01DF5AC748}"/>
    <cellStyle name="Comma 2 3 4 7" xfId="7306" xr:uid="{832BBD84-BF10-4190-B7C6-EB601DA82B10}"/>
    <cellStyle name="Comma 2 3 4 7 2" xfId="7307" xr:uid="{30EBEFA8-823C-4968-991C-B28BC3F7650E}"/>
    <cellStyle name="Comma 2 3 4 8" xfId="7308" xr:uid="{80F30675-E549-4B5C-8C00-8276D701B8F7}"/>
    <cellStyle name="Comma 2 3 4 9" xfId="7309" xr:uid="{021AC486-5F6F-4723-AA7D-9DC81E9087D9}"/>
    <cellStyle name="Comma 2 3 5" xfId="7310" xr:uid="{E3B6796C-5485-4C0B-8D87-2D7CB53E4AF1}"/>
    <cellStyle name="Comma 2 3 5 10" xfId="27783" xr:uid="{26CFDAF6-5BB6-47F3-9C75-917F3A056F3C}"/>
    <cellStyle name="Comma 2 3 5 11" xfId="42599" xr:uid="{6F04CB39-688B-4BD6-A1B1-ED173B59A309}"/>
    <cellStyle name="Comma 2 3 5 12" xfId="43754" xr:uid="{65830AC2-275E-4B58-9832-82868A8FA9CF}"/>
    <cellStyle name="Comma 2 3 5 2" xfId="7311" xr:uid="{B50B2FBA-B840-4B87-A91F-A700CB4CEDC3}"/>
    <cellStyle name="Comma 2 3 5 2 2" xfId="7312" xr:uid="{DC1FBCB9-2116-4B56-B4D8-B2D3C03C6E4F}"/>
    <cellStyle name="Comma 2 3 5 2 2 2" xfId="7313" xr:uid="{A76D00B9-D07A-43ED-AD40-D53326D5B11C}"/>
    <cellStyle name="Comma 2 3 5 2 2 2 2" xfId="7314" xr:uid="{C0FF7C7D-07AA-4E8B-B01D-AF46E060A506}"/>
    <cellStyle name="Comma 2 3 5 2 2 3" xfId="7315" xr:uid="{8CEE5F41-FE2F-4DEC-826F-6B24D58D60CE}"/>
    <cellStyle name="Comma 2 3 5 2 2 4" xfId="27784" xr:uid="{919BB8C4-2E32-4CA0-8514-04334C22792E}"/>
    <cellStyle name="Comma 2 3 5 2 3" xfId="7316" xr:uid="{7793A17A-4B2B-4A99-AEC0-FFB22523D174}"/>
    <cellStyle name="Comma 2 3 5 2 3 2" xfId="7317" xr:uid="{04EC4B13-4504-4B8C-8301-356951A2143F}"/>
    <cellStyle name="Comma 2 3 5 2 3 3" xfId="27785" xr:uid="{A773A537-0830-4065-B810-7C5ED30B5AE5}"/>
    <cellStyle name="Comma 2 3 5 2 4" xfId="7318" xr:uid="{6856E0D7-EC24-4223-B68A-59EFF4B95BBF}"/>
    <cellStyle name="Comma 2 3 5 2 4 2" xfId="7319" xr:uid="{4EF5C374-DD8D-49BF-A983-8C0DB6AABBDA}"/>
    <cellStyle name="Comma 2 3 5 2 5" xfId="7320" xr:uid="{7693B1D4-EDB6-4286-BEB3-91309B2FA97A}"/>
    <cellStyle name="Comma 2 3 5 2 5 2" xfId="7321" xr:uid="{36922E0F-A22B-48EC-94F6-511485D9B2E3}"/>
    <cellStyle name="Comma 2 3 5 2 6" xfId="7322" xr:uid="{D5DD3EA3-8F3D-42F6-A828-64C0F6EDD11B}"/>
    <cellStyle name="Comma 2 3 5 2 7" xfId="27786" xr:uid="{147B19A8-A157-4914-9F8E-1D887D6617EB}"/>
    <cellStyle name="Comma 2 3 5 3" xfId="7323" xr:uid="{9BC64A39-8A12-4550-8ED8-A1B4EE46F79C}"/>
    <cellStyle name="Comma 2 3 5 3 2" xfId="7324" xr:uid="{57BC257C-EC38-4C2D-AEC5-4A032CF0EC40}"/>
    <cellStyle name="Comma 2 3 5 3 2 2" xfId="7325" xr:uid="{613C0924-06AC-457B-B826-B83DF738C26E}"/>
    <cellStyle name="Comma 2 3 5 3 3" xfId="7326" xr:uid="{D4502645-D028-41ED-A031-5BFDBC6ED437}"/>
    <cellStyle name="Comma 2 3 5 3 4" xfId="27787" xr:uid="{0D739720-D2EA-424C-9DF7-BB569E6FF953}"/>
    <cellStyle name="Comma 2 3 5 4" xfId="7327" xr:uid="{C0BDD82F-8A51-4A11-9CE6-AE93E6AE8AE0}"/>
    <cellStyle name="Comma 2 3 5 4 2" xfId="7328" xr:uid="{EDF87C70-9F27-4C4E-A090-305C61277C42}"/>
    <cellStyle name="Comma 2 3 5 4 3" xfId="27788" xr:uid="{6D57EB01-0469-428A-87CB-EDD7BC3B5CC0}"/>
    <cellStyle name="Comma 2 3 5 5" xfId="7329" xr:uid="{6DAAAB7B-CF9B-4BDB-8396-873E005463BC}"/>
    <cellStyle name="Comma 2 3 5 5 2" xfId="7330" xr:uid="{67B3AD26-0522-4EFD-B837-8451F8C7993B}"/>
    <cellStyle name="Comma 2 3 5 6" xfId="7331" xr:uid="{F36B06C3-A85B-4D67-AEA4-6A2E7D6AF427}"/>
    <cellStyle name="Comma 2 3 5 6 2" xfId="7332" xr:uid="{AC882ECB-9AF7-4911-B597-B61E971F7C21}"/>
    <cellStyle name="Comma 2 3 5 7" xfId="7333" xr:uid="{2A02D517-BA88-47B4-8D80-02D211F8BE6F}"/>
    <cellStyle name="Comma 2 3 5 7 2" xfId="7334" xr:uid="{6E3219CC-E2D4-4B28-AEF3-D4BE46AA1A1F}"/>
    <cellStyle name="Comma 2 3 5 8" xfId="7335" xr:uid="{B761741E-B4D9-477A-8CF7-C41EA0E9B12E}"/>
    <cellStyle name="Comma 2 3 5 9" xfId="7336" xr:uid="{143555CC-6DA3-4256-979D-2D1A6E7BDCD9}"/>
    <cellStyle name="Comma 2 3 6" xfId="7337" xr:uid="{FEFAEDE1-7D9A-4233-8605-290BC1D40B27}"/>
    <cellStyle name="Comma 2 3 6 10" xfId="42600" xr:uid="{00EAA6AF-04AD-4DF9-BD1D-F0871F22BE0C}"/>
    <cellStyle name="Comma 2 3 6 11" xfId="43755" xr:uid="{091B1804-1CD8-4A7D-8490-A7F540D6AB14}"/>
    <cellStyle name="Comma 2 3 6 2" xfId="7338" xr:uid="{1FACDD41-C9FA-4C4C-A5AE-0F59D32924FC}"/>
    <cellStyle name="Comma 2 3 6 2 2" xfId="7339" xr:uid="{C6BCA65B-0ECE-49BC-B0C9-C6853B965933}"/>
    <cellStyle name="Comma 2 3 6 2 2 2" xfId="7340" xr:uid="{BBB60176-AD5E-45E3-A915-4C8CC6DAD027}"/>
    <cellStyle name="Comma 2 3 6 2 2 2 2" xfId="7341" xr:uid="{5B6A16B5-57DA-4758-AD08-2AA8C1188EF9}"/>
    <cellStyle name="Comma 2 3 6 2 2 3" xfId="7342" xr:uid="{68C5E049-8A06-4537-95F4-855F077AADEB}"/>
    <cellStyle name="Comma 2 3 6 2 2 4" xfId="27789" xr:uid="{DAC651F8-F7C1-48CD-A7FE-F4BFFBDD4C3D}"/>
    <cellStyle name="Comma 2 3 6 2 3" xfId="7343" xr:uid="{BEAEEB6B-546D-4910-8EC0-15264526A7FD}"/>
    <cellStyle name="Comma 2 3 6 2 3 2" xfId="7344" xr:uid="{AFF36E5D-8A05-454A-849E-4F7F23BB8DF8}"/>
    <cellStyle name="Comma 2 3 6 2 3 3" xfId="27790" xr:uid="{41B7C530-C0BB-40B7-9AD1-CF96C5D5754D}"/>
    <cellStyle name="Comma 2 3 6 2 4" xfId="7345" xr:uid="{26215E53-8D72-4010-9EDC-ABE0EAF9364A}"/>
    <cellStyle name="Comma 2 3 6 2 4 2" xfId="7346" xr:uid="{2ED462CD-0973-4677-99DB-05A8A6407059}"/>
    <cellStyle name="Comma 2 3 6 2 5" xfId="7347" xr:uid="{7E7D1F99-41BE-4802-A305-336F1B9337BD}"/>
    <cellStyle name="Comma 2 3 6 2 5 2" xfId="7348" xr:uid="{5BDFC904-0BB6-4123-AE81-D75742DF0BB7}"/>
    <cellStyle name="Comma 2 3 6 2 6" xfId="7349" xr:uid="{DDF294CE-030E-404B-95FC-99E46AAF6C37}"/>
    <cellStyle name="Comma 2 3 6 2 7" xfId="27791" xr:uid="{EDFFB77D-D6DA-4A57-86C6-959974C68D4C}"/>
    <cellStyle name="Comma 2 3 6 2 8" xfId="42601" xr:uid="{22091F0E-3B4F-4350-B625-24CD7B16C50C}"/>
    <cellStyle name="Comma 2 3 6 2 9" xfId="43756" xr:uid="{88D60020-487E-4EFC-AB40-B1D442BA0849}"/>
    <cellStyle name="Comma 2 3 6 3" xfId="7350" xr:uid="{BBF210AA-6394-415A-8E32-F54DC3CB1547}"/>
    <cellStyle name="Comma 2 3 6 3 2" xfId="7351" xr:uid="{B7E2066B-CB95-4B75-8004-8EDDD7E5F0DB}"/>
    <cellStyle name="Comma 2 3 6 3 2 2" xfId="7352" xr:uid="{CE66551C-181B-40B0-AC99-C9E7D2732A09}"/>
    <cellStyle name="Comma 2 3 6 3 3" xfId="7353" xr:uid="{02916D35-B1B5-416A-8C1A-D4B57D83364F}"/>
    <cellStyle name="Comma 2 3 6 3 4" xfId="27792" xr:uid="{F4164514-1817-4224-B713-3BE00B180A5C}"/>
    <cellStyle name="Comma 2 3 6 4" xfId="7354" xr:uid="{B019ED1A-AAE5-4054-A92A-EE8E4707BD6F}"/>
    <cellStyle name="Comma 2 3 6 4 2" xfId="7355" xr:uid="{7F53E67C-73EB-4BEE-A275-D0FE7236A67D}"/>
    <cellStyle name="Comma 2 3 6 4 3" xfId="27793" xr:uid="{D783D4CC-2E40-43E5-9452-B78C54560E2E}"/>
    <cellStyle name="Comma 2 3 6 5" xfId="7356" xr:uid="{DDC29D86-5BBD-4B0D-9C75-D8665C595A87}"/>
    <cellStyle name="Comma 2 3 6 5 2" xfId="7357" xr:uid="{CC190135-2867-442A-89AA-7B552570763E}"/>
    <cellStyle name="Comma 2 3 6 6" xfId="7358" xr:uid="{90769719-6FBA-4BFC-95A1-6B413379C42C}"/>
    <cellStyle name="Comma 2 3 6 6 2" xfId="7359" xr:uid="{980237B1-C49E-40E6-B281-920DF0342EF0}"/>
    <cellStyle name="Comma 2 3 6 7" xfId="7360" xr:uid="{5FBF519A-4504-4E3A-8C61-F69FC23F2297}"/>
    <cellStyle name="Comma 2 3 6 7 2" xfId="7361" xr:uid="{29D2FA64-5B03-4D0B-84FC-85391B4BFED0}"/>
    <cellStyle name="Comma 2 3 6 8" xfId="7362" xr:uid="{9FC07212-D016-4D0F-A9DD-9C4EC8BE004B}"/>
    <cellStyle name="Comma 2 3 6 9" xfId="27794" xr:uid="{2D6CA31A-5B32-46AA-92F4-CF524598B6B7}"/>
    <cellStyle name="Comma 2 3 7" xfId="7363" xr:uid="{E56BA2BD-2EF1-4A53-ACC2-7DC6F36D1A6E}"/>
    <cellStyle name="Comma 2 3 7 2" xfId="7364" xr:uid="{EF9D48B0-BF0C-4F1F-9638-857EC4187936}"/>
    <cellStyle name="Comma 2 3 7 2 2" xfId="7365" xr:uid="{341B2F91-994D-4B84-96DA-5F6E33369B91}"/>
    <cellStyle name="Comma 2 3 7 2 2 2" xfId="7366" xr:uid="{E63FEF98-A62E-4E13-9FA6-CA1A3E823B0D}"/>
    <cellStyle name="Comma 2 3 7 2 2 2 2" xfId="7367" xr:uid="{42A3D3FE-60A7-4334-8D76-59F70F0AB0D5}"/>
    <cellStyle name="Comma 2 3 7 2 2 3" xfId="7368" xr:uid="{9C10DEF9-E2C5-4F64-8AF3-997B189EBD20}"/>
    <cellStyle name="Comma 2 3 7 2 2 4" xfId="27795" xr:uid="{E731694E-5010-4F97-9F02-720580FB6BE6}"/>
    <cellStyle name="Comma 2 3 7 2 3" xfId="7369" xr:uid="{A3990DA8-87A0-4EC4-A6BA-11B046075571}"/>
    <cellStyle name="Comma 2 3 7 2 3 2" xfId="7370" xr:uid="{8F685273-FAB4-4932-8DE6-A470CA7A3CB6}"/>
    <cellStyle name="Comma 2 3 7 2 3 3" xfId="27796" xr:uid="{856A5D7D-5B2A-4B27-B6C7-22A0548EB899}"/>
    <cellStyle name="Comma 2 3 7 2 4" xfId="7371" xr:uid="{F87946F4-083A-49BA-9E7C-7C3A18811233}"/>
    <cellStyle name="Comma 2 3 7 2 5" xfId="27797" xr:uid="{3703AD08-7223-4501-B741-48B7A7FD2F05}"/>
    <cellStyle name="Comma 2 3 7 3" xfId="7372" xr:uid="{C71EEA4B-902B-4E04-9DAA-D46B127619E4}"/>
    <cellStyle name="Comma 2 3 7 3 2" xfId="7373" xr:uid="{8FF96551-0297-4D7A-9F57-EBA0DEFB993C}"/>
    <cellStyle name="Comma 2 3 7 3 2 2" xfId="7374" xr:uid="{071B0DE0-7EF8-4FB4-8D08-73DB87EBACC0}"/>
    <cellStyle name="Comma 2 3 7 3 3" xfId="7375" xr:uid="{DAA1DD31-CA96-4873-981D-31C15425513F}"/>
    <cellStyle name="Comma 2 3 7 3 4" xfId="27798" xr:uid="{3288921F-021D-4422-80A4-314FCF9046B2}"/>
    <cellStyle name="Comma 2 3 7 4" xfId="7376" xr:uid="{5D7D4A4E-B48F-4F2A-90D6-CA920510AB48}"/>
    <cellStyle name="Comma 2 3 7 4 2" xfId="7377" xr:uid="{74F402FA-4582-4104-9D42-BAA261DDB63C}"/>
    <cellStyle name="Comma 2 3 7 4 3" xfId="27799" xr:uid="{541EBCC1-9256-4177-9B25-5A0D33C733A7}"/>
    <cellStyle name="Comma 2 3 7 5" xfId="7378" xr:uid="{66BC2077-9FC7-40F9-8684-443FAB7C0E64}"/>
    <cellStyle name="Comma 2 3 7 5 2" xfId="7379" xr:uid="{F4203849-3661-4157-9941-DD4D4FEBF7C4}"/>
    <cellStyle name="Comma 2 3 7 6" xfId="7380" xr:uid="{5C219915-8B10-4E50-84AA-A2E67E91B8E3}"/>
    <cellStyle name="Comma 2 3 7 7" xfId="27800" xr:uid="{0CD4E2FC-DA71-4BE9-81DD-DE1F8AF6BCED}"/>
    <cellStyle name="Comma 2 3 7 8" xfId="42602" xr:uid="{A26B66D9-96C3-49D1-AFFB-63705CD5E545}"/>
    <cellStyle name="Comma 2 3 8" xfId="7381" xr:uid="{CBA7CF57-FAC2-4417-B225-2BD536CDBA0D}"/>
    <cellStyle name="Comma 2 3 8 2" xfId="7382" xr:uid="{AEFEC878-5893-4C51-A30F-6602FBD9343B}"/>
    <cellStyle name="Comma 2 3 8 2 2" xfId="7383" xr:uid="{6BB96195-A1FA-4D29-9282-482B976D101B}"/>
    <cellStyle name="Comma 2 3 8 2 2 2" xfId="7384" xr:uid="{2B3A3CAB-BEF3-46BE-9F24-8BC980B6E1B6}"/>
    <cellStyle name="Comma 2 3 8 2 2 2 2" xfId="27801" xr:uid="{4B72BCDB-33B9-409B-B65B-0AA60D893186}"/>
    <cellStyle name="Comma 2 3 8 2 2 3" xfId="27802" xr:uid="{CD25B2B2-8184-42C4-8D57-B2650D8CA328}"/>
    <cellStyle name="Comma 2 3 8 2 3" xfId="7385" xr:uid="{C621693A-0BD8-492D-AC3C-1CEB52CF8FA0}"/>
    <cellStyle name="Comma 2 3 8 2 3 2" xfId="7386" xr:uid="{09A5186D-743A-4BCA-A831-9167A4C73A61}"/>
    <cellStyle name="Comma 2 3 8 2 4" xfId="7387" xr:uid="{13F52E26-5759-49F7-815D-107F06BAACA7}"/>
    <cellStyle name="Comma 2 3 8 2 5" xfId="27803" xr:uid="{58E9659C-771C-4ED9-B9AB-BAC6EBF2EC69}"/>
    <cellStyle name="Comma 2 3 8 3" xfId="7388" xr:uid="{1E4C5180-E7C1-45BE-B8EC-3F70F052943C}"/>
    <cellStyle name="Comma 2 3 8 3 2" xfId="7389" xr:uid="{2D77A992-4E18-4633-8E5B-B16B8D59C5A8}"/>
    <cellStyle name="Comma 2 3 8 3 2 2" xfId="7390" xr:uid="{2383EA2E-83C6-4223-AF56-41B3798C5857}"/>
    <cellStyle name="Comma 2 3 8 3 3" xfId="7391" xr:uid="{638287A3-7520-4E41-9A76-E01114EAC260}"/>
    <cellStyle name="Comma 2 3 8 3 4" xfId="27804" xr:uid="{52017F4E-4FF8-41C0-BBCA-BC26B5148A49}"/>
    <cellStyle name="Comma 2 3 8 4" xfId="7392" xr:uid="{E614D3D3-99DC-47F2-86A5-E4B338C52636}"/>
    <cellStyle name="Comma 2 3 8 4 2" xfId="7393" xr:uid="{D9D37F66-4E4D-4D34-80B2-31A302692528}"/>
    <cellStyle name="Comma 2 3 8 4 3" xfId="27805" xr:uid="{5E451543-6DFD-47F9-A0AF-35E40B89DA02}"/>
    <cellStyle name="Comma 2 3 8 5" xfId="7394" xr:uid="{2F040AC8-0792-481D-8BAF-916620A7BD95}"/>
    <cellStyle name="Comma 2 3 8 6" xfId="27806" xr:uid="{3B7DD397-0A48-490B-901B-ED322710E322}"/>
    <cellStyle name="Comma 2 3 8 7" xfId="42603" xr:uid="{FE0680E6-67F2-4DF8-ACB2-F050C6CF3DB2}"/>
    <cellStyle name="Comma 2 3 8 8" xfId="43757" xr:uid="{16B785A5-5329-4804-A2C8-7AAD56C14E1C}"/>
    <cellStyle name="Comma 2 3 9" xfId="7395" xr:uid="{222851C2-4A41-4652-9BAA-522A14DFCAEC}"/>
    <cellStyle name="Comma 2 3 9 2" xfId="7396" xr:uid="{7A9FC6BF-138D-4A61-94E2-D34C5F746450}"/>
    <cellStyle name="Comma 2 3 9 2 2" xfId="7397" xr:uid="{6FBADDE6-7CF2-495F-A0A4-A78FBA073748}"/>
    <cellStyle name="Comma 2 3 9 2 2 2" xfId="7398" xr:uid="{A534EFAC-B6DD-44AD-85AF-F88FDC92894A}"/>
    <cellStyle name="Comma 2 3 9 2 2 2 2" xfId="27807" xr:uid="{2FF5B4AA-74D8-4222-A4B8-7AC22D6A4DB5}"/>
    <cellStyle name="Comma 2 3 9 2 2 3" xfId="27808" xr:uid="{DF8EA314-2E78-4AD3-AF69-0D47295D1580}"/>
    <cellStyle name="Comma 2 3 9 2 3" xfId="7399" xr:uid="{D6BCACF9-1AC8-40F3-A444-3147E6320D40}"/>
    <cellStyle name="Comma 2 3 9 2 3 2" xfId="7400" xr:uid="{30EE5665-404C-4DAD-8603-0DAE66E2A42A}"/>
    <cellStyle name="Comma 2 3 9 2 4" xfId="7401" xr:uid="{4EC3F369-D206-41BE-B872-C5624384F80B}"/>
    <cellStyle name="Comma 2 3 9 2 5" xfId="27809" xr:uid="{5207E9E7-96BF-4595-A91B-7A22FA46FDAF}"/>
    <cellStyle name="Comma 2 3 9 3" xfId="7402" xr:uid="{A9E2B11D-52E8-446B-B429-EE5001D0E6D8}"/>
    <cellStyle name="Comma 2 3 9 3 2" xfId="7403" xr:uid="{4BF38C9A-6F79-48C7-B8FA-A7D78DAD9135}"/>
    <cellStyle name="Comma 2 3 9 3 2 2" xfId="7404" xr:uid="{9BAD588E-3CA0-492A-B5D0-CB9728B4D093}"/>
    <cellStyle name="Comma 2 3 9 3 3" xfId="7405" xr:uid="{59A2B594-A085-4EF7-A7E0-4CF8A82D0321}"/>
    <cellStyle name="Comma 2 3 9 3 4" xfId="27810" xr:uid="{C4176F39-D2B8-480C-82D3-C65115F22330}"/>
    <cellStyle name="Comma 2 3 9 4" xfId="7406" xr:uid="{4EE4B67B-2BE1-4F17-8473-DC89DE1ED46D}"/>
    <cellStyle name="Comma 2 3 9 4 2" xfId="27811" xr:uid="{50C2337C-76D5-45D9-AF1E-0F3C9E354630}"/>
    <cellStyle name="Comma 2 3 9 4 3" xfId="27812" xr:uid="{9F3298C8-DB5B-4E5B-9D78-635306C7904F}"/>
    <cellStyle name="Comma 2 3 9 5" xfId="7407" xr:uid="{8806236A-2357-40CC-9DFC-1FFD027F7D98}"/>
    <cellStyle name="Comma 2 3 9 5 2" xfId="7408" xr:uid="{13B90DB6-3F2A-4DC0-8311-F421CBBF8211}"/>
    <cellStyle name="Comma 2 3 9 6" xfId="7409" xr:uid="{91B97514-9F7D-4C95-8C91-99383AB50B00}"/>
    <cellStyle name="Comma 2 30" xfId="7410" xr:uid="{FB98245C-78AB-42CA-8EE8-D459BE09FE7E}"/>
    <cellStyle name="Comma 2 30 2" xfId="27813" xr:uid="{D68F0EC4-3B4F-4AC5-869E-DDB351D3C966}"/>
    <cellStyle name="Comma 2 31" xfId="27814" xr:uid="{911D2899-5E24-4316-90AD-C0A75DFEBB69}"/>
    <cellStyle name="Comma 2 32" xfId="27815" xr:uid="{C2D407E9-C67B-4DB5-8BCC-B203E5B43633}"/>
    <cellStyle name="Comma 2 33" xfId="27816" xr:uid="{0340B4C8-65DE-4935-B30F-CB372F5245D2}"/>
    <cellStyle name="Comma 2 34" xfId="27817" xr:uid="{473BF6F0-5FBC-45A3-B33A-E41E8347BF27}"/>
    <cellStyle name="Comma 2 35" xfId="27818" xr:uid="{9CCBCF41-4880-4957-9930-0C035EDCBE30}"/>
    <cellStyle name="Comma 2 36" xfId="42218" xr:uid="{D37C9E64-084B-4FB1-AC6D-F1C5552B2412}"/>
    <cellStyle name="Comma 2 37" xfId="43508" xr:uid="{0953452A-0CE6-4D00-9B9D-420A64597245}"/>
    <cellStyle name="Comma 2 38" xfId="6505" xr:uid="{38111A2A-75BC-4776-9591-005A44BC9182}"/>
    <cellStyle name="Comma 2 39" xfId="45779" xr:uid="{F2923325-C733-4FDB-9CC8-22DCD40EF7CA}"/>
    <cellStyle name="Comma 2 4" xfId="7411" xr:uid="{BF7D131F-6B13-46D4-BF12-71A1C7669537}"/>
    <cellStyle name="Comma 2 4 10" xfId="7412" xr:uid="{D8D7BC99-7FC6-45CA-AE4C-91E21A220035}"/>
    <cellStyle name="Comma 2 4 10 2" xfId="7413" xr:uid="{5F52601C-19D0-4359-AA1C-730F7626D46B}"/>
    <cellStyle name="Comma 2 4 10 2 2" xfId="27819" xr:uid="{8E236BC9-2541-4EE0-958F-114FD9289312}"/>
    <cellStyle name="Comma 2 4 10 3" xfId="27820" xr:uid="{C4DD0497-8221-4B87-8D91-61B58C88F43D}"/>
    <cellStyle name="Comma 2 4 10 4" xfId="27821" xr:uid="{E919A36C-C26B-4734-B0E6-3946177D0316}"/>
    <cellStyle name="Comma 2 4 11" xfId="7414" xr:uid="{AB79583C-5F26-400A-A60C-5ED2F7F4508E}"/>
    <cellStyle name="Comma 2 4 11 2" xfId="7415" xr:uid="{AA1DE896-CD14-4485-A217-4A1FC1639EC4}"/>
    <cellStyle name="Comma 2 4 11 2 2" xfId="27822" xr:uid="{8F16EC53-FEEC-4B07-BD41-04993F07BB27}"/>
    <cellStyle name="Comma 2 4 11 3" xfId="27823" xr:uid="{FAA73FB0-ABD3-4072-9188-45DCC9FA98A8}"/>
    <cellStyle name="Comma 2 4 11 4" xfId="27824" xr:uid="{B2D05B20-D7D6-4992-80DB-CB7124DAB729}"/>
    <cellStyle name="Comma 2 4 12" xfId="7416" xr:uid="{B11EE019-84A9-43FC-9162-04FBB49A25BC}"/>
    <cellStyle name="Comma 2 4 12 2" xfId="7417" xr:uid="{FB3B987B-013B-4B7B-8DF0-F965CFF7B283}"/>
    <cellStyle name="Comma 2 4 12 3" xfId="27825" xr:uid="{489038AD-FA8F-41BD-A6FC-026520B5021B}"/>
    <cellStyle name="Comma 2 4 13" xfId="7418" xr:uid="{E53D3E25-AB22-4406-A18E-612E7C3256EA}"/>
    <cellStyle name="Comma 2 4 13 2" xfId="7419" xr:uid="{A5722BBE-018A-420C-A580-565FDF204B6D}"/>
    <cellStyle name="Comma 2 4 13 3" xfId="27826" xr:uid="{996C78B9-1CDA-4981-B580-8DEEAEA71815}"/>
    <cellStyle name="Comma 2 4 14" xfId="7420" xr:uid="{F9EC98B0-548D-4224-8F38-DB2DE0DB7540}"/>
    <cellStyle name="Comma 2 4 14 2" xfId="7421" xr:uid="{77B67AA6-EE1B-45D7-877D-03F5795D324D}"/>
    <cellStyle name="Comma 2 4 15" xfId="7422" xr:uid="{8304C6C0-8570-4C17-90DE-5723428FF1DA}"/>
    <cellStyle name="Comma 2 4 15 2" xfId="7423" xr:uid="{E453AED0-2140-40C9-9508-41A4EBC8C61F}"/>
    <cellStyle name="Comma 2 4 16" xfId="7424" xr:uid="{E914F946-64F1-4924-9D4C-97F423AF908C}"/>
    <cellStyle name="Comma 2 4 17" xfId="7425" xr:uid="{DC92A837-94BB-49B0-829E-C99856641790}"/>
    <cellStyle name="Comma 2 4 18" xfId="7426" xr:uid="{076FCCDA-F4BF-4921-AE56-6CDD94BAA5C6}"/>
    <cellStyle name="Comma 2 4 19" xfId="42604" xr:uid="{B498C2C5-33BB-40BE-9A68-148772C7F095}"/>
    <cellStyle name="Comma 2 4 2" xfId="7427" xr:uid="{54F81BCA-0AB5-494C-B91A-41D31A1A0271}"/>
    <cellStyle name="Comma 2 4 2 10" xfId="7428" xr:uid="{FBDF44AC-5447-4B91-9840-69910F351408}"/>
    <cellStyle name="Comma 2 4 2 10 2" xfId="7429" xr:uid="{B57B0BAD-2BE4-4353-9548-B8A39BAE51C3}"/>
    <cellStyle name="Comma 2 4 2 11" xfId="7430" xr:uid="{FF758DB3-A945-4D4E-AE04-27F30F1A152F}"/>
    <cellStyle name="Comma 2 4 2 11 2" xfId="7431" xr:uid="{193F44CC-0B82-4FB1-B7DE-EE466F8A6F70}"/>
    <cellStyle name="Comma 2 4 2 12" xfId="7432" xr:uid="{061B504F-2221-4E75-B48A-623E56F77CA9}"/>
    <cellStyle name="Comma 2 4 2 13" xfId="7433" xr:uid="{5302871A-25DE-4D7C-A4BF-60C3E8BF2C71}"/>
    <cellStyle name="Comma 2 4 2 14" xfId="7434" xr:uid="{5F064F0B-D622-45D3-A87F-A636961EEF78}"/>
    <cellStyle name="Comma 2 4 2 15" xfId="27827" xr:uid="{BB190B44-E285-463E-9C26-94DE9D238F2B}"/>
    <cellStyle name="Comma 2 4 2 16" xfId="42605" xr:uid="{3D5C1214-0F26-46BB-B1E8-6BF583058A31}"/>
    <cellStyle name="Comma 2 4 2 17" xfId="43759" xr:uid="{0700B49D-F1A7-4E99-B788-E267AA501AF3}"/>
    <cellStyle name="Comma 2 4 2 2" xfId="7435" xr:uid="{AE164AE1-AE5D-4D62-8913-211342CD1E27}"/>
    <cellStyle name="Comma 2 4 2 2 10" xfId="43760" xr:uid="{1171D7E1-1F84-47EF-8F05-56D127F92EB8}"/>
    <cellStyle name="Comma 2 4 2 2 2" xfId="7436" xr:uid="{FD877540-1D00-4EE9-BC7E-C028286AB392}"/>
    <cellStyle name="Comma 2 4 2 2 2 2" xfId="7437" xr:uid="{E22ADBFA-19EF-42E4-A638-AC216B126F35}"/>
    <cellStyle name="Comma 2 4 2 2 2 2 2" xfId="7438" xr:uid="{77BF7AB9-1810-4D2D-BC39-ABD0DB21AC99}"/>
    <cellStyle name="Comma 2 4 2 2 2 2 3" xfId="27828" xr:uid="{862049FF-BF04-4E4B-957F-D0E0B68649FD}"/>
    <cellStyle name="Comma 2 4 2 2 2 3" xfId="7439" xr:uid="{61E4062D-8916-40C5-9600-F577B6592F04}"/>
    <cellStyle name="Comma 2 4 2 2 2 3 2" xfId="7440" xr:uid="{2A681489-05EA-4C2B-84AF-FA572C892B7F}"/>
    <cellStyle name="Comma 2 4 2 2 2 4" xfId="7441" xr:uid="{C297C366-4170-4721-AB8A-7393F6E48903}"/>
    <cellStyle name="Comma 2 4 2 2 2 4 2" xfId="7442" xr:uid="{37BBA154-8BEC-45C8-8C96-696FF91D3A22}"/>
    <cellStyle name="Comma 2 4 2 2 2 5" xfId="7443" xr:uid="{6E43F599-ED4B-445F-9323-DF1B13CE14BD}"/>
    <cellStyle name="Comma 2 4 2 2 3" xfId="7444" xr:uid="{E7AB6F69-4E4F-476F-B0A3-4DAF3CA6678F}"/>
    <cellStyle name="Comma 2 4 2 2 3 2" xfId="7445" xr:uid="{816232F2-138E-4E00-911B-2F18565FF621}"/>
    <cellStyle name="Comma 2 4 2 2 3 3" xfId="27829" xr:uid="{7A68CF6F-DF0D-4B1C-9CF9-7B624066EDCB}"/>
    <cellStyle name="Comma 2 4 2 2 4" xfId="7446" xr:uid="{C1ABC4CF-2638-4B89-BD2B-C8DEA4CF934B}"/>
    <cellStyle name="Comma 2 4 2 2 4 2" xfId="7447" xr:uid="{90485E11-FB1A-4587-AD40-E3098C711406}"/>
    <cellStyle name="Comma 2 4 2 2 5" xfId="7448" xr:uid="{C364515E-C677-47BD-92AA-9511D5596D32}"/>
    <cellStyle name="Comma 2 4 2 2 5 2" xfId="7449" xr:uid="{F9786F96-8EAD-4FDA-B77E-4DE76B42D082}"/>
    <cellStyle name="Comma 2 4 2 2 6" xfId="7450" xr:uid="{6241D2BE-EEB9-4133-B4B9-B64E93248D55}"/>
    <cellStyle name="Comma 2 4 2 2 6 2" xfId="7451" xr:uid="{E36CD4A0-52C3-4562-9550-54566B44CA0B}"/>
    <cellStyle name="Comma 2 4 2 2 7" xfId="7452" xr:uid="{A1C63F30-C3EF-4FBC-80B8-6D05557D23F3}"/>
    <cellStyle name="Comma 2 4 2 2 8" xfId="7453" xr:uid="{AF944BC9-0752-406A-99B4-3E2D01592B23}"/>
    <cellStyle name="Comma 2 4 2 2 9" xfId="42606" xr:uid="{32DA23F5-E9FD-4DFE-80E6-FF2E5B8CD4EA}"/>
    <cellStyle name="Comma 2 4 2 3" xfId="7454" xr:uid="{5185C750-AE22-474E-A4F6-7372B1CA90B3}"/>
    <cellStyle name="Comma 2 4 2 3 2" xfId="7455" xr:uid="{13257167-0825-49C6-98D8-DEF6EB70ADC5}"/>
    <cellStyle name="Comma 2 4 2 3 2 2" xfId="7456" xr:uid="{49F8FA2A-1939-45DC-8EC7-5BBFD9A71841}"/>
    <cellStyle name="Comma 2 4 2 3 2 2 2" xfId="7457" xr:uid="{E238C2CC-F31E-4714-AB8F-08ADF20DBF38}"/>
    <cellStyle name="Comma 2 4 2 3 2 3" xfId="7458" xr:uid="{39831B8E-2CBA-4C80-A987-B78EFAF08236}"/>
    <cellStyle name="Comma 2 4 2 3 2 3 2" xfId="7459" xr:uid="{DEFD790F-8901-47E0-83D5-7457FC0FF252}"/>
    <cellStyle name="Comma 2 4 2 3 2 4" xfId="7460" xr:uid="{70A853C8-D10D-4DFB-8A72-1F5408ECD0D2}"/>
    <cellStyle name="Comma 2 4 2 3 2 5" xfId="27830" xr:uid="{1EC2D68D-FA60-4130-BF22-28DBFEF5A4CF}"/>
    <cellStyle name="Comma 2 4 2 3 3" xfId="7461" xr:uid="{8CD3B236-322C-49CC-B74A-29FE88D7D91B}"/>
    <cellStyle name="Comma 2 4 2 3 3 2" xfId="7462" xr:uid="{5D8E728B-71BB-4735-98EC-594E93529B14}"/>
    <cellStyle name="Comma 2 4 2 3 4" xfId="7463" xr:uid="{9DCAC5E7-F1FC-4BFD-A291-F52E2426163C}"/>
    <cellStyle name="Comma 2 4 2 3 4 2" xfId="7464" xr:uid="{C7DD9FFD-23A7-4629-9EFE-CB8B12254AEE}"/>
    <cellStyle name="Comma 2 4 2 3 5" xfId="7465" xr:uid="{50079D4B-05D2-405A-B17B-CCC18CB628D4}"/>
    <cellStyle name="Comma 2 4 2 3 5 2" xfId="7466" xr:uid="{6B51C534-E6D5-46CF-8030-CA2D9935CFD8}"/>
    <cellStyle name="Comma 2 4 2 3 6" xfId="7467" xr:uid="{17DF734D-FFFB-44C2-B9ED-557A2D3191DA}"/>
    <cellStyle name="Comma 2 4 2 4" xfId="7468" xr:uid="{9D0EE6B4-7FCA-418B-A3E1-656777153BA7}"/>
    <cellStyle name="Comma 2 4 2 4 2" xfId="7469" xr:uid="{CCA2115D-CDBB-4ACE-9B36-39066928549F}"/>
    <cellStyle name="Comma 2 4 2 4 2 2" xfId="7470" xr:uid="{43839139-F896-4A62-9D37-D57002CB6B67}"/>
    <cellStyle name="Comma 2 4 2 4 2 2 2" xfId="7471" xr:uid="{387C2764-60EB-4A4E-A1F3-3CCA4834F270}"/>
    <cellStyle name="Comma 2 4 2 4 2 3" xfId="7472" xr:uid="{E82EC1BD-BA31-400B-8F23-1CC247A0E64F}"/>
    <cellStyle name="Comma 2 4 2 4 2 3 2" xfId="7473" xr:uid="{C0F16171-F307-41C2-B38A-7D058961ED8E}"/>
    <cellStyle name="Comma 2 4 2 4 2 4" xfId="7474" xr:uid="{C157B6E5-00DD-457E-B9CA-3F7B994B8FF5}"/>
    <cellStyle name="Comma 2 4 2 4 3" xfId="7475" xr:uid="{A70A2073-0859-4625-B64F-20494D1521A4}"/>
    <cellStyle name="Comma 2 4 2 4 3 2" xfId="7476" xr:uid="{8828AF05-A2DF-4861-8575-CCE17E64157D}"/>
    <cellStyle name="Comma 2 4 2 4 4" xfId="7477" xr:uid="{19E0C84B-68B7-45C9-8301-4DC298117ECA}"/>
    <cellStyle name="Comma 2 4 2 4 4 2" xfId="7478" xr:uid="{CF5E681B-ADED-4E7D-BEA1-F9EC129181A0}"/>
    <cellStyle name="Comma 2 4 2 4 5" xfId="7479" xr:uid="{56892303-6CAD-42F9-8073-DF7211B977BF}"/>
    <cellStyle name="Comma 2 4 2 4 6" xfId="27831" xr:uid="{E4E0E82C-EBC5-4245-A165-863A8F64F11D}"/>
    <cellStyle name="Comma 2 4 2 5" xfId="7480" xr:uid="{D1327659-728F-4A97-800C-FDB8E91D7C36}"/>
    <cellStyle name="Comma 2 4 2 5 2" xfId="7481" xr:uid="{63526873-3DC8-4FF3-BC3B-9263FED64602}"/>
    <cellStyle name="Comma 2 4 2 5 2 2" xfId="7482" xr:uid="{3202DA84-CBAE-4341-ADBB-BD498476F5AC}"/>
    <cellStyle name="Comma 2 4 2 5 3" xfId="7483" xr:uid="{5E251275-210C-47D0-94A4-038BB7F7D1D4}"/>
    <cellStyle name="Comma 2 4 2 5 3 2" xfId="7484" xr:uid="{89555F17-A292-416B-A4CC-1D13952FACCE}"/>
    <cellStyle name="Comma 2 4 2 5 4" xfId="7485" xr:uid="{0DF92C46-2561-44B3-B783-CD9FCBB7AF2E}"/>
    <cellStyle name="Comma 2 4 2 5 5" xfId="27832" xr:uid="{4CB62AF4-D246-422B-B335-4463588520DE}"/>
    <cellStyle name="Comma 2 4 2 6" xfId="7486" xr:uid="{538DC54C-FEA8-42F7-86DB-BF3FF5900342}"/>
    <cellStyle name="Comma 2 4 2 6 2" xfId="7487" xr:uid="{621D8848-F1A8-4B68-8A81-6C62C4667329}"/>
    <cellStyle name="Comma 2 4 2 7" xfId="7488" xr:uid="{28B5D5A7-60FF-40D0-B189-96EE768DECFD}"/>
    <cellStyle name="Comma 2 4 2 7 2" xfId="7489" xr:uid="{C67F4363-0DC5-40D8-A9BE-1A6F9945B635}"/>
    <cellStyle name="Comma 2 4 2 8" xfId="7490" xr:uid="{5B05687D-25F2-4493-ABF5-58370B18CC8C}"/>
    <cellStyle name="Comma 2 4 2 8 2" xfId="7491" xr:uid="{1B950905-4056-40C6-A704-05BF1D98F7AD}"/>
    <cellStyle name="Comma 2 4 2 9" xfId="7492" xr:uid="{6F6F84CD-FCF7-4E9F-AF50-EAE021AC7764}"/>
    <cellStyle name="Comma 2 4 2 9 2" xfId="7493" xr:uid="{E5E96D62-9F8B-47F9-9877-AE06D71237CA}"/>
    <cellStyle name="Comma 2 4 20" xfId="43758" xr:uid="{8668277E-1D32-4029-9D37-B18751C3F63C}"/>
    <cellStyle name="Comma 2 4 3" xfId="7494" xr:uid="{C62AFC91-7B34-4DA3-BA1A-EAD6BE16B4CE}"/>
    <cellStyle name="Comma 2 4 3 10" xfId="7495" xr:uid="{DA23AA11-B1DA-46D7-BB8F-2123BAB9825E}"/>
    <cellStyle name="Comma 2 4 3 11" xfId="27833" xr:uid="{E942A510-21A3-44AB-8634-507D56D4C2E3}"/>
    <cellStyle name="Comma 2 4 3 12" xfId="27834" xr:uid="{AFD57C18-FB09-4595-829C-51D6A6D15419}"/>
    <cellStyle name="Comma 2 4 3 13" xfId="42607" xr:uid="{3D665D99-CF1C-4D2E-9BF1-E278F11DDEA9}"/>
    <cellStyle name="Comma 2 4 3 14" xfId="43761" xr:uid="{E3543E76-C00E-4ED4-9A5E-7BE0510B2BD0}"/>
    <cellStyle name="Comma 2 4 3 2" xfId="7496" xr:uid="{125D3AE0-22A4-4C2C-A499-CBFBCE4773FB}"/>
    <cellStyle name="Comma 2 4 3 2 2" xfId="7497" xr:uid="{E6A4787E-251C-41A6-98EB-5B324D3F62B6}"/>
    <cellStyle name="Comma 2 4 3 2 2 2" xfId="7498" xr:uid="{FACD79D8-5A70-4822-84C8-27B8459E5822}"/>
    <cellStyle name="Comma 2 4 3 2 2 2 2" xfId="7499" xr:uid="{06247E3A-7763-460C-96DB-FB05C68B08EE}"/>
    <cellStyle name="Comma 2 4 3 2 2 3" xfId="7500" xr:uid="{F7A88F42-5478-4908-AC0D-D220C1B49407}"/>
    <cellStyle name="Comma 2 4 3 2 2 4" xfId="27835" xr:uid="{FE86F261-EF3F-43BB-A1E3-F580191F7ADF}"/>
    <cellStyle name="Comma 2 4 3 2 3" xfId="7501" xr:uid="{C34AFD95-E14B-48DF-94F7-2FCD901D294F}"/>
    <cellStyle name="Comma 2 4 3 2 3 2" xfId="7502" xr:uid="{E1610A35-AD03-4A6E-AE98-42524181CB19}"/>
    <cellStyle name="Comma 2 4 3 2 3 3" xfId="27836" xr:uid="{C478964B-1C1B-4840-A247-6984B4773923}"/>
    <cellStyle name="Comma 2 4 3 2 4" xfId="7503" xr:uid="{4A546DF7-7011-47A1-BEAC-DC867D55443F}"/>
    <cellStyle name="Comma 2 4 3 2 4 2" xfId="7504" xr:uid="{D36C3609-37CD-4484-93BE-6792F7E42C71}"/>
    <cellStyle name="Comma 2 4 3 2 5" xfId="7505" xr:uid="{6C759627-0965-427F-A75B-909B32BFA462}"/>
    <cellStyle name="Comma 2 4 3 2 5 2" xfId="7506" xr:uid="{0337E991-A619-46AF-82C5-9BE9D582D028}"/>
    <cellStyle name="Comma 2 4 3 2 6" xfId="7507" xr:uid="{5BFBDA85-960D-4AD8-9801-A8DB3D0414D9}"/>
    <cellStyle name="Comma 2 4 3 2 7" xfId="27837" xr:uid="{3EFB81F1-6069-40AE-BA8C-813E2A9954D4}"/>
    <cellStyle name="Comma 2 4 3 2 8" xfId="42608" xr:uid="{A42FB5EF-6645-48AE-836C-58461B2696C6}"/>
    <cellStyle name="Comma 2 4 3 2 9" xfId="43762" xr:uid="{199B8B9B-731E-4CC3-B170-0737645CFD24}"/>
    <cellStyle name="Comma 2 4 3 3" xfId="7508" xr:uid="{01BA4D00-7C5D-4386-85D5-9401E99AE054}"/>
    <cellStyle name="Comma 2 4 3 3 2" xfId="7509" xr:uid="{0356C426-B84E-4769-B823-495E52C7256F}"/>
    <cellStyle name="Comma 2 4 3 3 2 2" xfId="7510" xr:uid="{915DADCF-A1C3-4556-9840-9211C24EF6B6}"/>
    <cellStyle name="Comma 2 4 3 3 3" xfId="7511" xr:uid="{165EE958-B86E-44A1-8D72-C003FC90F291}"/>
    <cellStyle name="Comma 2 4 3 3 4" xfId="27838" xr:uid="{2B341BBA-DB68-485B-AF55-35DA5A28C8BD}"/>
    <cellStyle name="Comma 2 4 3 4" xfId="7512" xr:uid="{CDB083E4-C780-47F8-9562-F7A3751FE809}"/>
    <cellStyle name="Comma 2 4 3 4 2" xfId="7513" xr:uid="{E94976EE-B616-4ACD-A843-CBBFDA4BE88E}"/>
    <cellStyle name="Comma 2 4 3 4 3" xfId="27839" xr:uid="{6311994C-D464-4580-B2A3-106DB16D115C}"/>
    <cellStyle name="Comma 2 4 3 5" xfId="7514" xr:uid="{6F8F7737-9A87-4AAE-9771-B6B52C07B9E2}"/>
    <cellStyle name="Comma 2 4 3 5 2" xfId="7515" xr:uid="{55224049-8AEA-414C-B39A-978B8C628A1B}"/>
    <cellStyle name="Comma 2 4 3 5 3" xfId="27840" xr:uid="{FC28F436-3227-4214-A865-35547668140B}"/>
    <cellStyle name="Comma 2 4 3 6" xfId="7516" xr:uid="{EBF1FF26-D19E-4357-9AE3-4AA534755316}"/>
    <cellStyle name="Comma 2 4 3 6 2" xfId="7517" xr:uid="{CD4D3F57-6A06-4C54-B000-7BC825B085CF}"/>
    <cellStyle name="Comma 2 4 3 7" xfId="7518" xr:uid="{B02C3BCC-28C4-417D-84EF-B23DD526D704}"/>
    <cellStyle name="Comma 2 4 3 7 2" xfId="7519" xr:uid="{1B2400EB-5B4B-4236-83CE-3F13F5687D29}"/>
    <cellStyle name="Comma 2 4 3 8" xfId="7520" xr:uid="{E7E0E3A3-21DE-4FF5-8AAB-502BE8EA3AFD}"/>
    <cellStyle name="Comma 2 4 3 9" xfId="7521" xr:uid="{3250E11C-76A9-4C4D-ADFE-7C46BD8EB8B5}"/>
    <cellStyle name="Comma 2 4 4" xfId="7522" xr:uid="{68FCF2A2-6377-4313-B3AF-EE58ED4083D6}"/>
    <cellStyle name="Comma 2 4 4 10" xfId="27841" xr:uid="{F2C78C0A-73F4-4B55-8D64-F9C7E3F4EB1A}"/>
    <cellStyle name="Comma 2 4 4 11" xfId="27842" xr:uid="{309B7B3B-DD1A-4897-9C75-F3E94F3A21B6}"/>
    <cellStyle name="Comma 2 4 4 12" xfId="27843" xr:uid="{476F4183-A9AC-4C2A-AFCE-79E04A2073B8}"/>
    <cellStyle name="Comma 2 4 4 13" xfId="42609" xr:uid="{4B2914E0-1112-4591-B1D7-E569C5511864}"/>
    <cellStyle name="Comma 2 4 4 14" xfId="43763" xr:uid="{43A21371-B298-493A-ADD5-50C907F79B0E}"/>
    <cellStyle name="Comma 2 4 4 2" xfId="7523" xr:uid="{659248D0-1C92-4022-B23E-D4F1EE298907}"/>
    <cellStyle name="Comma 2 4 4 2 2" xfId="7524" xr:uid="{D03892CD-CB86-479C-9D80-726E0A77CE8D}"/>
    <cellStyle name="Comma 2 4 4 2 2 2" xfId="7525" xr:uid="{C8BC1AD2-CEA3-4307-881C-128078BE3CB4}"/>
    <cellStyle name="Comma 2 4 4 2 2 2 2" xfId="7526" xr:uid="{87BF06F4-D555-459E-8573-93B16B36B25A}"/>
    <cellStyle name="Comma 2 4 4 2 2 3" xfId="7527" xr:uid="{52D2A239-DBF1-43C0-A507-D06B984B69A2}"/>
    <cellStyle name="Comma 2 4 4 2 2 4" xfId="27844" xr:uid="{AE9D5A68-6DFA-4860-BF1F-7DEA676A3A1E}"/>
    <cellStyle name="Comma 2 4 4 2 3" xfId="7528" xr:uid="{1C69D22E-AC23-4215-8148-EBE3F5A22DB3}"/>
    <cellStyle name="Comma 2 4 4 2 3 2" xfId="7529" xr:uid="{BF65172C-4CE4-4814-A383-1B20B3897E15}"/>
    <cellStyle name="Comma 2 4 4 2 3 3" xfId="27845" xr:uid="{7707099A-3DEE-46DE-BD64-024A58D12001}"/>
    <cellStyle name="Comma 2 4 4 2 4" xfId="7530" xr:uid="{3CB91FA2-F05E-496C-83AC-E5B8DDA4ED67}"/>
    <cellStyle name="Comma 2 4 4 2 4 2" xfId="7531" xr:uid="{C4946AC6-D76D-417D-B1ED-16C61468BB8F}"/>
    <cellStyle name="Comma 2 4 4 2 5" xfId="7532" xr:uid="{857325C8-DF4A-4317-B002-11F088735E7E}"/>
    <cellStyle name="Comma 2 4 4 2 5 2" xfId="7533" xr:uid="{C0665D85-A16E-43E7-92A2-1E0833B87365}"/>
    <cellStyle name="Comma 2 4 4 2 6" xfId="7534" xr:uid="{E0DC4F1E-A7A5-4234-A55A-419CEA341281}"/>
    <cellStyle name="Comma 2 4 4 2 7" xfId="27846" xr:uid="{42F3ECFB-9CA7-4B01-9B8B-662A0447C331}"/>
    <cellStyle name="Comma 2 4 4 2 8" xfId="42610" xr:uid="{B9643ACE-2EFF-4EFD-B9F5-5FD68E786794}"/>
    <cellStyle name="Comma 2 4 4 2 9" xfId="43764" xr:uid="{F905382C-8BF4-4086-BC66-58C0ADC43EE8}"/>
    <cellStyle name="Comma 2 4 4 3" xfId="7535" xr:uid="{121B56AF-E390-47EB-BBEC-C0A92908D9F8}"/>
    <cellStyle name="Comma 2 4 4 3 2" xfId="7536" xr:uid="{38E8DB4A-DF0B-408D-90F7-3760132D31BA}"/>
    <cellStyle name="Comma 2 4 4 3 2 2" xfId="7537" xr:uid="{C5E4D430-C0F0-47B7-AE19-6AD8054D0AE9}"/>
    <cellStyle name="Comma 2 4 4 3 3" xfId="7538" xr:uid="{6B3F1F87-29DB-49E5-8400-D3FC2126BEF7}"/>
    <cellStyle name="Comma 2 4 4 3 4" xfId="27847" xr:uid="{6467EE3A-03D7-496C-A217-2200A993FDF3}"/>
    <cellStyle name="Comma 2 4 4 3 5" xfId="42611" xr:uid="{78CA93DA-72AF-4459-92EF-C93865942FAA}"/>
    <cellStyle name="Comma 2 4 4 3 6" xfId="43765" xr:uid="{3DC04073-0AF4-4407-A410-32B4D43A624E}"/>
    <cellStyle name="Comma 2 4 4 4" xfId="7539" xr:uid="{B179F4B9-2B82-4710-9215-8D82ED171FA8}"/>
    <cellStyle name="Comma 2 4 4 4 2" xfId="7540" xr:uid="{EC8F2E34-851E-4AF5-A951-515DAAB2A5BF}"/>
    <cellStyle name="Comma 2 4 4 4 3" xfId="27848" xr:uid="{441FB4B8-1B33-4141-9E33-6089C2A4431B}"/>
    <cellStyle name="Comma 2 4 4 4 4" xfId="42612" xr:uid="{F62E71C7-3994-40C5-9D3C-11848FCBA0E9}"/>
    <cellStyle name="Comma 2 4 4 4 5" xfId="43766" xr:uid="{F85BA688-2B27-45C7-A6BA-30B03838FBE9}"/>
    <cellStyle name="Comma 2 4 4 5" xfId="7541" xr:uid="{BDC5EF68-13E9-4FBA-AADC-382FE1BA24ED}"/>
    <cellStyle name="Comma 2 4 4 5 2" xfId="7542" xr:uid="{0B698F18-0D59-43F1-8F45-61A007D3B0D8}"/>
    <cellStyle name="Comma 2 4 4 5 3" xfId="27849" xr:uid="{E362D219-D1C7-4C8D-9435-017F9B1DA987}"/>
    <cellStyle name="Comma 2 4 4 6" xfId="7543" xr:uid="{8BAFF3B9-A5DC-4DE1-8DB7-136B1C5BE56B}"/>
    <cellStyle name="Comma 2 4 4 6 2" xfId="7544" xr:uid="{9AF09636-26CC-4A40-A50E-F3488146B13C}"/>
    <cellStyle name="Comma 2 4 4 7" xfId="7545" xr:uid="{F8057964-9E14-4EB1-BB1D-49F32AD2831C}"/>
    <cellStyle name="Comma 2 4 4 7 2" xfId="7546" xr:uid="{984D6507-F05D-4F60-8102-BFC4F120C6E3}"/>
    <cellStyle name="Comma 2 4 4 8" xfId="7547" xr:uid="{726B49E1-F26F-4A14-95DD-123E76EE8E1C}"/>
    <cellStyle name="Comma 2 4 4 9" xfId="7548" xr:uid="{CEA2D242-E4FA-4E46-809D-7553A0E145DA}"/>
    <cellStyle name="Comma 2 4 5" xfId="7549" xr:uid="{8558E23B-940F-4026-B7D3-7B6E31898E19}"/>
    <cellStyle name="Comma 2 4 5 10" xfId="42613" xr:uid="{F3C45B6B-E2FD-407E-950B-5B4A5254A574}"/>
    <cellStyle name="Comma 2 4 5 11" xfId="43767" xr:uid="{62751C72-8602-45AA-828E-9F81189D215D}"/>
    <cellStyle name="Comma 2 4 5 2" xfId="7550" xr:uid="{B1990EBC-7AA5-4CF9-84D4-D13F8B6DA066}"/>
    <cellStyle name="Comma 2 4 5 2 2" xfId="7551" xr:uid="{FFA4DA87-C45D-44F7-9967-6AF827889FF0}"/>
    <cellStyle name="Comma 2 4 5 2 2 2" xfId="7552" xr:uid="{44F77002-17D8-4871-852F-E53902796D43}"/>
    <cellStyle name="Comma 2 4 5 2 2 2 2" xfId="7553" xr:uid="{A99882E6-FB17-45D3-A706-B298F06AC442}"/>
    <cellStyle name="Comma 2 4 5 2 2 3" xfId="7554" xr:uid="{85E06FBB-0461-480B-8564-9E72E9130BF6}"/>
    <cellStyle name="Comma 2 4 5 2 2 4" xfId="27850" xr:uid="{044DC02C-F642-4A12-8D95-32604037EA0E}"/>
    <cellStyle name="Comma 2 4 5 2 3" xfId="7555" xr:uid="{BC04332C-563F-47AC-8EF4-8AF4A4C96328}"/>
    <cellStyle name="Comma 2 4 5 2 3 2" xfId="7556" xr:uid="{70C5758D-2657-490F-8AEB-CC9D053BA9C5}"/>
    <cellStyle name="Comma 2 4 5 2 3 3" xfId="27851" xr:uid="{F01B2F09-8E60-4859-A91D-2C6302439503}"/>
    <cellStyle name="Comma 2 4 5 2 4" xfId="7557" xr:uid="{D49951E1-01A5-4C5F-AC4F-4D14436BB2A5}"/>
    <cellStyle name="Comma 2 4 5 2 4 2" xfId="7558" xr:uid="{14265AA4-A0B7-41EB-ABAC-D6A5E6E60786}"/>
    <cellStyle name="Comma 2 4 5 2 5" xfId="7559" xr:uid="{332C137D-715A-4919-A75D-6C0F4A4FEFBC}"/>
    <cellStyle name="Comma 2 4 5 2 5 2" xfId="7560" xr:uid="{1BE67E10-A19B-48C0-9B14-CB9C70C15C61}"/>
    <cellStyle name="Comma 2 4 5 2 6" xfId="7561" xr:uid="{1ADC58B2-D780-4B69-9737-87674F2650F7}"/>
    <cellStyle name="Comma 2 4 5 2 7" xfId="27852" xr:uid="{21801305-41BE-4930-ADE4-B397CDFD6695}"/>
    <cellStyle name="Comma 2 4 5 3" xfId="7562" xr:uid="{F9B17CD4-82E9-4E61-B0F0-B1C654DCF3CC}"/>
    <cellStyle name="Comma 2 4 5 3 2" xfId="7563" xr:uid="{496C0154-503F-4DC7-87C5-F9E3AB9B620A}"/>
    <cellStyle name="Comma 2 4 5 3 2 2" xfId="7564" xr:uid="{52A628C8-A507-4941-AE07-9AE568A052D9}"/>
    <cellStyle name="Comma 2 4 5 3 3" xfId="7565" xr:uid="{52CCC8B0-7B3F-4DBE-A17F-981D863B7CCF}"/>
    <cellStyle name="Comma 2 4 5 3 4" xfId="27853" xr:uid="{C257B292-FB7F-4663-88B5-2B56D8C8E000}"/>
    <cellStyle name="Comma 2 4 5 4" xfId="7566" xr:uid="{E0E97086-0094-4578-84A0-8ACC3404E0FC}"/>
    <cellStyle name="Comma 2 4 5 4 2" xfId="7567" xr:uid="{F1D925DD-EE29-495C-BFCB-059096382B40}"/>
    <cellStyle name="Comma 2 4 5 4 3" xfId="27854" xr:uid="{AFE1238A-1649-4C91-BFE7-54720654E55F}"/>
    <cellStyle name="Comma 2 4 5 5" xfId="7568" xr:uid="{467F31FD-6112-48FC-92CD-54F05851A195}"/>
    <cellStyle name="Comma 2 4 5 5 2" xfId="7569" xr:uid="{7B3289D8-DC18-4EF3-AEDF-94F84CD9F3FA}"/>
    <cellStyle name="Comma 2 4 5 6" xfId="7570" xr:uid="{C97016DD-92B5-4932-BE92-6CDC34142F28}"/>
    <cellStyle name="Comma 2 4 5 6 2" xfId="7571" xr:uid="{4176C1A5-ADA7-4E34-8134-2118BBD9C35F}"/>
    <cellStyle name="Comma 2 4 5 7" xfId="7572" xr:uid="{2F0838E8-C685-4180-AF71-FD230E66C52E}"/>
    <cellStyle name="Comma 2 4 5 8" xfId="7573" xr:uid="{3E54C0A2-08FC-47D9-A659-A8E1A2752B4F}"/>
    <cellStyle name="Comma 2 4 5 9" xfId="27855" xr:uid="{3A44DA93-9517-4EE3-B73C-57A503F15F57}"/>
    <cellStyle name="Comma 2 4 6" xfId="7574" xr:uid="{3502A115-93A8-428D-A3B9-61889A9C6F27}"/>
    <cellStyle name="Comma 2 4 6 2" xfId="7575" xr:uid="{E2FAEA54-9196-4110-8DA1-44C810FBBD4C}"/>
    <cellStyle name="Comma 2 4 6 2 2" xfId="7576" xr:uid="{FA393690-EE92-4877-96DE-F46B23B66747}"/>
    <cellStyle name="Comma 2 4 6 2 2 2" xfId="7577" xr:uid="{9E713835-A8C0-459C-AD54-C65B674953F3}"/>
    <cellStyle name="Comma 2 4 6 2 2 2 2" xfId="7578" xr:uid="{80FC8C3D-E3A2-4E6B-B33C-18090DCCE1E2}"/>
    <cellStyle name="Comma 2 4 6 2 2 3" xfId="7579" xr:uid="{7EB97ACD-56A6-4EE3-9B13-D77B1CFB8C6C}"/>
    <cellStyle name="Comma 2 4 6 2 2 4" xfId="27856" xr:uid="{BF45BEE3-6F11-4137-A864-F46124F1C2B9}"/>
    <cellStyle name="Comma 2 4 6 2 3" xfId="7580" xr:uid="{7B8B222F-359F-42E1-91D1-71FEBDD2001B}"/>
    <cellStyle name="Comma 2 4 6 2 3 2" xfId="7581" xr:uid="{8A2B70C4-BC05-419C-8E13-FF5F098944FE}"/>
    <cellStyle name="Comma 2 4 6 2 3 3" xfId="27857" xr:uid="{89F2D619-A534-41DF-BE86-34FBC4D6DA6E}"/>
    <cellStyle name="Comma 2 4 6 2 4" xfId="7582" xr:uid="{8C93BAE3-04D6-4ABB-B98F-02984D99DB09}"/>
    <cellStyle name="Comma 2 4 6 2 4 2" xfId="7583" xr:uid="{11C3E48D-1D77-48E4-85E7-F0D51A0D5CBC}"/>
    <cellStyle name="Comma 2 4 6 2 5" xfId="7584" xr:uid="{D7B7A025-B91D-42B6-B573-D83C4F587C6A}"/>
    <cellStyle name="Comma 2 4 6 3" xfId="7585" xr:uid="{0B2C366A-C231-4336-AFB7-DF5C9D01F499}"/>
    <cellStyle name="Comma 2 4 6 3 2" xfId="7586" xr:uid="{8714F56B-CF49-4801-9BFD-B2F4BAA48563}"/>
    <cellStyle name="Comma 2 4 6 3 2 2" xfId="7587" xr:uid="{7745083B-5B3B-4894-9BD0-0945475A0E07}"/>
    <cellStyle name="Comma 2 4 6 3 3" xfId="7588" xr:uid="{13BDE706-7088-46AC-8DD6-163DAF1D7878}"/>
    <cellStyle name="Comma 2 4 6 3 4" xfId="27858" xr:uid="{0F8E28CD-83E4-4E88-87A3-B1D338C13CF2}"/>
    <cellStyle name="Comma 2 4 6 4" xfId="7589" xr:uid="{2583AEFA-9AA9-493C-ADFA-F8E082174041}"/>
    <cellStyle name="Comma 2 4 6 4 2" xfId="7590" xr:uid="{5D382198-5146-406E-8AAC-83CABADB3716}"/>
    <cellStyle name="Comma 2 4 6 4 3" xfId="27859" xr:uid="{88340709-F0AD-4F8B-88AA-5294D722C88C}"/>
    <cellStyle name="Comma 2 4 6 5" xfId="7591" xr:uid="{0AF95794-BEF2-4EEC-9D09-676E8D285693}"/>
    <cellStyle name="Comma 2 4 6 5 2" xfId="7592" xr:uid="{6FC7603A-974E-441A-86D6-CD1F45707FFC}"/>
    <cellStyle name="Comma 2 4 6 6" xfId="7593" xr:uid="{24954F2A-8AB7-4A0D-AFD7-4D116BE1D059}"/>
    <cellStyle name="Comma 2 4 6 6 2" xfId="7594" xr:uid="{D077B43F-EC70-4A36-8448-ECADF63536E0}"/>
    <cellStyle name="Comma 2 4 6 7" xfId="7595" xr:uid="{1DE2C012-5BAD-438C-98E5-88FE6CB7F62B}"/>
    <cellStyle name="Comma 2 4 6 8" xfId="27860" xr:uid="{7709F3E7-C24C-472A-900F-638A124D0703}"/>
    <cellStyle name="Comma 2 4 6 9" xfId="42614" xr:uid="{ED6BFFA0-6C3C-409B-BC36-1290C7927747}"/>
    <cellStyle name="Comma 2 4 7" xfId="7596" xr:uid="{735BF3A5-2ACD-453A-9A61-21DEE59A704F}"/>
    <cellStyle name="Comma 2 4 7 2" xfId="7597" xr:uid="{D0A4CF36-D6F2-4ED2-A629-4975E0E24208}"/>
    <cellStyle name="Comma 2 4 7 2 2" xfId="7598" xr:uid="{7A7AE394-E1B6-4C44-970D-DA1D95D5A905}"/>
    <cellStyle name="Comma 2 4 7 2 2 2" xfId="7599" xr:uid="{4C09F8E3-1431-4A06-B09B-5CE4E52513D4}"/>
    <cellStyle name="Comma 2 4 7 2 2 2 2" xfId="27861" xr:uid="{6DC101EB-2368-49EA-96ED-ED6B7C5312E9}"/>
    <cellStyle name="Comma 2 4 7 2 2 3" xfId="27862" xr:uid="{83C90DCC-B1D5-433B-8172-3D1971870E8F}"/>
    <cellStyle name="Comma 2 4 7 2 3" xfId="7600" xr:uid="{03CF84B6-5E38-456A-87E9-3E53406029A9}"/>
    <cellStyle name="Comma 2 4 7 2 3 2" xfId="7601" xr:uid="{5FC22735-B12A-4839-A932-7CC88A7A0246}"/>
    <cellStyle name="Comma 2 4 7 2 4" xfId="7602" xr:uid="{BFCF7A6A-0F83-43F7-B695-2337E9B44DB3}"/>
    <cellStyle name="Comma 2 4 7 2 5" xfId="27863" xr:uid="{C7E83A13-4AAB-46C3-B3B2-4B2F505EB9B8}"/>
    <cellStyle name="Comma 2 4 7 3" xfId="7603" xr:uid="{E9BF3959-CBCF-48C5-955E-2FBF981BE273}"/>
    <cellStyle name="Comma 2 4 7 3 2" xfId="7604" xr:uid="{BDD2A82B-D7ED-4289-A1AD-8CC4BD147609}"/>
    <cellStyle name="Comma 2 4 7 3 2 2" xfId="7605" xr:uid="{D55A9245-EA00-45CA-9BE5-EEA7D944A81D}"/>
    <cellStyle name="Comma 2 4 7 3 3" xfId="7606" xr:uid="{D59EE37C-6332-41C1-80E9-0E6E786194B0}"/>
    <cellStyle name="Comma 2 4 7 3 4" xfId="27864" xr:uid="{8049BDB0-3E2C-4916-86E5-3F71C536434B}"/>
    <cellStyle name="Comma 2 4 7 4" xfId="7607" xr:uid="{C055C655-8BD0-4D13-BBDF-8D640FA018F2}"/>
    <cellStyle name="Comma 2 4 7 5" xfId="7608" xr:uid="{A52B2B00-155E-4FEE-97B9-40BE132E4A56}"/>
    <cellStyle name="Comma 2 4 7 5 2" xfId="7609" xr:uid="{A6371331-B2A5-4B37-8787-6D7F2D5F762C}"/>
    <cellStyle name="Comma 2 4 7 5 3" xfId="27865" xr:uid="{726E6474-B061-4B8B-B5F3-3C2C4F1816BB}"/>
    <cellStyle name="Comma 2 4 7 6" xfId="7610" xr:uid="{B536FBCC-D26A-4209-94BF-FA3E5FE2D7D3}"/>
    <cellStyle name="Comma 2 4 7 7" xfId="42615" xr:uid="{12FA059B-FFFD-4AF4-9BA0-71A81A7206A1}"/>
    <cellStyle name="Comma 2 4 7 8" xfId="43768" xr:uid="{93D828B5-58EE-467A-BF3F-557ABBCD4E11}"/>
    <cellStyle name="Comma 2 4 8" xfId="7611" xr:uid="{D6F38BFE-7727-4ADD-A7EC-794622478508}"/>
    <cellStyle name="Comma 2 4 8 2" xfId="7612" xr:uid="{934428ED-5EAF-4DD6-9A71-3F3274B7F5C5}"/>
    <cellStyle name="Comma 2 4 8 2 2" xfId="7613" xr:uid="{50AE1ACF-A075-48A4-A079-541203E9B9BD}"/>
    <cellStyle name="Comma 2 4 8 2 2 2" xfId="27866" xr:uid="{4F13C87D-AF30-4F77-ABCE-1AC264BD0981}"/>
    <cellStyle name="Comma 2 4 8 2 3" xfId="27867" xr:uid="{D687ECB6-41DF-4C15-A52E-CF0078C13409}"/>
    <cellStyle name="Comma 2 4 8 3" xfId="7614" xr:uid="{1B02F1BB-C800-441A-8C42-38BC7A7005B9}"/>
    <cellStyle name="Comma 2 4 8 3 2" xfId="7615" xr:uid="{B40EB438-8D54-442B-82E7-38ACA4B90C21}"/>
    <cellStyle name="Comma 2 4 8 4" xfId="7616" xr:uid="{E3848AFE-D8AD-4991-88D5-590FECFE763F}"/>
    <cellStyle name="Comma 2 4 8 5" xfId="27868" xr:uid="{95BB44F2-B9EB-4002-AF27-B73B80FD2E9F}"/>
    <cellStyle name="Comma 2 4 8 6" xfId="42616" xr:uid="{8642AA6D-2FEA-4AB2-B6C9-335BF31C7973}"/>
    <cellStyle name="Comma 2 4 8 7" xfId="43769" xr:uid="{57FA316E-191A-4988-887F-768BEF2CCFF6}"/>
    <cellStyle name="Comma 2 4 9" xfId="7617" xr:uid="{C66944EF-4DE6-4126-A961-418F0124D883}"/>
    <cellStyle name="Comma 2 4 9 2" xfId="7618" xr:uid="{42C78E58-21E8-4A9D-8546-B1677573D7E1}"/>
    <cellStyle name="Comma 2 4 9 2 2" xfId="7619" xr:uid="{9E6CB46E-0BE1-487A-AC7B-7EFAD782E14E}"/>
    <cellStyle name="Comma 2 4 9 3" xfId="7620" xr:uid="{9629EF50-40D0-4986-A38B-E8F70EEF4348}"/>
    <cellStyle name="Comma 2 4 9 4" xfId="27869" xr:uid="{5EDBE606-CCE0-4E63-B629-6FE95FB7CDBC}"/>
    <cellStyle name="Comma 2 40" xfId="45783" xr:uid="{E56C8676-899E-40D3-8757-19C4D91B2585}"/>
    <cellStyle name="Comma 2 41" xfId="99" xr:uid="{0F6B23C6-5FDA-40C5-90C1-499737DF30B0}"/>
    <cellStyle name="Comma 2 42" xfId="45794" xr:uid="{11399B82-CFAC-4284-9AC4-CAC49FA155A4}"/>
    <cellStyle name="Comma 2 43" xfId="45834" xr:uid="{81D07283-35F9-4D4E-B097-13A3EA009F35}"/>
    <cellStyle name="Comma 2 5" xfId="7621" xr:uid="{FDBA2CD1-569F-4E11-BF2A-FF0206A8BA67}"/>
    <cellStyle name="Comma 2 5 10" xfId="7622" xr:uid="{A4C6A337-1BE8-464A-8F30-2AC78CDB821C}"/>
    <cellStyle name="Comma 2 5 10 2" xfId="7623" xr:uid="{C2241A0C-90D0-48BC-A389-38693681D9DD}"/>
    <cellStyle name="Comma 2 5 11" xfId="7624" xr:uid="{D965E71F-6A46-4255-A982-E954A1D5C34F}"/>
    <cellStyle name="Comma 2 5 11 2" xfId="7625" xr:uid="{123C56DD-D444-4B44-B405-BD43A94E0DE0}"/>
    <cellStyle name="Comma 2 5 12" xfId="7626" xr:uid="{D09ADAD6-5C2F-4DE5-B3AD-D4E7566F10EB}"/>
    <cellStyle name="Comma 2 5 13" xfId="7627" xr:uid="{745FE83A-737C-432D-9D01-A7811DAC9517}"/>
    <cellStyle name="Comma 2 5 14" xfId="7628" xr:uid="{3D929075-855A-4348-960C-D90F629201CC}"/>
    <cellStyle name="Comma 2 5 15" xfId="42617" xr:uid="{D69EE8CC-06D5-45AF-A449-8C9EC34F42C4}"/>
    <cellStyle name="Comma 2 5 16" xfId="43770" xr:uid="{B6F9FC8D-2905-42BB-9F74-0C95E3E5F977}"/>
    <cellStyle name="Comma 2 5 2" xfId="7629" xr:uid="{8BC97597-A3E6-44A3-A0DF-87CC09876E0B}"/>
    <cellStyle name="Comma 2 5 2 10" xfId="7630" xr:uid="{5A397628-D20F-4E9C-A739-89722EB3C402}"/>
    <cellStyle name="Comma 2 5 2 11" xfId="42618" xr:uid="{1BEAA302-A914-4170-BD9B-AB9658B7B40D}"/>
    <cellStyle name="Comma 2 5 2 12" xfId="43771" xr:uid="{9D37CCEB-881E-4DBD-B218-BEBA296560A1}"/>
    <cellStyle name="Comma 2 5 2 2" xfId="7631" xr:uid="{E2C716C5-A69C-4ABE-B567-9A29C0C1C95C}"/>
    <cellStyle name="Comma 2 5 2 2 2" xfId="7632" xr:uid="{256F5CB1-8A5C-4E6D-B1E4-AE546AFAA964}"/>
    <cellStyle name="Comma 2 5 2 2 2 2" xfId="7633" xr:uid="{EC5CD5A4-D2EE-4CDC-9916-E8D43D4C0D27}"/>
    <cellStyle name="Comma 2 5 2 2 2 2 2" xfId="7634" xr:uid="{F744DB96-D45F-4BE1-8B54-A39D3A379B92}"/>
    <cellStyle name="Comma 2 5 2 2 2 3" xfId="7635" xr:uid="{C2B22631-B124-4499-BD77-EAA052D761F3}"/>
    <cellStyle name="Comma 2 5 2 2 2 4" xfId="27870" xr:uid="{3C97A062-0DB0-4991-86E6-7D844E9AF47B}"/>
    <cellStyle name="Comma 2 5 2 2 3" xfId="7636" xr:uid="{48839CFC-982D-4E05-9627-783A4F6EA11E}"/>
    <cellStyle name="Comma 2 5 2 2 3 2" xfId="7637" xr:uid="{756C9B6F-3B4A-452E-AC80-7CFE5910B7F9}"/>
    <cellStyle name="Comma 2 5 2 2 3 3" xfId="27871" xr:uid="{DDBCCEC2-44C9-4720-B732-53ECA06D0E45}"/>
    <cellStyle name="Comma 2 5 2 2 4" xfId="7638" xr:uid="{5C3AAE1D-A81C-41C8-BA77-C6E22907BE00}"/>
    <cellStyle name="Comma 2 5 2 2 4 2" xfId="7639" xr:uid="{F2D9C315-A7BC-4F00-BDD7-0F8CFB58071F}"/>
    <cellStyle name="Comma 2 5 2 2 5" xfId="7640" xr:uid="{D886B127-45F7-48EC-A83B-3FBEBDFAFF5C}"/>
    <cellStyle name="Comma 2 5 2 2 5 2" xfId="7641" xr:uid="{B1B250BB-A7EA-4AD6-9DEE-32069FF20A38}"/>
    <cellStyle name="Comma 2 5 2 2 6" xfId="7642" xr:uid="{FA354EDA-F7F9-45D0-9CFC-312F433E97CF}"/>
    <cellStyle name="Comma 2 5 2 2 7" xfId="27872" xr:uid="{EE3A6FE4-B32E-47B6-A6C8-AE41F66AA727}"/>
    <cellStyle name="Comma 2 5 2 3" xfId="7643" xr:uid="{AD3ACC59-F2A9-4AE2-AA5F-5EB8DC04F68F}"/>
    <cellStyle name="Comma 2 5 2 3 2" xfId="7644" xr:uid="{E80005E8-C244-4715-B8AE-61D65C1CC9D5}"/>
    <cellStyle name="Comma 2 5 2 3 2 2" xfId="7645" xr:uid="{30CD182A-3B09-498F-A0D2-324179F54F23}"/>
    <cellStyle name="Comma 2 5 2 3 3" xfId="7646" xr:uid="{70067B1D-E7CD-491C-A3EE-505F802A4AE9}"/>
    <cellStyle name="Comma 2 5 2 3 4" xfId="27873" xr:uid="{C4D3A5E1-B738-41EC-A924-26655386C374}"/>
    <cellStyle name="Comma 2 5 2 4" xfId="7647" xr:uid="{43271074-818D-4C72-B8BA-C4FB1954EAE6}"/>
    <cellStyle name="Comma 2 5 2 4 2" xfId="7648" xr:uid="{69DE2878-1416-4EC5-9EBC-860751D6EA73}"/>
    <cellStyle name="Comma 2 5 2 4 3" xfId="27874" xr:uid="{A4D0997F-5447-45DB-964D-4340140475C5}"/>
    <cellStyle name="Comma 2 5 2 5" xfId="7649" xr:uid="{058F9C79-5FAA-4C51-BDCE-820B2A9A4537}"/>
    <cellStyle name="Comma 2 5 2 5 2" xfId="7650" xr:uid="{F0170FC5-4335-4916-8B6F-AC94E9B7ADDA}"/>
    <cellStyle name="Comma 2 5 2 5 3" xfId="27875" xr:uid="{387F9392-957B-41D1-9E71-A48731ED583D}"/>
    <cellStyle name="Comma 2 5 2 6" xfId="7651" xr:uid="{C9207418-983B-41D3-A53E-D5263BFDFAF2}"/>
    <cellStyle name="Comma 2 5 2 6 2" xfId="7652" xr:uid="{088F5DA1-694D-4270-B132-CEACB5FD6FAE}"/>
    <cellStyle name="Comma 2 5 2 7" xfId="7653" xr:uid="{50BC7A72-7DB2-46B0-830F-A21F1C80426F}"/>
    <cellStyle name="Comma 2 5 2 7 2" xfId="7654" xr:uid="{8FE53690-F109-4637-99E9-3CC40C45491E}"/>
    <cellStyle name="Comma 2 5 2 8" xfId="7655" xr:uid="{6A578819-58FB-4447-91D7-8D4D4976E093}"/>
    <cellStyle name="Comma 2 5 2 9" xfId="7656" xr:uid="{4E5F48C8-ACD0-4D43-A3B2-4A1B38202B25}"/>
    <cellStyle name="Comma 2 5 3" xfId="7657" xr:uid="{F77BA0B1-4619-4B42-A93E-20E6617B8252}"/>
    <cellStyle name="Comma 2 5 3 10" xfId="27876" xr:uid="{C4F98C4E-037D-412B-A4FB-98924C5DBDAB}"/>
    <cellStyle name="Comma 2 5 3 11" xfId="42619" xr:uid="{6ED59D0D-9AD5-4BDA-9034-8002B53165D1}"/>
    <cellStyle name="Comma 2 5 3 12" xfId="43772" xr:uid="{FB1A200F-0BF7-43F9-A45A-41799FB6315A}"/>
    <cellStyle name="Comma 2 5 3 2" xfId="7658" xr:uid="{0D104454-4808-4DD1-B30A-6EA2BF1DA79C}"/>
    <cellStyle name="Comma 2 5 3 2 2" xfId="7659" xr:uid="{750AB734-F444-45AF-8865-603EDB1CD79F}"/>
    <cellStyle name="Comma 2 5 3 2 2 2" xfId="7660" xr:uid="{E0E2C735-C78E-4002-A571-CFE066AAA2E3}"/>
    <cellStyle name="Comma 2 5 3 2 2 2 2" xfId="7661" xr:uid="{0A3ECCB0-128A-4AE4-9E94-962FBFF224E6}"/>
    <cellStyle name="Comma 2 5 3 2 2 3" xfId="7662" xr:uid="{D406BD82-E266-4B28-914D-A7D680B31728}"/>
    <cellStyle name="Comma 2 5 3 2 2 4" xfId="27877" xr:uid="{FCC253FB-552A-4B26-BAF0-810F6F91FD7A}"/>
    <cellStyle name="Comma 2 5 3 2 3" xfId="7663" xr:uid="{42B13782-1F91-4037-8250-0E6CFACB24A7}"/>
    <cellStyle name="Comma 2 5 3 2 3 2" xfId="7664" xr:uid="{08795AA3-AC55-46B8-9393-7951569AE2D9}"/>
    <cellStyle name="Comma 2 5 3 2 3 3" xfId="27878" xr:uid="{9DAC9936-AA18-41EF-82E8-A1481E5D0856}"/>
    <cellStyle name="Comma 2 5 3 2 4" xfId="7665" xr:uid="{4CBAB494-C6A5-4EFC-905E-BA9BE62E48C6}"/>
    <cellStyle name="Comma 2 5 3 2 4 2" xfId="7666" xr:uid="{A166BF3C-5C0C-42B1-8557-68A4D5ED96BD}"/>
    <cellStyle name="Comma 2 5 3 2 5" xfId="7667" xr:uid="{40FB21CD-307E-4029-BA4A-672CA4C3FFCC}"/>
    <cellStyle name="Comma 2 5 3 2 5 2" xfId="7668" xr:uid="{3157910D-2709-4C36-BC46-9BD7435588DB}"/>
    <cellStyle name="Comma 2 5 3 2 6" xfId="7669" xr:uid="{5AEADA80-4E54-4109-A77E-923ED04F8FE8}"/>
    <cellStyle name="Comma 2 5 3 2 7" xfId="27879" xr:uid="{8D17D7F6-73AE-49F3-AD3D-2AB693BD9A02}"/>
    <cellStyle name="Comma 2 5 3 3" xfId="7670" xr:uid="{12ACF34E-329B-4D01-A3EF-7BD286EBD5B9}"/>
    <cellStyle name="Comma 2 5 3 3 2" xfId="7671" xr:uid="{4BBF2417-D8DF-4CD7-B3E2-C74B9D9804C9}"/>
    <cellStyle name="Comma 2 5 3 3 2 2" xfId="7672" xr:uid="{917B4B89-3D00-4A90-A3BC-FEC2BDAEAE75}"/>
    <cellStyle name="Comma 2 5 3 3 3" xfId="7673" xr:uid="{78F0407A-B518-44D7-9430-F8BEDE4E6A63}"/>
    <cellStyle name="Comma 2 5 3 3 4" xfId="27880" xr:uid="{51D6A053-63DF-4236-9859-97A59ACBDB1B}"/>
    <cellStyle name="Comma 2 5 3 4" xfId="7674" xr:uid="{642F1290-857B-4DEB-B7AF-BAB789965C4F}"/>
    <cellStyle name="Comma 2 5 3 4 2" xfId="7675" xr:uid="{43D30374-19C7-4FE5-8DDB-0037C8D1A1C1}"/>
    <cellStyle name="Comma 2 5 3 4 3" xfId="27881" xr:uid="{73AB4696-BDFA-462A-92AF-64D702A9FA1C}"/>
    <cellStyle name="Comma 2 5 3 5" xfId="7676" xr:uid="{B760DE94-6495-47A8-A703-452DBAC776D6}"/>
    <cellStyle name="Comma 2 5 3 5 2" xfId="7677" xr:uid="{AA76BC94-273F-405E-B455-7D9FEC8685A7}"/>
    <cellStyle name="Comma 2 5 3 5 3" xfId="27882" xr:uid="{A8C564A0-7802-490F-95CA-E4D97F0F11C3}"/>
    <cellStyle name="Comma 2 5 3 6" xfId="7678" xr:uid="{917CAAFE-B465-420C-AD80-0CF47FDB6FFC}"/>
    <cellStyle name="Comma 2 5 3 6 2" xfId="7679" xr:uid="{C3F3E0A1-4B8C-4DA0-A540-16D7258EE7DD}"/>
    <cellStyle name="Comma 2 5 3 7" xfId="7680" xr:uid="{8A9F376F-7AA1-45C7-B9A6-5F4BD70EE1A9}"/>
    <cellStyle name="Comma 2 5 3 7 2" xfId="7681" xr:uid="{AA13028F-FEF1-4447-999C-71BDFECB6FD2}"/>
    <cellStyle name="Comma 2 5 3 8" xfId="7682" xr:uid="{1B595775-DA2B-4610-9A6A-3FDF05E96D79}"/>
    <cellStyle name="Comma 2 5 3 9" xfId="7683" xr:uid="{C220EF37-D996-4693-8D25-695C69ACED31}"/>
    <cellStyle name="Comma 2 5 4" xfId="7684" xr:uid="{8A2DDE17-9BC9-4AC4-AD7B-2D8138A04F03}"/>
    <cellStyle name="Comma 2 5 4 10" xfId="42620" xr:uid="{6C6600D0-168B-48DC-B7B3-4EF1019607AB}"/>
    <cellStyle name="Comma 2 5 4 11" xfId="43773" xr:uid="{7B86C5C2-F919-4608-BB21-A41980528657}"/>
    <cellStyle name="Comma 2 5 4 2" xfId="7685" xr:uid="{E01ECC92-2756-48EE-BCEB-486045A3BE7D}"/>
    <cellStyle name="Comma 2 5 4 2 2" xfId="7686" xr:uid="{142A3163-7E3F-4DE9-A308-03F70E3FDEDA}"/>
    <cellStyle name="Comma 2 5 4 2 2 2" xfId="7687" xr:uid="{38D061CC-427D-4B41-88A6-88FEAAF45936}"/>
    <cellStyle name="Comma 2 5 4 2 2 3" xfId="27883" xr:uid="{E3ACECFF-4C5C-4059-BD48-4ACEAF332204}"/>
    <cellStyle name="Comma 2 5 4 2 3" xfId="7688" xr:uid="{9B484A61-56EA-4292-866C-AC5D440543DC}"/>
    <cellStyle name="Comma 2 5 4 2 3 2" xfId="7689" xr:uid="{3558019A-8CF6-4C34-BD32-404BCFB334E6}"/>
    <cellStyle name="Comma 2 5 4 2 4" xfId="7690" xr:uid="{2605B165-6BF5-4D99-9785-27D5F53BC683}"/>
    <cellStyle name="Comma 2 5 4 2 4 2" xfId="7691" xr:uid="{D3EC9296-90FD-47C6-9A54-4CFCD51EC24D}"/>
    <cellStyle name="Comma 2 5 4 2 5" xfId="7692" xr:uid="{D59299A1-3243-4CE3-8351-ECA472DB934F}"/>
    <cellStyle name="Comma 2 5 4 2 6" xfId="42621" xr:uid="{BF293886-4811-4933-A526-ED48FFDF7214}"/>
    <cellStyle name="Comma 2 5 4 2 7" xfId="43774" xr:uid="{5CF1AE2A-3955-41CF-A219-99F3995C9E8D}"/>
    <cellStyle name="Comma 2 5 4 3" xfId="7693" xr:uid="{53F91B09-F682-45FC-8854-B3603ECAC966}"/>
    <cellStyle name="Comma 2 5 4 3 2" xfId="7694" xr:uid="{BCF394EC-4030-4B85-9194-E206C960C0E1}"/>
    <cellStyle name="Comma 2 5 4 3 3" xfId="27884" xr:uid="{59179091-E938-4687-8CE0-ACE5FBBFC787}"/>
    <cellStyle name="Comma 2 5 4 4" xfId="7695" xr:uid="{1754E48A-4641-45E6-AD69-07C894E6E53C}"/>
    <cellStyle name="Comma 2 5 4 4 2" xfId="7696" xr:uid="{16B9679E-8A89-4186-9E3F-41021C615974}"/>
    <cellStyle name="Comma 2 5 4 4 3" xfId="27885" xr:uid="{3E186208-18ED-43A9-83DE-80D906646E99}"/>
    <cellStyle name="Comma 2 5 4 5" xfId="7697" xr:uid="{E2887469-D095-4448-920A-DD6F8ADF4818}"/>
    <cellStyle name="Comma 2 5 4 5 2" xfId="7698" xr:uid="{D54113C3-8BF3-411C-844A-D2D9B2E1A0AA}"/>
    <cellStyle name="Comma 2 5 4 6" xfId="7699" xr:uid="{F56DCC2C-3391-4221-B393-D8ABAD92FDA5}"/>
    <cellStyle name="Comma 2 5 4 6 2" xfId="7700" xr:uid="{0A4F7CD2-B7B6-4557-979A-5D8975D44FF0}"/>
    <cellStyle name="Comma 2 5 4 7" xfId="7701" xr:uid="{21EBD520-6ADF-41F5-8FEA-065D8EC9E1C1}"/>
    <cellStyle name="Comma 2 5 4 8" xfId="7702" xr:uid="{F446EF86-09C5-40C5-99AC-B7DDFC11706B}"/>
    <cellStyle name="Comma 2 5 4 9" xfId="27886" xr:uid="{F0E9A44E-15E2-4375-AF22-6D444D1A24B2}"/>
    <cellStyle name="Comma 2 5 5" xfId="7703" xr:uid="{2EF7D878-0EB2-4E81-9A48-E0BACD3F7452}"/>
    <cellStyle name="Comma 2 5 5 2" xfId="7704" xr:uid="{0DEE31F4-56D1-4C3F-A7ED-E3985770DB9B}"/>
    <cellStyle name="Comma 2 5 5 2 2" xfId="7705" xr:uid="{62210096-1968-4A74-8872-5153293585F7}"/>
    <cellStyle name="Comma 2 5 5 2 2 2" xfId="7706" xr:uid="{FD416B6F-DBF0-4575-A15C-EC94F2472356}"/>
    <cellStyle name="Comma 2 5 5 2 3" xfId="27887" xr:uid="{4F2AC877-F4E0-45B4-96CF-10F00FB8678B}"/>
    <cellStyle name="Comma 2 5 5 3" xfId="7707" xr:uid="{3E4D369B-CDE3-4A76-9C35-C6660EDA27D8}"/>
    <cellStyle name="Comma 2 5 5 3 2" xfId="7708" xr:uid="{96D24723-D616-4670-A493-591C0B1CE00C}"/>
    <cellStyle name="Comma 2 5 5 3 3" xfId="27888" xr:uid="{48C6E467-C469-4C98-AB49-F13CCDD51CC3}"/>
    <cellStyle name="Comma 2 5 5 4" xfId="7709" xr:uid="{F6176167-A56F-4321-8E43-2D8627E67423}"/>
    <cellStyle name="Comma 2 5 5 5" xfId="7710" xr:uid="{FE85EA92-0EE5-4777-9B4D-28BE0D00A737}"/>
    <cellStyle name="Comma 2 5 5 5 2" xfId="7711" xr:uid="{97776166-E05C-4CC5-A249-0F9CDBD252CE}"/>
    <cellStyle name="Comma 2 5 5 6" xfId="7712" xr:uid="{258468CD-58C4-4887-ADEF-4771DD46C6FC}"/>
    <cellStyle name="Comma 2 5 6" xfId="7713" xr:uid="{7F696F28-0629-4207-86E5-F3D3B4E478DE}"/>
    <cellStyle name="Comma 2 5 6 2" xfId="7714" xr:uid="{9E9A14ED-7FF5-4817-B2A2-0367EC4CDDA4}"/>
    <cellStyle name="Comma 2 5 6 3" xfId="27889" xr:uid="{9AF1F1FE-AFCB-4586-A182-894880FC063A}"/>
    <cellStyle name="Comma 2 5 7" xfId="7715" xr:uid="{2CF640D6-1501-4446-8B80-E9A94F0F8DE0}"/>
    <cellStyle name="Comma 2 5 7 2" xfId="7716" xr:uid="{BDF0C85D-280B-4558-8D0B-E1EDCDDB4320}"/>
    <cellStyle name="Comma 2 5 7 3" xfId="27890" xr:uid="{2A097DBC-04AE-4A6F-AD6C-B1E5257EFE2D}"/>
    <cellStyle name="Comma 2 5 8" xfId="7717" xr:uid="{E5C55F7A-9719-41BA-988C-6B1B9DF40602}"/>
    <cellStyle name="Comma 2 5 8 2" xfId="7718" xr:uid="{25376690-BA5F-4EDA-9661-38B1BD0A9FC6}"/>
    <cellStyle name="Comma 2 5 8 3" xfId="27891" xr:uid="{EB395192-1AB8-4F53-95A5-11E351AD6B59}"/>
    <cellStyle name="Comma 2 5 9" xfId="7719" xr:uid="{9ACD475F-1937-408A-944F-46457250486C}"/>
    <cellStyle name="Comma 2 5 9 2" xfId="7720" xr:uid="{A3C8A01B-EC68-4AE2-BDAA-B97457D302C8}"/>
    <cellStyle name="Comma 2 6" xfId="7721" xr:uid="{7F70C56B-BC3D-4E46-8974-C94AC5EC6AF8}"/>
    <cellStyle name="Comma 2 6 10" xfId="7722" xr:uid="{0FE72391-F357-4128-A7CB-C156E34AF2B6}"/>
    <cellStyle name="Comma 2 6 11" xfId="7723" xr:uid="{D1DC97A7-5D51-48B6-923A-F080D21898C0}"/>
    <cellStyle name="Comma 2 6 12" xfId="42622" xr:uid="{7AE70B24-25A5-4509-B313-1A0C3E0E39B2}"/>
    <cellStyle name="Comma 2 6 13" xfId="43775" xr:uid="{58AE6278-F560-4498-A49E-9B9F33173494}"/>
    <cellStyle name="Comma 2 6 2" xfId="7724" xr:uid="{E13DB27B-7C53-48D5-8C54-2BD5393B1524}"/>
    <cellStyle name="Comma 2 6 2 10" xfId="43776" xr:uid="{5F56A808-7069-4E7A-B82D-B09A5EA7195A}"/>
    <cellStyle name="Comma 2 6 2 2" xfId="7725" xr:uid="{17ED57A1-C5D3-4EA5-9759-906D97F9CB74}"/>
    <cellStyle name="Comma 2 6 2 2 2" xfId="7726" xr:uid="{72E5A97B-E4EF-4A28-BF26-7B7CCBA04127}"/>
    <cellStyle name="Comma 2 6 2 2 2 2" xfId="7727" xr:uid="{323E39FB-5860-4374-8F4C-43E76F429A8E}"/>
    <cellStyle name="Comma 2 6 2 2 2 3" xfId="27892" xr:uid="{E2D59850-8529-4B58-8796-41A81EDEDB1F}"/>
    <cellStyle name="Comma 2 6 2 2 3" xfId="7728" xr:uid="{FFE0367A-1AE0-454A-88D6-9C122982DF87}"/>
    <cellStyle name="Comma 2 6 2 2 3 2" xfId="7729" xr:uid="{954D2160-4A27-42EF-A561-BD6525FBC05A}"/>
    <cellStyle name="Comma 2 6 2 2 4" xfId="7730" xr:uid="{FCE7CE7C-C2D4-42D1-B6DA-71B9D7F84E4F}"/>
    <cellStyle name="Comma 2 6 2 2 4 2" xfId="7731" xr:uid="{D8FE615A-327A-4E07-8EE5-FFB18E47BE47}"/>
    <cellStyle name="Comma 2 6 2 2 5" xfId="7732" xr:uid="{CF2A2D19-C5A6-45BF-A061-D0068EB1596D}"/>
    <cellStyle name="Comma 2 6 2 2 6" xfId="42624" xr:uid="{0B2F31F3-290D-4846-BCDB-3561A8699AC7}"/>
    <cellStyle name="Comma 2 6 2 2 7" xfId="43777" xr:uid="{19E27EB7-2F89-4825-9662-2DF30CD79CB4}"/>
    <cellStyle name="Comma 2 6 2 3" xfId="7733" xr:uid="{D48F2200-EBEE-48D7-BD10-AF4407A8F91A}"/>
    <cellStyle name="Comma 2 6 2 3 2" xfId="7734" xr:uid="{F06550F8-0B2E-4B8D-8FC6-7BBCF317C98C}"/>
    <cellStyle name="Comma 2 6 2 3 3" xfId="27893" xr:uid="{C7430A06-D876-4AFA-AD4A-9BC9888792AB}"/>
    <cellStyle name="Comma 2 6 2 4" xfId="7735" xr:uid="{1CD5B81F-6A09-4B59-A8FB-E607DE38558B}"/>
    <cellStyle name="Comma 2 6 2 4 2" xfId="7736" xr:uid="{433E765E-6505-480F-841C-9848F6016263}"/>
    <cellStyle name="Comma 2 6 2 5" xfId="7737" xr:uid="{415767B0-61AF-4C8B-A07B-6798ED12C927}"/>
    <cellStyle name="Comma 2 6 2 5 2" xfId="7738" xr:uid="{2A91E5D1-C39C-46CE-93D2-757CED90EBCB}"/>
    <cellStyle name="Comma 2 6 2 6" xfId="7739" xr:uid="{ED546190-E0DB-48AE-A80A-23ECB2845455}"/>
    <cellStyle name="Comma 2 6 2 6 2" xfId="7740" xr:uid="{05208FB2-34BB-4FD4-9FD4-2BABD44EF0E3}"/>
    <cellStyle name="Comma 2 6 2 7" xfId="7741" xr:uid="{4577EAE9-8605-48FE-AD61-118D693D19BA}"/>
    <cellStyle name="Comma 2 6 2 8" xfId="27894" xr:uid="{0812F75A-AF82-479D-9363-FC5E464EDCEC}"/>
    <cellStyle name="Comma 2 6 2 9" xfId="42623" xr:uid="{93954043-553F-4D30-90E7-879E5523AF5E}"/>
    <cellStyle name="Comma 2 6 3" xfId="7742" xr:uid="{03D8A036-856E-4FB8-AC8D-51ECBAE06B9D}"/>
    <cellStyle name="Comma 2 6 3 2" xfId="7743" xr:uid="{5D0BF0B3-61B7-4F3B-9A01-3D5984EE2D4A}"/>
    <cellStyle name="Comma 2 6 3 2 2" xfId="7744" xr:uid="{7845B4FB-B252-44AD-B372-4D72FD1C0054}"/>
    <cellStyle name="Comma 2 6 3 2 2 2" xfId="7745" xr:uid="{43460183-8B7F-45A8-BA05-CF55A23F98F8}"/>
    <cellStyle name="Comma 2 6 3 2 3" xfId="27895" xr:uid="{22917C00-CFDB-437F-8289-26DE37F5179C}"/>
    <cellStyle name="Comma 2 6 3 3" xfId="7746" xr:uid="{73EA4561-6684-445E-A4B0-8FA3FCCD9080}"/>
    <cellStyle name="Comma 2 6 3 3 2" xfId="7747" xr:uid="{E4EC5D92-274D-48FA-93F9-C0087514F98B}"/>
    <cellStyle name="Comma 2 6 3 3 3" xfId="27896" xr:uid="{59AC4FC2-1253-44A4-B4FA-1CE017258A04}"/>
    <cellStyle name="Comma 2 6 3 4" xfId="7748" xr:uid="{3C70FF6B-012C-4710-A41D-7D6F415C6749}"/>
    <cellStyle name="Comma 2 6 3 5" xfId="7749" xr:uid="{A6186A17-7A31-496B-94E0-BD4DC11E964A}"/>
    <cellStyle name="Comma 2 6 3 5 2" xfId="7750" xr:uid="{2E8F81BF-8A1F-4151-B561-850CBBC73ECC}"/>
    <cellStyle name="Comma 2 6 3 6" xfId="7751" xr:uid="{3C18B868-20FE-49CB-AB0D-71493A91A531}"/>
    <cellStyle name="Comma 2 6 4" xfId="7752" xr:uid="{A4F21194-6DBC-465A-8886-7DC2999D7E86}"/>
    <cellStyle name="Comma 2 6 4 2" xfId="7753" xr:uid="{9C5C129C-881B-4A85-9429-08FD52ED495A}"/>
    <cellStyle name="Comma 2 6 4 3" xfId="27897" xr:uid="{777E9A01-7ED2-4C8A-BEE3-D1620795250C}"/>
    <cellStyle name="Comma 2 6 5" xfId="7754" xr:uid="{DC1B4E56-67BF-4AA3-A604-61108523F42E}"/>
    <cellStyle name="Comma 2 6 5 2" xfId="7755" xr:uid="{9BE51AAB-7AC1-4410-A212-96BB58961AC1}"/>
    <cellStyle name="Comma 2 6 5 3" xfId="27898" xr:uid="{3DA98513-A2BC-4253-BD39-76FFC1CE5A4B}"/>
    <cellStyle name="Comma 2 6 6" xfId="7756" xr:uid="{6C08E499-20FF-4257-9A97-FEA53AB4A32E}"/>
    <cellStyle name="Comma 2 6 6 2" xfId="7757" xr:uid="{073063BD-F45B-4ACA-B718-6742C12A44A3}"/>
    <cellStyle name="Comma 2 6 6 3" xfId="27899" xr:uid="{D3350367-378B-4968-918A-8B2F0936BCF9}"/>
    <cellStyle name="Comma 2 6 7" xfId="7758" xr:uid="{3FB1DEE7-F740-4BC2-BD9A-A4737386243D}"/>
    <cellStyle name="Comma 2 6 7 2" xfId="7759" xr:uid="{D9BECCB4-C123-425E-85F0-24055B58E11F}"/>
    <cellStyle name="Comma 2 6 8" xfId="7760" xr:uid="{04859466-7EC1-4403-8B93-521CC06AE83B}"/>
    <cellStyle name="Comma 2 6 8 2" xfId="7761" xr:uid="{D2D8E500-E93B-488C-A50D-F82F5555EA11}"/>
    <cellStyle name="Comma 2 6 9" xfId="7762" xr:uid="{C9DCDFD9-6CF2-4C00-9ABB-1F734D44D469}"/>
    <cellStyle name="Comma 2 7" xfId="7763" xr:uid="{ABE40343-6941-4D79-89F4-BD1C474DDF26}"/>
    <cellStyle name="Comma 2 7 10" xfId="27900" xr:uid="{F1A3B7F6-98C2-4878-8EE2-B3433BCFDBE9}"/>
    <cellStyle name="Comma 2 7 11" xfId="42625" xr:uid="{3ED1035F-2982-4D11-A145-1A2BA3A9F3A4}"/>
    <cellStyle name="Comma 2 7 12" xfId="43778" xr:uid="{DC062231-A1CE-4B71-A92E-6A3B09ACD769}"/>
    <cellStyle name="Comma 2 7 2" xfId="7764" xr:uid="{0A6CC5FE-CFAF-404D-A43C-18500D4C1F8D}"/>
    <cellStyle name="Comma 2 7 2 2" xfId="7765" xr:uid="{CF1093E4-3A73-4D93-BF1F-AFC5538334D8}"/>
    <cellStyle name="Comma 2 7 2 2 2" xfId="7766" xr:uid="{8759E0ED-2CDC-454D-91EF-0B88F2773290}"/>
    <cellStyle name="Comma 2 7 2 2 2 2" xfId="7767" xr:uid="{9816A1A6-6968-4AF6-9535-5D7E2D79D317}"/>
    <cellStyle name="Comma 2 7 2 2 3" xfId="7768" xr:uid="{6EF5A000-6A0A-4D4B-9B56-4D18BBF16E76}"/>
    <cellStyle name="Comma 2 7 2 2 4" xfId="27901" xr:uid="{A031747B-F49C-4267-B0E4-CD0EB2BEC1A1}"/>
    <cellStyle name="Comma 2 7 2 2 5" xfId="42627" xr:uid="{9930DD78-DC91-4C70-AED3-E27468748C23}"/>
    <cellStyle name="Comma 2 7 2 2 6" xfId="43780" xr:uid="{7E83EFCE-59C0-4634-969F-215BD84F870D}"/>
    <cellStyle name="Comma 2 7 2 3" xfId="7769" xr:uid="{4460A915-6935-4291-B6F9-72DF5CCF80D4}"/>
    <cellStyle name="Comma 2 7 2 3 2" xfId="7770" xr:uid="{8F809C9B-8A21-4E93-BDAE-2BFE982A9FED}"/>
    <cellStyle name="Comma 2 7 2 3 3" xfId="27902" xr:uid="{26978BE5-2E34-40CF-8369-A19375A7E8D1}"/>
    <cellStyle name="Comma 2 7 2 4" xfId="7771" xr:uid="{8397FF5E-6E94-47BE-929B-84C4399ED4BF}"/>
    <cellStyle name="Comma 2 7 2 4 2" xfId="7772" xr:uid="{BA076530-E0B8-4C96-A640-170C34E20002}"/>
    <cellStyle name="Comma 2 7 2 5" xfId="7773" xr:uid="{8A07C1E5-6A53-4480-8B05-D1BAFC6C6371}"/>
    <cellStyle name="Comma 2 7 2 5 2" xfId="7774" xr:uid="{FF165141-80FB-4E8F-8F5D-D68236FB708A}"/>
    <cellStyle name="Comma 2 7 2 6" xfId="7775" xr:uid="{24D3EE0E-9DBD-4468-864A-8DD33F4E38E2}"/>
    <cellStyle name="Comma 2 7 2 7" xfId="27903" xr:uid="{B73F8161-7988-44CB-B53F-94A98D0B0206}"/>
    <cellStyle name="Comma 2 7 2 8" xfId="42626" xr:uid="{3D085892-0BC4-4919-8E5E-BCCF6AFE1F68}"/>
    <cellStyle name="Comma 2 7 2 9" xfId="43779" xr:uid="{EEB64A82-60D5-466E-B43F-084631437B0C}"/>
    <cellStyle name="Comma 2 7 3" xfId="7776" xr:uid="{FC3121EB-DCB0-4A59-B212-1602D4F3A43E}"/>
    <cellStyle name="Comma 2 7 3 2" xfId="7777" xr:uid="{A4388E3E-838D-4DEA-A37A-77B0176E9B7F}"/>
    <cellStyle name="Comma 2 7 3 3" xfId="7778" xr:uid="{C5C89B95-FAC8-4471-B052-2DC40263A299}"/>
    <cellStyle name="Comma 2 7 3 3 2" xfId="7779" xr:uid="{E793D39E-CF4F-46FA-B2A4-2FB468270CA9}"/>
    <cellStyle name="Comma 2 7 3 3 3" xfId="27904" xr:uid="{AC612332-8B72-4605-95DE-8292D695EA3B}"/>
    <cellStyle name="Comma 2 7 3 4" xfId="7780" xr:uid="{D0915556-16D4-42A2-B5A8-5ED85DCBDC4A}"/>
    <cellStyle name="Comma 2 7 4" xfId="7781" xr:uid="{3C4095B0-B8D2-48C4-8993-78987E66DFA4}"/>
    <cellStyle name="Comma 2 7 4 2" xfId="7782" xr:uid="{4FE32F67-A894-4605-B142-5C2AB7AF7B5A}"/>
    <cellStyle name="Comma 2 7 4 3" xfId="27905" xr:uid="{66E04149-DA75-487F-A085-CDB45BA53CD9}"/>
    <cellStyle name="Comma 2 7 5" xfId="7783" xr:uid="{61952B98-FA56-420C-B64A-3C584F836553}"/>
    <cellStyle name="Comma 2 7 5 2" xfId="7784" xr:uid="{787764CF-CA17-4203-8FDA-BC429A1AF367}"/>
    <cellStyle name="Comma 2 7 5 3" xfId="27906" xr:uid="{5BCEC427-3554-40EE-84F4-94A587718FB0}"/>
    <cellStyle name="Comma 2 7 6" xfId="7785" xr:uid="{2EB3BC8E-05E6-4016-AF9F-0B36D876DA25}"/>
    <cellStyle name="Comma 2 7 6 2" xfId="7786" xr:uid="{6A386064-E2B7-4ECF-8307-9B6226FA1E23}"/>
    <cellStyle name="Comma 2 7 7" xfId="7787" xr:uid="{7F0AF42F-AA76-4D69-AB74-8EC2CE5C3BFF}"/>
    <cellStyle name="Comma 2 7 7 2" xfId="7788" xr:uid="{B3A3D158-2E03-4706-AF80-B5495EE10F16}"/>
    <cellStyle name="Comma 2 7 8" xfId="7789" xr:uid="{872D1953-EF09-4EB2-A5D2-5343B3353EF0}"/>
    <cellStyle name="Comma 2 7 9" xfId="7790" xr:uid="{715EE8A3-F31C-4E38-AFBE-E5D5D082331D}"/>
    <cellStyle name="Comma 2 8" xfId="7791" xr:uid="{C2EEACD7-E427-4C47-870A-1C183F6E2EAE}"/>
    <cellStyle name="Comma 2 8 10" xfId="27907" xr:uid="{33B799E1-EFC4-46F0-97F9-70BB27E4925B}"/>
    <cellStyle name="Comma 2 8 11" xfId="42628" xr:uid="{6D290B57-94A6-42E0-BFC6-22226FDDA4AD}"/>
    <cellStyle name="Comma 2 8 12" xfId="43781" xr:uid="{F8EC50FD-DBD3-41F6-BF1B-08FDC1215A14}"/>
    <cellStyle name="Comma 2 8 2" xfId="7792" xr:uid="{BB0401BB-E3D6-4F71-ABEB-EECBAEE8CBDE}"/>
    <cellStyle name="Comma 2 8 2 2" xfId="7793" xr:uid="{221304A1-5960-4C8F-8187-F35DDBFB4BF0}"/>
    <cellStyle name="Comma 2 8 2 2 2" xfId="7794" xr:uid="{DF11FD8F-00A8-45D5-89D2-C7A16075ED7A}"/>
    <cellStyle name="Comma 2 8 2 2 2 2" xfId="7795" xr:uid="{45EA6F56-EDB5-44A9-AE31-16249AFCF4E8}"/>
    <cellStyle name="Comma 2 8 2 2 3" xfId="7796" xr:uid="{08DC3E78-9962-4987-BD27-EE30C021B04E}"/>
    <cellStyle name="Comma 2 8 2 2 4" xfId="27908" xr:uid="{BC408B0D-7768-4C13-9A43-DCCEA798F6BA}"/>
    <cellStyle name="Comma 2 8 2 3" xfId="7797" xr:uid="{401BCD10-223A-43B5-84A7-943CC32AEC1B}"/>
    <cellStyle name="Comma 2 8 2 3 2" xfId="7798" xr:uid="{D3BD4689-C117-4D99-A283-7C44FA958FF1}"/>
    <cellStyle name="Comma 2 8 2 3 3" xfId="27909" xr:uid="{6C6EAC74-2E5E-4980-B0F6-1F64E8EE4D59}"/>
    <cellStyle name="Comma 2 8 2 4" xfId="7799" xr:uid="{8ABBF4C3-35F6-4951-B595-46CCAE9ABF19}"/>
    <cellStyle name="Comma 2 8 2 4 2" xfId="7800" xr:uid="{894809FB-145D-4AD7-8794-3778D05F8EB1}"/>
    <cellStyle name="Comma 2 8 2 5" xfId="7801" xr:uid="{64CFFCB3-A8F1-4E0C-AAB0-20DB5A22FDEA}"/>
    <cellStyle name="Comma 2 8 2 5 2" xfId="7802" xr:uid="{BA2BAAA7-B9F1-40C5-B948-7E846B016844}"/>
    <cellStyle name="Comma 2 8 2 6" xfId="7803" xr:uid="{A9244AF6-79DE-4FF5-8203-55FD59027D5D}"/>
    <cellStyle name="Comma 2 8 2 7" xfId="27910" xr:uid="{099E1356-D339-41C4-90D2-374EFC91AFF6}"/>
    <cellStyle name="Comma 2 8 2 8" xfId="42629" xr:uid="{AFAEE0A6-208A-40FE-BE38-BEABA3C37D91}"/>
    <cellStyle name="Comma 2 8 2 9" xfId="43782" xr:uid="{0630A336-504B-4F05-8D80-12CA65816E6C}"/>
    <cellStyle name="Comma 2 8 3" xfId="7804" xr:uid="{1FB4D021-9B2E-499E-8649-59A5547CE990}"/>
    <cellStyle name="Comma 2 8 3 2" xfId="7805" xr:uid="{D62F149B-14F9-45AD-BBE2-F4E58BFD0F0C}"/>
    <cellStyle name="Comma 2 8 3 3" xfId="7806" xr:uid="{6CBF3FA9-6885-45AC-8956-A5489C159AA6}"/>
    <cellStyle name="Comma 2 8 3 3 2" xfId="7807" xr:uid="{C77F675A-ABE6-4834-B560-40A24CE649DA}"/>
    <cellStyle name="Comma 2 8 3 3 3" xfId="27911" xr:uid="{45C84968-F255-4C3A-926E-FBE8D2B12686}"/>
    <cellStyle name="Comma 2 8 3 4" xfId="7808" xr:uid="{D3B811AD-6DAC-4CE7-8C44-CFC7F847B450}"/>
    <cellStyle name="Comma 2 8 3 5" xfId="42630" xr:uid="{ABF2CAEA-0C75-434D-B211-29862773729F}"/>
    <cellStyle name="Comma 2 8 3 6" xfId="43783" xr:uid="{ABBC62EE-1C57-4402-AB8F-91741277EE20}"/>
    <cellStyle name="Comma 2 8 4" xfId="7809" xr:uid="{CCAB3DE4-BB4C-4BFD-B27C-154F84F6E9EA}"/>
    <cellStyle name="Comma 2 8 4 2" xfId="7810" xr:uid="{FE53038C-E640-4AE5-A926-511FDB6E89FF}"/>
    <cellStyle name="Comma 2 8 4 3" xfId="27912" xr:uid="{19CCCC37-5456-451D-8CA5-3B05EAD4C4DA}"/>
    <cellStyle name="Comma 2 8 4 4" xfId="42631" xr:uid="{045926E9-BB55-4D12-81B1-FE1711FBEFCA}"/>
    <cellStyle name="Comma 2 8 4 5" xfId="43784" xr:uid="{2514D08B-CEC1-4565-840B-BA6FCF948414}"/>
    <cellStyle name="Comma 2 8 5" xfId="7811" xr:uid="{C5778D13-36A2-4737-8AEA-1ACE8EE6CD0A}"/>
    <cellStyle name="Comma 2 8 5 2" xfId="7812" xr:uid="{F6C3ACF1-13E3-4112-A78B-1A5516722B82}"/>
    <cellStyle name="Comma 2 8 5 3" xfId="27913" xr:uid="{4A12907A-BA00-4345-A80F-884E78357206}"/>
    <cellStyle name="Comma 2 8 5 4" xfId="42632" xr:uid="{46E5A7C0-BA85-4A71-8932-A991B019C968}"/>
    <cellStyle name="Comma 2 8 6" xfId="7813" xr:uid="{E7797B9F-57B6-4AAC-A17B-5286F72A9967}"/>
    <cellStyle name="Comma 2 8 6 2" xfId="7814" xr:uid="{05E2B53B-69D8-4418-B43E-C230EED82656}"/>
    <cellStyle name="Comma 2 8 7" xfId="7815" xr:uid="{F79DD636-A02C-4691-8391-FCC926677E5C}"/>
    <cellStyle name="Comma 2 8 7 2" xfId="7816" xr:uid="{DA54524E-E812-4D66-84AC-B7F91CC7E7EF}"/>
    <cellStyle name="Comma 2 8 8" xfId="7817" xr:uid="{CA4DE259-D716-4068-8940-9286020CED31}"/>
    <cellStyle name="Comma 2 8 9" xfId="7818" xr:uid="{83B2FD41-8B1B-426C-ADA1-202AC142D055}"/>
    <cellStyle name="Comma 2 9" xfId="7819" xr:uid="{06C3493F-8784-466C-91BF-4920E9370B44}"/>
    <cellStyle name="Comma 2 9 10" xfId="42633" xr:uid="{16B67FA1-7805-4C7C-AADF-9CFAEC35D122}"/>
    <cellStyle name="Comma 2 9 11" xfId="43785" xr:uid="{6938ABBC-B487-41BB-9C5E-A783E7682D94}"/>
    <cellStyle name="Comma 2 9 2" xfId="7820" xr:uid="{4DF3E1B3-80AF-48E1-940D-AC89A1E06109}"/>
    <cellStyle name="Comma 2 9 2 2" xfId="7821" xr:uid="{DD491BFC-BE30-4F7A-8232-653A0334D13C}"/>
    <cellStyle name="Comma 2 9 2 2 2" xfId="7822" xr:uid="{593F0906-E112-49A4-BE70-28B136EE8C70}"/>
    <cellStyle name="Comma 2 9 2 2 2 2" xfId="7823" xr:uid="{4243F218-12E3-4D99-AAE0-E0BF495B662B}"/>
    <cellStyle name="Comma 2 9 2 2 3" xfId="7824" xr:uid="{19911CF3-FA93-41B2-843D-D55BE14894DF}"/>
    <cellStyle name="Comma 2 9 2 2 4" xfId="27914" xr:uid="{8931AC7A-6866-4CEF-97B9-9975E223A542}"/>
    <cellStyle name="Comma 2 9 2 3" xfId="7825" xr:uid="{19128EDF-B5B0-410D-81FD-806E0F65CE27}"/>
    <cellStyle name="Comma 2 9 2 3 2" xfId="7826" xr:uid="{DF86D5EF-54F2-4B16-8AEE-A5DA13242299}"/>
    <cellStyle name="Comma 2 9 2 3 3" xfId="27915" xr:uid="{193B567D-1DD5-4D90-966F-C5E589881F8A}"/>
    <cellStyle name="Comma 2 9 2 4" xfId="7827" xr:uid="{C4AFCA4E-99F4-46A2-9440-CFB173B896A9}"/>
    <cellStyle name="Comma 2 9 2 4 2" xfId="7828" xr:uid="{A5229CE2-D8A7-4886-B4A5-850AED810087}"/>
    <cellStyle name="Comma 2 9 2 5" xfId="7829" xr:uid="{8E5C8939-09E2-462D-A989-44E00073F98C}"/>
    <cellStyle name="Comma 2 9 2 5 2" xfId="7830" xr:uid="{F377E81A-F66B-4CAF-BBF9-CD99387EC455}"/>
    <cellStyle name="Comma 2 9 2 6" xfId="7831" xr:uid="{C93EB632-6B91-45D5-A9D4-B046C284383B}"/>
    <cellStyle name="Comma 2 9 2 7" xfId="27916" xr:uid="{28D7519F-3FAD-4C0F-87E6-710B4FAAD3D8}"/>
    <cellStyle name="Comma 2 9 2 8" xfId="42634" xr:uid="{5F8B43A4-4CC6-4C68-A11B-659E9E58047B}"/>
    <cellStyle name="Comma 2 9 3" xfId="7832" xr:uid="{D2AC2E5A-016F-407B-85D6-B119FF0B7ADC}"/>
    <cellStyle name="Comma 2 9 3 2" xfId="7833" xr:uid="{4E523410-EDD7-47FA-BE91-6A313A817A50}"/>
    <cellStyle name="Comma 2 9 3 3" xfId="7834" xr:uid="{A22D7C9C-92DB-4224-9C3D-5AF0026EB2F8}"/>
    <cellStyle name="Comma 2 9 3 3 2" xfId="7835" xr:uid="{6EAAEF7A-8A8D-4FD6-93BD-3E99F6A87116}"/>
    <cellStyle name="Comma 2 9 3 3 3" xfId="27917" xr:uid="{5DDFAEDA-1E5A-47FF-86CE-B63A3592A0DE}"/>
    <cellStyle name="Comma 2 9 3 4" xfId="7836" xr:uid="{18EEB641-2688-4180-A12C-A83A0F2ED4EE}"/>
    <cellStyle name="Comma 2 9 4" xfId="7837" xr:uid="{E36BDC3E-8174-4EB5-9C0F-98BAFE133B6F}"/>
    <cellStyle name="Comma 2 9 4 2" xfId="7838" xr:uid="{3A19DE17-68FA-4B6E-8FCE-DF697BB4E466}"/>
    <cellStyle name="Comma 2 9 4 3" xfId="27918" xr:uid="{DB750571-289E-494C-BF66-D98A65E4E21D}"/>
    <cellStyle name="Comma 2 9 5" xfId="7839" xr:uid="{5FA35A42-0956-4CF1-9405-AE5520F76CC0}"/>
    <cellStyle name="Comma 2 9 5 2" xfId="7840" xr:uid="{5DDB780C-F88A-4729-BF3C-ADCC914D519D}"/>
    <cellStyle name="Comma 2 9 6" xfId="7841" xr:uid="{5AD2B65D-3EF5-4684-8D12-E650222BBDDD}"/>
    <cellStyle name="Comma 2 9 6 2" xfId="7842" xr:uid="{B0077079-A1F3-4FE1-9785-E3613AABD7C9}"/>
    <cellStyle name="Comma 2 9 7" xfId="7843" xr:uid="{9F6B7CB9-38B2-4606-A430-54C917859CE1}"/>
    <cellStyle name="Comma 2 9 8" xfId="7844" xr:uid="{3B6484A7-CF7B-49AF-AE58-D7D052556066}"/>
    <cellStyle name="Comma 2 9 9" xfId="27919" xr:uid="{329217D4-BFB9-481D-A0FF-F11C7F5CA82D}"/>
    <cellStyle name="Comma 2_PrimaryEnergyPrices_TIMES" xfId="27920" xr:uid="{C7A2963A-F8A0-4F77-A366-2FC4AF00D2EF}"/>
    <cellStyle name="Comma 20" xfId="7845" xr:uid="{9F894A06-44F9-467D-9CD7-E0E903238AEB}"/>
    <cellStyle name="Comma 20 2" xfId="7846" xr:uid="{EDBAA9AF-3804-4E93-A088-BDF73E1A5845}"/>
    <cellStyle name="Comma 20 2 2" xfId="7847" xr:uid="{D837CD1B-FC1C-4A0B-B045-8BED4B2FA9F5}"/>
    <cellStyle name="Comma 20 2 3" xfId="27921" xr:uid="{691FF51D-80B0-47E3-B880-071CD65DE9D2}"/>
    <cellStyle name="Comma 20 3" xfId="7848" xr:uid="{CC419E53-033B-49A9-B077-9B733D5F97F0}"/>
    <cellStyle name="Comma 20 4" xfId="27922" xr:uid="{5FAE6628-B417-42A6-81B5-7B301F4087DB}"/>
    <cellStyle name="Comma 21" xfId="7849" xr:uid="{6B1F5F4C-1A48-406A-9CB6-2AE96CD12195}"/>
    <cellStyle name="Comma 21 2" xfId="7850" xr:uid="{1A79C7E9-5593-442B-917F-4F930418CE18}"/>
    <cellStyle name="Comma 21 2 2" xfId="7851" xr:uid="{66771CEE-B7F7-4268-894B-957407A2050F}"/>
    <cellStyle name="Comma 21 2 3" xfId="27923" xr:uid="{2A8D1417-2EC8-4BFE-8F32-A119C80D87DB}"/>
    <cellStyle name="Comma 21 3" xfId="7852" xr:uid="{38A161C2-E805-4B9B-98B9-7DFADC0F5C74}"/>
    <cellStyle name="Comma 21 4" xfId="27924" xr:uid="{AC9566D8-D130-45BF-A313-B698EC2B2789}"/>
    <cellStyle name="Comma 22" xfId="7853" xr:uid="{0EE38056-CC12-4E39-8C4B-601198C6A439}"/>
    <cellStyle name="Comma 22 2" xfId="7854" xr:uid="{33BD2437-133A-491E-88BB-8315B6A01F95}"/>
    <cellStyle name="Comma 22 2 2" xfId="7855" xr:uid="{868450CA-6EDF-4CF6-BB17-EB5729CE7215}"/>
    <cellStyle name="Comma 22 2 3" xfId="27925" xr:uid="{FF6D02BF-2AF0-4B1C-9BBB-546E8FC90630}"/>
    <cellStyle name="Comma 22 3" xfId="7856" xr:uid="{6F3E4088-DCF1-46C6-8A70-A74AC50C1062}"/>
    <cellStyle name="Comma 22 4" xfId="27926" xr:uid="{B46FADF2-A4E0-42C2-9B91-8D14B934F860}"/>
    <cellStyle name="Comma 23" xfId="7857" xr:uid="{7335C711-D9DA-49AB-A377-028A2416577E}"/>
    <cellStyle name="Comma 23 2" xfId="7858" xr:uid="{D0849CCF-81DA-4A54-B751-0C48214D213F}"/>
    <cellStyle name="Comma 23 2 2" xfId="7859" xr:uid="{D888A40B-F587-4E1D-9A38-A0539B388A56}"/>
    <cellStyle name="Comma 23 3" xfId="7860" xr:uid="{7A087B81-C63E-4B52-8AFD-9729D938E5D0}"/>
    <cellStyle name="Comma 23 4" xfId="27927" xr:uid="{D745F806-51FB-4FB7-BB5A-0471E47E2BF9}"/>
    <cellStyle name="Comma 24" xfId="7861" xr:uid="{493BBBBC-C117-4098-B75E-FAE569AC893D}"/>
    <cellStyle name="Comma 24 2" xfId="7862" xr:uid="{FAF3B94C-0A0A-471B-A0F0-EA97CFFBE2E5}"/>
    <cellStyle name="Comma 24 2 2" xfId="7863" xr:uid="{C300A240-F362-430D-A63B-9E75ACC762CB}"/>
    <cellStyle name="Comma 24 3" xfId="7864" xr:uid="{3BFA886B-4C84-4770-8B72-D5A84B80B0D8}"/>
    <cellStyle name="Comma 24 4" xfId="27928" xr:uid="{52548D1D-040E-4625-81A6-896F90545F1E}"/>
    <cellStyle name="Comma 25" xfId="7865" xr:uid="{F028B460-DE6E-479D-BC1E-0A0577B1AD1B}"/>
    <cellStyle name="Comma 25 2" xfId="7866" xr:uid="{F690ECC4-A7A7-4AC5-A818-51AECC6B5B94}"/>
    <cellStyle name="Comma 25 2 2" xfId="7867" xr:uid="{2E976A0E-252D-4285-B452-33E0D40EFEBC}"/>
    <cellStyle name="Comma 25 3" xfId="7868" xr:uid="{5DA042E7-66B9-408A-8D94-01562A1E92C3}"/>
    <cellStyle name="Comma 25 4" xfId="27929" xr:uid="{CF011EE7-D3A7-4A02-8FA5-CF8A751125D8}"/>
    <cellStyle name="Comma 26" xfId="7869" xr:uid="{D8FCC1D4-4B27-451C-81D8-34A0B1890E2D}"/>
    <cellStyle name="Comma 26 2" xfId="7870" xr:uid="{3AE0C03D-FA1B-4908-AA57-3300901459A9}"/>
    <cellStyle name="Comma 26 2 2" xfId="27930" xr:uid="{84FD6B1C-E13B-445D-B8EC-7F0A27B053E1}"/>
    <cellStyle name="Comma 26 3" xfId="27931" xr:uid="{22917C73-C010-438D-8CAB-3996DD8D603B}"/>
    <cellStyle name="Comma 27" xfId="7871" xr:uid="{ED0118AB-C888-42DC-8520-DB6DCB41E36E}"/>
    <cellStyle name="Comma 27 2" xfId="7872" xr:uid="{DF06D231-20A1-4EE5-9BE5-5FF902A9299D}"/>
    <cellStyle name="Comma 27 2 2" xfId="27932" xr:uid="{9E04A64E-BE02-4EFF-8481-367E9510F7C1}"/>
    <cellStyle name="Comma 27 3" xfId="27933" xr:uid="{4743C29E-68D8-49B1-ACCF-E47F2A6AD34B}"/>
    <cellStyle name="Comma 28" xfId="7873" xr:uid="{67E0F021-B7A3-49C0-A20A-15237AFA891D}"/>
    <cellStyle name="Comma 28 2" xfId="7874" xr:uid="{B23C67A6-E10A-40BE-B847-A743899888B9}"/>
    <cellStyle name="Comma 28 2 2" xfId="27934" xr:uid="{267F402F-B5E0-4A69-AD17-D2CA39DDB6E2}"/>
    <cellStyle name="Comma 28 3" xfId="27935" xr:uid="{08DB62B6-2F38-4561-BCAB-2E4E88FEA541}"/>
    <cellStyle name="Comma 29" xfId="7875" xr:uid="{2B83A7AA-14EA-4749-B810-401DD6943902}"/>
    <cellStyle name="Comma 29 2" xfId="7876" xr:uid="{5C16E86C-CB39-40F7-955F-07529B31A421}"/>
    <cellStyle name="Comma 29 2 2" xfId="27936" xr:uid="{BA9F79A7-D1ED-4852-8271-3B6DD6B90984}"/>
    <cellStyle name="Comma 29 3" xfId="27937" xr:uid="{0BBB8D9D-B558-4CD2-B2BE-77B03E7803D3}"/>
    <cellStyle name="Comma 3" xfId="49" xr:uid="{A0340D2E-1AA6-4526-A5E6-13F0AA6F3630}"/>
    <cellStyle name="Comma 3 10" xfId="7878" xr:uid="{5D6A87BF-AA25-428A-B66E-3A695218B2F6}"/>
    <cellStyle name="Comma 3 10 2" xfId="7879" xr:uid="{1A64FF3E-85A2-4F8E-A5E2-035A8485712B}"/>
    <cellStyle name="Comma 3 10 2 2" xfId="7880" xr:uid="{975FD84E-B028-4E24-9CE5-39444402457E}"/>
    <cellStyle name="Comma 3 10 2 3" xfId="27938" xr:uid="{14A00682-3B31-49FB-85BD-5B4D0937545B}"/>
    <cellStyle name="Comma 3 10 3" xfId="7881" xr:uid="{E3511DAB-FD62-46DC-96DC-896ACD0DC00E}"/>
    <cellStyle name="Comma 3 10 4" xfId="27939" xr:uid="{BE8FAAAF-92E3-44C8-BF06-421709F81DC6}"/>
    <cellStyle name="Comma 3 10 5" xfId="27940" xr:uid="{0DB17B1C-163D-40DE-868F-BB937AB21FC9}"/>
    <cellStyle name="Comma 3 10 6" xfId="27941" xr:uid="{D41E4F1E-B385-4E63-8FD8-3F5C0CBB0E2B}"/>
    <cellStyle name="Comma 3 10 7" xfId="42636" xr:uid="{54883A32-ACAD-4F61-BA70-E0EE9ED6F715}"/>
    <cellStyle name="Comma 3 10 8" xfId="43786" xr:uid="{D721A342-E13D-4A75-8477-4228FD541477}"/>
    <cellStyle name="Comma 3 11" xfId="7882" xr:uid="{0CE951AF-BA6A-43D2-B952-3D827356D1F0}"/>
    <cellStyle name="Comma 3 11 2" xfId="7883" xr:uid="{BB11738F-652A-4168-857E-A1ABED3FD24C}"/>
    <cellStyle name="Comma 3 11 2 2" xfId="7884" xr:uid="{01DA22CB-B340-4590-982F-5CCF23440C01}"/>
    <cellStyle name="Comma 3 11 2 3" xfId="27942" xr:uid="{53F0720A-8ED6-41F1-BF4F-ED0F6E6CA156}"/>
    <cellStyle name="Comma 3 11 3" xfId="7885" xr:uid="{F93FCFC7-9BC7-4FED-8C2B-FE5A53B9DA70}"/>
    <cellStyle name="Comma 3 11 4" xfId="27943" xr:uid="{C2897027-504C-4701-9582-C77349A5BD53}"/>
    <cellStyle name="Comma 3 11 5" xfId="42637" xr:uid="{239E5197-57C6-4448-B9DC-683BF1E374D3}"/>
    <cellStyle name="Comma 3 11 6" xfId="43787" xr:uid="{C77F6EA6-C937-4FA9-A539-5BF4E523D401}"/>
    <cellStyle name="Comma 3 12" xfId="7886" xr:uid="{8BB1C17E-2786-40F9-8A6E-899884165F9B}"/>
    <cellStyle name="Comma 3 12 2" xfId="7887" xr:uid="{92332C5C-2D4F-42B2-9395-885B58E7B572}"/>
    <cellStyle name="Comma 3 12 2 2" xfId="7888" xr:uid="{CAA3C8AC-B259-4B09-9946-AF629BF7F2D1}"/>
    <cellStyle name="Comma 3 12 2 3" xfId="27944" xr:uid="{0A2D7680-C8B5-40FA-9876-D0352C7B8E59}"/>
    <cellStyle name="Comma 3 12 3" xfId="7889" xr:uid="{1B428BDE-ED4E-4976-BE27-D1F0E01741BD}"/>
    <cellStyle name="Comma 3 12 4" xfId="27945" xr:uid="{B1ECFA5A-F6F0-4B2B-9AE1-0D89734182B8}"/>
    <cellStyle name="Comma 3 13" xfId="7890" xr:uid="{64B960F7-1EA3-48FF-8523-70BEEC14AE5B}"/>
    <cellStyle name="Comma 3 13 2" xfId="7891" xr:uid="{E0D73AD5-7D83-42C4-B00E-92A464BACE61}"/>
    <cellStyle name="Comma 3 13 2 2" xfId="7892" xr:uid="{2FCD0BE1-2105-4D45-8A57-B8326FD2CF49}"/>
    <cellStyle name="Comma 3 13 2 3" xfId="27946" xr:uid="{A9452B05-00C6-4E89-9A52-8A3D30C75A33}"/>
    <cellStyle name="Comma 3 13 3" xfId="7893" xr:uid="{97D4DB4C-26CA-4FB8-846B-F7659419A9E4}"/>
    <cellStyle name="Comma 3 13 4" xfId="27947" xr:uid="{BD3AD384-4525-495D-93E3-76FFF1F2DC61}"/>
    <cellStyle name="Comma 3 14" xfId="7894" xr:uid="{6A6099F7-0EFE-4DBC-9D08-AEF6B5F6A4EB}"/>
    <cellStyle name="Comma 3 14 2" xfId="7895" xr:uid="{2B401485-565C-42F1-8F5E-3F9314EDF9C6}"/>
    <cellStyle name="Comma 3 14 2 2" xfId="7896" xr:uid="{216D3303-7AFF-4CEA-A144-6D2296C4B164}"/>
    <cellStyle name="Comma 3 14 2 3" xfId="27948" xr:uid="{9861498D-CFB8-41F7-BA60-C7AD4A71D0A8}"/>
    <cellStyle name="Comma 3 14 3" xfId="7897" xr:uid="{F572956D-8496-4E92-A954-B140650D49AD}"/>
    <cellStyle name="Comma 3 14 4" xfId="27949" xr:uid="{84DC2E5C-8D79-4702-B65F-1E5DCBA7E2B5}"/>
    <cellStyle name="Comma 3 15" xfId="7898" xr:uid="{F8FE7769-FE97-4964-9A95-6612658E57CB}"/>
    <cellStyle name="Comma 3 15 2" xfId="7899" xr:uid="{4AEBCA20-2141-48B0-92D7-7F26A200BA16}"/>
    <cellStyle name="Comma 3 15 2 2" xfId="7900" xr:uid="{50F70B83-63DA-46D1-8009-1C2F5A326593}"/>
    <cellStyle name="Comma 3 15 3" xfId="7901" xr:uid="{C97C0E72-706F-4E45-BE88-2E0A4E7344E4}"/>
    <cellStyle name="Comma 3 15 4" xfId="27950" xr:uid="{860C0F76-4881-4EA9-AACF-30C1AF80B6BA}"/>
    <cellStyle name="Comma 3 16" xfId="7902" xr:uid="{377396DE-68C1-4737-8AE6-611921260BD9}"/>
    <cellStyle name="Comma 3 16 2" xfId="7903" xr:uid="{0D5941BB-FE59-493C-A841-3992F1566755}"/>
    <cellStyle name="Comma 3 16 2 2" xfId="7904" xr:uid="{ADD87F63-C761-4941-BDB7-20E2916F5FB3}"/>
    <cellStyle name="Comma 3 16 3" xfId="7905" xr:uid="{F0049563-D6C2-4F3B-9789-C7AC3C5CF9D5}"/>
    <cellStyle name="Comma 3 16 4" xfId="27951" xr:uid="{23DE22CA-598A-4B95-B17F-4EDCEB540261}"/>
    <cellStyle name="Comma 3 17" xfId="7906" xr:uid="{366ED04B-7D35-43D4-97EA-5188E60DDC70}"/>
    <cellStyle name="Comma 3 17 2" xfId="7907" xr:uid="{916F40F2-C0C4-4995-B10F-5B05A30BFC96}"/>
    <cellStyle name="Comma 3 17 2 2" xfId="27952" xr:uid="{EB2C3DEB-5F72-4D88-A037-9111F8A63C7D}"/>
    <cellStyle name="Comma 3 17 3" xfId="27953" xr:uid="{09AA1F6D-59FE-4656-BB51-36017DBDB8E5}"/>
    <cellStyle name="Comma 3 18" xfId="7908" xr:uid="{690BB20F-C141-4934-BEF9-374E4C3A7345}"/>
    <cellStyle name="Comma 3 18 2" xfId="7909" xr:uid="{6B9BC181-B193-4E06-8CB4-0D4F032BD0F6}"/>
    <cellStyle name="Comma 3 18 2 2" xfId="27954" xr:uid="{BE6309A6-EA1A-487B-90F2-198BB350FBAA}"/>
    <cellStyle name="Comma 3 18 3" xfId="27955" xr:uid="{D3A5147B-E099-4B65-8B47-ECBC800BA342}"/>
    <cellStyle name="Comma 3 19" xfId="7910" xr:uid="{8931C392-6842-44E0-A71D-74EB56819083}"/>
    <cellStyle name="Comma 3 19 2" xfId="27956" xr:uid="{881457A9-8BFC-4F49-94CC-E813C2895BBB}"/>
    <cellStyle name="Comma 3 19 2 2" xfId="27957" xr:uid="{2C7CB2F5-9DF6-41B9-AADA-6965BE845189}"/>
    <cellStyle name="Comma 3 19 3" xfId="27958" xr:uid="{7A31F03A-F394-42A0-8DA8-75AB2B34DC73}"/>
    <cellStyle name="Comma 3 2" xfId="72" xr:uid="{1206ABA7-3C16-4714-9DA9-90B4494ED234}"/>
    <cellStyle name="Comma 3 2 10" xfId="27959" xr:uid="{972ED6A4-C66D-4357-9A7C-65AF14A596A8}"/>
    <cellStyle name="Comma 3 2 11" xfId="27960" xr:uid="{76A629DF-A3B6-4234-9064-4F0193DB15F4}"/>
    <cellStyle name="Comma 3 2 12" xfId="27961" xr:uid="{E5A7B9D8-7F2D-4783-90E4-D0E373DFDA47}"/>
    <cellStyle name="Comma 3 2 13" xfId="42638" xr:uid="{5929539E-268D-46D3-B1D2-37B2AB4550FE}"/>
    <cellStyle name="Comma 3 2 14" xfId="7911" xr:uid="{C7AF6B3F-4EDE-483A-A8D6-059E905CA852}"/>
    <cellStyle name="Comma 3 2 15" xfId="45838" xr:uid="{2FEABCDB-999B-48EF-A3D0-48A4324EAA40}"/>
    <cellStyle name="Comma 3 2 2" xfId="7912" xr:uid="{926E8AF6-4D4D-4CE2-8F8C-CB195E212159}"/>
    <cellStyle name="Comma 3 2 2 2" xfId="7913" xr:uid="{A4A85422-EAC0-441F-87F5-4A4335A5FF47}"/>
    <cellStyle name="Comma 3 2 2 2 2" xfId="7914" xr:uid="{1A8290AD-7F85-4219-8D23-EFEC32E687BB}"/>
    <cellStyle name="Comma 3 2 2 2 2 2" xfId="27962" xr:uid="{7041880F-8AC0-4F0C-B442-8D7D79FC5D2C}"/>
    <cellStyle name="Comma 3 2 2 2 3" xfId="27963" xr:uid="{1753FB9B-424A-4DD2-BFD7-B56C011584C1}"/>
    <cellStyle name="Comma 3 2 2 2 4" xfId="27964" xr:uid="{C80007C8-3FCA-4EC5-97DA-8F8043BA0DF9}"/>
    <cellStyle name="Comma 3 2 2 3" xfId="7915" xr:uid="{8DA07B9F-94CB-42C5-92B4-AD46D476BFE1}"/>
    <cellStyle name="Comma 3 2 2 3 2" xfId="27965" xr:uid="{3F76F601-1B5B-448E-9C59-BC3D2D4B1668}"/>
    <cellStyle name="Comma 3 2 2 4" xfId="7916" xr:uid="{630C0A58-D4D3-4187-917E-6386AC20B391}"/>
    <cellStyle name="Comma 3 2 2 5" xfId="27966" xr:uid="{95B750B8-E2FA-4820-82CB-513D80424FD8}"/>
    <cellStyle name="Comma 3 2 2 6" xfId="27967" xr:uid="{4DDA5195-A041-48D6-8D6C-B85671C0E1FF}"/>
    <cellStyle name="Comma 3 2 2 7" xfId="27968" xr:uid="{C504EB15-B888-47C6-900B-093A089555D9}"/>
    <cellStyle name="Comma 3 2 2 8" xfId="42639" xr:uid="{00D440DA-9CF2-4177-AEE0-799D5891C884}"/>
    <cellStyle name="Comma 3 2 2 9" xfId="43788" xr:uid="{F775179D-18F0-4C24-AA68-CE87FADC55C0}"/>
    <cellStyle name="Comma 3 2 3" xfId="7917" xr:uid="{F67963EA-98B2-46E0-95FA-CABDFC2D64F2}"/>
    <cellStyle name="Comma 3 2 3 2" xfId="7918" xr:uid="{906FC354-836C-40D0-AF0C-A1C36D053F23}"/>
    <cellStyle name="Comma 3 2 3 2 2" xfId="7919" xr:uid="{471E5C22-A1BF-4C35-9AFF-5A818E09649A}"/>
    <cellStyle name="Comma 3 2 3 2 2 2" xfId="27969" xr:uid="{E703C683-F1A9-482F-95B3-0EE3DCE8647A}"/>
    <cellStyle name="Comma 3 2 3 2 3" xfId="27970" xr:uid="{CB5FC079-CD08-44E1-A32D-D160F24A1873}"/>
    <cellStyle name="Comma 3 2 3 3" xfId="7920" xr:uid="{6B344693-2287-4274-9978-612054853EC2}"/>
    <cellStyle name="Comma 3 2 3 3 2" xfId="27971" xr:uid="{1E826A9F-CCE3-4DAB-8906-67C5559D345B}"/>
    <cellStyle name="Comma 3 2 3 4" xfId="27972" xr:uid="{D690E9DE-FF51-4242-98E0-AA1D3ED64B75}"/>
    <cellStyle name="Comma 3 2 3 5" xfId="27973" xr:uid="{0F26B336-7085-4A3E-9D92-DBE785B63399}"/>
    <cellStyle name="Comma 3 2 3 6" xfId="27974" xr:uid="{4130BF20-6CCC-4FF7-9348-46A7A9FE3159}"/>
    <cellStyle name="Comma 3 2 3 7" xfId="27975" xr:uid="{6383E0EB-5D3A-4149-9D89-697D9E52AB01}"/>
    <cellStyle name="Comma 3 2 3 8" xfId="42640" xr:uid="{D5179DF3-FD86-439F-B09C-7491D1BBBE3D}"/>
    <cellStyle name="Comma 3 2 3 9" xfId="43789" xr:uid="{647E7AAE-8724-4D70-8468-90E97A1496A6}"/>
    <cellStyle name="Comma 3 2 4" xfId="7921" xr:uid="{96C15C58-BF21-4480-BFCD-7B7B73BF428E}"/>
    <cellStyle name="Comma 3 2 4 2" xfId="7922" xr:uid="{50172D7F-B805-4637-ABDA-FB7891572777}"/>
    <cellStyle name="Comma 3 2 4 2 2" xfId="27976" xr:uid="{6E474979-D0BE-4C38-8492-01DB34F35D7A}"/>
    <cellStyle name="Comma 3 2 4 2 2 2" xfId="27977" xr:uid="{FD2CB8D2-2CBF-4AC7-8B1C-071C0FB638AC}"/>
    <cellStyle name="Comma 3 2 4 2 3" xfId="27978" xr:uid="{50761424-CA82-42F3-B6EB-1E3D0E1CD502}"/>
    <cellStyle name="Comma 3 2 4 3" xfId="27979" xr:uid="{99E696EA-B1F5-4BD9-AB36-A71C94BD3F04}"/>
    <cellStyle name="Comma 3 2 4 3 2" xfId="27980" xr:uid="{A10C11D1-B6DD-4AB3-98E4-CFB3660562DB}"/>
    <cellStyle name="Comma 3 2 4 4" xfId="27981" xr:uid="{995EC9DA-A3D4-434E-9E85-E763074E8684}"/>
    <cellStyle name="Comma 3 2 4 5" xfId="27982" xr:uid="{59F9AE97-EE2A-4250-99AD-1F974F3AC486}"/>
    <cellStyle name="Comma 3 2 5" xfId="7923" xr:uid="{6B009B6D-FB82-4A9C-9EFC-720C23D24CA6}"/>
    <cellStyle name="Comma 3 2 5 2" xfId="7924" xr:uid="{36232DAA-4802-411C-A1F2-9FBD0DF1FED3}"/>
    <cellStyle name="Comma 3 2 5 2 2" xfId="27983" xr:uid="{F540D2BE-5560-4D79-BCDF-A92F0020A0BA}"/>
    <cellStyle name="Comma 3 2 5 3" xfId="27984" xr:uid="{D12C2573-E626-462D-91E7-15FBE7B1D006}"/>
    <cellStyle name="Comma 3 2 6" xfId="7925" xr:uid="{92C47C7C-9607-4F7F-91DA-334BC1C47C29}"/>
    <cellStyle name="Comma 3 2 6 2" xfId="7926" xr:uid="{8DE37C7F-6861-43AB-8952-42BCAE501841}"/>
    <cellStyle name="Comma 3 2 7" xfId="7927" xr:uid="{345ABAF5-DF75-440A-9787-6FFAB65913DA}"/>
    <cellStyle name="Comma 3 2 7 2" xfId="27985" xr:uid="{8EF41231-3F94-483A-AAF6-F17CF3A60F01}"/>
    <cellStyle name="Comma 3 2 8" xfId="7928" xr:uid="{9B1E9169-E8F7-49CC-86BA-289490842015}"/>
    <cellStyle name="Comma 3 2 9" xfId="7929" xr:uid="{ADA73133-3F66-49BB-967C-74FA5305F3EC}"/>
    <cellStyle name="Comma 3 20" xfId="7930" xr:uid="{BAA9971D-9290-498D-86C0-3749510AEBBA}"/>
    <cellStyle name="Comma 3 20 2" xfId="27986" xr:uid="{005221C8-C61A-4033-9329-275FAA714855}"/>
    <cellStyle name="Comma 3 21" xfId="7931" xr:uid="{FD0E18D3-00D5-4C1D-855C-53CD8DBB7105}"/>
    <cellStyle name="Comma 3 21 2" xfId="27987" xr:uid="{8F853EAE-D410-4154-84A2-F5DCDE3456B4}"/>
    <cellStyle name="Comma 3 22" xfId="27988" xr:uid="{6D5346A9-2675-481D-867A-FF302F4F42EB}"/>
    <cellStyle name="Comma 3 23" xfId="27989" xr:uid="{A9E214A6-FFEA-4ED9-ACE0-EF266F5A8996}"/>
    <cellStyle name="Comma 3 24" xfId="27990" xr:uid="{43AE70CE-9ED1-4AFD-858A-CF745964899D}"/>
    <cellStyle name="Comma 3 25" xfId="27991" xr:uid="{8D88B906-FD39-472A-A065-9F8D573252BF}"/>
    <cellStyle name="Comma 3 26" xfId="27992" xr:uid="{4A575BE2-50C8-44D7-844E-08F235BE7641}"/>
    <cellStyle name="Comma 3 27" xfId="42635" xr:uid="{3882F2BA-9F95-4FB1-ADDF-92C5CCE716D3}"/>
    <cellStyle name="Comma 3 28" xfId="7877" xr:uid="{FD873F61-BEFA-43E9-B647-76330D45F84A}"/>
    <cellStyle name="Comma 3 29" xfId="105" xr:uid="{0805633A-CAF6-4922-A0F2-7F7EA2DEA35E}"/>
    <cellStyle name="Comma 3 3" xfId="7932" xr:uid="{F0697402-9575-4C91-B6E9-14358C8E0232}"/>
    <cellStyle name="Comma 3 3 10" xfId="42641" xr:uid="{F024E5B0-DF1E-4600-923B-9D0915F7B446}"/>
    <cellStyle name="Comma 3 3 11" xfId="43790" xr:uid="{72369022-F7DA-4ADD-BF82-F1D4206BF85B}"/>
    <cellStyle name="Comma 3 3 2" xfId="7933" xr:uid="{F34E4A28-85C7-44CB-9C5A-E8B03F2388D2}"/>
    <cellStyle name="Comma 3 3 2 2" xfId="7934" xr:uid="{7C86D14E-C60B-411F-8A4F-52A959A2CEBD}"/>
    <cellStyle name="Comma 3 3 2 2 2" xfId="7935" xr:uid="{04878DF4-FA2E-454D-8DCC-E45D15378B62}"/>
    <cellStyle name="Comma 3 3 2 2 3" xfId="27993" xr:uid="{C461F2EE-7BF2-4B25-A683-AA7549FDD257}"/>
    <cellStyle name="Comma 3 3 2 3" xfId="7936" xr:uid="{1837FB39-CCAB-4B40-952D-7F8B1E5C3E43}"/>
    <cellStyle name="Comma 3 3 2 4" xfId="27994" xr:uid="{B07D757A-1AB0-4FE2-9321-DA61477EAEE4}"/>
    <cellStyle name="Comma 3 3 2 5" xfId="27995" xr:uid="{5DD00618-25EE-476D-9902-3D7D06B90F03}"/>
    <cellStyle name="Comma 3 3 2 6" xfId="27996" xr:uid="{084E8270-8DCF-4031-8CC0-C2FA27661395}"/>
    <cellStyle name="Comma 3 3 2 7" xfId="42642" xr:uid="{952C50B7-5B0C-4757-8D08-FCE14DAD0002}"/>
    <cellStyle name="Comma 3 3 2 8" xfId="43791" xr:uid="{556376C2-28F6-4F35-BC39-52DD081CAED3}"/>
    <cellStyle name="Comma 3 3 3" xfId="7937" xr:uid="{5D43883B-0150-4D8B-A128-3EC460EBC402}"/>
    <cellStyle name="Comma 3 3 3 2" xfId="7938" xr:uid="{393432E1-B036-44F1-A0B7-48002752C1BF}"/>
    <cellStyle name="Comma 3 3 3 3" xfId="27997" xr:uid="{881269E4-2DF5-4084-808D-3FB48FC24399}"/>
    <cellStyle name="Comma 3 3 4" xfId="7939" xr:uid="{D4F72D15-07E6-4F53-B1F2-D4A421A768D7}"/>
    <cellStyle name="Comma 3 3 4 2" xfId="27998" xr:uid="{150C65D8-26DB-4F0E-A26E-13D6641C0A4B}"/>
    <cellStyle name="Comma 3 3 5" xfId="7940" xr:uid="{86A129ED-1450-4B8F-BDFE-6F1813B82DBB}"/>
    <cellStyle name="Comma 3 3 6" xfId="7941" xr:uid="{C190287C-E56B-4741-81E4-1530F666234E}"/>
    <cellStyle name="Comma 3 3 7" xfId="27999" xr:uid="{C914AD49-4285-4100-9DEE-A50D57D34273}"/>
    <cellStyle name="Comma 3 3 8" xfId="28000" xr:uid="{7B2D5677-B072-4B6E-9893-4DEEAD3BC3E0}"/>
    <cellStyle name="Comma 3 3 9" xfId="28001" xr:uid="{6D4E1B35-FA8D-4EB0-86A2-E95A0EA12273}"/>
    <cellStyle name="Comma 3 4" xfId="7942" xr:uid="{EF98F037-D49C-4355-8405-29B59B8FF4A5}"/>
    <cellStyle name="Comma 3 4 10" xfId="42643" xr:uid="{536A910F-A681-4393-ABE3-D48B46C9E264}"/>
    <cellStyle name="Comma 3 4 11" xfId="43792" xr:uid="{8A438DBF-AD16-44AB-B8C9-82E0CC880094}"/>
    <cellStyle name="Comma 3 4 2" xfId="7943" xr:uid="{CE9433C6-6038-414C-9D30-1554923C9D66}"/>
    <cellStyle name="Comma 3 4 2 2" xfId="7944" xr:uid="{A17B450F-6781-468C-A7EB-BE00279872A2}"/>
    <cellStyle name="Comma 3 4 2 2 2" xfId="7945" xr:uid="{200D0DA9-DDBF-4211-9FD2-6658B9389776}"/>
    <cellStyle name="Comma 3 4 2 2 2 2" xfId="28002" xr:uid="{4C085BAD-C977-4FDB-92C6-4CAFEB93C5A7}"/>
    <cellStyle name="Comma 3 4 2 2 3" xfId="28003" xr:uid="{FDCA2B04-37F9-4EF7-950B-1F2CA63CA2CC}"/>
    <cellStyle name="Comma 3 4 2 2 4" xfId="28004" xr:uid="{3A6C3F3B-E1AE-4B1B-BAAE-CDFB1DF63F63}"/>
    <cellStyle name="Comma 3 4 2 3" xfId="7946" xr:uid="{736C102F-3F91-4643-B1A0-9246566CDC1A}"/>
    <cellStyle name="Comma 3 4 2 3 2" xfId="28005" xr:uid="{73362A7D-D71B-492F-A6CC-8A71C8B10852}"/>
    <cellStyle name="Comma 3 4 2 4" xfId="28006" xr:uid="{3C5CE74D-C117-4712-8BFF-F2CC9B4F49D9}"/>
    <cellStyle name="Comma 3 4 2 5" xfId="28007" xr:uid="{E061725C-7500-4425-ACA0-6B69818099C6}"/>
    <cellStyle name="Comma 3 4 2 6" xfId="28008" xr:uid="{4E9E9DC4-03BB-4D1A-99AA-E69D11E098D9}"/>
    <cellStyle name="Comma 3 4 2 7" xfId="28009" xr:uid="{C66D9AAF-7A05-47C6-93B3-01F2BE128179}"/>
    <cellStyle name="Comma 3 4 2 8" xfId="42644" xr:uid="{F2E5A04D-1860-42D0-97BC-3F2B66785260}"/>
    <cellStyle name="Comma 3 4 2 9" xfId="43793" xr:uid="{CDA574DA-36B6-4BC3-807F-6E9AE45AE740}"/>
    <cellStyle name="Comma 3 4 3" xfId="7947" xr:uid="{9DF70DA6-C20B-4DFD-BA7D-6DBA8C38EC71}"/>
    <cellStyle name="Comma 3 4 3 2" xfId="7948" xr:uid="{135D3542-4342-4D85-857A-51C515356FB3}"/>
    <cellStyle name="Comma 3 4 3 3" xfId="28010" xr:uid="{E2ADC993-52E4-4CE9-AB23-5E32EA3E0695}"/>
    <cellStyle name="Comma 3 4 4" xfId="7949" xr:uid="{2C17AA90-1A48-4167-B5DD-4633E408093A}"/>
    <cellStyle name="Comma 3 4 4 2" xfId="28011" xr:uid="{D9D410A1-3F72-4D26-B657-BD7FD9722101}"/>
    <cellStyle name="Comma 3 4 5" xfId="7950" xr:uid="{961E589C-46B6-41DA-A4BA-224802ADB747}"/>
    <cellStyle name="Comma 3 4 6" xfId="28012" xr:uid="{C2F204F1-9E32-42DC-88BB-DBDABD31DD17}"/>
    <cellStyle name="Comma 3 4 7" xfId="28013" xr:uid="{6A26C8E8-A0DE-49AA-A02A-9001AFE71455}"/>
    <cellStyle name="Comma 3 4 8" xfId="28014" xr:uid="{0B65CB39-4573-4C12-AC53-A1127311A79E}"/>
    <cellStyle name="Comma 3 4 9" xfId="28015" xr:uid="{99A2A86A-A097-4F9A-9275-35663927DF35}"/>
    <cellStyle name="Comma 3 5" xfId="7951" xr:uid="{91DFD593-4478-47DC-976B-0E3C44A36BBE}"/>
    <cellStyle name="Comma 3 5 10" xfId="42645" xr:uid="{42286BF4-E8F6-4B2E-89FB-0F553237DA8E}"/>
    <cellStyle name="Comma 3 5 11" xfId="43794" xr:uid="{37C0599F-998D-4FAE-A1E6-D46ED7BAC035}"/>
    <cellStyle name="Comma 3 5 2" xfId="7952" xr:uid="{E4FCFD24-AA26-4A75-861D-F613819886F7}"/>
    <cellStyle name="Comma 3 5 2 2" xfId="7953" xr:uid="{F0C2ED11-C66E-442A-BBFA-FAD860CC383B}"/>
    <cellStyle name="Comma 3 5 2 2 2" xfId="7954" xr:uid="{AE4E5E53-B7A8-4E2F-B9AD-079F6BDD5FD3}"/>
    <cellStyle name="Comma 3 5 2 2 3" xfId="28016" xr:uid="{D2F3E125-9D3F-4273-A30C-2B4EFD5E2E74}"/>
    <cellStyle name="Comma 3 5 2 3" xfId="7955" xr:uid="{D89EBF22-B9A4-42EF-8408-3245510DF852}"/>
    <cellStyle name="Comma 3 5 2 4" xfId="28017" xr:uid="{A90CBFDD-A1F5-4390-A760-0ACD82DAE6AD}"/>
    <cellStyle name="Comma 3 5 2 5" xfId="28018" xr:uid="{7CA28292-701F-4AA5-B24B-3E3A5CFA265B}"/>
    <cellStyle name="Comma 3 5 2 6" xfId="28019" xr:uid="{CE085FC9-FCC7-41B2-B51F-1836E133690F}"/>
    <cellStyle name="Comma 3 5 3" xfId="7956" xr:uid="{F47BC7D2-A605-4CB2-8A66-EC4FE9671E61}"/>
    <cellStyle name="Comma 3 5 3 2" xfId="7957" xr:uid="{2C678EAE-7E03-436D-A7B6-57BA041C27F9}"/>
    <cellStyle name="Comma 3 5 3 2 2" xfId="28020" xr:uid="{2946BAA5-C5C6-4E67-9BF1-20C20A88369A}"/>
    <cellStyle name="Comma 3 5 3 3" xfId="28021" xr:uid="{24F448EF-E8C3-438A-A260-E4DEB9DADDEF}"/>
    <cellStyle name="Comma 3 5 3 4" xfId="28022" xr:uid="{6A617196-0A48-4FE1-8E23-32C18671318B}"/>
    <cellStyle name="Comma 3 5 4" xfId="7958" xr:uid="{53FC9C27-B41B-4013-AB5B-8B2DC4B2DC58}"/>
    <cellStyle name="Comma 3 5 4 2" xfId="28023" xr:uid="{3BC9C599-8E01-464A-B053-C4967C52D52F}"/>
    <cellStyle name="Comma 3 5 5" xfId="7959" xr:uid="{E06F712B-CADC-404F-9B84-157203CBB03D}"/>
    <cellStyle name="Comma 3 5 6" xfId="28024" xr:uid="{E8518475-142E-487E-9B29-2A4B586B1D1A}"/>
    <cellStyle name="Comma 3 5 7" xfId="28025" xr:uid="{FD7B9DB9-BF56-493E-A15D-53C9EDEF77CF}"/>
    <cellStyle name="Comma 3 5 8" xfId="28026" xr:uid="{6E06E13B-08AD-40FA-8254-18697E7B40BB}"/>
    <cellStyle name="Comma 3 5 9" xfId="28027" xr:uid="{D2001E53-2544-42C6-85B6-14551CB90CC7}"/>
    <cellStyle name="Comma 3 6" xfId="7960" xr:uid="{AEBB570E-363C-44EF-8995-3AB419A9FE06}"/>
    <cellStyle name="Comma 3 6 2" xfId="7961" xr:uid="{F55AE4DB-E5D3-4362-8084-7ADBD2A30BB4}"/>
    <cellStyle name="Comma 3 6 2 2" xfId="7962" xr:uid="{7D7DB443-4AAE-48F1-B394-F905B312493E}"/>
    <cellStyle name="Comma 3 6 2 3" xfId="28028" xr:uid="{20DE1EDE-BA68-4978-9C11-4D53154B5E9A}"/>
    <cellStyle name="Comma 3 6 2 4" xfId="28029" xr:uid="{D74778B3-3540-482C-89B9-F31E409AB14A}"/>
    <cellStyle name="Comma 3 6 2 5" xfId="28030" xr:uid="{C518C3C6-4494-45C6-901E-9D9FE8960FB8}"/>
    <cellStyle name="Comma 3 6 3" xfId="7963" xr:uid="{8DFF1464-8919-4F1B-9D32-CF1711A16F28}"/>
    <cellStyle name="Comma 3 6 4" xfId="28031" xr:uid="{586A12F6-C9A3-40A7-878A-291F4C14AF6A}"/>
    <cellStyle name="Comma 3 6 5" xfId="28032" xr:uid="{BAE75C47-5F7D-4F9A-A57A-CDC93DED48E7}"/>
    <cellStyle name="Comma 3 6 6" xfId="28033" xr:uid="{20796226-1B0C-45F4-BC5E-6366450FFCD9}"/>
    <cellStyle name="Comma 3 6 7" xfId="42646" xr:uid="{EA9DEF96-3E45-456D-B7CF-3097A87FE931}"/>
    <cellStyle name="Comma 3 6 8" xfId="43795" xr:uid="{2068088B-7EC1-4DD3-A39D-C2196A46F151}"/>
    <cellStyle name="Comma 3 7" xfId="7964" xr:uid="{67D11CD0-0987-4F30-95A6-545202F9B6F2}"/>
    <cellStyle name="Comma 3 7 2" xfId="7965" xr:uid="{31390C38-3C3A-460C-A4F6-5FA1F7AFED30}"/>
    <cellStyle name="Comma 3 7 2 2" xfId="7966" xr:uid="{41C93ADC-45E0-4AB8-8B9F-16AF703AFC56}"/>
    <cellStyle name="Comma 3 7 2 3" xfId="28034" xr:uid="{679023CB-6134-456B-925D-9D06CF7CEFA8}"/>
    <cellStyle name="Comma 3 7 2 4" xfId="28035" xr:uid="{F1B7DCA6-8742-4E97-9038-818EB4415C1A}"/>
    <cellStyle name="Comma 3 7 2 5" xfId="28036" xr:uid="{7AE9E4D3-6AD1-4310-93FD-3603E6E00247}"/>
    <cellStyle name="Comma 3 7 3" xfId="7967" xr:uid="{4E5BAE49-5CA8-433F-B1FD-FDBE28B01536}"/>
    <cellStyle name="Comma 3 7 4" xfId="28037" xr:uid="{4D24F1E6-2F58-4A51-B76C-EE9709A18D2F}"/>
    <cellStyle name="Comma 3 7 5" xfId="28038" xr:uid="{2AD8BEA8-E9F3-434A-8ABA-78BB661E8B49}"/>
    <cellStyle name="Comma 3 7 6" xfId="28039" xr:uid="{801003BA-0D65-44F8-AAA6-B743F998E4A2}"/>
    <cellStyle name="Comma 3 7 7" xfId="42647" xr:uid="{7EF6E7A7-BF47-4A5D-A8A7-D08DDF4FCF3B}"/>
    <cellStyle name="Comma 3 7 8" xfId="43796" xr:uid="{DE92DCB4-F784-468A-9160-442817E8A966}"/>
    <cellStyle name="Comma 3 8" xfId="7968" xr:uid="{46936CE7-AA0A-46F1-BF2A-D9D8E4B6A352}"/>
    <cellStyle name="Comma 3 8 2" xfId="7969" xr:uid="{AB06F620-5316-4F51-AAD0-FB4D319B02FF}"/>
    <cellStyle name="Comma 3 8 2 2" xfId="7970" xr:uid="{6F2F3DD0-ED52-4B7B-94C4-1D39ECB1C5EB}"/>
    <cellStyle name="Comma 3 8 2 3" xfId="28040" xr:uid="{0B08ADA6-2DCE-4DCE-9A5E-60437AE81797}"/>
    <cellStyle name="Comma 3 8 2 4" xfId="28041" xr:uid="{009CC5E4-E5AD-4ADC-A25B-516B22E30866}"/>
    <cellStyle name="Comma 3 8 2 5" xfId="28042" xr:uid="{454C862C-3C63-4958-9208-B112AE42F3FA}"/>
    <cellStyle name="Comma 3 8 3" xfId="7971" xr:uid="{B394930C-61A8-4AF6-B22A-C710E1628889}"/>
    <cellStyle name="Comma 3 8 4" xfId="28043" xr:uid="{310D3ED8-4089-49BC-A8A1-CED772BDDE16}"/>
    <cellStyle name="Comma 3 8 5" xfId="28044" xr:uid="{7FB0A00A-5782-4FB2-A0AC-F1347BFE13E8}"/>
    <cellStyle name="Comma 3 8 6" xfId="28045" xr:uid="{AE72A263-6581-4177-99ED-28BEA2ABF7B1}"/>
    <cellStyle name="Comma 3 8 7" xfId="42648" xr:uid="{19D512ED-2186-4E13-A8E8-B92AC6B11C21}"/>
    <cellStyle name="Comma 3 8 8" xfId="43797" xr:uid="{8BD64D8E-BF05-418E-8CA8-4BB61F99710D}"/>
    <cellStyle name="Comma 3 9" xfId="7972" xr:uid="{BC627AED-8CFF-4094-A9B4-54F322053F8A}"/>
    <cellStyle name="Comma 3 9 2" xfId="7973" xr:uid="{9B31A6DF-9BCF-4EE6-B3B0-E810FACA94E9}"/>
    <cellStyle name="Comma 3 9 2 2" xfId="7974" xr:uid="{8CEBFF67-3BC6-48FC-A073-44950A4727F0}"/>
    <cellStyle name="Comma 3 9 2 3" xfId="28046" xr:uid="{3D8B2797-7E5B-4EA2-B2A9-A88AD93E039A}"/>
    <cellStyle name="Comma 3 9 3" xfId="7975" xr:uid="{E9C75313-3166-42E6-A02D-1F5D0B9382E4}"/>
    <cellStyle name="Comma 3 9 4" xfId="28047" xr:uid="{F925D9FA-F456-4915-8420-2839BF48852A}"/>
    <cellStyle name="Comma 3 9 5" xfId="28048" xr:uid="{DE2502C4-81FD-49EC-93CB-8AF4B0C8D64A}"/>
    <cellStyle name="Comma 3 9 6" xfId="28049" xr:uid="{D0EDCD71-5FD0-41AB-9B21-E02A1CDF94D0}"/>
    <cellStyle name="Comma 3 9 7" xfId="42649" xr:uid="{26B19061-1083-429C-B021-C17EDEC24FB7}"/>
    <cellStyle name="Comma 3 9 8" xfId="43798" xr:uid="{FA88CFB6-D6EA-4468-8AA5-94AACC27F91E}"/>
    <cellStyle name="Comma 30" xfId="7976" xr:uid="{FCFAF165-005B-49B6-BB79-F9A49AB56F2C}"/>
    <cellStyle name="Comma 30 2" xfId="7977" xr:uid="{BCF78974-FF4C-4DC4-98BB-DB2EFF089BE4}"/>
    <cellStyle name="Comma 30 2 2" xfId="28050" xr:uid="{293980D6-9813-4EBE-9250-D733E251F155}"/>
    <cellStyle name="Comma 30 3" xfId="28051" xr:uid="{46B96ADE-D570-40C6-B7C9-A17FCD58A70B}"/>
    <cellStyle name="Comma 31" xfId="7978" xr:uid="{75ECEEE0-4DDE-4FE9-98E2-63B492CDD239}"/>
    <cellStyle name="Comma 31 2" xfId="7979" xr:uid="{A70F6124-F4CB-4EDE-AACE-700EB8FB3D11}"/>
    <cellStyle name="Comma 31 2 2" xfId="28052" xr:uid="{A38A5FF9-3537-46BD-BD9B-396CFDA4ED21}"/>
    <cellStyle name="Comma 31 3" xfId="28053" xr:uid="{46A2C323-ED11-439C-96C5-2FC8CA372D18}"/>
    <cellStyle name="Comma 32" xfId="7980" xr:uid="{EACC2486-AE8D-4058-9AD6-FACAFDE46330}"/>
    <cellStyle name="Comma 33" xfId="43507" xr:uid="{AAB763A0-2F13-4298-9A76-7E7E1DED224C}"/>
    <cellStyle name="Comma 34" xfId="43985" xr:uid="{E02A35A1-607D-4BDA-80DE-834C183C64E3}"/>
    <cellStyle name="Comma 35" xfId="45780" xr:uid="{E0FDF14D-9D43-43CE-BD15-6B4A61DFA6E4}"/>
    <cellStyle name="Comma 36" xfId="45801" xr:uid="{AEA9F70B-9105-40EF-B45A-23CA7EBC28EC}"/>
    <cellStyle name="Comma 37" xfId="45814" xr:uid="{DB641D4D-BD0B-4426-90F7-9D6B99DC6811}"/>
    <cellStyle name="Comma 38" xfId="45786" xr:uid="{E9B767C8-7F10-4091-8B31-7DCBE5615C90}"/>
    <cellStyle name="Comma 4" xfId="57" xr:uid="{2CF1CE37-CDAA-4E0B-B745-FF2651DFB27C}"/>
    <cellStyle name="Comma 4 10" xfId="7982" xr:uid="{98F839A8-13E7-4621-836F-2B587AD44821}"/>
    <cellStyle name="Comma 4 10 2" xfId="7983" xr:uid="{E53064D8-37B2-4860-8C79-D1CA5ED7AB8D}"/>
    <cellStyle name="Comma 4 10 2 2" xfId="7984" xr:uid="{2EF0A55F-C641-4DD7-8013-CA75849B39CB}"/>
    <cellStyle name="Comma 4 10 3" xfId="7985" xr:uid="{26C1E9D1-1A19-4387-BA3D-CE47B1CE31B4}"/>
    <cellStyle name="Comma 4 10 4" xfId="28054" xr:uid="{CE7A3878-430E-40A3-8096-9039C1F22401}"/>
    <cellStyle name="Comma 4 10 5" xfId="28055" xr:uid="{FD04877C-9F33-4746-A099-392CABCDB33A}"/>
    <cellStyle name="Comma 4 11" xfId="7986" xr:uid="{A110492E-4D71-41BB-84CD-830AAFA3CAA4}"/>
    <cellStyle name="Comma 4 11 2" xfId="7987" xr:uid="{E28B76A7-46CD-42D4-A7ED-AF002D430152}"/>
    <cellStyle name="Comma 4 11 2 2" xfId="7988" xr:uid="{89854042-8F92-48E1-B222-A1955AAD289B}"/>
    <cellStyle name="Comma 4 11 3" xfId="7989" xr:uid="{0FC29FBB-E114-40E8-98BF-B6C26CDE641B}"/>
    <cellStyle name="Comma 4 11 4" xfId="28056" xr:uid="{3CE9C086-D71D-413A-AAF6-A1A20ED93C29}"/>
    <cellStyle name="Comma 4 12" xfId="7990" xr:uid="{5946D010-41EE-44E8-9D8D-69528EAE82E4}"/>
    <cellStyle name="Comma 4 12 2" xfId="7991" xr:uid="{161A5750-6D76-4BEB-AA8B-038D7E989017}"/>
    <cellStyle name="Comma 4 12 2 2" xfId="28057" xr:uid="{CF540AA0-23D5-4AF4-A3F9-CFDB9458250B}"/>
    <cellStyle name="Comma 4 12 3" xfId="28058" xr:uid="{6AAF5CB1-99E8-4263-85AD-83360F39D8A6}"/>
    <cellStyle name="Comma 4 13" xfId="7992" xr:uid="{13E9C2CA-F13A-43DD-B19E-7C9C8EE82879}"/>
    <cellStyle name="Comma 4 13 2" xfId="7993" xr:uid="{CFF370E8-B880-4A86-AEA0-A324827A7710}"/>
    <cellStyle name="Comma 4 14" xfId="7994" xr:uid="{35CA2E6D-A1CA-4A8D-8660-53A923700F22}"/>
    <cellStyle name="Comma 4 14 2" xfId="28059" xr:uid="{D781DCDA-326C-4F89-B415-3A9E375CDC77}"/>
    <cellStyle name="Comma 4 15" xfId="7995" xr:uid="{116F5F13-8C7A-4B56-82CF-DA9F5A4758A2}"/>
    <cellStyle name="Comma 4 16" xfId="7996" xr:uid="{37BB1412-C6D6-4165-9132-A228E19F4B7C}"/>
    <cellStyle name="Comma 4 17" xfId="28060" xr:uid="{55D35C66-796A-4467-BA73-5DF10811F07A}"/>
    <cellStyle name="Comma 4 18" xfId="28061" xr:uid="{61DCFFAC-6821-46E3-980A-AB7EC1E6E53D}"/>
    <cellStyle name="Comma 4 19" xfId="28062" xr:uid="{D79E8C15-667D-4CED-8C05-055AA3A0086D}"/>
    <cellStyle name="Comma 4 2" xfId="7997" xr:uid="{99EF8592-24AD-4000-A7FB-B6786DA5380C}"/>
    <cellStyle name="Comma 4 2 10" xfId="28063" xr:uid="{E1AD9A87-85F8-4355-8BF2-8E68D306F795}"/>
    <cellStyle name="Comma 4 2 11" xfId="42651" xr:uid="{D23FD79C-A285-4705-AE72-C55E67E7BC32}"/>
    <cellStyle name="Comma 4 2 2" xfId="7998" xr:uid="{3FEF8149-F99B-4475-B6AE-1E263E64D70B}"/>
    <cellStyle name="Comma 4 2 2 2" xfId="7999" xr:uid="{F6B33D56-DA34-42FA-8068-61A14B78A2A5}"/>
    <cellStyle name="Comma 4 2 2 2 2" xfId="28064" xr:uid="{1D960EAB-9EFE-4C56-98CF-EC832B022FF9}"/>
    <cellStyle name="Comma 4 2 2 3" xfId="28065" xr:uid="{8E290FBE-4EDA-4075-9CB2-E063E7716350}"/>
    <cellStyle name="Comma 4 2 2 4" xfId="28066" xr:uid="{E1374EF6-DF53-4370-970B-BE7544C81543}"/>
    <cellStyle name="Comma 4 2 2 5" xfId="28067" xr:uid="{38581450-AA8A-48C0-B39A-6407626CD880}"/>
    <cellStyle name="Comma 4 2 2 6" xfId="28068" xr:uid="{8E44A4F9-9130-4C67-8FB5-BE5BFB684CC0}"/>
    <cellStyle name="Comma 4 2 2 7" xfId="42652" xr:uid="{18AB02EE-D4F9-4C8C-9186-BBD00B71EF55}"/>
    <cellStyle name="Comma 4 2 2 8" xfId="43800" xr:uid="{37EDE36F-846F-4AE0-B92E-3ED6F97734B1}"/>
    <cellStyle name="Comma 4 2 3" xfId="8000" xr:uid="{AE8BE889-5DBF-4C50-A309-7BC673BF092C}"/>
    <cellStyle name="Comma 4 2 3 2" xfId="28069" xr:uid="{2D091469-7F65-4B15-A6C1-36D9A3AA763E}"/>
    <cellStyle name="Comma 4 2 3 2 2" xfId="28070" xr:uid="{3C5B40D5-F1A1-41B4-950C-1884792F3124}"/>
    <cellStyle name="Comma 4 2 3 3" xfId="28071" xr:uid="{31866880-1606-431D-98F7-85C97F4E75D3}"/>
    <cellStyle name="Comma 4 2 4" xfId="8001" xr:uid="{F30CF463-89E1-4C55-A976-D7C0ABD37CD6}"/>
    <cellStyle name="Comma 4 2 4 2" xfId="28072" xr:uid="{79D87F27-5A81-407C-ACF7-9BF5BDDFA408}"/>
    <cellStyle name="Comma 4 2 5" xfId="8002" xr:uid="{AE62F4F6-79A4-48E9-848D-5BA6C9D0EE57}"/>
    <cellStyle name="Comma 4 2 5 2" xfId="28073" xr:uid="{16F67C5E-45D8-4E1C-A382-04DBE931DEAD}"/>
    <cellStyle name="Comma 4 2 6" xfId="28074" xr:uid="{5228AF1A-5F3F-46AB-BBB7-F019F1E11DE7}"/>
    <cellStyle name="Comma 4 2 7" xfId="28075" xr:uid="{23EF694C-2BEB-4AC4-BA7B-DB192F807925}"/>
    <cellStyle name="Comma 4 2 8" xfId="28076" xr:uid="{BC03BFD5-4CB4-4F29-BDBD-700D151151B1}"/>
    <cellStyle name="Comma 4 2 9" xfId="28077" xr:uid="{36CAF731-1799-4F5B-AC95-9C79DECE8D90}"/>
    <cellStyle name="Comma 4 20" xfId="42650" xr:uid="{5088E8F8-B6B4-4AA2-9F1F-A24A3D3DC4E9}"/>
    <cellStyle name="Comma 4 21" xfId="43799" xr:uid="{5701DCB4-25FE-4EFD-9BF7-B798CFBE81C7}"/>
    <cellStyle name="Comma 4 22" xfId="7981" xr:uid="{5C3BAFAA-B74A-432B-B141-A9318C218405}"/>
    <cellStyle name="Comma 4 3" xfId="8003" xr:uid="{491C5DAD-FE55-4B96-9C23-9D0C94D5DB81}"/>
    <cellStyle name="Comma 4 3 10" xfId="42653" xr:uid="{0D3D3F36-97EE-4A8F-A666-057DE392A21C}"/>
    <cellStyle name="Comma 4 3 11" xfId="43801" xr:uid="{1E232F46-5133-496D-98BF-2CA36CFFC730}"/>
    <cellStyle name="Comma 4 3 2" xfId="8004" xr:uid="{3835B519-774E-45CD-81A6-9AD9A49729EE}"/>
    <cellStyle name="Comma 4 3 2 2" xfId="8005" xr:uid="{BA3F8A65-5B5C-44DD-8B8E-944DB7D1B263}"/>
    <cellStyle name="Comma 4 3 2 2 2" xfId="28078" xr:uid="{D34F6FD7-B5AD-4C1E-AAE4-95F67666EC55}"/>
    <cellStyle name="Comma 4 3 2 3" xfId="28079" xr:uid="{40CA9938-56A0-44B3-AABB-5E8351C814CE}"/>
    <cellStyle name="Comma 4 3 2 4" xfId="28080" xr:uid="{155B70C4-B8B2-4DE2-B516-6DC0ABB2D119}"/>
    <cellStyle name="Comma 4 3 2 5" xfId="28081" xr:uid="{ACBFA501-4394-47E3-97A6-421DE20F07BB}"/>
    <cellStyle name="Comma 4 3 2 6" xfId="28082" xr:uid="{71F0F45E-CA0B-452A-99B7-61EC5DA38118}"/>
    <cellStyle name="Comma 4 3 3" xfId="8006" xr:uid="{87675F0E-0B9E-40E8-84AB-10C07D45D922}"/>
    <cellStyle name="Comma 4 3 3 2" xfId="28083" xr:uid="{FB3CFF37-A84D-4E05-9E7F-A55F6B644A76}"/>
    <cellStyle name="Comma 4 3 4" xfId="8007" xr:uid="{B09BC9A1-F617-4BA1-B694-23968F60B5E4}"/>
    <cellStyle name="Comma 4 3 4 2" xfId="28084" xr:uid="{DABB2155-7F96-411E-9664-6235B963A8B0}"/>
    <cellStyle name="Comma 4 3 5" xfId="28085" xr:uid="{BD8D0F12-A1D2-4B53-ACD0-2FD0AF10BC4B}"/>
    <cellStyle name="Comma 4 3 6" xfId="28086" xr:uid="{2D4D4DBE-4BD6-409B-B726-5A27B9FF0AE1}"/>
    <cellStyle name="Comma 4 3 7" xfId="28087" xr:uid="{9107D808-6D8E-431B-A07A-EBC9507BF5FC}"/>
    <cellStyle name="Comma 4 3 8" xfId="28088" xr:uid="{639F043D-3582-4D2A-8213-22C36B971B68}"/>
    <cellStyle name="Comma 4 3 9" xfId="28089" xr:uid="{32C783EF-68B1-4449-8CF9-5E258FA13439}"/>
    <cellStyle name="Comma 4 4" xfId="8008" xr:uid="{B37FBD9A-E986-42F5-95E1-B0457883E02C}"/>
    <cellStyle name="Comma 4 4 10" xfId="42654" xr:uid="{E2EFFBB5-EEEA-4D01-B50C-1E61191739BA}"/>
    <cellStyle name="Comma 4 4 11" xfId="43802" xr:uid="{81DA15A1-9C1B-4BDC-97AD-3F272AAA7896}"/>
    <cellStyle name="Comma 4 4 2" xfId="8009" xr:uid="{D38DD626-3418-4867-88B9-CF0FA5033D8D}"/>
    <cellStyle name="Comma 4 4 2 2" xfId="8010" xr:uid="{5AECA2B4-A905-4796-8553-FEF5AADAFCEF}"/>
    <cellStyle name="Comma 4 4 2 2 2" xfId="28090" xr:uid="{81AA8151-DB24-4FD1-BFB3-B3F33FEFE42D}"/>
    <cellStyle name="Comma 4 4 2 3" xfId="28091" xr:uid="{98DCC347-481F-4552-82D1-E278544061FA}"/>
    <cellStyle name="Comma 4 4 2 4" xfId="28092" xr:uid="{B3A03C55-7E1F-42A2-8988-7217FBD04D72}"/>
    <cellStyle name="Comma 4 4 2 5" xfId="28093" xr:uid="{9399D70B-92C5-46D4-9633-15F7E9D9B7DB}"/>
    <cellStyle name="Comma 4 4 2 6" xfId="28094" xr:uid="{E57A05B0-2F41-4465-8965-343A8FF16CF1}"/>
    <cellStyle name="Comma 4 4 3" xfId="8011" xr:uid="{4A4C4C26-4362-49BE-B325-D9772D00290C}"/>
    <cellStyle name="Comma 4 4 3 2" xfId="28095" xr:uid="{11F33EB6-3A2E-4329-8499-09711FB2A7B1}"/>
    <cellStyle name="Comma 4 4 4" xfId="8012" xr:uid="{505C6CA6-8CE2-4838-89A6-C7241AD6C64E}"/>
    <cellStyle name="Comma 4 4 4 2" xfId="28096" xr:uid="{F6D21277-6C74-47A2-AEB5-902E42155468}"/>
    <cellStyle name="Comma 4 4 5" xfId="28097" xr:uid="{7100D218-2C6D-40F8-88BE-D17687F44221}"/>
    <cellStyle name="Comma 4 4 6" xfId="28098" xr:uid="{AEAF1FB6-B57A-491B-B062-766E80D95FAC}"/>
    <cellStyle name="Comma 4 4 7" xfId="28099" xr:uid="{860D92D3-5257-45CF-9716-B230C38D29D6}"/>
    <cellStyle name="Comma 4 4 8" xfId="28100" xr:uid="{D89B68FB-314B-4473-98CF-F154A28883BB}"/>
    <cellStyle name="Comma 4 4 9" xfId="28101" xr:uid="{DCCF3830-BA74-44E1-B715-6DFA2D5D515F}"/>
    <cellStyle name="Comma 4 5" xfId="8013" xr:uid="{FF4F7F00-3C91-4F52-98D9-2FB738A19362}"/>
    <cellStyle name="Comma 4 5 10" xfId="43803" xr:uid="{B460DFCF-186A-45BE-9DC1-3F74EFBA1063}"/>
    <cellStyle name="Comma 4 5 2" xfId="8014" xr:uid="{E69CE525-B1BE-42BD-833E-1128528A5E0A}"/>
    <cellStyle name="Comma 4 5 2 2" xfId="8015" xr:uid="{5C291829-CED6-405E-9B86-92C2D917AEFA}"/>
    <cellStyle name="Comma 4 5 2 2 2" xfId="28102" xr:uid="{06C72850-2064-46B4-A9E9-8A9F0EF86E1D}"/>
    <cellStyle name="Comma 4 5 2 3" xfId="28103" xr:uid="{61837FDA-47F2-4EEC-BA72-80DFBE34801F}"/>
    <cellStyle name="Comma 4 5 2 4" xfId="28104" xr:uid="{93471717-CD69-4CAD-8501-749073967801}"/>
    <cellStyle name="Comma 4 5 2 5" xfId="28105" xr:uid="{3C16FD0A-6DB9-4239-8258-2F0782B668C3}"/>
    <cellStyle name="Comma 4 5 2 6" xfId="28106" xr:uid="{506457DD-1EAC-49A0-9C2E-D3D121F86354}"/>
    <cellStyle name="Comma 4 5 3" xfId="8016" xr:uid="{9C220410-094A-4FD4-8FF8-E305C29C2683}"/>
    <cellStyle name="Comma 4 5 3 2" xfId="28107" xr:uid="{8B1930C2-8ECF-47BE-89CD-FBAAB8457090}"/>
    <cellStyle name="Comma 4 5 4" xfId="8017" xr:uid="{242155BF-BBBF-4725-BFE7-B699D33780C6}"/>
    <cellStyle name="Comma 4 5 5" xfId="28108" xr:uid="{0B2D129C-3800-411A-8C82-7E19FCEFBD15}"/>
    <cellStyle name="Comma 4 5 6" xfId="28109" xr:uid="{66840A18-474C-4056-9B74-991DC8B443F5}"/>
    <cellStyle name="Comma 4 5 7" xfId="28110" xr:uid="{DA7E62A6-1022-409B-89C6-C6E41D1E0F9F}"/>
    <cellStyle name="Comma 4 5 8" xfId="28111" xr:uid="{0F04EC89-6AD4-43CA-AE13-AED0D6C13F08}"/>
    <cellStyle name="Comma 4 5 9" xfId="42655" xr:uid="{4A7F8C65-B614-47D4-8C6A-B5C52D0B8F65}"/>
    <cellStyle name="Comma 4 6" xfId="8018" xr:uid="{1642FB4E-AF3E-4EF9-9F91-EC21E442759C}"/>
    <cellStyle name="Comma 4 6 2" xfId="8019" xr:uid="{8D1FE60D-708A-48F6-B696-F371AF99F03E}"/>
    <cellStyle name="Comma 4 6 2 2" xfId="8020" xr:uid="{D6032E4B-1E00-47E4-9678-E2EE0899BA2E}"/>
    <cellStyle name="Comma 4 6 2 2 2" xfId="28112" xr:uid="{913FB99B-EDF4-46D5-AD46-F86183133580}"/>
    <cellStyle name="Comma 4 6 2 3" xfId="28113" xr:uid="{955559FC-340A-4B7D-827A-88A2D6D05952}"/>
    <cellStyle name="Comma 4 6 2 4" xfId="28114" xr:uid="{C1B4FB0D-660D-4E61-96EA-599110B1F0FD}"/>
    <cellStyle name="Comma 4 6 2 5" xfId="28115" xr:uid="{6A713690-FA77-48DC-B2C1-6E2C9E843E7C}"/>
    <cellStyle name="Comma 4 6 2 6" xfId="28116" xr:uid="{EB272774-4C73-4967-8CEF-99005C24A70B}"/>
    <cellStyle name="Comma 4 6 3" xfId="8021" xr:uid="{04E7C62B-A4CB-4A9C-ADC5-10162ADDEC1F}"/>
    <cellStyle name="Comma 4 6 3 2" xfId="28117" xr:uid="{52D33A9E-198D-4E8C-9FC0-EFB703E84D79}"/>
    <cellStyle name="Comma 4 6 4" xfId="28118" xr:uid="{5C9B63A9-9754-49F8-AD6A-A634F399050B}"/>
    <cellStyle name="Comma 4 6 5" xfId="28119" xr:uid="{BE3F3885-DC71-436B-B7D6-5F8A1F954A93}"/>
    <cellStyle name="Comma 4 6 6" xfId="28120" xr:uid="{14C5507A-D6D5-4E78-9707-987D4331C300}"/>
    <cellStyle name="Comma 4 6 7" xfId="28121" xr:uid="{FBF80B5E-8688-4E1E-B67F-D66034FAD977}"/>
    <cellStyle name="Comma 4 6 8" xfId="42656" xr:uid="{77299797-5603-49DD-8282-6EED6F747BD2}"/>
    <cellStyle name="Comma 4 6 9" xfId="43804" xr:uid="{4243AB2B-71B1-47E3-BD4D-01367577B0F9}"/>
    <cellStyle name="Comma 4 7" xfId="8022" xr:uid="{F77A8B6C-6B0A-4368-A7D5-69D811E39FA0}"/>
    <cellStyle name="Comma 4 7 2" xfId="8023" xr:uid="{2A1BD294-03E3-4A93-BC51-261F17214D70}"/>
    <cellStyle name="Comma 4 7 2 2" xfId="8024" xr:uid="{525F794F-E5F4-4783-9333-7610550E2358}"/>
    <cellStyle name="Comma 4 7 2 3" xfId="28122" xr:uid="{9D3DEF53-6727-4F60-A04D-387390E16C32}"/>
    <cellStyle name="Comma 4 7 2 4" xfId="28123" xr:uid="{2657A146-4898-4E77-A628-852A3D095DA6}"/>
    <cellStyle name="Comma 4 7 2 5" xfId="28124" xr:uid="{94D5CF3C-E7E4-472B-A722-CF18AB6FD405}"/>
    <cellStyle name="Comma 4 7 3" xfId="8025" xr:uid="{5551C7E1-E27D-43EC-9386-B67575DD1DE3}"/>
    <cellStyle name="Comma 4 7 4" xfId="28125" xr:uid="{9EE9A0F2-030D-4ACE-90F7-897BB80DC76D}"/>
    <cellStyle name="Comma 4 7 5" xfId="28126" xr:uid="{BAB89E7E-CF6B-4A4C-BC1E-9B6CDD6B77F4}"/>
    <cellStyle name="Comma 4 7 6" xfId="28127" xr:uid="{2D034C59-96B0-472B-B139-D89B5E45B3EE}"/>
    <cellStyle name="Comma 4 7 7" xfId="42657" xr:uid="{2D42FA59-0502-4B75-ADB9-597605593273}"/>
    <cellStyle name="Comma 4 7 8" xfId="43805" xr:uid="{AF517188-4E80-4C89-958D-C6957592A297}"/>
    <cellStyle name="Comma 4 8" xfId="8026" xr:uid="{62CD63A5-987A-4953-8B51-373C6008657C}"/>
    <cellStyle name="Comma 4 8 2" xfId="8027" xr:uid="{149C2085-F6D7-44F7-9BB8-CD0F175EADB6}"/>
    <cellStyle name="Comma 4 8 2 2" xfId="8028" xr:uid="{93B60D0A-C505-44B6-9D8F-B736F7F1C7F1}"/>
    <cellStyle name="Comma 4 8 2 3" xfId="28128" xr:uid="{86C874E0-ABD2-4349-AC3E-1A1576D293A9}"/>
    <cellStyle name="Comma 4 8 2 4" xfId="28129" xr:uid="{CC97F52D-721B-450A-A695-DAACA6C94521}"/>
    <cellStyle name="Comma 4 8 2 5" xfId="28130" xr:uid="{8558ED01-DC83-425D-B927-75CCF7BB5E8E}"/>
    <cellStyle name="Comma 4 8 3" xfId="8029" xr:uid="{0E5B193A-5C38-453D-AF37-CCAEB5AEB3CB}"/>
    <cellStyle name="Comma 4 8 4" xfId="28131" xr:uid="{D3D70AE7-6734-4ADE-9B58-5E4FA54BC388}"/>
    <cellStyle name="Comma 4 8 5" xfId="28132" xr:uid="{E1916D2A-0A09-42E2-AEE2-FDFB5998EF99}"/>
    <cellStyle name="Comma 4 8 6" xfId="28133" xr:uid="{B2CBEBDA-AA37-422F-B8D9-C98FF2433FA2}"/>
    <cellStyle name="Comma 4 8 7" xfId="42658" xr:uid="{21690DE8-9DEA-4559-8C7A-300B889632CC}"/>
    <cellStyle name="Comma 4 8 8" xfId="43806" xr:uid="{4ED429C6-6BEC-4FCE-B03D-89C0FBEF412B}"/>
    <cellStyle name="Comma 4 9" xfId="8030" xr:uid="{C4C4A3AC-3014-4863-BAEB-2C313F76E9D9}"/>
    <cellStyle name="Comma 4 9 2" xfId="8031" xr:uid="{28F73438-5A7A-4CB0-B920-82B392F87DF4}"/>
    <cellStyle name="Comma 4 9 2 2" xfId="8032" xr:uid="{08BAA4A5-F190-4D60-9E3A-7E8E62D2688F}"/>
    <cellStyle name="Comma 4 9 2 3" xfId="28134" xr:uid="{32E5E292-ADFC-4415-BECE-3E1FC8E18069}"/>
    <cellStyle name="Comma 4 9 3" xfId="8033" xr:uid="{37BEB96F-755A-4B27-9BAB-5EBAB2FEA305}"/>
    <cellStyle name="Comma 4 9 4" xfId="28135" xr:uid="{49C661F9-A9F9-4DFB-9AE6-F232A5F3614A}"/>
    <cellStyle name="Comma 4 9 5" xfId="28136" xr:uid="{55E6D2CA-586E-4FEF-B40E-AF99470DBD92}"/>
    <cellStyle name="Comma 4 9 6" xfId="28137" xr:uid="{7BFCC0A3-95A5-437F-9A4B-916379909A21}"/>
    <cellStyle name="Comma 4 9 7" xfId="42659" xr:uid="{53554FE9-92FE-4AC0-9532-FC5507F0AA5D}"/>
    <cellStyle name="Comma 4 9 8" xfId="43807" xr:uid="{88CC39DE-DC7D-47EB-B304-A5B9FEEE635C}"/>
    <cellStyle name="Comma 5" xfId="82" xr:uid="{77648CD5-E9E4-443E-A17C-0342A80187A8}"/>
    <cellStyle name="Comma 5 10" xfId="8035" xr:uid="{92A82992-FB3C-4241-A4C4-D46646FC33B0}"/>
    <cellStyle name="Comma 5 10 2" xfId="8036" xr:uid="{ACFF3EC0-E8DD-4ED7-839B-F5C600C6D90E}"/>
    <cellStyle name="Comma 5 10 2 2" xfId="8037" xr:uid="{A9433B64-50C7-4E7F-9CCA-054C320A88AA}"/>
    <cellStyle name="Comma 5 10 3" xfId="8038" xr:uid="{DC2B1F99-1B5D-4596-BA95-AD05390856F3}"/>
    <cellStyle name="Comma 5 10 4" xfId="28138" xr:uid="{4CE16F5D-890F-45FB-97D2-054C0422B1EF}"/>
    <cellStyle name="Comma 5 11" xfId="8039" xr:uid="{3D8A8ABF-7FD0-4D88-BC80-C866945188B2}"/>
    <cellStyle name="Comma 5 11 2" xfId="8040" xr:uid="{B5871768-E55C-4EBC-A513-C7DB79A4A3F0}"/>
    <cellStyle name="Comma 5 11 2 2" xfId="28139" xr:uid="{FE6CBA26-1EB2-40A9-AB75-5F7FB37DB259}"/>
    <cellStyle name="Comma 5 11 3" xfId="28140" xr:uid="{A0F7488E-6F47-41C0-AA07-A0B50A1D26BF}"/>
    <cellStyle name="Comma 5 11 4" xfId="28141" xr:uid="{A6000CC0-C9F2-42F7-9B46-667DD8EFBA6E}"/>
    <cellStyle name="Comma 5 12" xfId="8041" xr:uid="{29F70C9C-3A6B-4861-AB04-62CF0205557F}"/>
    <cellStyle name="Comma 5 12 2" xfId="8042" xr:uid="{A7FDC068-AF3C-4A03-8FBF-A1279053469F}"/>
    <cellStyle name="Comma 5 13" xfId="8043" xr:uid="{F80B7BC1-DD51-40B2-BC5E-EC757E3284C9}"/>
    <cellStyle name="Comma 5 13 2" xfId="28142" xr:uid="{E5F6C0E3-DA75-42FD-97FE-4C30BD328173}"/>
    <cellStyle name="Comma 5 14" xfId="8044" xr:uid="{6FB8F8B7-DE47-4B09-9035-2E624B4DA93D}"/>
    <cellStyle name="Comma 5 15" xfId="8045" xr:uid="{FBEAF11B-0CC0-43B3-9254-A318EED44AE6}"/>
    <cellStyle name="Comma 5 16" xfId="28143" xr:uid="{E574E24C-B3BD-477A-8910-116725388C0F}"/>
    <cellStyle name="Comma 5 17" xfId="28144" xr:uid="{863DCF59-1B02-4758-9633-0F5A1CE95854}"/>
    <cellStyle name="Comma 5 18" xfId="28145" xr:uid="{3197378F-3880-461E-820E-7634117B469B}"/>
    <cellStyle name="Comma 5 19" xfId="42660" xr:uid="{721B81B8-228B-4CF5-8A4D-A1518D0F643A}"/>
    <cellStyle name="Comma 5 2" xfId="8046" xr:uid="{CCB24865-9BFA-4C95-9733-D35799B70D02}"/>
    <cellStyle name="Comma 5 2 10" xfId="43809" xr:uid="{E9F3B4B0-E998-48CD-8119-81992C8EBE28}"/>
    <cellStyle name="Comma 5 2 2" xfId="8047" xr:uid="{13FE2A11-47B1-4C0B-A302-29D5E843627D}"/>
    <cellStyle name="Comma 5 2 2 2" xfId="8048" xr:uid="{F24EEAF2-0C91-405B-BF69-FF4F163E2D46}"/>
    <cellStyle name="Comma 5 2 2 3" xfId="28146" xr:uid="{454A9D19-5830-4E44-97FD-0DD9324FB652}"/>
    <cellStyle name="Comma 5 2 2 4" xfId="28147" xr:uid="{6FF4988D-4270-4BF6-9E02-342BD8ED6826}"/>
    <cellStyle name="Comma 5 2 2 5" xfId="28148" xr:uid="{8E858E6A-D92F-475A-86A1-E353BD1D8C66}"/>
    <cellStyle name="Comma 5 2 3" xfId="8049" xr:uid="{4519154C-9E61-402A-AB10-6D9A5B6A08B2}"/>
    <cellStyle name="Comma 5 2 3 2" xfId="28149" xr:uid="{04F2BFBC-61A3-490B-B760-23A365D6BC6F}"/>
    <cellStyle name="Comma 5 2 4" xfId="8050" xr:uid="{21BB564A-FC62-4666-BC55-E1B8679274EC}"/>
    <cellStyle name="Comma 5 2 5" xfId="8051" xr:uid="{913C2151-97BC-48E7-A2BE-63850FDEA9F4}"/>
    <cellStyle name="Comma 5 2 6" xfId="28150" xr:uid="{4F9D0007-ACC4-4E36-9708-A81440BFAEAE}"/>
    <cellStyle name="Comma 5 2 7" xfId="28151" xr:uid="{B093DBE6-277D-460D-83B2-9638B6D33488}"/>
    <cellStyle name="Comma 5 2 8" xfId="28152" xr:uid="{129D3CE4-34B0-47E9-A05C-A013BF50D8A3}"/>
    <cellStyle name="Comma 5 2 9" xfId="42661" xr:uid="{40DAFE49-4B1C-4370-83A6-4D020E8C9ECE}"/>
    <cellStyle name="Comma 5 20" xfId="43808" xr:uid="{FB1D4EA0-9303-4B1A-8F22-8D276528730A}"/>
    <cellStyle name="Comma 5 21" xfId="8034" xr:uid="{36B75B43-337A-427D-97BA-F215795616AB}"/>
    <cellStyle name="Comma 5 3" xfId="8052" xr:uid="{76565F8D-AD6A-49A8-8C1B-75613ED7DBC1}"/>
    <cellStyle name="Comma 5 3 10" xfId="43810" xr:uid="{D7CABC47-7CFE-4D00-BA3D-58C63043911E}"/>
    <cellStyle name="Comma 5 3 2" xfId="8053" xr:uid="{740AB9D4-347B-4E99-9D2E-7475B598D4F6}"/>
    <cellStyle name="Comma 5 3 2 2" xfId="8054" xr:uid="{60BF552A-DE8B-48A0-88CB-FF494E73A7E5}"/>
    <cellStyle name="Comma 5 3 2 3" xfId="28153" xr:uid="{600CFFAB-87FB-41F0-9B18-ED6DC86811C7}"/>
    <cellStyle name="Comma 5 3 2 4" xfId="28154" xr:uid="{00C43C91-B6DD-4B1D-93B9-B6E0058E5F3A}"/>
    <cellStyle name="Comma 5 3 2 5" xfId="28155" xr:uid="{D7261AAC-7824-4CD2-BFB6-A1A9B3C41F7A}"/>
    <cellStyle name="Comma 5 3 2 6" xfId="42663" xr:uid="{EC7CD615-3281-4584-AD99-EB804A58F2F8}"/>
    <cellStyle name="Comma 5 3 2 7" xfId="43811" xr:uid="{A9938005-8FAA-45E0-9739-C784A0F7A8BE}"/>
    <cellStyle name="Comma 5 3 3" xfId="8055" xr:uid="{53ADE1DD-8867-450E-A4B8-9D722EC57948}"/>
    <cellStyle name="Comma 5 3 3 2" xfId="28156" xr:uid="{0C174020-48A5-4A41-9B76-2386040E88F4}"/>
    <cellStyle name="Comma 5 3 3 3" xfId="28157" xr:uid="{75D9227C-7771-40F5-9301-4852CEA53DF0}"/>
    <cellStyle name="Comma 5 3 3 4" xfId="28158" xr:uid="{1712D718-DFF0-4FF1-8C70-A12DD72CB315}"/>
    <cellStyle name="Comma 5 3 4" xfId="8056" xr:uid="{98E0F513-401D-401D-B4D7-AFF93AB09950}"/>
    <cellStyle name="Comma 5 3 5" xfId="28159" xr:uid="{FF5DA038-12AB-4B8B-B1E0-E1F69D9BB057}"/>
    <cellStyle name="Comma 5 3 6" xfId="28160" xr:uid="{2C6EBB7D-FFB6-4069-9658-846F3C41E271}"/>
    <cellStyle name="Comma 5 3 7" xfId="28161" xr:uid="{E02E0ACA-1C65-4753-9218-3FCE621B6CBE}"/>
    <cellStyle name="Comma 5 3 8" xfId="28162" xr:uid="{7C8C46C2-49E3-4F82-8DE9-270F2FF66CD4}"/>
    <cellStyle name="Comma 5 3 9" xfId="42662" xr:uid="{494247DC-B17A-4B3D-A237-BCEDEC1E47AC}"/>
    <cellStyle name="Comma 5 4" xfId="8057" xr:uid="{F9DA0166-7C10-445A-987B-51D878EDEF5F}"/>
    <cellStyle name="Comma 5 4 10" xfId="43812" xr:uid="{542B8A15-B671-40BA-9FA9-79E238429B43}"/>
    <cellStyle name="Comma 5 4 2" xfId="8058" xr:uid="{3F282360-2C3B-4B0B-8AB7-25BD27EB244D}"/>
    <cellStyle name="Comma 5 4 2 2" xfId="8059" xr:uid="{4B50BE26-5BF2-45D7-964F-A0AD68FDFC1F}"/>
    <cellStyle name="Comma 5 4 2 3" xfId="28163" xr:uid="{281468C2-DCAD-4710-9DCC-C4CD27F69163}"/>
    <cellStyle name="Comma 5 4 2 4" xfId="28164" xr:uid="{42BF48BA-EF36-4846-889A-4BA3DA809F96}"/>
    <cellStyle name="Comma 5 4 2 5" xfId="28165" xr:uid="{BE81F29A-1766-444F-A36F-41C3CEBD055B}"/>
    <cellStyle name="Comma 5 4 3" xfId="8060" xr:uid="{66971093-0976-4817-81BE-4ABE2DA1BCCD}"/>
    <cellStyle name="Comma 5 4 3 2" xfId="28166" xr:uid="{72EF3164-E8DA-4232-9DCB-BDB4163BE5B7}"/>
    <cellStyle name="Comma 5 4 4" xfId="8061" xr:uid="{9B87741F-FA0D-4B29-9066-4A8F87CF646E}"/>
    <cellStyle name="Comma 5 4 5" xfId="28167" xr:uid="{D5DF7505-95DB-43DE-AB92-29A10D64F00D}"/>
    <cellStyle name="Comma 5 4 6" xfId="28168" xr:uid="{4AF796C0-9972-47E4-B55D-ACCEBD3ED70C}"/>
    <cellStyle name="Comma 5 4 7" xfId="28169" xr:uid="{D655E1DA-E140-49D9-90AB-DF4AACE908BA}"/>
    <cellStyle name="Comma 5 4 8" xfId="28170" xr:uid="{082C19C1-2437-4053-8254-C74D1188518F}"/>
    <cellStyle name="Comma 5 4 9" xfId="42664" xr:uid="{D7005F69-28C1-4693-8C2A-B931007C5B2E}"/>
    <cellStyle name="Comma 5 5" xfId="8062" xr:uid="{8FF12B50-B8F4-45AD-BB04-04E709EE1EDD}"/>
    <cellStyle name="Comma 5 5 2" xfId="8063" xr:uid="{CEDA7C11-7F8C-452A-8AF8-7F82C7E24C7F}"/>
    <cellStyle name="Comma 5 5 2 2" xfId="8064" xr:uid="{48BFCFBE-B9E0-4700-845A-885AA9D3C39E}"/>
    <cellStyle name="Comma 5 5 2 3" xfId="28171" xr:uid="{1915229E-AED5-4B28-8DFD-0D9B80464C0B}"/>
    <cellStyle name="Comma 5 5 2 4" xfId="28172" xr:uid="{9CC984A6-68CC-4AB9-821E-95E58A896FF6}"/>
    <cellStyle name="Comma 5 5 2 5" xfId="28173" xr:uid="{48869EBA-45BA-4A0B-8004-A7E2A35E14DB}"/>
    <cellStyle name="Comma 5 5 3" xfId="8065" xr:uid="{01DE1ECF-D256-46EA-AF30-A365095E4987}"/>
    <cellStyle name="Comma 5 5 4" xfId="8066" xr:uid="{D08606E5-4935-459C-85AB-118EA68A80FA}"/>
    <cellStyle name="Comma 5 5 5" xfId="28174" xr:uid="{86CF833E-D031-4CEC-833C-83536EFDB7D0}"/>
    <cellStyle name="Comma 5 5 6" xfId="28175" xr:uid="{6CB4D93D-E4A0-46C6-924A-9DB9EC5236D6}"/>
    <cellStyle name="Comma 5 5 7" xfId="28176" xr:uid="{62BF3687-CAB9-4DB8-B99E-6AED4B2EBBB8}"/>
    <cellStyle name="Comma 5 5 8" xfId="42665" xr:uid="{CA54E639-2BAF-4B62-AF4F-0138334B6FE9}"/>
    <cellStyle name="Comma 5 5 9" xfId="43813" xr:uid="{A794C699-7C5A-41BE-A67E-F2F2381B2475}"/>
    <cellStyle name="Comma 5 6" xfId="8067" xr:uid="{98EF3E9E-55A6-4C5A-B7BD-320DD44AB3C9}"/>
    <cellStyle name="Comma 5 6 2" xfId="8068" xr:uid="{F404030A-8744-459F-B7F3-ECDA8EA52DCC}"/>
    <cellStyle name="Comma 5 6 2 2" xfId="8069" xr:uid="{4BCD3DA5-50A1-4379-8BEF-3EAB760AE3BA}"/>
    <cellStyle name="Comma 5 6 2 3" xfId="28177" xr:uid="{D0B6E6BA-763C-47A6-B050-906DCE0DA6D4}"/>
    <cellStyle name="Comma 5 6 2 4" xfId="28178" xr:uid="{D7FC2F72-B688-4A7F-B09A-7B912E8D7D8B}"/>
    <cellStyle name="Comma 5 6 2 5" xfId="28179" xr:uid="{BD6EAB56-6E99-41AB-9822-4A425DF393B6}"/>
    <cellStyle name="Comma 5 6 3" xfId="8070" xr:uid="{90F26682-CFEC-4931-81EB-33B580E1BDBB}"/>
    <cellStyle name="Comma 5 6 4" xfId="28180" xr:uid="{84F21169-7663-4909-A22E-A731F29A1220}"/>
    <cellStyle name="Comma 5 6 5" xfId="28181" xr:uid="{CA6ADC62-8614-4525-9144-3D58C7F5352B}"/>
    <cellStyle name="Comma 5 6 6" xfId="28182" xr:uid="{48A56AE0-FA04-4227-8096-C66242C2841A}"/>
    <cellStyle name="Comma 5 6 7" xfId="42666" xr:uid="{A33A9FE4-1F28-402B-B236-9D4F35CFECF9}"/>
    <cellStyle name="Comma 5 6 8" xfId="43814" xr:uid="{D4AA1E2F-E640-4B51-8175-A4F9233EF3B7}"/>
    <cellStyle name="Comma 5 7" xfId="8071" xr:uid="{F5C35BB1-8A10-448B-A4CE-109115E8A814}"/>
    <cellStyle name="Comma 5 7 2" xfId="8072" xr:uid="{0217D06C-89C4-45F2-9757-615726A1E5D7}"/>
    <cellStyle name="Comma 5 7 2 2" xfId="8073" xr:uid="{101F8893-5BF4-4124-AD63-4D32FCCB98E9}"/>
    <cellStyle name="Comma 5 7 2 3" xfId="28183" xr:uid="{096E2CA8-718D-40D9-B02D-4BEE2C1EF91C}"/>
    <cellStyle name="Comma 5 7 2 4" xfId="28184" xr:uid="{DBB9D00C-F7E7-4F65-83D2-9C5EDC5AD9BB}"/>
    <cellStyle name="Comma 5 7 2 5" xfId="28185" xr:uid="{B6AE2B05-9B24-47C0-92C1-C6183A5BDB15}"/>
    <cellStyle name="Comma 5 7 3" xfId="8074" xr:uid="{C321EE34-6391-4586-B259-68538C2A7745}"/>
    <cellStyle name="Comma 5 7 4" xfId="28186" xr:uid="{0059E534-82FB-4122-AD51-70536F8E67CF}"/>
    <cellStyle name="Comma 5 7 5" xfId="28187" xr:uid="{AE7AE69E-DB1D-45E3-B4D2-3F893E170342}"/>
    <cellStyle name="Comma 5 7 6" xfId="28188" xr:uid="{E2B3F6AF-352D-49AF-8183-278043E84448}"/>
    <cellStyle name="Comma 5 7 7" xfId="42667" xr:uid="{AAA086B1-3E95-489B-B522-325925ED9BA4}"/>
    <cellStyle name="Comma 5 7 8" xfId="43815" xr:uid="{0CAC1780-B17D-4E7A-A935-B7ACB51ED51D}"/>
    <cellStyle name="Comma 5 8" xfId="8075" xr:uid="{D4FCCE75-D131-4399-B04B-5D84EABB2977}"/>
    <cellStyle name="Comma 5 8 2" xfId="8076" xr:uid="{F73631B3-E3C3-4598-8823-80F2FCB826F4}"/>
    <cellStyle name="Comma 5 8 2 2" xfId="8077" xr:uid="{9A86C64F-DC42-4EEF-B7C8-27E350D78EDC}"/>
    <cellStyle name="Comma 5 8 2 3" xfId="28189" xr:uid="{1BD484D7-5CEB-4370-8F65-0B525AF419BD}"/>
    <cellStyle name="Comma 5 8 2 4" xfId="28190" xr:uid="{0E43735D-0A37-488F-9759-F449040F9181}"/>
    <cellStyle name="Comma 5 8 2 5" xfId="28191" xr:uid="{41EA57E6-EBC4-4752-98E3-88D221B3E3F2}"/>
    <cellStyle name="Comma 5 8 3" xfId="8078" xr:uid="{DE858F80-AB05-447E-B19C-7393DB1D0B2A}"/>
    <cellStyle name="Comma 5 8 4" xfId="28192" xr:uid="{CCC16BF0-D022-452D-ADB4-251904962C3F}"/>
    <cellStyle name="Comma 5 8 5" xfId="28193" xr:uid="{3A1C1AEE-C0E1-470F-8F75-A804B2D5D881}"/>
    <cellStyle name="Comma 5 8 6" xfId="28194" xr:uid="{6E95911B-A1D2-4FF1-9723-D8BED0097759}"/>
    <cellStyle name="Comma 5 8 7" xfId="42668" xr:uid="{BEC318C3-AD3A-4001-A814-1B09DB589ED9}"/>
    <cellStyle name="Comma 5 8 8" xfId="43816" xr:uid="{1F64F25C-D3EF-499A-A4E6-D2D33343E665}"/>
    <cellStyle name="Comma 5 9" xfId="8079" xr:uid="{DBCCD3E1-9421-414F-9021-8040BBB7006A}"/>
    <cellStyle name="Comma 5 9 2" xfId="8080" xr:uid="{14C4C3A7-39D4-4940-B608-E8553FC02EDF}"/>
    <cellStyle name="Comma 5 9 2 2" xfId="8081" xr:uid="{60A1FEFE-2615-4E3A-90C6-6E086B7CD034}"/>
    <cellStyle name="Comma 5 9 2 3" xfId="28195" xr:uid="{F0E959DF-235C-4D1C-B08E-AECAE17F248B}"/>
    <cellStyle name="Comma 5 9 3" xfId="8082" xr:uid="{F1331B37-E0C1-40BE-A85F-1377A964E0F1}"/>
    <cellStyle name="Comma 5 9 4" xfId="28196" xr:uid="{E069A042-C7DC-4F6A-879C-32500FD44F5D}"/>
    <cellStyle name="Comma 5 9 5" xfId="28197" xr:uid="{D6E2E807-F16D-494B-9388-7DA2B80F203B}"/>
    <cellStyle name="Comma 5 9 6" xfId="28198" xr:uid="{7396675F-39B0-4644-B46A-9AA4A13ACC62}"/>
    <cellStyle name="Comma 6" xfId="8083" xr:uid="{8387B2C0-45C8-467E-A467-A103BC4ABDD5}"/>
    <cellStyle name="Comma 6 10" xfId="8084" xr:uid="{D0C98926-2FEF-4279-BE94-F756152D62BC}"/>
    <cellStyle name="Comma 6 10 2" xfId="8085" xr:uid="{B4A12C1E-8CE8-483C-8018-98567E935903}"/>
    <cellStyle name="Comma 6 10 2 2" xfId="8086" xr:uid="{D2B36C84-BE52-4A2B-892A-F8C3D3668913}"/>
    <cellStyle name="Comma 6 10 3" xfId="8087" xr:uid="{FBD02BB7-A12D-4522-8D56-5EE1795F5D59}"/>
    <cellStyle name="Comma 6 10 4" xfId="28199" xr:uid="{8C2D3D4C-F26E-4666-A871-3ACDD9D0B3A4}"/>
    <cellStyle name="Comma 6 11" xfId="8088" xr:uid="{3F3C70D1-34A6-4934-B29B-C65D351EC30D}"/>
    <cellStyle name="Comma 6 11 2" xfId="8089" xr:uid="{3AD3C7FC-FFD9-4757-A37B-9ED4718591B6}"/>
    <cellStyle name="Comma 6 12" xfId="8090" xr:uid="{2D0A13F5-A765-4B24-AD96-198F56507F0A}"/>
    <cellStyle name="Comma 6 12 2" xfId="28200" xr:uid="{C74F6E2D-79B7-42CF-9C07-92901C955B0A}"/>
    <cellStyle name="Comma 6 13" xfId="8091" xr:uid="{651C6287-9415-49DD-8E40-2A62CC32D3E7}"/>
    <cellStyle name="Comma 6 14" xfId="8092" xr:uid="{82EC6923-0DCE-444D-8A97-57F322E722E4}"/>
    <cellStyle name="Comma 6 15" xfId="28201" xr:uid="{0651D37A-CC3D-4678-9B48-4AF2C2BC9F50}"/>
    <cellStyle name="Comma 6 16" xfId="28202" xr:uid="{FAD5B5BE-F495-43F4-8922-6A5ED94CA6B8}"/>
    <cellStyle name="Comma 6 17" xfId="28203" xr:uid="{80EB25A7-A8A0-48C8-A979-E42AC923F7F2}"/>
    <cellStyle name="Comma 6 18" xfId="42669" xr:uid="{39CA99EF-5E8E-402D-9ED9-0315BA19C06D}"/>
    <cellStyle name="Comma 6 19" xfId="43817" xr:uid="{C82AA442-D05D-49D3-9C9F-8CEDBEBBE30D}"/>
    <cellStyle name="Comma 6 2" xfId="8093" xr:uid="{E421BD1D-A5DB-49A4-A77D-8CC6A5D157F7}"/>
    <cellStyle name="Comma 6 2 10" xfId="42670" xr:uid="{D3E6875E-1D47-4CB4-AB07-9D969CDBD347}"/>
    <cellStyle name="Comma 6 2 11" xfId="43818" xr:uid="{3FC666D4-ACAB-429F-A1A4-8878370917CA}"/>
    <cellStyle name="Comma 6 2 2" xfId="8094" xr:uid="{EA5FE9A3-D215-495A-9CDC-985C61A75BE8}"/>
    <cellStyle name="Comma 6 2 2 2" xfId="8095" xr:uid="{B85F9801-480F-4BE5-984D-48C6AD2167B6}"/>
    <cellStyle name="Comma 6 2 2 2 2" xfId="28204" xr:uid="{86D6C7C5-3A49-423C-9B74-E0A350B8E7BB}"/>
    <cellStyle name="Comma 6 2 2 3" xfId="28205" xr:uid="{43FF89C4-27CD-4041-A99F-717E1D2F04CA}"/>
    <cellStyle name="Comma 6 2 2 4" xfId="28206" xr:uid="{A41603BF-87B7-492E-8C00-B21DD7407B6F}"/>
    <cellStyle name="Comma 6 2 2 5" xfId="28207" xr:uid="{5725B85D-5BAC-4CAC-A6CE-286DB25DBF1E}"/>
    <cellStyle name="Comma 6 2 2 6" xfId="28208" xr:uid="{29412419-34EC-4A05-90BA-72D9D460729C}"/>
    <cellStyle name="Comma 6 2 3" xfId="8096" xr:uid="{85522681-9081-4D90-9ACB-4606C0EC2645}"/>
    <cellStyle name="Comma 6 2 3 2" xfId="28209" xr:uid="{1F4EF8BB-A83E-41CA-BA7A-0C8F3C5663DC}"/>
    <cellStyle name="Comma 6 2 4" xfId="8097" xr:uid="{F9EAAB5A-055A-4CA4-99D8-FEC94768539F}"/>
    <cellStyle name="Comma 6 2 4 2" xfId="28210" xr:uid="{A8C029AC-E541-4CD9-A864-48D0650C1FC1}"/>
    <cellStyle name="Comma 6 2 5" xfId="8098" xr:uid="{6FFD0DB2-161E-4993-AC44-9EAECF4863B4}"/>
    <cellStyle name="Comma 6 2 6" xfId="28211" xr:uid="{AEF797E3-347A-4916-A523-0D090673E8A3}"/>
    <cellStyle name="Comma 6 2 7" xfId="28212" xr:uid="{1AAA2AB4-939D-4A64-B8DF-E3301623DFE7}"/>
    <cellStyle name="Comma 6 2 8" xfId="28213" xr:uid="{EE3D11D7-0284-4FD2-9341-30F2B6197268}"/>
    <cellStyle name="Comma 6 2 9" xfId="28214" xr:uid="{87722189-86ED-4367-A745-69E452A0F77E}"/>
    <cellStyle name="Comma 6 3" xfId="8099" xr:uid="{8AA3B88B-E073-4662-BFFF-809BA36528A8}"/>
    <cellStyle name="Comma 6 3 10" xfId="43819" xr:uid="{06F40848-4DB1-4A1E-9F79-4ECAC13EE9BE}"/>
    <cellStyle name="Comma 6 3 2" xfId="8100" xr:uid="{A7A4D333-07A4-4FB6-BAC4-612DCCCCB799}"/>
    <cellStyle name="Comma 6 3 2 2" xfId="8101" xr:uid="{89D64D89-31FC-449D-9104-E9F6110DD09F}"/>
    <cellStyle name="Comma 6 3 2 3" xfId="28215" xr:uid="{621EF5D8-BF7D-4190-8EA6-5EACD5E9FF47}"/>
    <cellStyle name="Comma 6 3 2 4" xfId="28216" xr:uid="{1EC1E1AD-FCC6-4B98-A2AA-5AC911EFF020}"/>
    <cellStyle name="Comma 6 3 2 5" xfId="28217" xr:uid="{E238F936-5465-40CC-A9FF-DF310D964B53}"/>
    <cellStyle name="Comma 6 3 3" xfId="8102" xr:uid="{1E6B0A82-B82F-4D8B-9922-00B6668AD7F4}"/>
    <cellStyle name="Comma 6 3 3 2" xfId="28218" xr:uid="{5BC7398F-0FAD-4610-BC2A-D0EEDB398CED}"/>
    <cellStyle name="Comma 6 3 4" xfId="8103" xr:uid="{331F2765-C17F-415B-A879-516D70C2BC0C}"/>
    <cellStyle name="Comma 6 3 5" xfId="28219" xr:uid="{1BF3C6D3-7E18-4B39-B905-C1AFB39ECDB1}"/>
    <cellStyle name="Comma 6 3 6" xfId="28220" xr:uid="{228AD867-B59A-4CCB-9D36-220A4A3B3770}"/>
    <cellStyle name="Comma 6 3 7" xfId="28221" xr:uid="{70D7300D-1D25-4562-BBC1-D2131D8BBAD8}"/>
    <cellStyle name="Comma 6 3 8" xfId="28222" xr:uid="{01B0EA12-3CAE-4175-B4F5-67F355168318}"/>
    <cellStyle name="Comma 6 3 9" xfId="42671" xr:uid="{86F5C4D3-FD16-480B-A5FB-18F32FAFD9A1}"/>
    <cellStyle name="Comma 6 4" xfId="8104" xr:uid="{32F89838-DD1E-4615-9448-0871F5DB9597}"/>
    <cellStyle name="Comma 6 4 10" xfId="43820" xr:uid="{ECD5D73E-093D-446C-BD39-AD70B2BBEC3A}"/>
    <cellStyle name="Comma 6 4 2" xfId="8105" xr:uid="{53F2D620-DAB4-4E64-A2FA-228B202B09CB}"/>
    <cellStyle name="Comma 6 4 2 2" xfId="8106" xr:uid="{2452E3A7-3966-4556-977B-6956F08DB95C}"/>
    <cellStyle name="Comma 6 4 2 3" xfId="28223" xr:uid="{FA92FC6F-037A-4224-AA0D-A8E1CAFF2C45}"/>
    <cellStyle name="Comma 6 4 2 4" xfId="28224" xr:uid="{489931DF-7AA9-40BC-8A8C-B7140F67D168}"/>
    <cellStyle name="Comma 6 4 2 5" xfId="28225" xr:uid="{29C521EB-9359-4306-A414-51DD7E87C46B}"/>
    <cellStyle name="Comma 6 4 3" xfId="8107" xr:uid="{51519599-997B-4995-A3D9-C152B13200E6}"/>
    <cellStyle name="Comma 6 4 3 2" xfId="28226" xr:uid="{F0100FE6-A71C-4E52-A846-B0EAA4132D1E}"/>
    <cellStyle name="Comma 6 4 4" xfId="8108" xr:uid="{6B73CA90-FBB0-4C91-89E6-8751779B59BA}"/>
    <cellStyle name="Comma 6 4 5" xfId="28227" xr:uid="{E664208D-833E-4B90-A920-3B0522218E48}"/>
    <cellStyle name="Comma 6 4 6" xfId="28228" xr:uid="{86C6B8FE-F9F1-45AA-8695-09ACAA3441D9}"/>
    <cellStyle name="Comma 6 4 7" xfId="28229" xr:uid="{42AAB4C8-588D-4BEA-A7B7-1E5E928A0D58}"/>
    <cellStyle name="Comma 6 4 8" xfId="28230" xr:uid="{01582E89-8FDC-435F-B0AB-4C5DDC9B3186}"/>
    <cellStyle name="Comma 6 4 9" xfId="42672" xr:uid="{9BF6F609-9ECF-4DDF-866D-FBBA092BC3EE}"/>
    <cellStyle name="Comma 6 5" xfId="8109" xr:uid="{E1CF35AC-D51D-402D-AFE1-64575FFBB919}"/>
    <cellStyle name="Comma 6 5 2" xfId="8110" xr:uid="{E1D39A84-E617-4203-ADC6-7598ED216483}"/>
    <cellStyle name="Comma 6 5 2 2" xfId="8111" xr:uid="{6F6AC59C-0D9F-41C6-997B-C7E5CF3F1E67}"/>
    <cellStyle name="Comma 6 5 2 3" xfId="28231" xr:uid="{9A9A9196-A941-42A4-B273-4383EFC69D71}"/>
    <cellStyle name="Comma 6 5 2 4" xfId="28232" xr:uid="{F65E8589-E731-4F95-85DD-5D8D67C940A0}"/>
    <cellStyle name="Comma 6 5 2 5" xfId="28233" xr:uid="{0515A815-72C4-40AE-8973-86EBB7B2374E}"/>
    <cellStyle name="Comma 6 5 3" xfId="8112" xr:uid="{33600E1A-3C01-4202-8562-0048FCFC59CE}"/>
    <cellStyle name="Comma 6 5 4" xfId="8113" xr:uid="{3E9A7BE6-FAFB-4565-A7F6-20DD5418A041}"/>
    <cellStyle name="Comma 6 5 5" xfId="28234" xr:uid="{D8D60EE1-AC20-4A71-A184-5C4A2A5C169A}"/>
    <cellStyle name="Comma 6 5 6" xfId="28235" xr:uid="{8A7A7E75-A654-47DA-94FA-9FBCB0AE5252}"/>
    <cellStyle name="Comma 6 5 7" xfId="28236" xr:uid="{51E8ACC4-6BC7-4F64-A7B5-C45EA5FFC46E}"/>
    <cellStyle name="Comma 6 5 8" xfId="42673" xr:uid="{296981A6-F9AE-4186-A3F2-9360720F0ACC}"/>
    <cellStyle name="Comma 6 5 9" xfId="43821" xr:uid="{1E94C1E9-D260-4198-9733-BDCBC0EC40F6}"/>
    <cellStyle name="Comma 6 6" xfId="8114" xr:uid="{45FE5977-C20A-4A47-AFBC-6A75A17CDF5C}"/>
    <cellStyle name="Comma 6 6 2" xfId="8115" xr:uid="{542597E0-1CB8-4DE3-AEF7-206CD3E7F509}"/>
    <cellStyle name="Comma 6 6 2 2" xfId="8116" xr:uid="{BBC27783-A23F-43E4-9F43-A283CB1E2ADC}"/>
    <cellStyle name="Comma 6 6 2 3" xfId="28237" xr:uid="{E2DCD1BE-D18C-4645-9F11-3338D805271C}"/>
    <cellStyle name="Comma 6 6 2 4" xfId="28238" xr:uid="{A0D04130-161B-4E2C-A004-DC837828B2C0}"/>
    <cellStyle name="Comma 6 6 2 5" xfId="28239" xr:uid="{1F1E3DEE-F9CF-490D-8544-DD023EC62D2E}"/>
    <cellStyle name="Comma 6 6 3" xfId="8117" xr:uid="{2735DCCC-06B5-4D6D-B826-334BF2964D6F}"/>
    <cellStyle name="Comma 6 6 4" xfId="28240" xr:uid="{5F9286A2-CD98-41D9-916D-B98ADA33F1E4}"/>
    <cellStyle name="Comma 6 6 5" xfId="28241" xr:uid="{2BCCB813-4352-4496-B31D-55609E17094B}"/>
    <cellStyle name="Comma 6 6 6" xfId="28242" xr:uid="{EEDF9C1A-5F1D-43B4-9B31-B17333DBFA37}"/>
    <cellStyle name="Comma 6 6 7" xfId="42674" xr:uid="{3583DBCD-6226-449D-931E-A9AEC5633F78}"/>
    <cellStyle name="Comma 6 6 8" xfId="43822" xr:uid="{A6D0A509-857D-4C70-8B79-D3552BF3ACDB}"/>
    <cellStyle name="Comma 6 7" xfId="8118" xr:uid="{263842AD-ECBE-4F65-8EBF-3D7D5149D978}"/>
    <cellStyle name="Comma 6 7 2" xfId="8119" xr:uid="{76CBDC9F-D8E1-4CED-942C-BF8D5FD2A2A2}"/>
    <cellStyle name="Comma 6 7 2 2" xfId="8120" xr:uid="{BB996809-ABB1-4E06-B4BC-70838A1D3274}"/>
    <cellStyle name="Comma 6 7 2 3" xfId="28243" xr:uid="{B3F828BA-F816-4E74-B09B-2BC49E906BBF}"/>
    <cellStyle name="Comma 6 7 2 4" xfId="28244" xr:uid="{7364940F-6054-443C-9FC7-FA27EF45C6C6}"/>
    <cellStyle name="Comma 6 7 2 5" xfId="28245" xr:uid="{8E41ECBB-25DC-4D94-B276-3D5DE155339A}"/>
    <cellStyle name="Comma 6 7 3" xfId="8121" xr:uid="{8381BE8B-9FE0-43EA-896A-BCAE959050F8}"/>
    <cellStyle name="Comma 6 7 4" xfId="28246" xr:uid="{04AA2585-433B-4F70-81E0-195CA58AD93F}"/>
    <cellStyle name="Comma 6 7 5" xfId="28247" xr:uid="{1CF899B9-30C5-4533-B5C6-54D5BE1F5381}"/>
    <cellStyle name="Comma 6 7 6" xfId="28248" xr:uid="{3AB4DE9E-1BAB-40F2-B504-2BA779B0E802}"/>
    <cellStyle name="Comma 6 7 7" xfId="42675" xr:uid="{07D16DEE-1239-47A4-8D6B-44E710EC9C00}"/>
    <cellStyle name="Comma 6 7 8" xfId="43823" xr:uid="{205D12D6-B155-490F-8905-8CC58756A9F1}"/>
    <cellStyle name="Comma 6 8" xfId="8122" xr:uid="{056E06AD-1D57-4F8A-AA7C-E1B09E4F8943}"/>
    <cellStyle name="Comma 6 8 2" xfId="8123" xr:uid="{149BC0D0-48C8-405A-B9EE-C18E04A21004}"/>
    <cellStyle name="Comma 6 8 2 2" xfId="8124" xr:uid="{E9DEE097-D202-4486-B9B6-F7521EA1FD59}"/>
    <cellStyle name="Comma 6 8 2 3" xfId="28249" xr:uid="{B24E8F06-ED91-4B04-91E7-A6DF4FBDE043}"/>
    <cellStyle name="Comma 6 8 2 4" xfId="28250" xr:uid="{3116F260-D3B3-4D28-AC67-56EF241295D4}"/>
    <cellStyle name="Comma 6 8 2 5" xfId="28251" xr:uid="{68217871-1540-48B5-B2D5-46037D818B21}"/>
    <cellStyle name="Comma 6 8 3" xfId="8125" xr:uid="{1579145C-4204-4459-B843-1A3AFFF61227}"/>
    <cellStyle name="Comma 6 8 4" xfId="28252" xr:uid="{E4D4B490-54C7-43A5-9E72-6E7B00AA12B0}"/>
    <cellStyle name="Comma 6 8 5" xfId="28253" xr:uid="{FDD0266B-8276-4D74-80BB-D121CCBA16A2}"/>
    <cellStyle name="Comma 6 8 6" xfId="28254" xr:uid="{84900514-7102-4380-A762-D634EF5FF04D}"/>
    <cellStyle name="Comma 6 8 7" xfId="42676" xr:uid="{385A2209-24CA-4746-A0B8-AA4761390422}"/>
    <cellStyle name="Comma 6 8 8" xfId="43824" xr:uid="{A9F87262-B932-42C5-86C9-04726DF1970E}"/>
    <cellStyle name="Comma 6 9" xfId="8126" xr:uid="{07F531DD-D5AD-41C3-B4CE-EE8319887A52}"/>
    <cellStyle name="Comma 6 9 2" xfId="8127" xr:uid="{FC661244-5F37-46B7-B102-992A418A8D42}"/>
    <cellStyle name="Comma 6 9 2 2" xfId="8128" xr:uid="{AD1AEA3F-4470-4515-AE5B-91ADE4028ABE}"/>
    <cellStyle name="Comma 6 9 2 3" xfId="28255" xr:uid="{A78071DC-8CE6-4E3F-8CAB-DD180452BF2F}"/>
    <cellStyle name="Comma 6 9 3" xfId="8129" xr:uid="{598329AD-A006-4B5B-8215-717702BF7B9F}"/>
    <cellStyle name="Comma 6 9 4" xfId="28256" xr:uid="{34FF4BEE-F570-49DF-9A14-25FCA3CAAAE7}"/>
    <cellStyle name="Comma 6 9 5" xfId="28257" xr:uid="{FE61EBA2-D3C3-46CF-AFC8-36E69EAB7F2F}"/>
    <cellStyle name="Comma 6 9 6" xfId="28258" xr:uid="{A003F8EB-E69C-4504-9EB0-ECF443CFC5DC}"/>
    <cellStyle name="Comma 7" xfId="8130" xr:uid="{E805E13C-E13F-46EC-896D-AEE2B743D86F}"/>
    <cellStyle name="Comma 7 10" xfId="8131" xr:uid="{D86E7321-06F7-4311-B902-8AB384F19F5E}"/>
    <cellStyle name="Comma 7 10 2" xfId="8132" xr:uid="{2D06C865-5D20-4BDD-913F-CE788F6D2538}"/>
    <cellStyle name="Comma 7 10 2 2" xfId="8133" xr:uid="{F4535D08-A76A-4131-AE16-E6F856766B21}"/>
    <cellStyle name="Comma 7 10 2 3" xfId="28259" xr:uid="{3F682322-09F8-4DE8-A81B-EDAA3352826A}"/>
    <cellStyle name="Comma 7 10 2 4" xfId="28260" xr:uid="{4959C7FE-D590-4575-A0E9-96398BD00014}"/>
    <cellStyle name="Comma 7 10 2 5" xfId="28261" xr:uid="{CB5924F1-6226-4785-A37D-551AF9F99F75}"/>
    <cellStyle name="Comma 7 10 3" xfId="8134" xr:uid="{8ED2CAA2-0EE4-4224-9716-C3374839B903}"/>
    <cellStyle name="Comma 7 10 4" xfId="28262" xr:uid="{71FAE538-EB64-4535-99CD-1A4492B4A609}"/>
    <cellStyle name="Comma 7 10 5" xfId="28263" xr:uid="{A805CF88-CA0C-4A08-9D4F-3B428E7B739A}"/>
    <cellStyle name="Comma 7 10 6" xfId="28264" xr:uid="{70A4F15D-5D2B-4EB8-9A06-66720AAFFA4F}"/>
    <cellStyle name="Comma 7 10 7" xfId="42677" xr:uid="{9499AFDB-8E17-4F5D-B2DD-B629171860F8}"/>
    <cellStyle name="Comma 7 10 8" xfId="43825" xr:uid="{E4075F1B-331F-4DA5-A846-0BBA340F0A84}"/>
    <cellStyle name="Comma 7 11" xfId="8135" xr:uid="{7432A691-034B-4497-A3D7-445C651745D6}"/>
    <cellStyle name="Comma 7 11 2" xfId="8136" xr:uid="{59A29E9A-8216-429D-A6AC-D2549A75A87F}"/>
    <cellStyle name="Comma 7 11 2 2" xfId="8137" xr:uid="{B15BB35B-48E7-45FA-A16B-D91160A82479}"/>
    <cellStyle name="Comma 7 11 2 3" xfId="28265" xr:uid="{006E6866-0E66-49A7-8CE8-F0BCFFEDFBE2}"/>
    <cellStyle name="Comma 7 11 2 4" xfId="28266" xr:uid="{07D5F8F0-7B88-4902-B471-BDB1FDA0B775}"/>
    <cellStyle name="Comma 7 11 2 5" xfId="28267" xr:uid="{89F57561-86F3-4AEF-A162-FBF64BF8866E}"/>
    <cellStyle name="Comma 7 11 3" xfId="8138" xr:uid="{B4647C4B-C725-4329-95BF-AC6247EC6ECA}"/>
    <cellStyle name="Comma 7 11 4" xfId="28268" xr:uid="{B0443E7C-8799-49AB-AFE2-7E973C87E7A4}"/>
    <cellStyle name="Comma 7 11 5" xfId="28269" xr:uid="{4F8AF040-36E9-4A56-8D3C-C4EC2E6AB1D9}"/>
    <cellStyle name="Comma 7 11 6" xfId="28270" xr:uid="{3AEE93AD-628D-4670-A63E-ADF9CAC2EEEF}"/>
    <cellStyle name="Comma 7 11 7" xfId="42678" xr:uid="{2C0E920D-F8E5-4DA8-A7FE-69EFE6C3B6B6}"/>
    <cellStyle name="Comma 7 11 8" xfId="43826" xr:uid="{F7B489FA-42D1-40F1-815C-43D5C13E1932}"/>
    <cellStyle name="Comma 7 12" xfId="8139" xr:uid="{B724AC34-1A2E-4D58-A7A9-D2003DC92E47}"/>
    <cellStyle name="Comma 7 12 2" xfId="8140" xr:uid="{FEC6D27F-9D19-4AB5-AE97-C5E7E3BB98E3}"/>
    <cellStyle name="Comma 7 12 2 2" xfId="8141" xr:uid="{BCB93B06-D72A-4055-89D3-396844A1C382}"/>
    <cellStyle name="Comma 7 12 2 3" xfId="28271" xr:uid="{006E6C9E-A7DF-426B-A49D-AF8F7D6F228C}"/>
    <cellStyle name="Comma 7 12 2 4" xfId="28272" xr:uid="{652E84A9-BCB2-4385-84AB-FDAF3D87F918}"/>
    <cellStyle name="Comma 7 12 2 5" xfId="28273" xr:uid="{EFD7455A-76A8-42B0-A359-40E7D2D16BA5}"/>
    <cellStyle name="Comma 7 12 3" xfId="8142" xr:uid="{611EF005-DDA2-4248-A1D7-FF386640EADE}"/>
    <cellStyle name="Comma 7 12 4" xfId="28274" xr:uid="{D33A1240-4919-4081-8488-A8DCD32D6B1D}"/>
    <cellStyle name="Comma 7 12 5" xfId="28275" xr:uid="{581F985A-0392-4E80-9D7E-98A4BEFD7836}"/>
    <cellStyle name="Comma 7 12 6" xfId="28276" xr:uid="{6188E248-3535-49EE-91F3-325BE03C1813}"/>
    <cellStyle name="Comma 7 12 7" xfId="42679" xr:uid="{099A4C68-0763-412C-9D4C-9E59CEB5C7E4}"/>
    <cellStyle name="Comma 7 12 8" xfId="43827" xr:uid="{C419E3A0-822C-46D7-B3B6-0087C459EB1C}"/>
    <cellStyle name="Comma 7 13" xfId="8143" xr:uid="{E0EF30DE-8B1A-48C2-AF3A-00B70C1CA757}"/>
    <cellStyle name="Comma 7 13 2" xfId="8144" xr:uid="{B606739C-94DF-458E-A710-0F0CBE8535A3}"/>
    <cellStyle name="Comma 7 13 2 2" xfId="8145" xr:uid="{7402581D-2DCF-4925-9B7A-881BCD7E18FB}"/>
    <cellStyle name="Comma 7 13 2 3" xfId="28277" xr:uid="{DB8FEDD5-45AD-4D87-B356-F3A85D2E3AC2}"/>
    <cellStyle name="Comma 7 13 2 4" xfId="28278" xr:uid="{FB953A4A-4207-49A3-A753-3CB652E5D425}"/>
    <cellStyle name="Comma 7 13 2 5" xfId="28279" xr:uid="{D4F1B00D-E668-407F-A30D-392909B818A0}"/>
    <cellStyle name="Comma 7 13 3" xfId="8146" xr:uid="{3AC164EA-040C-4EF8-B70E-B8E4015B88A6}"/>
    <cellStyle name="Comma 7 13 4" xfId="28280" xr:uid="{E8102808-77C0-4236-9A26-3AD4BFF8EB68}"/>
    <cellStyle name="Comma 7 13 5" xfId="28281" xr:uid="{1A72F15C-04DA-473B-BCF2-889555145A65}"/>
    <cellStyle name="Comma 7 13 6" xfId="28282" xr:uid="{A946E1DC-DF62-4072-872A-9561716AECA3}"/>
    <cellStyle name="Comma 7 13 7" xfId="42680" xr:uid="{D2D59F84-6838-4002-A4D9-4064B1708DD1}"/>
    <cellStyle name="Comma 7 13 8" xfId="43828" xr:uid="{201E478C-21BB-427B-AE75-E41FD22AC3C4}"/>
    <cellStyle name="Comma 7 14" xfId="8147" xr:uid="{37400DE0-7ABE-4F11-9274-F60146DD09E2}"/>
    <cellStyle name="Comma 7 14 2" xfId="8148" xr:uid="{3D56E759-E8F6-4870-8E49-0CE2657B23CC}"/>
    <cellStyle name="Comma 7 14 2 2" xfId="8149" xr:uid="{2D6E6F31-91BC-4089-ABFE-F9BD02A13A9D}"/>
    <cellStyle name="Comma 7 14 2 3" xfId="28283" xr:uid="{6A1296C5-7D01-4BE5-BA8D-7064BAB7DD08}"/>
    <cellStyle name="Comma 7 14 2 4" xfId="28284" xr:uid="{04E138B4-55FE-4B5A-976E-C7DB94470A5C}"/>
    <cellStyle name="Comma 7 14 2 5" xfId="28285" xr:uid="{E5A42642-69B1-4A86-B102-AE97CF3A5153}"/>
    <cellStyle name="Comma 7 14 3" xfId="8150" xr:uid="{FD0C3849-0FBC-4F44-948A-97288DB64815}"/>
    <cellStyle name="Comma 7 14 4" xfId="28286" xr:uid="{60C8B9E7-B894-402F-8690-957141171A08}"/>
    <cellStyle name="Comma 7 14 5" xfId="28287" xr:uid="{9FDEF08B-9EA7-43B1-BC88-5738FD27AE59}"/>
    <cellStyle name="Comma 7 14 6" xfId="28288" xr:uid="{A1D0C3F7-108D-4ED5-82AA-63FB3F60AA08}"/>
    <cellStyle name="Comma 7 14 7" xfId="42681" xr:uid="{BF01A6C9-6945-4DCB-8FD9-1E0A561CEBED}"/>
    <cellStyle name="Comma 7 14 8" xfId="43829" xr:uid="{0C520BC6-E967-4804-917B-FDCC3D42B8FB}"/>
    <cellStyle name="Comma 7 15" xfId="8151" xr:uid="{D2C79178-D52E-46C6-B8C1-F8ECF977591B}"/>
    <cellStyle name="Comma 7 15 2" xfId="8152" xr:uid="{57FF9C9E-E8FC-422A-AAB7-4514A44103AF}"/>
    <cellStyle name="Comma 7 15 2 2" xfId="8153" xr:uid="{765E1A63-48F9-4EEE-85F1-5F2262C5AEBC}"/>
    <cellStyle name="Comma 7 15 2 3" xfId="28289" xr:uid="{0B131331-C946-443E-9C5D-4D8EDD3E1676}"/>
    <cellStyle name="Comma 7 15 2 4" xfId="28290" xr:uid="{E8FD5477-B35E-4006-A219-C8DC9CCEF5B0}"/>
    <cellStyle name="Comma 7 15 2 5" xfId="28291" xr:uid="{2CE3DC39-4A51-479C-B59F-D40BAE1B05EA}"/>
    <cellStyle name="Comma 7 15 3" xfId="8154" xr:uid="{CB38D6A6-2775-437D-8431-3F8C5F0A70A4}"/>
    <cellStyle name="Comma 7 15 4" xfId="28292" xr:uid="{F47C1D19-5B4D-422B-BDC5-60F86EA46DB7}"/>
    <cellStyle name="Comma 7 15 5" xfId="28293" xr:uid="{E9715D2F-0547-4C16-A7B8-6572FF9BC6C0}"/>
    <cellStyle name="Comma 7 15 6" xfId="28294" xr:uid="{EB8245A8-94E9-45ED-9BEE-2F5C75BE00B6}"/>
    <cellStyle name="Comma 7 15 7" xfId="42682" xr:uid="{7B129AFF-71DB-452C-A869-6B356C080D5C}"/>
    <cellStyle name="Comma 7 15 8" xfId="43830" xr:uid="{CDD22448-9330-4022-BD16-51644E49E330}"/>
    <cellStyle name="Comma 7 16" xfId="8155" xr:uid="{86DCC253-FD8A-4158-8D19-C200BB4DA136}"/>
    <cellStyle name="Comma 7 16 2" xfId="8156" xr:uid="{9DA4AE12-156B-4EE5-8A4B-6A768C7BD5EA}"/>
    <cellStyle name="Comma 7 16 2 2" xfId="8157" xr:uid="{C3818431-6F89-4261-86F7-CC821858F576}"/>
    <cellStyle name="Comma 7 16 2 3" xfId="28295" xr:uid="{38E74839-C4B9-4C39-9E78-ECCBF89DDF2B}"/>
    <cellStyle name="Comma 7 16 2 4" xfId="28296" xr:uid="{83316E76-ED37-4629-B9D8-895EB91B4B20}"/>
    <cellStyle name="Comma 7 16 2 5" xfId="28297" xr:uid="{1865CBCD-46F6-480E-A455-5B765F4C402D}"/>
    <cellStyle name="Comma 7 16 3" xfId="8158" xr:uid="{9D2E4D65-5243-44A4-9859-9BA1B5D74E96}"/>
    <cellStyle name="Comma 7 16 4" xfId="28298" xr:uid="{8E9A8E29-F32B-4285-8704-68F8FDBFF7DF}"/>
    <cellStyle name="Comma 7 16 5" xfId="28299" xr:uid="{96DEB266-3A7D-4B9B-80FA-6D92BBD31851}"/>
    <cellStyle name="Comma 7 16 6" xfId="28300" xr:uid="{28FE5FBD-F11A-4769-8A18-F3AB1B380A09}"/>
    <cellStyle name="Comma 7 16 7" xfId="42683" xr:uid="{C0909525-AF6D-4E75-9AF4-376DAD1B430D}"/>
    <cellStyle name="Comma 7 16 8" xfId="43831" xr:uid="{AED43B0F-45BF-4394-BCDD-2345CE5E1B03}"/>
    <cellStyle name="Comma 7 17" xfId="8159" xr:uid="{F4CE8C72-970B-486D-9263-613D3C5DE9DA}"/>
    <cellStyle name="Comma 7 17 2" xfId="8160" xr:uid="{F88283CF-3139-4BA4-9F8E-8B5785CD5D3C}"/>
    <cellStyle name="Comma 7 17 2 2" xfId="8161" xr:uid="{0D9B9A40-1170-44F5-A646-B33FCC8EFDC6}"/>
    <cellStyle name="Comma 7 17 2 3" xfId="28301" xr:uid="{F1B44BE5-FFC2-46BC-A2D4-C194883B5D8C}"/>
    <cellStyle name="Comma 7 17 2 4" xfId="28302" xr:uid="{33A5156E-3466-4A81-BC10-F6E98A23F341}"/>
    <cellStyle name="Comma 7 17 2 5" xfId="28303" xr:uid="{D260D00D-27EF-41E8-830F-7C9E62983E98}"/>
    <cellStyle name="Comma 7 17 3" xfId="8162" xr:uid="{5A6CA523-9620-4944-B129-275B56D4A03D}"/>
    <cellStyle name="Comma 7 17 4" xfId="28304" xr:uid="{E9DD116E-96BB-4CD3-BDA1-C650E5A0739B}"/>
    <cellStyle name="Comma 7 17 5" xfId="28305" xr:uid="{DB9B23D1-FCB5-44D4-B54C-9B75B3EDA9D6}"/>
    <cellStyle name="Comma 7 17 6" xfId="28306" xr:uid="{06D3492C-BA90-4966-B33C-0EA2EFE256CB}"/>
    <cellStyle name="Comma 7 17 7" xfId="42684" xr:uid="{AC5EA189-9DC5-482D-9080-36D05F16073C}"/>
    <cellStyle name="Comma 7 17 8" xfId="43832" xr:uid="{9EAD0EA6-EC75-42B6-AF7E-08AF8355D72D}"/>
    <cellStyle name="Comma 7 18" xfId="8163" xr:uid="{B3ECDA27-BF74-47BB-9DEE-F6E0CF8ABD20}"/>
    <cellStyle name="Comma 7 18 2" xfId="8164" xr:uid="{AA34164A-C610-4A44-912D-ABBDA8347380}"/>
    <cellStyle name="Comma 7 18 2 2" xfId="8165" xr:uid="{4738CBC3-A87B-4606-9CB9-3C53853E992B}"/>
    <cellStyle name="Comma 7 18 2 3" xfId="28307" xr:uid="{E43FDCD2-CECD-478F-9567-B64F6E622771}"/>
    <cellStyle name="Comma 7 18 2 4" xfId="28308" xr:uid="{2DC9154C-4C71-4A9D-BFE3-4CF4BA7B5EAB}"/>
    <cellStyle name="Comma 7 18 2 5" xfId="28309" xr:uid="{5C23EB2B-E602-43F9-B7D8-437DD5121C05}"/>
    <cellStyle name="Comma 7 18 3" xfId="8166" xr:uid="{C089441F-4BCC-4CA1-8B95-4E358A3A6733}"/>
    <cellStyle name="Comma 7 18 4" xfId="28310" xr:uid="{51E0DCEC-F4A4-4FD9-91D2-D5966932A1D8}"/>
    <cellStyle name="Comma 7 18 5" xfId="28311" xr:uid="{2DE17639-431D-4570-B329-C85B8A879000}"/>
    <cellStyle name="Comma 7 18 6" xfId="28312" xr:uid="{09E77B7F-C9CE-4B3C-AF22-F54D1F16F6D3}"/>
    <cellStyle name="Comma 7 18 7" xfId="42685" xr:uid="{0CECC16D-7408-4AB7-8FC6-4C565591EDD5}"/>
    <cellStyle name="Comma 7 18 8" xfId="43833" xr:uid="{C3B3F869-FC11-49D8-A130-E70B021E7BF8}"/>
    <cellStyle name="Comma 7 19" xfId="8167" xr:uid="{AB00ED48-6F23-4031-81EC-918461B031B7}"/>
    <cellStyle name="Comma 7 19 2" xfId="8168" xr:uid="{3189380E-813D-4E2E-ABB2-2A86CB0BA8A8}"/>
    <cellStyle name="Comma 7 19 2 2" xfId="8169" xr:uid="{23BEC8ED-DE57-4347-9C45-C1029A8F101C}"/>
    <cellStyle name="Comma 7 19 2 3" xfId="28313" xr:uid="{B3339675-BFBC-42EB-A638-F0AB44F8A19E}"/>
    <cellStyle name="Comma 7 19 2 4" xfId="28314" xr:uid="{733510B9-101D-4249-9BD1-E6463315792F}"/>
    <cellStyle name="Comma 7 19 2 5" xfId="28315" xr:uid="{263527A3-DD9E-489C-8719-B405A30CE5AC}"/>
    <cellStyle name="Comma 7 19 3" xfId="8170" xr:uid="{1F3E8262-4C9E-4915-A3B4-B319B3A0C7E4}"/>
    <cellStyle name="Comma 7 19 4" xfId="28316" xr:uid="{07CA05D9-9B40-4103-AC42-4999B3800DD6}"/>
    <cellStyle name="Comma 7 19 5" xfId="28317" xr:uid="{F94CA677-C15C-42B3-8A1F-765FE93D889C}"/>
    <cellStyle name="Comma 7 19 6" xfId="28318" xr:uid="{F54889E8-D934-42D6-BD17-5C4F6CE563A9}"/>
    <cellStyle name="Comma 7 19 7" xfId="42686" xr:uid="{66B3ACBF-FDBF-48CB-A567-0770B9A32691}"/>
    <cellStyle name="Comma 7 19 8" xfId="43834" xr:uid="{0C932D4F-E38D-415F-A1AC-77523ADE1AAA}"/>
    <cellStyle name="Comma 7 2" xfId="8171" xr:uid="{79481FF0-0CD3-4ECF-B80B-FCE731170E0B}"/>
    <cellStyle name="Comma 7 2 10" xfId="43835" xr:uid="{EC789AC5-9610-43F2-A3FB-9784F5DA9FA0}"/>
    <cellStyle name="Comma 7 2 2" xfId="8172" xr:uid="{A99681E0-3771-4E2E-AC32-C05DD352EA0C}"/>
    <cellStyle name="Comma 7 2 2 2" xfId="8173" xr:uid="{835BD36C-BC85-40E6-943C-7FD3B8548309}"/>
    <cellStyle name="Comma 7 2 2 3" xfId="28319" xr:uid="{61148872-0A21-458B-B71C-F6D862077D25}"/>
    <cellStyle name="Comma 7 2 2 4" xfId="28320" xr:uid="{1C8F43EF-D420-43A3-8E42-C00C05CCA60B}"/>
    <cellStyle name="Comma 7 2 2 5" xfId="28321" xr:uid="{C00345F7-29D2-4129-958B-FA42159C069D}"/>
    <cellStyle name="Comma 7 2 3" xfId="8174" xr:uid="{5ADEEABD-1A86-4515-A31E-E8E8A294E46B}"/>
    <cellStyle name="Comma 7 2 3 2" xfId="28322" xr:uid="{00B3EC01-D556-4836-B438-574015E58387}"/>
    <cellStyle name="Comma 7 2 4" xfId="8175" xr:uid="{5B0B4E0A-AF95-4385-95FC-4EE85F515993}"/>
    <cellStyle name="Comma 7 2 5" xfId="8176" xr:uid="{51809B45-DFCF-4193-BDEC-7CB4F80A1F51}"/>
    <cellStyle name="Comma 7 2 6" xfId="28323" xr:uid="{350DD8DE-9ECB-4460-B0D3-3E21AF4BEE85}"/>
    <cellStyle name="Comma 7 2 7" xfId="28324" xr:uid="{098A6418-31AE-4FFB-9B8F-E33650041B6C}"/>
    <cellStyle name="Comma 7 2 8" xfId="28325" xr:uid="{641E0C90-8390-4901-92F1-57AF18ECB5A5}"/>
    <cellStyle name="Comma 7 2 9" xfId="42687" xr:uid="{B95A3924-23E8-4BE5-94F7-D8C749AD4CE0}"/>
    <cellStyle name="Comma 7 20" xfId="8177" xr:uid="{C868E09F-39C4-4905-A345-6F6E520A8C98}"/>
    <cellStyle name="Comma 7 20 2" xfId="8178" xr:uid="{FBC04447-F7CF-40D0-A30C-75A9C68CDA45}"/>
    <cellStyle name="Comma 7 20 2 2" xfId="8179" xr:uid="{EC67DF2B-5C40-4B1E-9939-339AB3D11703}"/>
    <cellStyle name="Comma 7 20 2 3" xfId="28326" xr:uid="{AEAE7FBF-FD46-49DA-B7C6-A236849ED018}"/>
    <cellStyle name="Comma 7 20 2 4" xfId="28327" xr:uid="{E6B872D2-49EF-4C26-8DC1-A743BCFAE9FD}"/>
    <cellStyle name="Comma 7 20 2 5" xfId="28328" xr:uid="{943B1DF5-0BA2-46C9-9EF0-FFC25FEB2CAC}"/>
    <cellStyle name="Comma 7 20 3" xfId="8180" xr:uid="{2ECB9540-EB80-489B-9496-F497F616C165}"/>
    <cellStyle name="Comma 7 20 4" xfId="28329" xr:uid="{545899AB-9AD9-403C-9AE7-CA9885167434}"/>
    <cellStyle name="Comma 7 20 5" xfId="28330" xr:uid="{C85C5CF8-7E37-4D13-8B6D-3E7051BB04BE}"/>
    <cellStyle name="Comma 7 20 6" xfId="28331" xr:uid="{759FE9CF-B9FD-434C-B91A-4B7941E2BF38}"/>
    <cellStyle name="Comma 7 20 7" xfId="42688" xr:uid="{42C51B16-7D2A-4CB8-9295-D5D0AF2EB8D5}"/>
    <cellStyle name="Comma 7 20 8" xfId="43836" xr:uid="{2FD2A940-6E3F-4258-96ED-748F5AE35F0B}"/>
    <cellStyle name="Comma 7 21" xfId="8181" xr:uid="{C9B85E3C-2A81-4523-946C-DC93B6FD0CC6}"/>
    <cellStyle name="Comma 7 21 2" xfId="8182" xr:uid="{4C8DB6A6-06F9-4354-9042-355F325C62D8}"/>
    <cellStyle name="Comma 7 21 2 2" xfId="8183" xr:uid="{47395ABA-CE25-47E4-8B73-A2D7DDE2921D}"/>
    <cellStyle name="Comma 7 21 2 3" xfId="28332" xr:uid="{893DAA90-25CF-4DF9-BEC8-68C763F0AB9B}"/>
    <cellStyle name="Comma 7 21 2 4" xfId="28333" xr:uid="{FD1178B6-4DFB-4F27-A993-0543F96A33E0}"/>
    <cellStyle name="Comma 7 21 2 5" xfId="28334" xr:uid="{D3276AA8-5FF2-45B5-8B67-5454A633B6FD}"/>
    <cellStyle name="Comma 7 21 3" xfId="8184" xr:uid="{C58A3ABE-EFB6-4727-9C37-5CDC81415BD0}"/>
    <cellStyle name="Comma 7 21 4" xfId="28335" xr:uid="{1D6710AC-417B-4EAA-B96A-6EF0FAE16CEC}"/>
    <cellStyle name="Comma 7 21 5" xfId="28336" xr:uid="{8ABC7582-6F98-48B3-B537-811888D3B3D9}"/>
    <cellStyle name="Comma 7 21 6" xfId="28337" xr:uid="{BC390F47-8353-4D1B-84E4-FD81F5D0E51A}"/>
    <cellStyle name="Comma 7 21 7" xfId="42689" xr:uid="{39D4F249-C140-4DF3-A692-0864904B8ED8}"/>
    <cellStyle name="Comma 7 21 8" xfId="43837" xr:uid="{EEE60728-EE7E-46BA-BD96-74AB89BB33AE}"/>
    <cellStyle name="Comma 7 22" xfId="8185" xr:uid="{286970F3-6567-4E80-A2A1-946A8225E27E}"/>
    <cellStyle name="Comma 7 23" xfId="8186" xr:uid="{7FCE6749-51CE-44D1-95F1-871DD0AD1FDC}"/>
    <cellStyle name="Comma 7 23 2" xfId="8187" xr:uid="{6DF26F5C-2A6A-4E95-B11F-CBFE2044BCC6}"/>
    <cellStyle name="Comma 7 23 3" xfId="28338" xr:uid="{9C9842B0-1713-4BBC-9E1A-3D5DE5089458}"/>
    <cellStyle name="Comma 7 24" xfId="8188" xr:uid="{B1D8C1B4-37F1-4C71-86E6-59007C9DB686}"/>
    <cellStyle name="Comma 7 24 2" xfId="8189" xr:uid="{68E25DF5-C4E9-4665-A6B6-A3838866E3AD}"/>
    <cellStyle name="Comma 7 25" xfId="8190" xr:uid="{158BDCAE-B5A1-4E56-91EE-BDD43460C04A}"/>
    <cellStyle name="Comma 7 26" xfId="8191" xr:uid="{66FA5D6E-FA71-48DE-A95D-177A33118221}"/>
    <cellStyle name="Comma 7 27" xfId="8192" xr:uid="{0307E8EE-5078-4B2E-A965-AC46CE5C2681}"/>
    <cellStyle name="Comma 7 3" xfId="8193" xr:uid="{6C3DC394-AC0B-4A23-9ADA-99AD29CC5B29}"/>
    <cellStyle name="Comma 7 3 10" xfId="8194" xr:uid="{75C5CB49-8668-4870-B298-2890F579E40D}"/>
    <cellStyle name="Comma 7 3 10 2" xfId="8195" xr:uid="{D8A8EE84-6C39-42C5-BC17-F1BE17D3EA9F}"/>
    <cellStyle name="Comma 7 3 10 2 2" xfId="8196" xr:uid="{11C4F7FB-2ED6-48FA-833A-3F10AA1D6579}"/>
    <cellStyle name="Comma 7 3 10 2 3" xfId="28339" xr:uid="{E973FE71-5EC2-4033-9B3D-2483FC7444C0}"/>
    <cellStyle name="Comma 7 3 10 2 4" xfId="28340" xr:uid="{12DE9E05-9BFF-4EF0-9005-1E6F5F73F133}"/>
    <cellStyle name="Comma 7 3 10 2 5" xfId="28341" xr:uid="{C4346A03-A6B5-4B5B-8C3E-271026AD902F}"/>
    <cellStyle name="Comma 7 3 10 3" xfId="8197" xr:uid="{FEAAFF51-E4D9-4712-9445-6688209C7DDB}"/>
    <cellStyle name="Comma 7 3 10 4" xfId="28342" xr:uid="{050A4595-9A57-4D9F-BCAC-3F94FEB5C434}"/>
    <cellStyle name="Comma 7 3 10 5" xfId="28343" xr:uid="{E9466ECC-0B46-4DF9-80BD-D69529DA52CD}"/>
    <cellStyle name="Comma 7 3 10 6" xfId="28344" xr:uid="{32830B91-3211-4A21-B14C-42C0FAB431B0}"/>
    <cellStyle name="Comma 7 3 10 7" xfId="42691" xr:uid="{051D9816-4CD0-4D60-AB76-D624DA899819}"/>
    <cellStyle name="Comma 7 3 10 8" xfId="43839" xr:uid="{FBA9EEAC-67CF-4F0B-9E24-79A10C8E8126}"/>
    <cellStyle name="Comma 7 3 11" xfId="8198" xr:uid="{4DF8D3AE-E9C7-431E-97D1-6663234688FE}"/>
    <cellStyle name="Comma 7 3 11 2" xfId="8199" xr:uid="{DEE856B8-58C3-4906-9B97-37BAC8977C72}"/>
    <cellStyle name="Comma 7 3 11 2 2" xfId="8200" xr:uid="{372FB7AC-2D66-431D-BBA9-E7238B496B3B}"/>
    <cellStyle name="Comma 7 3 11 2 3" xfId="28345" xr:uid="{BC2AA893-EB04-4B3F-A952-332BA135C2C0}"/>
    <cellStyle name="Comma 7 3 11 2 4" xfId="28346" xr:uid="{B0BC0F1E-6EE7-4924-B900-71C0A213ED02}"/>
    <cellStyle name="Comma 7 3 11 2 5" xfId="28347" xr:uid="{7D192436-6C39-4AFD-923E-AD999C33D627}"/>
    <cellStyle name="Comma 7 3 11 3" xfId="8201" xr:uid="{E7481E24-ABBE-410A-8E6D-BEB77962D2A5}"/>
    <cellStyle name="Comma 7 3 11 4" xfId="28348" xr:uid="{ED734C5A-387A-4F5C-BF51-CCB93859AC20}"/>
    <cellStyle name="Comma 7 3 11 5" xfId="28349" xr:uid="{F0D0556F-4AA7-4FB0-A88F-E5C56A7A2677}"/>
    <cellStyle name="Comma 7 3 11 6" xfId="28350" xr:uid="{AE614C48-1BE5-46B1-BE50-6DF0419178CE}"/>
    <cellStyle name="Comma 7 3 11 7" xfId="42692" xr:uid="{A120B5EE-900D-4AB6-815B-E1AA21CD51C9}"/>
    <cellStyle name="Comma 7 3 11 8" xfId="43840" xr:uid="{FF73BE5B-E6BA-482C-A20F-9FED5733A44F}"/>
    <cellStyle name="Comma 7 3 12" xfId="8202" xr:uid="{9060E93F-46FC-47FA-B314-90C7AD32B5BA}"/>
    <cellStyle name="Comma 7 3 12 2" xfId="8203" xr:uid="{8AD5289C-FC6C-47F9-AFA3-0CDFBA9B524F}"/>
    <cellStyle name="Comma 7 3 12 2 2" xfId="8204" xr:uid="{EF71A102-A568-4921-98C2-59FEA4546571}"/>
    <cellStyle name="Comma 7 3 12 2 3" xfId="28351" xr:uid="{3E90577A-AABE-4331-858C-C388EC095934}"/>
    <cellStyle name="Comma 7 3 12 2 4" xfId="28352" xr:uid="{CEB4F10B-1C7F-45F3-92F3-627006BDF578}"/>
    <cellStyle name="Comma 7 3 12 2 5" xfId="28353" xr:uid="{73F860BC-A6F1-49EE-B8D9-A8B50B8D0FF1}"/>
    <cellStyle name="Comma 7 3 12 3" xfId="8205" xr:uid="{068BF15F-CEE0-4685-A177-DF98F9B73398}"/>
    <cellStyle name="Comma 7 3 12 4" xfId="28354" xr:uid="{BDC941DF-A123-494F-A08E-4A38E1E03401}"/>
    <cellStyle name="Comma 7 3 12 5" xfId="28355" xr:uid="{C26E5DEE-0C3F-42B0-B15D-EE29AFA0519F}"/>
    <cellStyle name="Comma 7 3 12 6" xfId="28356" xr:uid="{B659427C-00A7-4438-8D05-2351C2A7A6BA}"/>
    <cellStyle name="Comma 7 3 12 7" xfId="42693" xr:uid="{D6D2B950-3110-416A-ACE7-742D0FEE6923}"/>
    <cellStyle name="Comma 7 3 12 8" xfId="43841" xr:uid="{AFCDDABF-CDD7-49CD-A97A-317AECE4DF05}"/>
    <cellStyle name="Comma 7 3 13" xfId="8206" xr:uid="{6DFE1388-8A6D-4808-B1DA-4670752F4976}"/>
    <cellStyle name="Comma 7 3 13 2" xfId="8207" xr:uid="{2C686483-E359-4D42-85A8-949EF75065A6}"/>
    <cellStyle name="Comma 7 3 13 2 2" xfId="8208" xr:uid="{CCB43317-728D-4B83-B7D0-19A1C4E16EFE}"/>
    <cellStyle name="Comma 7 3 13 2 3" xfId="28357" xr:uid="{C004B179-93EF-4EFA-BFA2-41AB5F6DB961}"/>
    <cellStyle name="Comma 7 3 13 2 4" xfId="28358" xr:uid="{1C8A12FC-459B-4595-BA2C-0B63D51D7DA4}"/>
    <cellStyle name="Comma 7 3 13 2 5" xfId="28359" xr:uid="{503DD94A-B8CD-4144-A1ED-F6395A837FDD}"/>
    <cellStyle name="Comma 7 3 13 3" xfId="8209" xr:uid="{2988EEC5-2E57-4547-B225-9B29DA44271B}"/>
    <cellStyle name="Comma 7 3 13 4" xfId="28360" xr:uid="{CF35D16D-75CC-4516-9438-2CCD1EC52EB4}"/>
    <cellStyle name="Comma 7 3 13 5" xfId="28361" xr:uid="{74DBAC34-393D-41C8-91FA-69ECD5F260E1}"/>
    <cellStyle name="Comma 7 3 13 6" xfId="28362" xr:uid="{6EEE5F5A-08D5-4316-A21A-85F26BB37ADA}"/>
    <cellStyle name="Comma 7 3 13 7" xfId="42694" xr:uid="{968B82A5-DE49-49E7-BF49-F39226301299}"/>
    <cellStyle name="Comma 7 3 13 8" xfId="43842" xr:uid="{EACE1EF0-39B7-4AA3-8D3C-72C872BD5669}"/>
    <cellStyle name="Comma 7 3 14" xfId="8210" xr:uid="{0C44E6A8-BBF5-4AB5-8859-3114C5F0EE65}"/>
    <cellStyle name="Comma 7 3 14 2" xfId="8211" xr:uid="{0EB116D7-C69F-49F8-9C30-7B8548EF412D}"/>
    <cellStyle name="Comma 7 3 14 2 2" xfId="8212" xr:uid="{1C2216CE-BF2A-424F-8AC4-9E4E5C750B31}"/>
    <cellStyle name="Comma 7 3 14 2 3" xfId="28363" xr:uid="{86FA37E1-88DF-41A3-BA65-4EA7E75618CD}"/>
    <cellStyle name="Comma 7 3 14 2 4" xfId="28364" xr:uid="{6E32EF83-0C1E-4735-930C-E4A9742F7456}"/>
    <cellStyle name="Comma 7 3 14 2 5" xfId="28365" xr:uid="{56D7F6C6-E383-44E2-B2F8-5AE150574D69}"/>
    <cellStyle name="Comma 7 3 14 3" xfId="8213" xr:uid="{6AC8F7DF-421E-472B-A783-A4F9148F97EF}"/>
    <cellStyle name="Comma 7 3 14 4" xfId="28366" xr:uid="{DFB01B66-85B6-4E63-9F51-33E6BC7B4733}"/>
    <cellStyle name="Comma 7 3 14 5" xfId="28367" xr:uid="{D39F9B6A-5E45-458A-B25F-EA35ADDD560D}"/>
    <cellStyle name="Comma 7 3 14 6" xfId="28368" xr:uid="{4075E763-A370-4E76-8024-340C31191469}"/>
    <cellStyle name="Comma 7 3 14 7" xfId="42695" xr:uid="{66630143-EBBD-47E4-B0BA-6490397DC370}"/>
    <cellStyle name="Comma 7 3 14 8" xfId="43843" xr:uid="{4F3E4759-F02C-410E-9505-0B6E006FC684}"/>
    <cellStyle name="Comma 7 3 15" xfId="8214" xr:uid="{0F2AF407-3E66-4BBF-B2DE-4F3FFBAB0FEC}"/>
    <cellStyle name="Comma 7 3 15 2" xfId="8215" xr:uid="{22ABD4B6-748F-4F29-92DA-909826071D85}"/>
    <cellStyle name="Comma 7 3 15 2 2" xfId="8216" xr:uid="{7EE724FA-B4BB-4069-9A0E-A398D4F87D37}"/>
    <cellStyle name="Comma 7 3 15 2 3" xfId="28369" xr:uid="{C5F35165-FCBA-401F-8186-16D9B7548EBA}"/>
    <cellStyle name="Comma 7 3 15 2 4" xfId="28370" xr:uid="{687053D7-18CF-4C56-A72D-6988267AF233}"/>
    <cellStyle name="Comma 7 3 15 2 5" xfId="28371" xr:uid="{9A9A0F51-9C76-405A-919B-6143D55E5147}"/>
    <cellStyle name="Comma 7 3 15 3" xfId="8217" xr:uid="{F021ECFB-37E7-47B3-8E18-E3185C973C33}"/>
    <cellStyle name="Comma 7 3 15 4" xfId="28372" xr:uid="{8738E5AD-70B2-4A81-997A-09535D195348}"/>
    <cellStyle name="Comma 7 3 15 5" xfId="28373" xr:uid="{2EC48F9B-68A5-4664-9A72-2111CB801861}"/>
    <cellStyle name="Comma 7 3 15 6" xfId="28374" xr:uid="{C97B9B81-C8D6-46DA-8942-A630C248D1A6}"/>
    <cellStyle name="Comma 7 3 15 7" xfId="42696" xr:uid="{7FB2290F-F57F-44D6-B36F-3FE2940A671B}"/>
    <cellStyle name="Comma 7 3 15 8" xfId="43844" xr:uid="{1A65BB82-E8DD-4E1C-B96E-B5F9E74370E4}"/>
    <cellStyle name="Comma 7 3 16" xfId="8218" xr:uid="{9F894D38-A6DD-4C7E-A163-F9627711184D}"/>
    <cellStyle name="Comma 7 3 16 2" xfId="8219" xr:uid="{71856964-A426-4269-850C-4DCEB83DEEF4}"/>
    <cellStyle name="Comma 7 3 16 3" xfId="28375" xr:uid="{6F578A7E-C67A-49DE-9A0E-B6898E1B433E}"/>
    <cellStyle name="Comma 7 3 16 4" xfId="28376" xr:uid="{B2FF8573-A8A1-4003-937E-18847C93E3D6}"/>
    <cellStyle name="Comma 7 3 16 5" xfId="28377" xr:uid="{0850AFD3-F1AC-4BA3-AE1C-ADCD78FD1278}"/>
    <cellStyle name="Comma 7 3 17" xfId="8220" xr:uid="{4A2225CF-8B2D-476A-B87F-CBE9131FE211}"/>
    <cellStyle name="Comma 7 3 17 2" xfId="28378" xr:uid="{15EE3D26-92C1-4F72-BDEA-ADEDE09C7479}"/>
    <cellStyle name="Comma 7 3 18" xfId="8221" xr:uid="{D34A0422-D05E-495A-9C32-60F339C27DFC}"/>
    <cellStyle name="Comma 7 3 19" xfId="28379" xr:uid="{15BD8F13-DDF8-4644-8BC6-724B90F79801}"/>
    <cellStyle name="Comma 7 3 2" xfId="8222" xr:uid="{6E44F9CF-CE13-4E0B-8E06-104D84EB0869}"/>
    <cellStyle name="Comma 7 3 2 2" xfId="8223" xr:uid="{5620CC7C-D075-415A-90CB-CF475D65B82C}"/>
    <cellStyle name="Comma 7 3 2 2 2" xfId="8224" xr:uid="{121C77B1-F876-4A22-9E3F-AE04E6284494}"/>
    <cellStyle name="Comma 7 3 2 2 3" xfId="28380" xr:uid="{4DB32768-1BCE-4EAC-9D9F-6C54109C1FC3}"/>
    <cellStyle name="Comma 7 3 2 2 4" xfId="28381" xr:uid="{74DC5764-5343-4407-B018-272ACBD07825}"/>
    <cellStyle name="Comma 7 3 2 2 5" xfId="28382" xr:uid="{90AF4CD5-7DC6-4234-A85A-0D6DFB877D2E}"/>
    <cellStyle name="Comma 7 3 2 3" xfId="8225" xr:uid="{056EC193-5C58-4725-8AC5-0F0F82F86E7D}"/>
    <cellStyle name="Comma 7 3 2 4" xfId="28383" xr:uid="{048CB1AC-0E7F-4377-A715-F550A6CD2BC9}"/>
    <cellStyle name="Comma 7 3 2 5" xfId="28384" xr:uid="{41BADB6E-CB0B-4745-BA60-87F7D502F8B4}"/>
    <cellStyle name="Comma 7 3 2 6" xfId="28385" xr:uid="{EB26A3C4-1578-4DB8-9E14-DC4B516C0E3E}"/>
    <cellStyle name="Comma 7 3 2 7" xfId="42697" xr:uid="{797494FD-65E1-4163-B9B1-3359FD91C0DD}"/>
    <cellStyle name="Comma 7 3 2 8" xfId="43845" xr:uid="{FEB3F4F9-5A97-4293-9C52-45C1E3A5FEB2}"/>
    <cellStyle name="Comma 7 3 20" xfId="28386" xr:uid="{3DFF953F-EA91-4637-9A50-6998DC816B98}"/>
    <cellStyle name="Comma 7 3 21" xfId="28387" xr:uid="{2D8B8589-3AF5-4A83-A54B-0DB9C3E64E27}"/>
    <cellStyle name="Comma 7 3 22" xfId="28388" xr:uid="{44937DC3-E23C-48EE-A78A-698C92AA5585}"/>
    <cellStyle name="Comma 7 3 23" xfId="42690" xr:uid="{708BCE7F-D7BE-4BDB-9CDC-6F01922C72BA}"/>
    <cellStyle name="Comma 7 3 24" xfId="43838" xr:uid="{CA92F316-9CB4-437A-92CA-5059B4D7F025}"/>
    <cellStyle name="Comma 7 3 3" xfId="8226" xr:uid="{4F7EF81D-4EFF-491B-AF62-E3191A5D1430}"/>
    <cellStyle name="Comma 7 3 3 2" xfId="8227" xr:uid="{5BCA183C-88E4-4758-8EC9-16C6F5EF8130}"/>
    <cellStyle name="Comma 7 3 3 2 2" xfId="8228" xr:uid="{B7311AB2-49B1-4C24-A448-4B16F757EF16}"/>
    <cellStyle name="Comma 7 3 3 2 3" xfId="28389" xr:uid="{910BDDC7-4135-4FCB-981C-5473F5BBEB1E}"/>
    <cellStyle name="Comma 7 3 3 2 4" xfId="28390" xr:uid="{810451F3-67A4-44F4-ABF4-FF691F9E0EEE}"/>
    <cellStyle name="Comma 7 3 3 2 5" xfId="28391" xr:uid="{CE0C13B7-B3A4-4E9B-93F0-739F403F8147}"/>
    <cellStyle name="Comma 7 3 3 3" xfId="8229" xr:uid="{EC6CB0B2-3410-4C8D-8B04-3A84CEE421C2}"/>
    <cellStyle name="Comma 7 3 3 4" xfId="28392" xr:uid="{E839B23A-D9CA-4303-A353-89D7861EBEC7}"/>
    <cellStyle name="Comma 7 3 3 5" xfId="28393" xr:uid="{911FA223-7216-4348-ABB3-4D5239615D40}"/>
    <cellStyle name="Comma 7 3 3 6" xfId="28394" xr:uid="{6965E2AC-187A-4817-90B6-1E24F8090FEE}"/>
    <cellStyle name="Comma 7 3 3 7" xfId="42698" xr:uid="{A3C4457E-DDE5-4E9E-8B02-B6074E8CFBEB}"/>
    <cellStyle name="Comma 7 3 3 8" xfId="43846" xr:uid="{7E8BF21D-0F71-4B21-8497-4B3781D16E38}"/>
    <cellStyle name="Comma 7 3 4" xfId="8230" xr:uid="{E1DC8AE8-94DC-46A0-9BFE-1E847069ADC4}"/>
    <cellStyle name="Comma 7 3 4 2" xfId="8231" xr:uid="{2040CFBB-1612-4711-917C-8C75B8740E1D}"/>
    <cellStyle name="Comma 7 3 4 2 2" xfId="8232" xr:uid="{B6AC157A-6681-4809-BACB-B2C8906DC87F}"/>
    <cellStyle name="Comma 7 3 4 2 3" xfId="28395" xr:uid="{7BC3723B-3F44-43C4-BBEB-7EDDAE4EF7CC}"/>
    <cellStyle name="Comma 7 3 4 2 4" xfId="28396" xr:uid="{040A7094-9CD9-4249-9088-512238DA1655}"/>
    <cellStyle name="Comma 7 3 4 2 5" xfId="28397" xr:uid="{45BFD0C4-0F86-4AF8-9F5C-53B97FAA95CD}"/>
    <cellStyle name="Comma 7 3 4 3" xfId="8233" xr:uid="{B7C71687-7654-4F30-B5AB-373C5AA657AA}"/>
    <cellStyle name="Comma 7 3 4 4" xfId="28398" xr:uid="{841DA42F-0E47-412F-BBE9-A7CDCF64CAB4}"/>
    <cellStyle name="Comma 7 3 4 5" xfId="28399" xr:uid="{048B5B42-83B6-4A85-8F10-53640AD8572B}"/>
    <cellStyle name="Comma 7 3 4 6" xfId="28400" xr:uid="{AA7DD1A0-D27E-4F43-8449-AD1EBF8D3A86}"/>
    <cellStyle name="Comma 7 3 4 7" xfId="42699" xr:uid="{6980DC80-A1A3-4C05-9FB3-5A454EBEEB60}"/>
    <cellStyle name="Comma 7 3 4 8" xfId="43847" xr:uid="{156DBC60-A409-47EE-BC17-6325A06A95B5}"/>
    <cellStyle name="Comma 7 3 5" xfId="8234" xr:uid="{27C81910-9693-48E3-8C72-376F825D19ED}"/>
    <cellStyle name="Comma 7 3 5 2" xfId="8235" xr:uid="{E2944435-D370-452F-97FD-ACE1A5C9AD7A}"/>
    <cellStyle name="Comma 7 3 5 2 2" xfId="8236" xr:uid="{AEB4A534-7DDB-42BB-BB33-459C0F213A12}"/>
    <cellStyle name="Comma 7 3 5 2 3" xfId="28401" xr:uid="{04844CE0-6281-4609-A475-1A4C1D7CA550}"/>
    <cellStyle name="Comma 7 3 5 2 4" xfId="28402" xr:uid="{6C21B163-3837-4D48-8EFD-B7D5607CF560}"/>
    <cellStyle name="Comma 7 3 5 2 5" xfId="28403" xr:uid="{999965C6-0CB7-43C5-A8A9-240C136B127D}"/>
    <cellStyle name="Comma 7 3 5 3" xfId="8237" xr:uid="{2D5B0752-AB54-40E7-9152-FC1DD94EF85A}"/>
    <cellStyle name="Comma 7 3 5 4" xfId="28404" xr:uid="{5E9A981F-700C-4212-B911-C7F2CF2C8831}"/>
    <cellStyle name="Comma 7 3 5 5" xfId="28405" xr:uid="{1886EEA9-C9B1-45E9-A46D-88630E8FC59B}"/>
    <cellStyle name="Comma 7 3 5 6" xfId="28406" xr:uid="{17380566-5C63-49BC-9A64-7220C9A0E05F}"/>
    <cellStyle name="Comma 7 3 5 7" xfId="42700" xr:uid="{8AA969BA-2B75-4479-AB7A-5588E0F0C36A}"/>
    <cellStyle name="Comma 7 3 5 8" xfId="43848" xr:uid="{8C7CFB0F-B410-4606-B3AC-0D1778AFA1C1}"/>
    <cellStyle name="Comma 7 3 6" xfId="8238" xr:uid="{190842D7-A68D-4C92-A86C-05ED85A1E5BB}"/>
    <cellStyle name="Comma 7 3 6 2" xfId="8239" xr:uid="{21873F55-E605-4B91-BEC1-4F4FDC44B8A2}"/>
    <cellStyle name="Comma 7 3 6 2 2" xfId="8240" xr:uid="{27C3D3B9-8E33-4D62-BB1F-C09AB080D907}"/>
    <cellStyle name="Comma 7 3 6 2 3" xfId="28407" xr:uid="{76F78478-66AF-4043-8AE0-977708CB8F4D}"/>
    <cellStyle name="Comma 7 3 6 2 4" xfId="28408" xr:uid="{CC789EDE-9627-47B0-84BC-CFBA77B82BCD}"/>
    <cellStyle name="Comma 7 3 6 2 5" xfId="28409" xr:uid="{2FE8652A-ECE7-4878-9B89-BF535009892D}"/>
    <cellStyle name="Comma 7 3 6 3" xfId="8241" xr:uid="{C3F71283-DCDD-4121-A418-F64F9ABDE355}"/>
    <cellStyle name="Comma 7 3 6 4" xfId="28410" xr:uid="{05EA804B-0807-4D1F-ADCC-ADE5420BD689}"/>
    <cellStyle name="Comma 7 3 6 5" xfId="28411" xr:uid="{29CF141E-8D3F-4AED-80E0-B411FF2FBF99}"/>
    <cellStyle name="Comma 7 3 6 6" xfId="28412" xr:uid="{1E504353-FC17-415A-9E66-9173D832359F}"/>
    <cellStyle name="Comma 7 3 6 7" xfId="42701" xr:uid="{2CBC712A-F5B3-4769-B896-3689AC9E80AF}"/>
    <cellStyle name="Comma 7 3 6 8" xfId="43849" xr:uid="{F608C9F3-ACE6-4728-8D8D-82764FFE6AE6}"/>
    <cellStyle name="Comma 7 3 7" xfId="8242" xr:uid="{E2C361BD-C5D3-42D8-9BA9-87C167D64C0A}"/>
    <cellStyle name="Comma 7 3 7 2" xfId="8243" xr:uid="{088BC1D7-3A00-41CC-A33C-ECC34D8E4012}"/>
    <cellStyle name="Comma 7 3 7 2 2" xfId="8244" xr:uid="{29AC877C-C6EB-4ADC-9100-D096B70DE6D1}"/>
    <cellStyle name="Comma 7 3 7 2 3" xfId="28413" xr:uid="{E8E46946-D521-4D11-8ABB-CAE8A759E9F3}"/>
    <cellStyle name="Comma 7 3 7 2 4" xfId="28414" xr:uid="{83F87C97-201A-4E34-8AAE-08A7E7B37BF9}"/>
    <cellStyle name="Comma 7 3 7 2 5" xfId="28415" xr:uid="{A4BCD3D2-6644-4DAC-9D1B-7BCADD1FF41F}"/>
    <cellStyle name="Comma 7 3 7 3" xfId="8245" xr:uid="{65F07767-9531-4326-91FA-0AAC75540707}"/>
    <cellStyle name="Comma 7 3 7 4" xfId="28416" xr:uid="{78B92EC9-0230-4752-BC6B-3AA61B7D8737}"/>
    <cellStyle name="Comma 7 3 7 5" xfId="28417" xr:uid="{4F6F1618-0A9D-4DE2-8D89-9A9AA26E8FA7}"/>
    <cellStyle name="Comma 7 3 7 6" xfId="28418" xr:uid="{55C22A08-61A5-4629-8443-916F395DF955}"/>
    <cellStyle name="Comma 7 3 7 7" xfId="42702" xr:uid="{6DEB1AEF-F38F-42EC-A999-AB57E4B350AA}"/>
    <cellStyle name="Comma 7 3 7 8" xfId="43850" xr:uid="{B3086581-EFB0-43AA-9F31-7C69572FB7FE}"/>
    <cellStyle name="Comma 7 3 8" xfId="8246" xr:uid="{B2D74A8E-606F-4C03-908F-D74E973361D0}"/>
    <cellStyle name="Comma 7 3 8 2" xfId="8247" xr:uid="{F7D7C873-4CF6-4CF4-8D88-D32522CD815D}"/>
    <cellStyle name="Comma 7 3 8 2 2" xfId="8248" xr:uid="{F89157AA-3706-48B7-96AE-7A07C9675866}"/>
    <cellStyle name="Comma 7 3 8 2 3" xfId="28419" xr:uid="{C28BFEE9-CD40-412C-9E57-7CB27235D93A}"/>
    <cellStyle name="Comma 7 3 8 2 4" xfId="28420" xr:uid="{B6B85D7A-D446-419A-B04D-053D75B4C1EE}"/>
    <cellStyle name="Comma 7 3 8 2 5" xfId="28421" xr:uid="{7AF0CD1C-C242-495E-BEE4-F03FAA13C91B}"/>
    <cellStyle name="Comma 7 3 8 3" xfId="8249" xr:uid="{C617803C-4D5A-4DCB-804F-59F3B49D5980}"/>
    <cellStyle name="Comma 7 3 8 4" xfId="28422" xr:uid="{89216442-606E-4B9E-91CF-627772FE130D}"/>
    <cellStyle name="Comma 7 3 8 5" xfId="28423" xr:uid="{D546A5AF-89D8-4CA2-B4BA-5969DCA737A2}"/>
    <cellStyle name="Comma 7 3 8 6" xfId="28424" xr:uid="{E5282660-8320-4D4F-98DE-D873B14CF108}"/>
    <cellStyle name="Comma 7 3 8 7" xfId="42703" xr:uid="{6C722FDB-28BF-4E6C-9F4E-ECB314C7E01B}"/>
    <cellStyle name="Comma 7 3 8 8" xfId="43851" xr:uid="{12B25EB8-B605-4E3F-AD9C-5E8EE8C0D1B3}"/>
    <cellStyle name="Comma 7 3 9" xfId="8250" xr:uid="{A91174A8-D63C-4773-8357-27CCB0CF4C58}"/>
    <cellStyle name="Comma 7 3 9 2" xfId="8251" xr:uid="{9962D618-0155-407D-A6D6-9D0D450838C1}"/>
    <cellStyle name="Comma 7 3 9 2 2" xfId="8252" xr:uid="{A2BBD263-E3EB-47BF-AFFF-2F87DDFEDB7D}"/>
    <cellStyle name="Comma 7 3 9 2 3" xfId="28425" xr:uid="{F6B8597E-3D8E-439E-9B28-C8D3513D5EF0}"/>
    <cellStyle name="Comma 7 3 9 2 4" xfId="28426" xr:uid="{4B2178A6-4149-40FF-8393-6D7A15AB2746}"/>
    <cellStyle name="Comma 7 3 9 2 5" xfId="28427" xr:uid="{B71FC861-086F-40AA-B16A-2691A6EC84D8}"/>
    <cellStyle name="Comma 7 3 9 3" xfId="8253" xr:uid="{53D3F02A-F335-48F9-97A0-48E6D4AB6816}"/>
    <cellStyle name="Comma 7 3 9 4" xfId="28428" xr:uid="{4A2670BE-844C-442A-88CA-315E0CEB0488}"/>
    <cellStyle name="Comma 7 3 9 5" xfId="28429" xr:uid="{8C726486-07DB-47D0-91B7-A4165669EBE1}"/>
    <cellStyle name="Comma 7 3 9 6" xfId="28430" xr:uid="{EA045862-3FD9-4993-80A5-46EB4003C2DC}"/>
    <cellStyle name="Comma 7 3 9 7" xfId="42704" xr:uid="{C30A3246-F79E-4193-82F9-FAAA0F433400}"/>
    <cellStyle name="Comma 7 3 9 8" xfId="43852" xr:uid="{F06997AA-CB57-459C-809B-B54BDA832831}"/>
    <cellStyle name="Comma 7 4" xfId="8254" xr:uid="{86C40726-7474-4FEE-B182-4B2AEB9A1F71}"/>
    <cellStyle name="Comma 7 4 10" xfId="43853" xr:uid="{72C947B0-5CB0-40BA-BBD6-0368C99D09E1}"/>
    <cellStyle name="Comma 7 4 2" xfId="8255" xr:uid="{CFE55ACF-23FA-4B41-87EC-77AAAB380C73}"/>
    <cellStyle name="Comma 7 4 2 2" xfId="8256" xr:uid="{CEC9B9F6-CC4B-4C79-9620-17E8959BFE2C}"/>
    <cellStyle name="Comma 7 4 2 3" xfId="28431" xr:uid="{6E3C1631-EE8A-46A8-A1CC-0D357F6CB157}"/>
    <cellStyle name="Comma 7 4 2 4" xfId="28432" xr:uid="{DB1D448B-512F-4F4F-AB59-17E59864C387}"/>
    <cellStyle name="Comma 7 4 2 5" xfId="28433" xr:uid="{0ED94407-F22D-420A-8626-4E178A391DE2}"/>
    <cellStyle name="Comma 7 4 3" xfId="8257" xr:uid="{54EB28AB-4A04-4200-9607-CC8AE942D35F}"/>
    <cellStyle name="Comma 7 4 3 2" xfId="28434" xr:uid="{C0B61321-D6F5-4DAB-8899-77C0AA00CAD7}"/>
    <cellStyle name="Comma 7 4 4" xfId="8258" xr:uid="{8239CCCF-BA00-4ED1-9C40-95CE404C6FA5}"/>
    <cellStyle name="Comma 7 4 5" xfId="28435" xr:uid="{87C75286-4DC6-4538-80E2-C7C5A05B597A}"/>
    <cellStyle name="Comma 7 4 6" xfId="28436" xr:uid="{6CEA7113-3EE5-4F36-9BD3-90159B82EEA8}"/>
    <cellStyle name="Comma 7 4 7" xfId="28437" xr:uid="{AE8FE6A3-D7A8-4DEC-AF51-183859A16D01}"/>
    <cellStyle name="Comma 7 4 8" xfId="28438" xr:uid="{DC5ABD24-31BE-4580-9844-7A4F2BA54D27}"/>
    <cellStyle name="Comma 7 4 9" xfId="42705" xr:uid="{032CF83C-6B8C-4B76-BB20-682B11D7453A}"/>
    <cellStyle name="Comma 7 5" xfId="8259" xr:uid="{D7CD816B-7E2B-4095-ACFF-D335832BF48D}"/>
    <cellStyle name="Comma 7 5 2" xfId="8260" xr:uid="{780100F0-7404-4FDC-A351-E110CB3286A8}"/>
    <cellStyle name="Comma 7 5 2 2" xfId="8261" xr:uid="{B799A221-5CC9-4336-B7AE-EF778A38180B}"/>
    <cellStyle name="Comma 7 5 2 3" xfId="28439" xr:uid="{BFA9B7A4-B4EE-431D-B20B-7B8FC5BAB928}"/>
    <cellStyle name="Comma 7 5 2 4" xfId="28440" xr:uid="{8A85E2E0-3486-405D-8EFC-F9B6C674D22E}"/>
    <cellStyle name="Comma 7 5 2 5" xfId="28441" xr:uid="{780FFE62-98A7-4C50-A892-2619B1464043}"/>
    <cellStyle name="Comma 7 5 3" xfId="8262" xr:uid="{24CEE21B-8D59-4E70-A9F1-FD910D71DA30}"/>
    <cellStyle name="Comma 7 5 4" xfId="8263" xr:uid="{0038E7AD-A06B-480C-A6B5-E471D26EF33E}"/>
    <cellStyle name="Comma 7 5 5" xfId="28442" xr:uid="{443A2761-1CEF-4E21-B073-720AEBB34DCD}"/>
    <cellStyle name="Comma 7 5 6" xfId="28443" xr:uid="{D328654C-D01D-4E8E-884F-7C44E7CEC88D}"/>
    <cellStyle name="Comma 7 5 7" xfId="28444" xr:uid="{214E341A-6699-4626-97D7-726A0695B604}"/>
    <cellStyle name="Comma 7 5 8" xfId="42706" xr:uid="{AB9BA687-6EE6-4B16-A571-494E6B4F18DA}"/>
    <cellStyle name="Comma 7 5 9" xfId="43854" xr:uid="{4678F7F0-80D7-4EC9-AF29-C601E865A985}"/>
    <cellStyle name="Comma 7 6" xfId="8264" xr:uid="{4C9783C9-DFC1-4EA4-BBBC-A0E0DFFB4EE3}"/>
    <cellStyle name="Comma 7 6 2" xfId="8265" xr:uid="{97943FAD-2D31-463F-AD6B-851386432130}"/>
    <cellStyle name="Comma 7 6 2 2" xfId="8266" xr:uid="{B06F0427-B690-4931-BBE0-207FFF4839AA}"/>
    <cellStyle name="Comma 7 6 2 3" xfId="28445" xr:uid="{25366C9B-C802-450F-B654-62665893CCC1}"/>
    <cellStyle name="Comma 7 6 2 4" xfId="28446" xr:uid="{1E0DFC4E-6FFA-4C1F-801D-9FFCFB6CACB9}"/>
    <cellStyle name="Comma 7 6 2 5" xfId="28447" xr:uid="{C211634F-10B6-4CBC-A0B7-012B16AE8532}"/>
    <cellStyle name="Comma 7 6 3" xfId="8267" xr:uid="{B60C47EF-8183-4263-8CDF-7E4891EF92F7}"/>
    <cellStyle name="Comma 7 6 4" xfId="28448" xr:uid="{45CD787D-7B64-4E07-A5E7-977BC4291232}"/>
    <cellStyle name="Comma 7 6 5" xfId="28449" xr:uid="{80FCD4FF-22A4-42BF-B3C5-D9729CEC3209}"/>
    <cellStyle name="Comma 7 6 6" xfId="28450" xr:uid="{692BE9D2-945D-4797-A114-26F22E610673}"/>
    <cellStyle name="Comma 7 6 7" xfId="42707" xr:uid="{945DD3DD-FFAB-45CF-8F78-787246E3571E}"/>
    <cellStyle name="Comma 7 6 8" xfId="43855" xr:uid="{6BFEE4C4-D37A-41CF-99C7-40C0F9EACDD3}"/>
    <cellStyle name="Comma 7 7" xfId="8268" xr:uid="{8F127A8D-4C71-4046-8467-7447BDAB76F6}"/>
    <cellStyle name="Comma 7 7 2" xfId="8269" xr:uid="{929F654D-CFCB-46DF-951B-34C6A883AAF1}"/>
    <cellStyle name="Comma 7 7 2 2" xfId="8270" xr:uid="{1DCB7446-54DB-45E4-B54B-4A7A51154F96}"/>
    <cellStyle name="Comma 7 7 2 3" xfId="28451" xr:uid="{EDF8E0A6-30E6-461E-9013-A38ED3549592}"/>
    <cellStyle name="Comma 7 7 2 4" xfId="28452" xr:uid="{D5627FB1-FAEB-439B-BBB2-95F3F047982E}"/>
    <cellStyle name="Comma 7 7 2 5" xfId="28453" xr:uid="{8A39ADB3-8239-4C0C-82F7-B7F1E8D2824B}"/>
    <cellStyle name="Comma 7 7 3" xfId="8271" xr:uid="{AD88B5A9-180E-41FE-B0E6-630592BE9D66}"/>
    <cellStyle name="Comma 7 7 4" xfId="28454" xr:uid="{3E0BB932-0D14-4E7A-ABB6-A11383A97973}"/>
    <cellStyle name="Comma 7 7 5" xfId="28455" xr:uid="{F7A98023-97D1-45BC-B2D6-386884AB4385}"/>
    <cellStyle name="Comma 7 7 6" xfId="28456" xr:uid="{52471E0F-4B89-43CD-AF43-75E66F45AB8C}"/>
    <cellStyle name="Comma 7 7 7" xfId="42708" xr:uid="{B8DDF3E4-C341-4DDE-80E0-2868CDBCBAE6}"/>
    <cellStyle name="Comma 7 7 8" xfId="43856" xr:uid="{72FFA097-1630-4CD8-81E5-4CB55D79B416}"/>
    <cellStyle name="Comma 7 8" xfId="8272" xr:uid="{62CE433B-824B-41A2-84E5-9E74262F0CA2}"/>
    <cellStyle name="Comma 7 8 2" xfId="8273" xr:uid="{7BB2238C-3B1B-4E3B-888D-AE5F16C74A59}"/>
    <cellStyle name="Comma 7 8 2 2" xfId="8274" xr:uid="{F3C82A9C-5E89-48FB-911B-546FC8CD16E1}"/>
    <cellStyle name="Comma 7 8 2 3" xfId="28457" xr:uid="{B29DA527-038E-495A-AE1D-08F2260D4FEA}"/>
    <cellStyle name="Comma 7 8 2 4" xfId="28458" xr:uid="{8553A6D7-5115-4A9C-B66B-A04F46C2B196}"/>
    <cellStyle name="Comma 7 8 2 5" xfId="28459" xr:uid="{27FB31F7-549F-4902-BD83-1B60D642DE55}"/>
    <cellStyle name="Comma 7 8 3" xfId="8275" xr:uid="{2A797DD6-5518-41E1-ACFB-1703D73E912A}"/>
    <cellStyle name="Comma 7 8 4" xfId="28460" xr:uid="{5E1EE018-77E7-4522-BE4A-798013BE0668}"/>
    <cellStyle name="Comma 7 8 5" xfId="28461" xr:uid="{FB90E397-1FEB-4B1A-8724-6903ADC74F6C}"/>
    <cellStyle name="Comma 7 8 6" xfId="28462" xr:uid="{D8921BE0-3291-4ADE-881D-EE093913844D}"/>
    <cellStyle name="Comma 7 8 7" xfId="42709" xr:uid="{8446E2E3-EFFE-46E4-A44C-444807740744}"/>
    <cellStyle name="Comma 7 8 8" xfId="43857" xr:uid="{8DB801CF-FC42-4487-B19E-429B85EDCF58}"/>
    <cellStyle name="Comma 7 9" xfId="8276" xr:uid="{88DF48D4-D350-4225-AF9B-1D12137E6BB6}"/>
    <cellStyle name="Comma 7 9 2" xfId="8277" xr:uid="{01FB1002-E49B-41CA-9DF0-F23D9BC2D941}"/>
    <cellStyle name="Comma 7 9 2 2" xfId="8278" xr:uid="{847A0C59-39C9-48A1-AC93-0AA7F5C92612}"/>
    <cellStyle name="Comma 7 9 2 3" xfId="28463" xr:uid="{A4F50CA7-AE93-4C1F-AB0A-BC14B7BB213C}"/>
    <cellStyle name="Comma 7 9 2 4" xfId="28464" xr:uid="{C85AF8A1-A114-4B66-8F66-2FF7380536C8}"/>
    <cellStyle name="Comma 7 9 2 5" xfId="28465" xr:uid="{4EA77B15-D424-4579-B645-E82CE6A1E863}"/>
    <cellStyle name="Comma 7 9 3" xfId="8279" xr:uid="{A957425A-A273-415D-875C-3C9711C7E859}"/>
    <cellStyle name="Comma 7 9 4" xfId="28466" xr:uid="{ED7FC43C-2903-4701-ADA5-4BD538C0F2E3}"/>
    <cellStyle name="Comma 7 9 5" xfId="28467" xr:uid="{876F404C-3700-4475-B680-C4ACA82F6765}"/>
    <cellStyle name="Comma 7 9 6" xfId="28468" xr:uid="{1577E610-5C9A-4C4C-8464-5C843F09E8ED}"/>
    <cellStyle name="Comma 7 9 7" xfId="42710" xr:uid="{F2F00416-E420-4E6E-9E09-1AFF42E709B0}"/>
    <cellStyle name="Comma 7 9 8" xfId="43858" xr:uid="{5C3C89F7-B5DB-44A9-AFDE-412CF944537E}"/>
    <cellStyle name="Comma 8" xfId="8280" xr:uid="{B557354A-1B11-4539-B760-6ADAE08CD037}"/>
    <cellStyle name="Comma 8 10" xfId="28469" xr:uid="{41C508BC-E4F2-47DA-B34D-B01E2AFDA612}"/>
    <cellStyle name="Comma 8 11" xfId="28470" xr:uid="{B3C873E9-7379-4A08-8B5A-37AB2E72BA41}"/>
    <cellStyle name="Comma 8 12" xfId="28471" xr:uid="{B6B2A64C-23E5-4A70-BAF7-EB761BE6743C}"/>
    <cellStyle name="Comma 8 2" xfId="8281" xr:uid="{AB0DFCF6-F806-4423-9B8C-7720EBC99093}"/>
    <cellStyle name="Comma 8 2 2" xfId="8282" xr:uid="{586C0F46-31FC-4A18-AA00-62295D564316}"/>
    <cellStyle name="Comma 8 2 2 2" xfId="8283" xr:uid="{1C11A1ED-9C69-479C-A82F-A77CF7D1DE0A}"/>
    <cellStyle name="Comma 8 2 2 3" xfId="28472" xr:uid="{B3534A47-E1E3-4B1A-BD7B-9B7179B0D719}"/>
    <cellStyle name="Comma 8 2 2 4" xfId="28473" xr:uid="{6096A239-4CC1-4745-B560-13BF597E80C0}"/>
    <cellStyle name="Comma 8 2 2 5" xfId="28474" xr:uid="{04FC21B3-993A-4F26-A686-4D181440E785}"/>
    <cellStyle name="Comma 8 2 2 6" xfId="42712" xr:uid="{AA3E3CFC-284B-4C1C-80F3-A68707A46ED3}"/>
    <cellStyle name="Comma 8 2 2 7" xfId="43860" xr:uid="{80F4388F-E81A-42A2-9285-3A819A003D7E}"/>
    <cellStyle name="Comma 8 2 3" xfId="8284" xr:uid="{D3A78BBA-1CA3-4965-A76E-8E697335475F}"/>
    <cellStyle name="Comma 8 2 3 2" xfId="28475" xr:uid="{F202A89E-1EB2-4D35-8190-568831AF9CA6}"/>
    <cellStyle name="Comma 8 2 3 3" xfId="28476" xr:uid="{839C830D-4195-4701-B8C3-B141B6CED7E0}"/>
    <cellStyle name="Comma 8 2 4" xfId="28477" xr:uid="{40B1A8C3-1D0C-4E0F-A8F7-9FE5897AA604}"/>
    <cellStyle name="Comma 8 2 5" xfId="28478" xr:uid="{AB46CF99-E6B8-4466-A8F5-F976CDA22744}"/>
    <cellStyle name="Comma 8 2 6" xfId="28479" xr:uid="{ADE590F4-7107-4912-AB86-7E3698029C78}"/>
    <cellStyle name="Comma 8 2 7" xfId="42711" xr:uid="{956A32D6-4242-48AB-8C8D-A439D3B1B7F3}"/>
    <cellStyle name="Comma 8 2 8" xfId="43859" xr:uid="{00BDEC53-3FB0-45E8-9ABC-3FC0F42B4B3A}"/>
    <cellStyle name="Comma 8 3" xfId="8285" xr:uid="{2F5D9643-49E0-4871-98F4-6BDB8F8BD671}"/>
    <cellStyle name="Comma 8 3 2" xfId="8286" xr:uid="{792DFA62-0BFA-4001-BF47-C50419E14FF7}"/>
    <cellStyle name="Comma 8 3 2 2" xfId="8287" xr:uid="{BB1C0ACC-8CC3-4C3A-945A-66E6ED1C0478}"/>
    <cellStyle name="Comma 8 3 2 3" xfId="28480" xr:uid="{76E12D7A-3854-418A-A6C3-0971D7B45EA6}"/>
    <cellStyle name="Comma 8 3 2 4" xfId="28481" xr:uid="{AE88C766-79B5-4AB9-8D99-9346F4A58362}"/>
    <cellStyle name="Comma 8 3 2 5" xfId="28482" xr:uid="{BFB615EA-682F-4FE0-A0F4-18CCE25A5A81}"/>
    <cellStyle name="Comma 8 3 3" xfId="8288" xr:uid="{A06CC1D7-A4F5-401E-9EAD-DF8BB13AE9BA}"/>
    <cellStyle name="Comma 8 3 4" xfId="28483" xr:uid="{3AD4D928-81B8-4024-A344-4CC5E372CA1F}"/>
    <cellStyle name="Comma 8 3 5" xfId="28484" xr:uid="{389B4866-1BC5-4928-A70B-A3D7113CFF8C}"/>
    <cellStyle name="Comma 8 3 6" xfId="28485" xr:uid="{2641B386-7BB0-479A-8D39-9E7FEDD18E16}"/>
    <cellStyle name="Comma 8 3 7" xfId="42713" xr:uid="{F1952977-9919-4CA4-9691-5C1C9B3446FD}"/>
    <cellStyle name="Comma 8 3 8" xfId="43861" xr:uid="{8BEB38AD-6237-4D2B-816A-CC8F0CA2FF16}"/>
    <cellStyle name="Comma 8 4" xfId="8289" xr:uid="{EB4780F0-5C0D-4A16-B9D2-E297849A1730}"/>
    <cellStyle name="Comma 8 4 2" xfId="8290" xr:uid="{9C94F2B0-F7FB-46FA-ABE9-50DC4230609E}"/>
    <cellStyle name="Comma 8 4 2 2" xfId="8291" xr:uid="{07ABD994-17B7-4C6D-8897-F19724C1CEA4}"/>
    <cellStyle name="Comma 8 4 2 3" xfId="28486" xr:uid="{06C6D437-0D67-447A-B671-BD6CBDEE12F1}"/>
    <cellStyle name="Comma 8 4 2 4" xfId="28487" xr:uid="{E3EDE5DC-6D67-40CB-93AD-DFF29AD7D82D}"/>
    <cellStyle name="Comma 8 4 2 5" xfId="28488" xr:uid="{CCAF78C7-D071-4FD2-8CCE-6370A9078DF6}"/>
    <cellStyle name="Comma 8 4 3" xfId="8292" xr:uid="{C95071E7-2F3C-4691-B3FC-0820D957128F}"/>
    <cellStyle name="Comma 8 4 4" xfId="28489" xr:uid="{3B794A02-855E-4CF7-9937-60F4B28AC26E}"/>
    <cellStyle name="Comma 8 4 5" xfId="28490" xr:uid="{6662CF09-B97F-4C90-8BAA-9E2BC0919A96}"/>
    <cellStyle name="Comma 8 4 6" xfId="28491" xr:uid="{D4FB1E6F-597E-4AD4-9398-EBBEC6A41715}"/>
    <cellStyle name="Comma 8 4 7" xfId="42714" xr:uid="{FA0E4679-958B-4D24-A883-DCB9129EC40A}"/>
    <cellStyle name="Comma 8 4 8" xfId="43862" xr:uid="{50FA98F8-EE6A-4166-A433-ED15F625D69F}"/>
    <cellStyle name="Comma 8 5" xfId="8293" xr:uid="{BD65EDA4-9EB2-4197-B3C9-D0970C469199}"/>
    <cellStyle name="Comma 8 5 2" xfId="8294" xr:uid="{BCF80C1B-08D6-4510-B850-07213FB9933E}"/>
    <cellStyle name="Comma 8 5 2 2" xfId="8295" xr:uid="{FECF84DC-4E5C-436E-9C39-9E6F1F796FCA}"/>
    <cellStyle name="Comma 8 5 2 3" xfId="28492" xr:uid="{D3E51E60-1D6B-469D-9C10-8634D2B72835}"/>
    <cellStyle name="Comma 8 5 2 4" xfId="28493" xr:uid="{5A513A54-7C78-4B10-90B1-D171AE7EE1DB}"/>
    <cellStyle name="Comma 8 5 2 5" xfId="28494" xr:uid="{AD901986-43F3-46E9-82CF-1490DFDE1A4B}"/>
    <cellStyle name="Comma 8 5 3" xfId="8296" xr:uid="{8F6D9589-7EF9-44D6-A2CB-4E1C481B7450}"/>
    <cellStyle name="Comma 8 5 4" xfId="28495" xr:uid="{DDD9D406-D489-48A0-9DB7-C37A04D214F6}"/>
    <cellStyle name="Comma 8 5 5" xfId="28496" xr:uid="{A7004D1D-383C-4807-80B7-98A8D6193A28}"/>
    <cellStyle name="Comma 8 5 6" xfId="28497" xr:uid="{A3693A2F-5354-4378-8C01-CAE2FD165B1F}"/>
    <cellStyle name="Comma 8 5 7" xfId="42715" xr:uid="{037B0D3B-9973-417C-8057-EA9A4ED8A63F}"/>
    <cellStyle name="Comma 8 5 8" xfId="43863" xr:uid="{1B69C04A-406E-49E7-BDA5-2FD7D7384EBD}"/>
    <cellStyle name="Comma 8 6" xfId="8297" xr:uid="{3D468824-70ED-4974-9910-829E2698A27A}"/>
    <cellStyle name="Comma 8 6 2" xfId="8298" xr:uid="{FED2C81E-3F79-4311-8951-78BA6F97B8E1}"/>
    <cellStyle name="Comma 8 6 2 2" xfId="8299" xr:uid="{24093922-609F-446C-9FC3-846DF4A41C55}"/>
    <cellStyle name="Comma 8 6 2 3" xfId="28498" xr:uid="{FD461A24-8652-48FD-9F06-2A9F28FE5DCD}"/>
    <cellStyle name="Comma 8 6 2 4" xfId="28499" xr:uid="{25CBF707-16DC-4A79-BBAB-EA898D592E3E}"/>
    <cellStyle name="Comma 8 6 2 5" xfId="28500" xr:uid="{D3DF9B26-EFA7-4C77-9D92-0262C298A350}"/>
    <cellStyle name="Comma 8 6 3" xfId="8300" xr:uid="{29E5438B-F4D4-4F4F-8AC1-65EFC2BD7D81}"/>
    <cellStyle name="Comma 8 6 4" xfId="28501" xr:uid="{88138F31-8D55-4C95-ABA8-A5E67FCEBF29}"/>
    <cellStyle name="Comma 8 6 5" xfId="28502" xr:uid="{2F3DA720-3C81-403F-BF94-9AE8867041EC}"/>
    <cellStyle name="Comma 8 6 6" xfId="28503" xr:uid="{42FEF02B-0AEA-401E-AAB5-1BD741FE1B84}"/>
    <cellStyle name="Comma 8 6 7" xfId="42716" xr:uid="{4770A896-2DB4-4BC7-935D-120D7A53E2B7}"/>
    <cellStyle name="Comma 8 6 8" xfId="43864" xr:uid="{86AD278E-70F1-4779-A386-497BD631A16C}"/>
    <cellStyle name="Comma 8 7" xfId="8301" xr:uid="{187001E0-2491-4851-8979-B3D03F04EF8C}"/>
    <cellStyle name="Comma 8 7 2" xfId="8302" xr:uid="{A9BC6F23-03E8-4C6B-82D0-76DC5EC3B275}"/>
    <cellStyle name="Comma 8 7 2 2" xfId="8303" xr:uid="{2360BF0A-A324-4459-B841-13B7184E6EBF}"/>
    <cellStyle name="Comma 8 7 2 3" xfId="28504" xr:uid="{D3D0DD84-6D5F-4CB9-9F39-B228835B4DA3}"/>
    <cellStyle name="Comma 8 7 2 4" xfId="28505" xr:uid="{838FFAAA-70EE-4CDC-86AF-4F8FBC1434AB}"/>
    <cellStyle name="Comma 8 7 2 5" xfId="28506" xr:uid="{CF41FBA0-B76C-46C1-ADA5-1E92641A6B89}"/>
    <cellStyle name="Comma 8 7 3" xfId="8304" xr:uid="{A553F056-2D51-400E-91BB-AA839E11AA41}"/>
    <cellStyle name="Comma 8 7 4" xfId="28507" xr:uid="{0C2B3F3A-E460-4EC7-A4E1-B24E558E7B90}"/>
    <cellStyle name="Comma 8 7 5" xfId="28508" xr:uid="{332D4077-7F40-4ABA-854A-573565D7ACB7}"/>
    <cellStyle name="Comma 8 7 6" xfId="28509" xr:uid="{B10BDF6E-8CFD-4066-AA19-C374C2E13189}"/>
    <cellStyle name="Comma 8 7 7" xfId="42717" xr:uid="{E2929631-0129-4310-AE4D-1354D5BE0E32}"/>
    <cellStyle name="Comma 8 7 8" xfId="43865" xr:uid="{42F7FA71-9836-4830-B683-A90E83EFAC3F}"/>
    <cellStyle name="Comma 8 8" xfId="8305" xr:uid="{A2549F02-9661-4A6B-8F03-8D8668236EC5}"/>
    <cellStyle name="Comma 8 8 2" xfId="8306" xr:uid="{381EF9A8-F0E8-4568-BABD-3241CEC95A78}"/>
    <cellStyle name="Comma 8 8 2 2" xfId="8307" xr:uid="{3D5C3C84-FC62-4738-9829-309AB89FA3A2}"/>
    <cellStyle name="Comma 8 8 2 3" xfId="28510" xr:uid="{2412F115-6E16-4C82-BF11-F2395A9402E8}"/>
    <cellStyle name="Comma 8 8 2 4" xfId="28511" xr:uid="{022AF7FD-43A4-4C2D-AA39-C49AE836777B}"/>
    <cellStyle name="Comma 8 8 2 5" xfId="28512" xr:uid="{A22AB716-5F3B-40B1-8AE1-2161DA0B978A}"/>
    <cellStyle name="Comma 8 8 3" xfId="8308" xr:uid="{77632CFF-E64C-4390-A3BA-49289A5EF6CD}"/>
    <cellStyle name="Comma 8 8 4" xfId="28513" xr:uid="{9A32B90B-13D7-4E19-80F5-B7FEB818ECED}"/>
    <cellStyle name="Comma 8 8 5" xfId="28514" xr:uid="{4620B1CD-9D51-4DA9-83E8-BE11E51A005E}"/>
    <cellStyle name="Comma 8 8 6" xfId="28515" xr:uid="{10CCE572-6281-4F52-8F4B-2F6D6B362C2B}"/>
    <cellStyle name="Comma 8 8 7" xfId="42718" xr:uid="{A5F5B690-4215-41F8-9742-FCF1A38F9874}"/>
    <cellStyle name="Comma 8 8 8" xfId="43866" xr:uid="{90212DD3-BA8D-44CD-ACAE-D6D9890353E7}"/>
    <cellStyle name="Comma 8 9" xfId="8309" xr:uid="{E10A6793-B99C-40AB-BA20-D122455505A8}"/>
    <cellStyle name="Comma 9" xfId="8310" xr:uid="{E1755C92-62C7-42A5-9945-ABD83892908E}"/>
    <cellStyle name="Comma 9 10" xfId="8311" xr:uid="{3CED421B-2B37-4F69-8735-C73B282743BA}"/>
    <cellStyle name="Comma 9 10 2" xfId="8312" xr:uid="{7315C371-3F17-4B41-A43C-4110A05C6992}"/>
    <cellStyle name="Comma 9 10 3" xfId="28516" xr:uid="{9733C160-173E-4559-BCE5-A237744DC7A7}"/>
    <cellStyle name="Comma 9 10 4" xfId="28517" xr:uid="{F94D4DBD-3B04-449D-8829-0FB039C75B10}"/>
    <cellStyle name="Comma 9 10 5" xfId="28518" xr:uid="{DC9DB03D-FD50-4136-97CB-E5687214123D}"/>
    <cellStyle name="Comma 9 11" xfId="8313" xr:uid="{B81C5EFC-2238-44A6-8A24-A4FA44B09BAB}"/>
    <cellStyle name="Comma 9 11 2" xfId="28519" xr:uid="{1B629810-631E-4634-BECD-829A50C84713}"/>
    <cellStyle name="Comma 9 12" xfId="8314" xr:uid="{ABA6F750-6BDF-4E4E-BB4D-B5589722AD60}"/>
    <cellStyle name="Comma 9 13" xfId="28520" xr:uid="{DC6A94EE-C43B-46A7-93F4-3CCED2F6D106}"/>
    <cellStyle name="Comma 9 14" xfId="28521" xr:uid="{C9F4664B-2B23-4F14-880C-870EE35068F1}"/>
    <cellStyle name="Comma 9 15" xfId="28522" xr:uid="{653B53C3-7646-4432-95DF-849AA6B44453}"/>
    <cellStyle name="Comma 9 16" xfId="28523" xr:uid="{F1277933-985C-44AF-BB30-2747209737CF}"/>
    <cellStyle name="Comma 9 17" xfId="42719" xr:uid="{76458A49-F943-4E91-8EFE-2E14129DEF1B}"/>
    <cellStyle name="Comma 9 18" xfId="43867" xr:uid="{5446EC3B-1BAC-4CE1-B1EA-1A58C8D66D06}"/>
    <cellStyle name="Comma 9 2" xfId="8315" xr:uid="{735CD643-BACB-41E2-9A2C-5B36150EDB01}"/>
    <cellStyle name="Comma 9 2 2" xfId="8316" xr:uid="{9D899285-B98C-46D9-8979-EFD971C9E280}"/>
    <cellStyle name="Comma 9 2 2 2" xfId="8317" xr:uid="{2BB34B2E-73C2-49C0-B8EF-63A75CF32953}"/>
    <cellStyle name="Comma 9 2 2 3" xfId="28524" xr:uid="{BA198858-4AD4-4149-B8CA-AC84E5151D6C}"/>
    <cellStyle name="Comma 9 2 2 4" xfId="28525" xr:uid="{259C129F-01E8-44BB-B426-DDFDAE9B25CA}"/>
    <cellStyle name="Comma 9 2 2 5" xfId="28526" xr:uid="{2D77EEDA-FD2E-45A5-835E-6B616D055FE3}"/>
    <cellStyle name="Comma 9 2 3" xfId="8318" xr:uid="{A9683BE0-F77A-4E3F-AC59-9220DF1D43DF}"/>
    <cellStyle name="Comma 9 2 4" xfId="28527" xr:uid="{36C6E51B-898D-447B-81E1-6049E4EECFC3}"/>
    <cellStyle name="Comma 9 2 5" xfId="28528" xr:uid="{B9D201C7-CEAF-4615-8B26-9D323B1692F2}"/>
    <cellStyle name="Comma 9 2 6" xfId="28529" xr:uid="{BF84CCEC-6FF5-499B-8838-1F8142C1B119}"/>
    <cellStyle name="Comma 9 2 7" xfId="42720" xr:uid="{B46E4FFC-7DD5-43CE-BDCE-E0C52A709F95}"/>
    <cellStyle name="Comma 9 2 8" xfId="43868" xr:uid="{56B16F98-561D-4A84-869F-39AE6BC60F28}"/>
    <cellStyle name="Comma 9 3" xfId="8319" xr:uid="{D2E2E59B-2B7F-4CAA-8832-D1CA70507B77}"/>
    <cellStyle name="Comma 9 3 2" xfId="8320" xr:uid="{2673D205-2F98-4290-9187-D84EF2927519}"/>
    <cellStyle name="Comma 9 3 2 2" xfId="8321" xr:uid="{A8F4F4DC-1BEB-471A-B5B0-A6E1582DB5EF}"/>
    <cellStyle name="Comma 9 3 2 3" xfId="28530" xr:uid="{44312F92-1393-4D95-B727-A3752460BFBE}"/>
    <cellStyle name="Comma 9 3 2 4" xfId="28531" xr:uid="{6AF36988-B945-481F-94BA-AEE0EFC15169}"/>
    <cellStyle name="Comma 9 3 2 5" xfId="28532" xr:uid="{42C533D6-2660-46B7-BE99-48B607217FFD}"/>
    <cellStyle name="Comma 9 3 3" xfId="8322" xr:uid="{4D523B36-3BB4-4DEF-ACE0-7299920D1F03}"/>
    <cellStyle name="Comma 9 3 4" xfId="28533" xr:uid="{2F4E9416-1853-4D04-877F-86BB2AD57F0F}"/>
    <cellStyle name="Comma 9 3 5" xfId="28534" xr:uid="{D3917074-101C-4B5B-9D15-9BEAA5F71D7B}"/>
    <cellStyle name="Comma 9 3 6" xfId="28535" xr:uid="{D77E7805-1400-4F2A-997D-37693DC921FD}"/>
    <cellStyle name="Comma 9 3 7" xfId="42721" xr:uid="{392B74CC-92FE-487F-A388-273948FE23E2}"/>
    <cellStyle name="Comma 9 3 8" xfId="43869" xr:uid="{2CE297C6-6625-46FD-BFCA-077219AADE94}"/>
    <cellStyle name="Comma 9 4" xfId="8323" xr:uid="{93A95066-9E31-44DC-8CC4-F846DC542ACE}"/>
    <cellStyle name="Comma 9 4 2" xfId="8324" xr:uid="{7F39C285-846D-4D70-98BA-A54CFDD45908}"/>
    <cellStyle name="Comma 9 4 2 2" xfId="8325" xr:uid="{DF05CA16-0007-4530-928F-348BA233967D}"/>
    <cellStyle name="Comma 9 4 2 3" xfId="28536" xr:uid="{9CA14584-78CA-44E5-B035-A73B15879896}"/>
    <cellStyle name="Comma 9 4 2 4" xfId="28537" xr:uid="{278AE1B5-9E11-4E88-B97E-F48772EA41D9}"/>
    <cellStyle name="Comma 9 4 2 5" xfId="28538" xr:uid="{5807BAC3-439A-4990-8AC2-3EF3DCF5BD61}"/>
    <cellStyle name="Comma 9 4 3" xfId="8326" xr:uid="{6F016DA7-4C44-4A22-871B-8D932F417C7A}"/>
    <cellStyle name="Comma 9 4 4" xfId="28539" xr:uid="{6EF4C569-AB9F-4475-8C90-6C6D00A8D898}"/>
    <cellStyle name="Comma 9 4 5" xfId="28540" xr:uid="{4590A3C4-CBC6-4880-894B-99A1615F1BDD}"/>
    <cellStyle name="Comma 9 4 6" xfId="28541" xr:uid="{14C5748E-A44C-4DEB-A3AE-A93154B626E6}"/>
    <cellStyle name="Comma 9 4 7" xfId="42722" xr:uid="{30102ADC-0CD7-43C9-896B-C55FC2B9DF57}"/>
    <cellStyle name="Comma 9 4 8" xfId="43870" xr:uid="{D3CB3E87-8C7D-40EA-878C-AE06096AFD01}"/>
    <cellStyle name="Comma 9 5" xfId="8327" xr:uid="{D76FC76B-BC89-4022-A757-80F02364D432}"/>
    <cellStyle name="Comma 9 5 2" xfId="8328" xr:uid="{DFCA5B71-013A-4451-8ACD-821369D33501}"/>
    <cellStyle name="Comma 9 5 2 2" xfId="8329" xr:uid="{4626B104-F8D6-41B9-B763-FC8479471C1A}"/>
    <cellStyle name="Comma 9 5 2 3" xfId="28542" xr:uid="{AD31B4FE-0C9B-425C-9F94-C2400F3437B0}"/>
    <cellStyle name="Comma 9 5 2 4" xfId="28543" xr:uid="{8665BAD6-858B-45FF-8790-40B1803A7514}"/>
    <cellStyle name="Comma 9 5 2 5" xfId="28544" xr:uid="{B3E7A41D-69F0-43F9-A889-B30A6FBA9472}"/>
    <cellStyle name="Comma 9 5 3" xfId="8330" xr:uid="{3E8CD299-73CE-4AC7-A86A-576AAE081E5C}"/>
    <cellStyle name="Comma 9 5 4" xfId="28545" xr:uid="{81659297-1DA4-4186-8492-A74AFEEB54E6}"/>
    <cellStyle name="Comma 9 5 5" xfId="28546" xr:uid="{CAA0A28A-A126-48CC-AA4B-A60A4982A54B}"/>
    <cellStyle name="Comma 9 5 6" xfId="28547" xr:uid="{FFB7D02E-EDE9-4A49-A4EC-1F7B94EF1506}"/>
    <cellStyle name="Comma 9 5 7" xfId="42723" xr:uid="{6ABAF0A5-F892-4748-B27C-25293F04301C}"/>
    <cellStyle name="Comma 9 5 8" xfId="43871" xr:uid="{903F9FAB-EEA4-441C-8387-CA7A38516DC4}"/>
    <cellStyle name="Comma 9 6" xfId="8331" xr:uid="{131D3BB7-32D8-4FEA-B86F-A1FD312A1619}"/>
    <cellStyle name="Comma 9 6 2" xfId="8332" xr:uid="{302A0DA1-22D9-4D31-B799-EEA30D8FE028}"/>
    <cellStyle name="Comma 9 6 2 2" xfId="8333" xr:uid="{704DAB67-C7D6-4C53-9544-30A0F6D9703B}"/>
    <cellStyle name="Comma 9 6 2 3" xfId="28548" xr:uid="{74D2948C-1573-4462-989B-37AE1855E0C5}"/>
    <cellStyle name="Comma 9 6 2 4" xfId="28549" xr:uid="{B617ADE3-3AC4-4EB7-B57E-069C36B33903}"/>
    <cellStyle name="Comma 9 6 2 5" xfId="28550" xr:uid="{BCA4AF86-6E6B-4EE2-BCBD-08CD821D37DC}"/>
    <cellStyle name="Comma 9 6 3" xfId="8334" xr:uid="{96556529-2A35-407B-B647-6B12DD2F65E9}"/>
    <cellStyle name="Comma 9 6 4" xfId="28551" xr:uid="{1100AD67-04FA-4CF8-8B85-9D326DFB2EDA}"/>
    <cellStyle name="Comma 9 6 5" xfId="28552" xr:uid="{6F2BCBC8-DF27-452D-A32B-9E84C3A50714}"/>
    <cellStyle name="Comma 9 6 6" xfId="28553" xr:uid="{A92D095B-A9DE-477C-AB46-C5488A5988EF}"/>
    <cellStyle name="Comma 9 6 7" xfId="42724" xr:uid="{EAD15130-5531-495E-9800-121CE3821E7C}"/>
    <cellStyle name="Comma 9 6 8" xfId="43872" xr:uid="{64A51726-3C15-4496-977A-F34B95D1C9BF}"/>
    <cellStyle name="Comma 9 7" xfId="8335" xr:uid="{AD552410-6A23-4B4F-AC7D-21B773CC8559}"/>
    <cellStyle name="Comma 9 7 2" xfId="8336" xr:uid="{FE6829C3-538C-4F3E-8E50-DA78C781FF4F}"/>
    <cellStyle name="Comma 9 7 2 2" xfId="8337" xr:uid="{2EB7469D-643D-4F1F-B541-0139E5579959}"/>
    <cellStyle name="Comma 9 7 2 3" xfId="28554" xr:uid="{57265622-7B54-43D5-ABE4-2BB7A51D652A}"/>
    <cellStyle name="Comma 9 7 2 4" xfId="28555" xr:uid="{90C607E7-457F-45F9-82D7-6C0F719BCDD3}"/>
    <cellStyle name="Comma 9 7 2 5" xfId="28556" xr:uid="{C12666C6-209E-4170-B8C3-B2D62B71F261}"/>
    <cellStyle name="Comma 9 7 3" xfId="8338" xr:uid="{EFD08309-4AA0-4DCD-9D1D-3BDAD62D1DD7}"/>
    <cellStyle name="Comma 9 7 4" xfId="28557" xr:uid="{1E887767-46D7-45C0-BFE8-5248147A812B}"/>
    <cellStyle name="Comma 9 7 5" xfId="28558" xr:uid="{E1D79E5F-559F-475F-AEFC-0E87EA011886}"/>
    <cellStyle name="Comma 9 7 6" xfId="28559" xr:uid="{F3AA521E-1568-4F92-B8DD-AFE761125EB5}"/>
    <cellStyle name="Comma 9 7 7" xfId="42725" xr:uid="{256CDEEF-011C-42D6-8863-9BF697D112AC}"/>
    <cellStyle name="Comma 9 7 8" xfId="43873" xr:uid="{7883620A-CDD7-427D-AC4E-9CE287A36D2D}"/>
    <cellStyle name="Comma 9 8" xfId="8339" xr:uid="{11C0B1AD-7604-4733-B12E-390EB38899E5}"/>
    <cellStyle name="Comma 9 8 2" xfId="8340" xr:uid="{33DCA0C5-D34F-4E4E-A47A-FD7C4E24EDEF}"/>
    <cellStyle name="Comma 9 8 2 2" xfId="8341" xr:uid="{CFBD177A-946E-4C75-B62A-03E39EE8C7AC}"/>
    <cellStyle name="Comma 9 8 2 3" xfId="28560" xr:uid="{FCDD9E78-9BEB-4CC9-BC70-FA2F2C42EA04}"/>
    <cellStyle name="Comma 9 8 2 4" xfId="28561" xr:uid="{01482E8C-00B3-40B0-A0CB-E8B2DC5F4B54}"/>
    <cellStyle name="Comma 9 8 2 5" xfId="28562" xr:uid="{8D28B104-C093-47D1-BF20-ABAAF13E3E57}"/>
    <cellStyle name="Comma 9 8 3" xfId="8342" xr:uid="{5E1F2523-0FD8-4756-96D9-21DDC57B9F7E}"/>
    <cellStyle name="Comma 9 8 4" xfId="28563" xr:uid="{F97ABF40-24BF-452C-844D-267D8E96585B}"/>
    <cellStyle name="Comma 9 8 5" xfId="28564" xr:uid="{602D2AF3-AD40-4EF8-9BC7-099EC67E52B1}"/>
    <cellStyle name="Comma 9 8 6" xfId="28565" xr:uid="{752273E7-19EE-4176-9B92-37C585513B3D}"/>
    <cellStyle name="Comma 9 8 7" xfId="42726" xr:uid="{6CF175BC-DD06-4954-80E6-64B83B16E1EF}"/>
    <cellStyle name="Comma 9 8 8" xfId="43874" xr:uid="{4A4E7666-206F-4C5F-9C52-5670A5A1E363}"/>
    <cellStyle name="Comma 9 9" xfId="8343" xr:uid="{DE2CA7F5-C703-4A44-870B-C238460482DE}"/>
    <cellStyle name="Comma 9 9 2" xfId="8344" xr:uid="{CBBB300E-B37D-4697-BD4E-539249A1BC2B}"/>
    <cellStyle name="Comma 9 9 2 2" xfId="8345" xr:uid="{88D61CA8-343E-4BBE-8BA2-16DEFABF8A8A}"/>
    <cellStyle name="Comma 9 9 2 3" xfId="28566" xr:uid="{F9DC3364-C57B-418C-B132-43608D6E9A62}"/>
    <cellStyle name="Comma 9 9 2 4" xfId="28567" xr:uid="{1302F93A-3A67-4A2E-B547-DF23E8898F88}"/>
    <cellStyle name="Comma 9 9 2 5" xfId="28568" xr:uid="{DD60D4A9-2077-4BE9-BB01-1FC2D9526A73}"/>
    <cellStyle name="Comma 9 9 3" xfId="8346" xr:uid="{32E0CA39-D7E5-48D5-B11D-2F3C28D5C7D3}"/>
    <cellStyle name="Comma 9 9 4" xfId="28569" xr:uid="{5CCF34CC-B7BF-4C8F-A663-F00D4585F670}"/>
    <cellStyle name="Comma 9 9 5" xfId="28570" xr:uid="{C54BCC4A-9871-4C65-8AEB-F5BA3A5A0D23}"/>
    <cellStyle name="Comma 9 9 6" xfId="28571" xr:uid="{5BD92C36-1D20-46B9-BAB6-188A29EC6847}"/>
    <cellStyle name="Comma 9 9 7" xfId="42727" xr:uid="{D492109A-94A9-4A04-93C9-D37643AD028E}"/>
    <cellStyle name="Comma 9 9 8" xfId="43875" xr:uid="{EE468E53-F17C-4AD7-934A-0B032710D6F2}"/>
    <cellStyle name="Commentaire" xfId="8347" xr:uid="{3127673E-998B-4935-9C60-36FA8DB0430E}"/>
    <cellStyle name="Commentaire 10" xfId="8348" xr:uid="{1819411D-C654-4A02-96E5-9A251C90649B}"/>
    <cellStyle name="Commentaire 10 2" xfId="8349" xr:uid="{EF210138-FC1C-4D97-AA65-19D7D70BE82C}"/>
    <cellStyle name="Commentaire 10 3" xfId="28572" xr:uid="{F516E090-B2FD-46AA-83B6-8C82925D6D5A}"/>
    <cellStyle name="Commentaire 10 4" xfId="28573" xr:uid="{34966D54-12EE-420A-83EC-232CB6B8A03D}"/>
    <cellStyle name="Commentaire 11" xfId="8350" xr:uid="{BAA20C85-0C2F-42A9-A793-A07B0367A4CC}"/>
    <cellStyle name="Commentaire 12" xfId="28574" xr:uid="{D9361EDD-D368-4CFB-8BD6-139C2D0CF114}"/>
    <cellStyle name="Commentaire 13" xfId="28575" xr:uid="{8D288AC8-E0A7-4386-8EA2-9C37002244E5}"/>
    <cellStyle name="Commentaire 2" xfId="8351" xr:uid="{BEC17CE2-2FE2-4028-917A-499C0B8EEA08}"/>
    <cellStyle name="Commentaire 2 10" xfId="8352" xr:uid="{163FF5F6-3C7D-4833-81D5-CF3D9317F2FE}"/>
    <cellStyle name="Commentaire 2 11" xfId="28576" xr:uid="{C537428D-6643-4F7F-85C1-0C904B519EBB}"/>
    <cellStyle name="Commentaire 2 12" xfId="28577" xr:uid="{1912F309-6A33-4549-8990-2002D691C13B}"/>
    <cellStyle name="Commentaire 2 2" xfId="8353" xr:uid="{F93A89C7-D5CD-4A54-A4B3-134ACB2A0600}"/>
    <cellStyle name="Commentaire 2 2 2" xfId="8354" xr:uid="{0874E192-637F-4ACA-9AF3-6FE260FE8E17}"/>
    <cellStyle name="Commentaire 2 2 3" xfId="28578" xr:uid="{A92A8DF1-5A79-40CC-8613-E5FB632C9E9F}"/>
    <cellStyle name="Commentaire 2 2 4" xfId="28579" xr:uid="{FA822251-E393-4C76-AB9D-BDB2F6382FB2}"/>
    <cellStyle name="Commentaire 2 3" xfId="8355" xr:uid="{76E540D1-5C20-4687-B859-4C5C2D13E3F5}"/>
    <cellStyle name="Commentaire 2 3 2" xfId="8356" xr:uid="{AAAF5CE6-E127-4509-8B65-49C52FC2AC97}"/>
    <cellStyle name="Commentaire 2 3 3" xfId="28580" xr:uid="{AE4EF15A-326C-40D9-8062-104CD05A7BE3}"/>
    <cellStyle name="Commentaire 2 3 4" xfId="28581" xr:uid="{BAAB9C4A-C2A1-4D64-B456-AD05458A9122}"/>
    <cellStyle name="Commentaire 2 4" xfId="8357" xr:uid="{1F69AFCF-C92B-40CA-AF82-3BAD6A700C46}"/>
    <cellStyle name="Commentaire 2 4 2" xfId="8358" xr:uid="{1B0FA80D-D291-4DEC-A90E-80616473E7A8}"/>
    <cellStyle name="Commentaire 2 4 3" xfId="28582" xr:uid="{A4E6C649-FCEB-4982-801F-EC9FF37C0D34}"/>
    <cellStyle name="Commentaire 2 4 4" xfId="28583" xr:uid="{2000B52C-6912-4305-B757-FE85B7D7A752}"/>
    <cellStyle name="Commentaire 2 5" xfId="8359" xr:uid="{E3CC7773-C80A-449D-8D94-A8CBB23049B4}"/>
    <cellStyle name="Commentaire 2 5 2" xfId="8360" xr:uid="{9FD816E9-09E0-4251-AA84-91C503692118}"/>
    <cellStyle name="Commentaire 2 5 3" xfId="28584" xr:uid="{B377BAF6-DAFE-4BB9-9AD1-185DDFDF8A0F}"/>
    <cellStyle name="Commentaire 2 5 4" xfId="28585" xr:uid="{90F6EB36-78A7-4B6F-B41F-7D199B59676D}"/>
    <cellStyle name="Commentaire 2 6" xfId="8361" xr:uid="{3079C3D1-E3B9-4A79-9872-717D18D840B0}"/>
    <cellStyle name="Commentaire 2 6 2" xfId="8362" xr:uid="{A1E4C02A-67B3-402D-8165-6F6F6F2DB076}"/>
    <cellStyle name="Commentaire 2 6 3" xfId="28586" xr:uid="{D5EDF1B2-10AD-4828-B597-38F53A393DEE}"/>
    <cellStyle name="Commentaire 2 6 4" xfId="28587" xr:uid="{F5FF621A-CC51-4D14-8468-6566EE4FDB0D}"/>
    <cellStyle name="Commentaire 2 7" xfId="8363" xr:uid="{CB57826D-4BB4-4FA8-8F12-A4B0E4ED3044}"/>
    <cellStyle name="Commentaire 2 7 2" xfId="8364" xr:uid="{4A0FAF06-FBB4-43B0-833B-06A3C11298FC}"/>
    <cellStyle name="Commentaire 2 7 3" xfId="28588" xr:uid="{71D63869-226F-477E-9782-2FA57E534561}"/>
    <cellStyle name="Commentaire 2 7 4" xfId="28589" xr:uid="{DD4B1C3F-4C69-4A47-A710-C418C866EF85}"/>
    <cellStyle name="Commentaire 2 8" xfId="8365" xr:uid="{A3AE3DE3-1EA1-481F-AF4B-F3F8971B8786}"/>
    <cellStyle name="Commentaire 2 8 2" xfId="8366" xr:uid="{8D98FBA6-0066-4A9E-8CBB-424FE0B2DB48}"/>
    <cellStyle name="Commentaire 2 8 3" xfId="28590" xr:uid="{47D5E57F-8A97-43B3-BC51-073A3A72978F}"/>
    <cellStyle name="Commentaire 2 8 4" xfId="28591" xr:uid="{1ECAB424-EC78-4FD1-9F03-3A46ADC97ED0}"/>
    <cellStyle name="Commentaire 2 9" xfId="8367" xr:uid="{9E71B0D6-2FB6-4D3E-A354-D32B636E1014}"/>
    <cellStyle name="Commentaire 2 9 2" xfId="8368" xr:uid="{4502B51E-C54D-4E8A-B8B1-792EEDDCE342}"/>
    <cellStyle name="Commentaire 2 9 3" xfId="28592" xr:uid="{DF0951C7-BB11-4A27-AE29-EF6016B67C8D}"/>
    <cellStyle name="Commentaire 2 9 4" xfId="28593" xr:uid="{AF0AF5DA-8ECE-4A3B-BF8D-47E35A7C7D74}"/>
    <cellStyle name="Commentaire 3" xfId="8369" xr:uid="{D9D14637-2DE9-45D1-B82F-4F1570F368B6}"/>
    <cellStyle name="Commentaire 3 2" xfId="8370" xr:uid="{504B5C22-62AD-40B4-AB8C-F286CA607055}"/>
    <cellStyle name="Commentaire 3 3" xfId="28594" xr:uid="{C1E0BB22-3E1E-45EE-A6F5-B7D1FCA6FBAA}"/>
    <cellStyle name="Commentaire 3 4" xfId="28595" xr:uid="{10FD2727-12D3-4E31-AFC6-C2F7EC77DAFA}"/>
    <cellStyle name="Commentaire 4" xfId="8371" xr:uid="{688DCDCF-29BC-426E-B2CC-6452824F2D46}"/>
    <cellStyle name="Commentaire 4 2" xfId="8372" xr:uid="{0CB2E8C3-4535-4646-A475-405AE0F551C9}"/>
    <cellStyle name="Commentaire 4 3" xfId="28596" xr:uid="{1E670E5E-8A8E-4744-824D-946E0AFC168B}"/>
    <cellStyle name="Commentaire 4 4" xfId="28597" xr:uid="{E51F20A8-D3A8-4448-AD8B-8D8EEC0336C5}"/>
    <cellStyle name="Commentaire 5" xfId="8373" xr:uid="{FE64C64C-5BDA-4934-AB3A-16CA798F448B}"/>
    <cellStyle name="Commentaire 5 2" xfId="8374" xr:uid="{999AD835-5CAE-4D6C-A16B-059CC4DC53CB}"/>
    <cellStyle name="Commentaire 5 3" xfId="28598" xr:uid="{24B280D8-45EF-41C4-A70F-0329239B99F6}"/>
    <cellStyle name="Commentaire 5 4" xfId="28599" xr:uid="{5B37184A-7686-4B91-A8DF-95562918AA04}"/>
    <cellStyle name="Commentaire 6" xfId="8375" xr:uid="{A8B631BC-4718-4932-8F82-6FE0B1C574AA}"/>
    <cellStyle name="Commentaire 6 2" xfId="8376" xr:uid="{3E333137-CC3B-4656-ACB5-7DAE72925DF6}"/>
    <cellStyle name="Commentaire 6 3" xfId="28600" xr:uid="{AABA6C5A-4832-444E-9EEF-108833B09D0E}"/>
    <cellStyle name="Commentaire 6 4" xfId="28601" xr:uid="{FE4C3F96-ADAF-47E7-ABF9-9D74E1CE53AD}"/>
    <cellStyle name="Commentaire 7" xfId="8377" xr:uid="{1D963E8D-F816-406F-AC9A-919EA8E4C836}"/>
    <cellStyle name="Commentaire 7 2" xfId="8378" xr:uid="{EC7DAA6B-9838-4B1B-B04D-3BECAA36DD7C}"/>
    <cellStyle name="Commentaire 7 3" xfId="28602" xr:uid="{9A9512E0-1A1B-4165-98C7-C002DF44D433}"/>
    <cellStyle name="Commentaire 7 4" xfId="28603" xr:uid="{5E670FD2-81B4-40B2-B033-3C2CE9DFE7A2}"/>
    <cellStyle name="Commentaire 8" xfId="8379" xr:uid="{60217E42-0735-475B-88BE-677BFC64EC4E}"/>
    <cellStyle name="Commentaire 8 2" xfId="8380" xr:uid="{C9A243C7-E7C6-4CD6-B60B-9D177CBABB57}"/>
    <cellStyle name="Commentaire 8 3" xfId="28604" xr:uid="{EC4B6F2E-737C-44DA-BB70-3D557959BB9A}"/>
    <cellStyle name="Commentaire 8 4" xfId="28605" xr:uid="{4A1532C5-6709-4A61-A447-F627C5E30871}"/>
    <cellStyle name="Commentaire 9" xfId="8381" xr:uid="{4AE88A11-9F03-4FA7-A650-EC11B39DB609}"/>
    <cellStyle name="Commentaire 9 2" xfId="8382" xr:uid="{B4173968-F667-49BB-8416-54D982E4746E}"/>
    <cellStyle name="Commentaire 9 3" xfId="28606" xr:uid="{68588B05-E545-4EBD-A85F-F1CC887732DA}"/>
    <cellStyle name="Commentaire 9 4" xfId="28607" xr:uid="{2021083F-042D-4B32-AD4A-994CA4FB9445}"/>
    <cellStyle name="Constants" xfId="8383" xr:uid="{FD3411BF-E410-46CE-8966-3EA38A2AA28C}"/>
    <cellStyle name="ContentsHyperlink" xfId="44228" xr:uid="{680BEDE5-B3E7-4B37-8E40-55365BE7DC1D}"/>
    <cellStyle name="Currency 2" xfId="28608" xr:uid="{FA8AF20C-DEE1-4B99-B0AC-4566DD79C216}"/>
    <cellStyle name="Currency 2 2" xfId="8384" xr:uid="{E5244A42-21C9-47E1-BA1A-01F5E1109644}"/>
    <cellStyle name="Currency 2 2 2" xfId="28609" xr:uid="{A448E894-D814-442F-B90D-AB7D2A2BBEED}"/>
    <cellStyle name="Currency 2 2 2 2" xfId="28610" xr:uid="{075D4FE6-05A3-4E03-90D7-1219A308D832}"/>
    <cellStyle name="Currency 2 2 2 2 2" xfId="28611" xr:uid="{B92F2608-F43A-492F-AE67-FD2A8BBE61D4}"/>
    <cellStyle name="Currency 2 2 2 3" xfId="28612" xr:uid="{54071DBF-F7CD-4F55-AE96-31AEB176FA93}"/>
    <cellStyle name="Currency 2 3" xfId="28613" xr:uid="{EA4E1590-065C-4A08-B92D-41B257DAA940}"/>
    <cellStyle name="Currency 2 3 2" xfId="28614" xr:uid="{900B3FC9-955D-492A-9A19-45DB36B69ACE}"/>
    <cellStyle name="Currency 2 3 3" xfId="42729" xr:uid="{53A09143-9276-44A7-8666-2FEE3C33C3F6}"/>
    <cellStyle name="Currency 2 4" xfId="28615" xr:uid="{F03697EB-08F3-49D5-83C7-6691D306BB7B}"/>
    <cellStyle name="Currency 2 5" xfId="28616" xr:uid="{DC726301-334A-434E-8DBE-DED924990960}"/>
    <cellStyle name="Currency 2 6" xfId="42728" xr:uid="{2A911D6C-5387-4138-8C9C-2400B52B4295}"/>
    <cellStyle name="Currency 2 7" xfId="43876" xr:uid="{23CED413-40A2-4797-AEEC-340FF961AF51}"/>
    <cellStyle name="CustomCellsOrange" xfId="8385" xr:uid="{32E23416-8D60-4B77-A2F3-B27F56F98801}"/>
    <cellStyle name="CustomCellsOrange 2" xfId="28617" xr:uid="{99A00C9B-04CC-4817-BF89-166ADC42053C}"/>
    <cellStyle name="CustomCellsOrange 2 2" xfId="28618" xr:uid="{B7A6BF4F-D252-4479-83C1-493319F833D6}"/>
    <cellStyle name="CustomCellsOrange 2 2 2" xfId="44474" xr:uid="{FFBD2A72-D27A-4A58-8DEA-2512038DCD32}"/>
    <cellStyle name="CustomCellsOrange 2 2 2 2" xfId="44636" xr:uid="{C3C85538-A874-4FBE-B7E0-D79B6CF9036C}"/>
    <cellStyle name="CustomCellsOrange 2 2 2 2 2" xfId="44849" xr:uid="{77732164-780F-44B2-BF5F-831A88C786B3}"/>
    <cellStyle name="CustomCellsOrange 2 2 2 2 2 2" xfId="45404" xr:uid="{32659670-CC14-459D-B2BF-C2BB81F702C4}"/>
    <cellStyle name="CustomCellsOrange 2 2 2 2 2 3" xfId="45618" xr:uid="{9CCDAC62-A156-473A-ADCF-F1B9BC0A00C4}"/>
    <cellStyle name="CustomCellsOrange 2 2 2 2 2 4" xfId="45773" xr:uid="{F3616B2F-EC85-48F1-8A4A-63787301196F}"/>
    <cellStyle name="CustomCellsOrange 2 2 2 2 3" xfId="45267" xr:uid="{253722E1-D503-4A51-BF9F-049B65CFA932}"/>
    <cellStyle name="CustomCellsOrange 2 2 2 2 4" xfId="45522" xr:uid="{9B03D6D3-1832-4EB2-9DD9-1D47C12C0BC6}"/>
    <cellStyle name="CustomCellsOrange 2 2 2 2 5" xfId="45722" xr:uid="{AE88C990-B803-4273-A7BB-87BF3AB0DED1}"/>
    <cellStyle name="CustomCellsOrange 2 2 3" xfId="44620" xr:uid="{EC2B8BAA-27C2-44AA-A8EE-ABD9C18D43DD}"/>
    <cellStyle name="CustomCellsOrange 2 2 3 2" xfId="44833" xr:uid="{37D9AA6E-E204-4448-8D77-7A5DB1386A8F}"/>
    <cellStyle name="CustomCellsOrange 2 2 3 2 2" xfId="44280" xr:uid="{831C8F96-C423-4D96-ACC9-43B81FECA45B}"/>
    <cellStyle name="CustomCellsOrange 2 2 3 2 3" xfId="45313" xr:uid="{0A922D21-57BA-4D50-AA2F-D98D922F80D2}"/>
    <cellStyle name="CustomCellsOrange 2 2 3 2 4" xfId="45769" xr:uid="{5CF2F223-C189-4A10-945F-210B6A25B8CC}"/>
    <cellStyle name="CustomCellsOrange 2 2 3 3" xfId="44500" xr:uid="{A201D227-3B4B-478F-B82F-05209CBCA90A}"/>
    <cellStyle name="CustomCellsOrange 2 2 3 4" xfId="45123" xr:uid="{B0D58825-768C-4A77-A5E4-78C280D1B80B}"/>
    <cellStyle name="CustomCellsOrange 2 2 3 5" xfId="45717" xr:uid="{21E63188-6F83-4604-8ADF-7075A8CC2CAC}"/>
    <cellStyle name="CustomCellsOrange 2 2 4" xfId="44540" xr:uid="{DD339FDA-FDB8-4590-ACF2-BEF772A3CDB2}"/>
    <cellStyle name="CustomCellsOrange 2 2 4 2" xfId="44752" xr:uid="{DD295723-D84F-4AB5-92EC-198808160AE9}"/>
    <cellStyle name="CustomCellsOrange 2 2 4 2 2" xfId="45017" xr:uid="{7A2D2D02-D0FE-416E-B2B6-949E175D7940}"/>
    <cellStyle name="CustomCellsOrange 2 2 4 2 3" xfId="44999" xr:uid="{FB248F4E-2C09-4FFF-8D94-DC51099C2D18}"/>
    <cellStyle name="CustomCellsOrange 2 2 4 2 4" xfId="45750" xr:uid="{298D2D90-9E1F-4F07-BD45-B09BC3B24879}"/>
    <cellStyle name="CustomCellsOrange 2 2 4 3" xfId="44003" xr:uid="{9A377202-4459-4F3C-B743-2604F299BC98}"/>
    <cellStyle name="CustomCellsOrange 2 2 4 4" xfId="45181" xr:uid="{2F4339A6-C212-40A1-9B09-36A43D63459A}"/>
    <cellStyle name="CustomCellsOrange 2 2 4 5" xfId="45696" xr:uid="{766A98F9-170C-44EB-B329-6F96E71AD504}"/>
    <cellStyle name="CustomCellsOrange 2 2 5" xfId="44638" xr:uid="{2AB01BBD-F09B-4DA6-AD3F-9931AD60AA00}"/>
    <cellStyle name="CustomCellsOrange 2 2 5 2" xfId="44851" xr:uid="{B634A2B5-23B4-4901-BDB3-DFE31C69CD11}"/>
    <cellStyle name="CustomCellsOrange 2 2 5 2 2" xfId="45406" xr:uid="{127D7BF8-B08C-4F0D-A22A-D5008A7CF26C}"/>
    <cellStyle name="CustomCellsOrange 2 2 5 2 3" xfId="45620" xr:uid="{3B08AD10-4658-4EE1-B5A4-D15D221DBECA}"/>
    <cellStyle name="CustomCellsOrange 2 2 5 2 4" xfId="45775" xr:uid="{169F415F-BDFD-48C3-AE41-18A860CAD969}"/>
    <cellStyle name="CustomCellsOrange 2 2 5 3" xfId="45333" xr:uid="{133E0FE1-AAE2-4FC0-9747-56CFA3C098EB}"/>
    <cellStyle name="CustomCellsOrange 2 2 5 4" xfId="45566" xr:uid="{92958813-8582-4321-B79B-0F60A30450A6}"/>
    <cellStyle name="CustomCellsOrange 2 2 5 5" xfId="45724" xr:uid="{65594DEF-F2CD-4A24-9BF1-8E5086679DBB}"/>
    <cellStyle name="CustomCellsOrange 2 2 6" xfId="44411" xr:uid="{06D13EFB-C803-4737-84B8-0BF455F5794D}"/>
    <cellStyle name="CustomCellsOrange 2 2 7" xfId="45182" xr:uid="{A75AABD7-2F65-4907-9440-48578E9A8351}"/>
    <cellStyle name="CustomCellsOrange 2 2 8" xfId="45472" xr:uid="{064E3195-742E-42D3-BEC5-947E0D8D1A83}"/>
    <cellStyle name="CustomCellsOrange 2 2 9" xfId="45680" xr:uid="{3DA07B06-01E5-4B8E-80A4-C4A7A941957A}"/>
    <cellStyle name="CustomCellsOrange 2 3" xfId="44389" xr:uid="{E1A91C6A-AC93-410B-8EE1-0099427AB1D0}"/>
    <cellStyle name="CustomCellsOrange 3" xfId="42730" xr:uid="{150ABADF-2294-4BC1-A5D6-F59735E8EEBF}"/>
    <cellStyle name="CustomCellsOrange 3 2" xfId="44576" xr:uid="{1C2A180F-61DC-432A-9CFD-15E012E48755}"/>
    <cellStyle name="CustomCellsOrange 3 2 2" xfId="44788" xr:uid="{DEE31B44-D358-41C9-8DD5-F1BD723A7119}"/>
    <cellStyle name="CustomCellsOrange 3 2 2 2" xfId="44923" xr:uid="{CB4F75D0-B03C-4FA3-A994-45E267BE3C7D}"/>
    <cellStyle name="CustomCellsOrange 3 2 2 3" xfId="44872" xr:uid="{B0D53733-3592-4678-8091-2AE1DB1F82E4}"/>
    <cellStyle name="CustomCellsOrange 3 2 2 4" xfId="45760" xr:uid="{FCBB8278-B9DE-4BF1-8C27-4116F8D26B94}"/>
    <cellStyle name="CustomCellsOrange 3 2 3" xfId="45336" xr:uid="{DFE08A42-7001-4EA4-9D89-F4CD8AE05D36}"/>
    <cellStyle name="CustomCellsOrange 3 2 4" xfId="45569" xr:uid="{CE65377D-8136-47F0-8B49-476D162EFF82}"/>
    <cellStyle name="CustomCellsOrange 3 2 5" xfId="45707" xr:uid="{B9186349-2B04-4BAB-B452-27E2C793B71F}"/>
    <cellStyle name="CustomCellsOrange 3 3" xfId="44510" xr:uid="{FC4E5488-DAB8-4FBC-B89D-5EF8B72E9854}"/>
    <cellStyle name="CustomCellsOrange 3 3 2" xfId="44722" xr:uid="{B0FB926C-B30C-4779-9C28-746FC2D23AAA}"/>
    <cellStyle name="CustomCellsOrange 3 3 2 2" xfId="44902" xr:uid="{04E79E47-80A9-4524-A84D-9220075A75A8}"/>
    <cellStyle name="CustomCellsOrange 3 3 2 3" xfId="45285" xr:uid="{EA48F436-5A54-4016-8B4D-00C8EC0CE176}"/>
    <cellStyle name="CustomCellsOrange 3 3 2 4" xfId="45740" xr:uid="{792C6A48-BEBE-4D3E-A29D-32C40E594FDD}"/>
    <cellStyle name="CustomCellsOrange 3 3 3" xfId="45146" xr:uid="{AC0D1831-423A-4435-8A89-3FF8888C1B87}"/>
    <cellStyle name="CustomCellsOrange 3 3 4" xfId="45445" xr:uid="{FC9081C0-E53F-46C3-ABA9-CB471BC22DC1}"/>
    <cellStyle name="CustomCellsOrange 3 3 5" xfId="45686" xr:uid="{987780A0-A585-4EE4-B7CA-F05BC7B49142}"/>
    <cellStyle name="CustomCellsOrange 3 4" xfId="44523" xr:uid="{48C7043B-85EF-44B1-9A8F-B18878EADDA7}"/>
    <cellStyle name="CustomCellsOrange 3 4 2" xfId="44735" xr:uid="{6D0F6E0A-F297-48C3-AB55-A774E1A2D140}"/>
    <cellStyle name="CustomCellsOrange 3 4 2 2" xfId="44897" xr:uid="{6A9E4B98-F4C8-4B50-AE05-CDD6834753A7}"/>
    <cellStyle name="CustomCellsOrange 3 4 2 3" xfId="45140" xr:uid="{6E65D37E-BB19-4333-BB39-E2CBB1912C36}"/>
    <cellStyle name="CustomCellsOrange 3 4 2 4" xfId="45743" xr:uid="{93603B52-F0B8-442A-BA53-4B41578C1007}"/>
    <cellStyle name="CustomCellsOrange 3 4 3" xfId="45290" xr:uid="{0F01568D-955D-4E11-880D-A209AE75B12A}"/>
    <cellStyle name="CustomCellsOrange 3 4 4" xfId="45536" xr:uid="{42D4384A-D509-4821-8424-A61977319D1A}"/>
    <cellStyle name="CustomCellsOrange 3 4 5" xfId="45689" xr:uid="{8A60DD8F-462A-4D62-A629-222A2F97C01F}"/>
    <cellStyle name="CustomCellsOrange 3 5" xfId="44660" xr:uid="{585582EE-3725-4799-9C8F-9629CDB12ED8}"/>
    <cellStyle name="CustomCellsOrange 3 5 2" xfId="45733" xr:uid="{5217F026-B2A6-43CF-AC89-BA9650753E33}"/>
    <cellStyle name="CustomCellsOrange 3 6" xfId="44260" xr:uid="{68FC2CA6-DB79-46EC-BC3A-2774D1B304A7}"/>
    <cellStyle name="CustomCellsOrange 3 7" xfId="45064" xr:uid="{5B89D69A-0343-435D-9308-858A8E462C04}"/>
    <cellStyle name="CustomCellsOrange 3 8" xfId="44151" xr:uid="{10819209-38C0-4B25-8DDF-9D7389E19424}"/>
    <cellStyle name="CustomCellsOrange 3 9" xfId="45670" xr:uid="{1965C2D8-3E81-4367-8011-FE1765639404}"/>
    <cellStyle name="CustomizationCells" xfId="8386" xr:uid="{3D25D4F6-765B-4A86-AB30-876E0D853497}"/>
    <cellStyle name="CustomizationCells 10" xfId="8387" xr:uid="{A09A05EB-59AE-4B83-99A8-B75A1439A4AC}"/>
    <cellStyle name="CustomizationCells 10 2" xfId="28619" xr:uid="{F291FC09-C515-44A0-B037-7CDD8C4CCAD6}"/>
    <cellStyle name="CustomizationCells 10 3" xfId="28620" xr:uid="{2F8B9054-75BC-4048-ABB2-BDF6FB0520CB}"/>
    <cellStyle name="CustomizationCells 11" xfId="8388" xr:uid="{4959080E-3A8E-48A4-AB2F-4267393B54FF}"/>
    <cellStyle name="CustomizationCells 12" xfId="42731" xr:uid="{5770F3C0-A4CA-45CC-BBF3-BF33605BC7CE}"/>
    <cellStyle name="CustomizationCells 13" xfId="45624" xr:uid="{CE42E2C7-DCDE-48E8-98C3-47CD2BCE6F5E}"/>
    <cellStyle name="CustomizationCells 2" xfId="8389" xr:uid="{86FC6FB6-9856-4939-944D-8DD0EB08C14B}"/>
    <cellStyle name="CustomizationCells 2 2" xfId="8390" xr:uid="{3DA726AC-769E-4501-87C3-E3D716A9EA36}"/>
    <cellStyle name="CustomizationCells 2 2 2" xfId="44475" xr:uid="{7AB2240E-42EB-4B71-AB43-EA23B75C434F}"/>
    <cellStyle name="CustomizationCells 2 2 2 2" xfId="44637" xr:uid="{FB0C047C-8C94-4E52-AC21-C52DA37809A0}"/>
    <cellStyle name="CustomizationCells 2 2 2 2 2" xfId="44850" xr:uid="{6FD6EC5E-62BE-4C7F-8B0C-9A23A6E94BD3}"/>
    <cellStyle name="CustomizationCells 2 2 2 2 2 2" xfId="45405" xr:uid="{59E6576A-6E1E-4B84-93EE-E98BC7AA6B3D}"/>
    <cellStyle name="CustomizationCells 2 2 2 2 2 3" xfId="45619" xr:uid="{A6EC3CE0-49FD-4081-85E4-781304BA364D}"/>
    <cellStyle name="CustomizationCells 2 2 2 2 2 4" xfId="45774" xr:uid="{DC3C5C71-92C3-46B6-885B-58D79AFBDA7A}"/>
    <cellStyle name="CustomizationCells 2 2 2 2 3" xfId="45100" xr:uid="{62A6EFA2-F5C3-4F1F-BAC3-F6B05CA265B6}"/>
    <cellStyle name="CustomizationCells 2 2 2 2 4" xfId="45419" xr:uid="{7DF30E85-4B10-4942-A6BB-6E4CA0AC9EA2}"/>
    <cellStyle name="CustomizationCells 2 2 2 2 5" xfId="45723" xr:uid="{C08F2A60-091D-4B42-A466-3CB52C86B37D}"/>
    <cellStyle name="CustomizationCells 2 2 3" xfId="44621" xr:uid="{9BF32A00-25A0-434F-B728-9A3FAFEF8268}"/>
    <cellStyle name="CustomizationCells 2 2 3 2" xfId="44834" xr:uid="{F6653BD9-EA8A-459D-AF74-7A4A738C9980}"/>
    <cellStyle name="CustomizationCells 2 2 3 2 2" xfId="44295" xr:uid="{701C1674-22D1-4401-85CA-265D8DA26154}"/>
    <cellStyle name="CustomizationCells 2 2 3 2 3" xfId="44868" xr:uid="{26B19333-89A7-42F0-9BCC-768F72D821F0}"/>
    <cellStyle name="CustomizationCells 2 2 3 2 4" xfId="45770" xr:uid="{1C1B2E3B-4F7C-46E8-B8F9-CDF334395204}"/>
    <cellStyle name="CustomizationCells 2 2 3 3" xfId="44171" xr:uid="{E4666233-850B-4453-B34E-C2DDDCA0D4A1}"/>
    <cellStyle name="CustomizationCells 2 2 3 4" xfId="45374" xr:uid="{BF2F3CC7-0EBA-4116-AF56-8FFD248309E6}"/>
    <cellStyle name="CustomizationCells 2 2 3 5" xfId="45718" xr:uid="{F5B8CCB4-F6D3-4DD2-94E6-75DA1B5B600D}"/>
    <cellStyle name="CustomizationCells 2 2 4" xfId="44487" xr:uid="{4B2482AB-C377-433D-BC77-0909EC204989}"/>
    <cellStyle name="CustomizationCells 2 2 4 2" xfId="44698" xr:uid="{5731673A-5E05-4772-85DE-E81510E7A1A0}"/>
    <cellStyle name="CustomizationCells 2 2 4 2 2" xfId="44587" xr:uid="{B575EB05-1E5A-491A-8A71-1F88AD02CFB8}"/>
    <cellStyle name="CustomizationCells 2 2 4 2 3" xfId="44978" xr:uid="{A2529B5E-4556-4155-8CAC-C4654A63FF9E}"/>
    <cellStyle name="CustomizationCells 2 2 4 2 4" xfId="45738" xr:uid="{0E093FC0-9EFD-47EE-A8D6-37E3A6E86E3A}"/>
    <cellStyle name="CustomizationCells 2 2 4 3" xfId="45119" xr:uid="{B43F0B41-C9D6-4116-9334-7100352DCED3}"/>
    <cellStyle name="CustomizationCells 2 2 4 4" xfId="45431" xr:uid="{1EC91709-2F34-4AC0-BC5B-69D1CC97F487}"/>
    <cellStyle name="CustomizationCells 2 2 4 5" xfId="45684" xr:uid="{992EBB38-A293-4DB5-B573-8797F167CEC7}"/>
    <cellStyle name="CustomizationCells 2 2 5" xfId="44639" xr:uid="{097B965B-E175-433C-BE80-F57607EDEB2A}"/>
    <cellStyle name="CustomizationCells 2 2 5 2" xfId="44852" xr:uid="{FFE2BDA9-FE15-4DCA-8EA3-E833DDD10F25}"/>
    <cellStyle name="CustomizationCells 2 2 5 3" xfId="45172" xr:uid="{D02A0B94-7EE0-46B1-B4F5-47DE5072C8E7}"/>
    <cellStyle name="CustomizationCells 2 2 5 4" xfId="45464" xr:uid="{DA50869B-7476-438F-96E8-0DE984EC19D3}"/>
    <cellStyle name="CustomizationCells 2 2 5 5" xfId="45725" xr:uid="{8FA6C7BD-98B5-4D96-B9A8-5107C2F0DC3F}"/>
    <cellStyle name="CustomizationCells 2 2 6" xfId="44412" xr:uid="{12C38F49-7F51-4110-B8E3-48A976307115}"/>
    <cellStyle name="CustomizationCells 2 2 7" xfId="44949" xr:uid="{F4E1D48C-D131-4788-9F91-57D836CDC300}"/>
    <cellStyle name="CustomizationCells 2 2 8" xfId="45159" xr:uid="{A37CCD21-6CBB-4DF1-9858-4A741F0D046F}"/>
    <cellStyle name="CustomizationCells 2 2 9" xfId="45681" xr:uid="{F7B7DD82-63A3-4D7D-9C3A-FFD6BBDD8D49}"/>
    <cellStyle name="CustomizationCells 2 3" xfId="44390" xr:uid="{737EB528-1F44-477A-8F73-0D1487FBF2E8}"/>
    <cellStyle name="CustomizationCells 3" xfId="8391" xr:uid="{01EE4A0D-42ED-4CDA-A2AE-6D19086D9764}"/>
    <cellStyle name="CustomizationCells 3 2" xfId="8392" xr:uid="{96B9C41B-79CA-4C79-970C-C171EC23F083}"/>
    <cellStyle name="CustomizationCells 3 2 2" xfId="44789" xr:uid="{F98D8F4F-E25C-4789-BBDC-CDAC0C25A19E}"/>
    <cellStyle name="CustomizationCells 3 2 2 2" xfId="45011" xr:uid="{9856E33E-F76A-4454-A782-8C8165F8787A}"/>
    <cellStyle name="CustomizationCells 3 2 2 3" xfId="44327" xr:uid="{71041E20-D981-423C-B07B-F2A4DA4F6113}"/>
    <cellStyle name="CustomizationCells 3 2 2 4" xfId="45761" xr:uid="{80603251-8A30-4F31-84E2-851156D73B20}"/>
    <cellStyle name="CustomizationCells 3 2 3" xfId="44577" xr:uid="{3CE3E2BC-E3B1-4A17-8778-44CC17CACBA6}"/>
    <cellStyle name="CustomizationCells 3 2 4" xfId="45175" xr:uid="{D6D88DDB-DF6D-4EC4-B07C-F93B63BE909D}"/>
    <cellStyle name="CustomizationCells 3 2 5" xfId="45467" xr:uid="{4A38BC8E-778E-4FDB-8525-21C691BE7ED4}"/>
    <cellStyle name="CustomizationCells 3 2 6" xfId="45708" xr:uid="{4F5914CA-7A6A-44D5-AFEE-03E5CB5494E1}"/>
    <cellStyle name="CustomizationCells 3 3" xfId="44603" xr:uid="{FAE3FE55-B9A1-40BE-B862-53346E826DC2}"/>
    <cellStyle name="CustomizationCells 3 3 2" xfId="44816" xr:uid="{B3BDD7FB-89AB-4D0F-A96D-FE28AC86551F}"/>
    <cellStyle name="CustomizationCells 3 3 2 2" xfId="44632" xr:uid="{7D9D18EC-F270-43C7-8BED-C985FC61E627}"/>
    <cellStyle name="CustomizationCells 3 3 2 3" xfId="44878" xr:uid="{91A749AD-BE63-4DE1-B91D-B45376E5892E}"/>
    <cellStyle name="CustomizationCells 3 3 2 4" xfId="45765" xr:uid="{A84B8E34-E4E0-4307-BB2A-2BC79DC8D3B9}"/>
    <cellStyle name="CustomizationCells 3 3 3" xfId="45380" xr:uid="{1DC38F5F-7802-4A14-B74D-3C7A31CC81B3}"/>
    <cellStyle name="CustomizationCells 3 3 4" xfId="45599" xr:uid="{2ADB2F58-5885-4368-8400-6558AC044F50}"/>
    <cellStyle name="CustomizationCells 3 3 5" xfId="45713" xr:uid="{6B8C2C93-D767-4E5E-84DD-B5243F959BE7}"/>
    <cellStyle name="CustomizationCells 3 4" xfId="44525" xr:uid="{7A21EB8E-F983-4A7C-A353-0F539B3E87EC}"/>
    <cellStyle name="CustomizationCells 3 4 2" xfId="44737" xr:uid="{0EBDA54C-E419-4054-BDCC-4652BD330891}"/>
    <cellStyle name="CustomizationCells 3 4 2 2" xfId="44896" xr:uid="{3D4449FE-3BC7-42E5-A6BA-0A93DABD7236}"/>
    <cellStyle name="CustomizationCells 3 4 2 3" xfId="44870" xr:uid="{60AC160E-DF4A-40AD-B065-39030AB96C83}"/>
    <cellStyle name="CustomizationCells 3 4 2 4" xfId="45744" xr:uid="{F6E95BC5-D400-46C5-9C1B-221E268480FE}"/>
    <cellStyle name="CustomizationCells 3 4 3" xfId="45247" xr:uid="{79E47793-1411-40FC-9B92-C98E61E5FFE0}"/>
    <cellStyle name="CustomizationCells 3 4 4" xfId="45510" xr:uid="{AD2EA81A-1DD1-406A-809E-00795C619659}"/>
    <cellStyle name="CustomizationCells 3 4 5" xfId="45690" xr:uid="{90AAD3FB-15E2-4241-8F1F-17F657D3398C}"/>
    <cellStyle name="CustomizationCells 3 5" xfId="44661" xr:uid="{FE3977E8-7FDC-4678-85FA-C268E02DE5AF}"/>
    <cellStyle name="CustomizationCells 3 5 2" xfId="45734" xr:uid="{6DBC1672-72F7-42C7-A452-030DD48DE376}"/>
    <cellStyle name="CustomizationCells 3 6" xfId="44261" xr:uid="{7F1BAB4C-2CA3-49DA-B2DE-63EA8BD6D69F}"/>
    <cellStyle name="CustomizationCells 3 7" xfId="45044" xr:uid="{B7EA0D42-FA93-412B-AF10-56441F5E46D7}"/>
    <cellStyle name="CustomizationCells 3 8" xfId="45106" xr:uid="{E483D538-FDCD-49EF-B5CC-AA74778A6AF5}"/>
    <cellStyle name="CustomizationCells 3 9" xfId="45671" xr:uid="{E8F51AFF-5060-43F5-A792-71C19F831013}"/>
    <cellStyle name="CustomizationCells 4" xfId="8393" xr:uid="{0ACC250F-5DE0-4BC4-9CD0-88368927A078}"/>
    <cellStyle name="CustomizationCells 4 2" xfId="8394" xr:uid="{CEF181E2-CB8E-45D5-9216-8A358ED763AB}"/>
    <cellStyle name="CustomizationCells 4 3" xfId="44065" xr:uid="{84A8F5DE-D005-4E41-85B8-4C9D0B617D79}"/>
    <cellStyle name="CustomizationCells 4 4" xfId="45653" xr:uid="{135243CF-9D8A-4251-BCA1-37F167B4D396}"/>
    <cellStyle name="CustomizationCells 5" xfId="8395" xr:uid="{F72B5487-4D85-4178-88AF-D75070897F40}"/>
    <cellStyle name="CustomizationCells 5 2" xfId="8396" xr:uid="{29CA2E8C-D82C-45D2-8C3F-F5DB1C6B4750}"/>
    <cellStyle name="CustomizationCells 6" xfId="8397" xr:uid="{0DDE4FDF-4418-4982-9388-2A0D4B45E817}"/>
    <cellStyle name="CustomizationCells 6 2" xfId="8398" xr:uid="{AD937669-6013-4432-B338-0A2DCECB3B42}"/>
    <cellStyle name="CustomizationCells 7" xfId="8399" xr:uid="{D354C8D4-2EA2-4130-B3D2-268C77F1C846}"/>
    <cellStyle name="CustomizationCells 7 2" xfId="8400" xr:uid="{217057F2-5BA4-426B-900D-1B467F7A4802}"/>
    <cellStyle name="CustomizationCells 8" xfId="8401" xr:uid="{0E358400-943E-4EBB-A1F9-0F8AE8E9DE0C}"/>
    <cellStyle name="CustomizationCells 8 2" xfId="8402" xr:uid="{1E2A7D0A-B00F-4200-AAE7-F9FD86BCFDEC}"/>
    <cellStyle name="CustomizationCells 9" xfId="8403" xr:uid="{BA420771-2716-4BE0-8978-A6E86C98F804}"/>
    <cellStyle name="CustomizationCells 9 2" xfId="8404" xr:uid="{B3D7BF35-9283-4C53-A23C-D4A2B017FCFD}"/>
    <cellStyle name="CustomizationGreenCells" xfId="8405" xr:uid="{AA3B5A8B-A40A-4CE8-A513-0BC2267A06FC}"/>
    <cellStyle name="CustomizationGreenCells 2" xfId="42732" xr:uid="{D56248A2-C4C5-47CD-B2E7-2ABEA1B72AA4}"/>
    <cellStyle name="CustomizationGreenCells 2 2" xfId="45678" xr:uid="{ECEB4246-951B-4D5C-A238-E65F00024D97}"/>
    <cellStyle name="CustomizationGreenCells 3" xfId="44262" xr:uid="{D241E412-2274-4123-8E2F-C3F0E5AE7FF4}"/>
    <cellStyle name="CustomizationGreenCells 3 2" xfId="44578" xr:uid="{06179EC6-15A7-4FF0-8C84-115566AA0631}"/>
    <cellStyle name="CustomizationGreenCells 3 2 2" xfId="44790" xr:uid="{C5BE4731-092D-4F7B-941D-F3D91F531A27}"/>
    <cellStyle name="CustomizationGreenCells 3 2 2 2" xfId="44922" xr:uid="{73F696C4-9330-4A83-BDAA-0BB1C969B35D}"/>
    <cellStyle name="CustomizationGreenCells 3 2 2 3" xfId="44311" xr:uid="{C73E0400-D30E-453C-B830-C8D0531B4236}"/>
    <cellStyle name="CustomizationGreenCells 3 2 2 4" xfId="45762" xr:uid="{028561F1-AFCE-4EC9-B6B1-AF96C67E3DA6}"/>
    <cellStyle name="CustomizationGreenCells 3 2 3" xfId="44941" xr:uid="{DD15CF8B-5B4D-4D27-8388-7810EBE47920}"/>
    <cellStyle name="CustomizationGreenCells 3 2 4" xfId="44434" xr:uid="{2983F3E4-1CA3-476F-95BF-290995AADCDF}"/>
    <cellStyle name="CustomizationGreenCells 3 2 5" xfId="45709" xr:uid="{78A4693C-B45D-466A-AD51-B6C79E89DC62}"/>
    <cellStyle name="CustomizationGreenCells 3 3" xfId="44548" xr:uid="{037DAC29-0282-4BBB-B6F3-E5D763EDE1BB}"/>
    <cellStyle name="CustomizationGreenCells 3 3 2" xfId="44761" xr:uid="{96DB416F-ED60-4779-A23C-78D57FF306B5}"/>
    <cellStyle name="CustomizationGreenCells 3 3 2 2" xfId="45319" xr:uid="{576F874F-C380-43B5-A901-5726BCE1FD85}"/>
    <cellStyle name="CustomizationGreenCells 3 3 2 3" xfId="45552" xr:uid="{1179033E-B2B3-4271-877F-6512505CECED}"/>
    <cellStyle name="CustomizationGreenCells 3 3 2 4" xfId="45753" xr:uid="{C16EDEB0-FE35-4C88-BE05-52FEAAA1A33C}"/>
    <cellStyle name="CustomizationGreenCells 3 3 3" xfId="45360" xr:uid="{83CE8EBE-11B4-4D35-A4C4-4204C686C29D}"/>
    <cellStyle name="CustomizationGreenCells 3 3 4" xfId="45583" xr:uid="{1839664D-2A6E-4F63-8EF7-0EB91D4B5489}"/>
    <cellStyle name="CustomizationGreenCells 3 3 5" xfId="45699" xr:uid="{D22BEB35-88B6-43B2-BBB8-D09E96961321}"/>
    <cellStyle name="CustomizationGreenCells 3 4" xfId="44483" xr:uid="{D4B1BEE0-8133-43B8-837F-F1346B88621D}"/>
    <cellStyle name="CustomizationGreenCells 3 4 2" xfId="44694" xr:uid="{34500220-DA67-4F1F-A6A3-979504742BFC}"/>
    <cellStyle name="CustomizationGreenCells 3 4 2 2" xfId="45317" xr:uid="{B6F41141-9264-4971-B5D0-077FFD009054}"/>
    <cellStyle name="CustomizationGreenCells 3 4 2 3" xfId="45551" xr:uid="{1196B581-AB37-4201-B87F-A34559371E41}"/>
    <cellStyle name="CustomizationGreenCells 3 4 2 4" xfId="45737" xr:uid="{1AFB215B-0A1E-493B-AC4E-3AB525FB1C40}"/>
    <cellStyle name="CustomizationGreenCells 3 4 3" xfId="45157" xr:uid="{23B3B0E9-7521-4CAA-84FC-77E47B11F066}"/>
    <cellStyle name="CustomizationGreenCells 3 4 4" xfId="45451" xr:uid="{89286A0D-F222-40C2-B7A8-C4EBFBC2162A}"/>
    <cellStyle name="CustomizationGreenCells 3 4 5" xfId="45682" xr:uid="{36AF795C-BD01-481C-AF42-C6D117B3BB0A}"/>
    <cellStyle name="CustomizationGreenCells 3 5" xfId="44662" xr:uid="{B6C72040-528A-49B5-BC93-C2E44387BD12}"/>
    <cellStyle name="CustomizationGreenCells 3 5 2" xfId="45735" xr:uid="{62A6F520-C486-4E7D-8F95-0BD7D57D98F4}"/>
    <cellStyle name="CustomizationGreenCells 3 6" xfId="45063" xr:uid="{1294CD22-51E3-48E8-98BE-89863CBC151F}"/>
    <cellStyle name="CustomizationGreenCells 3 7" xfId="45268" xr:uid="{E86C7C06-C5D8-469D-9956-3AEFEDF49FA0}"/>
    <cellStyle name="CustomizationGreenCells 3 8" xfId="45672" xr:uid="{69F46E52-22C3-48B2-AFB9-9392982B74E8}"/>
    <cellStyle name="CustomizationGreenCells 4" xfId="45662" xr:uid="{C04C2BD1-99FB-4214-B7AE-52039516F8DD}"/>
    <cellStyle name="Data" xfId="8406" xr:uid="{8C1C0A29-7241-47C6-A93F-B873067DAEF2}"/>
    <cellStyle name="Data 2" xfId="28621" xr:uid="{DB057CAE-6A04-4A3F-91F4-0081EEEEC474}"/>
    <cellStyle name="Defn" xfId="8407" xr:uid="{EF1A2046-C934-42B1-9FE9-A1E394A97BB3}"/>
    <cellStyle name="Defn 2" xfId="28622" xr:uid="{BACE2C2F-A010-4448-AB70-803BE3C7DB96}"/>
    <cellStyle name="Desc" xfId="8408" xr:uid="{F0412924-6330-4F67-A7FB-6B6AE49E9207}"/>
    <cellStyle name="Desc 10" xfId="28623" xr:uid="{BA8D0B22-EAC7-46D5-B2EB-C5E65AA344A7}"/>
    <cellStyle name="Desc 2" xfId="8409" xr:uid="{A728E367-DDD8-4C81-A312-4C85F3447838}"/>
    <cellStyle name="Desc 2 2" xfId="28624" xr:uid="{2B6A6F0E-92EF-460B-8EF2-A8B08F10C795}"/>
    <cellStyle name="Desc 2 2 2" xfId="28625" xr:uid="{67D29B9B-CB2D-4164-9976-6CF3EF843A9E}"/>
    <cellStyle name="Desc 2 2 2 2" xfId="28626" xr:uid="{ECA65484-FBFD-48B0-86AC-3C1A952C7DF3}"/>
    <cellStyle name="Desc 2 2 3" xfId="28627" xr:uid="{FFACCAD7-417A-4226-B7E6-F605FF9BCBC2}"/>
    <cellStyle name="Desc 2 2 3 2" xfId="28628" xr:uid="{64989182-98B2-4C54-B6E9-74322B73F39D}"/>
    <cellStyle name="Desc 2 2 4" xfId="28629" xr:uid="{BF2D3EC9-B065-4146-8F25-6A0E44F84C84}"/>
    <cellStyle name="Desc 2 2 4 2" xfId="28630" xr:uid="{3C54CF1F-377C-443B-AF5A-6E95DC167C07}"/>
    <cellStyle name="Desc 2 2 5" xfId="28631" xr:uid="{70A4A365-3D0B-411F-BAA7-09A20870A453}"/>
    <cellStyle name="Desc 2 3" xfId="28632" xr:uid="{73B04D0A-56C8-46E6-B860-25C7F2794911}"/>
    <cellStyle name="Desc 2 3 2" xfId="28633" xr:uid="{F1126C55-404A-477D-8987-270F64A78350}"/>
    <cellStyle name="Desc 2 4" xfId="28634" xr:uid="{641AE4B7-8068-4C53-9E5F-869EB8699023}"/>
    <cellStyle name="Desc 2 4 2" xfId="28635" xr:uid="{9A0938A2-F8B3-4E23-963C-28203AE913F5}"/>
    <cellStyle name="Desc 2 5" xfId="28636" xr:uid="{5EF49703-71A9-4636-B727-B5E88A5EFEB3}"/>
    <cellStyle name="Desc 2 5 2" xfId="28637" xr:uid="{206DF2C0-D842-4133-91E0-F2EC531648B4}"/>
    <cellStyle name="Desc 2 6" xfId="28638" xr:uid="{FF1F15CB-7AE6-4725-97B1-057E2B13E567}"/>
    <cellStyle name="Desc 2 7" xfId="28639" xr:uid="{E64D5A1A-6D19-45FE-A757-2720327BF3FB}"/>
    <cellStyle name="Desc 3" xfId="28640" xr:uid="{2C3013C6-EDEC-4066-8CAD-5896D08EB799}"/>
    <cellStyle name="Desc 3 2" xfId="28641" xr:uid="{2CC729D2-F063-418B-B00F-C9B0BD385BE3}"/>
    <cellStyle name="Desc 4" xfId="28642" xr:uid="{3DD32D2D-EF50-4EAA-8EDE-7FB6BE91AD7D}"/>
    <cellStyle name="Desc 5" xfId="28643" xr:uid="{7C9C7C22-7CFB-4747-AF6D-11B3E1700041}"/>
    <cellStyle name="Desc 5 2" xfId="28644" xr:uid="{1AB6FB6D-964D-49CE-9A04-1EA5ABD9F498}"/>
    <cellStyle name="Desc 5 2 2" xfId="28645" xr:uid="{96D2F4E4-6C52-4CF5-9CF3-059986CA29A6}"/>
    <cellStyle name="Desc 5 3" xfId="28646" xr:uid="{9C44D0F9-92A0-4102-8732-6544DEDCF8A6}"/>
    <cellStyle name="Desc 5 3 2" xfId="28647" xr:uid="{2089C758-E8E3-4138-9D3C-D244AC827934}"/>
    <cellStyle name="Desc 5 4" xfId="28648" xr:uid="{2D440F1A-E064-4A84-BB37-BDE76250D2A5}"/>
    <cellStyle name="Desc 5 4 2" xfId="28649" xr:uid="{B3A0A63D-C7AD-4D52-B42A-1A97F5F26B11}"/>
    <cellStyle name="Desc 5 5" xfId="28650" xr:uid="{43549793-1F5F-42BF-B0A3-4CAFBAC42FA4}"/>
    <cellStyle name="Desc 6" xfId="28651" xr:uid="{FDE407F3-2BF9-48B5-A70F-088313F3044D}"/>
    <cellStyle name="Desc 6 2" xfId="28652" xr:uid="{A920E13A-F730-43D8-8C21-CEE55DCE2274}"/>
    <cellStyle name="Desc 7" xfId="28653" xr:uid="{C177CE64-343B-4697-B280-32243592596C}"/>
    <cellStyle name="Desc 7 2" xfId="28654" xr:uid="{C37BFFED-A38B-4139-AC4C-22CC738833CA}"/>
    <cellStyle name="Desc 8" xfId="28655" xr:uid="{2D0911C8-C90E-4F36-B2F1-69A788E20D78}"/>
    <cellStyle name="Desc 8 2" xfId="28656" xr:uid="{3D5FEDA7-DBC0-4F94-B18C-FA3DCE85BEE4}"/>
    <cellStyle name="Desc 9" xfId="28657" xr:uid="{8F4ACB4D-B3DB-46C6-9133-AF3B4FCE35DD}"/>
    <cellStyle name="Description" xfId="28658" xr:uid="{06D89841-8E64-4527-834C-F015E04E25A1}"/>
    <cellStyle name="DocBox_EmptyRow" xfId="8410" xr:uid="{0AB3D2AB-0B1B-4DF4-9BE3-5F5923C9A746}"/>
    <cellStyle name="donn_normal" xfId="8411" xr:uid="{62BDAD01-1976-4E05-9A9B-D52B56E88BCC}"/>
    <cellStyle name="EEMS Header" xfId="8412" xr:uid="{E02A46BC-D0F3-4E75-807B-2B300BDDD46F}"/>
    <cellStyle name="EEMS row" xfId="8413" xr:uid="{809E9CB1-4A8E-4D50-AA78-33C19E976C2C}"/>
    <cellStyle name="Eingabe" xfId="8414" xr:uid="{3B6FB554-57DE-4F3D-A17B-A3F408290913}"/>
    <cellStyle name="Eingabe 10" xfId="43990" xr:uid="{517F6F01-DDB0-4CC3-B8C1-F3EEC31354A6}"/>
    <cellStyle name="Eingabe 2" xfId="28659" xr:uid="{120A4A86-B167-4303-8660-CD1672CACD46}"/>
    <cellStyle name="Eingabe 2 2" xfId="28660" xr:uid="{C6B3A7AD-20A6-48B1-89C4-9EE6DB9276F7}"/>
    <cellStyle name="Eingabe 2 3" xfId="44347" xr:uid="{CA7BC34D-B34D-48F6-9F97-74AAF8B95D96}"/>
    <cellStyle name="Eingabe 3" xfId="28661" xr:uid="{A748A577-EA7B-43E5-954F-3A0E1C248D4F}"/>
    <cellStyle name="Eingabe 3 2" xfId="28662" xr:uid="{2C009405-A525-4E59-A88C-73329098E432}"/>
    <cellStyle name="Eingabe 3 2 2" xfId="44830" xr:uid="{9EEA5135-0B9E-48DB-B64A-1946DC33256A}"/>
    <cellStyle name="Eingabe 3 2 2 2" xfId="45004" xr:uid="{92FD589A-3687-48F0-B75D-3F315102D1E3}"/>
    <cellStyle name="Eingabe 3 2 2 3" xfId="45084" xr:uid="{2ECF9AC4-1AF2-450D-BA1B-4BE3C43CCB2D}"/>
    <cellStyle name="Eingabe 3 2 3" xfId="44617" xr:uid="{A21ABB1E-70C9-443D-B8F1-EAFF5F86B328}"/>
    <cellStyle name="Eingabe 3 2 4" xfId="44000" xr:uid="{C1701687-C5B7-4FA7-8CEC-16C67213B74D}"/>
    <cellStyle name="Eingabe 3 2 5" xfId="45087" xr:uid="{22B39801-8F31-46AE-A8B9-6A56FA5E4A1D}"/>
    <cellStyle name="Eingabe 3 3" xfId="44606" xr:uid="{5E750F53-95A1-4409-8AC5-7A9AB4E87AD7}"/>
    <cellStyle name="Eingabe 3 3 2" xfId="44819" xr:uid="{E44E7F0D-2C23-4B91-81CD-A33A2096776A}"/>
    <cellStyle name="Eingabe 3 3 2 2" xfId="44881" xr:uid="{B641AA65-FF9A-40F7-8D24-12AF16D86E3D}"/>
    <cellStyle name="Eingabe 3 3 2 3" xfId="45260" xr:uid="{12F26CA3-C3F9-497B-96A2-795E75A44C81}"/>
    <cellStyle name="Eingabe 3 3 3" xfId="45208" xr:uid="{84D2E82E-C0E6-45E1-9748-9B0A143A477B}"/>
    <cellStyle name="Eingabe 3 3 4" xfId="45485" xr:uid="{F80FFD3F-1858-4D30-975F-FB5C23D52A90}"/>
    <cellStyle name="Eingabe 3 4" xfId="44499" xr:uid="{BA192AD2-ADFA-4406-B32E-F729CE83A560}"/>
    <cellStyle name="Eingabe 3 4 2" xfId="44711" xr:uid="{58F05ABF-1155-4D8F-BBC5-C86A6786D107}"/>
    <cellStyle name="Eingabe 3 4 2 2" xfId="44119" xr:uid="{B6D54636-8249-48CE-9B6F-FA364B06BE52}"/>
    <cellStyle name="Eingabe 3 4 2 3" xfId="45230" xr:uid="{EED76C17-74A5-4791-94D9-971B07178ABE}"/>
    <cellStyle name="Eingabe 3 4 3" xfId="45125" xr:uid="{18118EA2-7E56-45AB-ACE4-C670EBE8AF5F}"/>
    <cellStyle name="Eingabe 3 4 4" xfId="45434" xr:uid="{F55122D4-9BEB-46CC-A03F-FAA5743E6CFC}"/>
    <cellStyle name="Eingabe 3 5" xfId="44679" xr:uid="{317943A9-64F9-41E3-9E3E-C27C3734BDC2}"/>
    <cellStyle name="Eingabe 3 5 2" xfId="45328" xr:uid="{ECE14BAA-3584-435E-ADCA-C62E3067C77D}"/>
    <cellStyle name="Eingabe 3 5 3" xfId="45561" xr:uid="{2F391788-03CB-43D3-8547-EDD8F2674395}"/>
    <cellStyle name="Eingabe 3 6" xfId="44392" xr:uid="{185F7F1E-CE40-4589-9B62-DB795F9751D0}"/>
    <cellStyle name="Eingabe 3 7" xfId="45366" xr:uid="{140D46B5-1F5A-4072-8441-AD2A4D7D7794}"/>
    <cellStyle name="Eingabe 3 8" xfId="45589" xr:uid="{590D2BE3-A292-4D8C-A6D3-715D9F284627}"/>
    <cellStyle name="Eingabe 4" xfId="28663" xr:uid="{6FD241C1-9A56-4162-9BFD-DC7D8E903EA2}"/>
    <cellStyle name="Eingabe 4 2" xfId="44579" xr:uid="{94F6631B-A9CE-4D82-96F0-D247E54687ED}"/>
    <cellStyle name="Eingabe 4 2 2" xfId="44791" xr:uid="{7F007BC9-4F28-4E33-BA06-DDCC677BB371}"/>
    <cellStyle name="Eingabe 4 2 2 2" xfId="45010" xr:uid="{05D840C5-73F0-45A4-9F1F-CBE6C6C47246}"/>
    <cellStyle name="Eingabe 4 2 2 3" xfId="45071" xr:uid="{9EB9EC61-F509-4B9A-9E74-A10130EC00EF}"/>
    <cellStyle name="Eingabe 4 2 3" xfId="45035" xr:uid="{2C819DB0-3724-4783-87C4-F50B790A2609}"/>
    <cellStyle name="Eingabe 4 2 4" xfId="44911" xr:uid="{9448EA85-0B51-49FD-B093-FED3BC08252E}"/>
    <cellStyle name="Eingabe 4 3" xfId="44507" xr:uid="{B634C8E2-85E5-4840-9403-8685BE7B46F6}"/>
    <cellStyle name="Eingabe 4 3 2" xfId="44719" xr:uid="{C55966ED-F478-4B67-A981-C0E5FC9256E0}"/>
    <cellStyle name="Eingabe 4 3 2 2" xfId="44903" xr:uid="{2B1742AB-DB56-4691-B02F-1B8EFAAC9F42}"/>
    <cellStyle name="Eingabe 4 3 2 3" xfId="44951" xr:uid="{0FA3CD1A-B9F3-48A1-8909-386C237388B0}"/>
    <cellStyle name="Eingabe 4 3 3" xfId="44945" xr:uid="{84F8E799-D369-4521-AB5D-24B41D45A474}"/>
    <cellStyle name="Eingabe 4 3 4" xfId="45155" xr:uid="{BB1A12A7-A192-4E84-9E1B-51AA1A6FE6A2}"/>
    <cellStyle name="Eingabe 4 4" xfId="44484" xr:uid="{96943A55-67D0-4C29-9383-7B89AF0BD133}"/>
    <cellStyle name="Eingabe 4 4 2" xfId="44695" xr:uid="{BF4E6954-F4A7-418B-83AA-DECEA58105E2}"/>
    <cellStyle name="Eingabe 4 4 2 2" xfId="45153" xr:uid="{B37B5DD8-B297-4FA4-BE97-1986F4D2CD43}"/>
    <cellStyle name="Eingabe 4 4 2 3" xfId="45449" xr:uid="{85FA94A9-ADBC-4B62-B945-E13839DDD331}"/>
    <cellStyle name="Eingabe 4 4 3" xfId="44906" xr:uid="{44D5380E-8A30-41C2-9E5D-3B65ECAC8435}"/>
    <cellStyle name="Eingabe 4 4 4" xfId="44292" xr:uid="{D59B5A53-002F-47B8-BF32-7E6EEE1FC28B}"/>
    <cellStyle name="Eingabe 4 5" xfId="44663" xr:uid="{E56A4C9D-7F54-4F14-AB45-3F9070D50D61}"/>
    <cellStyle name="Eingabe 4 5 2" xfId="45331" xr:uid="{62520614-8000-422E-82B4-D67FD174627E}"/>
    <cellStyle name="Eingabe 4 5 3" xfId="45564" xr:uid="{BA306D97-2F52-4EAE-95AC-E53F076C7863}"/>
    <cellStyle name="Eingabe 4 6" xfId="44264" xr:uid="{342BE8B2-431A-4E2E-9DEF-A33E792FC60E}"/>
    <cellStyle name="Eingabe 4 7" xfId="45061" xr:uid="{C488FAA3-B260-4A87-93A2-E2037FF52971}"/>
    <cellStyle name="Eingabe 4 8" xfId="45075" xr:uid="{06A22794-7E7F-4C37-85D3-3D4841816A11}"/>
    <cellStyle name="Eingabe 5" xfId="28664" xr:uid="{C9B6A44C-858B-4C48-9B97-B64DC78EB251}"/>
    <cellStyle name="Eingabe 5 2" xfId="44729" xr:uid="{9729D8D0-6A99-4FA0-9380-28D05CFD8D58}"/>
    <cellStyle name="Eingabe 5 2 2" xfId="44127" xr:uid="{4F464484-E7BC-457F-BC31-19F7E893D002}"/>
    <cellStyle name="Eingabe 5 2 3" xfId="45389" xr:uid="{526F02DD-BFFC-4F2E-B886-0B583191B5A9}"/>
    <cellStyle name="Eingabe 5 3" xfId="44517" xr:uid="{E97E407A-ED61-4B41-B580-558B5639626E}"/>
    <cellStyle name="Eingabe 5 4" xfId="44998" xr:uid="{667F24FF-1ECA-4E58-9C19-E2C39A7BC85F}"/>
    <cellStyle name="Eingabe 5 5" xfId="45042" xr:uid="{DE425673-151B-4965-B5CB-1488549F8031}"/>
    <cellStyle name="Eingabe 6" xfId="28665" xr:uid="{874FADF9-5552-4F9B-BA9F-A99C8E024386}"/>
    <cellStyle name="Eingabe 6 2" xfId="44805" xr:uid="{30DDD4EB-443C-4976-B224-E2BCCAF56FAD}"/>
    <cellStyle name="Eingabe 6 2 2" xfId="43989" xr:uid="{0BF53F86-86E3-4831-B0F2-4001EDC01B04}"/>
    <cellStyle name="Eingabe 6 2 3" xfId="44948" xr:uid="{7AD41727-EF2F-4062-B726-ACBBBF4340E9}"/>
    <cellStyle name="Eingabe 6 3" xfId="44592" xr:uid="{28DED390-D016-40F1-BAD1-F9CA4D3A3F51}"/>
    <cellStyle name="Eingabe 6 4" xfId="45325" xr:uid="{FD2EAC18-1215-4876-A636-E0083F4D8333}"/>
    <cellStyle name="Eingabe 6 5" xfId="45558" xr:uid="{8C5F08D3-5281-45E9-B952-B8588121A354}"/>
    <cellStyle name="Eingabe 7" xfId="42733" xr:uid="{15B273F0-1A3D-4DFD-A436-D3E277D83B13}"/>
    <cellStyle name="Eingabe 7 2" xfId="44847" xr:uid="{78CE5E98-140F-4A33-B3A0-F197ABD445B1}"/>
    <cellStyle name="Eingabe 7 2 2" xfId="45402" xr:uid="{BD219247-89F8-40A2-9BA5-9701E909A3EF}"/>
    <cellStyle name="Eingabe 7 2 3" xfId="45616" xr:uid="{F3326F83-751E-4E68-B4EE-C86FE3C2A03D}"/>
    <cellStyle name="Eingabe 7 3" xfId="44634" xr:uid="{90A8312D-98ED-46FA-92E2-3CF8A2595B3F}"/>
    <cellStyle name="Eingabe 7 4" xfId="45278" xr:uid="{77641F3C-ECFE-4112-8B7E-A5DDAFF9CC2E}"/>
    <cellStyle name="Eingabe 7 5" xfId="45527" xr:uid="{79E94E24-DF49-4CD9-B411-42A03E542342}"/>
    <cellStyle name="Eingabe 8" xfId="42772" xr:uid="{B0129DF3-016F-4623-8E68-5AD8DC36973C}"/>
    <cellStyle name="Eingabe 8 2" xfId="44643" xr:uid="{51458F7A-966D-4DF1-972F-E30BFB4FE5F5}"/>
    <cellStyle name="Eingabe 8 3" xfId="45112" xr:uid="{B899A17A-E500-4F97-A8EB-0630CA57CC67}"/>
    <cellStyle name="Eingabe 8 4" xfId="45425" xr:uid="{40F11398-AB44-4AC8-B316-D8B18BD2C381}"/>
    <cellStyle name="Eingabe 9" xfId="43877" xr:uid="{EBC6A0D6-6478-412A-8F0B-AB76D3732230}"/>
    <cellStyle name="Ellenőrzőcella" xfId="8415" xr:uid="{99808635-065F-4777-8606-6DD6443C465D}"/>
    <cellStyle name="Ellenőrzőcella 2" xfId="8416" xr:uid="{0D074F1C-9542-4465-A4C9-135E90634CE9}"/>
    <cellStyle name="Ellenőrzőcella 2 2" xfId="8417" xr:uid="{B30CB988-7B90-4C45-9CBE-C61A88F115F8}"/>
    <cellStyle name="Ellenőrzőcella 3" xfId="8418" xr:uid="{A69730E6-7B46-4D4E-BE61-9C15746BA80B}"/>
    <cellStyle name="Ellenőrzőcella 3 2" xfId="8419" xr:uid="{5FE52D25-EA19-43D6-AB72-ABC70345DD93}"/>
    <cellStyle name="Ellenőrzőcella 4" xfId="8420" xr:uid="{4E547ED7-C1D9-4DD1-A901-F6B0DC32D046}"/>
    <cellStyle name="Ellenőrzőcella 4 2" xfId="8421" xr:uid="{6AFC98C9-33DF-4AFD-9446-200627ACFE3E}"/>
    <cellStyle name="Ellenőrzőcella 5" xfId="8422" xr:uid="{A120A236-217F-40BC-8629-48CCD82BCD7A}"/>
    <cellStyle name="Ellenőrzőcella 5 2" xfId="8423" xr:uid="{632AAB4E-C35E-4409-8FA8-017B84E51094}"/>
    <cellStyle name="Ellenőrzőcella 6" xfId="8424" xr:uid="{E1BACCB8-6509-4326-802F-D78FCE4C1445}"/>
    <cellStyle name="Ellenőrzőcella 6 2" xfId="8425" xr:uid="{7F754295-76DF-4EEA-8960-E699D9BCBC2B}"/>
    <cellStyle name="Ellenőrzőcella 7" xfId="8426" xr:uid="{C5DA3EC0-D8F7-466F-A541-A647AA14FE60}"/>
    <cellStyle name="Empty_B_border" xfId="8427" xr:uid="{E05F90A7-FCCB-467C-B34F-4BE3E834E5AF}"/>
    <cellStyle name="ent_col_ser" xfId="8428" xr:uid="{0C610B1D-B824-4C00-B3CC-BD48DE449B28}"/>
    <cellStyle name="entete_source" xfId="8429" xr:uid="{06249EB6-038E-42E8-AF4D-637CF94A645D}"/>
    <cellStyle name="Entrée" xfId="8430" xr:uid="{5F6AD244-24C2-4F88-96EE-9DECA5EE5EDF}"/>
    <cellStyle name="Entrée 10" xfId="8431" xr:uid="{5866FAA4-2CC7-43FD-88E7-399FDF5E3E42}"/>
    <cellStyle name="Entrée 10 2" xfId="8432" xr:uid="{3B19C7B0-E429-43F4-9332-AC795FB9791D}"/>
    <cellStyle name="Entrée 10 3" xfId="28666" xr:uid="{0D667A6F-357E-4101-B139-3D03F52CE32C}"/>
    <cellStyle name="Entrée 11" xfId="8433" xr:uid="{2D317E8A-C81E-41D0-A3AA-B7B90C927858}"/>
    <cellStyle name="Entrée 12" xfId="28667" xr:uid="{37AE7951-AA23-4456-AA81-ADCA50687580}"/>
    <cellStyle name="Entrée 2" xfId="8434" xr:uid="{3289E3F4-FC9D-4D4D-9D9E-AB63BEBD64E7}"/>
    <cellStyle name="Entrée 2 10" xfId="8435" xr:uid="{919EC979-05DD-40F9-AADE-F9D1E7356BDF}"/>
    <cellStyle name="Entrée 2 11" xfId="28668" xr:uid="{C758D661-89B6-4007-AFB2-94F720511561}"/>
    <cellStyle name="Entrée 2 2" xfId="8436" xr:uid="{AA6BF146-D6A9-4D5F-ADBF-AF85A0CA42B7}"/>
    <cellStyle name="Entrée 2 2 2" xfId="8437" xr:uid="{66832F89-D89F-405E-88D7-CC47A413C301}"/>
    <cellStyle name="Entrée 2 2 3" xfId="28669" xr:uid="{416526C4-C655-4B91-8AD3-A9F6D7A7612A}"/>
    <cellStyle name="Entrée 2 3" xfId="8438" xr:uid="{6C102C94-28D3-4AD4-92FA-5507A2A1248D}"/>
    <cellStyle name="Entrée 2 3 2" xfId="8439" xr:uid="{4EF166E1-25E2-4A92-9E5B-E4C543DF5613}"/>
    <cellStyle name="Entrée 2 3 3" xfId="28670" xr:uid="{30DED2AA-3CAD-4140-914C-8FF50F38ACA1}"/>
    <cellStyle name="Entrée 2 4" xfId="8440" xr:uid="{7C40FE6F-05ED-47FF-870E-66B2C35A544B}"/>
    <cellStyle name="Entrée 2 4 2" xfId="8441" xr:uid="{4F13595E-17B2-4B90-B00B-AB5C57CB7BF7}"/>
    <cellStyle name="Entrée 2 4 3" xfId="28671" xr:uid="{8DE0506F-1CBB-48D1-9C15-CF9687B26C80}"/>
    <cellStyle name="Entrée 2 5" xfId="8442" xr:uid="{CE065F74-01A5-4528-B6BD-05429AD86544}"/>
    <cellStyle name="Entrée 2 5 2" xfId="8443" xr:uid="{BCFD1643-07B3-4B33-85DA-30008AB816D0}"/>
    <cellStyle name="Entrée 2 5 3" xfId="28672" xr:uid="{F4143235-CF0A-4014-B847-13CFD1F8F5D2}"/>
    <cellStyle name="Entrée 2 6" xfId="8444" xr:uid="{3DDB3266-07A9-4918-9134-C9B0F3A1E5FC}"/>
    <cellStyle name="Entrée 2 6 2" xfId="8445" xr:uid="{568D19B7-B837-4F20-8D80-D8CB9CF93911}"/>
    <cellStyle name="Entrée 2 6 3" xfId="28673" xr:uid="{52FE13CB-6D21-4630-A0A0-58F4683D508C}"/>
    <cellStyle name="Entrée 2 7" xfId="8446" xr:uid="{0E5259DD-F11F-4C0F-91B7-C60C6DDCE236}"/>
    <cellStyle name="Entrée 2 7 2" xfId="8447" xr:uid="{B25912DE-83CA-4822-BE6C-E5092794A2AA}"/>
    <cellStyle name="Entrée 2 7 3" xfId="28674" xr:uid="{B831860F-6EAD-4C58-B0A2-8D080C25FEE4}"/>
    <cellStyle name="Entrée 2 8" xfId="8448" xr:uid="{3B1BFDCF-F1DD-41AB-9F9C-3AAE97C0F785}"/>
    <cellStyle name="Entrée 2 8 2" xfId="8449" xr:uid="{40A256E2-E564-42C4-B018-9741BC588D2E}"/>
    <cellStyle name="Entrée 2 8 3" xfId="28675" xr:uid="{46D58E8E-77B6-4E6C-AC4C-495234E93EFA}"/>
    <cellStyle name="Entrée 2 9" xfId="8450" xr:uid="{1C12CB64-9988-4040-8EDB-E73998B69ADA}"/>
    <cellStyle name="Entrée 2 9 2" xfId="8451" xr:uid="{9C583D71-90FF-4A1D-9F51-1A10F56C66C7}"/>
    <cellStyle name="Entrée 2 9 3" xfId="28676" xr:uid="{8CF36B62-512E-4F3E-9F5C-BC85C910820A}"/>
    <cellStyle name="Entrée 3" xfId="8452" xr:uid="{1CDDD1E4-AE50-424F-91FB-30C8B162C93F}"/>
    <cellStyle name="Entrée 3 2" xfId="8453" xr:uid="{5AE3FB52-8AC1-4839-BEBA-A0ECFBEC579F}"/>
    <cellStyle name="Entrée 3 3" xfId="28677" xr:uid="{85A1D6B6-952A-4D26-BAE4-8AA493D13FA6}"/>
    <cellStyle name="Entrée 4" xfId="8454" xr:uid="{05AD9068-3708-4882-A2D1-45F7369FCF9D}"/>
    <cellStyle name="Entrée 4 2" xfId="8455" xr:uid="{08DF0DE4-D361-4575-94E1-CD80DE95C232}"/>
    <cellStyle name="Entrée 4 3" xfId="28678" xr:uid="{B947FCAE-19DE-4B13-824E-A7CB5B4670DA}"/>
    <cellStyle name="Entrée 5" xfId="8456" xr:uid="{180E26BA-303F-447F-8781-CB3A76EEAC87}"/>
    <cellStyle name="Entrée 5 2" xfId="8457" xr:uid="{9EEAD037-5C7E-442B-B809-F0C7087A9B93}"/>
    <cellStyle name="Entrée 5 3" xfId="28679" xr:uid="{A823E040-F75C-4C5B-83ED-FEC7A17BA015}"/>
    <cellStyle name="Entrée 6" xfId="8458" xr:uid="{C80275F3-15D8-4ACA-8DE7-23B50F02CDD5}"/>
    <cellStyle name="Entrée 6 2" xfId="8459" xr:uid="{534CAADE-82E6-4A6E-AFF0-9A6283B7C191}"/>
    <cellStyle name="Entrée 6 3" xfId="28680" xr:uid="{49A9D2F0-4B0B-4E51-8E60-C6BBD294074B}"/>
    <cellStyle name="Entrée 7" xfId="8460" xr:uid="{C53D796E-9DF4-452C-BEDD-3BB7F4C8893C}"/>
    <cellStyle name="Entrée 7 2" xfId="8461" xr:uid="{93B58481-F607-479E-A65A-7C91C1DA2991}"/>
    <cellStyle name="Entrée 7 3" xfId="28681" xr:uid="{4EA4D684-FC2E-4647-977D-5B2CB09BFF0E}"/>
    <cellStyle name="Entrée 8" xfId="8462" xr:uid="{DE676BCE-2AC1-4C91-9CF5-00797618DD4D}"/>
    <cellStyle name="Entrée 8 2" xfId="8463" xr:uid="{CEE39B9A-B8D4-4FDA-9CDD-2B5F047E2268}"/>
    <cellStyle name="Entrée 8 3" xfId="28682" xr:uid="{8FE773B6-E987-4520-8F0E-3334948699D4}"/>
    <cellStyle name="Entrée 9" xfId="8464" xr:uid="{455AAE72-CD11-4771-9EA3-D5026FBA2D30}"/>
    <cellStyle name="Entrée 9 2" xfId="8465" xr:uid="{48C3CA55-2BB8-4E0E-A67C-64C0684189DB}"/>
    <cellStyle name="Entrée 9 3" xfId="28683" xr:uid="{45583629-3E81-4A3E-98C5-AF41A5A10C99}"/>
    <cellStyle name="Ergebnis" xfId="8466" xr:uid="{5A355239-2CCA-47D2-8515-5283E2817D65}"/>
    <cellStyle name="Ergebnis 2" xfId="28684" xr:uid="{1BDA89B6-3AA2-450D-9203-5A4F82DA64CA}"/>
    <cellStyle name="Ergebnis 2 2" xfId="28685" xr:uid="{B5AEA7CE-83DC-4EE2-BCFC-D3D1949923D5}"/>
    <cellStyle name="Ergebnis 2 2 2" xfId="44825" xr:uid="{C1A3B6E2-4C3A-48D1-91F2-7EA7C95250CB}"/>
    <cellStyle name="Ergebnis 2 2 2 2" xfId="44918" xr:uid="{FBF4D082-38C6-4E42-9F01-8C749A4B7FD0}"/>
    <cellStyle name="Ergebnis 2 2 2 3" xfId="45275" xr:uid="{87116964-05A1-4AA8-BE46-CA91F80C2536}"/>
    <cellStyle name="Ergebnis 2 2 3" xfId="44612" xr:uid="{43F87F85-E21D-46EF-9A71-F8269C16F223}"/>
    <cellStyle name="Ergebnis 2 2 4" xfId="45202" xr:uid="{54EA9DDB-8FAB-4BE0-A230-5AFEA3B98B3E}"/>
    <cellStyle name="Ergebnis 2 2 5" xfId="45482" xr:uid="{1302108A-8AD3-486B-BB4F-5057520BA7C9}"/>
    <cellStyle name="Ergebnis 2 3" xfId="44545" xr:uid="{A041CD74-B310-418A-B42D-1731A1E91D07}"/>
    <cellStyle name="Ergebnis 2 3 2" xfId="44758" xr:uid="{BE7640AB-8AC0-43F9-8FDE-1A23F320FCCC}"/>
    <cellStyle name="Ergebnis 2 3 2 2" xfId="45248" xr:uid="{8AC4F63F-6F3F-4415-8EA0-B317B24678B5}"/>
    <cellStyle name="Ergebnis 2 3 2 3" xfId="45511" xr:uid="{BE3FE482-C13D-4B47-938A-81025FF506EB}"/>
    <cellStyle name="Ergebnis 2 3 3" xfId="45243" xr:uid="{5771152E-BB36-49D7-BBA4-065F8B35D9C1}"/>
    <cellStyle name="Ergebnis 2 3 4" xfId="45507" xr:uid="{DF410660-FCAB-41E6-8607-6095589B7C26}"/>
    <cellStyle name="Ergebnis 2 4" xfId="44537" xr:uid="{7C3CCD2C-CC68-4F79-A836-E1A1B7664A58}"/>
    <cellStyle name="Ergebnis 2 4 2" xfId="44749" xr:uid="{08FD745B-19B4-488D-9527-2410B5786F23}"/>
    <cellStyle name="Ergebnis 2 4 2 2" xfId="44930" xr:uid="{F81199EB-1024-4B2C-885F-E8CC607C8256}"/>
    <cellStyle name="Ergebnis 2 4 2 3" xfId="45185" xr:uid="{D714028A-706B-4979-88C5-01254CB7095B}"/>
    <cellStyle name="Ergebnis 2 4 3" xfId="44309" xr:uid="{9B8A238B-EB4D-4602-8DFC-5AB1AEF2A4DD}"/>
    <cellStyle name="Ergebnis 2 4 4" xfId="44983" xr:uid="{3F9A9B68-7806-40D7-8B98-C65BBA880CD9}"/>
    <cellStyle name="Ergebnis 2 5" xfId="44669" xr:uid="{D124D3BA-818C-4400-B287-5891AEE3D26A}"/>
    <cellStyle name="Ergebnis 2 5 2" xfId="45030" xr:uid="{CF002BE9-A735-4DB0-AC25-392CE15B3E2E}"/>
    <cellStyle name="Ergebnis 2 5 3" xfId="45086" xr:uid="{A3DD112C-CD90-41D4-95D3-6EFF2670DE41}"/>
    <cellStyle name="Ergebnis 2 6" xfId="44368" xr:uid="{C95966E9-9F11-418B-95C5-609808DAE0A7}"/>
    <cellStyle name="Ergebnis 2 7" xfId="44908" xr:uid="{5CCD44A4-E24C-4751-821F-9D8A97E33518}"/>
    <cellStyle name="Ergebnis 2 8" xfId="45051" xr:uid="{4DDC7247-59F4-4E1B-928C-9142726E664C}"/>
    <cellStyle name="Ergebnis 3" xfId="28686" xr:uid="{8BFB296A-47E1-452F-8CB7-C278EE8DB9E8}"/>
    <cellStyle name="Ergebnis 3 2" xfId="44586" xr:uid="{4F3B3097-427F-4029-B2A3-AD2651D28F54}"/>
    <cellStyle name="Ergebnis 3 2 2" xfId="44799" xr:uid="{35B09AF1-FCD0-46F6-9283-BF62C8AFE8A9}"/>
    <cellStyle name="Ergebnis 3 2 2 2" xfId="45193" xr:uid="{6C609158-791D-45AB-A81A-909B20253435}"/>
    <cellStyle name="Ergebnis 3 2 2 3" xfId="45476" xr:uid="{F57AB8DC-0883-45FD-9EDB-D045AC57C92F}"/>
    <cellStyle name="Ergebnis 3 2 3" xfId="44942" xr:uid="{8C706704-C818-4D9B-B1BB-19574B5F499C}"/>
    <cellStyle name="Ergebnis 3 2 4" xfId="45197" xr:uid="{4928953D-D6BB-421B-9C00-B4443AE2AFDA}"/>
    <cellStyle name="Ergebnis 3 3" xfId="44502" xr:uid="{EFA8DF59-9304-4038-BCF3-E3C0C7A6191E}"/>
    <cellStyle name="Ergebnis 3 3 2" xfId="44714" xr:uid="{61BB63C3-BE13-4297-B9C9-DE411A59F612}"/>
    <cellStyle name="Ergebnis 3 3 2 2" xfId="44121" xr:uid="{ED1F5146-7BC7-4734-972D-0747263A1B38}"/>
    <cellStyle name="Ergebnis 3 3 2 3" xfId="45103" xr:uid="{937CD940-A643-42EA-BDA1-AF9211558E59}"/>
    <cellStyle name="Ergebnis 3 3 3" xfId="45138" xr:uid="{520320A0-E3C9-46D0-9FED-D42DF8550E00}"/>
    <cellStyle name="Ergebnis 3 3 4" xfId="45441" xr:uid="{5FB89B8C-933C-48E1-B84C-C4E90FCB79DD}"/>
    <cellStyle name="Ergebnis 3 4" xfId="44529" xr:uid="{ADC598F3-E38F-4827-A36C-2A21A7A69E0A}"/>
    <cellStyle name="Ergebnis 3 4 2" xfId="44741" xr:uid="{B59FA864-44F5-4FF1-A69A-16A378E874FD}"/>
    <cellStyle name="Ergebnis 3 4 2 2" xfId="44894" xr:uid="{0C5B437B-E214-4591-8C9B-C1761FBD5072}"/>
    <cellStyle name="Ergebnis 3 4 2 3" xfId="45358" xr:uid="{36BA203D-E790-418E-B45B-C2D700657B87}"/>
    <cellStyle name="Ergebnis 3 4 3" xfId="45183" xr:uid="{57E8877B-97B6-4E29-8EBC-D9EA7A8B83A2}"/>
    <cellStyle name="Ergebnis 3 4 4" xfId="45473" xr:uid="{F2FD2D28-CA59-457C-A5FC-D071093D0DA1}"/>
    <cellStyle name="Ergebnis 3 5" xfId="44665" xr:uid="{95814CBD-D43E-4E15-88CB-264061D9E69E}"/>
    <cellStyle name="Ergebnis 3 5 2" xfId="44936" xr:uid="{14F2F08F-25AF-4FB0-84D4-D072C389A21D}"/>
    <cellStyle name="Ergebnis 3 5 3" xfId="45190" xr:uid="{DAA14793-613F-4B59-8ACC-0BEC764EE460}"/>
    <cellStyle name="Ergebnis 3 6" xfId="44273" xr:uid="{5B320ADF-6693-4A21-AD49-63779E4E0CBA}"/>
    <cellStyle name="Ergebnis 3 7" xfId="44967" xr:uid="{2F393980-404F-4F9B-8BFB-87B35CA61701}"/>
    <cellStyle name="Ergebnis 3 8" xfId="45142" xr:uid="{1E715E8D-B91B-41D5-8772-ACED1C6BF966}"/>
    <cellStyle name="Ergebnis 4" xfId="28687" xr:uid="{E89633D4-F2FE-4798-9271-5A87A2E11E7B}"/>
    <cellStyle name="Ergebnis 4 2" xfId="44730" xr:uid="{29574186-F05E-490E-BC48-68747BF29A6D}"/>
    <cellStyle name="Ergebnis 4 2 2" xfId="44986" xr:uid="{4E6A970E-DBFE-45E0-9DF1-BCBFF98353E0}"/>
    <cellStyle name="Ergebnis 4 2 3" xfId="44997" xr:uid="{0282A139-94F5-430B-A5C9-5836A8D77713}"/>
    <cellStyle name="Ergebnis 4 3" xfId="44518" xr:uid="{89227B8F-5DAB-4C86-8E13-37ADA0CC889F}"/>
    <cellStyle name="Ergebnis 4 4" xfId="44905" xr:uid="{8E8877A2-445F-4B9C-9AEB-017B1F037A0F}"/>
    <cellStyle name="Ergebnis 4 5" xfId="45222" xr:uid="{A262AA0A-3D4E-45EF-8431-A645D7CD6906}"/>
    <cellStyle name="Ergebnis 5" xfId="42734" xr:uid="{E227BA42-21DF-4520-874F-8CC691A03324}"/>
    <cellStyle name="Ergebnis 5 2" xfId="44803" xr:uid="{BDDAAAFD-8956-47BB-BCE8-962932596A7F}"/>
    <cellStyle name="Ergebnis 5 2 2" xfId="45114" xr:uid="{EE4538FC-73A1-4E46-8599-26B07C7D98F1}"/>
    <cellStyle name="Ergebnis 5 2 3" xfId="45427" xr:uid="{8D518A77-B1CE-43B7-B66C-69DC9BFF6AD1}"/>
    <cellStyle name="Ergebnis 5 3" xfId="44590" xr:uid="{AF13CD9F-F2F6-41D6-BA85-F6EA7DF4EFC3}"/>
    <cellStyle name="Ergebnis 5 4" xfId="44268" xr:uid="{BBFF9279-47CA-480D-BCC2-7A618E878EFB}"/>
    <cellStyle name="Ergebnis 5 5" xfId="44103" xr:uid="{71C1FEBF-53C7-4AF6-9AFE-21B2DBE7680F}"/>
    <cellStyle name="Ergebnis 6" xfId="42770" xr:uid="{D5899CAD-3E95-4651-ABC4-B416A0E21F12}"/>
    <cellStyle name="Ergebnis 6 2" xfId="44810" xr:uid="{DDC046F5-8518-4A31-84F8-CD16588147F4}"/>
    <cellStyle name="Ergebnis 6 2 2" xfId="44373" xr:uid="{1C8BB64F-9B8B-47AD-BA57-566A618BB5F3}"/>
    <cellStyle name="Ergebnis 6 2 3" xfId="45341" xr:uid="{85A869DF-B564-4C61-8245-18002B3F4664}"/>
    <cellStyle name="Ergebnis 6 3" xfId="44597" xr:uid="{5FC743E6-A260-45FF-A058-6E24342E9CAA}"/>
    <cellStyle name="Ergebnis 6 4" xfId="45173" xr:uid="{65AA2790-16EF-4B83-AF74-67A3794B86D4}"/>
    <cellStyle name="Ergebnis 6 5" xfId="45465" xr:uid="{9DA44B56-68C4-41B6-BC19-7C193ACC4AA9}"/>
    <cellStyle name="Ergebnis 7" xfId="43878" xr:uid="{E9D23EA2-371B-442E-BC72-288B09C1B598}"/>
    <cellStyle name="Ergebnis 7 2" xfId="45032" xr:uid="{40B598BB-5F65-4297-991B-DD3B4EE05C6C}"/>
    <cellStyle name="Ergebnis 7 3" xfId="45085" xr:uid="{EFC3CBAF-FA2E-4572-A15D-F74DB7A66D90}"/>
    <cellStyle name="Ergebnis 8" xfId="45354" hidden="1" xr:uid="{AF26749F-E6B3-48CC-9048-DFACC752AAA5}"/>
    <cellStyle name="Ergebnis 8" xfId="45579" hidden="1" xr:uid="{7A8A60B3-B82C-4AD1-969B-59445E48A52C}"/>
    <cellStyle name="Ergebnis 8" xfId="44040" hidden="1" xr:uid="{73DB8ABE-474B-4CA3-AF5F-18EBA7B3ABAB}"/>
    <cellStyle name="Ergebnis 8" xfId="45673" xr:uid="{B4EBDA99-9D95-44FA-B3A2-7266F569E683}"/>
    <cellStyle name="Erklärender Text" xfId="8467" xr:uid="{20E39FB6-D98D-43A3-B437-2ED2E6CE038A}"/>
    <cellStyle name="Erklärender Text 2" xfId="44369" xr:uid="{54FA44C8-8EC4-42FF-BC5F-B610A14FD2E5}"/>
    <cellStyle name="Erklärender Text 3" xfId="44263" xr:uid="{ABB6A2F4-D760-4C8A-98C9-81B8C4021E12}"/>
    <cellStyle name="Erklärender Text 4" xfId="44865" hidden="1" xr:uid="{F3FE975F-5C70-499A-8F3C-EDA45F12EDAD}"/>
    <cellStyle name="Erklärender Text 4" xfId="44856" hidden="1" xr:uid="{2F7020AC-EC2D-4C71-B80E-B05E1ECC186F}"/>
    <cellStyle name="Erklärender Text 4" xfId="44039" hidden="1" xr:uid="{F8A0E1B5-2BC2-467B-BB49-D6E9DBB8838D}"/>
    <cellStyle name="Erklärender Text 4" xfId="45710" xr:uid="{7C59ED70-9C39-4A41-89E7-7EE3B8AD8916}"/>
    <cellStyle name="Estilo 1" xfId="28688" xr:uid="{1773B083-3321-4C05-9D8C-F76650F7B4C2}"/>
    <cellStyle name="Euro" xfId="8468" xr:uid="{7C5479E0-22F5-4EEF-878D-AA09335D9BC0}"/>
    <cellStyle name="Euro 10" xfId="8469" xr:uid="{0EE6F40F-A3BC-4066-BE7C-E963D47EE62E}"/>
    <cellStyle name="Euro 10 2" xfId="8470" xr:uid="{EDCF0BFA-1FA4-4D5E-AEFE-7046CDB5D532}"/>
    <cellStyle name="Euro 10 2 2" xfId="28689" xr:uid="{5245920E-0B0E-440E-BED0-2782D34A975A}"/>
    <cellStyle name="Euro 10 2 3" xfId="28690" xr:uid="{E4903451-3B87-4CEC-AC13-E70D710D682B}"/>
    <cellStyle name="Euro 10 2 4" xfId="28691" xr:uid="{908C8060-B2DB-4FBC-A23D-780E558D425C}"/>
    <cellStyle name="Euro 10 2 5" xfId="28692" xr:uid="{80582302-712F-4A30-B729-0E56C92DAAE9}"/>
    <cellStyle name="Euro 10 3" xfId="8471" xr:uid="{34C62217-DD78-4304-B25F-5FB71A07F4B2}"/>
    <cellStyle name="Euro 10 3 2" xfId="28693" xr:uid="{016266FD-6F99-4996-95D6-9F9BFDFBE7F8}"/>
    <cellStyle name="Euro 10 4" xfId="8472" xr:uid="{A7C04253-1B48-4F58-95AC-D97268CF25CD}"/>
    <cellStyle name="Euro 10 5" xfId="8473" xr:uid="{EB06FDEA-1828-4AD7-A725-F05DD30FFC96}"/>
    <cellStyle name="Euro 10 6" xfId="28694" xr:uid="{9F615EDE-4370-4193-990D-B4F93FDB2038}"/>
    <cellStyle name="Euro 11" xfId="8474" xr:uid="{B9484416-EB40-4DD1-9C8A-70273FF8F5F2}"/>
    <cellStyle name="Euro 11 2" xfId="8475" xr:uid="{733D0E61-26DC-4ABF-B9C8-A57C261597BE}"/>
    <cellStyle name="Euro 11 2 2" xfId="28695" xr:uid="{03C01470-9A0D-4903-8DA5-397E9FC58913}"/>
    <cellStyle name="Euro 11 2 3" xfId="28696" xr:uid="{B4648934-8B61-4B66-A482-3BFB57D870F6}"/>
    <cellStyle name="Euro 11 2 4" xfId="28697" xr:uid="{68D6E570-CDB4-485F-B2B2-234A16D29DDB}"/>
    <cellStyle name="Euro 11 2 5" xfId="28698" xr:uid="{8AACD8EC-82AA-450C-9741-9C6B97D2BCAD}"/>
    <cellStyle name="Euro 11 3" xfId="8476" xr:uid="{20FB1885-27BB-447A-A887-3663D0D3F2A8}"/>
    <cellStyle name="Euro 11 3 2" xfId="28699" xr:uid="{190DC5A7-A56C-4E4B-99F7-BA29D7205CED}"/>
    <cellStyle name="Euro 11 4" xfId="8477" xr:uid="{5815E4D5-3812-4B17-B068-E8638FBCB8AD}"/>
    <cellStyle name="Euro 11 5" xfId="8478" xr:uid="{0B7306EA-EEBD-4008-A771-0B00BC733A1D}"/>
    <cellStyle name="Euro 11 6" xfId="28700" xr:uid="{7B15A769-7BDF-4EB9-A4D8-F58BC9748C9A}"/>
    <cellStyle name="Euro 12" xfId="8479" xr:uid="{47A83D87-176E-4239-B937-E021B790FF20}"/>
    <cellStyle name="Euro 12 2" xfId="8480" xr:uid="{8AF0A268-C126-49E8-A397-DF64D2480276}"/>
    <cellStyle name="Euro 12 2 2" xfId="28701" xr:uid="{6A834E01-0F22-4836-A2FD-7CEA020F2613}"/>
    <cellStyle name="Euro 12 2 3" xfId="28702" xr:uid="{974676FA-0CC6-42FE-B65E-0CAD4D93B6C7}"/>
    <cellStyle name="Euro 12 2 4" xfId="28703" xr:uid="{89465B07-69D9-4BF4-AC80-A5D14D7A2B6C}"/>
    <cellStyle name="Euro 12 3" xfId="8481" xr:uid="{E33756AF-75C5-4995-90AB-B905C8C6DA8D}"/>
    <cellStyle name="Euro 12 4" xfId="28704" xr:uid="{41A4A359-71D3-4B5A-B9DE-720067E24716}"/>
    <cellStyle name="Euro 13" xfId="8482" xr:uid="{42CB12B1-C682-4E5C-A91D-B4F476231312}"/>
    <cellStyle name="Euro 13 2" xfId="28705" xr:uid="{C0134F01-5DCA-4E54-9F14-1D0250F85646}"/>
    <cellStyle name="Euro 13 3" xfId="28706" xr:uid="{B1EC139F-E087-430D-9098-4BBCF4E03FED}"/>
    <cellStyle name="Euro 13 4" xfId="28707" xr:uid="{2F735A71-1304-43A2-92F8-A77078892784}"/>
    <cellStyle name="Euro 13 5" xfId="28708" xr:uid="{6C27D8A1-32EC-4246-A607-4CCFDD519FC9}"/>
    <cellStyle name="Euro 14" xfId="8483" xr:uid="{BB7AFC63-0114-40C0-9077-CCD8EB3A8BBF}"/>
    <cellStyle name="Euro 14 2" xfId="8484" xr:uid="{97565DB5-A12F-471D-A973-FD6D8CB642B5}"/>
    <cellStyle name="Euro 14 2 2" xfId="28709" xr:uid="{EEF4DAA2-3151-44FA-BABE-2C36449D2980}"/>
    <cellStyle name="Euro 14 3" xfId="8485" xr:uid="{69CE4D40-9E26-44EE-9FFC-9EBA63CE327B}"/>
    <cellStyle name="Euro 14 4" xfId="28710" xr:uid="{DC68B256-2B6C-4741-8D14-CFF067FE1B3C}"/>
    <cellStyle name="Euro 15" xfId="8486" xr:uid="{3BCAE109-CEC7-4721-925B-CB8C65986D87}"/>
    <cellStyle name="Euro 15 2" xfId="8487" xr:uid="{DF8A89A2-4EBA-41EA-9275-6B28E6C54310}"/>
    <cellStyle name="Euro 15 3" xfId="8488" xr:uid="{14C194CD-84B4-4CFE-A87B-7F7B85F1CB4E}"/>
    <cellStyle name="Euro 15 4" xfId="28711" xr:uid="{16DFA2EB-5D6B-4D04-A7A2-C77787AD5893}"/>
    <cellStyle name="Euro 16" xfId="8489" xr:uid="{201D841C-C511-4607-81DC-CD6457819BC3}"/>
    <cellStyle name="Euro 17" xfId="8490" xr:uid="{8FA557EE-6F21-4EBB-9118-129C66FD079D}"/>
    <cellStyle name="Euro 18" xfId="8491" xr:uid="{1E93DC1C-FDC4-477F-BA7F-64516FBAAD44}"/>
    <cellStyle name="Euro 19" xfId="8492" xr:uid="{078966B4-3F13-455F-8F94-E42B39EEB799}"/>
    <cellStyle name="Euro 19 2" xfId="8493" xr:uid="{D7F644B3-F56E-45EF-9D52-A6F006B6373C}"/>
    <cellStyle name="Euro 19 3" xfId="28712" xr:uid="{5E32DC58-0CFA-412E-8018-E9F6163EB6E3}"/>
    <cellStyle name="Euro 2" xfId="8494" xr:uid="{3F7205AA-B4FD-4ADF-920A-0DC46FA0EEAF}"/>
    <cellStyle name="Euro 2 2" xfId="8495" xr:uid="{0E98A50B-2CA6-4B96-950C-64C0345C214B}"/>
    <cellStyle name="Euro 2 2 2" xfId="8496" xr:uid="{FE39A009-EAD3-40A8-97FA-A16EE91DB53D}"/>
    <cellStyle name="Euro 2 2 2 2" xfId="8497" xr:uid="{8E221D45-0B01-4D44-8FF7-6F94F6DF9929}"/>
    <cellStyle name="Euro 2 2 2 2 2" xfId="28713" xr:uid="{4C513B46-7C03-4D47-87FE-492D5F11EC56}"/>
    <cellStyle name="Euro 2 2 2 2 3" xfId="28714" xr:uid="{00D69CA0-0024-45E3-9ACC-C2F029BB7D87}"/>
    <cellStyle name="Euro 2 2 2 3" xfId="8498" xr:uid="{7AA867DF-13B4-4015-80C5-0E11F5CE4171}"/>
    <cellStyle name="Euro 2 2 2 3 2" xfId="28715" xr:uid="{8729EF26-4587-4C83-99C9-8EF971267F9F}"/>
    <cellStyle name="Euro 2 2 2 3 3" xfId="28716" xr:uid="{07220E93-7625-4E5D-8A9A-9C14913865C7}"/>
    <cellStyle name="Euro 2 2 2 4" xfId="28717" xr:uid="{39636526-2D3D-4FC7-9A5B-23C9E0C90C7B}"/>
    <cellStyle name="Euro 2 2 3" xfId="8499" xr:uid="{7CA67EB3-6A30-4633-88F1-E7F7E296ADEB}"/>
    <cellStyle name="Euro 2 2 3 2" xfId="28718" xr:uid="{78AC07C0-51AC-4C63-86F9-4B9D0EFCD727}"/>
    <cellStyle name="Euro 2 2 4" xfId="8500" xr:uid="{B10ADA1C-DD62-4D35-A0E8-C6F86CE6C693}"/>
    <cellStyle name="Euro 2 2 4 2" xfId="42736" xr:uid="{ED4911E4-44A0-4C6B-941A-D126B6AB4280}"/>
    <cellStyle name="Euro 2 2 4 3" xfId="42735" xr:uid="{4A0E8C2F-7D92-42D8-8B33-7AE59B186BED}"/>
    <cellStyle name="Euro 2 2 5" xfId="28719" xr:uid="{0DFB7CF1-4FB6-4F70-9F15-3593B0B4413C}"/>
    <cellStyle name="Euro 2 2 5 2" xfId="42737" xr:uid="{789083F7-55C9-4E8F-AF71-F7052E304359}"/>
    <cellStyle name="Euro 2 2 6" xfId="42738" xr:uid="{8A4BDF23-968B-452E-88F5-2843AFAAEE0B}"/>
    <cellStyle name="Euro 2 3" xfId="8501" xr:uid="{6C94CDFF-C376-402E-959D-D77836E2D36A}"/>
    <cellStyle name="Euro 2 3 2" xfId="8502" xr:uid="{CFA346F8-D0D7-4D22-AF24-D83CB9279424}"/>
    <cellStyle name="Euro 2 3 2 2" xfId="28720" xr:uid="{D2CADBD3-2C0E-49A6-8206-BCD874C37661}"/>
    <cellStyle name="Euro 2 3 2 3" xfId="28721" xr:uid="{62738EFA-E952-48DC-BDE9-5C1D1994C2AA}"/>
    <cellStyle name="Euro 2 3 3" xfId="28722" xr:uid="{57FF4737-5195-4817-BDCA-0B53E5CA8490}"/>
    <cellStyle name="Euro 2 4" xfId="8503" xr:uid="{DBBB7214-D2A8-4C84-804B-41B92B64B321}"/>
    <cellStyle name="Euro 2 4 2" xfId="8504" xr:uid="{E65C63DD-ACAB-4DD4-B54E-31731ADD2185}"/>
    <cellStyle name="Euro 2 4 3" xfId="28723" xr:uid="{8205DEA4-F4FC-48B8-8B5F-D07C9AD7E890}"/>
    <cellStyle name="Euro 2 5" xfId="8505" xr:uid="{C415A5EF-8CC6-4D4D-B0CC-60F4CB20346D}"/>
    <cellStyle name="Euro 2 5 2" xfId="28724" xr:uid="{5836FB60-5C3E-4CF3-AF67-B55198C0DDAC}"/>
    <cellStyle name="Euro 2 6" xfId="8506" xr:uid="{7EFC2C5E-F01D-4EF2-A08C-088F3D13282F}"/>
    <cellStyle name="Euro 2 6 2" xfId="8507" xr:uid="{B141D799-8E8A-488C-9C54-A354F5F3706F}"/>
    <cellStyle name="Euro 2 6 2 2" xfId="8508" xr:uid="{26296B94-9162-4BF2-9F1A-2D011CE6B3FC}"/>
    <cellStyle name="Euro 2 6 3" xfId="42739" xr:uid="{AC5A4800-3582-4F62-A669-284A26D8973A}"/>
    <cellStyle name="Euro 2 7" xfId="8509" xr:uid="{FBA49BF7-1646-4CCD-8C6E-5BF2EDB01058}"/>
    <cellStyle name="Euro 2 7 2" xfId="42740" xr:uid="{B31A68D0-4F61-4383-B042-327F2E19A453}"/>
    <cellStyle name="Euro 2 8" xfId="8510" xr:uid="{D50E1ED3-FB85-4401-ACC0-6A687AD8874E}"/>
    <cellStyle name="Euro 20" xfId="8511" xr:uid="{D0DB0755-1FEC-4193-9C6C-3605427C36A6}"/>
    <cellStyle name="Euro 20 2" xfId="28725" xr:uid="{0A68E101-C92F-41D1-8F77-743E736C74CE}"/>
    <cellStyle name="Euro 21" xfId="8512" xr:uid="{88994492-6476-4A13-8858-6ECE3870AA13}"/>
    <cellStyle name="Euro 21 2" xfId="8513" xr:uid="{5DD774C8-4201-4B72-8F75-7E5E9250213D}"/>
    <cellStyle name="Euro 21 3" xfId="28726" xr:uid="{FC3C87B3-67FA-4320-B5A6-A98F431368B3}"/>
    <cellStyle name="Euro 22" xfId="8514" xr:uid="{E29227D9-9BEA-4B58-A345-EC1668B3D38A}"/>
    <cellStyle name="Euro 22 2" xfId="8515" xr:uid="{11D40212-C224-4B80-B949-D28F0A5D09C5}"/>
    <cellStyle name="Euro 22 3" xfId="8516" xr:uid="{D886CE1E-6B8F-4C64-90E1-F4B944C10253}"/>
    <cellStyle name="Euro 22 4" xfId="8517" xr:uid="{BB785FDB-B351-40D5-B301-8BB346878EB7}"/>
    <cellStyle name="Euro 22 5" xfId="28727" xr:uid="{2722C337-30FE-44B2-974A-3C3EE7143C51}"/>
    <cellStyle name="Euro 22 6" xfId="28728" xr:uid="{C55C65F4-E55F-4234-AF6C-113FAC9B2598}"/>
    <cellStyle name="Euro 23" xfId="8518" xr:uid="{BF883FDF-A2E5-4B8A-9818-E429F806E2CE}"/>
    <cellStyle name="Euro 23 2" xfId="8519" xr:uid="{67E32360-9439-4095-8799-66AA43571073}"/>
    <cellStyle name="Euro 24" xfId="8520" xr:uid="{E2765DDA-D84B-4BC2-B546-B876BA5772E4}"/>
    <cellStyle name="Euro 24 2" xfId="28729" xr:uid="{6FD23BB2-DB02-4B87-8B00-D5DB18CAD056}"/>
    <cellStyle name="Euro 24 3" xfId="28730" xr:uid="{B3D30F48-B8CA-4ABB-BD12-1C7E712FBCD5}"/>
    <cellStyle name="Euro 25" xfId="8521" xr:uid="{CF925FC7-AC9D-4876-B0C0-1791ACE0DD8E}"/>
    <cellStyle name="Euro 25 2" xfId="42741" xr:uid="{66C844EF-C3AC-4894-9C52-26F692EDF038}"/>
    <cellStyle name="Euro 26" xfId="28731" xr:uid="{B848B4A7-520D-4437-9B0F-54A730E567A3}"/>
    <cellStyle name="Euro 27" xfId="28732" xr:uid="{047ED23C-BB7C-42BF-8233-76F570DE8C41}"/>
    <cellStyle name="Euro 28" xfId="28733" xr:uid="{43CE18B6-7CB8-417A-A73F-6B03F7786002}"/>
    <cellStyle name="Euro 29" xfId="28734" xr:uid="{B92C40D6-024B-4C2F-8ADA-34BBA2389D54}"/>
    <cellStyle name="Euro 3" xfId="8522" xr:uid="{4FF44611-9712-4A12-9F98-10F69A7FD488}"/>
    <cellStyle name="Euro 3 10" xfId="42742" xr:uid="{D3EBF673-60B0-4384-BAD6-AEB11753F677}"/>
    <cellStyle name="Euro 3 11" xfId="42743" xr:uid="{B276E2A7-DB2A-4273-BD6D-AA6077703203}"/>
    <cellStyle name="Euro 3 2" xfId="8523" xr:uid="{481CE873-5D28-47CE-9D57-A34771C647E7}"/>
    <cellStyle name="Euro 3 2 2" xfId="28735" xr:uid="{C5AA72BE-4502-4C4C-A18F-432C2A5B5A70}"/>
    <cellStyle name="Euro 3 2 2 2" xfId="28736" xr:uid="{7E3C886D-4A79-4E2D-9B4F-97B504FD0AA4}"/>
    <cellStyle name="Euro 3 2 2 3" xfId="42744" xr:uid="{20CEE433-8B73-4A76-9AB6-74D70BF5D93A}"/>
    <cellStyle name="Euro 3 2 3" xfId="28737" xr:uid="{F58C6FCA-490A-44D1-A76D-F9F0C94B5399}"/>
    <cellStyle name="Euro 3 2 4" xfId="28738" xr:uid="{2DC9B752-320E-464E-B389-9811D1D36EC9}"/>
    <cellStyle name="Euro 3 2 5" xfId="28739" xr:uid="{77D53040-3ABD-4A4F-9C4E-35C294D91962}"/>
    <cellStyle name="Euro 3 3" xfId="8524" xr:uid="{BC33882C-83A3-44A8-8A1C-0283E6C241BD}"/>
    <cellStyle name="Euro 3 3 2" xfId="8525" xr:uid="{5A89C96F-11B2-4BCF-A8F0-DF12F1CFD5BE}"/>
    <cellStyle name="Euro 3 3 3" xfId="8526" xr:uid="{B140F24E-FC43-4454-9846-8EC29DC00E1C}"/>
    <cellStyle name="Euro 3 3 4" xfId="8527" xr:uid="{67A4A151-0662-4BCD-916A-F0BC635FD5CA}"/>
    <cellStyle name="Euro 3 3 4 2" xfId="42745" xr:uid="{7F4C26B6-9BB5-4CE8-AD24-92C0D8505B59}"/>
    <cellStyle name="Euro 3 3 5" xfId="28740" xr:uid="{CA190D33-1BA8-4A39-A7F5-D107203417A8}"/>
    <cellStyle name="Euro 3 3 6" xfId="28741" xr:uid="{4F2D8172-09C1-4EBA-863A-38C70A030F28}"/>
    <cellStyle name="Euro 3 4" xfId="8528" xr:uid="{CE2269C1-B6F9-4BC5-85F8-147DA6009558}"/>
    <cellStyle name="Euro 3 4 2" xfId="8529" xr:uid="{588A9E14-2344-49F3-992C-BF21891EEABD}"/>
    <cellStyle name="Euro 3 5" xfId="8530" xr:uid="{241732AB-F9B3-4B0B-BE0E-E812FB750185}"/>
    <cellStyle name="Euro 3 5 2" xfId="42746" xr:uid="{8141E73E-8527-4936-8BC9-186F25411F1A}"/>
    <cellStyle name="Euro 3 6" xfId="8531" xr:uid="{0BC33917-CEFB-429F-A0D2-59A00F411ED2}"/>
    <cellStyle name="Euro 3 6 2" xfId="42747" xr:uid="{340403D9-71D2-44CA-AE51-8D15F211E9AF}"/>
    <cellStyle name="Euro 3 7" xfId="8532" xr:uid="{00AA78E7-8F29-41A2-B456-BA592B5AE82D}"/>
    <cellStyle name="Euro 3 7 2" xfId="8533" xr:uid="{55785E53-6E77-43CD-9EE9-FE01E7FB5E86}"/>
    <cellStyle name="Euro 3 7 3" xfId="8534" xr:uid="{DD0226FB-9497-4FF8-8F52-EC9716CD4072}"/>
    <cellStyle name="Euro 3 7 4" xfId="28742" xr:uid="{245BB6D9-709E-449C-BD18-5C57C4B827D7}"/>
    <cellStyle name="Euro 3 8" xfId="8535" xr:uid="{093C01E8-05E2-4F3C-9978-BC8AEBCC317D}"/>
    <cellStyle name="Euro 3 8 2" xfId="42748" xr:uid="{0B967E30-ADA8-4F4A-86B6-CA1B1EAD59BE}"/>
    <cellStyle name="Euro 3 9" xfId="42749" xr:uid="{873511D9-1B3E-459A-A17F-F3C936CE14FF}"/>
    <cellStyle name="Euro 3_PrimaryEnergyPrices_TIMES" xfId="28743" xr:uid="{EA6FDE3A-A7E3-4474-9295-EF73443C8B3C}"/>
    <cellStyle name="Euro 30" xfId="28744" xr:uid="{8BD59BC5-D358-4EB3-914D-98BDB64ADF42}"/>
    <cellStyle name="Euro 31" xfId="28745" xr:uid="{B15851DA-AF74-443E-9940-572E432B1E08}"/>
    <cellStyle name="Euro 32" xfId="28746" xr:uid="{6DCBDE17-796A-4642-B8F6-389E967BC823}"/>
    <cellStyle name="Euro 33" xfId="28747" xr:uid="{21BFB3EB-E987-4AF6-95EC-FE28F7F9F1A2}"/>
    <cellStyle name="Euro 34" xfId="28748" xr:uid="{E9BF221E-6D9D-49AA-8FB0-E8EA4005D5FE}"/>
    <cellStyle name="Euro 35" xfId="28749" xr:uid="{89B0F144-8764-4B68-A902-74B7CD5B13B5}"/>
    <cellStyle name="Euro 36" xfId="28750" xr:uid="{9CC6103D-6CEF-4FA2-A3C2-2088CEC75C46}"/>
    <cellStyle name="Euro 37" xfId="28751" xr:uid="{34B9D445-0529-47EF-9266-D59BEB0B4139}"/>
    <cellStyle name="Euro 38" xfId="28752" xr:uid="{DF21ED1D-6BE6-44A7-8FFC-0D52F789604B}"/>
    <cellStyle name="Euro 39" xfId="28753" xr:uid="{3D5E31FE-1516-49B7-9587-3D5C8A8E37C6}"/>
    <cellStyle name="Euro 4" xfId="8536" xr:uid="{5ED728D1-D8B4-49C4-ACE8-9E289DA9E25C}"/>
    <cellStyle name="Euro 4 2" xfId="8537" xr:uid="{039D5156-8AB0-49A9-8318-2319606AF09A}"/>
    <cellStyle name="Euro 4 2 2" xfId="8538" xr:uid="{7E5E2FBD-0C62-4EA8-BA0C-937C7DB14115}"/>
    <cellStyle name="Euro 4 2 2 2" xfId="28754" xr:uid="{CE244366-34C4-422C-BBB4-C0479D047398}"/>
    <cellStyle name="Euro 4 2 2 3" xfId="42750" xr:uid="{849F6316-C376-4790-ACEF-3BD8C963B4CC}"/>
    <cellStyle name="Euro 4 2 3" xfId="28755" xr:uid="{84A94443-CBEC-4083-9236-01567D79E29C}"/>
    <cellStyle name="Euro 4 2 4" xfId="28756" xr:uid="{D482B961-5D5F-4A2F-BFA5-721BF3D13FCD}"/>
    <cellStyle name="Euro 4 3" xfId="8539" xr:uid="{2EC472F9-8A7A-4F94-BAE8-F6CC8E432317}"/>
    <cellStyle name="Euro 4 3 2" xfId="8540" xr:uid="{FB401D3B-3F3B-45AE-A802-9D873DCBE62D}"/>
    <cellStyle name="Euro 4 3 3" xfId="8541" xr:uid="{F16FDB67-EBE4-402F-80FE-BAFF21837903}"/>
    <cellStyle name="Euro 4 3 4" xfId="8542" xr:uid="{D7AEA078-C6D2-43E1-935B-798E0E155B35}"/>
    <cellStyle name="Euro 4 3 4 2" xfId="42751" xr:uid="{33793416-8C40-45BD-A6B8-A9510DE661DA}"/>
    <cellStyle name="Euro 4 3 5" xfId="28757" xr:uid="{DA00B5BB-AACA-4FD3-A9EC-3F687EA6C616}"/>
    <cellStyle name="Euro 4 4" xfId="8543" xr:uid="{D1C4328B-3A8F-4EA0-B6B8-DCCB06392064}"/>
    <cellStyle name="Euro 4 4 2" xfId="8544" xr:uid="{AF1CA92E-E941-47D7-BD64-9669EC50F9DA}"/>
    <cellStyle name="Euro 4 4 2 2" xfId="42752" xr:uid="{4DA4C7C1-0161-4965-9F0C-6E666F1BEB91}"/>
    <cellStyle name="Euro 4 5" xfId="8545" xr:uid="{63DF5209-B5F8-4CCB-84D1-A15F012B9DC6}"/>
    <cellStyle name="Euro 4 5 2" xfId="42753" xr:uid="{538BA0AA-62D4-4141-9BA8-24141EEF8CAB}"/>
    <cellStyle name="Euro 4 6" xfId="8546" xr:uid="{3A528D47-2B77-447C-81B4-10D6FAA5118C}"/>
    <cellStyle name="Euro 40" xfId="28758" xr:uid="{2046032D-BE5E-45E5-9F55-F533FE6585DA}"/>
    <cellStyle name="Euro 41" xfId="28759" xr:uid="{FF6F17EA-C27E-4868-9D95-F4AA9DF13D38}"/>
    <cellStyle name="Euro 42" xfId="28760" xr:uid="{E893B15F-0056-4661-B553-F2956138E16A}"/>
    <cellStyle name="Euro 43" xfId="28761" xr:uid="{ABFF64EF-46FD-4EA5-9033-B5EE3D904B9C}"/>
    <cellStyle name="Euro 44" xfId="28762" xr:uid="{81C0043F-8CF6-46DC-9E77-66597AF24D95}"/>
    <cellStyle name="Euro 45" xfId="28763" xr:uid="{F1469E82-061A-4203-BBBB-988D85BE8A2C}"/>
    <cellStyle name="Euro 46" xfId="28764" xr:uid="{2C90F2DC-8D2F-4138-9145-1FA8A9026560}"/>
    <cellStyle name="Euro 47" xfId="28765" xr:uid="{7A5CC43C-2844-4BC6-B39D-8DDF0ACA5363}"/>
    <cellStyle name="Euro 48" xfId="28766" xr:uid="{C02D4B6E-1221-459C-9FEE-977E041D0DAD}"/>
    <cellStyle name="Euro 48 2" xfId="28767" xr:uid="{E260F7FC-398D-4466-B9A4-76A32BC5C17E}"/>
    <cellStyle name="Euro 49" xfId="28768" xr:uid="{8C7571F2-8BEC-44B0-B5B4-B9C9C68A4FAC}"/>
    <cellStyle name="Euro 49 2" xfId="28769" xr:uid="{898F94D7-B1E9-4B40-AB6A-B4194C66D5FD}"/>
    <cellStyle name="Euro 5" xfId="8547" xr:uid="{E1D84A2A-BCA8-4F47-B07C-8A50B616F38D}"/>
    <cellStyle name="Euro 5 2" xfId="8548" xr:uid="{C7383B21-CD1C-4B7A-91C1-E20761075057}"/>
    <cellStyle name="Euro 5 2 2" xfId="8549" xr:uid="{A0F26FC9-2E5B-4E38-BFFE-A67845A329ED}"/>
    <cellStyle name="Euro 5 2 2 2" xfId="28770" xr:uid="{1F249DC2-B1A8-4B1B-A265-ECBE7A32BD0C}"/>
    <cellStyle name="Euro 5 2 2 3" xfId="28771" xr:uid="{312F7E32-9C7A-4844-9362-0ECF0A8F90EB}"/>
    <cellStyle name="Euro 5 2 3" xfId="28772" xr:uid="{311136C9-E638-4AD0-8A96-EE10730501DE}"/>
    <cellStyle name="Euro 5 2 4" xfId="28773" xr:uid="{EAAABE7A-8029-4EFB-B13C-D18D86563B28}"/>
    <cellStyle name="Euro 5 3" xfId="8550" xr:uid="{5B406930-C457-4B86-BCD1-902E4DEEBABA}"/>
    <cellStyle name="Euro 5 3 2" xfId="8551" xr:uid="{7CEC7C10-538A-48D6-9C4A-2574496196C2}"/>
    <cellStyle name="Euro 5 3 3" xfId="28774" xr:uid="{83AB629C-4FE7-4D28-9833-FA26311FB068}"/>
    <cellStyle name="Euro 5 4" xfId="8552" xr:uid="{152DB6D3-47EB-466C-BD7C-7DC45D538FC7}"/>
    <cellStyle name="Euro 5 4 2" xfId="42755" xr:uid="{EA742FA0-57AD-47DC-9F4D-0A7325E4A85A}"/>
    <cellStyle name="Euro 5 4 3" xfId="42754" xr:uid="{0CB84501-1262-4662-A946-75DC05374FC4}"/>
    <cellStyle name="Euro 5 5" xfId="8553" xr:uid="{200DC271-2DD3-4E4C-89B5-D18CEA8A0AC1}"/>
    <cellStyle name="Euro 5 5 2" xfId="42756" xr:uid="{BEBFF27B-8843-4277-BCB9-A6BB1C8E1269}"/>
    <cellStyle name="Euro 5 6" xfId="8554" xr:uid="{5A78B1B1-3FDB-418B-A879-D9E1B63BAC6D}"/>
    <cellStyle name="Euro 50" xfId="28775" xr:uid="{72680051-6C2F-425F-844D-757D913E167F}"/>
    <cellStyle name="Euro 50 2" xfId="28776" xr:uid="{305911E9-737B-44DC-BF01-420E6A3FAE56}"/>
    <cellStyle name="Euro 51" xfId="28777" xr:uid="{7E858E60-1BD1-4C61-91B1-EE9D0BD8719E}"/>
    <cellStyle name="Euro 51 2" xfId="28778" xr:uid="{E89C12FD-45B8-414E-8606-0440003F2BF1}"/>
    <cellStyle name="Euro 52" xfId="28779" xr:uid="{34FE2C2E-0EE5-4E32-B073-65D760261999}"/>
    <cellStyle name="Euro 52 2" xfId="28780" xr:uid="{2FC31BED-8110-425D-ADA8-53EBE9B0EC2F}"/>
    <cellStyle name="Euro 53" xfId="28781" xr:uid="{D4E15F8B-61A6-4EE0-B71E-D38D5AAA4723}"/>
    <cellStyle name="Euro 53 2" xfId="28782" xr:uid="{F66D13A1-04F8-4CFE-A5C6-FDCC332E7B74}"/>
    <cellStyle name="Euro 54" xfId="28783" xr:uid="{D51DC8AB-5949-4CD2-B99A-2FA7ECBC3A2C}"/>
    <cellStyle name="Euro 54 2" xfId="28784" xr:uid="{BCC8526F-AA03-4C7C-8313-84C358667261}"/>
    <cellStyle name="Euro 55" xfId="28785" xr:uid="{0B12E5D5-FF7D-4575-BE11-AD99D65F1C43}"/>
    <cellStyle name="Euro 55 2" xfId="28786" xr:uid="{03097656-2383-4ABE-A693-7138E75C6210}"/>
    <cellStyle name="Euro 56" xfId="28787" xr:uid="{F05BBA51-4F1E-4134-8411-4DB999319C52}"/>
    <cellStyle name="Euro 56 2" xfId="28788" xr:uid="{B8F22C3D-FB9B-45EF-8AD7-3F05BE100BFB}"/>
    <cellStyle name="Euro 57" xfId="28789" xr:uid="{5815F878-A0AC-4D92-A800-35C6D077DF1E}"/>
    <cellStyle name="Euro 58" xfId="28790" xr:uid="{D681439D-1905-4499-A18A-10186063DE8C}"/>
    <cellStyle name="Euro 58 2" xfId="42757" xr:uid="{893FDEFA-9AB6-4E53-8E3B-AA5134F6CF39}"/>
    <cellStyle name="Euro 59" xfId="28791" xr:uid="{272C94BE-74A8-460D-8910-B2702E8D8272}"/>
    <cellStyle name="Euro 59 2" xfId="42758" xr:uid="{A1483792-8CA3-4B51-95F2-A1AFE06040F8}"/>
    <cellStyle name="Euro 6" xfId="8555" xr:uid="{52AAEBFF-46D1-43B0-9F0E-A4EA53197188}"/>
    <cellStyle name="Euro 6 2" xfId="8556" xr:uid="{C5DE1D6F-8F00-4070-AEC6-0B15D071D5DE}"/>
    <cellStyle name="Euro 6 2 2" xfId="28792" xr:uid="{A51E602A-F43B-4939-920E-DE9A83ACC1BC}"/>
    <cellStyle name="Euro 6 2 2 2" xfId="28793" xr:uid="{D17B6370-7E20-4CD4-99D4-039DA5414CEF}"/>
    <cellStyle name="Euro 6 2 3" xfId="28794" xr:uid="{B9AE4A2B-34EA-41B8-A5B9-501F37A266A0}"/>
    <cellStyle name="Euro 6 2 4" xfId="28795" xr:uid="{5B5381D8-2910-475A-AFA3-A75DD124FCB8}"/>
    <cellStyle name="Euro 6 2 5" xfId="28796" xr:uid="{3B3B657D-41C6-4A49-ABB8-34452E410AB0}"/>
    <cellStyle name="Euro 6 3" xfId="8557" xr:uid="{E6EE7678-5407-4E8D-BB23-AF30ACB5FD7F}"/>
    <cellStyle name="Euro 6 3 2" xfId="28797" xr:uid="{A914C00D-13AD-49CD-9705-552C8A991C4F}"/>
    <cellStyle name="Euro 6 3 3" xfId="42759" xr:uid="{03E2660C-65F0-46B8-9485-455FB4FFD846}"/>
    <cellStyle name="Euro 6 4" xfId="8558" xr:uid="{E9C3F07D-1C78-4990-8096-CE773B0AC71F}"/>
    <cellStyle name="Euro 6 4 2" xfId="42760" xr:uid="{8076CE27-D5DE-45B1-ACD9-6A66BAB85C91}"/>
    <cellStyle name="Euro 6 5" xfId="8559" xr:uid="{A933F126-87C0-4CD1-90AD-B41CAC8F4A26}"/>
    <cellStyle name="Euro 6 6" xfId="8560" xr:uid="{201887F2-9F52-4F29-ABEF-09521F89EDCE}"/>
    <cellStyle name="Euro 6 7" xfId="28798" xr:uid="{118F3657-2824-4F34-8F92-BB5C9A48D490}"/>
    <cellStyle name="Euro 60" xfId="42761" xr:uid="{0BB3894B-70A6-40D8-AE78-187072AFD375}"/>
    <cellStyle name="Euro 7" xfId="8561" xr:uid="{7A472722-91C6-4042-95F4-4EA63ACA9087}"/>
    <cellStyle name="Euro 7 2" xfId="8562" xr:uid="{D73D93EC-F0CA-49A0-A255-2757FC73F8C3}"/>
    <cellStyle name="Euro 7 2 2" xfId="28799" xr:uid="{E8894674-94A4-42BC-9B4A-0334DB7A8C7A}"/>
    <cellStyle name="Euro 7 2 3" xfId="28800" xr:uid="{F7DAD6FF-C5B6-456C-8415-5EDB0491FB23}"/>
    <cellStyle name="Euro 7 2 4" xfId="28801" xr:uid="{E422855F-3676-4385-96A4-91701A834D70}"/>
    <cellStyle name="Euro 7 2 5" xfId="28802" xr:uid="{09201D7E-E75D-4395-8E29-38CB6875E123}"/>
    <cellStyle name="Euro 7 3" xfId="8563" xr:uid="{59CFBDE5-E6B8-4E40-A75B-85240E7D59E5}"/>
    <cellStyle name="Euro 7 3 2" xfId="28803" xr:uid="{869B7095-0100-42FB-8529-7DA8099FF72A}"/>
    <cellStyle name="Euro 7 3 3" xfId="42762" xr:uid="{F4A9497F-8E38-4227-B935-DA517D002616}"/>
    <cellStyle name="Euro 7 4" xfId="8564" xr:uid="{45B81805-50D0-4577-A1B1-1859C2069B02}"/>
    <cellStyle name="Euro 7 5" xfId="8565" xr:uid="{201F459A-41A2-4409-9AA7-7CDC97495EB6}"/>
    <cellStyle name="Euro 7 6" xfId="28804" xr:uid="{5BD13A8D-4105-4CDF-8259-D20259573A17}"/>
    <cellStyle name="Euro 8" xfId="8566" xr:uid="{4022C731-0109-4B19-9EE4-0CCC84FBE23F}"/>
    <cellStyle name="Euro 8 2" xfId="8567" xr:uid="{54770F0F-62D9-4AED-A276-6BA331692A55}"/>
    <cellStyle name="Euro 8 2 2" xfId="28805" xr:uid="{C362284C-5820-42BF-BEC3-CD9AF2BAAA65}"/>
    <cellStyle name="Euro 8 2 3" xfId="28806" xr:uid="{B510B13B-FD7C-4901-A5A9-A322FA41C9DB}"/>
    <cellStyle name="Euro 8 2 4" xfId="28807" xr:uid="{3F78D38B-DCC7-4CE0-9330-AF3EF7C67304}"/>
    <cellStyle name="Euro 8 2 5" xfId="28808" xr:uid="{E8A7FA23-531A-4647-91B1-65081E2F7676}"/>
    <cellStyle name="Euro 8 3" xfId="8568" xr:uid="{BD022656-9BDB-4EA1-9175-37163E22BEB0}"/>
    <cellStyle name="Euro 8 3 2" xfId="28809" xr:uid="{5D94A70B-B501-45A9-935B-6C338CD96AAE}"/>
    <cellStyle name="Euro 8 4" xfId="8569" xr:uid="{2AA331A6-267A-4927-80DF-0BB16AABEC64}"/>
    <cellStyle name="Euro 8 5" xfId="8570" xr:uid="{2693302D-36F8-4266-BEB3-5965CCC2ADAE}"/>
    <cellStyle name="Euro 8 6" xfId="28810" xr:uid="{5A2A4D95-1C25-420D-BF75-6261820406E6}"/>
    <cellStyle name="Euro 9" xfId="8571" xr:uid="{0BF23397-79B4-4BE4-9475-0580931860A1}"/>
    <cellStyle name="Euro 9 2" xfId="8572" xr:uid="{58DF7BF6-83E6-40A5-86CA-3E81712241B3}"/>
    <cellStyle name="Euro 9 2 2" xfId="28811" xr:uid="{B55ABC28-12E1-4F3A-BDFA-E2C888DEA3BD}"/>
    <cellStyle name="Euro 9 2 3" xfId="28812" xr:uid="{E6F35FDB-F67C-4441-951A-6AAA11C31760}"/>
    <cellStyle name="Euro 9 2 4" xfId="28813" xr:uid="{824C1A91-F89A-4B63-8C33-C0453D556F06}"/>
    <cellStyle name="Euro 9 2 5" xfId="28814" xr:uid="{C0785C57-A036-493F-84F7-16BDDE86C8BB}"/>
    <cellStyle name="Euro 9 3" xfId="8573" xr:uid="{E0118EEE-3EAA-4100-90E6-63DA4A7E8905}"/>
    <cellStyle name="Euro 9 3 2" xfId="28815" xr:uid="{5494D8C9-C7FC-42F2-A118-83C7A212836E}"/>
    <cellStyle name="Euro 9 4" xfId="8574" xr:uid="{E1599A2D-95DA-478E-962E-8F1C6D949F44}"/>
    <cellStyle name="Euro 9 5" xfId="8575" xr:uid="{2325F34E-76AF-45ED-B7FD-258CDDAEBE8B}"/>
    <cellStyle name="Euro 9 6" xfId="28816" xr:uid="{540F80DB-315E-40D6-948C-9EB7BCF84446}"/>
    <cellStyle name="Euro_Potentials in TIMES" xfId="8576" xr:uid="{8BD43B29-2F55-4C72-80AF-03DB3DD14211}"/>
    <cellStyle name="Excel Built-in Normal" xfId="8577" xr:uid="{C1E616AE-0B3A-457C-A093-07056A24B892}"/>
    <cellStyle name="Explanatory Text 10" xfId="8578" xr:uid="{1D59CAA0-37F9-491F-89A5-8BB48BB6511A}"/>
    <cellStyle name="Explanatory Text 11" xfId="28817" xr:uid="{A1E4E3AB-E377-4749-9D60-ED50977E7A90}"/>
    <cellStyle name="Explanatory Text 12" xfId="28818" xr:uid="{27B02331-61A7-4C76-BB43-006640D9F8EC}"/>
    <cellStyle name="Explanatory Text 13" xfId="28819" xr:uid="{9BB3A0F9-A1D7-43E2-888F-548AA31CC132}"/>
    <cellStyle name="Explanatory Text 14" xfId="28820" xr:uid="{7B3E6716-A5B6-4699-B402-3241D5BC646B}"/>
    <cellStyle name="Explanatory Text 15" xfId="28821" xr:uid="{CDB4B142-C44C-4A8D-A423-1F322173BC58}"/>
    <cellStyle name="Explanatory Text 16" xfId="28822" xr:uid="{B074DDB9-C41F-493C-B038-E2AD926B03AF}"/>
    <cellStyle name="Explanatory Text 17" xfId="28823" xr:uid="{109229A6-BEC6-4F64-B930-3BD28ADC8DEE}"/>
    <cellStyle name="Explanatory Text 18" xfId="28824" xr:uid="{DD2338A4-F8EA-4579-B68A-50099A73AC8A}"/>
    <cellStyle name="Explanatory Text 19" xfId="28825" xr:uid="{341F78F5-789D-42AC-A5AC-99E52A518445}"/>
    <cellStyle name="Explanatory Text 2" xfId="8579" xr:uid="{67EF563A-4F39-4824-8E64-BD22A61DA34E}"/>
    <cellStyle name="Explanatory Text 2 10" xfId="8580" xr:uid="{ABCB6294-AF4B-4CAB-9B55-DBEC0A68344B}"/>
    <cellStyle name="Explanatory Text 2 11" xfId="8581" xr:uid="{4757F25F-6A28-4512-B476-41D238146129}"/>
    <cellStyle name="Explanatory Text 2 12" xfId="42211" xr:uid="{007D9B76-22F0-4CDB-84DD-F649C16B562C}"/>
    <cellStyle name="Explanatory Text 2 13" xfId="44129" xr:uid="{9FB02EE1-8C71-485A-AB85-70A9A29D90A4}"/>
    <cellStyle name="Explanatory Text 2 2" xfId="8582" xr:uid="{6F2C844D-A00A-45B1-A95C-592325CF28E4}"/>
    <cellStyle name="Explanatory Text 2 3" xfId="8583" xr:uid="{B71834CB-D974-4C35-9233-4A4173D21F02}"/>
    <cellStyle name="Explanatory Text 2 4" xfId="8584" xr:uid="{968903B9-E867-459D-8480-E181D0AF08AD}"/>
    <cellStyle name="Explanatory Text 2 5" xfId="8585" xr:uid="{68E56529-5938-4316-AB7B-A952E05174CF}"/>
    <cellStyle name="Explanatory Text 2 6" xfId="8586" xr:uid="{32FF246E-3CD8-4D3A-B3C2-C13C7E60E40A}"/>
    <cellStyle name="Explanatory Text 2 7" xfId="8587" xr:uid="{33855FF7-56CA-4384-9DD0-5F435F3104F3}"/>
    <cellStyle name="Explanatory Text 2 8" xfId="8588" xr:uid="{E3F2C669-7872-4E57-BB5F-4153CA2766EE}"/>
    <cellStyle name="Explanatory Text 2 9" xfId="8589" xr:uid="{D29D9325-0401-42BF-B761-91BEA9CE15F4}"/>
    <cellStyle name="Explanatory Text 20" xfId="28826" xr:uid="{AE0D9016-D91A-4CC2-B828-289EF743396F}"/>
    <cellStyle name="Explanatory Text 21" xfId="28827" xr:uid="{26C283A5-96B0-40DB-8B49-1DB6E87DC746}"/>
    <cellStyle name="Explanatory Text 22" xfId="28828" xr:uid="{184D9A9A-10EC-4EC9-B291-218D956419B7}"/>
    <cellStyle name="Explanatory Text 23" xfId="28829" xr:uid="{769AE43A-E1D6-41B1-9398-782D50079E9C}"/>
    <cellStyle name="Explanatory Text 24" xfId="28830" xr:uid="{9A665DD0-F8E3-4DE7-8D59-53B812D3575F}"/>
    <cellStyle name="Explanatory Text 25" xfId="28831" xr:uid="{486E7B1B-B5FF-4C92-A8C5-AE45DBA0847E}"/>
    <cellStyle name="Explanatory Text 26" xfId="28832" xr:uid="{B8C0EF04-0732-42F2-930C-BE966B958DE9}"/>
    <cellStyle name="Explanatory Text 27" xfId="28833" xr:uid="{2BA1E52E-03BB-4D10-A3BE-BBC3337F887F}"/>
    <cellStyle name="Explanatory Text 28" xfId="28834" xr:uid="{286D7A2B-4364-4FAB-8C63-21D2BD0E71F4}"/>
    <cellStyle name="Explanatory Text 29" xfId="28835" xr:uid="{C2571C69-B98D-4552-A6E2-B3C9757A0FD5}"/>
    <cellStyle name="Explanatory Text 3" xfId="8590" xr:uid="{7B90372C-64FC-49F7-8BF2-B450A960B1C2}"/>
    <cellStyle name="Explanatory Text 3 10" xfId="8591" xr:uid="{8F23792C-2B31-44B3-ACDD-081A56859F23}"/>
    <cellStyle name="Explanatory Text 3 11" xfId="8592" xr:uid="{F2EEBDD9-DF71-4CF6-944D-033F5899DA9A}"/>
    <cellStyle name="Explanatory Text 3 12" xfId="44213" xr:uid="{555494C7-D4A8-4CB2-A4EC-6A4E1FD2A476}"/>
    <cellStyle name="Explanatory Text 3 2" xfId="8593" xr:uid="{7CBBA7B5-19B0-4B5C-B589-4FF248E52367}"/>
    <cellStyle name="Explanatory Text 3 3" xfId="8594" xr:uid="{4923ACF9-8919-4BE7-A442-8DC45430484E}"/>
    <cellStyle name="Explanatory Text 3 4" xfId="8595" xr:uid="{D5860025-BABC-4E4B-A3AA-9CC638CE0EFB}"/>
    <cellStyle name="Explanatory Text 3 5" xfId="8596" xr:uid="{9595EF30-7FF5-4A7B-B57F-8EE17DA5ED51}"/>
    <cellStyle name="Explanatory Text 3 6" xfId="8597" xr:uid="{2F12FDE7-E4C1-45B1-9ADC-083029E598CF}"/>
    <cellStyle name="Explanatory Text 3 7" xfId="8598" xr:uid="{071C7C7B-23D7-42C0-81ED-B895CEBD5904}"/>
    <cellStyle name="Explanatory Text 3 8" xfId="8599" xr:uid="{25DB37C9-4AAA-4DB6-8EE9-2D81CF10DA79}"/>
    <cellStyle name="Explanatory Text 3 9" xfId="8600" xr:uid="{DF0D8511-7446-446A-A04F-0EC7DE21A727}"/>
    <cellStyle name="Explanatory Text 30" xfId="28836" xr:uid="{A0A2C09C-C635-4773-B26D-A8C02B730ECC}"/>
    <cellStyle name="Explanatory Text 31" xfId="28837" xr:uid="{E957BDC0-0CE2-4044-8EB0-D0692F7A6B78}"/>
    <cellStyle name="Explanatory Text 32" xfId="28838" xr:uid="{3E38A033-9F29-4174-A634-AA023DC4B97F}"/>
    <cellStyle name="Explanatory Text 33" xfId="28839" xr:uid="{720E7212-5331-46D0-AE2A-6F51D97FBF99}"/>
    <cellStyle name="Explanatory Text 34" xfId="28840" xr:uid="{272036B4-0B3E-48D5-8BFB-50BEB1E0F002}"/>
    <cellStyle name="Explanatory Text 35" xfId="28841" xr:uid="{D4FA0456-273A-4859-B449-F7977EF43AF1}"/>
    <cellStyle name="Explanatory Text 36" xfId="28842" xr:uid="{99B34B5C-1169-41F4-A26D-93CAA6F009AD}"/>
    <cellStyle name="Explanatory Text 37" xfId="28843" xr:uid="{5F815FC8-BCD8-408B-ACA9-5B5207ABD53D}"/>
    <cellStyle name="Explanatory Text 38" xfId="28844" xr:uid="{4B24BF16-29B3-4192-9871-4ECD719FFF9A}"/>
    <cellStyle name="Explanatory Text 39" xfId="28845" xr:uid="{1FBB5639-A4BE-4FB1-91E7-81FF67887D50}"/>
    <cellStyle name="Explanatory Text 4" xfId="8601" xr:uid="{64B58DBF-7CDF-4CAE-998B-1CE57BC234E4}"/>
    <cellStyle name="Explanatory Text 4 10" xfId="8602" xr:uid="{B04807B6-9A65-483A-B6A0-3DDEB59974E8}"/>
    <cellStyle name="Explanatory Text 4 11" xfId="8603" xr:uid="{C4309940-6C1C-444A-8E17-AFA3546E8305}"/>
    <cellStyle name="Explanatory Text 4 2" xfId="8604" xr:uid="{2DE00C95-C45F-478E-92BE-B3863635312F}"/>
    <cellStyle name="Explanatory Text 4 3" xfId="8605" xr:uid="{642ED6E8-9939-4807-8576-966471598C41}"/>
    <cellStyle name="Explanatory Text 4 4" xfId="8606" xr:uid="{1CA113BD-48A7-47C0-80E5-BD7E9A0C6B91}"/>
    <cellStyle name="Explanatory Text 4 5" xfId="8607" xr:uid="{8DF98790-CB6F-489E-BF99-4D38B16FC49E}"/>
    <cellStyle name="Explanatory Text 4 6" xfId="8608" xr:uid="{FA9E32A1-8C38-45BF-97F4-DD9B30F0CBB4}"/>
    <cellStyle name="Explanatory Text 4 7" xfId="8609" xr:uid="{25CC4B64-6700-414D-882A-C088603BA13D}"/>
    <cellStyle name="Explanatory Text 4 8" xfId="8610" xr:uid="{5C6CE0EA-16DC-4CB6-A37F-BFBCC2F6E2A4}"/>
    <cellStyle name="Explanatory Text 4 9" xfId="8611" xr:uid="{7933D6D2-38F8-429D-8D5B-CAC1921CB906}"/>
    <cellStyle name="Explanatory Text 40" xfId="28846" xr:uid="{A5A735D1-D334-4588-8429-0CB513D41287}"/>
    <cellStyle name="Explanatory Text 41" xfId="28847" xr:uid="{77970D56-4C3F-4405-AAC7-8E46768BBBD1}"/>
    <cellStyle name="Explanatory Text 42" xfId="28848" xr:uid="{19270CED-6EC8-436D-A5FE-F3FE4C7ECB4F}"/>
    <cellStyle name="Explanatory Text 43" xfId="28849" xr:uid="{F5A8D40A-46AE-4620-B0BC-A65B14B7B4D8}"/>
    <cellStyle name="Explanatory Text 44" xfId="45859" xr:uid="{20041634-E631-41E1-B38A-827A2DE107F3}"/>
    <cellStyle name="Explanatory Text 45" xfId="21030" xr:uid="{40F71ADB-9053-4E9E-85BD-31DA47BA3876}"/>
    <cellStyle name="Explanatory Text 5" xfId="8612" xr:uid="{87BE341B-A84F-4B5E-95F8-F8AC6E8DD473}"/>
    <cellStyle name="Explanatory Text 5 10" xfId="8613" xr:uid="{DD421C32-88D8-489E-9321-DC939DA94D60}"/>
    <cellStyle name="Explanatory Text 5 11" xfId="8614" xr:uid="{039C020C-E085-4ABA-83DE-5F107E4C0A52}"/>
    <cellStyle name="Explanatory Text 5 2" xfId="8615" xr:uid="{83761C2C-C7D9-4FBC-AC1D-51D77524264A}"/>
    <cellStyle name="Explanatory Text 5 3" xfId="8616" xr:uid="{63DAE258-5B41-41BE-B855-77018D773318}"/>
    <cellStyle name="Explanatory Text 5 4" xfId="8617" xr:uid="{4BAECE7A-AA3E-40FA-BDCC-CCD6C4EC401F}"/>
    <cellStyle name="Explanatory Text 5 5" xfId="8618" xr:uid="{122A0C06-5E62-477F-ACC0-1B6F74FBCA01}"/>
    <cellStyle name="Explanatory Text 5 6" xfId="8619" xr:uid="{83BB240B-AFE3-49BE-AB04-93F939AB9F4B}"/>
    <cellStyle name="Explanatory Text 5 7" xfId="8620" xr:uid="{88027EF4-FD16-4EFF-9769-60816B5784D5}"/>
    <cellStyle name="Explanatory Text 5 8" xfId="8621" xr:uid="{A5C5BA89-AA93-4C45-B58B-B7155F1D4C69}"/>
    <cellStyle name="Explanatory Text 5 9" xfId="8622" xr:uid="{7FC4A247-37BA-4344-A167-25F8C0D871F1}"/>
    <cellStyle name="Explanatory Text 6" xfId="8623" xr:uid="{477306F0-E117-42BC-8021-28F54A96FEFA}"/>
    <cellStyle name="Explanatory Text 6 10" xfId="8624" xr:uid="{70C9E2D4-5C13-41C9-B12F-1AB947C8941E}"/>
    <cellStyle name="Explanatory Text 6 11" xfId="8625" xr:uid="{EE5DA83A-8354-42AE-A106-F7F241E0ACCF}"/>
    <cellStyle name="Explanatory Text 6 2" xfId="8626" xr:uid="{9D92CD03-8B44-4C68-97A3-77DC7ABCBA1D}"/>
    <cellStyle name="Explanatory Text 6 3" xfId="8627" xr:uid="{8E5EA6B7-78E3-4DFF-BA2E-06C45593D0B3}"/>
    <cellStyle name="Explanatory Text 6 4" xfId="8628" xr:uid="{AEE4A051-E567-4C2D-9B41-A8C1A8BCC910}"/>
    <cellStyle name="Explanatory Text 6 5" xfId="8629" xr:uid="{ADA67320-0582-4671-B891-01D8E6C010A7}"/>
    <cellStyle name="Explanatory Text 6 6" xfId="8630" xr:uid="{D446D327-43CF-4A3B-83B7-B7CD4512ED81}"/>
    <cellStyle name="Explanatory Text 6 7" xfId="8631" xr:uid="{8C371576-9696-4278-BEB6-552D8C41875E}"/>
    <cellStyle name="Explanatory Text 6 8" xfId="8632" xr:uid="{F925CAA8-BE62-4C1D-BD6A-3DF32BBF8204}"/>
    <cellStyle name="Explanatory Text 6 9" xfId="8633" xr:uid="{174C377D-723A-4CCF-A338-1E2E14B309E6}"/>
    <cellStyle name="Explanatory Text 7" xfId="8634" xr:uid="{8C3935A5-7D4C-4256-BD81-12D28D14F7D1}"/>
    <cellStyle name="Explanatory Text 8" xfId="8635" xr:uid="{04658038-2BE2-46C1-B725-C8CDEF3BAD32}"/>
    <cellStyle name="Explanatory Text 9" xfId="8636" xr:uid="{A0F1CD86-A98C-4D31-B219-688A22247501}"/>
    <cellStyle name="Ezres_vegleges_en" xfId="8637" xr:uid="{28044299-13D2-48FD-8B77-D46EE60A5F49}"/>
    <cellStyle name="Figyelmeztetés" xfId="8638" xr:uid="{DC3EF2A1-2110-4C3C-9D08-EBBB8E65EE7D}"/>
    <cellStyle name="Float" xfId="8639" xr:uid="{676EC0F3-CCE8-4191-8B1F-30FB33AE5FE6}"/>
    <cellStyle name="Float 2" xfId="8640" xr:uid="{95B5DFAE-CD82-4148-8E4B-6226190F5234}"/>
    <cellStyle name="Float 2 2" xfId="8641" xr:uid="{37FB899D-761A-4CDB-AD05-018FEC6391B8}"/>
    <cellStyle name="Float 2 2 2" xfId="28850" xr:uid="{B6661125-03ED-4A0C-ADDE-7646EC4169BE}"/>
    <cellStyle name="Float 2 2 3" xfId="28851" xr:uid="{17C78CD0-8B21-49D0-82F2-576C894BF754}"/>
    <cellStyle name="Float 2 3" xfId="28852" xr:uid="{1172D2D5-125D-4452-B36C-F08B090368A7}"/>
    <cellStyle name="Float 3" xfId="8642" xr:uid="{91ED4342-4C0B-470E-8786-2330972E0415}"/>
    <cellStyle name="Float 3 2" xfId="28853" xr:uid="{2A2E9D6E-491D-4B60-847A-DFF12A1B954C}"/>
    <cellStyle name="Float 3 3" xfId="28854" xr:uid="{D054E44D-FB74-41F6-B49C-E2343A30F11B}"/>
    <cellStyle name="Float 3 4" xfId="42763" xr:uid="{043D1F3C-F94A-4321-B8BD-2B5F9976CAAB}"/>
    <cellStyle name="Float 4" xfId="28855" xr:uid="{07DC588A-E4D1-4D34-8457-A78B5654C7A0}"/>
    <cellStyle name="Float 4 2" xfId="42764" xr:uid="{95D3FCE2-494D-4FD8-8CF2-DEC2D8A0E5AD}"/>
    <cellStyle name="Good 10" xfId="8643" xr:uid="{BABE4B6B-39C3-47C0-AD68-CBB6F6ECD360}"/>
    <cellStyle name="Good 11" xfId="28856" xr:uid="{44331C6B-AC94-4710-B28D-A87A42123A95}"/>
    <cellStyle name="Good 12" xfId="28857" xr:uid="{09EC9786-93D2-4043-8C87-288631834E19}"/>
    <cellStyle name="Good 13" xfId="28858" xr:uid="{CC1D4C18-5CF9-4A55-98D1-631227D9306A}"/>
    <cellStyle name="Good 14" xfId="28859" xr:uid="{861D3D7E-8913-469E-B900-9A0B054A05E0}"/>
    <cellStyle name="Good 15" xfId="28860" xr:uid="{A0B312C0-76B6-43E1-83E6-6A40D7277BAF}"/>
    <cellStyle name="Good 16" xfId="28861" xr:uid="{50EF6281-FC17-4A20-AAB0-4DF4588F9D3E}"/>
    <cellStyle name="Good 17" xfId="28862" xr:uid="{82E8FC08-1022-4DB7-B4F4-ECBD2AA26A00}"/>
    <cellStyle name="Good 18" xfId="28863" xr:uid="{2A78AB00-7A4E-416B-9015-18F0626709BC}"/>
    <cellStyle name="Good 19" xfId="28864" xr:uid="{07369C40-569E-4F74-9B2E-429DB31CA11E}"/>
    <cellStyle name="Good 2" xfId="8644" xr:uid="{09DB730F-9DFA-49EB-8EFB-F7FD97D46065}"/>
    <cellStyle name="Good 2 10" xfId="8645" xr:uid="{6885D3E8-FE98-47D8-8BAF-8BD0EFFD41C0}"/>
    <cellStyle name="Good 2 10 2" xfId="8646" xr:uid="{430AE09F-27C6-4C0F-9E7F-B70D1F6504E1}"/>
    <cellStyle name="Good 2 11" xfId="8647" xr:uid="{E437EDD3-F8AE-4964-8A41-5AC36278B617}"/>
    <cellStyle name="Good 2 12" xfId="42208" xr:uid="{930F43BA-4A6C-4B88-9419-1D46534D473A}"/>
    <cellStyle name="Good 2 13" xfId="44130" xr:uid="{A678DF60-B400-4AF1-B3A9-757C875B236F}"/>
    <cellStyle name="Good 2 2" xfId="8648" xr:uid="{F3CA3864-81BE-4674-AD04-60BA3EA3535C}"/>
    <cellStyle name="Good 2 2 2" xfId="8649" xr:uid="{5819D23C-AEF7-4434-9596-6A450B07FB10}"/>
    <cellStyle name="Good 2 3" xfId="8650" xr:uid="{85089F4F-98E2-4563-A1AE-13E509902DDE}"/>
    <cellStyle name="Good 2 3 2" xfId="8651" xr:uid="{3C4CFD8D-9EC8-4394-8A9B-28685B95CF7F}"/>
    <cellStyle name="Good 2 3 3" xfId="42765" xr:uid="{3A3720E7-72BF-4F97-8871-A2A9E1661313}"/>
    <cellStyle name="Good 2 4" xfId="8652" xr:uid="{8291079E-0CDD-44D7-A8F8-E8E39FECCD1C}"/>
    <cellStyle name="Good 2 4 2" xfId="8653" xr:uid="{0B874AE9-75FE-415D-AAF4-21AA5A361BE5}"/>
    <cellStyle name="Good 2 5" xfId="8654" xr:uid="{CB7DDFA9-C501-4D0E-8977-BA9E464DBF32}"/>
    <cellStyle name="Good 2 5 2" xfId="8655" xr:uid="{93240474-E585-4AC1-8D17-C5B35170DA1B}"/>
    <cellStyle name="Good 2 6" xfId="8656" xr:uid="{49067A18-233B-4B0B-9EDA-79C0E75D2ABF}"/>
    <cellStyle name="Good 2 6 2" xfId="8657" xr:uid="{B3AD88FA-A313-40D0-9AAA-B20A853A2BB8}"/>
    <cellStyle name="Good 2 7" xfId="8658" xr:uid="{C9506B69-F147-4915-B224-3673307A2851}"/>
    <cellStyle name="Good 2 7 2" xfId="8659" xr:uid="{6FD687DC-BA3A-4635-9328-EE073989628B}"/>
    <cellStyle name="Good 2 8" xfId="8660" xr:uid="{83D19B7B-1FA3-4F9A-89AE-F0BF23CFC15D}"/>
    <cellStyle name="Good 2 8 2" xfId="8661" xr:uid="{3AA5BA28-DF86-4D69-8A9E-7CA8C378AB88}"/>
    <cellStyle name="Good 2 9" xfId="8662" xr:uid="{D4CAFC2B-2879-45F0-8DF2-B533A26D93E4}"/>
    <cellStyle name="Good 2 9 2" xfId="8663" xr:uid="{F9EFA7DB-101D-434A-968E-32DBA42D05B0}"/>
    <cellStyle name="Good 20" xfId="28865" xr:uid="{3F54D364-290E-482B-A951-129C844E9A39}"/>
    <cellStyle name="Good 21" xfId="28866" xr:uid="{C81F618E-9F2A-440E-B5E6-2E9C4EC8B39C}"/>
    <cellStyle name="Good 22" xfId="28867" xr:uid="{16F89B36-6F8A-4F2E-9EC6-4FE96F9F5834}"/>
    <cellStyle name="Good 23" xfId="28868" xr:uid="{349C6FC0-2FD6-483D-A8E1-FBF6F4980DDB}"/>
    <cellStyle name="Good 24" xfId="28869" xr:uid="{1D5DDB0E-9D4A-4113-B79E-1AADF0E4E40F}"/>
    <cellStyle name="Good 25" xfId="28870" xr:uid="{A8AE21E4-4013-4C47-BE0D-63559181D8D1}"/>
    <cellStyle name="Good 26" xfId="28871" xr:uid="{187D3EEF-67F2-4EE8-A46B-594E33235C26}"/>
    <cellStyle name="Good 27" xfId="28872" xr:uid="{14820E83-517B-4E1E-AA09-E35E2F5028B7}"/>
    <cellStyle name="Good 28" xfId="28873" xr:uid="{53FD5BA2-52B5-4DF0-B6E9-ADB8AED6D158}"/>
    <cellStyle name="Good 29" xfId="28874" xr:uid="{50E16961-C65E-4CDC-AFFF-9A25FA8ECE13}"/>
    <cellStyle name="Good 3" xfId="8664" xr:uid="{26A8C72F-AEA7-43AA-A254-AAD598B42929}"/>
    <cellStyle name="Good 3 10" xfId="8665" xr:uid="{81B8D3B1-5423-4816-9D6E-35424780EEB7}"/>
    <cellStyle name="Good 3 11" xfId="8666" xr:uid="{6105DCE6-E8C7-4617-804F-8290FAE83AF2}"/>
    <cellStyle name="Good 3 12" xfId="8667" xr:uid="{60614BBA-A434-42E5-8F4F-85688C60327B}"/>
    <cellStyle name="Good 3 13" xfId="44214" xr:uid="{3A44CF3F-2A28-4F89-82E2-55BBA5D54FE3}"/>
    <cellStyle name="Good 3 2" xfId="8668" xr:uid="{5EBA8E27-85B0-4A35-8F8A-83B20DEBEC98}"/>
    <cellStyle name="Good 3 2 2" xfId="28875" xr:uid="{2D4C831A-C22B-4F91-B00F-58AF6561F19A}"/>
    <cellStyle name="Good 3 3" xfId="8669" xr:uid="{60726C18-6BA1-406F-983D-8ED0B251F3E8}"/>
    <cellStyle name="Good 3 3 2" xfId="42766" xr:uid="{E8AE480A-F09E-43B6-95FD-8E25EE03D519}"/>
    <cellStyle name="Good 3 4" xfId="8670" xr:uid="{2982AF9A-CE94-4C70-8EB6-F036D8870CCF}"/>
    <cellStyle name="Good 3 5" xfId="8671" xr:uid="{20058F12-86AB-42DD-806A-CDC54B16BBB0}"/>
    <cellStyle name="Good 3 6" xfId="8672" xr:uid="{0347B5C3-9B9A-4553-815B-5A766F963F82}"/>
    <cellStyle name="Good 3 7" xfId="8673" xr:uid="{DE5BAC83-5EE8-495E-A7DD-F03D9D45160D}"/>
    <cellStyle name="Good 3 8" xfId="8674" xr:uid="{C4153F5F-A052-47E7-AA84-9F2DFB6AC096}"/>
    <cellStyle name="Good 3 9" xfId="8675" xr:uid="{C05FBD6D-4AD1-4AF2-B30A-D9B41A50198C}"/>
    <cellStyle name="Good 30" xfId="28876" xr:uid="{2AE21BB5-150F-450B-BB4A-ED2493EACE65}"/>
    <cellStyle name="Good 31" xfId="28877" xr:uid="{FC326C58-4C00-4E34-B910-111B932A0540}"/>
    <cellStyle name="Good 32" xfId="28878" xr:uid="{CC98430B-C321-4262-8F5A-05B8CC916CB5}"/>
    <cellStyle name="Good 33" xfId="28879" xr:uid="{67A6845B-6483-4330-8FB6-61B5DEC6C3D0}"/>
    <cellStyle name="Good 34" xfId="28880" xr:uid="{80511E3F-E7EF-4765-AE9B-1322A3F817C0}"/>
    <cellStyle name="Good 35" xfId="28881" xr:uid="{40435D6C-1775-4D7D-9138-E74368F72FE3}"/>
    <cellStyle name="Good 36" xfId="28882" xr:uid="{D65F63C3-0121-407D-BC6F-26F1A90EB453}"/>
    <cellStyle name="Good 37" xfId="28883" xr:uid="{C0DA0055-967A-4FE4-9806-0AF2FFC97D7E}"/>
    <cellStyle name="Good 38" xfId="28884" xr:uid="{E8056425-0C8B-46BF-9AF1-B9E03A4F52E0}"/>
    <cellStyle name="Good 39" xfId="28885" xr:uid="{A38E7EE6-B896-41A7-94CB-7A4B3553F3AA}"/>
    <cellStyle name="Good 4" xfId="8676" xr:uid="{61EAA86F-36D7-400E-A914-053087E56012}"/>
    <cellStyle name="Good 4 10" xfId="8677" xr:uid="{2429242E-9390-4564-B91E-924EE2873952}"/>
    <cellStyle name="Good 4 11" xfId="8678" xr:uid="{71CB83A2-63E4-4A73-9845-E52E1DDA728C}"/>
    <cellStyle name="Good 4 2" xfId="8679" xr:uid="{E12EA111-854A-412D-BB47-BF9A9BD0D75F}"/>
    <cellStyle name="Good 4 3" xfId="8680" xr:uid="{2D2C6526-69C9-4635-ADB4-D71960FF783B}"/>
    <cellStyle name="Good 4 4" xfId="8681" xr:uid="{48250D8F-907A-42D8-B2B7-D0012BB25A76}"/>
    <cellStyle name="Good 4 5" xfId="8682" xr:uid="{0C7EC70D-49BB-4DE8-BD8C-C712A7557E8A}"/>
    <cellStyle name="Good 4 6" xfId="8683" xr:uid="{7733C021-739D-44CA-8C10-8130AFB03367}"/>
    <cellStyle name="Good 4 7" xfId="8684" xr:uid="{1574C9FC-4401-4DD6-A2CF-911E2D1A5E04}"/>
    <cellStyle name="Good 4 8" xfId="8685" xr:uid="{BDE178BE-DBA2-4942-818C-34DFB2CAA370}"/>
    <cellStyle name="Good 4 9" xfId="8686" xr:uid="{EFAAE27C-60E8-4172-BE84-A9295F1B5497}"/>
    <cellStyle name="Good 40" xfId="28886" xr:uid="{2FA2A899-A7E1-4009-8984-4AC19FC1CE39}"/>
    <cellStyle name="Good 41" xfId="28887" xr:uid="{2628793A-3007-4775-8AA6-4CF638B37B39}"/>
    <cellStyle name="Good 42" xfId="42767" xr:uid="{FEB575CC-7D59-4B26-A701-6CF261E5C437}"/>
    <cellStyle name="Good 43" xfId="23831" xr:uid="{61417EB0-31B0-47A4-AFD3-425F6137C753}"/>
    <cellStyle name="Good 5" xfId="8687" xr:uid="{59FFD632-8956-4400-AE2F-95FDEC2BEB8F}"/>
    <cellStyle name="Good 5 10" xfId="8688" xr:uid="{22F8B6A4-F514-4612-8E13-1F5F2E056D46}"/>
    <cellStyle name="Good 5 11" xfId="8689" xr:uid="{EAB2419B-E86D-4695-AF2E-939CA563D228}"/>
    <cellStyle name="Good 5 12" xfId="42768" xr:uid="{5B05DEB5-9661-47B2-9536-3F33EC055653}"/>
    <cellStyle name="Good 5 2" xfId="8690" xr:uid="{04B68466-C5AA-406C-A84E-0BADBC400D46}"/>
    <cellStyle name="Good 5 3" xfId="8691" xr:uid="{27130CF5-FFF8-45D5-903E-39F287DBDCAC}"/>
    <cellStyle name="Good 5 4" xfId="8692" xr:uid="{25B1329F-DAB0-4E0E-8AB4-8D4B0E28ED03}"/>
    <cellStyle name="Good 5 5" xfId="8693" xr:uid="{5E2B3EEB-0EB1-4D39-8373-D4AC942FAE64}"/>
    <cellStyle name="Good 5 6" xfId="8694" xr:uid="{D58AC749-1379-4281-AAF9-BCB2D6CE1827}"/>
    <cellStyle name="Good 5 7" xfId="8695" xr:uid="{DEE680A5-2D96-484E-A52E-A303BE4F0897}"/>
    <cellStyle name="Good 5 8" xfId="8696" xr:uid="{B850E118-A3FC-42E7-9FF6-ADE7D93FD3E4}"/>
    <cellStyle name="Good 5 9" xfId="8697" xr:uid="{EE6FEC94-738C-4C18-828B-BDDD4D6179F5}"/>
    <cellStyle name="Good 6" xfId="8698" xr:uid="{35E3E80D-2FB5-45A9-8542-60307F5D94A1}"/>
    <cellStyle name="Good 6 10" xfId="8699" xr:uid="{9E57F6B4-0963-4E3D-81C4-B87D63BF27D2}"/>
    <cellStyle name="Good 6 11" xfId="8700" xr:uid="{B2352A24-26F2-49CF-BAFF-30FBF3218CDA}"/>
    <cellStyle name="Good 6 2" xfId="8701" xr:uid="{669FA5C0-06EF-4F97-A0CA-8D20587E21F1}"/>
    <cellStyle name="Good 6 3" xfId="8702" xr:uid="{0D4995DA-720B-49E5-80BE-AE78D0F2927F}"/>
    <cellStyle name="Good 6 4" xfId="8703" xr:uid="{094BCA78-25AA-4FC0-A556-72F4D2AB059B}"/>
    <cellStyle name="Good 6 5" xfId="8704" xr:uid="{38B5BE65-2E67-40D0-9E88-87739AC33F82}"/>
    <cellStyle name="Good 6 6" xfId="8705" xr:uid="{082257FB-5F3A-42E6-8277-280BBD027122}"/>
    <cellStyle name="Good 6 7" xfId="8706" xr:uid="{621B93AD-32E1-4B89-9078-4901322004D1}"/>
    <cellStyle name="Good 6 8" xfId="8707" xr:uid="{D22ABD90-1942-4ACC-A7B3-C9431230B45C}"/>
    <cellStyle name="Good 6 9" xfId="8708" xr:uid="{8511F02D-72C8-457A-A255-467EAD027922}"/>
    <cellStyle name="Good 7" xfId="8709" xr:uid="{546A0E3C-4521-44C4-AA0B-7EA66B7744AF}"/>
    <cellStyle name="Good 8" xfId="8710" xr:uid="{D316AFE9-52A3-4AB5-88FE-FF8FF8DF050E}"/>
    <cellStyle name="Good 9" xfId="8711" xr:uid="{AC6E7713-ED80-4E97-AF27-39A13974F882}"/>
    <cellStyle name="Gut" xfId="8712" xr:uid="{2455B4CA-D0C4-45C6-94D1-BBF871A2E4F3}"/>
    <cellStyle name="Heading" xfId="8713" xr:uid="{C44DB1E5-AC60-4968-820C-B74DC55E4ED6}"/>
    <cellStyle name="Heading 1 10" xfId="8714" xr:uid="{2C44893E-C5EF-486F-9C77-0143B7F86CB3}"/>
    <cellStyle name="Heading 1 11" xfId="28888" xr:uid="{726CFDD0-6F0F-419E-A9AD-E05F72BEAEB4}"/>
    <cellStyle name="Heading 1 12" xfId="28889" xr:uid="{23B94CA5-7A7C-447C-A15D-73986F995CB6}"/>
    <cellStyle name="Heading 1 13" xfId="28890" xr:uid="{D4D873DD-D7E7-45B3-9859-7D0FAD8ABC3A}"/>
    <cellStyle name="Heading 1 14" xfId="28891" xr:uid="{37F43D01-12AB-404F-82ED-064AD362BAA9}"/>
    <cellStyle name="Heading 1 15" xfId="28892" xr:uid="{CF4E8AEA-BB77-4A43-81FE-87E93583B24D}"/>
    <cellStyle name="Heading 1 16" xfId="28893" xr:uid="{2CFF2997-2C9B-4EB5-8DE9-2BED25B3D50B}"/>
    <cellStyle name="Heading 1 17" xfId="28894" xr:uid="{198F909A-06C1-4BE2-BCD7-13DB1D8BC192}"/>
    <cellStyle name="Heading 1 18" xfId="28895" xr:uid="{ED769C8B-ED31-4851-8420-578EEEBE7F10}"/>
    <cellStyle name="Heading 1 19" xfId="28896" xr:uid="{17CD97E3-2B08-4234-988B-A57C9EADCC25}"/>
    <cellStyle name="Heading 1 2" xfId="8715" xr:uid="{4C8EF6C8-983D-4EBC-AB11-C869B10716B6}"/>
    <cellStyle name="Heading 1 2 10" xfId="8716" xr:uid="{E0370889-ED8F-48F3-B50B-FA0FAD0EFC40}"/>
    <cellStyle name="Heading 1 2 10 2" xfId="8717" xr:uid="{219A2BE7-58E6-48F0-8B6E-81E2E5BEA09D}"/>
    <cellStyle name="Heading 1 2 11" xfId="8718" xr:uid="{85D2A533-5878-49DE-9D14-39930521D24D}"/>
    <cellStyle name="Heading 1 2 12" xfId="44132" xr:uid="{728BCB1B-00E3-45FB-999D-1ECA19F950C5}"/>
    <cellStyle name="Heading 1 2 2" xfId="8719" xr:uid="{C7B7C7BE-6472-4BA8-A473-E482A81199D0}"/>
    <cellStyle name="Heading 1 2 2 2" xfId="8720" xr:uid="{B521C99B-7F5D-4992-B816-239AD0D40D93}"/>
    <cellStyle name="Heading 1 2 3" xfId="8721" xr:uid="{6E083101-15CD-4172-AE88-BE26BA7817D6}"/>
    <cellStyle name="Heading 1 2 3 2" xfId="8722" xr:uid="{FF7A43DE-A741-493E-905B-C43867610117}"/>
    <cellStyle name="Heading 1 2 4" xfId="8723" xr:uid="{3C31680E-0AD2-450E-BA59-FECF427792F0}"/>
    <cellStyle name="Heading 1 2 4 2" xfId="8724" xr:uid="{B2AF1B08-AA38-49E4-B477-2DBE35A7C141}"/>
    <cellStyle name="Heading 1 2 5" xfId="8725" xr:uid="{61FE6F63-D171-4239-90CD-8A4D0DF274F4}"/>
    <cellStyle name="Heading 1 2 5 2" xfId="8726" xr:uid="{676A23A9-6C0A-49A5-B326-FAE79BAEFE1D}"/>
    <cellStyle name="Heading 1 2 6" xfId="8727" xr:uid="{B6FBF862-E3DA-4500-BDEF-FEE0F94D028D}"/>
    <cellStyle name="Heading 1 2 6 2" xfId="8728" xr:uid="{3FD8DD98-8B24-4654-B9A6-3AF11A3611FD}"/>
    <cellStyle name="Heading 1 2 7" xfId="8729" xr:uid="{96678AFA-DEC8-4025-910F-B2F6FF6D40B8}"/>
    <cellStyle name="Heading 1 2 7 2" xfId="8730" xr:uid="{003305C4-AABF-44AF-89C3-BA42352AB4E9}"/>
    <cellStyle name="Heading 1 2 8" xfId="8731" xr:uid="{0A892595-FE21-4E1B-85E6-3BC8AD616CDA}"/>
    <cellStyle name="Heading 1 2 8 2" xfId="8732" xr:uid="{C97CB88F-2127-408C-AD89-9945967E4DFF}"/>
    <cellStyle name="Heading 1 2 9" xfId="8733" xr:uid="{C2459C45-C68C-4013-B511-FCB125DAAD06}"/>
    <cellStyle name="Heading 1 2 9 2" xfId="8734" xr:uid="{11EA9053-9F87-4171-BBF7-F77BF8F49F06}"/>
    <cellStyle name="Heading 1 20" xfId="28897" xr:uid="{ED2A4E03-96E3-4786-B2D2-47D99CDBDC26}"/>
    <cellStyle name="Heading 1 21" xfId="28898" xr:uid="{CBDE94C2-4567-4F30-A539-3BE6FF4F6EF3}"/>
    <cellStyle name="Heading 1 22" xfId="28899" xr:uid="{A23E8D1C-E987-475C-AACA-CD3A9A815DB7}"/>
    <cellStyle name="Heading 1 23" xfId="28900" xr:uid="{DB2163EB-8FF1-4B8E-A186-DFEC2BA03487}"/>
    <cellStyle name="Heading 1 24" xfId="28901" xr:uid="{573D5809-BF29-4543-8BF6-1EC8D57A5C62}"/>
    <cellStyle name="Heading 1 25" xfId="28902" xr:uid="{EA3A9CEF-AA05-430B-A590-B1911100DC6D}"/>
    <cellStyle name="Heading 1 26" xfId="28903" xr:uid="{DDA4768B-23D5-4B0F-8BA6-1238B993BE19}"/>
    <cellStyle name="Heading 1 27" xfId="28904" xr:uid="{A0EF5F9E-A385-4073-AA98-F2E4CFC34C8E}"/>
    <cellStyle name="Heading 1 28" xfId="28905" xr:uid="{EEBF7001-D08D-4011-8E66-54D5CA0D390F}"/>
    <cellStyle name="Heading 1 29" xfId="28906" xr:uid="{BF89E64E-84AC-4128-B92D-1C7671893052}"/>
    <cellStyle name="Heading 1 3" xfId="8735" xr:uid="{4DE9B58A-19C4-4F22-B741-47C4E9AB83C1}"/>
    <cellStyle name="Heading 1 3 10" xfId="8736" xr:uid="{17D5C8EA-4A14-4C58-818C-3B3A740EB926}"/>
    <cellStyle name="Heading 1 3 11" xfId="8737" xr:uid="{794CA2DA-4228-408D-9308-B08559AB3A4D}"/>
    <cellStyle name="Heading 1 3 12" xfId="8738" xr:uid="{333462C3-2190-494B-9603-3D0372C977E0}"/>
    <cellStyle name="Heading 1 3 13" xfId="44215" xr:uid="{B8E4A175-D7B0-4AEA-9680-A40D278DB926}"/>
    <cellStyle name="Heading 1 3 2" xfId="8739" xr:uid="{02313C82-F6FE-48FF-B3BA-63AFC71E06E2}"/>
    <cellStyle name="Heading 1 3 2 2" xfId="28907" xr:uid="{74D6A5DE-CBAD-4E92-9446-443B049D6DCB}"/>
    <cellStyle name="Heading 1 3 3" xfId="8740" xr:uid="{9D48C744-EC19-4BB0-8B8D-2F7F44256BEC}"/>
    <cellStyle name="Heading 1 3 3 2" xfId="42769" xr:uid="{A09F9FFA-49DE-4696-939F-247C58590826}"/>
    <cellStyle name="Heading 1 3 4" xfId="8741" xr:uid="{4A43E7E8-E24D-47D8-9D16-EF815654B508}"/>
    <cellStyle name="Heading 1 3 5" xfId="8742" xr:uid="{B3567BC4-802B-4415-9DFE-46071F7E237C}"/>
    <cellStyle name="Heading 1 3 6" xfId="8743" xr:uid="{D963E1BF-33D4-4FA6-8DC0-3184C331F4FE}"/>
    <cellStyle name="Heading 1 3 7" xfId="8744" xr:uid="{4467FB9D-5A6C-4633-A31B-83CEFDB58D37}"/>
    <cellStyle name="Heading 1 3 8" xfId="8745" xr:uid="{D170E2FA-BE86-4A3A-8357-2EC854219AEB}"/>
    <cellStyle name="Heading 1 3 9" xfId="8746" xr:uid="{492E02FA-E7CE-44AD-BE36-F5B3813AA64F}"/>
    <cellStyle name="Heading 1 30" xfId="28908" xr:uid="{9C2D82AF-4C2F-4E2F-8C58-79689C426AE7}"/>
    <cellStyle name="Heading 1 31" xfId="28909" xr:uid="{778D81DA-84D2-4DED-9E8B-84FE3564D494}"/>
    <cellStyle name="Heading 1 32" xfId="28910" xr:uid="{B99E13EC-D0EC-4BE2-8E60-B7D83DAC27EC}"/>
    <cellStyle name="Heading 1 33" xfId="28911" xr:uid="{0D1C07A4-05E3-4EC7-A17E-969C778CF253}"/>
    <cellStyle name="Heading 1 34" xfId="28912" xr:uid="{75E5A0A3-8F44-4912-851F-2C114A0AAF71}"/>
    <cellStyle name="Heading 1 35" xfId="28913" xr:uid="{DC3609FF-10DB-4833-8267-5BA049086C5F}"/>
    <cellStyle name="Heading 1 36" xfId="28914" xr:uid="{4040B9F1-C287-44CC-ABEB-089572F3E495}"/>
    <cellStyle name="Heading 1 37" xfId="28915" xr:uid="{6A954C67-D1FB-41D1-895E-C11E7BF456B7}"/>
    <cellStyle name="Heading 1 38" xfId="28916" xr:uid="{E577DBE7-F4B5-4600-8DC7-8075B6EF04EB}"/>
    <cellStyle name="Heading 1 39" xfId="28917" xr:uid="{C6F1862B-0E94-48A1-9DE0-7949A4A7D8B3}"/>
    <cellStyle name="Heading 1 4" xfId="8747" xr:uid="{2EF403CE-0C21-4E06-8584-6A815A87B82A}"/>
    <cellStyle name="Heading 1 4 10" xfId="8748" xr:uid="{FFEA4DB6-66DF-4CB3-A857-721592DDB1DA}"/>
    <cellStyle name="Heading 1 4 11" xfId="8749" xr:uid="{7746041C-1BF2-47EA-B78F-33DA0911A958}"/>
    <cellStyle name="Heading 1 4 2" xfId="8750" xr:uid="{7A881D73-5164-4CE3-9CF8-A4B18DA7BC3E}"/>
    <cellStyle name="Heading 1 4 3" xfId="8751" xr:uid="{61FD47D2-F9A2-43BC-844E-ADBDA3445471}"/>
    <cellStyle name="Heading 1 4 4" xfId="8752" xr:uid="{0468D202-FC00-4B0E-804D-8973ABEEEA19}"/>
    <cellStyle name="Heading 1 4 5" xfId="8753" xr:uid="{61044553-BCD2-4737-AADD-D587E7A1D879}"/>
    <cellStyle name="Heading 1 4 6" xfId="8754" xr:uid="{57E6B7DC-032C-4AFC-9F03-B45BCF9A21E6}"/>
    <cellStyle name="Heading 1 4 7" xfId="8755" xr:uid="{E9953141-CA74-4BF4-84BD-18C0134CBD1B}"/>
    <cellStyle name="Heading 1 4 8" xfId="8756" xr:uid="{3F5DC0DA-699D-4AC3-A051-F729DF0ECE5E}"/>
    <cellStyle name="Heading 1 4 9" xfId="8757" xr:uid="{4CA43F99-7CF6-4341-956E-C6F6286ED131}"/>
    <cellStyle name="Heading 1 40" xfId="28918" xr:uid="{DDD15F2F-79F7-4E78-944D-0FD685229343}"/>
    <cellStyle name="Heading 1 41" xfId="28919" xr:uid="{85BD5CFA-5C45-4F17-8903-40AA9229D470}"/>
    <cellStyle name="Heading 1 42" xfId="45854" xr:uid="{4B2FDFF8-5AFB-4EBD-91B6-412111276355}"/>
    <cellStyle name="Heading 1 43" xfId="21339" xr:uid="{949A7508-2FD4-4B62-9572-5AE5A02FE09E}"/>
    <cellStyle name="Heading 1 5" xfId="8758" xr:uid="{C24FB8D3-46A9-4955-8A9E-1D25166A5C87}"/>
    <cellStyle name="Heading 1 5 10" xfId="8759" xr:uid="{4AC21F8D-069A-420D-8DA4-1171B460167F}"/>
    <cellStyle name="Heading 1 5 11" xfId="8760" xr:uid="{BF1CBD76-6ED8-4DBB-83A6-1CAD2E4D0C0E}"/>
    <cellStyle name="Heading 1 5 2" xfId="8761" xr:uid="{1E9A944B-D40B-4EE0-B781-CCFDEE293E7C}"/>
    <cellStyle name="Heading 1 5 3" xfId="8762" xr:uid="{B1BCA499-126E-4F92-88FD-B4AF39F5BD0B}"/>
    <cellStyle name="Heading 1 5 4" xfId="8763" xr:uid="{E5DFA67F-3F36-4EDA-8835-7E7CB64B17C0}"/>
    <cellStyle name="Heading 1 5 5" xfId="8764" xr:uid="{7FB7E6F8-5748-4BEF-A7CA-EFBED6112ED2}"/>
    <cellStyle name="Heading 1 5 6" xfId="8765" xr:uid="{85A568EA-A5F8-44CF-BB89-B6B3B88EEEC3}"/>
    <cellStyle name="Heading 1 5 7" xfId="8766" xr:uid="{4A26424D-A96F-42D4-89EE-2902CC2F4564}"/>
    <cellStyle name="Heading 1 5 8" xfId="8767" xr:uid="{4AE3672A-CBD7-4274-B61D-36E158530ED6}"/>
    <cellStyle name="Heading 1 5 9" xfId="8768" xr:uid="{7AB39EB6-2385-41EC-B6DC-7696982023DA}"/>
    <cellStyle name="Heading 1 6" xfId="8769" xr:uid="{11FBC353-8CF0-489C-B02D-B7D829B70399}"/>
    <cellStyle name="Heading 1 6 10" xfId="8770" xr:uid="{18B378FA-C7AB-46C6-B690-8E524A4A3818}"/>
    <cellStyle name="Heading 1 6 11" xfId="8771" xr:uid="{0A85D1A5-D7E0-43AF-9647-D79777817857}"/>
    <cellStyle name="Heading 1 6 2" xfId="8772" xr:uid="{768CFF2B-AEE3-4571-A7B5-03E94E80DDDC}"/>
    <cellStyle name="Heading 1 6 3" xfId="8773" xr:uid="{DC9FFB56-06E2-458A-97AF-7EE85E545638}"/>
    <cellStyle name="Heading 1 6 4" xfId="8774" xr:uid="{195956F6-DD0D-4323-B759-C1BB7C4E1F23}"/>
    <cellStyle name="Heading 1 6 5" xfId="8775" xr:uid="{467097E4-E6EE-47DB-87E3-41729C583F38}"/>
    <cellStyle name="Heading 1 6 6" xfId="8776" xr:uid="{7F9BDA37-744F-4FDF-8EB1-7D9011108D0E}"/>
    <cellStyle name="Heading 1 6 7" xfId="8777" xr:uid="{80A62A52-9504-4541-B5F3-F60C4502472E}"/>
    <cellStyle name="Heading 1 6 8" xfId="8778" xr:uid="{028FBE34-C244-4188-9504-208AEFA116C5}"/>
    <cellStyle name="Heading 1 6 9" xfId="8779" xr:uid="{1148C6E6-3BB7-4E80-BDD3-1039CE4EB4D2}"/>
    <cellStyle name="Heading 1 7" xfId="8780" xr:uid="{8A034284-EC8B-4E49-B10F-832FFC44129A}"/>
    <cellStyle name="Heading 1 8" xfId="8781" xr:uid="{3CE1FF0B-2A0F-46FE-9D6A-9C099039D132}"/>
    <cellStyle name="Heading 1 9" xfId="8782" xr:uid="{6267D3DD-3203-46A8-8AA2-9855B17C95D4}"/>
    <cellStyle name="Heading 2 10" xfId="8783" xr:uid="{2D8B7596-4BD6-45CA-8F2D-8E6101E8ACE0}"/>
    <cellStyle name="Heading 2 11" xfId="28920" xr:uid="{51D6A741-8D05-4D27-A1E7-83047E9CA768}"/>
    <cellStyle name="Heading 2 12" xfId="28921" xr:uid="{917CF388-C696-42C2-9930-5728C6B8D487}"/>
    <cellStyle name="Heading 2 13" xfId="28922" xr:uid="{78901B2C-F37C-4203-9219-E402B60BDA65}"/>
    <cellStyle name="Heading 2 14" xfId="28923" xr:uid="{9B6AB959-4108-4133-B1F9-9D908365108D}"/>
    <cellStyle name="Heading 2 15" xfId="28924" xr:uid="{BBC594BE-1779-46EE-ABB1-D7FA91F2564D}"/>
    <cellStyle name="Heading 2 16" xfId="28925" xr:uid="{C873A419-EE3E-4DF3-A804-33472FFA73F5}"/>
    <cellStyle name="Heading 2 17" xfId="28926" xr:uid="{F4E646FB-B7C4-47E4-ACBF-D50899406282}"/>
    <cellStyle name="Heading 2 18" xfId="28927" xr:uid="{E9D3C0E0-5AAD-4343-ADFF-15C97F5DA08D}"/>
    <cellStyle name="Heading 2 19" xfId="28928" xr:uid="{0593F074-1674-4961-A0EF-97BB1B3201CE}"/>
    <cellStyle name="Heading 2 2" xfId="8784" xr:uid="{16287DFD-3800-4F95-A5AE-CE482B6867E5}"/>
    <cellStyle name="Heading 2 2 10" xfId="8785" xr:uid="{06AA8EDE-E7A1-405A-99AE-175D85F95AF2}"/>
    <cellStyle name="Heading 2 2 10 2" xfId="8786" xr:uid="{6830AA98-3472-499C-B931-0460E3756F39}"/>
    <cellStyle name="Heading 2 2 11" xfId="8787" xr:uid="{148F009D-ADC0-44C5-B6BF-62A2DC80E868}"/>
    <cellStyle name="Heading 2 2 12" xfId="44133" xr:uid="{E5EB6E2D-6FCF-471D-AA78-51DD79EF2C83}"/>
    <cellStyle name="Heading 2 2 2" xfId="8788" xr:uid="{C817999D-10A4-4869-8658-AED463779032}"/>
    <cellStyle name="Heading 2 2 2 2" xfId="8789" xr:uid="{90F8C305-9F58-4189-8556-9628D3234145}"/>
    <cellStyle name="Heading 2 2 3" xfId="8790" xr:uid="{D6E05C70-A11D-4842-A9F6-6E65B66CB73F}"/>
    <cellStyle name="Heading 2 2 3 2" xfId="8791" xr:uid="{7855E7BF-F1A1-4957-BBB3-60218F0E3A09}"/>
    <cellStyle name="Heading 2 2 4" xfId="8792" xr:uid="{401985C1-4ECD-4EE4-AD8E-606AB1982E09}"/>
    <cellStyle name="Heading 2 2 4 2" xfId="8793" xr:uid="{F6480F60-4A83-4375-B188-E632E9C927AB}"/>
    <cellStyle name="Heading 2 2 5" xfId="8794" xr:uid="{7AA62375-F564-4ECC-94A2-0440AAADE107}"/>
    <cellStyle name="Heading 2 2 5 2" xfId="8795" xr:uid="{111B9A18-1458-4A8F-9DB2-FEB5754745FA}"/>
    <cellStyle name="Heading 2 2 6" xfId="8796" xr:uid="{BDF9BD0F-59EC-4545-A7F3-4CCB3CCEBB8D}"/>
    <cellStyle name="Heading 2 2 6 2" xfId="8797" xr:uid="{920F7007-CB22-4A6F-9BD1-280F6B563AA0}"/>
    <cellStyle name="Heading 2 2 7" xfId="8798" xr:uid="{3F3176E1-7A40-4E5C-BD82-8BFF0AA6C199}"/>
    <cellStyle name="Heading 2 2 7 2" xfId="8799" xr:uid="{04C131DA-82B2-4603-A1CD-74352F1715C2}"/>
    <cellStyle name="Heading 2 2 8" xfId="8800" xr:uid="{96E1CE65-5F3F-4798-BDEA-BC7AADC588E1}"/>
    <cellStyle name="Heading 2 2 8 2" xfId="8801" xr:uid="{86740FD1-B630-463A-A0B6-7D7310CAC783}"/>
    <cellStyle name="Heading 2 2 9" xfId="8802" xr:uid="{A38CB29E-2F67-482C-A37B-F6FC3E756698}"/>
    <cellStyle name="Heading 2 2 9 2" xfId="8803" xr:uid="{6D58FDAC-24B7-4FCD-A427-0EED73CE8513}"/>
    <cellStyle name="Heading 2 20" xfId="28929" xr:uid="{5C301B25-5A6A-4CB5-959C-8CC9C7540DF6}"/>
    <cellStyle name="Heading 2 21" xfId="28930" xr:uid="{F806744A-08F9-4A73-A88C-26FFCEF55BE8}"/>
    <cellStyle name="Heading 2 22" xfId="28931" xr:uid="{AE2E8746-EF82-485D-9E55-533DB27C03FE}"/>
    <cellStyle name="Heading 2 23" xfId="28932" xr:uid="{8DA6B17A-399F-4931-B5EB-9F4C1DF0FE62}"/>
    <cellStyle name="Heading 2 24" xfId="28933" xr:uid="{40C5F895-C12A-49D5-8B36-463ED68E3969}"/>
    <cellStyle name="Heading 2 25" xfId="28934" xr:uid="{11152CFF-52D5-4811-A806-1C93BC5F5A1E}"/>
    <cellStyle name="Heading 2 26" xfId="28935" xr:uid="{64F559AE-7A97-456E-B7E7-9013CDEC8B7A}"/>
    <cellStyle name="Heading 2 27" xfId="28936" xr:uid="{A6AF3687-3E40-4461-BAE5-22F16CB9346F}"/>
    <cellStyle name="Heading 2 28" xfId="28937" xr:uid="{A14CA779-F5AB-47E0-8E9E-AA15CB60F583}"/>
    <cellStyle name="Heading 2 29" xfId="28938" xr:uid="{40338C6E-143B-493D-B7C8-EED713A6D30D}"/>
    <cellStyle name="Heading 2 3" xfId="8804" xr:uid="{1D405DE5-48CB-432D-9B92-59B52060A064}"/>
    <cellStyle name="Heading 2 3 10" xfId="8805" xr:uid="{82E6EEF6-15F5-432D-9F00-A85995FEF544}"/>
    <cellStyle name="Heading 2 3 11" xfId="8806" xr:uid="{B7747933-EF36-4C56-8D93-F62D2B4792EF}"/>
    <cellStyle name="Heading 2 3 12" xfId="8807" xr:uid="{00BAEA9E-31C9-4BF7-B0AB-CDC1A33BE1B5}"/>
    <cellStyle name="Heading 2 3 13" xfId="44216" xr:uid="{91EA95CF-69E8-44F1-84EC-F47744FCA9F7}"/>
    <cellStyle name="Heading 2 3 2" xfId="8808" xr:uid="{787D3DF3-E92B-4A2F-9B79-467812DB3267}"/>
    <cellStyle name="Heading 2 3 2 2" xfId="28939" xr:uid="{0D2DB81D-E28C-4EA9-995C-ECF17675A3ED}"/>
    <cellStyle name="Heading 2 3 3" xfId="8809" xr:uid="{4BD5D3F0-EA8F-4092-A05F-DCC004194C6D}"/>
    <cellStyle name="Heading 2 3 3 2" xfId="42771" xr:uid="{67B8FD41-659A-46E9-A6B9-CA9E34B49E1B}"/>
    <cellStyle name="Heading 2 3 4" xfId="8810" xr:uid="{3B62415B-5D35-4AF4-AF2B-751A0033EF72}"/>
    <cellStyle name="Heading 2 3 5" xfId="8811" xr:uid="{9F251940-FF3F-4EFA-AE85-0A96B5DCE3C4}"/>
    <cellStyle name="Heading 2 3 6" xfId="8812" xr:uid="{DFCE60D2-7459-4D06-9DE7-AB181C353197}"/>
    <cellStyle name="Heading 2 3 7" xfId="8813" xr:uid="{28CE0624-5690-4FE5-9D9B-EF2CB8D21C33}"/>
    <cellStyle name="Heading 2 3 8" xfId="8814" xr:uid="{F5091988-6D2D-4475-A2BA-ED4A29261AC9}"/>
    <cellStyle name="Heading 2 3 9" xfId="8815" xr:uid="{729F256B-F260-475F-B1FF-DDEFD30C95FF}"/>
    <cellStyle name="Heading 2 30" xfId="28940" xr:uid="{9F976FD1-BE71-45F7-AF82-4FA1A80B1D95}"/>
    <cellStyle name="Heading 2 31" xfId="28941" xr:uid="{DF80FCAE-4E1B-4D90-8B32-6B0A39DDD427}"/>
    <cellStyle name="Heading 2 32" xfId="28942" xr:uid="{2E982521-1384-499C-928E-DCF0D4A3F803}"/>
    <cellStyle name="Heading 2 33" xfId="28943" xr:uid="{6222B21A-89DD-4602-B0D6-C24A789A05A3}"/>
    <cellStyle name="Heading 2 34" xfId="28944" xr:uid="{43BDEE86-93E8-4874-B948-47A2729E9342}"/>
    <cellStyle name="Heading 2 35" xfId="28945" xr:uid="{8BE16654-BE96-4B7A-A81F-859314823C9B}"/>
    <cellStyle name="Heading 2 36" xfId="28946" xr:uid="{94B96502-3E47-4705-BBA1-F4CA047F017E}"/>
    <cellStyle name="Heading 2 37" xfId="28947" xr:uid="{40FF202A-BFF5-460C-8ABE-FD94E53A645F}"/>
    <cellStyle name="Heading 2 38" xfId="28948" xr:uid="{1AC43A25-19E6-48FC-B462-B52CF8B47257}"/>
    <cellStyle name="Heading 2 39" xfId="28949" xr:uid="{0764178A-ECE3-45BB-BA1A-E6B65F892FBE}"/>
    <cellStyle name="Heading 2 4" xfId="8816" xr:uid="{978A1EA2-FF74-4077-8485-F4A076E74DA5}"/>
    <cellStyle name="Heading 2 4 10" xfId="8817" xr:uid="{A66B0F1F-92A9-4858-83DA-F0AD14241F87}"/>
    <cellStyle name="Heading 2 4 11" xfId="8818" xr:uid="{812FBDF6-0C64-42D6-8B09-6F13F494FB04}"/>
    <cellStyle name="Heading 2 4 2" xfId="8819" xr:uid="{2A1A3346-A086-4266-B178-1BDF7FB42541}"/>
    <cellStyle name="Heading 2 4 3" xfId="8820" xr:uid="{A9D7CC8E-6DBE-4672-BD00-E8920692CEB1}"/>
    <cellStyle name="Heading 2 4 4" xfId="8821" xr:uid="{10A6B933-D31B-44FF-A9A1-8FAEECED9009}"/>
    <cellStyle name="Heading 2 4 5" xfId="8822" xr:uid="{0087C58F-DE06-4F16-A1B9-DFF046092386}"/>
    <cellStyle name="Heading 2 4 6" xfId="8823" xr:uid="{F55DDFE9-7EB0-43A1-99C9-631BFF3F88FE}"/>
    <cellStyle name="Heading 2 4 7" xfId="8824" xr:uid="{DC430AC6-80AD-49B4-8BD6-93F4A9B22B02}"/>
    <cellStyle name="Heading 2 4 8" xfId="8825" xr:uid="{2E143659-C7DC-454F-AD43-28761F8C3F94}"/>
    <cellStyle name="Heading 2 4 9" xfId="8826" xr:uid="{F02E3C8F-44A8-4816-B842-F02C46841C72}"/>
    <cellStyle name="Heading 2 40" xfId="28950" xr:uid="{7FB77D71-08AF-4AB3-8FD8-88DC05378597}"/>
    <cellStyle name="Heading 2 41" xfId="28951" xr:uid="{5544E41B-DC41-4332-B9C5-A535B3E920C9}"/>
    <cellStyle name="Heading 2 42" xfId="45855" xr:uid="{949756CE-E9E7-47C2-A5AA-8B2D0DE6EF92}"/>
    <cellStyle name="Heading 2 43" xfId="21340" xr:uid="{6FBBC558-3C41-462F-81CC-54CB5742017F}"/>
    <cellStyle name="Heading 2 5" xfId="8827" xr:uid="{7B4E3743-4EE9-4CFC-AF2B-FFB8A16A7356}"/>
    <cellStyle name="Heading 2 5 10" xfId="8828" xr:uid="{CFA87FFE-36B7-4AB3-A3F9-72EB2863B012}"/>
    <cellStyle name="Heading 2 5 11" xfId="8829" xr:uid="{E25D51D9-8D7E-423E-878D-E331354883F9}"/>
    <cellStyle name="Heading 2 5 2" xfId="8830" xr:uid="{9AB1C719-A397-4040-A063-E01B3A228324}"/>
    <cellStyle name="Heading 2 5 3" xfId="8831" xr:uid="{8F95E128-6191-43D1-B26F-B93F7521EB4B}"/>
    <cellStyle name="Heading 2 5 4" xfId="8832" xr:uid="{658CC338-9894-44CA-9CCA-C2B1FB4DB827}"/>
    <cellStyle name="Heading 2 5 5" xfId="8833" xr:uid="{8ADB45A8-C514-40E1-9EBE-62D8CBB6F817}"/>
    <cellStyle name="Heading 2 5 6" xfId="8834" xr:uid="{484D3187-0ACD-4F90-B648-B96D7F3FA94E}"/>
    <cellStyle name="Heading 2 5 7" xfId="8835" xr:uid="{97A4A29F-182A-42BF-94C3-76A040C6DED6}"/>
    <cellStyle name="Heading 2 5 8" xfId="8836" xr:uid="{21639F05-0221-49CC-8C73-DFBCF624175A}"/>
    <cellStyle name="Heading 2 5 9" xfId="8837" xr:uid="{8F99E93B-984D-4C25-9D9C-5C30AB32B0BC}"/>
    <cellStyle name="Heading 2 6" xfId="8838" xr:uid="{D27A68A0-3B98-4617-A3E8-25C2063C4CFD}"/>
    <cellStyle name="Heading 2 6 10" xfId="8839" xr:uid="{F7F51FB2-4BDC-461F-9EA3-0ACF688FD3D5}"/>
    <cellStyle name="Heading 2 6 11" xfId="8840" xr:uid="{27205AE0-BF6A-43C6-9FF1-1D48EC3C71AE}"/>
    <cellStyle name="Heading 2 6 2" xfId="8841" xr:uid="{F1307D87-B29C-417D-9557-40A14575CE35}"/>
    <cellStyle name="Heading 2 6 3" xfId="8842" xr:uid="{43C3F477-EC99-43B6-9E05-582EBF2BBFE7}"/>
    <cellStyle name="Heading 2 6 4" xfId="8843" xr:uid="{AF1AD6CE-965B-407E-85CB-E4C3556063B8}"/>
    <cellStyle name="Heading 2 6 5" xfId="8844" xr:uid="{8A5E1623-70A7-4BF3-9A4F-14C983F78CFA}"/>
    <cellStyle name="Heading 2 6 6" xfId="8845" xr:uid="{2EB69638-935A-40FB-80F9-B801AAEFA629}"/>
    <cellStyle name="Heading 2 6 7" xfId="8846" xr:uid="{5FE89390-8438-4232-A371-1272FEC19EF8}"/>
    <cellStyle name="Heading 2 6 8" xfId="8847" xr:uid="{381B1A1C-9380-4F45-A653-680E67B6963D}"/>
    <cellStyle name="Heading 2 6 9" xfId="8848" xr:uid="{E7D85E9E-77AB-4B23-B4CB-C304E8D6F1A7}"/>
    <cellStyle name="Heading 2 7" xfId="8849" xr:uid="{1AB0E27E-F3FD-42E8-8213-8C1894B8848D}"/>
    <cellStyle name="Heading 2 8" xfId="8850" xr:uid="{5A6B1F94-4FF8-42D2-85BA-81EB389CE80E}"/>
    <cellStyle name="Heading 2 9" xfId="8851" xr:uid="{8FABEC9B-E12A-4F4B-B45C-4214A679AFC2}"/>
    <cellStyle name="Heading 3 10" xfId="8852" xr:uid="{B3324D4F-8746-4739-9DCB-79CA9A7EC8BE}"/>
    <cellStyle name="Heading 3 10 2" xfId="8853" xr:uid="{E7E32820-5BF8-4D22-85CC-0884BD7A4EEF}"/>
    <cellStyle name="Heading 3 10 2 2" xfId="8854" xr:uid="{D4FE7597-CFD9-43C0-8CE9-9CD3AE55115D}"/>
    <cellStyle name="Heading 3 10 2 3" xfId="28952" xr:uid="{8A463B85-B31E-428A-9564-6264B55D020D}"/>
    <cellStyle name="Heading 3 10 3" xfId="8855" xr:uid="{48CB9B12-5502-4C1C-8407-655D51E646F7}"/>
    <cellStyle name="Heading 3 10 3 2" xfId="8856" xr:uid="{7A67FE3D-BC10-40BC-A98C-4DE4DA04D048}"/>
    <cellStyle name="Heading 3 10 3 3" xfId="28953" xr:uid="{244FDB5C-1FD0-4205-AA30-8379C0A4D510}"/>
    <cellStyle name="Heading 3 10 4" xfId="8857" xr:uid="{E4E9716A-5347-4872-92A8-5F76825A0369}"/>
    <cellStyle name="Heading 3 10 4 2" xfId="8858" xr:uid="{24166F27-E109-4D1E-95EB-50D7E28BC6E4}"/>
    <cellStyle name="Heading 3 10 4 3" xfId="28954" xr:uid="{D993DCDC-0015-40A1-9331-C05896556DEE}"/>
    <cellStyle name="Heading 3 10 5" xfId="8859" xr:uid="{3AC55633-B31B-4AA2-8025-558C84BF4207}"/>
    <cellStyle name="Heading 3 10 5 2" xfId="8860" xr:uid="{54453199-4B6D-4073-A1E7-0B16AA7DE5F7}"/>
    <cellStyle name="Heading 3 10 5 3" xfId="28955" xr:uid="{A4E71504-D6DC-4229-BE84-81F7572FCBBB}"/>
    <cellStyle name="Heading 3 10 6" xfId="8861" xr:uid="{5E4458F0-2919-4A7C-9C4F-F66D678E66CD}"/>
    <cellStyle name="Heading 3 10 6 2" xfId="28956" xr:uid="{C630EA76-F146-44EB-A9EB-93B4DFA22F85}"/>
    <cellStyle name="Heading 3 10 7" xfId="8862" xr:uid="{C1E6F73F-5F59-47B0-BCD0-2617E5620123}"/>
    <cellStyle name="Heading 3 11" xfId="28957" xr:uid="{4136C62F-1748-493A-B7BA-70388E9086CB}"/>
    <cellStyle name="Heading 3 12" xfId="28958" xr:uid="{89A18327-4CFF-4DF2-8935-278189C57D63}"/>
    <cellStyle name="Heading 3 13" xfId="28959" xr:uid="{D6FB10ED-D1A0-4206-9A9F-E3C093C93C4A}"/>
    <cellStyle name="Heading 3 14" xfId="28960" xr:uid="{415B508F-BC97-44DA-926D-05BFFDFBE8E8}"/>
    <cellStyle name="Heading 3 15" xfId="28961" xr:uid="{37F245A6-B402-4986-8493-B47C79DABDEF}"/>
    <cellStyle name="Heading 3 16" xfId="28962" xr:uid="{7B517432-A25B-4C04-A6CB-C14E81D0516F}"/>
    <cellStyle name="Heading 3 17" xfId="28963" xr:uid="{EADA8BAC-9F08-4266-9AAF-E79BDFC7BB1D}"/>
    <cellStyle name="Heading 3 18" xfId="28964" xr:uid="{0352738A-2581-42DA-8E79-DE59FA9D7036}"/>
    <cellStyle name="Heading 3 19" xfId="28965" xr:uid="{494C2C18-1052-484F-8432-E8FECB6CA8DA}"/>
    <cellStyle name="Heading 3 2" xfId="8863" xr:uid="{E9A60501-AAF2-439D-AD11-1E8473D3FCD9}"/>
    <cellStyle name="Heading 3 2 10" xfId="8864" xr:uid="{F57314D7-7163-48F1-AD34-6CB264B11C02}"/>
    <cellStyle name="Heading 3 2 10 2" xfId="8865" xr:uid="{B3EEBCE3-D093-4EA0-B33E-03E817DBD817}"/>
    <cellStyle name="Heading 3 2 10 2 2" xfId="8866" xr:uid="{929C897E-B77A-4F36-8C84-2C8883E2935F}"/>
    <cellStyle name="Heading 3 2 10 2 2 2" xfId="28966" xr:uid="{03317078-382D-43D3-AC7D-068B301D0058}"/>
    <cellStyle name="Heading 3 2 10 2 2 3" xfId="28967" xr:uid="{885F7C19-854D-46B4-8B09-B7EBD0F91558}"/>
    <cellStyle name="Heading 3 2 10 2 3" xfId="8867" xr:uid="{CCD5CD50-BB40-482E-A29A-4A6F19F71107}"/>
    <cellStyle name="Heading 3 2 10 2 4" xfId="28968" xr:uid="{314FF4DB-0300-4F27-AB53-59694BDAC5A1}"/>
    <cellStyle name="Heading 3 2 10 2 5" xfId="28969" xr:uid="{52824C62-DB29-40F7-B022-87A9999055FE}"/>
    <cellStyle name="Heading 3 2 10 3" xfId="8868" xr:uid="{1BAF8D95-E7F1-4914-93DB-4878A5558B51}"/>
    <cellStyle name="Heading 3 2 10 3 2" xfId="8869" xr:uid="{4FAEFCB3-DD44-4127-A31A-C5ED1BDFF3B2}"/>
    <cellStyle name="Heading 3 2 10 3 3" xfId="28970" xr:uid="{16F4E668-0942-44AB-B54D-660315C7D406}"/>
    <cellStyle name="Heading 3 2 10 4" xfId="8870" xr:uid="{DFFE2202-A5EE-4C46-8403-2DC6E6E1D486}"/>
    <cellStyle name="Heading 3 2 10 4 2" xfId="8871" xr:uid="{65EB8F95-F630-44DF-BB07-F77C30637197}"/>
    <cellStyle name="Heading 3 2 10 4 3" xfId="28971" xr:uid="{BA520002-F595-480A-85FE-D1F0A3BEA8D0}"/>
    <cellStyle name="Heading 3 2 10 5" xfId="8872" xr:uid="{D3D9E7A2-A1C0-41A1-8725-16F91B634AB4}"/>
    <cellStyle name="Heading 3 2 10 5 2" xfId="8873" xr:uid="{3EA09679-DB3C-4EBD-8593-F5FEA5CC44A8}"/>
    <cellStyle name="Heading 3 2 10 5 3" xfId="28972" xr:uid="{0280EFFB-D2D8-49D0-8F0E-A556708BF2BE}"/>
    <cellStyle name="Heading 3 2 10 6" xfId="8874" xr:uid="{0E1FE831-CD39-4C44-B884-4827EAB65691}"/>
    <cellStyle name="Heading 3 2 10 6 2" xfId="28973" xr:uid="{21806C14-CB2A-4F18-BB58-7A1257E8A9C9}"/>
    <cellStyle name="Heading 3 2 10 7" xfId="8875" xr:uid="{694A044E-05A4-473A-A098-B3F33D25D412}"/>
    <cellStyle name="Heading 3 2 11" xfId="8876" xr:uid="{4D070834-F9A3-4A12-815F-82DD7ABC5127}"/>
    <cellStyle name="Heading 3 2 11 2" xfId="8877" xr:uid="{CAE73AB1-EF84-46D0-B49F-C827FF14F0DC}"/>
    <cellStyle name="Heading 3 2 11 2 2" xfId="8878" xr:uid="{4C259FFB-6E91-4E07-8B96-8BB0F12AF998}"/>
    <cellStyle name="Heading 3 2 11 2 3" xfId="28974" xr:uid="{B8375F67-F2AF-4794-AFC1-9C8160222FB7}"/>
    <cellStyle name="Heading 3 2 11 3" xfId="8879" xr:uid="{9C29A242-5F03-4484-B325-AA159F75CEDA}"/>
    <cellStyle name="Heading 3 2 11 3 2" xfId="8880" xr:uid="{61FEE9EC-BFC5-4127-AF24-B626DB0582A1}"/>
    <cellStyle name="Heading 3 2 11 3 3" xfId="28975" xr:uid="{37A87715-05E3-4E39-B803-F721C2605739}"/>
    <cellStyle name="Heading 3 2 11 4" xfId="8881" xr:uid="{E4E3F556-EDC8-4357-A079-B9BB78F1A1A1}"/>
    <cellStyle name="Heading 3 2 11 4 2" xfId="8882" xr:uid="{56E4EB55-472C-4D44-9E37-5F6154974DDD}"/>
    <cellStyle name="Heading 3 2 11 4 3" xfId="28976" xr:uid="{B6BEA81D-E84D-4DD1-A1D7-2095941903AE}"/>
    <cellStyle name="Heading 3 2 11 5" xfId="8883" xr:uid="{2E206879-4187-4B68-878C-47FCAEBC3D15}"/>
    <cellStyle name="Heading 3 2 11 5 2" xfId="8884" xr:uid="{5D196235-35E4-4348-A4BB-B4E8F8B9E964}"/>
    <cellStyle name="Heading 3 2 11 5 3" xfId="28977" xr:uid="{1160FC8C-63DC-47BA-9AAC-D3B911883B93}"/>
    <cellStyle name="Heading 3 2 11 6" xfId="8885" xr:uid="{1EA85C6B-47D7-4F05-9004-6B1E9FFDF45E}"/>
    <cellStyle name="Heading 3 2 11 6 2" xfId="28978" xr:uid="{F08FE142-12C9-4DC8-9F64-AD6AE99A8174}"/>
    <cellStyle name="Heading 3 2 11 7" xfId="8886" xr:uid="{0BF97A32-E1FB-44C4-B4B5-178DD43B0CB5}"/>
    <cellStyle name="Heading 3 2 12" xfId="8887" xr:uid="{088A62CC-F074-4348-95F2-E90B33520050}"/>
    <cellStyle name="Heading 3 2 12 2" xfId="8888" xr:uid="{7D177661-846B-49E1-B043-7911AD459A91}"/>
    <cellStyle name="Heading 3 2 12 3" xfId="28979" xr:uid="{ADB140AA-C85D-4D81-9FB4-F9D6D21CD29C}"/>
    <cellStyle name="Heading 3 2 13" xfId="8889" xr:uid="{00B3205C-7961-49FF-B99A-4DED9AFF16ED}"/>
    <cellStyle name="Heading 3 2 13 2" xfId="8890" xr:uid="{8EA3F30A-71C6-4373-A536-1B13AE8EB435}"/>
    <cellStyle name="Heading 3 2 13 3" xfId="28980" xr:uid="{CCCC8BF3-5A41-496F-935A-E696432A4523}"/>
    <cellStyle name="Heading 3 2 14" xfId="8891" xr:uid="{DC9EFF42-547A-427B-A9C8-67E01C41C3E0}"/>
    <cellStyle name="Heading 3 2 14 2" xfId="8892" xr:uid="{5BD45F21-543D-4DD3-A92B-93D7C236D97A}"/>
    <cellStyle name="Heading 3 2 14 3" xfId="28981" xr:uid="{B12FD01D-CFD1-4144-BC26-2511C4ABED4F}"/>
    <cellStyle name="Heading 3 2 15" xfId="8893" xr:uid="{60B1B99D-79A7-4651-A07F-D8BF82204758}"/>
    <cellStyle name="Heading 3 2 15 2" xfId="8894" xr:uid="{8B280525-6CFA-46A6-9331-3AFC88BD2B0D}"/>
    <cellStyle name="Heading 3 2 15 3" xfId="28982" xr:uid="{E327B86B-7BCA-44D0-898D-82288C4F7A2E}"/>
    <cellStyle name="Heading 3 2 16" xfId="8895" xr:uid="{39815E67-A6A0-466E-A910-E83CA3D6163C}"/>
    <cellStyle name="Heading 3 2 16 2" xfId="28983" xr:uid="{E4CA1448-20F1-4B26-AD46-7AA672C86C08}"/>
    <cellStyle name="Heading 3 2 17" xfId="8896" xr:uid="{92320582-3247-4EF7-B0F8-22F1478CE0C2}"/>
    <cellStyle name="Heading 3 2 18" xfId="44134" xr:uid="{46F64CAC-4C1F-47D4-BCEB-65F54FE913BA}"/>
    <cellStyle name="Heading 3 2 2" xfId="8897" xr:uid="{D5D5184E-DB1C-4280-8ABD-24A8961E324C}"/>
    <cellStyle name="Heading 3 2 2 2" xfId="8898" xr:uid="{9B8518E7-B286-453B-82AE-059322190A75}"/>
    <cellStyle name="Heading 3 2 2 2 2" xfId="8899" xr:uid="{DCB92694-5ED6-463C-B7E1-664AEA388A7A}"/>
    <cellStyle name="Heading 3 2 2 2 2 2" xfId="28984" xr:uid="{5D4E7028-4356-46F6-8D47-BE7CEBFBDC90}"/>
    <cellStyle name="Heading 3 2 2 2 2 3" xfId="28985" xr:uid="{08D09532-7702-4207-AE67-EB3B1EED592A}"/>
    <cellStyle name="Heading 3 2 2 2 3" xfId="8900" xr:uid="{B5DCE034-75A3-4D2A-AB6F-506CEEF3C983}"/>
    <cellStyle name="Heading 3 2 2 2 4" xfId="28986" xr:uid="{FAA16336-6CFB-4BFC-8A76-A5353DE945BA}"/>
    <cellStyle name="Heading 3 2 2 2 5" xfId="28987" xr:uid="{2B4A331A-6351-44F5-83A5-F43B3811A88D}"/>
    <cellStyle name="Heading 3 2 2 3" xfId="8901" xr:uid="{2D9595C2-0DA5-4A7A-94D5-90B1FE14FF86}"/>
    <cellStyle name="Heading 3 2 2 3 2" xfId="8902" xr:uid="{21013CEC-BB8A-4D7E-B404-EF6A46F43DA7}"/>
    <cellStyle name="Heading 3 2 2 3 3" xfId="28988" xr:uid="{2088330B-2461-4302-BB40-8D8C5AA38BF1}"/>
    <cellStyle name="Heading 3 2 2 4" xfId="8903" xr:uid="{300752EA-39B2-4AC8-B82A-07E42A99A654}"/>
    <cellStyle name="Heading 3 2 2 4 2" xfId="8904" xr:uid="{97625C85-9C33-4561-8A01-9A00F3BA7C6F}"/>
    <cellStyle name="Heading 3 2 2 4 3" xfId="28989" xr:uid="{594DB730-C59A-46F4-ACFA-E05FE633F002}"/>
    <cellStyle name="Heading 3 2 2 5" xfId="8905" xr:uid="{691C78D6-E861-454C-82A9-9D15131F3507}"/>
    <cellStyle name="Heading 3 2 2 5 2" xfId="8906" xr:uid="{A75F7EC9-4B22-42DE-BBDA-AD90D045A0AB}"/>
    <cellStyle name="Heading 3 2 2 5 3" xfId="28990" xr:uid="{CD1A1DB1-6746-4656-A893-66F562324027}"/>
    <cellStyle name="Heading 3 2 2 6" xfId="8907" xr:uid="{F5EDC92F-BC38-4A6B-A089-FA39761FD5D1}"/>
    <cellStyle name="Heading 3 2 2 6 2" xfId="28991" xr:uid="{DA6D93AA-3874-4259-9539-D587D0FD16E5}"/>
    <cellStyle name="Heading 3 2 2 7" xfId="8908" xr:uid="{E16E4BF7-3159-4368-85AA-4A7321A81AC8}"/>
    <cellStyle name="Heading 3 2 3" xfId="8909" xr:uid="{45BF55FE-2D00-4A68-B193-8EEE0B4ADE43}"/>
    <cellStyle name="Heading 3 2 3 2" xfId="8910" xr:uid="{5EF5A2CA-F95C-4EC6-A889-3193E9DB9953}"/>
    <cellStyle name="Heading 3 2 3 2 2" xfId="8911" xr:uid="{11D11384-73F4-4E9F-96FB-1C801C48AA4D}"/>
    <cellStyle name="Heading 3 2 3 2 2 2" xfId="28992" xr:uid="{34E24449-E08C-4697-9BB7-9E5E694214C9}"/>
    <cellStyle name="Heading 3 2 3 2 2 3" xfId="28993" xr:uid="{2D44ECFF-7C6D-46B3-AA5F-4708AD25374C}"/>
    <cellStyle name="Heading 3 2 3 2 3" xfId="8912" xr:uid="{DA6CA30D-A641-48A2-BCFD-EDDEA44619F2}"/>
    <cellStyle name="Heading 3 2 3 2 4" xfId="28994" xr:uid="{7826C810-0206-4BC1-A503-F04C006C9AE9}"/>
    <cellStyle name="Heading 3 2 3 2 5" xfId="28995" xr:uid="{3104D842-94AC-43D0-A994-8FAB45B48415}"/>
    <cellStyle name="Heading 3 2 3 3" xfId="8913" xr:uid="{43C7FCA7-E197-4B9E-B801-6AB274863471}"/>
    <cellStyle name="Heading 3 2 3 3 2" xfId="8914" xr:uid="{686B031F-F6CC-40A1-A18F-4713C2DAE082}"/>
    <cellStyle name="Heading 3 2 3 3 3" xfId="28996" xr:uid="{1F0A3559-5755-4CC1-BF39-F82605AAA304}"/>
    <cellStyle name="Heading 3 2 3 4" xfId="8915" xr:uid="{D79E89A9-ABEC-4686-9BB5-A92A2F753BC3}"/>
    <cellStyle name="Heading 3 2 3 4 2" xfId="8916" xr:uid="{2C065364-0BB1-4FD3-BD77-52A1F56EF8DD}"/>
    <cellStyle name="Heading 3 2 3 4 3" xfId="28997" xr:uid="{B6711042-9DEF-4A87-9FB7-20F76D878D9C}"/>
    <cellStyle name="Heading 3 2 3 5" xfId="8917" xr:uid="{315A9B31-FEEF-42C1-9D91-B88616818EB2}"/>
    <cellStyle name="Heading 3 2 3 5 2" xfId="8918" xr:uid="{8E31FFD3-E90D-4DC2-B9C0-336B5C739B0B}"/>
    <cellStyle name="Heading 3 2 3 5 3" xfId="28998" xr:uid="{05B82A8B-8EAD-4EC9-A173-91214A894AC5}"/>
    <cellStyle name="Heading 3 2 3 6" xfId="8919" xr:uid="{19EAA922-7DD7-4EAF-A287-28ACC175BAC6}"/>
    <cellStyle name="Heading 3 2 3 6 2" xfId="28999" xr:uid="{8AA97B31-BA2C-450C-8F3F-34BB6FC528EB}"/>
    <cellStyle name="Heading 3 2 3 7" xfId="8920" xr:uid="{2F1D6234-89FD-455F-A243-5B4CF5103F57}"/>
    <cellStyle name="Heading 3 2 4" xfId="8921" xr:uid="{E18B5833-2FFF-4B07-B6C7-F945A311327B}"/>
    <cellStyle name="Heading 3 2 4 2" xfId="8922" xr:uid="{5E5F43A8-C144-42F2-8685-93F24FCA2384}"/>
    <cellStyle name="Heading 3 2 4 2 2" xfId="8923" xr:uid="{AD7E3A54-CE41-49DF-8011-5E58D44558D5}"/>
    <cellStyle name="Heading 3 2 4 2 2 2" xfId="29000" xr:uid="{7D19242B-6428-47AE-B44D-DA300AEB489D}"/>
    <cellStyle name="Heading 3 2 4 2 2 3" xfId="29001" xr:uid="{0B2AF54C-4C9A-4252-8973-2F923230B7B4}"/>
    <cellStyle name="Heading 3 2 4 2 3" xfId="8924" xr:uid="{D304B06B-4CF9-4632-B9A2-A9898A1C4284}"/>
    <cellStyle name="Heading 3 2 4 2 4" xfId="29002" xr:uid="{2ACABFC6-9C91-4F30-BDAE-5EE7B3645080}"/>
    <cellStyle name="Heading 3 2 4 2 5" xfId="29003" xr:uid="{2B3C5475-D5F9-4437-81B4-9057328F4329}"/>
    <cellStyle name="Heading 3 2 4 3" xfId="8925" xr:uid="{3BAA8392-2C5B-47C9-BE7E-292998FC61E6}"/>
    <cellStyle name="Heading 3 2 4 3 2" xfId="8926" xr:uid="{81B030BC-FBD7-4083-985E-3F00E3631615}"/>
    <cellStyle name="Heading 3 2 4 3 3" xfId="29004" xr:uid="{33F01A01-0B08-44E4-ABE1-FBDE9C0F81FC}"/>
    <cellStyle name="Heading 3 2 4 4" xfId="8927" xr:uid="{00593687-BD02-46A3-8A21-01525558E994}"/>
    <cellStyle name="Heading 3 2 4 4 2" xfId="8928" xr:uid="{F4C560C1-EE4B-4151-930C-803668ECD9D0}"/>
    <cellStyle name="Heading 3 2 4 4 3" xfId="29005" xr:uid="{AE7FB29E-8428-49EE-9918-363D1F1AC49E}"/>
    <cellStyle name="Heading 3 2 4 5" xfId="8929" xr:uid="{39160209-8C4D-4DC8-A826-2E49F8C47B51}"/>
    <cellStyle name="Heading 3 2 4 5 2" xfId="8930" xr:uid="{4CCE01F0-0A94-4E7F-B21B-EFCF0E7E6BA6}"/>
    <cellStyle name="Heading 3 2 4 5 3" xfId="29006" xr:uid="{1AE5B9AA-85F3-4DEE-8CA2-508AA5071B09}"/>
    <cellStyle name="Heading 3 2 4 6" xfId="8931" xr:uid="{B2FDD269-7EF1-409A-9E4E-A238EAD1B3A4}"/>
    <cellStyle name="Heading 3 2 4 6 2" xfId="29007" xr:uid="{664021DD-7B17-4F59-B59C-3CF5C74B69FD}"/>
    <cellStyle name="Heading 3 2 4 7" xfId="8932" xr:uid="{5CBAAB33-336C-4E8C-BD7F-7ACC68DD6CDC}"/>
    <cellStyle name="Heading 3 2 5" xfId="8933" xr:uid="{7C8D6D1E-45AC-491F-99AB-9610EDEF37FE}"/>
    <cellStyle name="Heading 3 2 5 2" xfId="8934" xr:uid="{CDFDF8BB-1EB9-4637-9F70-62556E604137}"/>
    <cellStyle name="Heading 3 2 5 2 2" xfId="8935" xr:uid="{F3D3B4E9-831C-4DB1-A7F6-FB112E651CDD}"/>
    <cellStyle name="Heading 3 2 5 2 2 2" xfId="29008" xr:uid="{B0BA8E8B-B938-4174-BE30-7AEA8E180202}"/>
    <cellStyle name="Heading 3 2 5 2 2 3" xfId="29009" xr:uid="{23797889-1CEA-400C-91C2-43D1B0C001D2}"/>
    <cellStyle name="Heading 3 2 5 2 3" xfId="8936" xr:uid="{720C303E-6EEF-4B75-B691-EF266646678E}"/>
    <cellStyle name="Heading 3 2 5 2 4" xfId="29010" xr:uid="{6B29C6C3-733E-43DD-9D4D-7CE0E87CCECA}"/>
    <cellStyle name="Heading 3 2 5 2 5" xfId="29011" xr:uid="{387217F9-BFAD-4D30-B0C4-7DCA120A419C}"/>
    <cellStyle name="Heading 3 2 5 3" xfId="8937" xr:uid="{65B84DF5-E4B9-4CFA-85DC-E92B53005E8E}"/>
    <cellStyle name="Heading 3 2 5 3 2" xfId="8938" xr:uid="{8D9CF6E5-F94A-40A2-81DD-511227E55D31}"/>
    <cellStyle name="Heading 3 2 5 3 3" xfId="29012" xr:uid="{3D40C500-7930-4A24-BB7F-87B749F773E6}"/>
    <cellStyle name="Heading 3 2 5 4" xfId="8939" xr:uid="{98CBD8FC-B3F4-4CC9-8994-951E36A73FC2}"/>
    <cellStyle name="Heading 3 2 5 4 2" xfId="8940" xr:uid="{9F8FF87D-479D-4C0F-B0C1-E83E3D126317}"/>
    <cellStyle name="Heading 3 2 5 4 3" xfId="29013" xr:uid="{8BD633C7-C432-4245-85F2-1F92AD2D1F14}"/>
    <cellStyle name="Heading 3 2 5 5" xfId="8941" xr:uid="{05F2A8E1-1A7B-4115-A346-114E9851683E}"/>
    <cellStyle name="Heading 3 2 5 5 2" xfId="8942" xr:uid="{4B097B11-64D8-4426-A1E7-C991B91C5779}"/>
    <cellStyle name="Heading 3 2 5 5 3" xfId="29014" xr:uid="{89AB011C-696A-4B64-BD38-C8AFCC095954}"/>
    <cellStyle name="Heading 3 2 5 6" xfId="8943" xr:uid="{572CEC9E-DD3A-4DEC-836C-875D2E46D2D0}"/>
    <cellStyle name="Heading 3 2 5 6 2" xfId="29015" xr:uid="{1AA1FB07-62CC-41D4-85A0-7097EBE6FF7D}"/>
    <cellStyle name="Heading 3 2 5 7" xfId="8944" xr:uid="{D7B5D4E2-D7DB-4BAF-B233-1E8BB33EDBE0}"/>
    <cellStyle name="Heading 3 2 6" xfId="8945" xr:uid="{C087DEA6-AB27-4629-9F49-CD87028CF9C8}"/>
    <cellStyle name="Heading 3 2 6 2" xfId="8946" xr:uid="{740B177F-1555-480C-B215-097124046150}"/>
    <cellStyle name="Heading 3 2 6 2 2" xfId="8947" xr:uid="{5E50E06D-0481-4138-92E0-E40B37BEF414}"/>
    <cellStyle name="Heading 3 2 6 2 2 2" xfId="29016" xr:uid="{118F5ED6-E413-4F9D-91AA-9A806BB2E79E}"/>
    <cellStyle name="Heading 3 2 6 2 2 3" xfId="29017" xr:uid="{A331C31A-4CDD-49F8-9D1E-252859FA7675}"/>
    <cellStyle name="Heading 3 2 6 2 3" xfId="8948" xr:uid="{6705A6DE-1DEE-4EE3-ADAF-168C9A7E8EAF}"/>
    <cellStyle name="Heading 3 2 6 2 4" xfId="29018" xr:uid="{790DC435-3F1F-4F70-B729-DADC5F45B071}"/>
    <cellStyle name="Heading 3 2 6 2 5" xfId="29019" xr:uid="{C4B19EAD-8E25-40FF-9BB7-A9F1EFD937F0}"/>
    <cellStyle name="Heading 3 2 6 3" xfId="8949" xr:uid="{25F3716A-D720-4613-A9F4-858528940F24}"/>
    <cellStyle name="Heading 3 2 6 3 2" xfId="8950" xr:uid="{D21A7736-E734-40A7-A4B6-6E22BB9927BC}"/>
    <cellStyle name="Heading 3 2 6 3 3" xfId="29020" xr:uid="{7B3758F6-21E6-4C1D-A851-E9BFF8AF5D0C}"/>
    <cellStyle name="Heading 3 2 6 4" xfId="8951" xr:uid="{BAC45865-F086-4FAC-ABE1-76C5E35285BE}"/>
    <cellStyle name="Heading 3 2 6 4 2" xfId="8952" xr:uid="{36B321A2-6ADF-48EB-A512-96BF7A3013A0}"/>
    <cellStyle name="Heading 3 2 6 4 3" xfId="29021" xr:uid="{72FEB4C2-C51D-43BA-8521-C922E0508486}"/>
    <cellStyle name="Heading 3 2 6 5" xfId="8953" xr:uid="{81E100BC-1E21-470F-99C0-898BB9B03932}"/>
    <cellStyle name="Heading 3 2 6 5 2" xfId="8954" xr:uid="{66F68E4F-3514-4C03-B065-6846FDB8F8FE}"/>
    <cellStyle name="Heading 3 2 6 5 3" xfId="29022" xr:uid="{ECFA9367-4D79-4F0F-A253-DB7056C36605}"/>
    <cellStyle name="Heading 3 2 6 6" xfId="8955" xr:uid="{E1493DAE-333A-4F79-B077-14EFA9ABB1B0}"/>
    <cellStyle name="Heading 3 2 6 6 2" xfId="29023" xr:uid="{7EAF98D5-E2D7-4CD9-B6A6-2F0D0CF8E98E}"/>
    <cellStyle name="Heading 3 2 6 7" xfId="8956" xr:uid="{E862D6F3-F124-4F0B-9A3A-04BCF43CA0F0}"/>
    <cellStyle name="Heading 3 2 7" xfId="8957" xr:uid="{0E46CFA0-FF2E-44FA-B34D-16EAA781608E}"/>
    <cellStyle name="Heading 3 2 7 2" xfId="8958" xr:uid="{D462648E-46C0-4437-9377-16C6704B95C2}"/>
    <cellStyle name="Heading 3 2 7 2 2" xfId="8959" xr:uid="{371B6F7B-EAC0-41FF-8EF1-2579A2252E80}"/>
    <cellStyle name="Heading 3 2 7 2 2 2" xfId="29024" xr:uid="{90539F6F-3E9B-4574-8148-B359EF5C61A2}"/>
    <cellStyle name="Heading 3 2 7 2 2 3" xfId="29025" xr:uid="{C7F771C4-0B66-4F03-A83D-12EB47858D59}"/>
    <cellStyle name="Heading 3 2 7 2 3" xfId="8960" xr:uid="{E5E53CDF-20D7-47D6-AD6C-76EDCCFCFEF2}"/>
    <cellStyle name="Heading 3 2 7 2 4" xfId="29026" xr:uid="{15968BD8-E9D6-4949-82D9-C6111AF5CB73}"/>
    <cellStyle name="Heading 3 2 7 2 5" xfId="29027" xr:uid="{FDAA2B52-6AC9-457A-AF5B-07A10B58EB17}"/>
    <cellStyle name="Heading 3 2 7 3" xfId="8961" xr:uid="{F1581D81-0EE8-4A66-AB50-C3876A6D670D}"/>
    <cellStyle name="Heading 3 2 7 3 2" xfId="8962" xr:uid="{569D12B1-726E-4DEA-BA0D-A6F6F7507293}"/>
    <cellStyle name="Heading 3 2 7 3 3" xfId="29028" xr:uid="{8F11AE55-B2D4-44C7-AF66-33A06DE19071}"/>
    <cellStyle name="Heading 3 2 7 4" xfId="8963" xr:uid="{AC5EF3AC-FB66-4D95-A0AD-874661863CA6}"/>
    <cellStyle name="Heading 3 2 7 4 2" xfId="8964" xr:uid="{80A79729-5A9E-4171-8866-AED915953C4D}"/>
    <cellStyle name="Heading 3 2 7 4 3" xfId="29029" xr:uid="{7D374A71-F7F2-4F41-9751-BD4409611CEC}"/>
    <cellStyle name="Heading 3 2 7 5" xfId="8965" xr:uid="{56ECDBB4-5711-4423-9CAE-8AAABF2E21BA}"/>
    <cellStyle name="Heading 3 2 7 5 2" xfId="8966" xr:uid="{705568A4-4D25-4E0A-BC6D-A14DB5552ADA}"/>
    <cellStyle name="Heading 3 2 7 5 3" xfId="29030" xr:uid="{150A5A5A-21D0-4DBC-A1A1-18B57A84D1E0}"/>
    <cellStyle name="Heading 3 2 7 6" xfId="8967" xr:uid="{F8D83B71-8751-456E-BC49-482F5B724CE1}"/>
    <cellStyle name="Heading 3 2 7 6 2" xfId="29031" xr:uid="{ECC8DA63-204D-4E94-B0B8-4505E10EBE73}"/>
    <cellStyle name="Heading 3 2 7 7" xfId="8968" xr:uid="{3566440F-E1BB-46DF-911C-EA85BF0E2D63}"/>
    <cellStyle name="Heading 3 2 8" xfId="8969" xr:uid="{C623B37E-96E7-4CAD-9E4A-9FDB9F9C1C45}"/>
    <cellStyle name="Heading 3 2 8 2" xfId="8970" xr:uid="{CB16EAC3-2105-4976-A222-0497E31D1480}"/>
    <cellStyle name="Heading 3 2 8 2 2" xfId="8971" xr:uid="{CA3DB155-E61B-4CA9-B548-B9398FDECE9A}"/>
    <cellStyle name="Heading 3 2 8 2 2 2" xfId="29032" xr:uid="{D50FD2ED-3AB0-46A9-A5EC-02642B6E155E}"/>
    <cellStyle name="Heading 3 2 8 2 2 3" xfId="29033" xr:uid="{FFA984BE-6ACE-4F68-9E7B-A50279F838BB}"/>
    <cellStyle name="Heading 3 2 8 2 3" xfId="8972" xr:uid="{7AEC03FD-58EA-4C75-BF5B-E37D6CA24E5F}"/>
    <cellStyle name="Heading 3 2 8 2 4" xfId="29034" xr:uid="{C11754DD-4C1C-4715-8E1A-A31C5912A21A}"/>
    <cellStyle name="Heading 3 2 8 2 5" xfId="29035" xr:uid="{D75008CF-32DF-450A-BC51-7230271B6EE0}"/>
    <cellStyle name="Heading 3 2 8 3" xfId="8973" xr:uid="{2DBF7D0E-A146-4A02-9FD7-5A80A04488C3}"/>
    <cellStyle name="Heading 3 2 8 3 2" xfId="8974" xr:uid="{2C802587-A1CD-42BE-B694-D77008DA6768}"/>
    <cellStyle name="Heading 3 2 8 3 3" xfId="29036" xr:uid="{9C18D394-3782-4FB2-B5B7-687D23B45603}"/>
    <cellStyle name="Heading 3 2 8 4" xfId="8975" xr:uid="{9E9254FA-5E17-46DA-A0D5-D889E2897089}"/>
    <cellStyle name="Heading 3 2 8 4 2" xfId="8976" xr:uid="{4AEE01E1-CFB2-4B6D-8A57-1E179BD1A4F9}"/>
    <cellStyle name="Heading 3 2 8 4 3" xfId="29037" xr:uid="{5F9A4CA9-C55D-4C00-8C11-620AFD423589}"/>
    <cellStyle name="Heading 3 2 8 5" xfId="8977" xr:uid="{4F798B4B-D885-4A84-9A72-406390A0D498}"/>
    <cellStyle name="Heading 3 2 8 5 2" xfId="8978" xr:uid="{CD6D1130-8F9E-4514-94D7-7C992EC55009}"/>
    <cellStyle name="Heading 3 2 8 5 3" xfId="29038" xr:uid="{0638F79E-D466-4F33-902D-D8077BEFE94E}"/>
    <cellStyle name="Heading 3 2 8 6" xfId="8979" xr:uid="{9E63AB90-826C-47B2-BE70-EA1ECB3CC2FD}"/>
    <cellStyle name="Heading 3 2 8 6 2" xfId="29039" xr:uid="{483D7EDB-4B06-4974-B088-EBDEA050DD43}"/>
    <cellStyle name="Heading 3 2 8 7" xfId="8980" xr:uid="{0696FFD6-5ADD-466C-ABF1-48A494B15EC9}"/>
    <cellStyle name="Heading 3 2 9" xfId="8981" xr:uid="{F83724EA-1CA8-4F9D-8794-F4D3F150CD21}"/>
    <cellStyle name="Heading 3 2 9 2" xfId="8982" xr:uid="{B570F646-F2FC-41E4-9FFC-B071E30F03F5}"/>
    <cellStyle name="Heading 3 2 9 2 2" xfId="8983" xr:uid="{8438C23D-4C00-4252-B7CC-E1DC48E9F825}"/>
    <cellStyle name="Heading 3 2 9 2 2 2" xfId="29040" xr:uid="{BBF584A8-0228-4FB9-97EC-61CA3DC8509F}"/>
    <cellStyle name="Heading 3 2 9 2 2 3" xfId="29041" xr:uid="{F4F25B04-DC05-4A8A-9C60-E0B7E3CDB05E}"/>
    <cellStyle name="Heading 3 2 9 2 3" xfId="8984" xr:uid="{536459E8-9944-4213-A0F7-33736D7243CB}"/>
    <cellStyle name="Heading 3 2 9 2 4" xfId="29042" xr:uid="{F32C87FC-724D-4BE3-9705-3CC98F55B22A}"/>
    <cellStyle name="Heading 3 2 9 2 5" xfId="29043" xr:uid="{1DC09666-DFBC-477D-B764-2C8EE2616253}"/>
    <cellStyle name="Heading 3 2 9 3" xfId="8985" xr:uid="{3E2941DF-60AD-4160-9F8E-31E361404145}"/>
    <cellStyle name="Heading 3 2 9 3 2" xfId="8986" xr:uid="{A14CE46D-81D9-424B-8A80-896D1B4344B1}"/>
    <cellStyle name="Heading 3 2 9 3 3" xfId="29044" xr:uid="{C1435BBB-444E-40E2-81E7-8F5A71C2E6FE}"/>
    <cellStyle name="Heading 3 2 9 4" xfId="8987" xr:uid="{40A8F5A8-B1AA-4A2B-9A0F-4E9F5EBEEF35}"/>
    <cellStyle name="Heading 3 2 9 4 2" xfId="8988" xr:uid="{D72F8489-7781-44CC-ACBA-5945D84B45C0}"/>
    <cellStyle name="Heading 3 2 9 4 3" xfId="29045" xr:uid="{FA1E6B75-1597-4B90-9D13-741571D672C3}"/>
    <cellStyle name="Heading 3 2 9 5" xfId="8989" xr:uid="{12EF3FA1-404E-4EAC-802C-BD0213F96B0B}"/>
    <cellStyle name="Heading 3 2 9 5 2" xfId="8990" xr:uid="{FA1B1654-2F36-4A33-A42F-ABEF7059EFB9}"/>
    <cellStyle name="Heading 3 2 9 5 3" xfId="29046" xr:uid="{3A91E90A-30B8-4AC4-BBC5-0339C7DC4DC5}"/>
    <cellStyle name="Heading 3 2 9 6" xfId="8991" xr:uid="{8837C05C-4189-446C-9C24-36F86C583845}"/>
    <cellStyle name="Heading 3 2 9 6 2" xfId="29047" xr:uid="{5303A6F3-8F60-4398-8A53-0A504644C9F5}"/>
    <cellStyle name="Heading 3 2 9 7" xfId="8992" xr:uid="{DEF6A995-5735-4CEB-96E8-10C04471E081}"/>
    <cellStyle name="Heading 3 20" xfId="29048" xr:uid="{D8ED3828-DA35-4680-90BE-47201F6882DF}"/>
    <cellStyle name="Heading 3 21" xfId="29049" xr:uid="{973DCBEA-CEB0-4FC0-A404-44513ED88C71}"/>
    <cellStyle name="Heading 3 22" xfId="29050" xr:uid="{03CC4E34-7210-416E-A307-FB1E2DD10A49}"/>
    <cellStyle name="Heading 3 23" xfId="29051" xr:uid="{BD248144-25AD-478E-82C4-E83456D0760C}"/>
    <cellStyle name="Heading 3 24" xfId="29052" xr:uid="{0F84BC0D-F0A3-48F1-B690-CD5E961CAE8A}"/>
    <cellStyle name="Heading 3 25" xfId="29053" xr:uid="{887FA0D0-CCD2-47FB-A67B-3B1541867A6B}"/>
    <cellStyle name="Heading 3 26" xfId="29054" xr:uid="{75F879F7-8C4A-4717-AE29-B6C93BCE679E}"/>
    <cellStyle name="Heading 3 27" xfId="29055" xr:uid="{FAB88033-03C1-4040-9FD7-3E178579E510}"/>
    <cellStyle name="Heading 3 28" xfId="29056" xr:uid="{924EC6B6-74A3-4711-B620-571462CCE062}"/>
    <cellStyle name="Heading 3 29" xfId="29057" xr:uid="{2850221D-AE69-43D0-BA1D-3E071F2A72C0}"/>
    <cellStyle name="Heading 3 3" xfId="8993" xr:uid="{381F7399-934E-4924-B194-C6B04FBDEEA2}"/>
    <cellStyle name="Heading 3 3 10" xfId="8994" xr:uid="{6AAA77E2-C568-4152-A95F-A38CA424D8C5}"/>
    <cellStyle name="Heading 3 3 10 2" xfId="8995" xr:uid="{450E31F6-A24C-440A-81BB-4FA4B00E7EC0}"/>
    <cellStyle name="Heading 3 3 10 2 2" xfId="8996" xr:uid="{33AD4339-E300-4F5B-8DDB-BDDE6668262E}"/>
    <cellStyle name="Heading 3 3 10 2 3" xfId="29058" xr:uid="{4BF9CD31-A377-409C-BBCF-B55E3A245A5B}"/>
    <cellStyle name="Heading 3 3 10 3" xfId="8997" xr:uid="{F7D15A46-13F0-4118-ACB2-48B2AD963875}"/>
    <cellStyle name="Heading 3 3 10 3 2" xfId="8998" xr:uid="{92156FAE-F381-4983-899F-1DD7753B2956}"/>
    <cellStyle name="Heading 3 3 10 3 3" xfId="29059" xr:uid="{8D808483-0432-4B96-AD5E-F7DA913AB814}"/>
    <cellStyle name="Heading 3 3 10 4" xfId="8999" xr:uid="{265A1EEC-EF47-423D-BC61-EB60E3196EE8}"/>
    <cellStyle name="Heading 3 3 10 4 2" xfId="9000" xr:uid="{E1228544-42FA-44A4-B0D4-0B83002AF93C}"/>
    <cellStyle name="Heading 3 3 10 4 3" xfId="29060" xr:uid="{1B49D3F2-BCA7-41C2-BA66-F1F0F05B43ED}"/>
    <cellStyle name="Heading 3 3 10 5" xfId="9001" xr:uid="{C6369209-75AA-448B-BC4A-B8E4C410F012}"/>
    <cellStyle name="Heading 3 3 10 5 2" xfId="9002" xr:uid="{B36E80E7-1DB3-427E-AF14-A742207DEEDB}"/>
    <cellStyle name="Heading 3 3 10 5 3" xfId="29061" xr:uid="{BFEDA73B-4E88-419D-9C7C-5D5F4BEF97B3}"/>
    <cellStyle name="Heading 3 3 10 6" xfId="9003" xr:uid="{B0BB6F82-8E45-459C-8616-70FA63B5A30D}"/>
    <cellStyle name="Heading 3 3 10 6 2" xfId="29062" xr:uid="{E56C0D5F-0680-4FEB-BC03-C6A46FCD5C68}"/>
    <cellStyle name="Heading 3 3 10 7" xfId="9004" xr:uid="{D9CAA930-F5F4-4F9B-8DCC-A78E8CDEBDD8}"/>
    <cellStyle name="Heading 3 3 11" xfId="9005" xr:uid="{4D56DE2B-8A58-4EC4-8C00-D7CAEB82CF62}"/>
    <cellStyle name="Heading 3 3 11 2" xfId="9006" xr:uid="{80D17C28-882D-461B-AD17-36A8417EFFCD}"/>
    <cellStyle name="Heading 3 3 11 2 2" xfId="9007" xr:uid="{4F37DB0F-7D2C-4178-9BA8-640D4D7CF5FE}"/>
    <cellStyle name="Heading 3 3 11 2 3" xfId="29063" xr:uid="{A8B2030E-094A-42EF-81E9-76F1BEF12330}"/>
    <cellStyle name="Heading 3 3 11 3" xfId="9008" xr:uid="{37A36824-0063-4B23-A266-CF44215EECE6}"/>
    <cellStyle name="Heading 3 3 11 3 2" xfId="9009" xr:uid="{FA96473D-13E5-4B77-A9F1-0C2B6C92C21A}"/>
    <cellStyle name="Heading 3 3 11 3 3" xfId="29064" xr:uid="{195F17BB-5B4F-4B9A-B9B3-7EE3B41CE21C}"/>
    <cellStyle name="Heading 3 3 11 4" xfId="9010" xr:uid="{155614A5-C7E5-4C76-8686-9293AD975766}"/>
    <cellStyle name="Heading 3 3 11 4 2" xfId="9011" xr:uid="{4CC550E5-FE97-4382-A6D8-4C512D74B9AA}"/>
    <cellStyle name="Heading 3 3 11 4 3" xfId="29065" xr:uid="{A32E2129-605E-48D8-BC04-17A2D14D5837}"/>
    <cellStyle name="Heading 3 3 11 5" xfId="9012" xr:uid="{7A568D0E-EE07-442D-B085-D4784C173E2F}"/>
    <cellStyle name="Heading 3 3 11 5 2" xfId="9013" xr:uid="{61C06598-C9D2-4D03-85D8-2F6BFA1D98D0}"/>
    <cellStyle name="Heading 3 3 11 5 3" xfId="29066" xr:uid="{DC47079E-8556-43AD-B4FE-A2481597BB7D}"/>
    <cellStyle name="Heading 3 3 11 6" xfId="9014" xr:uid="{F5E57BA5-B776-44A0-BEF7-706C8FD669DC}"/>
    <cellStyle name="Heading 3 3 11 6 2" xfId="29067" xr:uid="{A55914F2-AB96-48DA-BCA9-0B9EE99047AA}"/>
    <cellStyle name="Heading 3 3 11 7" xfId="9015" xr:uid="{87B30855-D668-4E93-B456-29E8A42122FB}"/>
    <cellStyle name="Heading 3 3 12" xfId="9016" xr:uid="{8E4590D1-CC65-4F2A-B199-141983C49FD9}"/>
    <cellStyle name="Heading 3 3 12 2" xfId="9017" xr:uid="{26A70844-1BE9-4A1E-A49A-9BE7A4B9504D}"/>
    <cellStyle name="Heading 3 3 12 2 2" xfId="29068" xr:uid="{EF58F2D8-A19E-4753-BDC4-4DFF377EE139}"/>
    <cellStyle name="Heading 3 3 12 2 3" xfId="29069" xr:uid="{7E63EE9C-5791-415B-849C-E46B423B16D7}"/>
    <cellStyle name="Heading 3 3 12 3" xfId="9018" xr:uid="{B48229B2-2304-4B9F-B48D-3459BAB95823}"/>
    <cellStyle name="Heading 3 3 12 4" xfId="29070" xr:uid="{DB634668-98A6-4096-8428-A3E64B3A0288}"/>
    <cellStyle name="Heading 3 3 12 5" xfId="29071" xr:uid="{B2F8D1A9-5DEE-4C34-9CA4-28F34C4F43E3}"/>
    <cellStyle name="Heading 3 3 13" xfId="9019" xr:uid="{05F0CCBF-0F54-4F16-8D11-163ADF12769D}"/>
    <cellStyle name="Heading 3 3 13 2" xfId="9020" xr:uid="{B70D144A-987F-4C11-918B-CE45C533B67F}"/>
    <cellStyle name="Heading 3 3 13 3" xfId="29072" xr:uid="{13247EAD-9E4C-4395-9D4F-3182A4EDCC4B}"/>
    <cellStyle name="Heading 3 3 14" xfId="9021" xr:uid="{F41C7652-445F-495B-9893-F97CA42F36F9}"/>
    <cellStyle name="Heading 3 3 14 2" xfId="9022" xr:uid="{523127A2-56D8-4C31-B5C4-4407A4FB83CB}"/>
    <cellStyle name="Heading 3 3 14 3" xfId="29073" xr:uid="{8DDE4CAC-08F6-4C54-8F67-A06E0F2D6D92}"/>
    <cellStyle name="Heading 3 3 15" xfId="9023" xr:uid="{0B3B2A86-2BFA-463E-A9D9-475E3101077D}"/>
    <cellStyle name="Heading 3 3 15 2" xfId="9024" xr:uid="{72372062-287A-405F-8C14-79C6C51EB98B}"/>
    <cellStyle name="Heading 3 3 15 3" xfId="29074" xr:uid="{1185F7CB-C958-4BA2-962E-BE9249093DC4}"/>
    <cellStyle name="Heading 3 3 16" xfId="9025" xr:uid="{25D9DB03-5826-4803-B23E-B6BA3AF24BD3}"/>
    <cellStyle name="Heading 3 3 16 2" xfId="29075" xr:uid="{AFF760B1-8CB4-446C-A82C-3AD10A27E4C9}"/>
    <cellStyle name="Heading 3 3 17" xfId="9026" xr:uid="{660CF193-E6D0-43E0-847E-0070640F98FB}"/>
    <cellStyle name="Heading 3 3 18" xfId="44217" xr:uid="{94CAF4F3-67D4-4095-8956-00268F02FD8E}"/>
    <cellStyle name="Heading 3 3 2" xfId="9027" xr:uid="{E68EEA92-B615-436A-9B05-329B1D00CC7B}"/>
    <cellStyle name="Heading 3 3 2 2" xfId="9028" xr:uid="{4D726F6B-67C5-4A82-833A-8518F1400A35}"/>
    <cellStyle name="Heading 3 3 2 2 2" xfId="9029" xr:uid="{A99E8D25-149A-4D95-8AC5-6EF75F1E4B13}"/>
    <cellStyle name="Heading 3 3 2 2 3" xfId="29076" xr:uid="{F9DEA6FB-AFE2-4FDF-A9CB-284B7F31511E}"/>
    <cellStyle name="Heading 3 3 2 3" xfId="9030" xr:uid="{F8F1E70F-9860-4684-B08A-3168B18FAE78}"/>
    <cellStyle name="Heading 3 3 2 3 2" xfId="9031" xr:uid="{15E8C295-F084-4A33-96C0-25F1990B4A58}"/>
    <cellStyle name="Heading 3 3 2 3 3" xfId="29077" xr:uid="{F719CBFC-91CF-400E-A5FE-AF8A36FE64B1}"/>
    <cellStyle name="Heading 3 3 2 4" xfId="9032" xr:uid="{C8EA6406-9C51-4199-87B8-4025475E4F7D}"/>
    <cellStyle name="Heading 3 3 2 4 2" xfId="9033" xr:uid="{9BB787A5-3A90-49A8-B30D-0C3C33078FEC}"/>
    <cellStyle name="Heading 3 3 2 4 3" xfId="29078" xr:uid="{D8084959-4AD8-4455-BCB5-283024AC77ED}"/>
    <cellStyle name="Heading 3 3 2 5" xfId="9034" xr:uid="{A6E484C7-C531-4B1E-897B-7E75C6C6DF8B}"/>
    <cellStyle name="Heading 3 3 2 5 2" xfId="9035" xr:uid="{E8B30B05-9403-405C-A585-11AD4FB1291A}"/>
    <cellStyle name="Heading 3 3 2 5 3" xfId="29079" xr:uid="{6933DAF9-9E6E-43FA-99D8-24DE763DEB47}"/>
    <cellStyle name="Heading 3 3 2 6" xfId="9036" xr:uid="{8AD06CEB-0AAA-41EE-8872-ADC9C766BC35}"/>
    <cellStyle name="Heading 3 3 2 6 2" xfId="29080" xr:uid="{0DF351A5-6569-4B06-8E9F-513536711769}"/>
    <cellStyle name="Heading 3 3 2 7" xfId="9037" xr:uid="{0E388522-19C6-47EA-B0D3-B21DED060B25}"/>
    <cellStyle name="Heading 3 3 2 8" xfId="29081" xr:uid="{D3FE0E78-AFC3-4F2D-B88B-F42E6422A89B}"/>
    <cellStyle name="Heading 3 3 3" xfId="9038" xr:uid="{4CFD7598-1766-4B71-880D-8DE53B1D357A}"/>
    <cellStyle name="Heading 3 3 3 2" xfId="9039" xr:uid="{3C0A2BC6-8E03-4958-BBE8-87AA807BB7D9}"/>
    <cellStyle name="Heading 3 3 3 2 2" xfId="9040" xr:uid="{B2DFE6EA-8518-41EF-8163-B482D881B4CC}"/>
    <cellStyle name="Heading 3 3 3 2 3" xfId="29082" xr:uid="{8A2258DF-5C56-48BC-A17A-C25EA33A3BEB}"/>
    <cellStyle name="Heading 3 3 3 3" xfId="9041" xr:uid="{8602488B-29BB-4D1E-BB0B-67D0C577D56F}"/>
    <cellStyle name="Heading 3 3 3 3 2" xfId="9042" xr:uid="{9FA1F4D0-FAAF-4DDE-A186-215BB3BABF13}"/>
    <cellStyle name="Heading 3 3 3 3 3" xfId="29083" xr:uid="{34450190-AA99-4830-B63D-E1AC25A0665D}"/>
    <cellStyle name="Heading 3 3 3 4" xfId="9043" xr:uid="{96490211-8868-4BE2-9F15-CBC535160683}"/>
    <cellStyle name="Heading 3 3 3 4 2" xfId="9044" xr:uid="{B0B73771-EE10-4918-B2C1-E998CB7F2BBE}"/>
    <cellStyle name="Heading 3 3 3 4 3" xfId="29084" xr:uid="{90CBDBEE-F0CB-4EE6-B2F8-00932E93AE07}"/>
    <cellStyle name="Heading 3 3 3 5" xfId="9045" xr:uid="{E77AF050-935D-4B31-BDE2-AD03DCA9F1C1}"/>
    <cellStyle name="Heading 3 3 3 5 2" xfId="9046" xr:uid="{55B405C3-A5E7-4DA5-BC32-3B6F5A3243CA}"/>
    <cellStyle name="Heading 3 3 3 5 3" xfId="29085" xr:uid="{4EC95A95-DF9E-4471-B4B7-E741EFAFC570}"/>
    <cellStyle name="Heading 3 3 3 6" xfId="9047" xr:uid="{7166BAFF-DCA5-44A9-B14B-651F07A0D7FE}"/>
    <cellStyle name="Heading 3 3 3 6 2" xfId="29086" xr:uid="{D695B7DA-A91A-45E3-94F9-73E75CB66EA4}"/>
    <cellStyle name="Heading 3 3 3 7" xfId="9048" xr:uid="{F1EE5EEA-AE45-434F-A761-ACB4F10400E4}"/>
    <cellStyle name="Heading 3 3 3 8" xfId="42773" xr:uid="{579AB9CC-D7E5-460D-BDB7-B37633B5FD53}"/>
    <cellStyle name="Heading 3 3 4" xfId="9049" xr:uid="{934C729A-F989-48C4-A170-48F25ABF86A5}"/>
    <cellStyle name="Heading 3 3 4 2" xfId="9050" xr:uid="{5B2DB749-432F-43FA-B23F-51B498A9FEEE}"/>
    <cellStyle name="Heading 3 3 4 2 2" xfId="9051" xr:uid="{18B61B09-B826-412A-9E7E-4E990969CF9C}"/>
    <cellStyle name="Heading 3 3 4 2 3" xfId="29087" xr:uid="{42D57278-083B-4AED-AD12-C6B423BF4BEF}"/>
    <cellStyle name="Heading 3 3 4 3" xfId="9052" xr:uid="{2AEEE3C0-89C5-448D-B711-E41CEF5D129E}"/>
    <cellStyle name="Heading 3 3 4 3 2" xfId="9053" xr:uid="{5C908303-1BEB-4951-859F-D614A3D2313C}"/>
    <cellStyle name="Heading 3 3 4 3 3" xfId="29088" xr:uid="{91183A85-0D6F-43B4-9BED-99AAC8072887}"/>
    <cellStyle name="Heading 3 3 4 4" xfId="9054" xr:uid="{03D1BA94-F53E-438C-BA7C-8758D96D44B6}"/>
    <cellStyle name="Heading 3 3 4 4 2" xfId="9055" xr:uid="{1FC874C1-7B2D-48A3-9BFA-4DF3BE0BC9AD}"/>
    <cellStyle name="Heading 3 3 4 4 3" xfId="29089" xr:uid="{C003C0C6-71AC-4BA7-91F6-4F8093563D9F}"/>
    <cellStyle name="Heading 3 3 4 5" xfId="9056" xr:uid="{DE8831FA-798A-4051-9D32-6B1CCA09283A}"/>
    <cellStyle name="Heading 3 3 4 5 2" xfId="9057" xr:uid="{83BEB07D-5816-40E4-9410-D359D1F302FC}"/>
    <cellStyle name="Heading 3 3 4 5 3" xfId="29090" xr:uid="{91DA4000-497F-4F8D-A772-AAD79A7A1690}"/>
    <cellStyle name="Heading 3 3 4 6" xfId="9058" xr:uid="{32678560-DC51-4E82-AB62-2522207F441A}"/>
    <cellStyle name="Heading 3 3 4 6 2" xfId="29091" xr:uid="{441990FC-781D-4945-BE3C-172037918AB5}"/>
    <cellStyle name="Heading 3 3 4 7" xfId="9059" xr:uid="{3ED2A116-C477-4685-BC5C-A76D5DF38012}"/>
    <cellStyle name="Heading 3 3 5" xfId="9060" xr:uid="{82CE35FB-246D-4CD4-BA36-DEE812F0FFD9}"/>
    <cellStyle name="Heading 3 3 5 2" xfId="9061" xr:uid="{8B3A8E53-B147-45F4-88DD-146A1992F3F5}"/>
    <cellStyle name="Heading 3 3 5 2 2" xfId="9062" xr:uid="{286BC79D-B7AB-4D74-8CCC-A7BDA8FE5AF7}"/>
    <cellStyle name="Heading 3 3 5 2 3" xfId="29092" xr:uid="{034FDE41-7C7A-48B4-BDB2-D0E958935174}"/>
    <cellStyle name="Heading 3 3 5 3" xfId="9063" xr:uid="{4C05C598-D862-4329-9829-31AC1CFF45E3}"/>
    <cellStyle name="Heading 3 3 5 3 2" xfId="9064" xr:uid="{045AB5CF-F387-4214-8E6C-A1F69A12052D}"/>
    <cellStyle name="Heading 3 3 5 3 3" xfId="29093" xr:uid="{C8127A97-FDF0-4E70-806C-01B8BF7FE8A5}"/>
    <cellStyle name="Heading 3 3 5 4" xfId="9065" xr:uid="{70655682-175D-4D54-B5AB-932FD110CC54}"/>
    <cellStyle name="Heading 3 3 5 4 2" xfId="9066" xr:uid="{23E4DAE7-FD98-421F-B55C-04B607D8D162}"/>
    <cellStyle name="Heading 3 3 5 4 3" xfId="29094" xr:uid="{3A3B5338-EE14-48F5-A341-7480AF80C7B7}"/>
    <cellStyle name="Heading 3 3 5 5" xfId="9067" xr:uid="{DDA9A23E-14EA-408C-B251-5B26823563C8}"/>
    <cellStyle name="Heading 3 3 5 5 2" xfId="9068" xr:uid="{7E864287-DC62-440A-AF1C-2EE187E98327}"/>
    <cellStyle name="Heading 3 3 5 5 3" xfId="29095" xr:uid="{6090369E-825E-42CC-B944-34D3BFF0E5A9}"/>
    <cellStyle name="Heading 3 3 5 6" xfId="9069" xr:uid="{095ED572-BE4B-4ED0-8C48-C3C58DADFB91}"/>
    <cellStyle name="Heading 3 3 5 6 2" xfId="29096" xr:uid="{3EB23F01-0FB2-4EEB-B5CF-E76A2F058BC8}"/>
    <cellStyle name="Heading 3 3 5 7" xfId="9070" xr:uid="{9E68706F-3D0D-4A36-AE92-220F90B20991}"/>
    <cellStyle name="Heading 3 3 6" xfId="9071" xr:uid="{3C6E2F5E-CD1C-42E2-8D7A-298A08C2FB71}"/>
    <cellStyle name="Heading 3 3 6 2" xfId="9072" xr:uid="{074D9B73-76BC-4578-AF22-D58697847EAC}"/>
    <cellStyle name="Heading 3 3 6 2 2" xfId="9073" xr:uid="{C69F7D6B-A874-49FE-B616-C3D6E7F4A5C9}"/>
    <cellStyle name="Heading 3 3 6 2 3" xfId="29097" xr:uid="{119F535B-DB62-429D-A59A-600896608260}"/>
    <cellStyle name="Heading 3 3 6 3" xfId="9074" xr:uid="{F56F3EC2-C3C7-4131-B097-37DEEA1D15DA}"/>
    <cellStyle name="Heading 3 3 6 3 2" xfId="9075" xr:uid="{34658F65-BA58-47EB-83EF-9DD33734DAF1}"/>
    <cellStyle name="Heading 3 3 6 3 3" xfId="29098" xr:uid="{36F39906-F327-499E-91DC-217F39C317AC}"/>
    <cellStyle name="Heading 3 3 6 4" xfId="9076" xr:uid="{9E4E2383-77D7-42A6-9B40-797A2089C307}"/>
    <cellStyle name="Heading 3 3 6 4 2" xfId="9077" xr:uid="{6AC3F699-800A-4F0A-A332-4A14DA8AB4A7}"/>
    <cellStyle name="Heading 3 3 6 4 3" xfId="29099" xr:uid="{7FEC7423-5E2B-47FC-93FB-6C8DEB5566F8}"/>
    <cellStyle name="Heading 3 3 6 5" xfId="9078" xr:uid="{6F6DF59E-783D-4C52-9B45-C8DBF39A4A1F}"/>
    <cellStyle name="Heading 3 3 6 5 2" xfId="9079" xr:uid="{4B27ECCC-5CD5-41EE-9DFA-ACC9C87030C6}"/>
    <cellStyle name="Heading 3 3 6 5 3" xfId="29100" xr:uid="{157FBF46-03EE-48FE-99C2-AB864637307F}"/>
    <cellStyle name="Heading 3 3 6 6" xfId="9080" xr:uid="{6ABB6661-3291-46C6-9DC8-407739992DFB}"/>
    <cellStyle name="Heading 3 3 6 6 2" xfId="29101" xr:uid="{BDC2791B-E0A5-44A2-86A6-95670CE2F431}"/>
    <cellStyle name="Heading 3 3 6 7" xfId="9081" xr:uid="{692B28A0-61C9-4413-92C9-EEE32541DF15}"/>
    <cellStyle name="Heading 3 3 7" xfId="9082" xr:uid="{47E94F7B-E5F1-4DEE-B842-96C6034635A4}"/>
    <cellStyle name="Heading 3 3 7 2" xfId="9083" xr:uid="{1A6C6D40-7995-48A9-A814-3A18E6FC8475}"/>
    <cellStyle name="Heading 3 3 7 2 2" xfId="9084" xr:uid="{471CCD2B-C991-4FC0-A4A9-B5D2A02A1B77}"/>
    <cellStyle name="Heading 3 3 7 2 3" xfId="29102" xr:uid="{0B0393B9-8872-4BCB-B8D0-412DE224857B}"/>
    <cellStyle name="Heading 3 3 7 3" xfId="9085" xr:uid="{B1C12FE0-1838-42FF-AA2C-3E11C2D56508}"/>
    <cellStyle name="Heading 3 3 7 3 2" xfId="9086" xr:uid="{D09A2BF4-CC3C-4619-A517-5620680A4ACC}"/>
    <cellStyle name="Heading 3 3 7 3 3" xfId="29103" xr:uid="{60CF12F7-E3FD-4E3C-A22E-CFE8BA969A5E}"/>
    <cellStyle name="Heading 3 3 7 4" xfId="9087" xr:uid="{F2028835-03FB-4B1B-8C79-D0013A41BBE3}"/>
    <cellStyle name="Heading 3 3 7 4 2" xfId="9088" xr:uid="{12B42504-113A-43A6-9489-E5E183E3C9B2}"/>
    <cellStyle name="Heading 3 3 7 4 3" xfId="29104" xr:uid="{13B1641E-870F-4051-84F4-C1B86B28D8FB}"/>
    <cellStyle name="Heading 3 3 7 5" xfId="9089" xr:uid="{6EE5F758-46D8-4A04-8494-DF7D5D3F2436}"/>
    <cellStyle name="Heading 3 3 7 5 2" xfId="9090" xr:uid="{E660FE3F-D369-4FED-B252-5E384DA7329A}"/>
    <cellStyle name="Heading 3 3 7 5 3" xfId="29105" xr:uid="{BA729464-0B1C-4053-B6A5-1A115A93717C}"/>
    <cellStyle name="Heading 3 3 7 6" xfId="9091" xr:uid="{5D9EFFAA-E13C-4D61-B643-253F114044CF}"/>
    <cellStyle name="Heading 3 3 7 6 2" xfId="29106" xr:uid="{95FDE188-050F-43E0-AFE8-2854928EE5DD}"/>
    <cellStyle name="Heading 3 3 7 7" xfId="9092" xr:uid="{A8111BDB-BD28-47C0-97A6-F81696D0D378}"/>
    <cellStyle name="Heading 3 3 8" xfId="9093" xr:uid="{95D4D718-C128-4D76-845A-4E883150056E}"/>
    <cellStyle name="Heading 3 3 8 2" xfId="9094" xr:uid="{C6DF5D75-B7A3-47E8-AEE9-760DCEAEF68F}"/>
    <cellStyle name="Heading 3 3 8 2 2" xfId="9095" xr:uid="{14EECF07-FB7F-4AA1-8CEB-B75ED4F945CA}"/>
    <cellStyle name="Heading 3 3 8 2 3" xfId="29107" xr:uid="{643C2FE4-824C-4CF8-AAC8-DB5A71B3CC56}"/>
    <cellStyle name="Heading 3 3 8 3" xfId="9096" xr:uid="{978E5FA8-65BC-4B0F-896A-D3C401AFC36F}"/>
    <cellStyle name="Heading 3 3 8 3 2" xfId="9097" xr:uid="{592CB10B-8625-4758-9947-E176961412B8}"/>
    <cellStyle name="Heading 3 3 8 3 3" xfId="29108" xr:uid="{A7BA811F-69CB-4527-B174-8082C59576DB}"/>
    <cellStyle name="Heading 3 3 8 4" xfId="9098" xr:uid="{2676C9F9-F527-45A5-8F2F-DE2287548EAF}"/>
    <cellStyle name="Heading 3 3 8 4 2" xfId="9099" xr:uid="{40C90C8B-8704-4B33-9CE0-0ED837516A7A}"/>
    <cellStyle name="Heading 3 3 8 4 3" xfId="29109" xr:uid="{2CC006FD-E40F-4ADF-A911-DCEFC98198D6}"/>
    <cellStyle name="Heading 3 3 8 5" xfId="9100" xr:uid="{DCA69CF6-C358-4D8D-B16B-D37E2BE1BBB4}"/>
    <cellStyle name="Heading 3 3 8 5 2" xfId="9101" xr:uid="{A89B3BF2-08AD-471A-BD21-0CA0D5F80FC0}"/>
    <cellStyle name="Heading 3 3 8 5 3" xfId="29110" xr:uid="{9C14D2D7-42F3-4749-B4C8-87DAAA9F7676}"/>
    <cellStyle name="Heading 3 3 8 6" xfId="9102" xr:uid="{B9C4A2D1-008A-46F4-A18C-F8421CB0DC90}"/>
    <cellStyle name="Heading 3 3 8 6 2" xfId="29111" xr:uid="{853CA11E-575A-4A48-B209-DD2A39BBD528}"/>
    <cellStyle name="Heading 3 3 8 7" xfId="9103" xr:uid="{20F1D417-9515-4582-AFE1-0E38E487422E}"/>
    <cellStyle name="Heading 3 3 9" xfId="9104" xr:uid="{047418E2-1E05-4F54-BB9B-6E990DD4F522}"/>
    <cellStyle name="Heading 3 3 9 2" xfId="9105" xr:uid="{A98A04D3-F9F3-4EE3-9EA8-C551E7596951}"/>
    <cellStyle name="Heading 3 3 9 2 2" xfId="9106" xr:uid="{85FC5549-A68C-4A18-A735-124EC8F64F5E}"/>
    <cellStyle name="Heading 3 3 9 2 3" xfId="29112" xr:uid="{FF43DA6B-11E5-4264-95ED-8E88619D110A}"/>
    <cellStyle name="Heading 3 3 9 3" xfId="9107" xr:uid="{250A7965-EE62-491C-9B85-38B58F86260C}"/>
    <cellStyle name="Heading 3 3 9 3 2" xfId="9108" xr:uid="{5351222D-678D-41AD-8A77-418E83D4DEE3}"/>
    <cellStyle name="Heading 3 3 9 3 3" xfId="29113" xr:uid="{8A569129-2074-4FBD-B814-05174515B16C}"/>
    <cellStyle name="Heading 3 3 9 4" xfId="9109" xr:uid="{67BC6994-8F09-4598-A13A-64CD10231DB8}"/>
    <cellStyle name="Heading 3 3 9 4 2" xfId="9110" xr:uid="{22F6FA56-44D3-4A93-A451-AB2365BDC670}"/>
    <cellStyle name="Heading 3 3 9 4 3" xfId="29114" xr:uid="{AF1E5DAE-981F-4B2D-B90E-20119560FD96}"/>
    <cellStyle name="Heading 3 3 9 5" xfId="9111" xr:uid="{4D0D8926-E30D-418E-B821-6F56185AA21A}"/>
    <cellStyle name="Heading 3 3 9 5 2" xfId="9112" xr:uid="{EC823D38-01AB-46F4-8AB8-33D23C2703C0}"/>
    <cellStyle name="Heading 3 3 9 5 3" xfId="29115" xr:uid="{71EF603E-0758-4F1D-8C54-81558F8EF2ED}"/>
    <cellStyle name="Heading 3 3 9 6" xfId="9113" xr:uid="{B251476E-9393-4449-8252-3338ED59FA16}"/>
    <cellStyle name="Heading 3 3 9 6 2" xfId="29116" xr:uid="{5BA0B111-C3C1-4B93-AB6B-D6C141790736}"/>
    <cellStyle name="Heading 3 3 9 7" xfId="9114" xr:uid="{75464A62-EF30-4688-BC23-69A80BD27C6F}"/>
    <cellStyle name="Heading 3 30" xfId="29117" xr:uid="{5B06AF24-CBCB-4F5D-A9C3-7DC481E54007}"/>
    <cellStyle name="Heading 3 31" xfId="29118" xr:uid="{53E63D97-FC73-457A-B485-124B96F44BBF}"/>
    <cellStyle name="Heading 3 32" xfId="29119" xr:uid="{16F2B9DB-3975-4361-8261-47615C886C50}"/>
    <cellStyle name="Heading 3 33" xfId="29120" xr:uid="{B991B604-3B5F-4F88-93B0-304F3D16F6C9}"/>
    <cellStyle name="Heading 3 34" xfId="29121" xr:uid="{1ACAC058-607A-4756-88AE-3011CA890F4E}"/>
    <cellStyle name="Heading 3 35" xfId="29122" xr:uid="{AFCFC5C2-2BAC-4D52-BD2B-E3D5D1E9A0E8}"/>
    <cellStyle name="Heading 3 36" xfId="29123" xr:uid="{C62ACB59-5E8A-4B72-A73D-96E0FFA39B15}"/>
    <cellStyle name="Heading 3 37" xfId="29124" xr:uid="{FE4BA129-CFB0-45AC-B172-FD70960F53C2}"/>
    <cellStyle name="Heading 3 38" xfId="29125" xr:uid="{2448CB1E-BA5A-4BDD-A371-8CD1B1259286}"/>
    <cellStyle name="Heading 3 39" xfId="29126" xr:uid="{B68E0FDE-CF37-4975-8DFB-F7459DFBA069}"/>
    <cellStyle name="Heading 3 4" xfId="9115" xr:uid="{26A422E5-7F95-4CFE-A7DB-4004FDDD2898}"/>
    <cellStyle name="Heading 3 4 10" xfId="9116" xr:uid="{3ACBFB53-9FA7-4C31-B846-A9D08C8C6B6F}"/>
    <cellStyle name="Heading 3 4 10 2" xfId="9117" xr:uid="{9A1947CA-781B-4A18-8ADB-FFDCDF5FDD99}"/>
    <cellStyle name="Heading 3 4 10 2 2" xfId="9118" xr:uid="{2A46C963-04B0-4B05-8DD5-E6B93DF516DE}"/>
    <cellStyle name="Heading 3 4 10 2 3" xfId="29127" xr:uid="{C584C534-A91C-4984-98CC-19D210751DAF}"/>
    <cellStyle name="Heading 3 4 10 3" xfId="9119" xr:uid="{6F672E92-8A22-4967-92B2-71B00EB93B3E}"/>
    <cellStyle name="Heading 3 4 10 3 2" xfId="9120" xr:uid="{2F0AF568-F973-4FF0-A50C-B4B8B6E58F89}"/>
    <cellStyle name="Heading 3 4 10 3 3" xfId="29128" xr:uid="{FDAD3B0A-23BE-4109-A936-0910C8C975DE}"/>
    <cellStyle name="Heading 3 4 10 4" xfId="9121" xr:uid="{49BEF02C-E664-48DD-9C1C-62FAAE17B4AF}"/>
    <cellStyle name="Heading 3 4 10 4 2" xfId="9122" xr:uid="{2A497FBD-9166-4595-A7B8-1110550D5B0D}"/>
    <cellStyle name="Heading 3 4 10 4 3" xfId="29129" xr:uid="{9963C5B3-2407-4B2A-A65A-F7EC6F446C70}"/>
    <cellStyle name="Heading 3 4 10 5" xfId="9123" xr:uid="{1F6228A7-ADA1-4ACB-994B-03DDDC98C5D2}"/>
    <cellStyle name="Heading 3 4 10 5 2" xfId="9124" xr:uid="{5F84AD40-1B4C-4D14-9B3D-FA00440A5ED8}"/>
    <cellStyle name="Heading 3 4 10 5 3" xfId="29130" xr:uid="{2490F58A-5716-4145-A5FE-0941F70D0D5E}"/>
    <cellStyle name="Heading 3 4 10 6" xfId="9125" xr:uid="{703FE67A-EEBA-4757-B1B7-B218E3238F5D}"/>
    <cellStyle name="Heading 3 4 10 6 2" xfId="29131" xr:uid="{1A8FE7B9-21D6-4646-8003-55C82DFB3A34}"/>
    <cellStyle name="Heading 3 4 10 7" xfId="9126" xr:uid="{D3828F8C-71F4-4503-9B32-41A784F10839}"/>
    <cellStyle name="Heading 3 4 11" xfId="9127" xr:uid="{7DAED52D-9739-4D6A-8E71-7FEAB5DAB161}"/>
    <cellStyle name="Heading 3 4 11 2" xfId="9128" xr:uid="{F0040D23-9F94-4EB4-918E-28E1831072E6}"/>
    <cellStyle name="Heading 3 4 11 2 2" xfId="9129" xr:uid="{D6C0ED46-D68D-4901-8F0B-3900C4242A90}"/>
    <cellStyle name="Heading 3 4 11 2 3" xfId="29132" xr:uid="{674B74D6-5FA8-4377-90E4-71FB32EC6137}"/>
    <cellStyle name="Heading 3 4 11 3" xfId="9130" xr:uid="{E739C987-1795-4099-90A2-AD2B6E78981A}"/>
    <cellStyle name="Heading 3 4 11 3 2" xfId="9131" xr:uid="{F1E727D5-624C-4467-A652-1A972CEDC5DD}"/>
    <cellStyle name="Heading 3 4 11 3 3" xfId="29133" xr:uid="{D896993A-BD42-4BEF-BFAE-E2D9FFD6EFF7}"/>
    <cellStyle name="Heading 3 4 11 4" xfId="9132" xr:uid="{413450CE-9BCF-481D-9F0D-E611377A0FEF}"/>
    <cellStyle name="Heading 3 4 11 4 2" xfId="9133" xr:uid="{EEA8A272-A1DE-4560-A898-F04948D24EAE}"/>
    <cellStyle name="Heading 3 4 11 4 3" xfId="29134" xr:uid="{CF551B55-F826-452C-8808-504ECC1F4BAE}"/>
    <cellStyle name="Heading 3 4 11 5" xfId="9134" xr:uid="{926BE21E-B120-4980-8F04-E21AFB8065DB}"/>
    <cellStyle name="Heading 3 4 11 5 2" xfId="9135" xr:uid="{F8E00F73-0E13-4784-A791-FC461A1E79BB}"/>
    <cellStyle name="Heading 3 4 11 5 3" xfId="29135" xr:uid="{17128BA8-7B00-4F10-9B74-1DD50086EADB}"/>
    <cellStyle name="Heading 3 4 11 6" xfId="9136" xr:uid="{13F78A30-EB92-4830-BD18-EDD7E0244F10}"/>
    <cellStyle name="Heading 3 4 11 6 2" xfId="29136" xr:uid="{1AF206B3-60FA-499B-8D96-F31A2E018E60}"/>
    <cellStyle name="Heading 3 4 11 7" xfId="9137" xr:uid="{F0FA27FE-4DF7-4CE6-A6A6-01836E4E1037}"/>
    <cellStyle name="Heading 3 4 12" xfId="9138" xr:uid="{B946D0AD-CB98-436A-A220-393105EEF136}"/>
    <cellStyle name="Heading 3 4 12 2" xfId="9139" xr:uid="{E34866CD-AA03-44EF-B045-C1E57CC778FA}"/>
    <cellStyle name="Heading 3 4 12 3" xfId="29137" xr:uid="{8ADF101F-B0A3-412F-9FFF-CFD25DD10E6A}"/>
    <cellStyle name="Heading 3 4 13" xfId="9140" xr:uid="{8A81031A-DCA8-450B-BD59-A606B985E33F}"/>
    <cellStyle name="Heading 3 4 13 2" xfId="9141" xr:uid="{C73C469F-E628-4AFA-9978-45F5DA15CE34}"/>
    <cellStyle name="Heading 3 4 13 3" xfId="29138" xr:uid="{8F24E8A4-8A85-4D67-BC38-1430CE904AE3}"/>
    <cellStyle name="Heading 3 4 14" xfId="9142" xr:uid="{AFB5F189-D688-4FFF-80FF-959E6332AEA1}"/>
    <cellStyle name="Heading 3 4 14 2" xfId="9143" xr:uid="{6201AE4D-6A04-448F-BDCF-FA576DB49D88}"/>
    <cellStyle name="Heading 3 4 14 3" xfId="29139" xr:uid="{9F319916-EB1E-4D94-9E6C-968A191DA1A5}"/>
    <cellStyle name="Heading 3 4 15" xfId="9144" xr:uid="{253404A0-F30B-4178-B46E-817339958ABB}"/>
    <cellStyle name="Heading 3 4 15 2" xfId="9145" xr:uid="{DA727ADA-6127-4980-ACEE-1DDCC9422326}"/>
    <cellStyle name="Heading 3 4 15 3" xfId="29140" xr:uid="{0142167A-8C48-4CD4-9604-465E0298BFBE}"/>
    <cellStyle name="Heading 3 4 16" xfId="9146" xr:uid="{7831C1AF-5DEE-4907-8411-126092D83E39}"/>
    <cellStyle name="Heading 3 4 16 2" xfId="29141" xr:uid="{30F7BB2D-DE10-4A2E-AF86-D721E17C5E49}"/>
    <cellStyle name="Heading 3 4 17" xfId="9147" xr:uid="{2748E0DD-E48A-4CAF-8BB0-2FBA3075B64D}"/>
    <cellStyle name="Heading 3 4 2" xfId="9148" xr:uid="{36B913AF-91BE-4526-B1E1-EC41E1A575CF}"/>
    <cellStyle name="Heading 3 4 2 2" xfId="9149" xr:uid="{1D4CC44A-5D05-4619-A2E0-37D5EE3C4A80}"/>
    <cellStyle name="Heading 3 4 2 2 2" xfId="9150" xr:uid="{6BDEB19E-451B-4665-B668-280BA6DE3AF2}"/>
    <cellStyle name="Heading 3 4 2 2 3" xfId="29142" xr:uid="{EF0A9C63-FD24-4B10-91A2-2EDB438306EE}"/>
    <cellStyle name="Heading 3 4 2 3" xfId="9151" xr:uid="{ED6ABFE5-1928-4312-A059-895A7652D8CF}"/>
    <cellStyle name="Heading 3 4 2 3 2" xfId="9152" xr:uid="{4BF740EC-CBC9-4C14-9C9A-F19BD6C8E4E0}"/>
    <cellStyle name="Heading 3 4 2 3 3" xfId="29143" xr:uid="{5F7FFDFD-F374-4B10-9221-6098AF5D011D}"/>
    <cellStyle name="Heading 3 4 2 4" xfId="9153" xr:uid="{4D72ACC8-9670-4064-8CEA-0FE366CF8789}"/>
    <cellStyle name="Heading 3 4 2 4 2" xfId="9154" xr:uid="{65B029A9-613F-4FAC-A8DD-1D05FEB8ECC3}"/>
    <cellStyle name="Heading 3 4 2 4 3" xfId="29144" xr:uid="{462DC2FF-E70A-42DC-95B7-EF7973831050}"/>
    <cellStyle name="Heading 3 4 2 5" xfId="9155" xr:uid="{168F945E-3F45-4522-A1C5-99F69DCD70E0}"/>
    <cellStyle name="Heading 3 4 2 5 2" xfId="9156" xr:uid="{457E88D4-1F69-47EB-8845-9C084A22CB92}"/>
    <cellStyle name="Heading 3 4 2 5 3" xfId="29145" xr:uid="{14DB31A6-8CB5-4801-B5D7-446C90A851C5}"/>
    <cellStyle name="Heading 3 4 2 6" xfId="9157" xr:uid="{8E03D53D-7965-47EE-BA01-A323A3AEE6BF}"/>
    <cellStyle name="Heading 3 4 2 6 2" xfId="29146" xr:uid="{B9008F51-6ADD-45BE-981B-5A6181058148}"/>
    <cellStyle name="Heading 3 4 2 7" xfId="9158" xr:uid="{0603166E-89A9-440B-AFC6-5C0170954C9A}"/>
    <cellStyle name="Heading 3 4 3" xfId="9159" xr:uid="{F740826C-9864-4FDD-8DE4-F78F89A5636A}"/>
    <cellStyle name="Heading 3 4 3 2" xfId="9160" xr:uid="{D21372FB-A937-4829-A220-D9987E370F96}"/>
    <cellStyle name="Heading 3 4 3 2 2" xfId="9161" xr:uid="{B91FBD0E-79D6-40DA-8530-6F850930B793}"/>
    <cellStyle name="Heading 3 4 3 2 3" xfId="29147" xr:uid="{4E785C30-064D-44B4-B7F4-54F27022878D}"/>
    <cellStyle name="Heading 3 4 3 3" xfId="9162" xr:uid="{4946FAB9-3E56-4A47-84E1-8D316CF51769}"/>
    <cellStyle name="Heading 3 4 3 3 2" xfId="9163" xr:uid="{B1A7C963-CA65-46A2-94FD-CE892E850B84}"/>
    <cellStyle name="Heading 3 4 3 3 3" xfId="29148" xr:uid="{AB92C71A-5BB5-48EE-84F8-E60367C03C40}"/>
    <cellStyle name="Heading 3 4 3 4" xfId="9164" xr:uid="{561481B5-5F29-48EE-8E87-9C146886FEC5}"/>
    <cellStyle name="Heading 3 4 3 4 2" xfId="9165" xr:uid="{168CA033-FD98-46A3-B79B-1549B4AF86D3}"/>
    <cellStyle name="Heading 3 4 3 4 3" xfId="29149" xr:uid="{DDF38865-C8FF-4F6D-9C2D-AEF4473FAA1C}"/>
    <cellStyle name="Heading 3 4 3 5" xfId="9166" xr:uid="{4D367E3D-D722-44F5-98FF-E4714E602E23}"/>
    <cellStyle name="Heading 3 4 3 5 2" xfId="9167" xr:uid="{1D17C0E4-BC7C-4536-98FA-B195D1EFEDD0}"/>
    <cellStyle name="Heading 3 4 3 5 3" xfId="29150" xr:uid="{EDCF7574-D63A-4686-AD8D-BB5676502473}"/>
    <cellStyle name="Heading 3 4 3 6" xfId="9168" xr:uid="{60ED2536-57B1-432C-9112-984FE7F02E87}"/>
    <cellStyle name="Heading 3 4 3 6 2" xfId="29151" xr:uid="{96E7B2D8-182E-4C0D-BCD9-B8295AA2EBEA}"/>
    <cellStyle name="Heading 3 4 3 7" xfId="9169" xr:uid="{B0BEE119-6F08-465D-83A4-500FA3861B39}"/>
    <cellStyle name="Heading 3 4 4" xfId="9170" xr:uid="{ABFB5F1B-5131-4AFC-824F-E6DEA6AB5C20}"/>
    <cellStyle name="Heading 3 4 4 2" xfId="9171" xr:uid="{83E20C23-7D8C-48B2-B293-C2EAAF95E15D}"/>
    <cellStyle name="Heading 3 4 4 2 2" xfId="9172" xr:uid="{6B2E3F43-AD0A-4ADE-9597-6EF0B4D5D57F}"/>
    <cellStyle name="Heading 3 4 4 2 3" xfId="29152" xr:uid="{F65AF636-CE67-4315-91A0-8798E56A43A0}"/>
    <cellStyle name="Heading 3 4 4 3" xfId="9173" xr:uid="{51B35B04-56FB-4412-B4E4-D7EF5A810C54}"/>
    <cellStyle name="Heading 3 4 4 3 2" xfId="9174" xr:uid="{4F316BDA-4499-47AF-9727-F719D8A6AEFC}"/>
    <cellStyle name="Heading 3 4 4 3 3" xfId="29153" xr:uid="{46C0AC9A-8226-4A40-9518-FC34FA4BFE3D}"/>
    <cellStyle name="Heading 3 4 4 4" xfId="9175" xr:uid="{163440D8-5252-47D1-A7ED-1ED95359EA3A}"/>
    <cellStyle name="Heading 3 4 4 4 2" xfId="9176" xr:uid="{E6B8B784-A18B-4FF9-95B7-E467C1B8FF5A}"/>
    <cellStyle name="Heading 3 4 4 4 3" xfId="29154" xr:uid="{ADCE7BDF-AF60-4064-985F-791977C4FF04}"/>
    <cellStyle name="Heading 3 4 4 5" xfId="9177" xr:uid="{58577948-D222-491D-8CCD-B1BC29F3C616}"/>
    <cellStyle name="Heading 3 4 4 5 2" xfId="9178" xr:uid="{D2AD751D-4E8A-47AA-9BD8-6D75465894F5}"/>
    <cellStyle name="Heading 3 4 4 5 3" xfId="29155" xr:uid="{67FB4153-FD8D-4EFF-803C-960F7FDCF142}"/>
    <cellStyle name="Heading 3 4 4 6" xfId="9179" xr:uid="{5393CF26-C495-47ED-A3D7-AC433DF2F9D4}"/>
    <cellStyle name="Heading 3 4 4 6 2" xfId="29156" xr:uid="{9434B964-BE47-44C8-B0A4-ECA9B090843A}"/>
    <cellStyle name="Heading 3 4 4 7" xfId="9180" xr:uid="{70FBB1FE-F730-4857-85FA-39DC18FB32CC}"/>
    <cellStyle name="Heading 3 4 5" xfId="9181" xr:uid="{6E5FF436-5810-4F63-B2E6-9DC40F1E6746}"/>
    <cellStyle name="Heading 3 4 5 2" xfId="9182" xr:uid="{12DC2F7E-1F38-42B7-8050-E15139FF8DED}"/>
    <cellStyle name="Heading 3 4 5 2 2" xfId="9183" xr:uid="{44A39715-ED9C-42FE-8F29-ACA1F7BA6FC5}"/>
    <cellStyle name="Heading 3 4 5 2 3" xfId="29157" xr:uid="{9AE8CEAE-B529-4D6D-A21D-0EF93987E1AE}"/>
    <cellStyle name="Heading 3 4 5 3" xfId="9184" xr:uid="{647D8E0F-1BC4-4D99-B5D2-D3167BDBDB59}"/>
    <cellStyle name="Heading 3 4 5 3 2" xfId="9185" xr:uid="{05C01473-D299-4895-9C90-B855FE65214D}"/>
    <cellStyle name="Heading 3 4 5 3 3" xfId="29158" xr:uid="{2731C57E-06AA-46CF-AEC0-97DD66E2ADEF}"/>
    <cellStyle name="Heading 3 4 5 4" xfId="9186" xr:uid="{885EF16F-22EC-4985-8C21-E55AF0D6E20A}"/>
    <cellStyle name="Heading 3 4 5 4 2" xfId="9187" xr:uid="{71EF610C-D8EC-420D-8032-70FA04294D81}"/>
    <cellStyle name="Heading 3 4 5 4 3" xfId="29159" xr:uid="{6E967F29-4F3B-49DD-865B-EDB2ECFE2203}"/>
    <cellStyle name="Heading 3 4 5 5" xfId="9188" xr:uid="{F7773113-8CFF-4DE3-8662-DFA1C476E791}"/>
    <cellStyle name="Heading 3 4 5 5 2" xfId="9189" xr:uid="{95D4BD0F-9CE6-46A7-B1DA-A8689BC36D21}"/>
    <cellStyle name="Heading 3 4 5 5 3" xfId="29160" xr:uid="{C05545DE-44C8-4D68-ADB6-5CF24DDBF73E}"/>
    <cellStyle name="Heading 3 4 5 6" xfId="9190" xr:uid="{A4FB80E2-EA95-4E03-9E45-68F8DC12D21B}"/>
    <cellStyle name="Heading 3 4 5 6 2" xfId="29161" xr:uid="{E123464E-11AD-402C-AFCF-DE1254A3ACE2}"/>
    <cellStyle name="Heading 3 4 5 7" xfId="9191" xr:uid="{59479D4F-F682-463C-B11E-D85BAB403B8A}"/>
    <cellStyle name="Heading 3 4 6" xfId="9192" xr:uid="{C9379E34-38ED-476D-B9A6-6EB7D20EDB0C}"/>
    <cellStyle name="Heading 3 4 6 2" xfId="9193" xr:uid="{E96C0CBA-45DE-4A5A-A957-4386168966C0}"/>
    <cellStyle name="Heading 3 4 6 2 2" xfId="9194" xr:uid="{9125CDE3-07F0-4C9A-99BA-F900C1F49800}"/>
    <cellStyle name="Heading 3 4 6 2 3" xfId="29162" xr:uid="{AFB5AD61-CC41-416A-9E4F-9A09CDB895E8}"/>
    <cellStyle name="Heading 3 4 6 3" xfId="9195" xr:uid="{900C9CA0-D19B-47A6-8197-CD2846140E20}"/>
    <cellStyle name="Heading 3 4 6 3 2" xfId="9196" xr:uid="{A26F9349-EA61-4EB7-88A8-F905DD88C250}"/>
    <cellStyle name="Heading 3 4 6 3 3" xfId="29163" xr:uid="{8C44E4B8-A100-4FB7-908F-3CBF92B58790}"/>
    <cellStyle name="Heading 3 4 6 4" xfId="9197" xr:uid="{6958C6F4-01F1-4AA6-BB45-D0AAC436DDD6}"/>
    <cellStyle name="Heading 3 4 6 4 2" xfId="9198" xr:uid="{D62CBD98-186E-4FF5-AA31-00C26EBA049A}"/>
    <cellStyle name="Heading 3 4 6 4 3" xfId="29164" xr:uid="{EF064CB0-AA3B-42C7-B561-84A80E7343CC}"/>
    <cellStyle name="Heading 3 4 6 5" xfId="9199" xr:uid="{93B304A4-A273-4B40-9012-5BC15EE260A0}"/>
    <cellStyle name="Heading 3 4 6 5 2" xfId="9200" xr:uid="{FECBEEFA-7BF1-48A1-9D75-BC4D1A1437E1}"/>
    <cellStyle name="Heading 3 4 6 5 3" xfId="29165" xr:uid="{B8CB9F27-ACC8-4674-939C-181B6DC48E49}"/>
    <cellStyle name="Heading 3 4 6 6" xfId="9201" xr:uid="{787B041E-1A9F-47A2-A63E-F9DBB5CF42BF}"/>
    <cellStyle name="Heading 3 4 6 6 2" xfId="29166" xr:uid="{A4469E0E-E822-431D-B334-C2C53E81FACA}"/>
    <cellStyle name="Heading 3 4 6 7" xfId="9202" xr:uid="{6B1E7E2E-F7E1-4305-B9CF-362817627805}"/>
    <cellStyle name="Heading 3 4 7" xfId="9203" xr:uid="{29D76166-19D8-40EE-B479-1EB26B91F772}"/>
    <cellStyle name="Heading 3 4 7 2" xfId="9204" xr:uid="{D1F7CF51-4FCB-4105-B2D4-BEC0D839FCA1}"/>
    <cellStyle name="Heading 3 4 7 2 2" xfId="9205" xr:uid="{50CA74CE-19F9-4A65-AD18-21F2E543D482}"/>
    <cellStyle name="Heading 3 4 7 2 3" xfId="29167" xr:uid="{79B82780-9DD6-401A-80B0-54429119D68E}"/>
    <cellStyle name="Heading 3 4 7 3" xfId="9206" xr:uid="{A924402B-915E-46BE-B9EF-45C6551AE77F}"/>
    <cellStyle name="Heading 3 4 7 3 2" xfId="9207" xr:uid="{CFBAC928-59A3-4805-B0A7-3ADCEDC78B5D}"/>
    <cellStyle name="Heading 3 4 7 3 3" xfId="29168" xr:uid="{B78FC3DF-3901-47B6-9006-28AFF3F4C6C5}"/>
    <cellStyle name="Heading 3 4 7 4" xfId="9208" xr:uid="{8E6AF8A7-952C-484B-ADB6-FF36150AC9BE}"/>
    <cellStyle name="Heading 3 4 7 4 2" xfId="9209" xr:uid="{2F168E57-3283-496F-A052-EE5530FF7781}"/>
    <cellStyle name="Heading 3 4 7 4 3" xfId="29169" xr:uid="{FB4F95B5-61C2-4B38-99DB-20CE1970288F}"/>
    <cellStyle name="Heading 3 4 7 5" xfId="9210" xr:uid="{A2915229-E5AC-41B9-8970-D22225CBCF13}"/>
    <cellStyle name="Heading 3 4 7 5 2" xfId="9211" xr:uid="{847B32E5-6C7C-4E22-B58A-F5CFD4A9D161}"/>
    <cellStyle name="Heading 3 4 7 5 3" xfId="29170" xr:uid="{4C694CD5-16EE-4DF9-A526-ACA9720F63EF}"/>
    <cellStyle name="Heading 3 4 7 6" xfId="9212" xr:uid="{9E93A1B7-5A05-4095-BA61-E5C806756A11}"/>
    <cellStyle name="Heading 3 4 7 6 2" xfId="29171" xr:uid="{15AE4266-D014-4BA2-8749-1A776B67E610}"/>
    <cellStyle name="Heading 3 4 7 7" xfId="9213" xr:uid="{1B876D84-653D-4BB6-AB51-5D96ACFBD740}"/>
    <cellStyle name="Heading 3 4 8" xfId="9214" xr:uid="{6A04200D-8D63-419C-AD4F-C6585D0AC704}"/>
    <cellStyle name="Heading 3 4 8 2" xfId="9215" xr:uid="{BE30AEE4-C89A-4139-BF95-329304B447C1}"/>
    <cellStyle name="Heading 3 4 8 2 2" xfId="9216" xr:uid="{B77E63C1-31A5-48EB-9565-61A64ABB4F67}"/>
    <cellStyle name="Heading 3 4 8 2 3" xfId="29172" xr:uid="{C855F11B-E7CD-4415-B030-68FD8A3A9FFA}"/>
    <cellStyle name="Heading 3 4 8 3" xfId="9217" xr:uid="{E36EB5CC-EDEC-4F67-AEEB-29CE6F3A5B1C}"/>
    <cellStyle name="Heading 3 4 8 3 2" xfId="9218" xr:uid="{B8226E7A-5BB1-43F3-92F9-C910ACE05723}"/>
    <cellStyle name="Heading 3 4 8 3 3" xfId="29173" xr:uid="{4F4689FD-7512-429B-9C56-B9FB44EE403F}"/>
    <cellStyle name="Heading 3 4 8 4" xfId="9219" xr:uid="{75B6D8CD-2A3F-489C-B30E-2B6FEA942639}"/>
    <cellStyle name="Heading 3 4 8 4 2" xfId="9220" xr:uid="{0E5D0508-BFE6-40B8-A8F4-F193BED7EBB4}"/>
    <cellStyle name="Heading 3 4 8 4 3" xfId="29174" xr:uid="{8A716F6D-77C2-49F2-966C-F889A0C2788B}"/>
    <cellStyle name="Heading 3 4 8 5" xfId="9221" xr:uid="{08978C40-623E-4269-97E3-B3193D04D524}"/>
    <cellStyle name="Heading 3 4 8 5 2" xfId="9222" xr:uid="{A49BCB4C-BB5A-4E68-967C-5469E529F937}"/>
    <cellStyle name="Heading 3 4 8 5 3" xfId="29175" xr:uid="{9033B45A-9814-47C3-870D-0411298F0CBC}"/>
    <cellStyle name="Heading 3 4 8 6" xfId="9223" xr:uid="{FEB08344-A9DD-429E-B5C4-169DD4F7308E}"/>
    <cellStyle name="Heading 3 4 8 6 2" xfId="29176" xr:uid="{742B6C28-5A67-4C2F-9796-AA58E72A1D35}"/>
    <cellStyle name="Heading 3 4 8 7" xfId="9224" xr:uid="{39DFFE2C-223B-437D-90A6-A57C379FB3E7}"/>
    <cellStyle name="Heading 3 4 9" xfId="9225" xr:uid="{9D4B3108-909F-4536-B785-CB5B995A21E8}"/>
    <cellStyle name="Heading 3 4 9 2" xfId="9226" xr:uid="{AA6E8DBE-C8BF-431C-BBF9-6A35C73C08E4}"/>
    <cellStyle name="Heading 3 4 9 2 2" xfId="9227" xr:uid="{3DEC9D9F-7B9F-40CC-8286-B80C0E79CB60}"/>
    <cellStyle name="Heading 3 4 9 2 3" xfId="29177" xr:uid="{EF4DBE1E-7C10-494B-BA1C-E1F2DF49C77B}"/>
    <cellStyle name="Heading 3 4 9 3" xfId="9228" xr:uid="{CBAC768F-E375-40BE-823E-23C1F2D0D423}"/>
    <cellStyle name="Heading 3 4 9 3 2" xfId="9229" xr:uid="{E6239A6D-4215-48BE-A1C1-0C1F04B941EA}"/>
    <cellStyle name="Heading 3 4 9 3 3" xfId="29178" xr:uid="{3C8BC7D5-0A21-4CAE-AAD7-1692C769716F}"/>
    <cellStyle name="Heading 3 4 9 4" xfId="9230" xr:uid="{9DBE8DBE-5F11-4642-AA0E-B19216BF93F2}"/>
    <cellStyle name="Heading 3 4 9 4 2" xfId="9231" xr:uid="{7D4325EE-158D-4BE7-A0CC-B074763894B0}"/>
    <cellStyle name="Heading 3 4 9 4 3" xfId="29179" xr:uid="{7B39F268-BB99-4F94-940B-1FD02DDDB73A}"/>
    <cellStyle name="Heading 3 4 9 5" xfId="9232" xr:uid="{C0DC569D-95E8-416C-8F1E-27CBA1B59CE2}"/>
    <cellStyle name="Heading 3 4 9 5 2" xfId="9233" xr:uid="{9E1F47F2-1832-4CCB-9873-78CA2B54CA60}"/>
    <cellStyle name="Heading 3 4 9 5 3" xfId="29180" xr:uid="{830EC7B9-B470-41FC-BE0A-3FFCED73CD09}"/>
    <cellStyle name="Heading 3 4 9 6" xfId="9234" xr:uid="{C3F0E3B3-B31A-4A82-A348-875843861929}"/>
    <cellStyle name="Heading 3 4 9 6 2" xfId="29181" xr:uid="{798D194C-6BB1-4A58-8462-63DC934CF049}"/>
    <cellStyle name="Heading 3 4 9 7" xfId="9235" xr:uid="{A312BADC-551A-4AC5-82A9-2E95E029BFFD}"/>
    <cellStyle name="Heading 3 40" xfId="29182" xr:uid="{54D50545-92B1-46AF-B33F-9BF9F5E761B8}"/>
    <cellStyle name="Heading 3 41" xfId="29183" xr:uid="{1E84BFE1-6122-4E49-BAB5-BBB43394D6A4}"/>
    <cellStyle name="Heading 3 42" xfId="45856" xr:uid="{C14EF232-3AD5-4536-B96E-13749BAAFA4A}"/>
    <cellStyle name="Heading 3 43" xfId="21341" xr:uid="{40E7DCEE-C9DF-40B9-BAD9-73CA28736440}"/>
    <cellStyle name="Heading 3 5" xfId="9236" xr:uid="{BDCAD032-EDF5-4FE5-8115-6A8FB7EAA0F8}"/>
    <cellStyle name="Heading 3 5 10" xfId="9237" xr:uid="{2F816944-A329-44F6-8020-42708687D36B}"/>
    <cellStyle name="Heading 3 5 10 2" xfId="9238" xr:uid="{EF5AB678-2B2B-41D3-9A71-E63C94135001}"/>
    <cellStyle name="Heading 3 5 10 2 2" xfId="9239" xr:uid="{0BB33373-E737-468A-8FAC-BCC8D5F2A167}"/>
    <cellStyle name="Heading 3 5 10 2 3" xfId="29184" xr:uid="{26881236-7E6E-4984-8406-84DD4E1405F5}"/>
    <cellStyle name="Heading 3 5 10 3" xfId="9240" xr:uid="{1904D88B-2489-4273-84FD-AA61D20877B0}"/>
    <cellStyle name="Heading 3 5 10 3 2" xfId="9241" xr:uid="{A5520A16-1291-4C36-B71A-5FCA53D772BD}"/>
    <cellStyle name="Heading 3 5 10 3 3" xfId="29185" xr:uid="{0728F8FA-C14B-4C1E-87F6-651C2558C118}"/>
    <cellStyle name="Heading 3 5 10 4" xfId="9242" xr:uid="{29FCD0CE-8FE6-486B-AF43-81A8DDC20C85}"/>
    <cellStyle name="Heading 3 5 10 4 2" xfId="9243" xr:uid="{2D7B870A-0D44-4E27-B81F-A55A255F09A1}"/>
    <cellStyle name="Heading 3 5 10 4 3" xfId="29186" xr:uid="{17A36BAB-7A27-4381-8F21-281E92C611E2}"/>
    <cellStyle name="Heading 3 5 10 5" xfId="9244" xr:uid="{423260C8-0D6F-4381-92EB-99CE873713F4}"/>
    <cellStyle name="Heading 3 5 10 5 2" xfId="9245" xr:uid="{2B5D221C-344C-4B6D-970B-42DC549DF70F}"/>
    <cellStyle name="Heading 3 5 10 5 3" xfId="29187" xr:uid="{01F111EC-A2E7-467C-B855-02AD43284926}"/>
    <cellStyle name="Heading 3 5 10 6" xfId="9246" xr:uid="{0A502859-3B6F-4287-9075-E11E498124ED}"/>
    <cellStyle name="Heading 3 5 10 6 2" xfId="29188" xr:uid="{02B3B975-ED87-48FB-B965-AAEDC267F496}"/>
    <cellStyle name="Heading 3 5 10 7" xfId="9247" xr:uid="{89E67FF6-EB06-4861-AA75-AE0BBE22576F}"/>
    <cellStyle name="Heading 3 5 11" xfId="9248" xr:uid="{B555B550-CF70-42FE-B34B-AE0287351DF8}"/>
    <cellStyle name="Heading 3 5 11 2" xfId="9249" xr:uid="{4F5F791F-A268-4AA0-A8E1-86B9A219FBBB}"/>
    <cellStyle name="Heading 3 5 11 2 2" xfId="9250" xr:uid="{52C18CA0-0F03-40EF-B167-F296956A4E86}"/>
    <cellStyle name="Heading 3 5 11 2 3" xfId="29189" xr:uid="{3D5478CE-5254-460A-A8AB-9ABF60C7A3B9}"/>
    <cellStyle name="Heading 3 5 11 3" xfId="9251" xr:uid="{CACC77E4-300C-4E1B-9FCF-5B7C267FEECE}"/>
    <cellStyle name="Heading 3 5 11 3 2" xfId="9252" xr:uid="{392401F0-4880-486D-B40F-012D4B2E0883}"/>
    <cellStyle name="Heading 3 5 11 3 3" xfId="29190" xr:uid="{334FB7FB-47F1-4211-8358-20E4A37EC201}"/>
    <cellStyle name="Heading 3 5 11 4" xfId="9253" xr:uid="{DED74C8F-0B0D-4BE3-B9E7-866A72A7929F}"/>
    <cellStyle name="Heading 3 5 11 4 2" xfId="9254" xr:uid="{EE63C37A-C971-4A71-955B-1EA45D0C2AD8}"/>
    <cellStyle name="Heading 3 5 11 4 3" xfId="29191" xr:uid="{BB6EC490-A8FA-4028-B6B1-9D5A454FBE71}"/>
    <cellStyle name="Heading 3 5 11 5" xfId="9255" xr:uid="{F1BC1C83-3381-48B3-9D9A-06315F7C3610}"/>
    <cellStyle name="Heading 3 5 11 5 2" xfId="9256" xr:uid="{36A7AB06-9903-4774-8276-7D3C21B10BB9}"/>
    <cellStyle name="Heading 3 5 11 5 3" xfId="29192" xr:uid="{3917B6CD-E0AA-4450-B360-B39E59EC51F7}"/>
    <cellStyle name="Heading 3 5 11 6" xfId="9257" xr:uid="{8B0011E9-3A18-44C2-887D-2D33B5ADF645}"/>
    <cellStyle name="Heading 3 5 11 6 2" xfId="29193" xr:uid="{CD0B17D9-5389-455B-8105-03A737266E03}"/>
    <cellStyle name="Heading 3 5 11 7" xfId="9258" xr:uid="{AFAC01AA-373B-46CF-8255-E5748769F1BB}"/>
    <cellStyle name="Heading 3 5 12" xfId="9259" xr:uid="{9589A9AE-D5BE-4CB7-B614-BA7CCA0C5DF4}"/>
    <cellStyle name="Heading 3 5 12 2" xfId="9260" xr:uid="{5198865E-FB0B-4599-ADFB-A6FE57338E64}"/>
    <cellStyle name="Heading 3 5 12 3" xfId="29194" xr:uid="{F3CAFC1F-B799-4371-AE51-5087B77FE718}"/>
    <cellStyle name="Heading 3 5 13" xfId="9261" xr:uid="{17A6264A-82AB-415A-8D62-879EFB3A3B0E}"/>
    <cellStyle name="Heading 3 5 13 2" xfId="9262" xr:uid="{786F3D0E-5AA1-4E6F-B1EB-E07776DA1749}"/>
    <cellStyle name="Heading 3 5 13 3" xfId="29195" xr:uid="{D3BF4CA6-2B84-4EB6-867E-2F12D4F4BD0A}"/>
    <cellStyle name="Heading 3 5 14" xfId="9263" xr:uid="{7C1177B3-5C04-4839-9714-D5888694A9B4}"/>
    <cellStyle name="Heading 3 5 14 2" xfId="9264" xr:uid="{748EFAA5-00FF-4510-842E-654EB988A3C0}"/>
    <cellStyle name="Heading 3 5 14 3" xfId="29196" xr:uid="{1E16D8A0-AF9C-4FF2-A9C8-49405F3E5C30}"/>
    <cellStyle name="Heading 3 5 15" xfId="9265" xr:uid="{5DD6E2CB-56C1-47D8-AEF9-24914D15FF07}"/>
    <cellStyle name="Heading 3 5 15 2" xfId="9266" xr:uid="{2503AE51-F084-4EE0-9D9F-3813D7DFA1C6}"/>
    <cellStyle name="Heading 3 5 15 3" xfId="29197" xr:uid="{0EEA0469-1757-4775-981A-6CAE0D504296}"/>
    <cellStyle name="Heading 3 5 16" xfId="9267" xr:uid="{AA28133D-3DEC-4E9D-98FD-02A473031A12}"/>
    <cellStyle name="Heading 3 5 16 2" xfId="29198" xr:uid="{7AA3B510-1366-4B71-9437-E781F758F06A}"/>
    <cellStyle name="Heading 3 5 17" xfId="9268" xr:uid="{2603032B-E4DB-4BB4-9532-EBA0440C7D1E}"/>
    <cellStyle name="Heading 3 5 2" xfId="9269" xr:uid="{048D2DEB-4F90-4032-85DC-27CE07885CCC}"/>
    <cellStyle name="Heading 3 5 2 2" xfId="9270" xr:uid="{A6F270E9-B6B8-4F8E-9C95-5450067AF495}"/>
    <cellStyle name="Heading 3 5 2 2 2" xfId="9271" xr:uid="{B31BF7D9-A55E-479C-B963-54586D4EB781}"/>
    <cellStyle name="Heading 3 5 2 2 3" xfId="29199" xr:uid="{6D9A517A-E86A-419F-841A-0E2B9466B829}"/>
    <cellStyle name="Heading 3 5 2 3" xfId="9272" xr:uid="{CCE812C5-D395-42FE-BCE5-E8734A7B895B}"/>
    <cellStyle name="Heading 3 5 2 3 2" xfId="9273" xr:uid="{77ED91BD-FE4B-4A95-870C-388D1A3F717B}"/>
    <cellStyle name="Heading 3 5 2 3 3" xfId="29200" xr:uid="{BE952818-F4B0-4B08-86B3-6079ED063522}"/>
    <cellStyle name="Heading 3 5 2 4" xfId="9274" xr:uid="{E61E0A7C-E626-488C-B2E6-3AE43A29A1A4}"/>
    <cellStyle name="Heading 3 5 2 4 2" xfId="9275" xr:uid="{B39CE526-C7C3-45E4-BD29-33E9184246F1}"/>
    <cellStyle name="Heading 3 5 2 4 3" xfId="29201" xr:uid="{9C6AA0DF-2734-4E4C-8BBB-0863B5749B25}"/>
    <cellStyle name="Heading 3 5 2 5" xfId="9276" xr:uid="{FD4328A7-EE88-48EE-A7EA-EBA7427D7019}"/>
    <cellStyle name="Heading 3 5 2 5 2" xfId="9277" xr:uid="{04C31B60-8FB2-4882-A5D6-E14D498360FE}"/>
    <cellStyle name="Heading 3 5 2 5 3" xfId="29202" xr:uid="{501AA229-BF89-4468-99D9-16E8C6EA5CBE}"/>
    <cellStyle name="Heading 3 5 2 6" xfId="9278" xr:uid="{8A85D87C-1CA5-43B2-AF44-5D2916A3364D}"/>
    <cellStyle name="Heading 3 5 2 6 2" xfId="29203" xr:uid="{AD6287D1-5959-458F-918B-A0D435DFA8A4}"/>
    <cellStyle name="Heading 3 5 2 7" xfId="9279" xr:uid="{1DE22F15-4556-41DB-8E52-0ADA28046470}"/>
    <cellStyle name="Heading 3 5 3" xfId="9280" xr:uid="{2A6B8AED-6263-4EF9-ACA9-6EF6DF13C0CA}"/>
    <cellStyle name="Heading 3 5 3 2" xfId="9281" xr:uid="{AB8CA2B4-C20D-4466-81CA-9547F706683E}"/>
    <cellStyle name="Heading 3 5 3 2 2" xfId="9282" xr:uid="{DCB3153E-15BB-4165-92F7-A586574EACC6}"/>
    <cellStyle name="Heading 3 5 3 2 3" xfId="29204" xr:uid="{ABCF77F2-8393-4DCE-8DBC-BD29A41FE04A}"/>
    <cellStyle name="Heading 3 5 3 3" xfId="9283" xr:uid="{FF9CC3A0-24DA-466E-827D-AFFCC5C2CABA}"/>
    <cellStyle name="Heading 3 5 3 3 2" xfId="9284" xr:uid="{A8EE9B2F-92E4-41EC-B1D0-A050D1449919}"/>
    <cellStyle name="Heading 3 5 3 3 3" xfId="29205" xr:uid="{8F97ED74-03DD-41E6-BEC8-54CADCFB0D0E}"/>
    <cellStyle name="Heading 3 5 3 4" xfId="9285" xr:uid="{F79DB25E-189C-4CCF-82DE-2D59BC9C44B8}"/>
    <cellStyle name="Heading 3 5 3 4 2" xfId="9286" xr:uid="{379D4D02-0A69-4917-ACD7-58F76B4B33C1}"/>
    <cellStyle name="Heading 3 5 3 4 3" xfId="29206" xr:uid="{42AC85AD-38FC-47D3-937F-7AD5D167554B}"/>
    <cellStyle name="Heading 3 5 3 5" xfId="9287" xr:uid="{40C5F649-6394-4622-87C1-4B16967F9E58}"/>
    <cellStyle name="Heading 3 5 3 5 2" xfId="9288" xr:uid="{4E9F0B43-3D38-4066-BB5B-8D38A4973D38}"/>
    <cellStyle name="Heading 3 5 3 5 3" xfId="29207" xr:uid="{A231B7F2-BC19-4BB5-BC46-43AD642CD38C}"/>
    <cellStyle name="Heading 3 5 3 6" xfId="9289" xr:uid="{BFCBD64A-8732-4E39-85B2-380EB4A168FE}"/>
    <cellStyle name="Heading 3 5 3 6 2" xfId="29208" xr:uid="{54191D1D-61EB-4C6E-B0DA-9DC69030F1DD}"/>
    <cellStyle name="Heading 3 5 3 7" xfId="9290" xr:uid="{EF4F4D42-8AE9-47E9-B577-3584A73C86C3}"/>
    <cellStyle name="Heading 3 5 4" xfId="9291" xr:uid="{0E77D7CF-00B0-4CCF-8A3E-0BBFC5E260A1}"/>
    <cellStyle name="Heading 3 5 4 2" xfId="9292" xr:uid="{39D2AE17-4EAC-4EAB-B214-C001B4ABA3C2}"/>
    <cellStyle name="Heading 3 5 4 2 2" xfId="9293" xr:uid="{F6297426-7B0B-4253-993E-82701698E720}"/>
    <cellStyle name="Heading 3 5 4 2 3" xfId="29209" xr:uid="{5431BD7C-7EE1-4FF2-A26E-3F11971094E5}"/>
    <cellStyle name="Heading 3 5 4 3" xfId="9294" xr:uid="{DBCF7796-29B0-4504-B88E-DE1C6C575A27}"/>
    <cellStyle name="Heading 3 5 4 3 2" xfId="9295" xr:uid="{8375C1D9-117E-4CEE-A283-2B6C0E33DEED}"/>
    <cellStyle name="Heading 3 5 4 3 3" xfId="29210" xr:uid="{B1D5E159-1892-44F5-ABEC-BDABC54073DA}"/>
    <cellStyle name="Heading 3 5 4 4" xfId="9296" xr:uid="{15D1BAF7-45A5-4188-9D1C-0542137A26AF}"/>
    <cellStyle name="Heading 3 5 4 4 2" xfId="9297" xr:uid="{DD322ED6-E691-4BF7-A543-661E53F31B39}"/>
    <cellStyle name="Heading 3 5 4 4 3" xfId="29211" xr:uid="{3D74F1DC-32C1-4F13-AAAC-6C1C40B7F3F0}"/>
    <cellStyle name="Heading 3 5 4 5" xfId="9298" xr:uid="{E2658685-6A29-4C6A-952D-908ECE42A480}"/>
    <cellStyle name="Heading 3 5 4 5 2" xfId="9299" xr:uid="{24DE549C-7F22-417E-9B22-B06E1ABDE96C}"/>
    <cellStyle name="Heading 3 5 4 5 3" xfId="29212" xr:uid="{CC83AC53-BCB7-4B9F-BAFC-D8AA5BD49068}"/>
    <cellStyle name="Heading 3 5 4 6" xfId="9300" xr:uid="{7D6E804F-C529-4CBC-9266-8DFD461AAC3E}"/>
    <cellStyle name="Heading 3 5 4 6 2" xfId="29213" xr:uid="{2524EA82-66D9-4070-81BB-E0DE6694D4F4}"/>
    <cellStyle name="Heading 3 5 4 7" xfId="9301" xr:uid="{CB426D12-9145-4062-8068-264FA500AFEB}"/>
    <cellStyle name="Heading 3 5 5" xfId="9302" xr:uid="{F5FB7C7E-CA80-4723-BAE5-4749391C830C}"/>
    <cellStyle name="Heading 3 5 5 2" xfId="9303" xr:uid="{A9C2A9C0-27E5-43D2-9B3A-23429A35A4AE}"/>
    <cellStyle name="Heading 3 5 5 2 2" xfId="9304" xr:uid="{AB2105C5-3DFF-4D3C-BF6C-511883F81D97}"/>
    <cellStyle name="Heading 3 5 5 2 3" xfId="29214" xr:uid="{108EDCDA-2FFB-45A1-B8C1-80C755BFBDF9}"/>
    <cellStyle name="Heading 3 5 5 3" xfId="9305" xr:uid="{33D7E896-6CEA-4A77-B04A-406CC12056B4}"/>
    <cellStyle name="Heading 3 5 5 3 2" xfId="9306" xr:uid="{6765DB0F-2EBB-40EA-B9EA-EF8950349B01}"/>
    <cellStyle name="Heading 3 5 5 3 3" xfId="29215" xr:uid="{DDFF01EF-86ED-4A7A-8F51-E257D07B8740}"/>
    <cellStyle name="Heading 3 5 5 4" xfId="9307" xr:uid="{CD631A01-00D0-471D-BB99-72E56AFB8D31}"/>
    <cellStyle name="Heading 3 5 5 4 2" xfId="9308" xr:uid="{C93D0690-2C04-49E0-B576-A5C9D79838C3}"/>
    <cellStyle name="Heading 3 5 5 4 3" xfId="29216" xr:uid="{975B5B97-7C0D-4434-9000-389B6AAD8CBC}"/>
    <cellStyle name="Heading 3 5 5 5" xfId="9309" xr:uid="{917DD513-CEA4-4FFC-9B5D-677E61E535C2}"/>
    <cellStyle name="Heading 3 5 5 5 2" xfId="9310" xr:uid="{EFD5D020-E0EA-4098-B39B-32E4D76FA10D}"/>
    <cellStyle name="Heading 3 5 5 5 3" xfId="29217" xr:uid="{33E8142A-F29A-4FEB-9CA3-F82AC0B32F16}"/>
    <cellStyle name="Heading 3 5 5 6" xfId="9311" xr:uid="{5C7101AA-AA22-445C-A68B-3473AC229F44}"/>
    <cellStyle name="Heading 3 5 5 6 2" xfId="29218" xr:uid="{EE3E849F-F8A3-4265-B537-3598A0F9814D}"/>
    <cellStyle name="Heading 3 5 5 7" xfId="9312" xr:uid="{0E739835-C122-4349-A108-35A8D0D96CEC}"/>
    <cellStyle name="Heading 3 5 6" xfId="9313" xr:uid="{75250589-21E9-4FA1-A1F6-D5BC577EB2BD}"/>
    <cellStyle name="Heading 3 5 6 2" xfId="9314" xr:uid="{F0EC7E8E-82A9-4ACD-845A-6434DBA76AD3}"/>
    <cellStyle name="Heading 3 5 6 2 2" xfId="9315" xr:uid="{F2BB1A68-56CF-4744-A398-7A6A20B85456}"/>
    <cellStyle name="Heading 3 5 6 2 3" xfId="29219" xr:uid="{FEC6388D-71AC-4324-8A1C-298E93A1C52A}"/>
    <cellStyle name="Heading 3 5 6 3" xfId="9316" xr:uid="{3A9F8A98-CC66-4C35-B73A-A11D87508231}"/>
    <cellStyle name="Heading 3 5 6 3 2" xfId="9317" xr:uid="{5098E9CC-16A6-4EF7-84E9-43CB5A7F14A0}"/>
    <cellStyle name="Heading 3 5 6 3 3" xfId="29220" xr:uid="{7EBC88F8-DA96-44A5-90F4-B7D5EF826D0B}"/>
    <cellStyle name="Heading 3 5 6 4" xfId="9318" xr:uid="{5057FE67-9BC7-4D74-813A-F9D62835741D}"/>
    <cellStyle name="Heading 3 5 6 4 2" xfId="9319" xr:uid="{EA238CE4-D995-466E-8B45-1E638210DB9D}"/>
    <cellStyle name="Heading 3 5 6 4 3" xfId="29221" xr:uid="{B23611C2-623E-4D27-889E-A1A5E2CD0923}"/>
    <cellStyle name="Heading 3 5 6 5" xfId="9320" xr:uid="{4A9FF6F9-B851-49ED-A2F8-20AFA17CBC89}"/>
    <cellStyle name="Heading 3 5 6 5 2" xfId="9321" xr:uid="{BDEAAC2C-0799-4D27-A13E-C6E539C291C4}"/>
    <cellStyle name="Heading 3 5 6 5 3" xfId="29222" xr:uid="{6547730A-5336-4A36-83A0-B44883646C80}"/>
    <cellStyle name="Heading 3 5 6 6" xfId="9322" xr:uid="{2897EC7B-5C3F-4DDC-8485-951BFF545032}"/>
    <cellStyle name="Heading 3 5 6 6 2" xfId="29223" xr:uid="{0CA085CE-980D-4009-A16E-3A8AA5638C29}"/>
    <cellStyle name="Heading 3 5 6 7" xfId="9323" xr:uid="{81FE71BE-6031-471C-A384-20F302C93F9C}"/>
    <cellStyle name="Heading 3 5 7" xfId="9324" xr:uid="{7392DA64-87E3-44CF-AEDA-2CB784F53A17}"/>
    <cellStyle name="Heading 3 5 7 2" xfId="9325" xr:uid="{ADB3CA07-59DF-4553-8173-24487EBC5ABE}"/>
    <cellStyle name="Heading 3 5 7 2 2" xfId="9326" xr:uid="{E663F401-3D92-462A-9813-5666B0CC8764}"/>
    <cellStyle name="Heading 3 5 7 2 3" xfId="29224" xr:uid="{B8F9D156-3CC0-48B2-9759-F83F217AC3D1}"/>
    <cellStyle name="Heading 3 5 7 3" xfId="9327" xr:uid="{10CEDB24-C86E-4A05-AFBA-0C53C5659A28}"/>
    <cellStyle name="Heading 3 5 7 3 2" xfId="9328" xr:uid="{370F7771-69A0-4415-ABB3-12F56E117D86}"/>
    <cellStyle name="Heading 3 5 7 3 3" xfId="29225" xr:uid="{253AE998-EE58-4A24-8B73-B3F21916D75F}"/>
    <cellStyle name="Heading 3 5 7 4" xfId="9329" xr:uid="{E58CC45C-6FE8-4D0E-A0EC-BB80FE113E6D}"/>
    <cellStyle name="Heading 3 5 7 4 2" xfId="9330" xr:uid="{DAEDB5DC-AFD4-402D-B56B-71A52C47E3FD}"/>
    <cellStyle name="Heading 3 5 7 4 3" xfId="29226" xr:uid="{B8B25502-5385-46ED-891C-54FDD7EEC269}"/>
    <cellStyle name="Heading 3 5 7 5" xfId="9331" xr:uid="{C8B45128-5922-4934-842D-59CD9ECBC9C6}"/>
    <cellStyle name="Heading 3 5 7 5 2" xfId="9332" xr:uid="{A4BD5462-2760-4907-B448-52B3913B5CE9}"/>
    <cellStyle name="Heading 3 5 7 5 3" xfId="29227" xr:uid="{E9DD7AC4-5BCE-46EB-B82F-11AD5A963ED2}"/>
    <cellStyle name="Heading 3 5 7 6" xfId="9333" xr:uid="{68872422-CBB5-45BA-855B-061D16E1EBA7}"/>
    <cellStyle name="Heading 3 5 7 6 2" xfId="29228" xr:uid="{75AE590B-998D-4998-A5D7-8BFE27733FD7}"/>
    <cellStyle name="Heading 3 5 7 7" xfId="9334" xr:uid="{6850831D-50D2-4290-9A96-DF135C685BAE}"/>
    <cellStyle name="Heading 3 5 8" xfId="9335" xr:uid="{BCB02176-8184-43B9-8226-06BE319D70FC}"/>
    <cellStyle name="Heading 3 5 8 2" xfId="9336" xr:uid="{7537C46E-CA4C-418A-A765-18AE9498F529}"/>
    <cellStyle name="Heading 3 5 8 2 2" xfId="9337" xr:uid="{8EEE4186-E8CF-4677-B357-7CCEA17A3047}"/>
    <cellStyle name="Heading 3 5 8 2 3" xfId="29229" xr:uid="{50E0B806-74A4-4CD9-AFD4-BD7EE6F39A7F}"/>
    <cellStyle name="Heading 3 5 8 3" xfId="9338" xr:uid="{3FBF8C8B-D7CF-45CF-A170-B60C59C105C9}"/>
    <cellStyle name="Heading 3 5 8 3 2" xfId="9339" xr:uid="{360BAD2E-7397-4FC9-BF4F-8C09AC638E37}"/>
    <cellStyle name="Heading 3 5 8 3 3" xfId="29230" xr:uid="{5EF2F27D-A687-4766-BEB0-83C27C8C3E64}"/>
    <cellStyle name="Heading 3 5 8 4" xfId="9340" xr:uid="{550D286F-CD7C-4E40-817C-EADC8DCE12FA}"/>
    <cellStyle name="Heading 3 5 8 4 2" xfId="9341" xr:uid="{2705F558-54A7-453F-BBC0-6FC37FF8629D}"/>
    <cellStyle name="Heading 3 5 8 4 3" xfId="29231" xr:uid="{85D1CE32-7228-4C46-94ED-7910586B8E4F}"/>
    <cellStyle name="Heading 3 5 8 5" xfId="9342" xr:uid="{BB176128-B4A5-4797-A661-830FDF2B9B71}"/>
    <cellStyle name="Heading 3 5 8 5 2" xfId="9343" xr:uid="{B2947F55-8ADC-464B-BAA0-81B388727DC2}"/>
    <cellStyle name="Heading 3 5 8 5 3" xfId="29232" xr:uid="{25D39455-193F-475A-929C-00855F2E09DF}"/>
    <cellStyle name="Heading 3 5 8 6" xfId="9344" xr:uid="{EFD21964-1C2E-4716-8D70-E78AA64DF5CE}"/>
    <cellStyle name="Heading 3 5 8 6 2" xfId="29233" xr:uid="{EDE1E976-62A7-4A0F-8AF4-393BCB265A3F}"/>
    <cellStyle name="Heading 3 5 8 7" xfId="9345" xr:uid="{03B21006-7AAA-494C-AF3B-2DBE98BE9127}"/>
    <cellStyle name="Heading 3 5 9" xfId="9346" xr:uid="{FAFC06CE-B3BF-416E-A9BF-813C8796F6F7}"/>
    <cellStyle name="Heading 3 5 9 2" xfId="9347" xr:uid="{463321EC-87B9-4A0B-88A5-FCE4813C348E}"/>
    <cellStyle name="Heading 3 5 9 2 2" xfId="9348" xr:uid="{58440FE6-4011-4EEC-9D2D-E3DD440F4A45}"/>
    <cellStyle name="Heading 3 5 9 2 3" xfId="29234" xr:uid="{172A2E95-B4D9-4270-B8DA-4D40445B2194}"/>
    <cellStyle name="Heading 3 5 9 3" xfId="9349" xr:uid="{50EACD5A-73CF-4660-BF01-3297298C7DE7}"/>
    <cellStyle name="Heading 3 5 9 3 2" xfId="9350" xr:uid="{EBA2C911-9CD3-449B-B442-FD2C32F30342}"/>
    <cellStyle name="Heading 3 5 9 3 3" xfId="29235" xr:uid="{F8DE0B57-6E0E-4EB0-8822-972605D99388}"/>
    <cellStyle name="Heading 3 5 9 4" xfId="9351" xr:uid="{54454EF8-720F-44EC-BF40-DBF64F652F6B}"/>
    <cellStyle name="Heading 3 5 9 4 2" xfId="9352" xr:uid="{923288B9-07D2-44A5-A88B-FF9092FBDEEF}"/>
    <cellStyle name="Heading 3 5 9 4 3" xfId="29236" xr:uid="{C0BDF02E-3376-4FE3-8B0E-1487120BBAFC}"/>
    <cellStyle name="Heading 3 5 9 5" xfId="9353" xr:uid="{CB2CCF72-492B-4B62-9C5A-AD7DA93283D3}"/>
    <cellStyle name="Heading 3 5 9 5 2" xfId="9354" xr:uid="{E7A641F9-D344-4A8F-B882-1F97F9A053B2}"/>
    <cellStyle name="Heading 3 5 9 5 3" xfId="29237" xr:uid="{51B8EB3D-D7C3-4564-BE8C-06230084D352}"/>
    <cellStyle name="Heading 3 5 9 6" xfId="9355" xr:uid="{680F1133-A2A5-42A3-99E1-161ADECD2939}"/>
    <cellStyle name="Heading 3 5 9 6 2" xfId="29238" xr:uid="{995368CA-3075-4207-9E37-1CB5375D1CEF}"/>
    <cellStyle name="Heading 3 5 9 7" xfId="9356" xr:uid="{F595F28E-AFD0-48D9-84BF-B89D61FFCFBC}"/>
    <cellStyle name="Heading 3 6" xfId="9357" xr:uid="{8910215F-C568-473D-9E2F-64374BDAF268}"/>
    <cellStyle name="Heading 3 6 10" xfId="9358" xr:uid="{3C166E7F-1DE8-4567-9AC9-5B211CE57A85}"/>
    <cellStyle name="Heading 3 6 10 2" xfId="9359" xr:uid="{049D8709-88E5-46AF-9078-824CFCA70D83}"/>
    <cellStyle name="Heading 3 6 10 2 2" xfId="9360" xr:uid="{CA667C88-17B9-44F7-89DA-3E8A96FB4BCB}"/>
    <cellStyle name="Heading 3 6 10 2 3" xfId="29239" xr:uid="{4E8C3256-C506-4E61-95AD-36F33B4E7C0A}"/>
    <cellStyle name="Heading 3 6 10 3" xfId="9361" xr:uid="{F9DD42C5-89F5-4F16-9D63-26C1D4566378}"/>
    <cellStyle name="Heading 3 6 10 3 2" xfId="9362" xr:uid="{D15A5DEB-FBD7-45CE-855B-D0DE20DE5DCD}"/>
    <cellStyle name="Heading 3 6 10 3 3" xfId="29240" xr:uid="{2C06B595-87FB-433D-BB3B-E4476548954C}"/>
    <cellStyle name="Heading 3 6 10 4" xfId="9363" xr:uid="{A56AD2A0-5FAF-47B8-A8D7-37A186C79638}"/>
    <cellStyle name="Heading 3 6 10 4 2" xfId="9364" xr:uid="{DB7989AE-8596-4CED-B5D0-74B377BCE830}"/>
    <cellStyle name="Heading 3 6 10 4 3" xfId="29241" xr:uid="{E690DF83-AD0C-4B30-A7DE-1A992D7BC66A}"/>
    <cellStyle name="Heading 3 6 10 5" xfId="9365" xr:uid="{5ADCB3E4-209D-4274-8B34-89072E742672}"/>
    <cellStyle name="Heading 3 6 10 5 2" xfId="9366" xr:uid="{8D305576-64D9-4300-B022-BB70FADDF882}"/>
    <cellStyle name="Heading 3 6 10 5 3" xfId="29242" xr:uid="{F65D26F2-DB30-42CF-9663-99B3B3301E08}"/>
    <cellStyle name="Heading 3 6 10 6" xfId="9367" xr:uid="{8396034B-6B76-425E-991D-5A81082FD2DC}"/>
    <cellStyle name="Heading 3 6 10 6 2" xfId="29243" xr:uid="{D94E8EA0-8C5A-4ED9-B01D-3BEC010D385F}"/>
    <cellStyle name="Heading 3 6 10 7" xfId="9368" xr:uid="{6ACFF342-2310-4F58-A4E8-92A2517EDE5A}"/>
    <cellStyle name="Heading 3 6 11" xfId="9369" xr:uid="{12283922-3CC4-44AD-A78C-A787D392C3EF}"/>
    <cellStyle name="Heading 3 6 11 2" xfId="9370" xr:uid="{0CF31A64-96A1-4554-A6F4-4F0110CD1177}"/>
    <cellStyle name="Heading 3 6 11 2 2" xfId="9371" xr:uid="{60C86DD9-76C7-485F-9183-9F31FC6F4018}"/>
    <cellStyle name="Heading 3 6 11 2 3" xfId="29244" xr:uid="{4BCAEB59-E8EC-403D-82C4-ACF001AB48DE}"/>
    <cellStyle name="Heading 3 6 11 3" xfId="9372" xr:uid="{656A390E-BE15-4303-9061-15041FFA41E8}"/>
    <cellStyle name="Heading 3 6 11 3 2" xfId="9373" xr:uid="{4AB57E5E-9DDA-4C72-B643-E4E66D97F851}"/>
    <cellStyle name="Heading 3 6 11 3 3" xfId="29245" xr:uid="{02C4682A-B07E-4B8C-8B56-734611BE899E}"/>
    <cellStyle name="Heading 3 6 11 4" xfId="9374" xr:uid="{C6AF3582-1F02-4D3E-B7F0-B807C3DB950B}"/>
    <cellStyle name="Heading 3 6 11 4 2" xfId="9375" xr:uid="{3282C355-E058-4922-902F-440DC6573B88}"/>
    <cellStyle name="Heading 3 6 11 4 3" xfId="29246" xr:uid="{9060DE64-F7E3-4501-8531-28B45BBCD22C}"/>
    <cellStyle name="Heading 3 6 11 5" xfId="9376" xr:uid="{FC884E25-3697-4604-93A7-61A74A3C0D83}"/>
    <cellStyle name="Heading 3 6 11 5 2" xfId="9377" xr:uid="{B4593DFA-AEB4-4907-90AA-C4A7AFE4F6BA}"/>
    <cellStyle name="Heading 3 6 11 5 3" xfId="29247" xr:uid="{1228D2FE-886C-4AF2-9E39-F17A96B94985}"/>
    <cellStyle name="Heading 3 6 11 6" xfId="9378" xr:uid="{D6813BF7-DF02-43CA-A202-0C021F2D8D3A}"/>
    <cellStyle name="Heading 3 6 11 6 2" xfId="29248" xr:uid="{955D1E09-A5CE-4461-A6CB-D0B4B71EE83F}"/>
    <cellStyle name="Heading 3 6 11 7" xfId="9379" xr:uid="{11DE368B-2FF5-4227-998D-9E41E2169F8B}"/>
    <cellStyle name="Heading 3 6 12" xfId="9380" xr:uid="{722F29D1-3294-4001-8ED7-AE7FDD05AD93}"/>
    <cellStyle name="Heading 3 6 12 2" xfId="9381" xr:uid="{960896D9-3F96-464D-92BE-28EF4FC22C50}"/>
    <cellStyle name="Heading 3 6 12 3" xfId="29249" xr:uid="{FA475F42-2749-4727-BD55-1D673C477294}"/>
    <cellStyle name="Heading 3 6 13" xfId="9382" xr:uid="{A1771AD5-BCE5-4A01-BE35-69146679C19E}"/>
    <cellStyle name="Heading 3 6 13 2" xfId="9383" xr:uid="{2BA5D57E-32AD-4CEB-8ECB-4F73F05EF878}"/>
    <cellStyle name="Heading 3 6 13 3" xfId="29250" xr:uid="{EA08ED17-DC51-4A1C-A364-764775AF5742}"/>
    <cellStyle name="Heading 3 6 14" xfId="9384" xr:uid="{6C98891A-99F0-424D-BA65-2E8D72243D58}"/>
    <cellStyle name="Heading 3 6 14 2" xfId="9385" xr:uid="{39D31881-06AF-4592-873F-CA8C765341CC}"/>
    <cellStyle name="Heading 3 6 14 3" xfId="29251" xr:uid="{68128148-E9BA-4A92-B004-9F232D818C6F}"/>
    <cellStyle name="Heading 3 6 15" xfId="9386" xr:uid="{B8B026A3-5215-49ED-B11C-7A450B248898}"/>
    <cellStyle name="Heading 3 6 15 2" xfId="9387" xr:uid="{F69931D1-8873-412C-A66C-227A757C97C6}"/>
    <cellStyle name="Heading 3 6 15 3" xfId="29252" xr:uid="{D630153E-0660-4446-B99F-7F8201B1C564}"/>
    <cellStyle name="Heading 3 6 16" xfId="9388" xr:uid="{9C01599C-FE0B-4FE3-B58D-2C5D2A860544}"/>
    <cellStyle name="Heading 3 6 16 2" xfId="29253" xr:uid="{1DD67529-7ADA-41AA-BEA9-D6C790E2A7D0}"/>
    <cellStyle name="Heading 3 6 17" xfId="9389" xr:uid="{BFE02199-9679-4D6B-8C92-190EB8FF5CAE}"/>
    <cellStyle name="Heading 3 6 2" xfId="9390" xr:uid="{A86A7DCF-4E84-4214-85C8-150C3E1DB3A0}"/>
    <cellStyle name="Heading 3 6 2 2" xfId="9391" xr:uid="{4EDF23E1-F203-4809-B5CF-359B1C8B4237}"/>
    <cellStyle name="Heading 3 6 2 2 2" xfId="9392" xr:uid="{28C0E0C7-6A69-4CCD-B5B1-AE3E6D736A88}"/>
    <cellStyle name="Heading 3 6 2 2 3" xfId="29254" xr:uid="{87BCF458-B4C5-45E0-A731-25FA75C3B51A}"/>
    <cellStyle name="Heading 3 6 2 3" xfId="9393" xr:uid="{09092E0C-FB91-4152-9A6C-878E7F3F3512}"/>
    <cellStyle name="Heading 3 6 2 3 2" xfId="9394" xr:uid="{66995AD6-6537-478B-BF1E-EA60F035EF44}"/>
    <cellStyle name="Heading 3 6 2 3 3" xfId="29255" xr:uid="{1AF81A14-13F0-4366-B16D-33D518C6C566}"/>
    <cellStyle name="Heading 3 6 2 4" xfId="9395" xr:uid="{F9D6C962-ED52-4324-A55E-62E9AB6C9089}"/>
    <cellStyle name="Heading 3 6 2 4 2" xfId="9396" xr:uid="{E845D86C-B56E-4C4C-8D68-F0060E451401}"/>
    <cellStyle name="Heading 3 6 2 4 3" xfId="29256" xr:uid="{640BA156-0006-4C7D-A049-ADF9201B9BE2}"/>
    <cellStyle name="Heading 3 6 2 5" xfId="9397" xr:uid="{5602DBEB-301D-41DB-A6A2-23B3F85D5642}"/>
    <cellStyle name="Heading 3 6 2 5 2" xfId="9398" xr:uid="{877D8503-4E9F-4CE4-84EA-C0B73912BC05}"/>
    <cellStyle name="Heading 3 6 2 5 3" xfId="29257" xr:uid="{D055A96C-80D9-40B2-9F6D-39D51A66E9F9}"/>
    <cellStyle name="Heading 3 6 2 6" xfId="9399" xr:uid="{B0A67904-5A27-4B0D-8228-AA18C0F68F23}"/>
    <cellStyle name="Heading 3 6 2 6 2" xfId="29258" xr:uid="{2E2D1BA0-41FA-49BB-A45E-975C48031CAD}"/>
    <cellStyle name="Heading 3 6 2 7" xfId="9400" xr:uid="{49BC60CE-C603-4997-B9A5-81BEA2678677}"/>
    <cellStyle name="Heading 3 6 3" xfId="9401" xr:uid="{2D31352D-D0F6-4769-936A-102259F4EDFC}"/>
    <cellStyle name="Heading 3 6 3 2" xfId="9402" xr:uid="{08383409-580F-4FC2-ACDF-E3D73080DC32}"/>
    <cellStyle name="Heading 3 6 3 2 2" xfId="9403" xr:uid="{B7BCA389-0A9A-4602-AFBD-E83C8D9AEC69}"/>
    <cellStyle name="Heading 3 6 3 2 3" xfId="29259" xr:uid="{840180DC-9111-41FA-A278-6D301033055D}"/>
    <cellStyle name="Heading 3 6 3 3" xfId="9404" xr:uid="{2B26A33B-C08A-4366-857E-7797D9777FF5}"/>
    <cellStyle name="Heading 3 6 3 3 2" xfId="9405" xr:uid="{2A4E9057-29C4-4D1C-9CF7-C94CAE9A7173}"/>
    <cellStyle name="Heading 3 6 3 3 3" xfId="29260" xr:uid="{49908251-5C92-4B40-9269-514682E37F4C}"/>
    <cellStyle name="Heading 3 6 3 4" xfId="9406" xr:uid="{ACB4331B-A498-41DB-AD30-1786C3D242E8}"/>
    <cellStyle name="Heading 3 6 3 4 2" xfId="9407" xr:uid="{5CC3DFE0-3812-4E19-ABEA-C9D16E0AF8E7}"/>
    <cellStyle name="Heading 3 6 3 4 3" xfId="29261" xr:uid="{1821896A-E50B-4CB1-99EC-6321996BA15D}"/>
    <cellStyle name="Heading 3 6 3 5" xfId="9408" xr:uid="{FFB0FE6C-2D95-4CA5-A55D-AB7C3C00142C}"/>
    <cellStyle name="Heading 3 6 3 5 2" xfId="9409" xr:uid="{31FBEB41-43A6-45A5-9D65-B56EC434AE40}"/>
    <cellStyle name="Heading 3 6 3 5 3" xfId="29262" xr:uid="{04950952-A5DE-4CB2-9990-2649E0F87656}"/>
    <cellStyle name="Heading 3 6 3 6" xfId="9410" xr:uid="{E004256A-4199-4CD0-9C9C-421ECE7B11A6}"/>
    <cellStyle name="Heading 3 6 3 6 2" xfId="29263" xr:uid="{CEDBF4F2-1127-492F-8471-C8B1D2F055DB}"/>
    <cellStyle name="Heading 3 6 3 7" xfId="9411" xr:uid="{45DEDD76-CB56-4D66-8461-7D5CA094AE8A}"/>
    <cellStyle name="Heading 3 6 4" xfId="9412" xr:uid="{7F5C8FAD-1D6C-4159-B940-EA475574D78F}"/>
    <cellStyle name="Heading 3 6 4 2" xfId="9413" xr:uid="{811C3FFB-92E9-4BD6-8CFC-E43941D9E4F7}"/>
    <cellStyle name="Heading 3 6 4 2 2" xfId="9414" xr:uid="{66044050-DB2A-433D-9998-FE3288CD4FFD}"/>
    <cellStyle name="Heading 3 6 4 2 3" xfId="29264" xr:uid="{36B79EA7-84AF-4E5F-96C6-2792D11A4656}"/>
    <cellStyle name="Heading 3 6 4 3" xfId="9415" xr:uid="{F41827D4-B329-4448-9074-0C4AF81AE427}"/>
    <cellStyle name="Heading 3 6 4 3 2" xfId="9416" xr:uid="{9898C4A5-3AB3-44F4-B1F8-361EE7BDB002}"/>
    <cellStyle name="Heading 3 6 4 3 3" xfId="29265" xr:uid="{437BCE63-BC9E-4F42-9CD0-39B469A3CD48}"/>
    <cellStyle name="Heading 3 6 4 4" xfId="9417" xr:uid="{6CB1E132-03D3-465A-A515-F350FAD099C0}"/>
    <cellStyle name="Heading 3 6 4 4 2" xfId="9418" xr:uid="{30B801C2-C1E8-4109-B8FD-1515B84B0592}"/>
    <cellStyle name="Heading 3 6 4 4 3" xfId="29266" xr:uid="{A8AF043E-6170-42C1-A697-9675FABF70FE}"/>
    <cellStyle name="Heading 3 6 4 5" xfId="9419" xr:uid="{390FFE4A-B5F8-4EE7-880A-A21C462AA6C5}"/>
    <cellStyle name="Heading 3 6 4 5 2" xfId="9420" xr:uid="{54A1F3A3-9B00-4287-AE01-0FF6EA417701}"/>
    <cellStyle name="Heading 3 6 4 5 3" xfId="29267" xr:uid="{9C866404-ECA4-48F4-A9FB-2CE2E04AB22C}"/>
    <cellStyle name="Heading 3 6 4 6" xfId="9421" xr:uid="{BE0FC3EA-7358-4DCC-BDEE-7EE68A7D79DE}"/>
    <cellStyle name="Heading 3 6 4 6 2" xfId="29268" xr:uid="{E0B68D79-DC80-4748-9B43-AAD499D581A0}"/>
    <cellStyle name="Heading 3 6 4 7" xfId="9422" xr:uid="{6AFFE256-4079-45F9-8A85-46FCA4C1CC73}"/>
    <cellStyle name="Heading 3 6 5" xfId="9423" xr:uid="{13684977-4B1C-48DF-A523-37DD799B89FC}"/>
    <cellStyle name="Heading 3 6 5 2" xfId="9424" xr:uid="{67F0BBD1-DC40-46DE-8A30-F147FE8DECB5}"/>
    <cellStyle name="Heading 3 6 5 2 2" xfId="9425" xr:uid="{569B650A-F6EA-4819-AC75-5029A68D28FC}"/>
    <cellStyle name="Heading 3 6 5 2 3" xfId="29269" xr:uid="{700C242B-7A5C-4207-95CC-D20454DC8B81}"/>
    <cellStyle name="Heading 3 6 5 3" xfId="9426" xr:uid="{EE60AC23-ACA5-4AFF-AF38-17EA83E2B481}"/>
    <cellStyle name="Heading 3 6 5 3 2" xfId="9427" xr:uid="{B323CD2A-9216-4E63-8965-5319CD7C5065}"/>
    <cellStyle name="Heading 3 6 5 3 3" xfId="29270" xr:uid="{6227A0D7-BF00-4BEA-A503-2497A5A8462F}"/>
    <cellStyle name="Heading 3 6 5 4" xfId="9428" xr:uid="{E7DD8261-5085-40D7-AFB7-D389DFDFE1FC}"/>
    <cellStyle name="Heading 3 6 5 4 2" xfId="9429" xr:uid="{D0492D1C-1BBC-4BF3-994E-0798A9A8E286}"/>
    <cellStyle name="Heading 3 6 5 4 3" xfId="29271" xr:uid="{006A32BD-96CD-4DC9-A8EB-040BF90F964C}"/>
    <cellStyle name="Heading 3 6 5 5" xfId="9430" xr:uid="{78B93A1B-A2C6-48F5-856B-2977231B6CA5}"/>
    <cellStyle name="Heading 3 6 5 5 2" xfId="9431" xr:uid="{1C5A7A57-7E29-4E81-80E6-2CE7901EAFA3}"/>
    <cellStyle name="Heading 3 6 5 5 3" xfId="29272" xr:uid="{5F2C5245-0DDC-4CB2-96E6-676608798DAF}"/>
    <cellStyle name="Heading 3 6 5 6" xfId="9432" xr:uid="{C99618D5-CB1F-4099-92ED-5179BA5010D7}"/>
    <cellStyle name="Heading 3 6 5 6 2" xfId="29273" xr:uid="{2BD0193D-869B-45FD-9D7C-60034F8621B9}"/>
    <cellStyle name="Heading 3 6 5 7" xfId="9433" xr:uid="{1137EB83-0B77-4E60-A0E0-9A808D7AFAFD}"/>
    <cellStyle name="Heading 3 6 6" xfId="9434" xr:uid="{133D8CEA-2FBF-48BF-B52D-96AEB3CB7665}"/>
    <cellStyle name="Heading 3 6 6 2" xfId="9435" xr:uid="{DF2F2F3A-9DC2-4D81-A118-E7203CE854A6}"/>
    <cellStyle name="Heading 3 6 6 2 2" xfId="9436" xr:uid="{909F8A37-B476-4FF0-A739-53387A371F95}"/>
    <cellStyle name="Heading 3 6 6 2 3" xfId="29274" xr:uid="{D3458FDD-3F2F-4FB5-B4D0-8A297AC1EFD3}"/>
    <cellStyle name="Heading 3 6 6 3" xfId="9437" xr:uid="{206EC268-FDD8-44EB-BE12-4A07C378108E}"/>
    <cellStyle name="Heading 3 6 6 3 2" xfId="9438" xr:uid="{D8D5FEB4-DD74-4D06-A2ED-9088AC8013E2}"/>
    <cellStyle name="Heading 3 6 6 3 3" xfId="29275" xr:uid="{54072A86-04B7-4F7C-A0DA-EE77F3782E7C}"/>
    <cellStyle name="Heading 3 6 6 4" xfId="9439" xr:uid="{31E29CEC-F82A-429C-8865-9549E4B2D7D8}"/>
    <cellStyle name="Heading 3 6 6 4 2" xfId="9440" xr:uid="{FDA347C8-F5F8-4A76-8E78-E91C36B7DD45}"/>
    <cellStyle name="Heading 3 6 6 4 3" xfId="29276" xr:uid="{1443A4D1-05DD-4830-839A-795070BF229D}"/>
    <cellStyle name="Heading 3 6 6 5" xfId="9441" xr:uid="{B6B5276C-BA1F-446C-9FE3-340EC178C1A4}"/>
    <cellStyle name="Heading 3 6 6 5 2" xfId="9442" xr:uid="{10125A35-1DC3-4E9A-A8C1-B576080A54C2}"/>
    <cellStyle name="Heading 3 6 6 5 3" xfId="29277" xr:uid="{839B97E9-062F-451F-8A7F-83F4E4BBFBC5}"/>
    <cellStyle name="Heading 3 6 6 6" xfId="9443" xr:uid="{EE873F87-4EF3-4E2A-A692-7E42A3A97FDD}"/>
    <cellStyle name="Heading 3 6 6 6 2" xfId="29278" xr:uid="{68B6AF6C-9032-4CD7-B5F2-A4E4DF5ED6AC}"/>
    <cellStyle name="Heading 3 6 6 7" xfId="9444" xr:uid="{B8D41862-0F8D-47A2-9348-8AEB380EC02C}"/>
    <cellStyle name="Heading 3 6 7" xfId="9445" xr:uid="{151E18F5-355A-4D1A-8CB6-D9CD91896ABB}"/>
    <cellStyle name="Heading 3 6 7 2" xfId="9446" xr:uid="{23452ECD-F68B-4DA8-AFAC-36A7996C73E1}"/>
    <cellStyle name="Heading 3 6 7 2 2" xfId="9447" xr:uid="{C2677A3B-3581-4AB8-8962-C93EEC20F8D8}"/>
    <cellStyle name="Heading 3 6 7 2 3" xfId="29279" xr:uid="{91009119-F431-4D58-A512-A5023ABDD93D}"/>
    <cellStyle name="Heading 3 6 7 3" xfId="9448" xr:uid="{25BFC826-DD51-4A02-AFC9-68A6113CEEA6}"/>
    <cellStyle name="Heading 3 6 7 3 2" xfId="9449" xr:uid="{CE2A0A52-A216-4A37-AD56-03160F1A16AF}"/>
    <cellStyle name="Heading 3 6 7 3 3" xfId="29280" xr:uid="{503237C0-E536-459A-9526-253B148AB81B}"/>
    <cellStyle name="Heading 3 6 7 4" xfId="9450" xr:uid="{D8F54AC5-F2C7-49B6-B824-9897F100AEF2}"/>
    <cellStyle name="Heading 3 6 7 4 2" xfId="9451" xr:uid="{47AA7B4C-6D3D-4722-B5E6-1CDF1B39FFAA}"/>
    <cellStyle name="Heading 3 6 7 4 3" xfId="29281" xr:uid="{CFA93400-FAE7-446D-97B5-577F7A1B679F}"/>
    <cellStyle name="Heading 3 6 7 5" xfId="9452" xr:uid="{F927A6DB-C40C-4E46-80CC-58826D65537C}"/>
    <cellStyle name="Heading 3 6 7 5 2" xfId="9453" xr:uid="{27E3554E-D7F4-470C-8B14-060FBC5B9A79}"/>
    <cellStyle name="Heading 3 6 7 5 3" xfId="29282" xr:uid="{72D4BACE-2221-4DF1-8227-2758850CA25A}"/>
    <cellStyle name="Heading 3 6 7 6" xfId="9454" xr:uid="{562C6ECE-83E9-4AEF-8F9C-D497638546A3}"/>
    <cellStyle name="Heading 3 6 7 6 2" xfId="29283" xr:uid="{1631596E-B5BA-4905-8449-BC58B0297162}"/>
    <cellStyle name="Heading 3 6 7 7" xfId="9455" xr:uid="{263D0CB1-D8B4-4CA6-926B-6D0844FC5915}"/>
    <cellStyle name="Heading 3 6 8" xfId="9456" xr:uid="{29D5A972-1D69-4701-950C-87FA9F926F6E}"/>
    <cellStyle name="Heading 3 6 8 2" xfId="9457" xr:uid="{EE46C2F0-675F-45D8-AF3C-B32AF4D4B27B}"/>
    <cellStyle name="Heading 3 6 8 2 2" xfId="9458" xr:uid="{F1E60703-D169-464F-AC19-863147646987}"/>
    <cellStyle name="Heading 3 6 8 2 3" xfId="29284" xr:uid="{36D7981D-9553-46AE-B6D0-4541B58729A2}"/>
    <cellStyle name="Heading 3 6 8 3" xfId="9459" xr:uid="{A2A1A9D2-31B8-463A-B7B9-257B3FB3206A}"/>
    <cellStyle name="Heading 3 6 8 3 2" xfId="9460" xr:uid="{BBAB8C9D-C165-4724-AD2E-713EE1F9E129}"/>
    <cellStyle name="Heading 3 6 8 3 3" xfId="29285" xr:uid="{EE99DAE1-C8E6-4774-B8F6-8AFE6C73D41C}"/>
    <cellStyle name="Heading 3 6 8 4" xfId="9461" xr:uid="{54FAA80E-F9C9-416B-BDB4-486B9287326D}"/>
    <cellStyle name="Heading 3 6 8 4 2" xfId="9462" xr:uid="{F4977C4F-E4E4-4416-B584-52FC387B1F94}"/>
    <cellStyle name="Heading 3 6 8 4 3" xfId="29286" xr:uid="{A650ED6F-B998-4203-933D-DDD291A17703}"/>
    <cellStyle name="Heading 3 6 8 5" xfId="9463" xr:uid="{57F36E7D-AE26-4562-99CB-4A67ED6A463E}"/>
    <cellStyle name="Heading 3 6 8 5 2" xfId="9464" xr:uid="{D59BE6F0-0EE5-4DD2-B005-99C4280B6533}"/>
    <cellStyle name="Heading 3 6 8 5 3" xfId="29287" xr:uid="{1CB16CE2-CD83-4321-833C-60BDD217C1B5}"/>
    <cellStyle name="Heading 3 6 8 6" xfId="9465" xr:uid="{A41F5419-0BDE-4EB0-A0E7-9307C82096E8}"/>
    <cellStyle name="Heading 3 6 8 6 2" xfId="29288" xr:uid="{72CED435-6832-4A16-AAAD-D5350B31322F}"/>
    <cellStyle name="Heading 3 6 8 7" xfId="9466" xr:uid="{1A3C8390-CF61-4A37-B6BD-02A3199DAB76}"/>
    <cellStyle name="Heading 3 6 9" xfId="9467" xr:uid="{8521A48C-AC8D-4FC4-A830-7131150C6B2D}"/>
    <cellStyle name="Heading 3 6 9 2" xfId="9468" xr:uid="{076C9B72-FEAD-4154-A7A0-1E9BF062B250}"/>
    <cellStyle name="Heading 3 6 9 2 2" xfId="9469" xr:uid="{55BEF72E-6E7E-4C09-95B4-02482943A505}"/>
    <cellStyle name="Heading 3 6 9 2 3" xfId="29289" xr:uid="{CF15C643-A3AD-4616-B63D-ED336C93D2B6}"/>
    <cellStyle name="Heading 3 6 9 3" xfId="9470" xr:uid="{A4CDC14D-2899-45A4-A100-114975285F10}"/>
    <cellStyle name="Heading 3 6 9 3 2" xfId="9471" xr:uid="{BA48353C-A4E3-4538-A424-80CD08FCA8C3}"/>
    <cellStyle name="Heading 3 6 9 3 3" xfId="29290" xr:uid="{B427B296-84A8-470D-91F4-90426FB2A7A9}"/>
    <cellStyle name="Heading 3 6 9 4" xfId="9472" xr:uid="{7DC2BAFB-F49C-46FA-B811-5876A1734862}"/>
    <cellStyle name="Heading 3 6 9 4 2" xfId="9473" xr:uid="{8D95146C-2E17-4968-9C8B-DB5AB32BA806}"/>
    <cellStyle name="Heading 3 6 9 4 3" xfId="29291" xr:uid="{A9FAE6FA-EF7D-4147-8276-2D8C0F9B11AA}"/>
    <cellStyle name="Heading 3 6 9 5" xfId="9474" xr:uid="{441FB8DC-55B6-46FE-9BEB-685286554E87}"/>
    <cellStyle name="Heading 3 6 9 5 2" xfId="9475" xr:uid="{9624689E-9B15-482D-AEE8-F65565C63E34}"/>
    <cellStyle name="Heading 3 6 9 5 3" xfId="29292" xr:uid="{532452C3-1AC2-4EBC-8A1C-DF4617AC990B}"/>
    <cellStyle name="Heading 3 6 9 6" xfId="9476" xr:uid="{084803C6-3A3A-4C29-9C1B-22F5C3457466}"/>
    <cellStyle name="Heading 3 6 9 6 2" xfId="29293" xr:uid="{103BBE1D-8DFC-48C5-8013-24BEF63FE92E}"/>
    <cellStyle name="Heading 3 6 9 7" xfId="9477" xr:uid="{F8CD6CF1-806B-4B9B-B079-9241CD90F8E5}"/>
    <cellStyle name="Heading 3 7" xfId="9478" xr:uid="{9291009A-A063-40C1-BACA-BD0946F4F2AC}"/>
    <cellStyle name="Heading 3 7 2" xfId="9479" xr:uid="{4444C0D4-087C-4C8C-8CE2-6F9BBC21B1F0}"/>
    <cellStyle name="Heading 3 7 2 2" xfId="9480" xr:uid="{2F27A8FF-587F-4079-83E7-64DE1E1D0C78}"/>
    <cellStyle name="Heading 3 7 2 3" xfId="29294" xr:uid="{76074BD4-5DA9-460D-9891-3904AE9EB303}"/>
    <cellStyle name="Heading 3 7 3" xfId="9481" xr:uid="{9A48A063-A1C2-49D4-936F-8B97C75112CE}"/>
    <cellStyle name="Heading 3 7 3 2" xfId="9482" xr:uid="{4435AB67-36CA-4EE7-A186-FF983A0CC408}"/>
    <cellStyle name="Heading 3 7 3 3" xfId="29295" xr:uid="{61710C1B-2DB6-4007-9B3D-AB501C010F1D}"/>
    <cellStyle name="Heading 3 7 4" xfId="9483" xr:uid="{CCF8638B-3891-4B1D-8121-BA91C9F23AD9}"/>
    <cellStyle name="Heading 3 7 4 2" xfId="9484" xr:uid="{9F8E724C-EF18-4014-8C22-EC177BC657BA}"/>
    <cellStyle name="Heading 3 7 4 3" xfId="29296" xr:uid="{3F6A29DF-F33E-49B5-AA46-FBFA202CD6AA}"/>
    <cellStyle name="Heading 3 7 5" xfId="9485" xr:uid="{4A940775-C696-4D63-8D3E-559114C27BF1}"/>
    <cellStyle name="Heading 3 7 5 2" xfId="9486" xr:uid="{8893785F-86F3-480D-9678-5E7638DC92F0}"/>
    <cellStyle name="Heading 3 7 5 3" xfId="29297" xr:uid="{0FC3174D-C158-4CD6-92BE-DD201DFFAA44}"/>
    <cellStyle name="Heading 3 7 6" xfId="9487" xr:uid="{3E36F98E-1368-44F9-9BD1-FEB1A2E0F8CE}"/>
    <cellStyle name="Heading 3 7 6 2" xfId="29298" xr:uid="{0DBAE694-D9DE-4D3E-95AA-3AD675AC66E2}"/>
    <cellStyle name="Heading 3 7 7" xfId="9488" xr:uid="{A0C33C8A-ED88-40CF-A13E-951C3DAA7064}"/>
    <cellStyle name="Heading 3 8" xfId="9489" xr:uid="{B13C4C4A-A309-42DA-8670-3261974770EA}"/>
    <cellStyle name="Heading 3 8 2" xfId="9490" xr:uid="{D80A0CCC-B863-4008-B101-18E71935980D}"/>
    <cellStyle name="Heading 3 8 2 2" xfId="9491" xr:uid="{3A0EBD84-AE74-4BE8-8BA2-56586828B8AB}"/>
    <cellStyle name="Heading 3 8 2 3" xfId="29299" xr:uid="{730A0EB2-6C77-48CC-9A46-BA8C8B79B67B}"/>
    <cellStyle name="Heading 3 8 3" xfId="9492" xr:uid="{4C937664-B447-447C-8A30-77A8E3B7EF04}"/>
    <cellStyle name="Heading 3 8 3 2" xfId="9493" xr:uid="{3D9D73CF-C0F2-4039-ABAE-9B721BDCEA4B}"/>
    <cellStyle name="Heading 3 8 3 3" xfId="29300" xr:uid="{07E0C757-7015-4DFC-A4FA-6A928D173A34}"/>
    <cellStyle name="Heading 3 8 4" xfId="9494" xr:uid="{57F754F2-F249-49A8-9C82-12D50FC885FD}"/>
    <cellStyle name="Heading 3 8 4 2" xfId="9495" xr:uid="{416E7E07-2DDB-44BE-AEAB-0998D7D569A4}"/>
    <cellStyle name="Heading 3 8 4 3" xfId="29301" xr:uid="{4026D851-9AB0-4DE5-A8A5-A1561607BB23}"/>
    <cellStyle name="Heading 3 8 5" xfId="9496" xr:uid="{F5F33F15-1169-4A9F-84E4-9F6D30142243}"/>
    <cellStyle name="Heading 3 8 5 2" xfId="9497" xr:uid="{DAA0A268-D20D-4873-8047-478C5C4C36E6}"/>
    <cellStyle name="Heading 3 8 5 3" xfId="29302" xr:uid="{A08A725B-4120-4C74-B506-F38DAC53C099}"/>
    <cellStyle name="Heading 3 8 6" xfId="9498" xr:uid="{9D00336A-AD3F-46F2-8D34-70EA0C38256A}"/>
    <cellStyle name="Heading 3 8 6 2" xfId="29303" xr:uid="{50DF5C45-6E17-42F8-9D12-B1264CAD5E5B}"/>
    <cellStyle name="Heading 3 8 7" xfId="9499" xr:uid="{73B3B2C5-B622-4794-8B54-8309FB4A676F}"/>
    <cellStyle name="Heading 3 9" xfId="9500" xr:uid="{923DE621-368E-49AC-AE3E-0C8C89D08B0A}"/>
    <cellStyle name="Heading 3 9 2" xfId="9501" xr:uid="{F8E6CA76-E2D1-4A3F-AF5E-AB0409F8B59E}"/>
    <cellStyle name="Heading 3 9 2 2" xfId="9502" xr:uid="{D96A4C12-EC4D-4E05-BCB6-E708DFC8A31C}"/>
    <cellStyle name="Heading 3 9 2 3" xfId="29304" xr:uid="{7CF1A969-B150-40E9-B329-B969CD55F065}"/>
    <cellStyle name="Heading 3 9 3" xfId="9503" xr:uid="{6BA6D9CB-B394-41B2-842B-5012729A6F6F}"/>
    <cellStyle name="Heading 3 9 3 2" xfId="9504" xr:uid="{CF3E418E-FD48-4DCC-8F3C-E1ABD30AA769}"/>
    <cellStyle name="Heading 3 9 3 3" xfId="29305" xr:uid="{21F67155-60B3-411D-882A-259EA690372F}"/>
    <cellStyle name="Heading 3 9 4" xfId="9505" xr:uid="{4F1B6C34-3C3C-4CC6-B512-193CDA1FDBDF}"/>
    <cellStyle name="Heading 3 9 4 2" xfId="9506" xr:uid="{93F0F76E-AAB4-4F06-BE36-921690840D19}"/>
    <cellStyle name="Heading 3 9 4 3" xfId="29306" xr:uid="{A5FE9EF2-1AA8-4C58-A6A8-0F8CFC4F661A}"/>
    <cellStyle name="Heading 3 9 5" xfId="9507" xr:uid="{1A33D859-C40F-4CD0-A59C-41D749282358}"/>
    <cellStyle name="Heading 3 9 5 2" xfId="9508" xr:uid="{551ABF5F-535F-4D77-B054-A3E06D2128F7}"/>
    <cellStyle name="Heading 3 9 5 3" xfId="29307" xr:uid="{BF4AC927-2617-4EC5-8CCF-4289556241CD}"/>
    <cellStyle name="Heading 3 9 6" xfId="9509" xr:uid="{65C892D2-AFCA-4626-94DB-9A01AA4B19AA}"/>
    <cellStyle name="Heading 3 9 6 2" xfId="29308" xr:uid="{E996C922-0112-410B-9ED9-74352E039ACE}"/>
    <cellStyle name="Heading 3 9 7" xfId="9510" xr:uid="{5B711583-409E-40B5-A01A-B998334EBB53}"/>
    <cellStyle name="Heading 4 10" xfId="9511" xr:uid="{B958FE3F-0656-472D-9400-BAAB63F38753}"/>
    <cellStyle name="Heading 4 11" xfId="29309" xr:uid="{F1FB34B6-CCCB-4812-848D-6C61D2141493}"/>
    <cellStyle name="Heading 4 12" xfId="29310" xr:uid="{3CAF1E55-0DAC-408B-902B-074A628EA5B8}"/>
    <cellStyle name="Heading 4 13" xfId="29311" xr:uid="{1331B392-E926-46A8-B680-CC06BF0035B9}"/>
    <cellStyle name="Heading 4 14" xfId="29312" xr:uid="{3D6275BD-9B59-4C66-8658-F5DA751BDB3E}"/>
    <cellStyle name="Heading 4 15" xfId="29313" xr:uid="{9E4EECF9-36D5-4F0B-8FA2-C6F426E040EA}"/>
    <cellStyle name="Heading 4 16" xfId="29314" xr:uid="{81D49A9C-E34F-4362-8FAF-A261FE5DBA12}"/>
    <cellStyle name="Heading 4 17" xfId="29315" xr:uid="{B47D93C5-2442-42C4-9593-777383ACEBEF}"/>
    <cellStyle name="Heading 4 18" xfId="29316" xr:uid="{EB3550B0-92D0-4C59-B267-0D625732D7E8}"/>
    <cellStyle name="Heading 4 19" xfId="29317" xr:uid="{6F2954E0-EBAA-4127-A1CB-671EA8903A3E}"/>
    <cellStyle name="Heading 4 2" xfId="9512" xr:uid="{EA5004F2-38AD-44A9-A36A-F0DB0F7F34CC}"/>
    <cellStyle name="Heading 4 2 10" xfId="9513" xr:uid="{04237023-2569-4470-921C-6205603F8981}"/>
    <cellStyle name="Heading 4 2 10 2" xfId="9514" xr:uid="{E165DB8B-8AF4-4EFD-86DA-B8E532D11801}"/>
    <cellStyle name="Heading 4 2 11" xfId="9515" xr:uid="{47F214B4-2AAC-4141-BF0C-D0A35F033E03}"/>
    <cellStyle name="Heading 4 2 12" xfId="44135" xr:uid="{02DE4182-D108-4B66-AAC3-32C52D5D6125}"/>
    <cellStyle name="Heading 4 2 2" xfId="9516" xr:uid="{27C7C2EC-8DED-4C37-A38D-E7A706E76019}"/>
    <cellStyle name="Heading 4 2 2 2" xfId="9517" xr:uid="{F8194AFC-A919-491B-812A-9571655BB402}"/>
    <cellStyle name="Heading 4 2 3" xfId="9518" xr:uid="{0DD7829F-6BE5-439E-9AAF-EF07F60E7ECB}"/>
    <cellStyle name="Heading 4 2 3 2" xfId="9519" xr:uid="{5C7101B0-3CBC-432B-99BE-99F9D31DB3A9}"/>
    <cellStyle name="Heading 4 2 4" xfId="9520" xr:uid="{FC4A5912-EF71-4295-ACFD-EF0CAEDD30A3}"/>
    <cellStyle name="Heading 4 2 4 2" xfId="9521" xr:uid="{E2B7A037-3BF1-4F97-9D19-D8AC30908167}"/>
    <cellStyle name="Heading 4 2 5" xfId="9522" xr:uid="{B684A9F6-46F1-47BB-994C-0EAABFE489CD}"/>
    <cellStyle name="Heading 4 2 5 2" xfId="9523" xr:uid="{2C8E0D07-B40A-4207-90CC-98046266E7DE}"/>
    <cellStyle name="Heading 4 2 6" xfId="9524" xr:uid="{C56CF971-53E3-44CF-AA2A-F6F50140606C}"/>
    <cellStyle name="Heading 4 2 6 2" xfId="9525" xr:uid="{DE249228-590C-49C1-B903-E076036E877A}"/>
    <cellStyle name="Heading 4 2 7" xfId="9526" xr:uid="{28543ACB-D252-404A-9303-BA4A6814A9FD}"/>
    <cellStyle name="Heading 4 2 7 2" xfId="9527" xr:uid="{C95E3B94-5957-4BFC-8876-B66CEC24E818}"/>
    <cellStyle name="Heading 4 2 8" xfId="9528" xr:uid="{C3CE0400-1EFC-44DB-9676-2365157C7850}"/>
    <cellStyle name="Heading 4 2 8 2" xfId="9529" xr:uid="{5FEE5901-4775-4E76-8A22-890A0D6264EE}"/>
    <cellStyle name="Heading 4 2 9" xfId="9530" xr:uid="{23CCFDAF-8414-490A-A7B4-BE72E6DBF154}"/>
    <cellStyle name="Heading 4 2 9 2" xfId="9531" xr:uid="{67BEC266-79F4-4539-858F-3B336D1450B1}"/>
    <cellStyle name="Heading 4 20" xfId="29318" xr:uid="{E2426BFF-8210-4B19-B160-E974E605E990}"/>
    <cellStyle name="Heading 4 21" xfId="29319" xr:uid="{82876D57-D7D8-47AD-82D6-CC034CA71D4B}"/>
    <cellStyle name="Heading 4 22" xfId="29320" xr:uid="{AD63F111-340D-48B9-84EE-8C8AE08E1BFC}"/>
    <cellStyle name="Heading 4 23" xfId="29321" xr:uid="{11B20F8B-D73A-4F49-B586-38B156673C48}"/>
    <cellStyle name="Heading 4 24" xfId="29322" xr:uid="{F63F82EC-A56F-4762-B8CA-22C2FA2092F2}"/>
    <cellStyle name="Heading 4 25" xfId="29323" xr:uid="{66A3F85D-BB9E-4184-8654-DB589D06813B}"/>
    <cellStyle name="Heading 4 26" xfId="29324" xr:uid="{E607B0DE-ECA6-4119-A2F5-86759E8FF05D}"/>
    <cellStyle name="Heading 4 27" xfId="29325" xr:uid="{37664DDF-61A9-4B0A-A749-AD78CCB291A7}"/>
    <cellStyle name="Heading 4 28" xfId="29326" xr:uid="{6E87BB18-D352-4ED5-934C-87D529DB119C}"/>
    <cellStyle name="Heading 4 29" xfId="29327" xr:uid="{CA13177F-2C42-4E67-801F-D54E48D36AFA}"/>
    <cellStyle name="Heading 4 3" xfId="9532" xr:uid="{2D660074-97B8-45CB-8A0A-39A63066061F}"/>
    <cellStyle name="Heading 4 3 10" xfId="9533" xr:uid="{E952BE34-310E-4F5E-AD73-834558EEFFD0}"/>
    <cellStyle name="Heading 4 3 11" xfId="9534" xr:uid="{BF728CD7-99EE-4722-A52C-7736315EB6D0}"/>
    <cellStyle name="Heading 4 3 12" xfId="9535" xr:uid="{70ED3177-406B-48D1-B688-8C8C232C2E25}"/>
    <cellStyle name="Heading 4 3 13" xfId="44218" xr:uid="{E73FC44D-DE9B-431F-8892-C2816202F467}"/>
    <cellStyle name="Heading 4 3 2" xfId="9536" xr:uid="{4563E807-CC07-466B-8295-2D0D8CE96291}"/>
    <cellStyle name="Heading 4 3 2 2" xfId="29328" xr:uid="{CCD70952-4CCB-4509-8297-DA31094D12EF}"/>
    <cellStyle name="Heading 4 3 3" xfId="9537" xr:uid="{5E053CF8-8A99-468C-973D-2EA2092D7B80}"/>
    <cellStyle name="Heading 4 3 3 2" xfId="42774" xr:uid="{4A49B214-678F-459F-BB14-5658F1A7B9CA}"/>
    <cellStyle name="Heading 4 3 4" xfId="9538" xr:uid="{8B7F47BB-2FB4-42C0-B7E1-B6FE6F073E9B}"/>
    <cellStyle name="Heading 4 3 5" xfId="9539" xr:uid="{3FB6F99E-7F72-4514-8EEC-62B5D85B2D2A}"/>
    <cellStyle name="Heading 4 3 6" xfId="9540" xr:uid="{C0546E83-0E51-48E9-A14D-661F2DFD72AF}"/>
    <cellStyle name="Heading 4 3 7" xfId="9541" xr:uid="{AE1F5FF2-2771-49C0-9826-4E18B7F4114D}"/>
    <cellStyle name="Heading 4 3 8" xfId="9542" xr:uid="{36CDB886-08C8-4B51-AFFA-40DE860844D6}"/>
    <cellStyle name="Heading 4 3 9" xfId="9543" xr:uid="{0ED4D8CC-6460-4D2B-8E22-38BBDD3A0708}"/>
    <cellStyle name="Heading 4 30" xfId="29329" xr:uid="{5DD27585-9AE1-45F8-B3FA-EBB4707D9B33}"/>
    <cellStyle name="Heading 4 31" xfId="29330" xr:uid="{5875333A-0952-4410-A6FC-D351D4778F2F}"/>
    <cellStyle name="Heading 4 32" xfId="29331" xr:uid="{DD814E98-C841-4537-8D96-33CBFF996A15}"/>
    <cellStyle name="Heading 4 33" xfId="29332" xr:uid="{6B75E323-41A9-4264-A3A5-AE41F4E280C6}"/>
    <cellStyle name="Heading 4 34" xfId="29333" xr:uid="{A0E0A163-00E8-481C-AF87-95DD4A2E6069}"/>
    <cellStyle name="Heading 4 35" xfId="29334" xr:uid="{41708CB2-5E15-4778-B157-D30905F04507}"/>
    <cellStyle name="Heading 4 36" xfId="29335" xr:uid="{B5CB8C98-3647-4C0D-84CA-267831C405DF}"/>
    <cellStyle name="Heading 4 37" xfId="29336" xr:uid="{341EB86A-A1AF-408D-B924-DF854B56878A}"/>
    <cellStyle name="Heading 4 38" xfId="29337" xr:uid="{6D8CA849-6E4C-4ABE-A6E9-90D5301C66D2}"/>
    <cellStyle name="Heading 4 39" xfId="29338" xr:uid="{1F5B27E8-476B-4C02-B4DF-9628BB60FA8C}"/>
    <cellStyle name="Heading 4 4" xfId="9544" xr:uid="{5D63CA72-CB06-4993-A38B-B733C60D7F64}"/>
    <cellStyle name="Heading 4 4 10" xfId="9545" xr:uid="{7909CB88-5F9F-484A-B5A9-1923B8263224}"/>
    <cellStyle name="Heading 4 4 11" xfId="9546" xr:uid="{5B5A5237-3A2B-47CC-A84B-56D0EDD9B683}"/>
    <cellStyle name="Heading 4 4 2" xfId="9547" xr:uid="{E5594BB1-0973-423C-9157-7131759F22B5}"/>
    <cellStyle name="Heading 4 4 3" xfId="9548" xr:uid="{4D22E0C2-9827-4209-9815-5B0C273D3B65}"/>
    <cellStyle name="Heading 4 4 4" xfId="9549" xr:uid="{EF0D7FA2-06CA-43C4-A2CC-47BA185D01BC}"/>
    <cellStyle name="Heading 4 4 5" xfId="9550" xr:uid="{7ABC0542-28EF-4E32-82F3-54F2C4CD4954}"/>
    <cellStyle name="Heading 4 4 6" xfId="9551" xr:uid="{9F33CFDE-B594-4CBB-A186-4C3D8BA160C3}"/>
    <cellStyle name="Heading 4 4 7" xfId="9552" xr:uid="{25ADC129-E2AD-4FF1-A1A0-A1A2EBFAEF4B}"/>
    <cellStyle name="Heading 4 4 8" xfId="9553" xr:uid="{F3341107-A03F-42E8-9AF5-7C12AE8E5BE0}"/>
    <cellStyle name="Heading 4 4 9" xfId="9554" xr:uid="{A017EEC7-98B8-4EA1-BA34-8517A711D8CD}"/>
    <cellStyle name="Heading 4 40" xfId="29339" xr:uid="{F2DA14A8-485F-45EE-8BF0-5C686D72CFC3}"/>
    <cellStyle name="Heading 4 41" xfId="29340" xr:uid="{0A4F6D0E-ADAD-4991-84ED-CB441FE8A2B2}"/>
    <cellStyle name="Heading 4 42" xfId="45857" xr:uid="{036A2052-A8C9-4462-BE37-225794730AF3}"/>
    <cellStyle name="Heading 4 43" xfId="21352" xr:uid="{5E03508C-648B-4D45-9DBD-800121424611}"/>
    <cellStyle name="Heading 4 5" xfId="9555" xr:uid="{015C1057-18ED-4337-B11F-B6B6C120CC83}"/>
    <cellStyle name="Heading 4 5 10" xfId="9556" xr:uid="{4B55492F-648D-424A-849B-2C93E126A4FA}"/>
    <cellStyle name="Heading 4 5 11" xfId="9557" xr:uid="{DC6DD964-4B29-4408-A027-957FEE095816}"/>
    <cellStyle name="Heading 4 5 2" xfId="9558" xr:uid="{EB5837E8-528C-42EA-8A34-0066353C92FB}"/>
    <cellStyle name="Heading 4 5 3" xfId="9559" xr:uid="{9B8BD794-55CB-4767-9F52-81DB3B1E64D9}"/>
    <cellStyle name="Heading 4 5 4" xfId="9560" xr:uid="{AEDC615D-C84C-4643-B5FF-C0C545F7D447}"/>
    <cellStyle name="Heading 4 5 5" xfId="9561" xr:uid="{0863C62F-D060-449D-93DB-B853E8E54557}"/>
    <cellStyle name="Heading 4 5 6" xfId="9562" xr:uid="{9D4A817E-517D-482E-BC72-0F8F1210632F}"/>
    <cellStyle name="Heading 4 5 7" xfId="9563" xr:uid="{16590C0A-7B5D-4B22-97E1-885D1CD9B383}"/>
    <cellStyle name="Heading 4 5 8" xfId="9564" xr:uid="{652570E1-2240-450D-9857-C855B1E9E4A9}"/>
    <cellStyle name="Heading 4 5 9" xfId="9565" xr:uid="{A2D80F25-6485-4981-BEB5-E72A662CBD85}"/>
    <cellStyle name="Heading 4 6" xfId="9566" xr:uid="{7FA27357-AC00-4EDD-8CBD-01608C87E5F4}"/>
    <cellStyle name="Heading 4 6 10" xfId="9567" xr:uid="{15C5E992-EB4B-45E3-B71D-34DE85F24412}"/>
    <cellStyle name="Heading 4 6 11" xfId="9568" xr:uid="{5D168859-575A-48F7-A215-B630E953789F}"/>
    <cellStyle name="Heading 4 6 2" xfId="9569" xr:uid="{B5EB10AC-53D2-475A-BB2D-6369389BA016}"/>
    <cellStyle name="Heading 4 6 3" xfId="9570" xr:uid="{15B9141B-71D7-4E40-A222-8D23AE297694}"/>
    <cellStyle name="Heading 4 6 4" xfId="9571" xr:uid="{A51FDB42-9B19-4E68-AEBB-6284CDF094F7}"/>
    <cellStyle name="Heading 4 6 5" xfId="9572" xr:uid="{2611CEBF-7805-4C1C-9D88-84A30667F572}"/>
    <cellStyle name="Heading 4 6 6" xfId="9573" xr:uid="{6040A93A-341B-4E41-A767-120CFC5838E8}"/>
    <cellStyle name="Heading 4 6 7" xfId="9574" xr:uid="{D9F7CBEF-42A8-4F87-AEA8-28FC9471B83F}"/>
    <cellStyle name="Heading 4 6 8" xfId="9575" xr:uid="{B00D0C90-5488-4BB5-9B85-531CD0F90598}"/>
    <cellStyle name="Heading 4 6 9" xfId="9576" xr:uid="{64CA0BA7-39B1-4E55-AC22-8003CEB51112}"/>
    <cellStyle name="Heading 4 7" xfId="9577" xr:uid="{2325D951-EB2F-4236-837B-2385EE7CE66A}"/>
    <cellStyle name="Heading 4 8" xfId="9578" xr:uid="{42367DA8-5D83-4949-ABF5-5C411FC73C2B}"/>
    <cellStyle name="Heading 4 9" xfId="9579" xr:uid="{57710291-C52B-4D85-95FF-E19E779D1865}"/>
    <cellStyle name="Heading 5" xfId="29341" xr:uid="{C0EBBE2B-FAEE-44E6-A67B-AB9BD52355F8}"/>
    <cellStyle name="Heading 5 2" xfId="29342" xr:uid="{9DCE14CE-F0FF-409C-979F-03351CF96609}"/>
    <cellStyle name="Heading 5 2 2" xfId="29343" xr:uid="{2E66F797-0746-478F-9CD7-211A45B5AFA1}"/>
    <cellStyle name="Heading 5 3" xfId="29344" xr:uid="{9D413C2D-90C7-47FA-897C-8181C68B0EE8}"/>
    <cellStyle name="Heading 5 3 2" xfId="29345" xr:uid="{8F0499B3-5AD5-4CAA-866F-CD5840B789C4}"/>
    <cellStyle name="Heading 5 4" xfId="29346" xr:uid="{6830C0D9-4C04-44E9-8421-414E3B4380B1}"/>
    <cellStyle name="Heading 6" xfId="29347" xr:uid="{7FD7AD45-B27B-4A32-8331-DE791A74A3C6}"/>
    <cellStyle name="Heading 7" xfId="29348" xr:uid="{8C7C8AEE-F199-42BA-B15D-895EC63AE62C}"/>
    <cellStyle name="Heading 8" xfId="29349" xr:uid="{899282E9-19B0-46D4-AFE8-757BDB53DD61}"/>
    <cellStyle name="Headline" xfId="119" xr:uid="{CD79ABB2-9A10-429A-BE59-CF21276FCB47}"/>
    <cellStyle name="Hivatkozott cella" xfId="9580" xr:uid="{626396A7-53D0-42C7-9D1D-AC46DAC720EC}"/>
    <cellStyle name="Hyperlink" xfId="15" builtinId="8"/>
    <cellStyle name="Hyperlink 2" xfId="9581" xr:uid="{0FCB071C-92BA-4466-B50A-E7174DE872C0}"/>
    <cellStyle name="Hyperlink 2 2" xfId="9582" xr:uid="{E40211C8-B701-4F68-B68D-BABAA4886887}"/>
    <cellStyle name="Hyperlink 2 2 2" xfId="45787" xr:uid="{EC1CFF0A-4CB7-41DD-9BC2-CE665CAF5721}"/>
    <cellStyle name="Hyperlink 2 3" xfId="9583" xr:uid="{9779E6FF-F2E7-4E31-9AB1-D1A76FD4F13A}"/>
    <cellStyle name="Hyperlink 2 3 2" xfId="29350" xr:uid="{9EC534BE-79EB-42F2-BABD-A40E58666F1A}"/>
    <cellStyle name="Hyperlink 2 3 3" xfId="29351" xr:uid="{05AA1FD5-C415-4054-90FC-0DF498166ACF}"/>
    <cellStyle name="Hyperlink 2 4" xfId="29352" xr:uid="{EB0C5BF0-503F-42BF-A646-87E53A3E2A01}"/>
    <cellStyle name="Hyperlink 2 5" xfId="42217" xr:uid="{CE0A5A0E-4697-45B9-B915-D4923F4C9047}"/>
    <cellStyle name="Hyperlink 2 6" xfId="45851" xr:uid="{B7470073-3E04-43F6-B070-D910E41CB915}"/>
    <cellStyle name="Hyperlink 3" xfId="9584" xr:uid="{C6C367ED-9F5A-442A-8011-C24ADC8F8539}"/>
    <cellStyle name="Hyperlink 3 2" xfId="29353" xr:uid="{90DA5C50-4466-403C-9C19-4D97B44ACA77}"/>
    <cellStyle name="Hyperlink 3 3" xfId="29354" xr:uid="{1D235B63-852F-4EC2-BB93-DA17AF2366E0}"/>
    <cellStyle name="Hyperlink 3 4" xfId="29355" xr:uid="{1E207C63-D2A3-4DF1-80A3-9D1FD213B8A7}"/>
    <cellStyle name="Hyperlink 3 5" xfId="45835" xr:uid="{0A51E38B-7689-4857-82BF-6B5E5E452A0D}"/>
    <cellStyle name="Hyperlink 4" xfId="29356" xr:uid="{CA73B4D8-9B5D-4955-BA5E-722BFADA4D09}"/>
    <cellStyle name="Hyperlink 5" xfId="29357" xr:uid="{448B22DF-A53A-4161-A056-1EFB4C752A4A}"/>
    <cellStyle name="Input" xfId="2" builtinId="20" customBuiltin="1"/>
    <cellStyle name="Input 10" xfId="9585" xr:uid="{5D45DBB8-8871-452A-A6C8-ECCA4991B8A1}"/>
    <cellStyle name="Input 10 10" xfId="9586" xr:uid="{34DCFDF9-9EAF-48FD-9EB3-4A05EF73A422}"/>
    <cellStyle name="Input 10 10 2" xfId="29358" xr:uid="{2D7A5FF7-A9B2-48D0-ACE4-0B4E5625CEB7}"/>
    <cellStyle name="Input 10 10 3" xfId="29359" xr:uid="{50718478-10CF-4CEB-B6C4-0DCEAECC400C}"/>
    <cellStyle name="Input 10 11" xfId="9587" xr:uid="{4B71E7D3-FDEB-419A-A5F2-7F7135BAFF05}"/>
    <cellStyle name="Input 10 11 2" xfId="29360" xr:uid="{8136737E-AB61-488D-86D4-B876B71AD061}"/>
    <cellStyle name="Input 10 12" xfId="29361" xr:uid="{61E0ED40-FFCF-4E26-8447-D0566A8A3ADC}"/>
    <cellStyle name="Input 10 2" xfId="9588" xr:uid="{A51FCE57-519D-411E-97B4-533E2D913178}"/>
    <cellStyle name="Input 10 2 10" xfId="9589" xr:uid="{6A94CE9E-C737-4A8A-BB9F-F77A264F4AA4}"/>
    <cellStyle name="Input 10 2 10 2" xfId="29362" xr:uid="{5715F519-E621-4462-A113-C185755F33CD}"/>
    <cellStyle name="Input 10 2 11" xfId="29363" xr:uid="{FF49B4E9-ECBF-44B2-955A-115378D84055}"/>
    <cellStyle name="Input 10 2 12" xfId="29364" xr:uid="{A07100D1-59CC-43BE-B033-8BA9D3FD7DD3}"/>
    <cellStyle name="Input 10 2 13" xfId="29365" xr:uid="{E3B0116B-0E74-48E2-845D-FF9AEC26F7FC}"/>
    <cellStyle name="Input 10 2 14" xfId="42775" xr:uid="{27F84CB7-9F5C-4E92-8D15-BB9E3A543C89}"/>
    <cellStyle name="Input 10 2 15" xfId="42347" xr:uid="{E7FF070C-7BAA-40E8-8C39-8C1E5480EE3F}"/>
    <cellStyle name="Input 10 2 16" xfId="43879" xr:uid="{1B1AA512-3E26-4CFD-A680-984346F2AE36}"/>
    <cellStyle name="Input 10 2 2" xfId="9590" xr:uid="{6DCF4A66-1EA3-4C7E-AEF7-2B51FF862C9D}"/>
    <cellStyle name="Input 10 2 2 2" xfId="9591" xr:uid="{C4FBDC90-3AD0-43FC-AD08-CBB6C23EEB8D}"/>
    <cellStyle name="Input 10 2 2 3" xfId="9592" xr:uid="{9143CEB5-2218-4ACF-A44E-7418369055DE}"/>
    <cellStyle name="Input 10 2 2 4" xfId="9593" xr:uid="{C0C8A255-C5D1-4007-9C22-EA77ADA034C8}"/>
    <cellStyle name="Input 10 2 3" xfId="9594" xr:uid="{AC8351AD-9B7B-4F23-8DC0-1EE9E85F9724}"/>
    <cellStyle name="Input 10 2 3 2" xfId="9595" xr:uid="{08531EDF-0813-490D-888A-C28A56F538BD}"/>
    <cellStyle name="Input 10 2 3 3" xfId="29366" xr:uid="{403B691D-70AF-41EC-A3DD-F7F3FF31E64D}"/>
    <cellStyle name="Input 10 2 4" xfId="9596" xr:uid="{5091EF5C-98CE-4EB3-B460-A6224332A069}"/>
    <cellStyle name="Input 10 2 4 2" xfId="9597" xr:uid="{45CF4985-145D-4BD7-8817-ECFB071AF6DA}"/>
    <cellStyle name="Input 10 2 4 3" xfId="29367" xr:uid="{A1481A3C-3335-4A45-8B91-FA42FDBFF77C}"/>
    <cellStyle name="Input 10 2 5" xfId="9598" xr:uid="{79094851-AD64-4169-8D49-846ADDC6EE43}"/>
    <cellStyle name="Input 10 2 5 2" xfId="9599" xr:uid="{A42CA08F-3D52-413C-9D29-967F31310480}"/>
    <cellStyle name="Input 10 2 5 3" xfId="29368" xr:uid="{DA113070-A0D5-4317-9019-4CD21631C593}"/>
    <cellStyle name="Input 10 2 6" xfId="9600" xr:uid="{34549824-40CA-433E-ABAB-096755AA410C}"/>
    <cellStyle name="Input 10 2 6 2" xfId="9601" xr:uid="{9CC946DC-BE84-4A6C-9180-D5D960AC35B4}"/>
    <cellStyle name="Input 10 2 6 3" xfId="29369" xr:uid="{FFFDC513-EC84-4D61-9964-7FF6CF2F549E}"/>
    <cellStyle name="Input 10 2 7" xfId="9602" xr:uid="{3705A3B1-88AE-4788-8372-40784FDA5724}"/>
    <cellStyle name="Input 10 2 7 2" xfId="9603" xr:uid="{1E65E1D4-C118-4A30-8A7B-528A4EC4F84A}"/>
    <cellStyle name="Input 10 2 7 3" xfId="29370" xr:uid="{DFCCDBAD-B21F-4494-9B6C-DD3B5896048D}"/>
    <cellStyle name="Input 10 2 8" xfId="9604" xr:uid="{D579AD9E-44B7-419E-A554-7DFF74070002}"/>
    <cellStyle name="Input 10 2 8 2" xfId="9605" xr:uid="{0E7DF162-2D01-4C33-B48B-92214BDF20D5}"/>
    <cellStyle name="Input 10 2 8 3" xfId="29371" xr:uid="{D92A92E4-97F3-4FE4-855C-195F4EDFFDF0}"/>
    <cellStyle name="Input 10 2 9" xfId="9606" xr:uid="{4729E921-0369-4AAF-B607-6485F8DD625A}"/>
    <cellStyle name="Input 10 2 9 2" xfId="29372" xr:uid="{E3CF75C4-FAEE-4153-81AA-1721F0D95CB7}"/>
    <cellStyle name="Input 10 2 9 3" xfId="29373" xr:uid="{12C7D3CC-D89A-4A22-90A2-35FACF117499}"/>
    <cellStyle name="Input 10 3" xfId="9607" xr:uid="{B37C82E4-4067-4E46-A141-0BCF18948F73}"/>
    <cellStyle name="Input 10 3 2" xfId="9608" xr:uid="{1A99F6B8-901C-4A8C-865C-BE2DD131DB0F}"/>
    <cellStyle name="Input 10 3 3" xfId="9609" xr:uid="{FB371A04-B603-432F-861B-14E5F7EF3E52}"/>
    <cellStyle name="Input 10 3 4" xfId="9610" xr:uid="{6D7D564A-2694-4FE5-9E11-AEAC4D97A10E}"/>
    <cellStyle name="Input 10 4" xfId="9611" xr:uid="{2F68E2DB-B3EB-4426-A03A-23305A5A55A5}"/>
    <cellStyle name="Input 10 4 2" xfId="9612" xr:uid="{B9202FF6-E853-4A67-92C6-730E2D6963CB}"/>
    <cellStyle name="Input 10 4 3" xfId="29374" xr:uid="{144943D0-E26F-44FE-A530-01F9BAA62632}"/>
    <cellStyle name="Input 10 5" xfId="9613" xr:uid="{C2A73AAC-FEDE-4ECA-88B9-17AFBE07C38C}"/>
    <cellStyle name="Input 10 5 2" xfId="9614" xr:uid="{DB5E5DA9-2BE4-44B7-B6C6-ABB60A09DFDA}"/>
    <cellStyle name="Input 10 5 3" xfId="29375" xr:uid="{2CEA5E01-BEC5-4042-BCDA-B38EDE148A9B}"/>
    <cellStyle name="Input 10 6" xfId="9615" xr:uid="{3E60F5A8-57B0-4027-BF59-3D6C9BFA2ABD}"/>
    <cellStyle name="Input 10 6 2" xfId="9616" xr:uid="{AF860B2E-CC26-4EE3-97B7-60AFE563D624}"/>
    <cellStyle name="Input 10 6 3" xfId="29376" xr:uid="{D5DF9A65-BA40-4F97-B0A5-0BE80D9E568E}"/>
    <cellStyle name="Input 10 7" xfId="9617" xr:uid="{1F3F5E8C-D255-42E8-ABA7-522B0E14A827}"/>
    <cellStyle name="Input 10 7 2" xfId="9618" xr:uid="{CC80786B-D0DB-44ED-A49B-D80C75BB2E17}"/>
    <cellStyle name="Input 10 7 3" xfId="29377" xr:uid="{0DCAB594-70BA-4205-B5B4-35F39B215C20}"/>
    <cellStyle name="Input 10 8" xfId="9619" xr:uid="{200A8574-7247-4501-856B-5DE7E081401B}"/>
    <cellStyle name="Input 10 8 2" xfId="9620" xr:uid="{13C81052-C02A-4221-B185-0DB6A00DDF4F}"/>
    <cellStyle name="Input 10 8 3" xfId="29378" xr:uid="{A200190E-E3D7-48BF-8A87-77F5F809DE9D}"/>
    <cellStyle name="Input 10 9" xfId="9621" xr:uid="{2DC0F693-9625-4DA2-A1F7-1207664324E9}"/>
    <cellStyle name="Input 10 9 2" xfId="9622" xr:uid="{EFB809CE-A040-4CF7-879E-E7096ADC4941}"/>
    <cellStyle name="Input 10 9 3" xfId="29379" xr:uid="{3B1F0B19-1B89-4FF8-85FE-8360EEC4F76D}"/>
    <cellStyle name="Input 11 2" xfId="29380" xr:uid="{82B86921-057D-4289-B18C-A5A48AD89C17}"/>
    <cellStyle name="Input 11 2 2" xfId="29381" xr:uid="{520AB50A-F2CC-4DA9-BBA9-478B94817E03}"/>
    <cellStyle name="Input 11 2 3" xfId="42776" xr:uid="{254CA1CE-8AB1-4B01-BC7A-3F6BEABC2D00}"/>
    <cellStyle name="Input 11 2 4" xfId="42346" xr:uid="{E1CAD6EF-30C1-477F-A1E9-F1C291C6C658}"/>
    <cellStyle name="Input 11 2 5" xfId="43880" xr:uid="{17193D11-B7A2-444D-A6EF-9B644E9442FB}"/>
    <cellStyle name="Input 12 2" xfId="29382" xr:uid="{983D386F-8987-493F-A282-3F67942BCFD5}"/>
    <cellStyle name="Input 12 2 2" xfId="29383" xr:uid="{637EF6EC-30A3-44DC-A594-3C8B9E9B9040}"/>
    <cellStyle name="Input 12 2 3" xfId="42777" xr:uid="{61263E44-BFEC-4D1C-A279-6796BFED52B5}"/>
    <cellStyle name="Input 12 2 4" xfId="42345" xr:uid="{0603A729-FB46-435A-81D0-C13EAD01E8AA}"/>
    <cellStyle name="Input 12 2 5" xfId="43881" xr:uid="{646532D1-F0A5-42C1-9BE2-735BF3E2AA66}"/>
    <cellStyle name="Input 13 2" xfId="29384" xr:uid="{DA86E5B8-A20D-4353-83E8-71E600A26EDC}"/>
    <cellStyle name="Input 13 2 2" xfId="29385" xr:uid="{5C8A9364-C80E-4877-9189-8CB9679C701F}"/>
    <cellStyle name="Input 13 2 3" xfId="42778" xr:uid="{EAACE5C7-1E89-4907-BB80-CB385BB8A265}"/>
    <cellStyle name="Input 13 2 4" xfId="42344" xr:uid="{39F3B6A1-C6BF-4C11-AA4E-0BFECD439846}"/>
    <cellStyle name="Input 13 2 5" xfId="43882" xr:uid="{4A4C41FE-540D-4C62-ADD6-1EFD18A9C504}"/>
    <cellStyle name="Input 14 2" xfId="29386" xr:uid="{9856ADF8-3243-4934-9BD8-EE0D19D0D0B6}"/>
    <cellStyle name="Input 14 2 2" xfId="29387" xr:uid="{F2DB754E-6939-497C-95C1-77A84BB79704}"/>
    <cellStyle name="Input 14 2 3" xfId="42779" xr:uid="{3D95EF04-C963-4A38-8CD5-016878E061D7}"/>
    <cellStyle name="Input 14 2 4" xfId="42343" xr:uid="{63B91A80-3656-4511-AF9C-B51342254387}"/>
    <cellStyle name="Input 14 2 5" xfId="43883" xr:uid="{8320AEE2-16AE-4557-9BE9-0FCE8B88B6AA}"/>
    <cellStyle name="Input 15 2" xfId="29388" xr:uid="{C78179F7-2B72-4728-9F8F-B7993EDF69C7}"/>
    <cellStyle name="Input 15 2 2" xfId="29389" xr:uid="{147ECA57-3466-41E6-A475-55C92EC72222}"/>
    <cellStyle name="Input 15 2 3" xfId="42780" xr:uid="{E27E29D5-4F9A-4531-8E82-252C93503081}"/>
    <cellStyle name="Input 15 2 4" xfId="42342" xr:uid="{3849D3C0-FCA8-4608-AA6F-FE74C97072F6}"/>
    <cellStyle name="Input 15 2 5" xfId="43884" xr:uid="{F33D5050-2011-4C3F-8913-FF532703669A}"/>
    <cellStyle name="Input 16 2" xfId="29390" xr:uid="{1EA4D97C-E11B-4F93-8356-F2EDC53976F9}"/>
    <cellStyle name="Input 16 2 2" xfId="29391" xr:uid="{046C3825-8BB7-4DC4-9284-82B385D52A1D}"/>
    <cellStyle name="Input 16 2 3" xfId="42781" xr:uid="{1A3B1062-0AF6-4245-BF0F-7949AF00FAFD}"/>
    <cellStyle name="Input 16 2 4" xfId="42340" xr:uid="{EF58A18B-B7D0-4B04-A944-6161A9D2AB1B}"/>
    <cellStyle name="Input 16 2 5" xfId="43885" xr:uid="{651161CD-7667-4D0C-A548-362A94DAA98B}"/>
    <cellStyle name="Input 17 2" xfId="29392" xr:uid="{BC04DBA3-938C-4D39-A3F5-F35CD85457B2}"/>
    <cellStyle name="Input 17 2 2" xfId="29393" xr:uid="{DE1F3A4D-4739-4F31-BBB0-4D42E931810E}"/>
    <cellStyle name="Input 17 2 3" xfId="42782" xr:uid="{907B8AA7-12D7-4DC2-AFD8-A7D2763EE505}"/>
    <cellStyle name="Input 17 2 4" xfId="42339" xr:uid="{958A82A2-BCA8-45EA-BCF5-DBFEC238F484}"/>
    <cellStyle name="Input 17 2 5" xfId="43886" xr:uid="{82843A4D-3FBC-45DE-A0A2-5032C5EE1768}"/>
    <cellStyle name="Input 18 2" xfId="29394" xr:uid="{67777192-6401-40C7-9554-83816B8F6708}"/>
    <cellStyle name="Input 18 2 2" xfId="29395" xr:uid="{67980F5C-29E5-4369-865C-D64136B78D63}"/>
    <cellStyle name="Input 18 2 3" xfId="42783" xr:uid="{2AC47E06-8389-480F-86E7-AFB404E294FB}"/>
    <cellStyle name="Input 18 2 4" xfId="42338" xr:uid="{48DBC68E-7CAA-4E41-A317-D72BF1D3206B}"/>
    <cellStyle name="Input 18 2 5" xfId="43887" xr:uid="{5E6A9AF7-8CB5-4C53-A39B-DA4C594889B8}"/>
    <cellStyle name="Input 19 2" xfId="29396" xr:uid="{213D4084-5287-424C-9440-32891C1264CB}"/>
    <cellStyle name="Input 19 2 2" xfId="29397" xr:uid="{6FCC9C64-6623-4DC2-9AF6-39ED9264C65A}"/>
    <cellStyle name="Input 19 2 3" xfId="42784" xr:uid="{D4B1F9F6-230B-4487-9FA1-05FC1C34555E}"/>
    <cellStyle name="Input 19 2 4" xfId="42337" xr:uid="{EA11361B-3533-4921-815B-A729BDC0B833}"/>
    <cellStyle name="Input 19 2 5" xfId="43888" xr:uid="{779C2352-4EC3-43ED-8E08-7CBC0B5B3BED}"/>
    <cellStyle name="Input 2" xfId="9623" xr:uid="{56D11000-72EF-400D-A00B-2C2D6F59FA92}"/>
    <cellStyle name="Input 2 10" xfId="9624" xr:uid="{3E2AEB36-FE2F-49BB-ACA6-8839780BA7FA}"/>
    <cellStyle name="Input 2 10 10" xfId="9625" xr:uid="{CF05FEC2-D6C6-4C52-AD07-ED5BA396E864}"/>
    <cellStyle name="Input 2 10 10 2" xfId="29398" xr:uid="{ED005B31-1376-4816-AC8D-5D022F6ECFE9}"/>
    <cellStyle name="Input 2 10 10 3" xfId="29399" xr:uid="{3B80CDFC-3DA3-43E2-93AA-374F42D78369}"/>
    <cellStyle name="Input 2 10 11" xfId="9626" xr:uid="{E4C0BA61-493D-4B63-8316-6DA5209C52FB}"/>
    <cellStyle name="Input 2 10 11 2" xfId="29400" xr:uid="{107FB998-7A05-4211-A613-EB54B4FFEC11}"/>
    <cellStyle name="Input 2 10 12" xfId="29401" xr:uid="{A0070713-9DE1-44DD-81E9-170E1B649933}"/>
    <cellStyle name="Input 2 10 13" xfId="29402" xr:uid="{FE9FC17F-EA32-497B-964F-CAC5C9D21691}"/>
    <cellStyle name="Input 2 10 14" xfId="29403" xr:uid="{D8940B49-CA8C-4FDB-9F77-967C730AD9E9}"/>
    <cellStyle name="Input 2 10 15" xfId="42785" xr:uid="{47651304-5348-4A19-98C0-51352FD77C57}"/>
    <cellStyle name="Input 2 10 16" xfId="43490" xr:uid="{2C5A796C-FD5C-4C16-A1F7-8AA8F1647DBA}"/>
    <cellStyle name="Input 2 10 17" xfId="43889" xr:uid="{2578E35D-9619-46F2-96EE-AEB84AD41348}"/>
    <cellStyle name="Input 2 10 2" xfId="9627" xr:uid="{05B8F969-9D15-4CEB-ACC3-5B922294F7ED}"/>
    <cellStyle name="Input 2 10 2 10" xfId="9628" xr:uid="{CA2293E8-458B-4579-A4FB-F8C2AFF196B5}"/>
    <cellStyle name="Input 2 10 2 10 2" xfId="29404" xr:uid="{8201BE61-C102-43B5-BB55-2664EE51B4C4}"/>
    <cellStyle name="Input 2 10 2 11" xfId="29405" xr:uid="{0931076A-F7FF-4CAC-919A-99D475C14538}"/>
    <cellStyle name="Input 2 10 2 12" xfId="29406" xr:uid="{96A02E64-024E-40AB-AEE6-49C98E96920D}"/>
    <cellStyle name="Input 2 10 2 2" xfId="9629" xr:uid="{B3409677-9847-4019-B5D1-D77CA4FAC81C}"/>
    <cellStyle name="Input 2 10 2 2 2" xfId="9630" xr:uid="{62278B7B-D901-4BDD-AE79-F80502E5C58C}"/>
    <cellStyle name="Input 2 10 2 2 2 2" xfId="29407" xr:uid="{A96E462D-604B-4E31-A9BD-F4F2ABC28029}"/>
    <cellStyle name="Input 2 10 2 2 2 3" xfId="29408" xr:uid="{1B2B629D-B2DC-4D96-BBB0-8C3E53E5F647}"/>
    <cellStyle name="Input 2 10 2 2 3" xfId="9631" xr:uid="{B5DE8593-B4E5-4115-B8A7-C705FCE77BD7}"/>
    <cellStyle name="Input 2 10 2 2 3 2" xfId="9632" xr:uid="{4961A296-59DA-40BC-A4E0-5A24DBDFD635}"/>
    <cellStyle name="Input 2 10 2 2 4" xfId="9633" xr:uid="{AD73120C-76F5-4903-B9DD-982C8DED3236}"/>
    <cellStyle name="Input 2 10 2 2 4 2" xfId="29409" xr:uid="{786A549B-E891-4322-9E8D-CD5F767A8E02}"/>
    <cellStyle name="Input 2 10 2 2 5" xfId="29410" xr:uid="{6ADD4F4B-D391-4C7C-94F5-17BC89484A25}"/>
    <cellStyle name="Input 2 10 2 2 6" xfId="29411" xr:uid="{F6F0A8D3-D8F7-4EE1-9FA3-AF86456B2F46}"/>
    <cellStyle name="Input 2 10 2 2 7" xfId="29412" xr:uid="{48B4AC39-3100-4623-9EC4-01E0F7313896}"/>
    <cellStyle name="Input 2 10 2 2 8" xfId="29413" xr:uid="{D90B58D1-0E2F-4894-A4C6-E742588007F5}"/>
    <cellStyle name="Input 2 10 2 3" xfId="9634" xr:uid="{6B3049F8-53EF-40D5-BEB5-E02BCCCB4EE1}"/>
    <cellStyle name="Input 2 10 2 3 2" xfId="9635" xr:uid="{4A849414-F588-4C9D-8272-0039A85A3FCE}"/>
    <cellStyle name="Input 2 10 2 3 3" xfId="29414" xr:uid="{DE9539D9-94D8-415F-9AE5-F3AA61D6562C}"/>
    <cellStyle name="Input 2 10 2 4" xfId="9636" xr:uid="{D7FCBB8B-FD64-4640-A6FB-1CA9FB66606C}"/>
    <cellStyle name="Input 2 10 2 4 2" xfId="9637" xr:uid="{366D2E8C-6FEA-463C-BDD2-062AB3A6DED4}"/>
    <cellStyle name="Input 2 10 2 4 3" xfId="29415" xr:uid="{23E612C8-5FC1-4B33-B627-F5E152F0863B}"/>
    <cellStyle name="Input 2 10 2 5" xfId="9638" xr:uid="{675EB0DE-5E1D-4908-B7A0-B2F91E3DD0D7}"/>
    <cellStyle name="Input 2 10 2 5 2" xfId="9639" xr:uid="{310FC26E-8718-4461-8E40-763464A54163}"/>
    <cellStyle name="Input 2 10 2 5 3" xfId="29416" xr:uid="{028AD915-2607-47D9-999D-7A6A77B33E5B}"/>
    <cellStyle name="Input 2 10 2 6" xfId="9640" xr:uid="{11406274-8353-4C56-BFF9-F9E0589967D8}"/>
    <cellStyle name="Input 2 10 2 6 2" xfId="9641" xr:uid="{5613075A-7E24-43CF-A56E-8958B1B2F90F}"/>
    <cellStyle name="Input 2 10 2 6 3" xfId="29417" xr:uid="{B52455A4-6F7C-49A4-B52F-6D3AE76F772E}"/>
    <cellStyle name="Input 2 10 2 7" xfId="9642" xr:uid="{D1C24A2D-8C16-47E7-BA99-EBDFDC3193F6}"/>
    <cellStyle name="Input 2 10 2 7 2" xfId="9643" xr:uid="{424B8317-A146-4BF4-87D0-8D016E4C326F}"/>
    <cellStyle name="Input 2 10 2 7 3" xfId="29418" xr:uid="{6702F502-5E3E-48A9-96C9-8BCC7B7AF8E3}"/>
    <cellStyle name="Input 2 10 2 8" xfId="9644" xr:uid="{ABF6ADF6-5513-4F19-9FC5-D302DE38D04B}"/>
    <cellStyle name="Input 2 10 2 8 2" xfId="9645" xr:uid="{1B017E37-1139-4969-8786-17E7A14C9EA4}"/>
    <cellStyle name="Input 2 10 2 8 3" xfId="29419" xr:uid="{0FDFBE68-9E69-4DDB-8A5D-64C9C05AC1F6}"/>
    <cellStyle name="Input 2 10 2 9" xfId="9646" xr:uid="{52FE7784-3022-47D5-8B82-29EE167CC362}"/>
    <cellStyle name="Input 2 10 2 9 2" xfId="29420" xr:uid="{FE4FCEE5-AF86-457A-98BF-2722B168EC9F}"/>
    <cellStyle name="Input 2 10 2 9 3" xfId="29421" xr:uid="{85E0D6E4-D58E-4F18-9E86-2BEEFAFC9949}"/>
    <cellStyle name="Input 2 10 3" xfId="9647" xr:uid="{833A4E3E-42D8-464B-923B-376971031C84}"/>
    <cellStyle name="Input 2 10 3 2" xfId="9648" xr:uid="{59841A2E-75D4-4235-846D-6516BB9917A8}"/>
    <cellStyle name="Input 2 10 3 3" xfId="9649" xr:uid="{AB5FC4FD-D720-492E-8AD7-864563C51041}"/>
    <cellStyle name="Input 2 10 3 4" xfId="9650" xr:uid="{4C2B44D7-B9C6-45C2-BF20-5F2476681CC6}"/>
    <cellStyle name="Input 2 10 4" xfId="9651" xr:uid="{671A0076-A226-44F1-B6D9-050546C6253F}"/>
    <cellStyle name="Input 2 10 4 2" xfId="9652" xr:uid="{6D4F7A22-21DD-4FCC-A5EE-EC2287D13661}"/>
    <cellStyle name="Input 2 10 4 3" xfId="29422" xr:uid="{D0C3B242-F41D-4E11-98D5-2A45A0D63F22}"/>
    <cellStyle name="Input 2 10 5" xfId="9653" xr:uid="{46DF1625-2FAD-434A-B89B-9518A59A9D6B}"/>
    <cellStyle name="Input 2 10 5 2" xfId="9654" xr:uid="{DD417762-C4CE-4566-8FC6-B38F25AE9952}"/>
    <cellStyle name="Input 2 10 5 3" xfId="29423" xr:uid="{376062A3-E6B1-4997-88B3-3ADEC4734A0C}"/>
    <cellStyle name="Input 2 10 6" xfId="9655" xr:uid="{F6CA7B48-80F9-495D-AC08-14DB40C58873}"/>
    <cellStyle name="Input 2 10 6 2" xfId="9656" xr:uid="{FC767ED7-073F-4A76-B2F3-E3B5DC6A450B}"/>
    <cellStyle name="Input 2 10 6 3" xfId="29424" xr:uid="{BCD02839-6EC7-4B18-B080-C9C3E8597B33}"/>
    <cellStyle name="Input 2 10 7" xfId="9657" xr:uid="{09336980-4F06-490F-A40D-FCA68B515CED}"/>
    <cellStyle name="Input 2 10 7 2" xfId="9658" xr:uid="{87467703-08EF-4914-8838-633C19B77401}"/>
    <cellStyle name="Input 2 10 7 3" xfId="29425" xr:uid="{465689FC-2751-4639-A18B-612E623832E2}"/>
    <cellStyle name="Input 2 10 8" xfId="9659" xr:uid="{6EA23D0E-F6B9-4F8A-B6AF-9EC06127F36A}"/>
    <cellStyle name="Input 2 10 8 2" xfId="9660" xr:uid="{738FD73B-4017-4E67-B2D1-0E2B6D39B932}"/>
    <cellStyle name="Input 2 10 8 3" xfId="29426" xr:uid="{DB039D36-4080-4057-AB37-B4E57F1D2DEC}"/>
    <cellStyle name="Input 2 10 9" xfId="9661" xr:uid="{C849EF7F-5738-4DB6-9A35-6224F25D4565}"/>
    <cellStyle name="Input 2 10 9 2" xfId="9662" xr:uid="{7546699A-12E8-49ED-81A1-9455C566FEF6}"/>
    <cellStyle name="Input 2 10 9 3" xfId="29427" xr:uid="{6638D978-1824-49B1-BF8A-443E9D9B02EE}"/>
    <cellStyle name="Input 2 11" xfId="9663" xr:uid="{CF5858E0-5EA2-4D3C-802B-7B866F1DA81C}"/>
    <cellStyle name="Input 2 11 10" xfId="9664" xr:uid="{007B4310-B473-4B7E-9117-477BCF8DD07D}"/>
    <cellStyle name="Input 2 11 10 2" xfId="29428" xr:uid="{53552F66-DC18-4014-8D3B-54A6787748CB}"/>
    <cellStyle name="Input 2 11 10 3" xfId="29429" xr:uid="{6B81688A-389C-453D-A326-6FFB8A13882A}"/>
    <cellStyle name="Input 2 11 11" xfId="9665" xr:uid="{6A40DA95-64EA-43A8-AF69-642117F5580B}"/>
    <cellStyle name="Input 2 11 11 2" xfId="29430" xr:uid="{415869C1-0CA4-45FC-97AC-D9FC88C05450}"/>
    <cellStyle name="Input 2 11 12" xfId="29431" xr:uid="{6F672B66-C4DB-4E8E-BDB0-39918796CCB4}"/>
    <cellStyle name="Input 2 11 13" xfId="29432" xr:uid="{834E5779-F512-4605-B320-2AFA705527D7}"/>
    <cellStyle name="Input 2 11 14" xfId="29433" xr:uid="{2C8FF8F2-64F9-41E7-8EAB-8F2EC354890C}"/>
    <cellStyle name="Input 2 11 2" xfId="9666" xr:uid="{07E97A79-E54D-4ED3-A60C-700A1969AEDC}"/>
    <cellStyle name="Input 2 11 2 10" xfId="9667" xr:uid="{2466CAE8-B665-4455-B113-BA92F16FD2F0}"/>
    <cellStyle name="Input 2 11 2 10 2" xfId="29434" xr:uid="{7ABC10D6-214A-44DA-B940-C07CD0245432}"/>
    <cellStyle name="Input 2 11 2 11" xfId="29435" xr:uid="{30C82106-E383-48C2-B3F9-DED9580B99F6}"/>
    <cellStyle name="Input 2 11 2 2" xfId="9668" xr:uid="{CA69E518-A3DF-4D8E-B6C4-3AFF1C112CBB}"/>
    <cellStyle name="Input 2 11 2 2 2" xfId="9669" xr:uid="{9A8AD91B-9CFB-4BF2-BF13-DB1151C16A7F}"/>
    <cellStyle name="Input 2 11 2 2 3" xfId="9670" xr:uid="{467E4E6B-6D66-497D-9B70-B149C6FE923E}"/>
    <cellStyle name="Input 2 11 2 2 4" xfId="9671" xr:uid="{1794DD90-28BF-47AB-B551-90732B7393F4}"/>
    <cellStyle name="Input 2 11 2 3" xfId="9672" xr:uid="{79BF666E-5C2C-44FB-8050-619384244D4D}"/>
    <cellStyle name="Input 2 11 2 3 2" xfId="9673" xr:uid="{ECC9912A-9305-41D1-9673-F7A8951460FA}"/>
    <cellStyle name="Input 2 11 2 3 3" xfId="29436" xr:uid="{9AC5FB56-56EA-41EB-98B2-55A95BD79386}"/>
    <cellStyle name="Input 2 11 2 4" xfId="9674" xr:uid="{AA006778-95DF-4867-9D63-E05BBC1ECE5E}"/>
    <cellStyle name="Input 2 11 2 4 2" xfId="9675" xr:uid="{7126EEDB-A588-4848-B655-07156304171D}"/>
    <cellStyle name="Input 2 11 2 4 3" xfId="29437" xr:uid="{505FB450-15EC-47B2-9B61-5420EBB4B162}"/>
    <cellStyle name="Input 2 11 2 5" xfId="9676" xr:uid="{A66A0C94-173A-4BC5-A05F-F95CEE320DB1}"/>
    <cellStyle name="Input 2 11 2 5 2" xfId="9677" xr:uid="{F3464BBF-7BFC-4722-A7B0-ACE38ADABD2E}"/>
    <cellStyle name="Input 2 11 2 5 3" xfId="29438" xr:uid="{4E07958F-4333-409B-B501-4B6EA0AA1269}"/>
    <cellStyle name="Input 2 11 2 6" xfId="9678" xr:uid="{8D8F2FF8-BE36-4507-8A04-ACB3377BB9A2}"/>
    <cellStyle name="Input 2 11 2 6 2" xfId="9679" xr:uid="{1E82B46F-3E0A-48AB-8695-2BBCEB1BED16}"/>
    <cellStyle name="Input 2 11 2 6 3" xfId="29439" xr:uid="{3FDAC181-8D7B-4A9D-B7DC-9E8834BB0CA4}"/>
    <cellStyle name="Input 2 11 2 7" xfId="9680" xr:uid="{3F7FE4F0-3F05-452D-B368-DCB8F313F18B}"/>
    <cellStyle name="Input 2 11 2 7 2" xfId="9681" xr:uid="{3524A62E-13A6-4EEF-9E73-FB32E806DD09}"/>
    <cellStyle name="Input 2 11 2 7 3" xfId="29440" xr:uid="{A2CEB182-7D64-4FFA-BC3F-F4472955FDDE}"/>
    <cellStyle name="Input 2 11 2 8" xfId="9682" xr:uid="{F59D6978-7C76-402F-8747-0F3AEA6C2F6D}"/>
    <cellStyle name="Input 2 11 2 8 2" xfId="9683" xr:uid="{3D774995-0CBA-4BF8-A431-1087E14AFC79}"/>
    <cellStyle name="Input 2 11 2 8 3" xfId="29441" xr:uid="{242BD0DB-9427-499F-A66B-18CF9ACE8F4E}"/>
    <cellStyle name="Input 2 11 2 9" xfId="9684" xr:uid="{414CBFE1-04C0-4DE1-8B80-1DCA67A03CBB}"/>
    <cellStyle name="Input 2 11 2 9 2" xfId="29442" xr:uid="{F60FF315-AFF4-4D45-B515-2F54CDDB91DB}"/>
    <cellStyle name="Input 2 11 2 9 3" xfId="29443" xr:uid="{E9736B9B-350E-4A59-A7B1-D8350E1519F6}"/>
    <cellStyle name="Input 2 11 3" xfId="9685" xr:uid="{7E1B3BDD-DF65-4B1A-98CC-87FDFAE11969}"/>
    <cellStyle name="Input 2 11 3 2" xfId="9686" xr:uid="{08FACF54-581C-4F72-9166-CCD4108B6D26}"/>
    <cellStyle name="Input 2 11 3 3" xfId="9687" xr:uid="{10F93F4B-6CAE-46C6-A943-BA058C46C813}"/>
    <cellStyle name="Input 2 11 3 4" xfId="9688" xr:uid="{84E27E1C-25D7-4658-B705-5722653759B0}"/>
    <cellStyle name="Input 2 11 4" xfId="9689" xr:uid="{8FA8AE03-D7AA-4AF0-8289-AD8E149549F9}"/>
    <cellStyle name="Input 2 11 4 2" xfId="9690" xr:uid="{F95FF8C0-A04F-4F29-84BA-C0683FBF30DB}"/>
    <cellStyle name="Input 2 11 4 3" xfId="29444" xr:uid="{EB415768-E35C-4C1C-A238-7DC223D457B0}"/>
    <cellStyle name="Input 2 11 5" xfId="9691" xr:uid="{25EA78A3-6083-4FA4-B6A2-B70DAA4F626C}"/>
    <cellStyle name="Input 2 11 5 2" xfId="9692" xr:uid="{01749CB8-25F2-428B-9DAE-236335947B38}"/>
    <cellStyle name="Input 2 11 5 3" xfId="29445" xr:uid="{B4886788-01C1-401A-A26D-4191DADD2CDF}"/>
    <cellStyle name="Input 2 11 6" xfId="9693" xr:uid="{40175001-058A-4F6C-8C4B-1EC4BD522EBE}"/>
    <cellStyle name="Input 2 11 6 2" xfId="9694" xr:uid="{29E122EE-1D8A-4AA9-9971-0E32CA0EB16B}"/>
    <cellStyle name="Input 2 11 6 3" xfId="29446" xr:uid="{F8EB837E-81C2-4884-9177-A91864480521}"/>
    <cellStyle name="Input 2 11 7" xfId="9695" xr:uid="{02D2566E-28E7-43F4-8A76-45C8E640501D}"/>
    <cellStyle name="Input 2 11 7 2" xfId="9696" xr:uid="{8414981B-84EB-46E0-9620-D7CC3E38DB9F}"/>
    <cellStyle name="Input 2 11 7 3" xfId="29447" xr:uid="{E8B95B1B-CC84-420F-A428-B50FA49E6760}"/>
    <cellStyle name="Input 2 11 8" xfId="9697" xr:uid="{FE1FA0F2-89FE-4CEB-8166-4C13F4D880B2}"/>
    <cellStyle name="Input 2 11 8 2" xfId="9698" xr:uid="{43E0E083-AC7B-400C-BE1D-44B02B79D54F}"/>
    <cellStyle name="Input 2 11 8 3" xfId="29448" xr:uid="{4480C5EF-391C-4DCF-AB55-168E9F2DDA46}"/>
    <cellStyle name="Input 2 11 9" xfId="9699" xr:uid="{A0198F9D-B2F6-4376-A342-C43B307C2E7E}"/>
    <cellStyle name="Input 2 11 9 2" xfId="9700" xr:uid="{BB42923F-3DB4-4F16-8B4E-919284BF8DBC}"/>
    <cellStyle name="Input 2 11 9 3" xfId="29449" xr:uid="{74C9CF0B-EEEE-4BD4-BFBC-A795A693B7EE}"/>
    <cellStyle name="Input 2 12" xfId="9701" xr:uid="{5C8975A4-8AB8-4ADA-B7A4-BA038B70A096}"/>
    <cellStyle name="Input 2 12 10" xfId="9702" xr:uid="{C0D40A15-7985-4B6C-AFAF-2CE54BDBE044}"/>
    <cellStyle name="Input 2 12 10 2" xfId="29450" xr:uid="{746C7D77-31B5-42FF-83CA-477FB72A86C7}"/>
    <cellStyle name="Input 2 12 11" xfId="29451" xr:uid="{AFE62BC6-870D-4BDD-87A9-E009F35855B2}"/>
    <cellStyle name="Input 2 12 2" xfId="9703" xr:uid="{2E919B41-2B7B-479F-AE4B-F3A1EFD220B0}"/>
    <cellStyle name="Input 2 12 2 2" xfId="9704" xr:uid="{4D52FB55-1DF4-46A1-A237-CF9FD6B856CB}"/>
    <cellStyle name="Input 2 12 2 3" xfId="9705" xr:uid="{78C9A23D-8D40-4A48-AF4A-788BEB4C0C1A}"/>
    <cellStyle name="Input 2 12 2 4" xfId="9706" xr:uid="{BBB2D924-387F-4AAE-B253-7ADEF00308CF}"/>
    <cellStyle name="Input 2 12 3" xfId="9707" xr:uid="{FE8373E1-3E88-40B8-868F-80390632F84B}"/>
    <cellStyle name="Input 2 12 3 2" xfId="9708" xr:uid="{D2BEA6C9-CC5A-46AC-9671-68BBA378622E}"/>
    <cellStyle name="Input 2 12 3 3" xfId="29452" xr:uid="{2846B9E7-FF85-4826-B5D4-0FDA619285BD}"/>
    <cellStyle name="Input 2 12 4" xfId="9709" xr:uid="{042B700B-0B98-493F-B6E7-CC5447BD0430}"/>
    <cellStyle name="Input 2 12 4 2" xfId="9710" xr:uid="{47DFC0F3-9916-4B06-ACD8-CF9E752E9DB7}"/>
    <cellStyle name="Input 2 12 4 3" xfId="29453" xr:uid="{E0B59258-449F-47EA-9F94-D35BC90DF085}"/>
    <cellStyle name="Input 2 12 5" xfId="9711" xr:uid="{1DDBC006-5BE4-4FA8-B523-CD6787AC09FF}"/>
    <cellStyle name="Input 2 12 5 2" xfId="9712" xr:uid="{44F8D932-B760-4FA9-9039-814DBC292CD0}"/>
    <cellStyle name="Input 2 12 5 3" xfId="29454" xr:uid="{D75068F4-DB29-48B7-B6BB-97797C60070D}"/>
    <cellStyle name="Input 2 12 6" xfId="9713" xr:uid="{86819891-1FAB-4A34-AF91-0E03D36F5942}"/>
    <cellStyle name="Input 2 12 6 2" xfId="9714" xr:uid="{6437B1B5-E182-4081-AF25-2D8FBBB7FBEA}"/>
    <cellStyle name="Input 2 12 6 3" xfId="29455" xr:uid="{290C740C-0AB8-45B4-9366-AB59CB1EE32B}"/>
    <cellStyle name="Input 2 12 7" xfId="9715" xr:uid="{E819C3E8-7354-43DC-9D44-37028ECDCA01}"/>
    <cellStyle name="Input 2 12 7 2" xfId="9716" xr:uid="{75917F25-DAEC-471E-A2E5-D2F562D528F6}"/>
    <cellStyle name="Input 2 12 7 3" xfId="29456" xr:uid="{E4FFC01C-1892-4779-A6FE-CCCD888C4DDC}"/>
    <cellStyle name="Input 2 12 8" xfId="9717" xr:uid="{0EF1594B-C8F6-411D-8763-76A323060BAE}"/>
    <cellStyle name="Input 2 12 8 2" xfId="9718" xr:uid="{5A2052F2-32C9-4F88-AFA4-79D7E1465536}"/>
    <cellStyle name="Input 2 12 8 3" xfId="29457" xr:uid="{A8D000CB-FC4F-40EA-B3D1-E5E5E17AE35B}"/>
    <cellStyle name="Input 2 12 9" xfId="9719" xr:uid="{52E0A210-BBB4-488C-8B5D-7F602B3F4C90}"/>
    <cellStyle name="Input 2 12 9 2" xfId="29458" xr:uid="{23A35465-C49C-4E7E-8392-1099CD427784}"/>
    <cellStyle name="Input 2 12 9 3" xfId="29459" xr:uid="{FD368851-2A8A-434E-A8C2-B709491A0495}"/>
    <cellStyle name="Input 2 13" xfId="9720" xr:uid="{A37431AD-83DB-416C-8CB2-9406E7597E70}"/>
    <cellStyle name="Input 2 13 2" xfId="9721" xr:uid="{2A4DABC8-C3F1-4998-B61C-6CCC7BCA72F7}"/>
    <cellStyle name="Input 2 13 2 2" xfId="29460" xr:uid="{12DBC341-4434-4CC1-86E1-22C805CB620E}"/>
    <cellStyle name="Input 2 13 3" xfId="9722" xr:uid="{E6D4D4FF-2D35-4A89-B3C4-3E9F24220473}"/>
    <cellStyle name="Input 2 13 3 2" xfId="29461" xr:uid="{6C0DF7D7-AC2E-4B3A-969B-122EB778CBA0}"/>
    <cellStyle name="Input 2 13 4" xfId="9723" xr:uid="{16C1ECF1-BF9D-4A31-9D2F-F83C78908AD9}"/>
    <cellStyle name="Input 2 14" xfId="9724" xr:uid="{92046F0C-AA29-4EB3-9A8D-B36BBCA01335}"/>
    <cellStyle name="Input 2 14 2" xfId="9725" xr:uid="{7A126EFC-B636-425B-94F8-C114305DDC33}"/>
    <cellStyle name="Input 2 14 3" xfId="29462" xr:uid="{462449C4-246F-4292-BC44-B49625B2D147}"/>
    <cellStyle name="Input 2 15" xfId="9726" xr:uid="{25B65FB3-192A-45D5-98D0-14E8BC609D2F}"/>
    <cellStyle name="Input 2 15 2" xfId="9727" xr:uid="{CEFA3400-FB9D-4F3B-86C0-0068F758715A}"/>
    <cellStyle name="Input 2 15 3" xfId="29463" xr:uid="{F3BB0772-D3A9-410F-8324-F0F8BF2622C5}"/>
    <cellStyle name="Input 2 16" xfId="9728" xr:uid="{B89175FE-ED20-4D53-A7EE-2F1D5F40706A}"/>
    <cellStyle name="Input 2 16 2" xfId="9729" xr:uid="{EAD9F320-ECEC-4479-AFC0-2871221FAEDA}"/>
    <cellStyle name="Input 2 16 3" xfId="29464" xr:uid="{1663B455-C939-4ECE-83FA-C5AEA901CEFA}"/>
    <cellStyle name="Input 2 17" xfId="9730" xr:uid="{8CCA69D1-5A59-445B-9206-C52EE6EBA578}"/>
    <cellStyle name="Input 2 17 2" xfId="9731" xr:uid="{032A4E68-6BE9-42AE-AE87-35916987DB1E}"/>
    <cellStyle name="Input 2 17 3" xfId="29465" xr:uid="{557E80A0-32CA-469F-BD74-80F4B4EF7960}"/>
    <cellStyle name="Input 2 18" xfId="9732" xr:uid="{7597C8D3-9EBA-4ECF-9B3B-B1744BD46C9B}"/>
    <cellStyle name="Input 2 18 2" xfId="9733" xr:uid="{F2F9C210-1D44-4691-BD9D-80EED977AF5A}"/>
    <cellStyle name="Input 2 18 3" xfId="29466" xr:uid="{74C9E70C-E3B1-4155-B1F6-3F9F6C065293}"/>
    <cellStyle name="Input 2 19" xfId="9734" xr:uid="{B22D392F-A2E9-44DF-86CE-85A171287F9A}"/>
    <cellStyle name="Input 2 19 2" xfId="9735" xr:uid="{9D4D215F-D13E-4539-B249-299C62B0DCF3}"/>
    <cellStyle name="Input 2 19 3" xfId="29467" xr:uid="{EDC92454-FFDB-4E69-B198-046EB51EA811}"/>
    <cellStyle name="Input 2 2" xfId="9736" xr:uid="{A179D97C-BC69-4B37-8859-61368C96A0B0}"/>
    <cellStyle name="Input 2 2 10" xfId="9737" xr:uid="{5B0BC514-A6FC-4C77-8D62-E7B1AA9624F9}"/>
    <cellStyle name="Input 2 2 10 2" xfId="29468" xr:uid="{244F953B-AC4E-4080-BAEC-79F73950F120}"/>
    <cellStyle name="Input 2 2 10 3" xfId="29469" xr:uid="{BC17996C-7FB8-42F4-86DE-8EFC7FF54C7C}"/>
    <cellStyle name="Input 2 2 11" xfId="9738" xr:uid="{CBD3E045-F5F8-4473-A9B5-C13471C99806}"/>
    <cellStyle name="Input 2 2 11 2" xfId="29470" xr:uid="{65370DD9-DC70-493F-A80D-98D800C7649A}"/>
    <cellStyle name="Input 2 2 12" xfId="29471" xr:uid="{7D2C0604-44CD-437B-BCB6-F5DC12EF98A1}"/>
    <cellStyle name="Input 2 2 13" xfId="29472" xr:uid="{776A38FA-7A0A-428E-9219-91B0A8A0D2E7}"/>
    <cellStyle name="Input 2 2 14" xfId="29473" xr:uid="{7B0181C6-BEA9-41E8-BE3F-E7E06AF389CF}"/>
    <cellStyle name="Input 2 2 15" xfId="42786" xr:uid="{A3986355-BB82-496F-8561-7A49605079EA}"/>
    <cellStyle name="Input 2 2 16" xfId="42336" xr:uid="{6A03ABB8-69CE-48A9-96CB-765E1C868FF1}"/>
    <cellStyle name="Input 2 2 17" xfId="43890" xr:uid="{0840F274-3CAD-494A-9103-E42D4A2FE643}"/>
    <cellStyle name="Input 2 2 18" xfId="44521" xr:uid="{6D0A875E-56F0-4726-9B67-DC43763D1F4F}"/>
    <cellStyle name="Input 2 2 19" xfId="45376" xr:uid="{0A7F80F0-5F5E-4261-9164-1BBDA7DC2080}"/>
    <cellStyle name="Input 2 2 2" xfId="9739" xr:uid="{8D495AC1-CD27-4168-A430-A6D6BE11A751}"/>
    <cellStyle name="Input 2 2 2 10" xfId="9740" xr:uid="{2036AC77-D21F-4F3B-B5EC-0E5FD7027741}"/>
    <cellStyle name="Input 2 2 2 10 2" xfId="29474" xr:uid="{F6798899-96B1-45F9-98A3-BDE638FBD5B7}"/>
    <cellStyle name="Input 2 2 2 11" xfId="29475" xr:uid="{D41A7E60-DA22-400B-96C6-CF1E92C64B8A}"/>
    <cellStyle name="Input 2 2 2 12" xfId="29476" xr:uid="{25123739-06B4-4D68-8EE7-C48D10EF9238}"/>
    <cellStyle name="Input 2 2 2 13" xfId="29477" xr:uid="{62783D00-C3C1-45E1-B9AA-1FE431609D8A}"/>
    <cellStyle name="Input 2 2 2 14" xfId="29478" xr:uid="{8754AEE3-B9A3-4ECF-9BC4-E2712D8EE2B9}"/>
    <cellStyle name="Input 2 2 2 15" xfId="42787" xr:uid="{F2B69D8F-D97C-425F-BB60-C0BCD1CCEFE3}"/>
    <cellStyle name="Input 2 2 2 16" xfId="42335" xr:uid="{A0ACE872-54BE-41B6-8467-59AE1E121864}"/>
    <cellStyle name="Input 2 2 2 17" xfId="43891" xr:uid="{54C669FA-F5AA-4927-8B4D-7C5A2BAEA136}"/>
    <cellStyle name="Input 2 2 2 18" xfId="44733" xr:uid="{3CBF40EA-F113-4DB3-BE5B-C9CE42CCA188}"/>
    <cellStyle name="Input 2 2 2 19" xfId="44898" xr:uid="{DDEA693A-DEA9-4151-8C13-327C1EB60F75}"/>
    <cellStyle name="Input 2 2 2 2" xfId="9741" xr:uid="{CE6A6443-06CE-406E-BE18-DD5B69331816}"/>
    <cellStyle name="Input 2 2 2 2 2" xfId="9742" xr:uid="{5812FCC0-840A-43D4-B164-39B63E3CA943}"/>
    <cellStyle name="Input 2 2 2 2 2 2" xfId="29479" xr:uid="{3CA7A9CF-A408-4410-B1AF-6754193F8499}"/>
    <cellStyle name="Input 2 2 2 2 2 3" xfId="29480" xr:uid="{261BF089-8469-46F8-BDDF-738CC66A06D8}"/>
    <cellStyle name="Input 2 2 2 2 3" xfId="9743" xr:uid="{9AA2CFB3-9674-4D7A-9C8E-560FD4C0BF51}"/>
    <cellStyle name="Input 2 2 2 2 3 2" xfId="9744" xr:uid="{3B957AEA-09C4-415B-AC35-A71A1C6C3BDE}"/>
    <cellStyle name="Input 2 2 2 2 4" xfId="9745" xr:uid="{5D8CBAC4-9B8A-44B9-990E-9741889F4516}"/>
    <cellStyle name="Input 2 2 2 2 4 2" xfId="29481" xr:uid="{399FCFAE-0EFF-42C9-95AF-1526120B2B40}"/>
    <cellStyle name="Input 2 2 2 2 5" xfId="29482" xr:uid="{634064D9-3EBF-4A4D-86EB-9FB67B1DC4F1}"/>
    <cellStyle name="Input 2 2 2 2 6" xfId="29483" xr:uid="{5DA19B29-3C53-40C2-A3DA-725B32FF18A1}"/>
    <cellStyle name="Input 2 2 2 2 7" xfId="29484" xr:uid="{8556AC83-172D-4BFA-BB30-B9C8699D60E6}"/>
    <cellStyle name="Input 2 2 2 2 8" xfId="29485" xr:uid="{016AA9DC-17F8-4CD1-8344-8BB557F45AE1}"/>
    <cellStyle name="Input 2 2 2 20" xfId="45205" xr:uid="{85875907-141B-487D-B9F2-E8C542ABA69A}"/>
    <cellStyle name="Input 2 2 2 3" xfId="9746" xr:uid="{F5AEAB7C-19F6-47AE-A8CB-10E09916F435}"/>
    <cellStyle name="Input 2 2 2 3 2" xfId="9747" xr:uid="{D66A586B-1AE3-4B38-B43B-23A9D6C5F559}"/>
    <cellStyle name="Input 2 2 2 3 3" xfId="29486" xr:uid="{8712DCBA-CD3A-4ECC-AD54-E1831BBD7197}"/>
    <cellStyle name="Input 2 2 2 4" xfId="9748" xr:uid="{D49864C0-E14D-4B4B-B246-CE43A9369C38}"/>
    <cellStyle name="Input 2 2 2 4 2" xfId="9749" xr:uid="{3979879C-D560-4F3E-8C3B-87B6C0149CA0}"/>
    <cellStyle name="Input 2 2 2 4 3" xfId="29487" xr:uid="{ADF33072-096F-4C87-9EBC-4F9DEEAC7223}"/>
    <cellStyle name="Input 2 2 2 5" xfId="9750" xr:uid="{4A5F3297-77C9-476C-8608-15D75BC8F51D}"/>
    <cellStyle name="Input 2 2 2 5 2" xfId="9751" xr:uid="{633DE2DA-6889-4DA5-921A-D3C06751B686}"/>
    <cellStyle name="Input 2 2 2 5 3" xfId="29488" xr:uid="{B67CF721-5307-47C1-BE2B-013CBB744A17}"/>
    <cellStyle name="Input 2 2 2 6" xfId="9752" xr:uid="{D744E79F-9F1E-4CC8-91D8-4757D4833FA3}"/>
    <cellStyle name="Input 2 2 2 6 2" xfId="9753" xr:uid="{47184202-199B-44CA-98D3-27D0E4C78084}"/>
    <cellStyle name="Input 2 2 2 6 3" xfId="29489" xr:uid="{0A4E4129-93FB-4D5D-AA72-D5968E394314}"/>
    <cellStyle name="Input 2 2 2 7" xfId="9754" xr:uid="{DDA5CF82-985B-4053-9624-B324C525A2A3}"/>
    <cellStyle name="Input 2 2 2 7 2" xfId="9755" xr:uid="{CC425B84-864A-4017-A6E9-CAD343551AEA}"/>
    <cellStyle name="Input 2 2 2 7 3" xfId="29490" xr:uid="{B43DAF69-59CA-49A7-8F2A-C591FC3B501E}"/>
    <cellStyle name="Input 2 2 2 8" xfId="9756" xr:uid="{21A3491F-75B2-43A9-BD5E-889B589B0E51}"/>
    <cellStyle name="Input 2 2 2 8 2" xfId="9757" xr:uid="{E69C82E0-67D7-4C82-9FF1-133C29EB6085}"/>
    <cellStyle name="Input 2 2 2 8 3" xfId="29491" xr:uid="{EC856175-8AF3-4108-9E8D-FE10F8519A8F}"/>
    <cellStyle name="Input 2 2 2 9" xfId="9758" xr:uid="{8ADE289E-1FB2-4E07-B1E0-76F987BFA256}"/>
    <cellStyle name="Input 2 2 2 9 2" xfId="29492" xr:uid="{57A90482-9D96-4EFB-9898-4766DFC615BA}"/>
    <cellStyle name="Input 2 2 2 9 3" xfId="29493" xr:uid="{070C5291-1876-4BFA-B762-E052DED1400A}"/>
    <cellStyle name="Input 2 2 20" xfId="45595" xr:uid="{442B927F-B217-4182-9AA4-56A019A01F3F}"/>
    <cellStyle name="Input 2 2 3" xfId="9759" xr:uid="{573E0CE1-C3A8-42EE-AD24-2DFDF3BFC62C}"/>
    <cellStyle name="Input 2 2 3 2" xfId="9760" xr:uid="{417D4B26-8D08-4EAA-89F5-0BA773A71469}"/>
    <cellStyle name="Input 2 2 3 3" xfId="9761" xr:uid="{0DAC0932-60C3-401D-A3A6-2679EC74C0CC}"/>
    <cellStyle name="Input 2 2 3 4" xfId="9762" xr:uid="{27630618-D441-4C45-9C8B-2E3EC4CB0727}"/>
    <cellStyle name="Input 2 2 3 5" xfId="29494" xr:uid="{559E691C-AD28-4A01-819B-130A35B9E13A}"/>
    <cellStyle name="Input 2 2 4" xfId="9763" xr:uid="{EB3DEEAB-01F3-443E-BB70-5651B563DC7A}"/>
    <cellStyle name="Input 2 2 4 2" xfId="9764" xr:uid="{995D5751-0B75-411F-BE08-5CC698966B26}"/>
    <cellStyle name="Input 2 2 4 3" xfId="29495" xr:uid="{7E7EB017-A010-42A8-B5EA-4C31A5ABE8D1}"/>
    <cellStyle name="Input 2 2 5" xfId="9765" xr:uid="{67A74714-035B-459D-8F15-5B3A619160DC}"/>
    <cellStyle name="Input 2 2 5 2" xfId="9766" xr:uid="{70B7C9B5-8169-4967-8701-C5EE79B0E328}"/>
    <cellStyle name="Input 2 2 5 3" xfId="29496" xr:uid="{243003B7-1D14-44BC-B192-ECCFB449C3A6}"/>
    <cellStyle name="Input 2 2 6" xfId="9767" xr:uid="{7C65C48D-40C0-4852-8F8A-A9DDFE242502}"/>
    <cellStyle name="Input 2 2 6 2" xfId="9768" xr:uid="{56B58485-46BA-4C19-8C10-E1A7B14C0B07}"/>
    <cellStyle name="Input 2 2 6 3" xfId="29497" xr:uid="{89EAC26F-50C7-4D82-9A7E-9A190ED49243}"/>
    <cellStyle name="Input 2 2 7" xfId="9769" xr:uid="{F621B1D1-4FB9-4D4B-B118-1275F5E2AAD8}"/>
    <cellStyle name="Input 2 2 7 2" xfId="9770" xr:uid="{43AFD8FB-0052-4658-A366-DF7AE0DDD412}"/>
    <cellStyle name="Input 2 2 7 3" xfId="29498" xr:uid="{81B6D5AF-5D5B-4DA6-957C-C162489D00F7}"/>
    <cellStyle name="Input 2 2 8" xfId="9771" xr:uid="{733EC1CB-C8D7-405B-ACED-CDC44A8715DC}"/>
    <cellStyle name="Input 2 2 8 2" xfId="9772" xr:uid="{5E1C662D-839D-4C82-926A-B62CEB90BF7C}"/>
    <cellStyle name="Input 2 2 8 3" xfId="29499" xr:uid="{3DC9E3FA-6FA0-4D8B-8EA4-80957ECA9596}"/>
    <cellStyle name="Input 2 2 9" xfId="9773" xr:uid="{8052E0A9-F8B6-4F51-B57A-E47B67470860}"/>
    <cellStyle name="Input 2 2 9 2" xfId="9774" xr:uid="{32924123-E499-4DC9-98AC-C46DB6D07FA6}"/>
    <cellStyle name="Input 2 2 9 3" xfId="29500" xr:uid="{CAC94367-34A6-47E3-B93B-2EF0C14FE370}"/>
    <cellStyle name="Input 2 20" xfId="9775" xr:uid="{4FBB55AC-280F-43E4-8E24-C0359863AC5E}"/>
    <cellStyle name="Input 2 20 2" xfId="29501" xr:uid="{F1062983-4C1C-4E4A-B498-20E3D798B2EB}"/>
    <cellStyle name="Input 2 20 3" xfId="29502" xr:uid="{BFA883E2-51CA-40F3-85B2-F4DD8FE7FBCE}"/>
    <cellStyle name="Input 2 21" xfId="9776" xr:uid="{9B941E60-8741-42BD-8597-91C6F7230CE7}"/>
    <cellStyle name="Input 2 21 2" xfId="29503" xr:uid="{BE0A8A87-388B-4957-970A-0A7A10CB7C9D}"/>
    <cellStyle name="Input 2 22" xfId="29504" xr:uid="{BDEDB6AA-3E95-4F1D-A6C9-76BC873F98FD}"/>
    <cellStyle name="Input 2 23" xfId="29505" xr:uid="{80326729-99F1-40C5-99C2-BDEFA97AE2CA}"/>
    <cellStyle name="Input 2 24" xfId="29506" xr:uid="{BD489F9D-772E-44CF-9D68-152B071D48A9}"/>
    <cellStyle name="Input 2 25" xfId="42214" xr:uid="{438B2EDC-ACD7-46D2-AE16-EA57A38C4DAC}"/>
    <cellStyle name="Input 2 26" xfId="44136" xr:uid="{84477F9D-648C-4D0B-9F55-E1F4A82B36B6}"/>
    <cellStyle name="Input 2 27" xfId="45382" xr:uid="{5156A440-209E-430E-A9E6-9C7E7151DD8B}"/>
    <cellStyle name="Input 2 28" xfId="45601" xr:uid="{9ECE3593-A57A-465B-B319-CC886B29E3EA}"/>
    <cellStyle name="Input 2 3" xfId="9777" xr:uid="{6B1EFFD1-54D9-4181-A29D-0028CE841093}"/>
    <cellStyle name="Input 2 3 10" xfId="9778" xr:uid="{DA716033-91DE-44E3-A17A-50B29D87E466}"/>
    <cellStyle name="Input 2 3 10 2" xfId="29507" xr:uid="{CC9D4202-A183-4FAF-9BD5-BD1CEC30C7C5}"/>
    <cellStyle name="Input 2 3 10 3" xfId="29508" xr:uid="{C5B5B4E3-3859-4FBD-9CB5-FE93CA16EA3C}"/>
    <cellStyle name="Input 2 3 11" xfId="9779" xr:uid="{5429BA9A-CA86-4E9E-A5D3-D2B3BD79EF41}"/>
    <cellStyle name="Input 2 3 11 2" xfId="29509" xr:uid="{0147D60D-DFCE-4A09-8E29-A0F329851F99}"/>
    <cellStyle name="Input 2 3 12" xfId="29510" xr:uid="{98B1697E-B7C2-4ABC-968A-41445A3FC05E}"/>
    <cellStyle name="Input 2 3 13" xfId="29511" xr:uid="{A08CF150-3425-44B9-8FF1-F279EFF2C431}"/>
    <cellStyle name="Input 2 3 14" xfId="29512" xr:uid="{40F3BF44-B1D1-40D8-B334-FAADF777E78F}"/>
    <cellStyle name="Input 2 3 15" xfId="42788" xr:uid="{998DCB4A-DB82-498C-9A1C-ED6CA3B4A5FC}"/>
    <cellStyle name="Input 2 3 16" xfId="44623" xr:uid="{CCF23F8A-B276-4FF9-96E9-F428CB4F11B1}"/>
    <cellStyle name="Input 2 3 17" xfId="44298" xr:uid="{FF22C8A5-67B8-4100-894C-EE7D4E62344D}"/>
    <cellStyle name="Input 2 3 18" xfId="45371" xr:uid="{187B4A98-E681-4AC1-9750-F3B92382D830}"/>
    <cellStyle name="Input 2 3 2" xfId="9780" xr:uid="{8E395FE4-A933-4F49-AD24-9EB72A7A583D}"/>
    <cellStyle name="Input 2 3 2 10" xfId="9781" xr:uid="{B0BD651D-1921-498A-ADC2-282238222ACE}"/>
    <cellStyle name="Input 2 3 2 10 2" xfId="29513" xr:uid="{29FE9B6E-5DC8-45EE-81CF-19288D4728FA}"/>
    <cellStyle name="Input 2 3 2 11" xfId="29514" xr:uid="{DD8E48A8-3C61-4B94-8FF0-7AE3571519DF}"/>
    <cellStyle name="Input 2 3 2 12" xfId="29515" xr:uid="{958D2AB9-B9EE-40DE-99B7-5247A26AC880}"/>
    <cellStyle name="Input 2 3 2 13" xfId="42789" xr:uid="{01051EE0-8328-4C66-B912-9C5609E79BEC}"/>
    <cellStyle name="Input 2 3 2 14" xfId="42334" xr:uid="{C6B248BF-A78C-47B8-BB1C-0C5CF6A6F8D8}"/>
    <cellStyle name="Input 2 3 2 15" xfId="43892" xr:uid="{965E5C14-9C24-4092-8FD4-9CD872B8B9BA}"/>
    <cellStyle name="Input 2 3 2 16" xfId="44836" xr:uid="{D9E8C240-023C-4F16-B186-D1FC0F85C1B0}"/>
    <cellStyle name="Input 2 3 2 17" xfId="45391" xr:uid="{D232281E-63BF-49EE-844A-5D12C40BC51A}"/>
    <cellStyle name="Input 2 3 2 18" xfId="45605" xr:uid="{DB5F2694-F145-419A-B3CF-A8233D10CDF7}"/>
    <cellStyle name="Input 2 3 2 2" xfId="9782" xr:uid="{C55FB929-847F-4C44-8685-2AF026477017}"/>
    <cellStyle name="Input 2 3 2 2 2" xfId="9783" xr:uid="{BFC7589F-0FB6-44FE-8C9D-5DFE38106247}"/>
    <cellStyle name="Input 2 3 2 2 2 2" xfId="29516" xr:uid="{CA7C6557-689B-42E1-8283-A15993515E6E}"/>
    <cellStyle name="Input 2 3 2 2 2 3" xfId="29517" xr:uid="{49CD7A90-2D72-43D9-B7CE-3CCD347A25F9}"/>
    <cellStyle name="Input 2 3 2 2 3" xfId="9784" xr:uid="{F077DC09-2C47-4DE2-BAC9-D2DFE68FC7E9}"/>
    <cellStyle name="Input 2 3 2 2 3 2" xfId="9785" xr:uid="{4DEE934B-BACF-42B5-ABB5-55C90757B96A}"/>
    <cellStyle name="Input 2 3 2 2 4" xfId="9786" xr:uid="{7EFC07F2-F705-423E-B737-A7BB3CBD9858}"/>
    <cellStyle name="Input 2 3 2 2 4 2" xfId="29518" xr:uid="{746E690A-E18C-45E9-BB35-7A80A277DC1B}"/>
    <cellStyle name="Input 2 3 2 2 5" xfId="29519" xr:uid="{1F9AE502-59E2-455A-9AE6-994C6C65FE38}"/>
    <cellStyle name="Input 2 3 2 2 6" xfId="29520" xr:uid="{E0EE14D7-0DD0-4662-9C56-DA984B981662}"/>
    <cellStyle name="Input 2 3 2 2 7" xfId="29521" xr:uid="{8403B93B-C0F9-42D3-8C2C-8FE29BFB11E3}"/>
    <cellStyle name="Input 2 3 2 2 8" xfId="29522" xr:uid="{5CD7F7AA-6C4E-4E7C-A2F0-1EBCDCCD96C9}"/>
    <cellStyle name="Input 2 3 2 3" xfId="9787" xr:uid="{35EC7641-4AA7-424D-BA73-9CD610FE76D8}"/>
    <cellStyle name="Input 2 3 2 3 2" xfId="9788" xr:uid="{F106F1C9-36B1-4208-AB01-5659C8EB9CD4}"/>
    <cellStyle name="Input 2 3 2 3 3" xfId="29523" xr:uid="{710027FB-B431-4C1C-B0D4-E6A77BC305B7}"/>
    <cellStyle name="Input 2 3 2 4" xfId="9789" xr:uid="{EB454582-FF0A-4E18-96A9-B1885E9158E9}"/>
    <cellStyle name="Input 2 3 2 4 2" xfId="9790" xr:uid="{2A9EC8B4-4A2B-44D2-87D7-6E305F5B4175}"/>
    <cellStyle name="Input 2 3 2 4 3" xfId="29524" xr:uid="{5B7B2C2B-523B-4E10-9077-AEAE050FD524}"/>
    <cellStyle name="Input 2 3 2 5" xfId="9791" xr:uid="{F89B8221-1F53-4286-B058-25AF65E5F312}"/>
    <cellStyle name="Input 2 3 2 5 2" xfId="9792" xr:uid="{FF143C4E-D5F7-4C04-BC43-56F1EC9AC2AF}"/>
    <cellStyle name="Input 2 3 2 5 3" xfId="29525" xr:uid="{0FECB7F9-D276-4F8C-A4F0-FFEE068F8B3C}"/>
    <cellStyle name="Input 2 3 2 6" xfId="9793" xr:uid="{A83604D1-1CD1-485B-B79F-D2939B3B2788}"/>
    <cellStyle name="Input 2 3 2 6 2" xfId="9794" xr:uid="{C859D427-12CF-455D-B62F-4A3D5907B3AC}"/>
    <cellStyle name="Input 2 3 2 6 3" xfId="29526" xr:uid="{DB726938-0E41-4AFE-9D13-D513F8B3C388}"/>
    <cellStyle name="Input 2 3 2 7" xfId="9795" xr:uid="{50BF7043-30C9-4746-A1C7-E920734C01D8}"/>
    <cellStyle name="Input 2 3 2 7 2" xfId="9796" xr:uid="{8F46CE5B-9E24-4C22-9FB1-5092C91BE086}"/>
    <cellStyle name="Input 2 3 2 7 3" xfId="29527" xr:uid="{1BFA0BD9-F213-4BC1-9F23-C66BF9FDA94F}"/>
    <cellStyle name="Input 2 3 2 8" xfId="9797" xr:uid="{C0508394-0A78-41E8-B1EB-D18166441B26}"/>
    <cellStyle name="Input 2 3 2 8 2" xfId="9798" xr:uid="{02C2EA14-08CA-4144-9682-38F661D577FF}"/>
    <cellStyle name="Input 2 3 2 8 3" xfId="29528" xr:uid="{6FAD3D05-F5B4-4CF3-AAD4-E6A453063224}"/>
    <cellStyle name="Input 2 3 2 9" xfId="9799" xr:uid="{AE4CACC5-A5C5-4F1D-A2F0-D7D5DEC2F1D0}"/>
    <cellStyle name="Input 2 3 2 9 2" xfId="29529" xr:uid="{5FDA3E98-67AA-4B7B-A704-75FBA9EA78AD}"/>
    <cellStyle name="Input 2 3 2 9 3" xfId="29530" xr:uid="{42CE28EE-850B-4091-A574-D426E9B03487}"/>
    <cellStyle name="Input 2 3 3" xfId="9800" xr:uid="{B96E9172-7A45-44B2-AE8E-937F0F35C74C}"/>
    <cellStyle name="Input 2 3 3 2" xfId="9801" xr:uid="{A2A25D6E-8974-4255-9B6C-0001BE5777E5}"/>
    <cellStyle name="Input 2 3 3 3" xfId="9802" xr:uid="{84640587-FC1E-4323-8D2A-8DA00B30C36F}"/>
    <cellStyle name="Input 2 3 3 4" xfId="9803" xr:uid="{F60DAEA5-2802-4B3D-B77A-6DF281473805}"/>
    <cellStyle name="Input 2 3 4" xfId="9804" xr:uid="{05F2E05A-CC08-466A-8521-21D01BBEACD2}"/>
    <cellStyle name="Input 2 3 4 2" xfId="9805" xr:uid="{7461CA2E-B32F-4833-B857-2430015B2583}"/>
    <cellStyle name="Input 2 3 4 3" xfId="29531" xr:uid="{8F936635-3EC8-4D7F-AA21-BE5544245358}"/>
    <cellStyle name="Input 2 3 5" xfId="9806" xr:uid="{4417DAF7-A276-408D-81F7-EACC58EE8A55}"/>
    <cellStyle name="Input 2 3 5 2" xfId="9807" xr:uid="{EC11AD32-221D-4212-8B46-80F43C1507F9}"/>
    <cellStyle name="Input 2 3 5 3" xfId="29532" xr:uid="{8756AFF6-70C6-4362-BB61-827D697410D3}"/>
    <cellStyle name="Input 2 3 6" xfId="9808" xr:uid="{AC35953A-D4BD-437C-8B91-8150494D5811}"/>
    <cellStyle name="Input 2 3 6 2" xfId="9809" xr:uid="{910A7931-4C0F-48B2-831C-DB9DBB7DB6AC}"/>
    <cellStyle name="Input 2 3 6 3" xfId="29533" xr:uid="{4B55D839-EA9B-4808-971D-AA4075704785}"/>
    <cellStyle name="Input 2 3 7" xfId="9810" xr:uid="{0FD67C29-E717-4F4A-882C-CCCE0205C587}"/>
    <cellStyle name="Input 2 3 7 2" xfId="9811" xr:uid="{9E625A67-4762-44AA-874E-EF1613E0BA21}"/>
    <cellStyle name="Input 2 3 7 3" xfId="29534" xr:uid="{D2FBEB6F-76F7-4F98-9F0D-FB9F31BE12AF}"/>
    <cellStyle name="Input 2 3 8" xfId="9812" xr:uid="{24766A90-685B-4636-BB4A-BB5428D64FDD}"/>
    <cellStyle name="Input 2 3 8 2" xfId="9813" xr:uid="{A5C8FBEE-42F9-446C-A591-24C535AF5D48}"/>
    <cellStyle name="Input 2 3 8 3" xfId="29535" xr:uid="{DE3E0B57-BE72-4710-A121-EF7D9EEF6153}"/>
    <cellStyle name="Input 2 3 9" xfId="9814" xr:uid="{444F1A52-3828-4EE4-A980-E2CC5E87737E}"/>
    <cellStyle name="Input 2 3 9 2" xfId="9815" xr:uid="{6484763A-4C4A-4180-A53E-5BE2CB2D8601}"/>
    <cellStyle name="Input 2 3 9 3" xfId="29536" xr:uid="{460784DD-25F9-4F71-9C86-6338B2AEFBA9}"/>
    <cellStyle name="Input 2 4" xfId="9816" xr:uid="{824562D9-FEB5-4371-ADC8-FA0013C5460D}"/>
    <cellStyle name="Input 2 4 10" xfId="9817" xr:uid="{54F4C251-62D6-4D52-83EB-4D1D9BC55DCA}"/>
    <cellStyle name="Input 2 4 10 2" xfId="29537" xr:uid="{0E90944B-707C-4292-B14A-D4ABD449D7B1}"/>
    <cellStyle name="Input 2 4 10 3" xfId="29538" xr:uid="{3B7C527D-E516-4DD6-B534-FBBB016E538B}"/>
    <cellStyle name="Input 2 4 11" xfId="9818" xr:uid="{A3DCB7CF-235B-4FC3-8620-74ADE58342FB}"/>
    <cellStyle name="Input 2 4 11 2" xfId="29539" xr:uid="{7F226C73-FCEE-4A68-AABD-BDE092525ECC}"/>
    <cellStyle name="Input 2 4 12" xfId="29540" xr:uid="{EB31A0D1-342D-4CDD-AF75-3B3C443EB719}"/>
    <cellStyle name="Input 2 4 13" xfId="29541" xr:uid="{D13E4D29-DA8D-4612-9466-6CAC4B0C3531}"/>
    <cellStyle name="Input 2 4 14" xfId="29542" xr:uid="{536C5EE2-5FBE-4D84-972F-E558D2B46CC1}"/>
    <cellStyle name="Input 2 4 15" xfId="42790" xr:uid="{679B24CB-A60B-42BB-AA66-FF08947D57C2}"/>
    <cellStyle name="Input 2 4 16" xfId="42333" xr:uid="{939F1411-5546-4499-A548-5AC23FEC9733}"/>
    <cellStyle name="Input 2 4 17" xfId="43893" xr:uid="{4FA7A7AC-A2F5-450C-8A2B-D631CA08E4CB}"/>
    <cellStyle name="Input 2 4 18" xfId="44633" xr:uid="{79E0F7D3-259D-44E7-BFD3-DCEB496086E5}"/>
    <cellStyle name="Input 2 4 19" xfId="45031" xr:uid="{5B9EFEEE-A386-42B2-8E66-D3BD09AF189E}"/>
    <cellStyle name="Input 2 4 2" xfId="9819" xr:uid="{5A638B18-B2C1-414B-BDF8-6A0CC802D02D}"/>
    <cellStyle name="Input 2 4 2 10" xfId="9820" xr:uid="{EE7F6059-8BC6-4981-A2CB-396696B6CCD8}"/>
    <cellStyle name="Input 2 4 2 10 2" xfId="29543" xr:uid="{36E0FE41-4159-48FA-BFC4-81DC2AA02E68}"/>
    <cellStyle name="Input 2 4 2 11" xfId="29544" xr:uid="{FD04F4D3-6A50-449B-925E-40D37D7808A7}"/>
    <cellStyle name="Input 2 4 2 12" xfId="29545" xr:uid="{9CD9C0EA-D7D8-4B6D-9C8A-1DB08CE4F4CB}"/>
    <cellStyle name="Input 2 4 2 13" xfId="44846" xr:uid="{C49FC3C5-39ED-43A1-832D-C34E3879C12D}"/>
    <cellStyle name="Input 2 4 2 14" xfId="45401" xr:uid="{FEC8CCFF-2392-4C63-AD2B-DE879095DCF1}"/>
    <cellStyle name="Input 2 4 2 15" xfId="45615" xr:uid="{D291A8D9-5D56-4056-89D8-35D85F2CB43A}"/>
    <cellStyle name="Input 2 4 2 2" xfId="9821" xr:uid="{9E62229D-2AF2-4DB0-9DA1-9E28846B0A8C}"/>
    <cellStyle name="Input 2 4 2 2 2" xfId="9822" xr:uid="{DB154F34-F3C7-4349-8E0B-36F69DE25B34}"/>
    <cellStyle name="Input 2 4 2 2 2 2" xfId="29546" xr:uid="{FA14C7A4-7CFE-44A0-9368-A4D1DC170C79}"/>
    <cellStyle name="Input 2 4 2 2 2 3" xfId="29547" xr:uid="{71F54F1B-58DD-4F56-BD0C-821D227DF13F}"/>
    <cellStyle name="Input 2 4 2 2 3" xfId="9823" xr:uid="{541C4E49-9FD0-4FB5-B92B-250A0E93FEC4}"/>
    <cellStyle name="Input 2 4 2 2 3 2" xfId="9824" xr:uid="{951A5921-0C39-47C2-9EEE-79FAAB158807}"/>
    <cellStyle name="Input 2 4 2 2 4" xfId="9825" xr:uid="{5276DE56-B306-4526-BA38-18091B6D5897}"/>
    <cellStyle name="Input 2 4 2 2 4 2" xfId="29548" xr:uid="{2B474A58-3FFF-4915-8A43-3B33F9C30AC8}"/>
    <cellStyle name="Input 2 4 2 2 5" xfId="29549" xr:uid="{812B5C69-8F67-48F8-90CA-FBD2C5923EBD}"/>
    <cellStyle name="Input 2 4 2 2 6" xfId="29550" xr:uid="{2383687F-D4D3-485B-B29D-E676507B8E0C}"/>
    <cellStyle name="Input 2 4 2 2 7" xfId="29551" xr:uid="{2AAE923C-EFF5-4459-8285-FE2EB38ADA52}"/>
    <cellStyle name="Input 2 4 2 2 8" xfId="29552" xr:uid="{717C641F-EC7D-4662-A18B-E1BBD26A329E}"/>
    <cellStyle name="Input 2 4 2 3" xfId="9826" xr:uid="{E0F79DE7-1E8E-460A-8C24-2A8204BD67C5}"/>
    <cellStyle name="Input 2 4 2 3 2" xfId="9827" xr:uid="{99160F55-2335-43D8-899C-3D9942BEC299}"/>
    <cellStyle name="Input 2 4 2 3 3" xfId="29553" xr:uid="{8CA7D7F0-5569-47F8-AAA5-B401B17E8853}"/>
    <cellStyle name="Input 2 4 2 4" xfId="9828" xr:uid="{54DFAC4A-B38F-45F3-BF0B-6ECEF16B61C7}"/>
    <cellStyle name="Input 2 4 2 4 2" xfId="9829" xr:uid="{16C08FC3-0C1E-4929-835F-3892C5639419}"/>
    <cellStyle name="Input 2 4 2 4 3" xfId="29554" xr:uid="{651CC1D2-DAE3-45D4-AD4F-1DA61D83B3AF}"/>
    <cellStyle name="Input 2 4 2 5" xfId="9830" xr:uid="{CFFE76D6-2D5E-4152-AF78-E07F908A7437}"/>
    <cellStyle name="Input 2 4 2 5 2" xfId="9831" xr:uid="{CF646BEE-49E3-4C0B-A82A-1400F26795D0}"/>
    <cellStyle name="Input 2 4 2 5 3" xfId="29555" xr:uid="{E244C9A4-7E86-430B-AB4A-6D873B1500E9}"/>
    <cellStyle name="Input 2 4 2 6" xfId="9832" xr:uid="{261B850A-66DE-4F4F-8E25-4EAC9943EB74}"/>
    <cellStyle name="Input 2 4 2 6 2" xfId="9833" xr:uid="{4ABA3807-AE25-4290-9FBE-95ECFBF0E564}"/>
    <cellStyle name="Input 2 4 2 6 3" xfId="29556" xr:uid="{453E6FAD-EB32-4EC3-8ACA-A19FBFA92390}"/>
    <cellStyle name="Input 2 4 2 7" xfId="9834" xr:uid="{66D832EC-6372-40CA-A99C-8D30B4CB1684}"/>
    <cellStyle name="Input 2 4 2 7 2" xfId="9835" xr:uid="{5EE41016-52A0-45CD-8354-BA725D5E454C}"/>
    <cellStyle name="Input 2 4 2 7 3" xfId="29557" xr:uid="{8F036E26-616D-468F-84A3-49EBAE503548}"/>
    <cellStyle name="Input 2 4 2 8" xfId="9836" xr:uid="{B2515C9F-3458-474E-B455-6D66C278F1CA}"/>
    <cellStyle name="Input 2 4 2 8 2" xfId="9837" xr:uid="{7987EFB2-0965-4F62-9521-9C59CFF36BFE}"/>
    <cellStyle name="Input 2 4 2 8 3" xfId="29558" xr:uid="{122FA842-84CA-4A97-B7FF-1D6E18A41DD5}"/>
    <cellStyle name="Input 2 4 2 9" xfId="9838" xr:uid="{D93F2804-A56C-4E08-9BE4-557628C2E88B}"/>
    <cellStyle name="Input 2 4 2 9 2" xfId="29559" xr:uid="{626D9F9A-5E07-4D1D-A566-D8E2A9AB9015}"/>
    <cellStyle name="Input 2 4 2 9 3" xfId="29560" xr:uid="{1F5B8ADC-6217-4409-9523-9CE8D3645BAD}"/>
    <cellStyle name="Input 2 4 20" xfId="45139" xr:uid="{B4A8327A-22BF-4D6A-A3B3-3D5A3832E421}"/>
    <cellStyle name="Input 2 4 3" xfId="9839" xr:uid="{AF50162D-E111-4BE6-9DBD-9283E6FC867A}"/>
    <cellStyle name="Input 2 4 3 2" xfId="9840" xr:uid="{60EA17D7-8B19-414F-9C20-136B0423457C}"/>
    <cellStyle name="Input 2 4 3 3" xfId="9841" xr:uid="{EAC71B90-8AF5-4D7F-B4B8-0C672D5FD51B}"/>
    <cellStyle name="Input 2 4 3 4" xfId="9842" xr:uid="{A02C1F10-584D-4605-A480-46E0920CE46C}"/>
    <cellStyle name="Input 2 4 4" xfId="9843" xr:uid="{A82E2208-F399-439A-9ABA-DB4C0879988B}"/>
    <cellStyle name="Input 2 4 4 2" xfId="9844" xr:uid="{5EE00264-F14D-4D5D-9448-13E1866A709F}"/>
    <cellStyle name="Input 2 4 4 3" xfId="29561" xr:uid="{3398896D-1035-4EFF-B3CF-A58E403BAC5E}"/>
    <cellStyle name="Input 2 4 5" xfId="9845" xr:uid="{7A5CCE35-BD12-4B68-BAE4-BA8C8C727BB5}"/>
    <cellStyle name="Input 2 4 5 2" xfId="9846" xr:uid="{F6A52C24-2FF7-4A65-823D-8519839DCD2C}"/>
    <cellStyle name="Input 2 4 5 3" xfId="29562" xr:uid="{601340C5-B164-46C7-A728-FB7A3A6F6BB9}"/>
    <cellStyle name="Input 2 4 6" xfId="9847" xr:uid="{CEF072C4-EC71-498A-9DDC-4157AC65F62A}"/>
    <cellStyle name="Input 2 4 6 2" xfId="9848" xr:uid="{5638F4C2-467C-4441-B28C-71756E9186DB}"/>
    <cellStyle name="Input 2 4 6 3" xfId="29563" xr:uid="{7182BC9F-5DB3-4181-9E1D-37E8D6E02308}"/>
    <cellStyle name="Input 2 4 7" xfId="9849" xr:uid="{C93549DC-1998-4774-BC83-384224073A70}"/>
    <cellStyle name="Input 2 4 7 2" xfId="9850" xr:uid="{42D5EE2A-9830-42E1-83AE-33F6F86B3560}"/>
    <cellStyle name="Input 2 4 7 3" xfId="29564" xr:uid="{D4FCDF36-2F4F-46D1-AA77-305579DF6556}"/>
    <cellStyle name="Input 2 4 8" xfId="9851" xr:uid="{604CC3A1-4849-4F08-B26C-618C6A9D7E30}"/>
    <cellStyle name="Input 2 4 8 2" xfId="9852" xr:uid="{C2095A8D-F2A1-4BB0-992E-F15769913DC0}"/>
    <cellStyle name="Input 2 4 8 3" xfId="29565" xr:uid="{751096C7-516E-4E33-BD06-B791837BBAE1}"/>
    <cellStyle name="Input 2 4 9" xfId="9853" xr:uid="{847BE595-3DEC-4B0C-9383-ADD80B57C176}"/>
    <cellStyle name="Input 2 4 9 2" xfId="9854" xr:uid="{569F3D2E-D7F5-467A-BCFA-9730269B2F2E}"/>
    <cellStyle name="Input 2 4 9 3" xfId="29566" xr:uid="{B865C09D-97E0-47BD-9E26-FE6CFA8C2E02}"/>
    <cellStyle name="Input 2 5" xfId="9855" xr:uid="{52CDD656-2347-4B94-A5FE-FBE5D9FC73BC}"/>
    <cellStyle name="Input 2 5 10" xfId="9856" xr:uid="{F54FE17C-3192-4406-BD3D-5B56D70F8797}"/>
    <cellStyle name="Input 2 5 10 2" xfId="29567" xr:uid="{8A949C3A-C388-42DE-8B4E-1CEF3434EBF4}"/>
    <cellStyle name="Input 2 5 10 3" xfId="29568" xr:uid="{87CAC537-8BF4-4D4D-8F34-E5E0FAADF49D}"/>
    <cellStyle name="Input 2 5 11" xfId="9857" xr:uid="{F0323EDF-352F-400E-9CD7-055A7E22DF8B}"/>
    <cellStyle name="Input 2 5 11 2" xfId="29569" xr:uid="{437DD1C1-8A7B-4E79-81AB-BB5E74789913}"/>
    <cellStyle name="Input 2 5 12" xfId="29570" xr:uid="{EA9AB591-FA01-45E6-A9DD-E81FA2A163FE}"/>
    <cellStyle name="Input 2 5 13" xfId="29571" xr:uid="{857711BA-E701-4975-ABEA-DD93E81BFC75}"/>
    <cellStyle name="Input 2 5 14" xfId="29572" xr:uid="{374C5F83-EC73-4F2D-9E4E-61F8DD028096}"/>
    <cellStyle name="Input 2 5 15" xfId="42791" xr:uid="{D186ADDD-8C08-451D-B26D-A1D472375677}"/>
    <cellStyle name="Input 2 5 16" xfId="42332" xr:uid="{DF32E034-8C8E-4675-ACB4-BD44EB6DB4FE}"/>
    <cellStyle name="Input 2 5 17" xfId="43894" xr:uid="{F5BB53FA-9063-469B-B76B-8AD5FE2C181F}"/>
    <cellStyle name="Input 2 5 18" xfId="44645" xr:uid="{8DB4F607-CC49-424D-AC12-F2D8417CE6A2}"/>
    <cellStyle name="Input 2 5 19" xfId="44114" xr:uid="{EC3FA94B-C4AB-45B0-8229-63B833320A89}"/>
    <cellStyle name="Input 2 5 2" xfId="9858" xr:uid="{0E439181-C46E-439A-A491-3DC07D1F8DC0}"/>
    <cellStyle name="Input 2 5 2 10" xfId="9859" xr:uid="{09FAFDE7-039E-44DF-909B-28E328093358}"/>
    <cellStyle name="Input 2 5 2 10 2" xfId="29573" xr:uid="{3073C793-68EF-4CD4-87AD-8CBF009FFDF3}"/>
    <cellStyle name="Input 2 5 2 11" xfId="29574" xr:uid="{38780E1E-9479-4C2F-B306-70A5B1D55379}"/>
    <cellStyle name="Input 2 5 2 12" xfId="29575" xr:uid="{5A2224D0-F6CB-4E19-B456-0F2DA9463191}"/>
    <cellStyle name="Input 2 5 2 2" xfId="9860" xr:uid="{93B338B4-5E5E-4B4A-8C77-80CBFECCE278}"/>
    <cellStyle name="Input 2 5 2 2 2" xfId="9861" xr:uid="{239FC221-1949-4FC8-9E5C-E4F78C27414F}"/>
    <cellStyle name="Input 2 5 2 2 2 2" xfId="29576" xr:uid="{71BA82A9-F95F-418F-9145-5894717F40DF}"/>
    <cellStyle name="Input 2 5 2 2 2 3" xfId="29577" xr:uid="{200E1CC7-C5C9-4737-B76B-2B5FDF9F19C6}"/>
    <cellStyle name="Input 2 5 2 2 3" xfId="9862" xr:uid="{B817446C-382D-4255-9DA9-46CD8B68A494}"/>
    <cellStyle name="Input 2 5 2 2 3 2" xfId="9863" xr:uid="{EEF7DFCB-7CE8-4F69-807C-89E05D4482E4}"/>
    <cellStyle name="Input 2 5 2 2 4" xfId="9864" xr:uid="{C736A757-3441-49C1-B3A3-76933C30C2E3}"/>
    <cellStyle name="Input 2 5 2 2 4 2" xfId="29578" xr:uid="{D7423069-7FC8-4545-8CBE-780E7EEBEDB3}"/>
    <cellStyle name="Input 2 5 2 2 5" xfId="29579" xr:uid="{136462A3-AA32-4A8C-A3CA-4706DE6B61C4}"/>
    <cellStyle name="Input 2 5 2 2 6" xfId="29580" xr:uid="{DE6F1044-FADD-4492-A2CF-4F42524A7F30}"/>
    <cellStyle name="Input 2 5 2 2 7" xfId="29581" xr:uid="{C92592BD-E500-4DFE-9968-17003E11B35D}"/>
    <cellStyle name="Input 2 5 2 2 8" xfId="29582" xr:uid="{205932D8-F7CB-49DB-A8FA-FC73ABC2656C}"/>
    <cellStyle name="Input 2 5 2 3" xfId="9865" xr:uid="{E8E22963-D2F7-47D9-B09C-B8C4966AF79B}"/>
    <cellStyle name="Input 2 5 2 3 2" xfId="9866" xr:uid="{B96FFABA-33FE-473F-9429-6478DB0DE0AB}"/>
    <cellStyle name="Input 2 5 2 3 3" xfId="29583" xr:uid="{D21A94D2-B3EE-40FC-BB29-A45D78C9E70D}"/>
    <cellStyle name="Input 2 5 2 4" xfId="9867" xr:uid="{4B385AAA-E305-467B-92F3-5E7ECC3653FF}"/>
    <cellStyle name="Input 2 5 2 4 2" xfId="9868" xr:uid="{1657E6A7-99D4-4A6F-B7EC-95E0D3CB5A16}"/>
    <cellStyle name="Input 2 5 2 4 3" xfId="29584" xr:uid="{13D9EE13-2E93-4994-9C55-9FDF9B1C96C6}"/>
    <cellStyle name="Input 2 5 2 5" xfId="9869" xr:uid="{3CCA5DC6-94B0-4A8F-A45F-C74023059F1F}"/>
    <cellStyle name="Input 2 5 2 5 2" xfId="9870" xr:uid="{AC523C29-A1CE-4F63-8402-80888A0A7762}"/>
    <cellStyle name="Input 2 5 2 5 3" xfId="29585" xr:uid="{43614F4F-B729-4772-99B9-CF32A7ADAC53}"/>
    <cellStyle name="Input 2 5 2 6" xfId="9871" xr:uid="{6A8213A7-7DE4-45FE-81C3-02A3A41624C3}"/>
    <cellStyle name="Input 2 5 2 6 2" xfId="9872" xr:uid="{98ECA8B5-B484-4A7F-906A-F7D901AA3EBC}"/>
    <cellStyle name="Input 2 5 2 6 3" xfId="29586" xr:uid="{A8391247-4514-4DC3-994A-83DF3DC45D54}"/>
    <cellStyle name="Input 2 5 2 7" xfId="9873" xr:uid="{D0F956EF-89D3-4EEC-B36D-ECE574CA5A44}"/>
    <cellStyle name="Input 2 5 2 7 2" xfId="9874" xr:uid="{8C46B5C7-FD9D-42DE-A602-AAFC8244F1B8}"/>
    <cellStyle name="Input 2 5 2 7 3" xfId="29587" xr:uid="{9F757967-4DD1-43B1-A88F-DF633CD18F09}"/>
    <cellStyle name="Input 2 5 2 8" xfId="9875" xr:uid="{63F2055C-1A0A-412C-AE81-ECD5AACEEE02}"/>
    <cellStyle name="Input 2 5 2 8 2" xfId="9876" xr:uid="{2C6DD1F0-4506-4CD9-A5EB-7273C5E6FA01}"/>
    <cellStyle name="Input 2 5 2 8 3" xfId="29588" xr:uid="{74E19203-D684-4104-9B43-865157F38F56}"/>
    <cellStyle name="Input 2 5 2 9" xfId="9877" xr:uid="{D7CDAA2A-434F-41D4-907E-E3CDF8CE6375}"/>
    <cellStyle name="Input 2 5 2 9 2" xfId="29589" xr:uid="{D99EA91A-0A2D-43AD-9788-9DB395AED626}"/>
    <cellStyle name="Input 2 5 2 9 3" xfId="29590" xr:uid="{4C72D95C-7F52-4E0D-8558-22AA0521AED4}"/>
    <cellStyle name="Input 2 5 20" xfId="45271" xr:uid="{BC518DF4-E292-4F38-A6D7-738DCB357828}"/>
    <cellStyle name="Input 2 5 3" xfId="9878" xr:uid="{BC022639-A16A-45BF-BDB9-270C00B91424}"/>
    <cellStyle name="Input 2 5 3 2" xfId="9879" xr:uid="{FEC6526D-F9D9-4AE8-BB9C-31584F051D7A}"/>
    <cellStyle name="Input 2 5 3 3" xfId="9880" xr:uid="{53FE66D3-A2D9-4BE7-A79A-195377495D61}"/>
    <cellStyle name="Input 2 5 3 4" xfId="9881" xr:uid="{821E49E7-5F54-4F36-8F06-B67373EFAE81}"/>
    <cellStyle name="Input 2 5 4" xfId="9882" xr:uid="{91394466-0716-4855-A6A3-BC65131C46B0}"/>
    <cellStyle name="Input 2 5 4 2" xfId="9883" xr:uid="{E1C2C01A-44BA-4C6B-A5B3-F4D227BBBD09}"/>
    <cellStyle name="Input 2 5 4 3" xfId="29591" xr:uid="{06BFA8E3-9683-4BF9-B9A4-B50B97D7BF2B}"/>
    <cellStyle name="Input 2 5 5" xfId="9884" xr:uid="{B1434504-A588-4FBD-A653-EFC5A740B00A}"/>
    <cellStyle name="Input 2 5 5 2" xfId="9885" xr:uid="{82DB83FD-537D-4272-ABB0-2E6794153439}"/>
    <cellStyle name="Input 2 5 5 3" xfId="29592" xr:uid="{95C22EE4-773D-477A-9FED-42EC667223AD}"/>
    <cellStyle name="Input 2 5 6" xfId="9886" xr:uid="{721C2195-2D05-41B4-AB1C-38EE2F22F3FA}"/>
    <cellStyle name="Input 2 5 6 2" xfId="9887" xr:uid="{0F3970FD-D01F-4B0B-BE02-1C36C8BE2901}"/>
    <cellStyle name="Input 2 5 6 3" xfId="29593" xr:uid="{6277B63C-8548-4A45-BD23-19C87BD2088F}"/>
    <cellStyle name="Input 2 5 7" xfId="9888" xr:uid="{DBAF582A-30AD-4254-A33F-49887CDD240A}"/>
    <cellStyle name="Input 2 5 7 2" xfId="9889" xr:uid="{8B94F305-DFD9-4745-9150-275B80B0863B}"/>
    <cellStyle name="Input 2 5 7 3" xfId="29594" xr:uid="{88E94504-BDD3-44CF-AE92-61FB3BE7C941}"/>
    <cellStyle name="Input 2 5 8" xfId="9890" xr:uid="{59140F36-6C05-4593-896D-D35CE6F3396D}"/>
    <cellStyle name="Input 2 5 8 2" xfId="9891" xr:uid="{92AA75DF-6F29-4FAF-AADF-D44CE66411D5}"/>
    <cellStyle name="Input 2 5 8 3" xfId="29595" xr:uid="{C26DF295-FB3F-4E9A-84AD-8DD57914A916}"/>
    <cellStyle name="Input 2 5 9" xfId="9892" xr:uid="{8151B970-9AF1-4F1D-8328-7C3640218B00}"/>
    <cellStyle name="Input 2 5 9 2" xfId="9893" xr:uid="{405263BB-BD22-460C-A66B-B1152DEFB01F}"/>
    <cellStyle name="Input 2 5 9 3" xfId="29596" xr:uid="{C1B0BBCA-CE26-43F8-B5DC-BC2D6BCB5C0F}"/>
    <cellStyle name="Input 2 6" xfId="9894" xr:uid="{0E1437E3-151B-442C-962B-BD6BD34045E7}"/>
    <cellStyle name="Input 2 6 10" xfId="9895" xr:uid="{D08A8D9B-AE32-43E7-A044-63B7363FD899}"/>
    <cellStyle name="Input 2 6 10 2" xfId="29597" xr:uid="{0B22998D-B7AD-470A-8E15-794124C63757}"/>
    <cellStyle name="Input 2 6 10 3" xfId="29598" xr:uid="{EE169354-964C-4376-B81B-76B1A05CC163}"/>
    <cellStyle name="Input 2 6 11" xfId="9896" xr:uid="{65598810-D3DF-41C2-A145-85DFD4D70F79}"/>
    <cellStyle name="Input 2 6 11 2" xfId="29599" xr:uid="{33C1C66A-B4B9-4D36-97C5-3C9898A4715F}"/>
    <cellStyle name="Input 2 6 12" xfId="29600" xr:uid="{EC1992F2-4ECB-4A43-9CFA-C0F93B67BBF0}"/>
    <cellStyle name="Input 2 6 13" xfId="29601" xr:uid="{320662DF-B695-4FA9-BCC5-5163DBB73377}"/>
    <cellStyle name="Input 2 6 14" xfId="29602" xr:uid="{9FBD955A-44F3-43BF-86B2-4313A4511766}"/>
    <cellStyle name="Input 2 6 15" xfId="42792" xr:uid="{1C29B683-FDFC-44B9-9234-3643B9BD9DBF}"/>
    <cellStyle name="Input 2 6 16" xfId="42331" xr:uid="{AD8A2ECB-461C-4E65-BE30-6AF09A448928}"/>
    <cellStyle name="Input 2 6 17" xfId="43895" xr:uid="{C10AF2E1-0247-4F5C-84F0-77F0B9092487}"/>
    <cellStyle name="Input 2 6 2" xfId="9897" xr:uid="{F0D67D17-BF09-44D8-89C6-48F9DC74BF6A}"/>
    <cellStyle name="Input 2 6 2 10" xfId="9898" xr:uid="{54CDE1A4-2727-4DB1-8BCB-07178A20BDA6}"/>
    <cellStyle name="Input 2 6 2 10 2" xfId="29603" xr:uid="{7B218B2E-C7E7-4C0A-A0BB-B0D4CF68FC3B}"/>
    <cellStyle name="Input 2 6 2 11" xfId="29604" xr:uid="{784E343B-3315-4ED7-8387-4C681F44FB13}"/>
    <cellStyle name="Input 2 6 2 12" xfId="29605" xr:uid="{B497FB05-F169-45E9-9C2A-081F0FDFED47}"/>
    <cellStyle name="Input 2 6 2 2" xfId="9899" xr:uid="{68EC052F-AAA7-45D7-BE35-EEDF9159B016}"/>
    <cellStyle name="Input 2 6 2 2 2" xfId="9900" xr:uid="{A1939D2A-5DE0-4DE1-852C-99A67410FFAB}"/>
    <cellStyle name="Input 2 6 2 2 2 2" xfId="29606" xr:uid="{E2615577-26F6-4474-B6C3-1BF675615D9E}"/>
    <cellStyle name="Input 2 6 2 2 2 3" xfId="29607" xr:uid="{E09F6831-DDFC-4EA3-95FE-921046560CFA}"/>
    <cellStyle name="Input 2 6 2 2 3" xfId="9901" xr:uid="{0157E700-4447-4A5A-9A5D-6343D0491B44}"/>
    <cellStyle name="Input 2 6 2 2 3 2" xfId="9902" xr:uid="{1D837E2A-54D7-40D4-9C8C-848901966EC6}"/>
    <cellStyle name="Input 2 6 2 2 4" xfId="9903" xr:uid="{ADE18F03-0A52-4796-807E-0154B0B6EBA5}"/>
    <cellStyle name="Input 2 6 2 2 4 2" xfId="29608" xr:uid="{9A681B89-B973-49BE-8A15-580CB17A2B09}"/>
    <cellStyle name="Input 2 6 2 2 5" xfId="29609" xr:uid="{6EC43459-B182-4BC3-B520-1BC588794E50}"/>
    <cellStyle name="Input 2 6 2 2 6" xfId="29610" xr:uid="{D1DC1751-3F87-4221-A8FB-1224AE5556A4}"/>
    <cellStyle name="Input 2 6 2 2 7" xfId="29611" xr:uid="{BF4A8655-B9FA-40BA-8601-86EE94A00E93}"/>
    <cellStyle name="Input 2 6 2 2 8" xfId="29612" xr:uid="{EBC9C2A9-B123-4005-BE23-1168B1B45FEC}"/>
    <cellStyle name="Input 2 6 2 3" xfId="9904" xr:uid="{C1122510-AD40-4629-8545-363E11133128}"/>
    <cellStyle name="Input 2 6 2 3 2" xfId="9905" xr:uid="{CCFA9692-053F-4990-B64D-73176A2DD29E}"/>
    <cellStyle name="Input 2 6 2 3 3" xfId="29613" xr:uid="{F2A3042D-1835-4C81-8166-CD5855940618}"/>
    <cellStyle name="Input 2 6 2 4" xfId="9906" xr:uid="{02BAB47C-E72C-4B23-BF95-59D0A392CD30}"/>
    <cellStyle name="Input 2 6 2 4 2" xfId="9907" xr:uid="{5089A905-513E-4CAF-8FB7-F33EA9E25F42}"/>
    <cellStyle name="Input 2 6 2 4 3" xfId="29614" xr:uid="{DF9FDC9D-CA3C-489E-9880-619E36075443}"/>
    <cellStyle name="Input 2 6 2 5" xfId="9908" xr:uid="{00DA69CC-799D-405D-8BE4-500512334E7E}"/>
    <cellStyle name="Input 2 6 2 5 2" xfId="9909" xr:uid="{F28AAE12-C1CD-4C48-B6CE-BFA4871BB946}"/>
    <cellStyle name="Input 2 6 2 5 3" xfId="29615" xr:uid="{30EE5DE7-6578-43D0-B57B-3239D7EECE6E}"/>
    <cellStyle name="Input 2 6 2 6" xfId="9910" xr:uid="{9E3C8192-82F9-48D1-AB58-7B15071213B5}"/>
    <cellStyle name="Input 2 6 2 6 2" xfId="9911" xr:uid="{370E881A-F48D-47F5-8F45-5849B3F817B8}"/>
    <cellStyle name="Input 2 6 2 6 3" xfId="29616" xr:uid="{A0681C2B-101B-4C54-ADBD-A2D8610DC601}"/>
    <cellStyle name="Input 2 6 2 7" xfId="9912" xr:uid="{0AA8F29F-632E-447C-98BC-70D4C99F99F9}"/>
    <cellStyle name="Input 2 6 2 7 2" xfId="9913" xr:uid="{F506883F-D8B9-4A8D-BED4-03D4338C6597}"/>
    <cellStyle name="Input 2 6 2 7 3" xfId="29617" xr:uid="{F4959925-AC54-4C4A-BA31-CABF987BAE78}"/>
    <cellStyle name="Input 2 6 2 8" xfId="9914" xr:uid="{F63AB3A1-6024-449E-A77B-2727089259B1}"/>
    <cellStyle name="Input 2 6 2 8 2" xfId="9915" xr:uid="{542A947E-BF95-4B66-99D8-10938A2ED3A0}"/>
    <cellStyle name="Input 2 6 2 8 3" xfId="29618" xr:uid="{20856AB2-52A0-4464-BAE9-54B4393F2E2B}"/>
    <cellStyle name="Input 2 6 2 9" xfId="9916" xr:uid="{462EA6B9-6130-4D06-ADE1-9A35F3D715C9}"/>
    <cellStyle name="Input 2 6 2 9 2" xfId="29619" xr:uid="{A2052F0F-DD4D-4A48-8C1F-753115D35E34}"/>
    <cellStyle name="Input 2 6 2 9 3" xfId="29620" xr:uid="{D939E07F-2374-4CD9-959D-5CB5B17502A9}"/>
    <cellStyle name="Input 2 6 3" xfId="9917" xr:uid="{78C59AE0-625B-4E53-A797-D54A44C6A92B}"/>
    <cellStyle name="Input 2 6 3 2" xfId="9918" xr:uid="{97279EAF-14A6-495C-ABB5-38116E716528}"/>
    <cellStyle name="Input 2 6 3 3" xfId="9919" xr:uid="{5BCD9AFA-7268-43FE-9ED5-7F0EA2A7F098}"/>
    <cellStyle name="Input 2 6 3 4" xfId="9920" xr:uid="{2AD470CF-E6E4-4A05-9D5C-FED655F9EB07}"/>
    <cellStyle name="Input 2 6 4" xfId="9921" xr:uid="{90E3A0BA-FCC8-4581-A76C-54095BB28DF2}"/>
    <cellStyle name="Input 2 6 4 2" xfId="9922" xr:uid="{06BDE55D-CCE2-4043-8FAB-F45FFE34CDCD}"/>
    <cellStyle name="Input 2 6 4 3" xfId="29621" xr:uid="{70897DD4-25F0-4F7C-9BDE-00FD6C4BDEDA}"/>
    <cellStyle name="Input 2 6 5" xfId="9923" xr:uid="{56129B2D-83ED-49B7-AD92-2E2C5F74B038}"/>
    <cellStyle name="Input 2 6 5 2" xfId="9924" xr:uid="{C19DB856-BA98-4AAF-9EC1-71524B7A2428}"/>
    <cellStyle name="Input 2 6 5 3" xfId="29622" xr:uid="{A2EDEFB2-7095-4443-9106-399FB51FBA52}"/>
    <cellStyle name="Input 2 6 6" xfId="9925" xr:uid="{62989787-1EBD-4317-8049-3F39CFE05309}"/>
    <cellStyle name="Input 2 6 6 2" xfId="9926" xr:uid="{13F8DBA3-F504-42A2-8995-E2ED44B58630}"/>
    <cellStyle name="Input 2 6 6 3" xfId="29623" xr:uid="{CEDB3B5E-EA59-4017-8DB2-30BE7DCEF1FB}"/>
    <cellStyle name="Input 2 6 7" xfId="9927" xr:uid="{27F5CE49-BF34-41F0-BE02-E87F8A15B609}"/>
    <cellStyle name="Input 2 6 7 2" xfId="9928" xr:uid="{E8F15072-EC59-458C-9B8B-2C38CEF66779}"/>
    <cellStyle name="Input 2 6 7 3" xfId="29624" xr:uid="{9F1B3CF7-D2FA-4872-ABC8-CB664CE54789}"/>
    <cellStyle name="Input 2 6 8" xfId="9929" xr:uid="{31105E8F-289C-4179-9FBF-A3D8E193BBB8}"/>
    <cellStyle name="Input 2 6 8 2" xfId="9930" xr:uid="{498A4158-2387-4BC7-A6DC-4777A53EF05E}"/>
    <cellStyle name="Input 2 6 8 3" xfId="29625" xr:uid="{CA53F200-053E-45FB-A926-4F635AFA4860}"/>
    <cellStyle name="Input 2 6 9" xfId="9931" xr:uid="{DFA78C05-F3B6-4D0F-AE4C-079B7AB68CA7}"/>
    <cellStyle name="Input 2 6 9 2" xfId="9932" xr:uid="{1333C939-693F-4EEB-9834-4FC18013EEEB}"/>
    <cellStyle name="Input 2 6 9 3" xfId="29626" xr:uid="{1549D576-8B37-4008-9C5D-1D57AD778AC5}"/>
    <cellStyle name="Input 2 7" xfId="9933" xr:uid="{765C871B-E7B6-476B-856D-B0FA593EB717}"/>
    <cellStyle name="Input 2 7 10" xfId="9934" xr:uid="{A61B3C68-AE53-4817-9902-AF6AFCE56DB5}"/>
    <cellStyle name="Input 2 7 10 2" xfId="29627" xr:uid="{4DB77131-B758-4153-BA9F-C9827789DB43}"/>
    <cellStyle name="Input 2 7 10 3" xfId="29628" xr:uid="{3DB89625-0F7E-4F71-B2B7-B7B3DEF72293}"/>
    <cellStyle name="Input 2 7 11" xfId="9935" xr:uid="{779470E7-D1B7-4946-B7B9-D6D70660CCB5}"/>
    <cellStyle name="Input 2 7 11 2" xfId="29629" xr:uid="{2A30CC50-1C33-42AB-9585-DABE67BA6D4E}"/>
    <cellStyle name="Input 2 7 12" xfId="29630" xr:uid="{9D9EDCC9-400F-4E00-882D-E528FCF53330}"/>
    <cellStyle name="Input 2 7 13" xfId="29631" xr:uid="{755E0635-AF22-487A-A5CC-FBA59508F094}"/>
    <cellStyle name="Input 2 7 14" xfId="29632" xr:uid="{5FFAA04C-2A2F-493E-B946-4A3E2D61FDE1}"/>
    <cellStyle name="Input 2 7 15" xfId="42793" xr:uid="{1E66C086-8859-42F3-A2E8-7F1B6BF72180}"/>
    <cellStyle name="Input 2 7 16" xfId="42330" xr:uid="{BAF7538F-B58E-4250-B0E6-499EA07B1781}"/>
    <cellStyle name="Input 2 7 17" xfId="43896" xr:uid="{9BE25B9B-3414-45E8-995A-EFFAD6585312}"/>
    <cellStyle name="Input 2 7 2" xfId="9936" xr:uid="{5FA9C237-B2C8-44CC-8EF7-BEF8A11F4970}"/>
    <cellStyle name="Input 2 7 2 10" xfId="9937" xr:uid="{D03A2566-2956-421F-965F-D194CBBE1E91}"/>
    <cellStyle name="Input 2 7 2 10 2" xfId="29633" xr:uid="{EAC5D47E-75F0-4C79-B7D8-A20E2B4EF7E9}"/>
    <cellStyle name="Input 2 7 2 11" xfId="29634" xr:uid="{6C1774B9-5F25-485B-B946-AFFE8B032AF3}"/>
    <cellStyle name="Input 2 7 2 12" xfId="29635" xr:uid="{06442EAB-D35B-4F25-BFA9-25CFF2CA595D}"/>
    <cellStyle name="Input 2 7 2 2" xfId="9938" xr:uid="{206352E3-8608-4912-8D3D-F4DA8E6B2A00}"/>
    <cellStyle name="Input 2 7 2 2 2" xfId="9939" xr:uid="{EF31D84E-DAC9-42A4-BA25-849022780AD7}"/>
    <cellStyle name="Input 2 7 2 2 2 2" xfId="29636" xr:uid="{16006EA1-F6DF-4135-B518-8D566CB43F6A}"/>
    <cellStyle name="Input 2 7 2 2 2 3" xfId="29637" xr:uid="{A57742F7-7BF2-4C76-AB50-AC2DDEA1F223}"/>
    <cellStyle name="Input 2 7 2 2 3" xfId="9940" xr:uid="{0A415C38-7A5C-488D-9049-05498DE4DE5A}"/>
    <cellStyle name="Input 2 7 2 2 3 2" xfId="9941" xr:uid="{4E4DF879-B230-4ECB-B971-A58183F9B5AC}"/>
    <cellStyle name="Input 2 7 2 2 4" xfId="9942" xr:uid="{AE9AAF91-151E-4397-9439-F5112C4B20C9}"/>
    <cellStyle name="Input 2 7 2 2 4 2" xfId="29638" xr:uid="{452FB65F-03D1-4DDA-A037-BDAC8E996F17}"/>
    <cellStyle name="Input 2 7 2 2 5" xfId="29639" xr:uid="{B39B019D-3F98-47E7-AADE-FBA65F03DE25}"/>
    <cellStyle name="Input 2 7 2 2 6" xfId="29640" xr:uid="{F9A645BF-AF05-47C1-A606-80438401A903}"/>
    <cellStyle name="Input 2 7 2 2 7" xfId="29641" xr:uid="{5F5292A9-8BDF-4AEF-ABC9-51B4BBE6DC9B}"/>
    <cellStyle name="Input 2 7 2 2 8" xfId="29642" xr:uid="{A4AB26F8-2274-4A4B-8352-0C3B6B210A64}"/>
    <cellStyle name="Input 2 7 2 3" xfId="9943" xr:uid="{D66E53CC-F31C-4D4A-A665-69409B6227E1}"/>
    <cellStyle name="Input 2 7 2 3 2" xfId="9944" xr:uid="{365D8618-D03E-4111-BED4-4BE17B3FAEFB}"/>
    <cellStyle name="Input 2 7 2 3 3" xfId="29643" xr:uid="{17E53CD5-CD81-4DDD-8D06-EE6766374FF7}"/>
    <cellStyle name="Input 2 7 2 4" xfId="9945" xr:uid="{366BADBE-A6BB-4997-A980-0A380341F90C}"/>
    <cellStyle name="Input 2 7 2 4 2" xfId="9946" xr:uid="{9313A132-C202-49BF-A277-6928CF132298}"/>
    <cellStyle name="Input 2 7 2 4 3" xfId="29644" xr:uid="{F2EBB280-45D0-4C3F-9C86-960101C0DC63}"/>
    <cellStyle name="Input 2 7 2 5" xfId="9947" xr:uid="{65FEC234-1CEA-4731-A9E6-81FEBF4D0870}"/>
    <cellStyle name="Input 2 7 2 5 2" xfId="9948" xr:uid="{7F9C5B5B-C9E1-4D71-86BA-A08C3F2E9075}"/>
    <cellStyle name="Input 2 7 2 5 3" xfId="29645" xr:uid="{7637DF2E-B822-4702-9838-97CCE090A8EA}"/>
    <cellStyle name="Input 2 7 2 6" xfId="9949" xr:uid="{1CA002D5-7AB9-47EF-A166-BAAE109C6B12}"/>
    <cellStyle name="Input 2 7 2 6 2" xfId="9950" xr:uid="{18267153-0071-4D78-AA71-D74BEDA96529}"/>
    <cellStyle name="Input 2 7 2 6 3" xfId="29646" xr:uid="{0A2FEBA0-FFF7-460B-95EB-192B93DABCBB}"/>
    <cellStyle name="Input 2 7 2 7" xfId="9951" xr:uid="{3AD2D726-7EED-4EB4-AE34-9532205460A0}"/>
    <cellStyle name="Input 2 7 2 7 2" xfId="9952" xr:uid="{1F042605-9E2E-4776-B6C7-71982ECACCD1}"/>
    <cellStyle name="Input 2 7 2 7 3" xfId="29647" xr:uid="{2EE28752-224E-4E00-B409-1CFB30ED0A03}"/>
    <cellStyle name="Input 2 7 2 8" xfId="9953" xr:uid="{C41C945A-84D3-4271-9031-12376B39AC5E}"/>
    <cellStyle name="Input 2 7 2 8 2" xfId="9954" xr:uid="{43B0889F-AA05-4E3B-B48B-460C29116CDB}"/>
    <cellStyle name="Input 2 7 2 8 3" xfId="29648" xr:uid="{EF005E28-D640-470E-917F-1497254C58C7}"/>
    <cellStyle name="Input 2 7 2 9" xfId="9955" xr:uid="{62D76A5C-51E7-4F15-AC33-97E07051F08F}"/>
    <cellStyle name="Input 2 7 2 9 2" xfId="29649" xr:uid="{CEFAB5D8-B0B6-4B67-8458-269A1B949960}"/>
    <cellStyle name="Input 2 7 2 9 3" xfId="29650" xr:uid="{73D2F812-D296-4407-8E87-243900EA85A4}"/>
    <cellStyle name="Input 2 7 3" xfId="9956" xr:uid="{6A425E54-EFE3-4B05-ABDE-04EB5E4A54D1}"/>
    <cellStyle name="Input 2 7 3 2" xfId="9957" xr:uid="{401BC4B0-2C02-4956-B5D3-0F0C3E3F6882}"/>
    <cellStyle name="Input 2 7 3 3" xfId="9958" xr:uid="{1F786084-06DD-47C0-BF5F-CD4A5B7874F4}"/>
    <cellStyle name="Input 2 7 3 4" xfId="9959" xr:uid="{12243EBA-96A0-47E6-8F71-F2B1EE4BBBC4}"/>
    <cellStyle name="Input 2 7 4" xfId="9960" xr:uid="{C1F3D2CD-F423-46D1-8F00-9834B440B5CE}"/>
    <cellStyle name="Input 2 7 4 2" xfId="9961" xr:uid="{6B2E7801-4441-4120-9EA4-182D1E2BA664}"/>
    <cellStyle name="Input 2 7 4 3" xfId="29651" xr:uid="{EC4EF845-69A9-4D46-9DA9-F58048608BA4}"/>
    <cellStyle name="Input 2 7 5" xfId="9962" xr:uid="{7CDAE2C3-F384-4C56-A0BF-C7D97593F62E}"/>
    <cellStyle name="Input 2 7 5 2" xfId="9963" xr:uid="{BDF7198E-B012-4C77-8D81-B13AAE1ACC5D}"/>
    <cellStyle name="Input 2 7 5 3" xfId="29652" xr:uid="{A39DEA33-7F0F-4576-908E-0FDC7F03C3E0}"/>
    <cellStyle name="Input 2 7 6" xfId="9964" xr:uid="{A574C6E5-C571-4CD7-BDE1-9D346E7FF4E9}"/>
    <cellStyle name="Input 2 7 6 2" xfId="9965" xr:uid="{FBFF0450-0000-481E-A19E-DCDE84BB1D14}"/>
    <cellStyle name="Input 2 7 6 3" xfId="29653" xr:uid="{8561D193-2C44-4AF8-9DBF-43E427D56765}"/>
    <cellStyle name="Input 2 7 7" xfId="9966" xr:uid="{68584B38-3A32-4909-8D2B-CC78A1E9857A}"/>
    <cellStyle name="Input 2 7 7 2" xfId="9967" xr:uid="{07BF303E-00AB-4BB3-BAE2-A7564925E988}"/>
    <cellStyle name="Input 2 7 7 3" xfId="29654" xr:uid="{DE255F1E-EF68-4A00-B66A-B8FBC8B935C5}"/>
    <cellStyle name="Input 2 7 8" xfId="9968" xr:uid="{ABFF19B3-3884-483B-9260-D6E543E20CA2}"/>
    <cellStyle name="Input 2 7 8 2" xfId="9969" xr:uid="{F240CC2F-AABB-41DA-930F-D4159E08B763}"/>
    <cellStyle name="Input 2 7 8 3" xfId="29655" xr:uid="{1838FA18-55B5-4515-89B0-55F1B07C5D94}"/>
    <cellStyle name="Input 2 7 9" xfId="9970" xr:uid="{97035C3E-62C7-4C29-BCE1-3AE80C540023}"/>
    <cellStyle name="Input 2 7 9 2" xfId="9971" xr:uid="{F2BA186E-2776-4EC1-8127-2E9060A23D38}"/>
    <cellStyle name="Input 2 7 9 3" xfId="29656" xr:uid="{9C43C4C9-FA71-4BC0-B692-11BB83775FA2}"/>
    <cellStyle name="Input 2 8" xfId="9972" xr:uid="{3B68E17A-4EF8-4D81-986D-DA09118B151B}"/>
    <cellStyle name="Input 2 8 10" xfId="9973" xr:uid="{2FC83A1B-62F1-4647-823B-FB03E8F785EF}"/>
    <cellStyle name="Input 2 8 10 2" xfId="29657" xr:uid="{E39BA8BB-A86A-4A76-887E-1C1BC0556FC5}"/>
    <cellStyle name="Input 2 8 10 3" xfId="29658" xr:uid="{8E3525F9-C2C8-4151-8C94-0B3E20D94CA5}"/>
    <cellStyle name="Input 2 8 11" xfId="9974" xr:uid="{FEBAB40E-A23D-42AC-A35F-DC6824CE5D8D}"/>
    <cellStyle name="Input 2 8 11 2" xfId="29659" xr:uid="{9969653D-3A84-4066-9660-CEF61D46EB1F}"/>
    <cellStyle name="Input 2 8 12" xfId="29660" xr:uid="{2474D884-9C0B-446A-98A9-881E0A5CFFD6}"/>
    <cellStyle name="Input 2 8 13" xfId="29661" xr:uid="{3FB80BC7-3477-4C56-9284-E3C7AE23AA6D}"/>
    <cellStyle name="Input 2 8 14" xfId="29662" xr:uid="{296CEE0F-0C77-493B-9F50-5DAE7852C7BD}"/>
    <cellStyle name="Input 2 8 15" xfId="42794" xr:uid="{111B0180-513F-4913-A48C-BA92F2868F7B}"/>
    <cellStyle name="Input 2 8 16" xfId="42329" xr:uid="{7F456C4E-022C-4595-B8E2-B78C541A8D6B}"/>
    <cellStyle name="Input 2 8 17" xfId="43897" xr:uid="{CEABBC53-4025-484B-BCBD-C223D1A4E731}"/>
    <cellStyle name="Input 2 8 2" xfId="9975" xr:uid="{8A152983-F011-490B-ACBA-9571B4260514}"/>
    <cellStyle name="Input 2 8 2 10" xfId="9976" xr:uid="{BBE5607C-9ADB-40CD-95E4-F4E0E6285883}"/>
    <cellStyle name="Input 2 8 2 10 2" xfId="29663" xr:uid="{04C16329-9EF1-4BF8-BA77-B6045A3B4BAF}"/>
    <cellStyle name="Input 2 8 2 11" xfId="29664" xr:uid="{0C8C20FF-C2D2-4397-9AA2-FC09047560FA}"/>
    <cellStyle name="Input 2 8 2 12" xfId="29665" xr:uid="{AC0A33AF-AF8B-4EF9-8368-A741148D0E27}"/>
    <cellStyle name="Input 2 8 2 2" xfId="9977" xr:uid="{33B2F300-E98D-4D09-A39D-4BAA82934AED}"/>
    <cellStyle name="Input 2 8 2 2 2" xfId="9978" xr:uid="{9674B0C8-DCB5-460F-B5CE-6E3DECA16BBA}"/>
    <cellStyle name="Input 2 8 2 2 2 2" xfId="29666" xr:uid="{FE32D735-60C9-46B6-AE1A-AAB0F39D97E4}"/>
    <cellStyle name="Input 2 8 2 2 2 3" xfId="29667" xr:uid="{6DD54058-4C87-4217-8016-5BFAEA20A170}"/>
    <cellStyle name="Input 2 8 2 2 3" xfId="9979" xr:uid="{30EF2A30-28F8-4B2B-8E87-3AF20A3B5BE2}"/>
    <cellStyle name="Input 2 8 2 2 3 2" xfId="9980" xr:uid="{E20F6FD6-0897-4B72-8ED1-E265599ECFEF}"/>
    <cellStyle name="Input 2 8 2 2 4" xfId="9981" xr:uid="{AB166E0B-4E72-49B1-A738-52B6C1A39A20}"/>
    <cellStyle name="Input 2 8 2 2 4 2" xfId="29668" xr:uid="{EE75C90E-D296-444F-8720-42EB626FAE44}"/>
    <cellStyle name="Input 2 8 2 2 5" xfId="29669" xr:uid="{83A84F82-541D-4D58-A9ED-BF6644E15A7B}"/>
    <cellStyle name="Input 2 8 2 2 6" xfId="29670" xr:uid="{C6C59D3E-C034-4E3E-ABFE-034CAFCB83AB}"/>
    <cellStyle name="Input 2 8 2 2 7" xfId="29671" xr:uid="{55C866EB-DEE7-41C2-B6E4-3124236B3704}"/>
    <cellStyle name="Input 2 8 2 2 8" xfId="29672" xr:uid="{68FE3536-2148-441B-B313-B940558E018B}"/>
    <cellStyle name="Input 2 8 2 3" xfId="9982" xr:uid="{44760949-3529-4E37-8177-244C32819973}"/>
    <cellStyle name="Input 2 8 2 3 2" xfId="9983" xr:uid="{8118EB12-35F7-4AE6-A11A-EE5C515240C3}"/>
    <cellStyle name="Input 2 8 2 3 3" xfId="29673" xr:uid="{2713732B-2203-4931-BB0B-4E9B4255BC4C}"/>
    <cellStyle name="Input 2 8 2 4" xfId="9984" xr:uid="{E69B2558-F086-4535-878B-1784AC87649F}"/>
    <cellStyle name="Input 2 8 2 4 2" xfId="9985" xr:uid="{032D808C-19DA-455A-9059-FFB312AC3084}"/>
    <cellStyle name="Input 2 8 2 4 3" xfId="29674" xr:uid="{D0DA1321-97BC-4ED9-822F-5B7ADACBC38D}"/>
    <cellStyle name="Input 2 8 2 5" xfId="9986" xr:uid="{DB34192A-65A4-4581-BDF5-EDC1E22B3F4A}"/>
    <cellStyle name="Input 2 8 2 5 2" xfId="9987" xr:uid="{11DC12F1-60A0-443F-8A00-4BB2A1F41B7D}"/>
    <cellStyle name="Input 2 8 2 5 3" xfId="29675" xr:uid="{8F53A805-0E3F-4EC7-90A7-5BFBFE14A16D}"/>
    <cellStyle name="Input 2 8 2 6" xfId="9988" xr:uid="{518C3065-D947-4DAB-AB51-B167D834D31B}"/>
    <cellStyle name="Input 2 8 2 6 2" xfId="9989" xr:uid="{F9C96126-46A9-4F71-A370-19B61A1B856C}"/>
    <cellStyle name="Input 2 8 2 6 3" xfId="29676" xr:uid="{092D0D28-39CE-4D21-9225-A80178A45C11}"/>
    <cellStyle name="Input 2 8 2 7" xfId="9990" xr:uid="{128C5653-B403-4D33-9D9D-01624E00CF7B}"/>
    <cellStyle name="Input 2 8 2 7 2" xfId="9991" xr:uid="{7D6472A0-53F2-4A6E-8811-63279C4A2A4E}"/>
    <cellStyle name="Input 2 8 2 7 3" xfId="29677" xr:uid="{D4BC32E1-299E-4C94-AC47-B1846989C406}"/>
    <cellStyle name="Input 2 8 2 8" xfId="9992" xr:uid="{5E5CF372-539E-442A-97FD-D958D42A769F}"/>
    <cellStyle name="Input 2 8 2 8 2" xfId="9993" xr:uid="{137B25FC-09B9-4DFB-BB20-35A3D601EFE9}"/>
    <cellStyle name="Input 2 8 2 8 3" xfId="29678" xr:uid="{A7CB85B9-56F2-4374-BD61-342962299618}"/>
    <cellStyle name="Input 2 8 2 9" xfId="9994" xr:uid="{014D3239-963A-49C7-A67E-D61F7D718D3D}"/>
    <cellStyle name="Input 2 8 2 9 2" xfId="29679" xr:uid="{0D808CC0-E6D2-4241-8A4B-73441ADBFFF7}"/>
    <cellStyle name="Input 2 8 2 9 3" xfId="29680" xr:uid="{35FDFCB1-83BE-453E-83F1-E1C6D45BB9D5}"/>
    <cellStyle name="Input 2 8 3" xfId="9995" xr:uid="{A2152849-C568-4AF7-BF1B-992A519BBDEC}"/>
    <cellStyle name="Input 2 8 3 2" xfId="9996" xr:uid="{E45ED27B-783A-45BB-95B2-BB8B96618DA1}"/>
    <cellStyle name="Input 2 8 3 3" xfId="9997" xr:uid="{C307CF0A-8AEF-400C-B57A-599358FC6320}"/>
    <cellStyle name="Input 2 8 3 4" xfId="9998" xr:uid="{1D1BC753-FB23-4547-BDE9-18F0C3C15873}"/>
    <cellStyle name="Input 2 8 4" xfId="9999" xr:uid="{AD8DD19C-3CAD-4DF4-98AB-AFDFE0AB898E}"/>
    <cellStyle name="Input 2 8 4 2" xfId="10000" xr:uid="{5F69B533-DA5F-405C-A856-A034C74F6E5E}"/>
    <cellStyle name="Input 2 8 4 3" xfId="29681" xr:uid="{4DFAA867-0EC9-4ED9-940F-16129B94ABA6}"/>
    <cellStyle name="Input 2 8 5" xfId="10001" xr:uid="{985D96A3-7706-4C8C-96E5-050C4E7DE27D}"/>
    <cellStyle name="Input 2 8 5 2" xfId="10002" xr:uid="{015B9E14-8A33-41B6-B991-38FBEED41E5D}"/>
    <cellStyle name="Input 2 8 5 3" xfId="29682" xr:uid="{6F31687B-5DCF-4395-A947-5A9EFFE29582}"/>
    <cellStyle name="Input 2 8 6" xfId="10003" xr:uid="{2D2407A8-0E46-476C-B90A-707E9BE31068}"/>
    <cellStyle name="Input 2 8 6 2" xfId="10004" xr:uid="{EC1B3378-8CD9-4644-ACE7-6C46E8900F13}"/>
    <cellStyle name="Input 2 8 6 3" xfId="29683" xr:uid="{33719B8C-78C2-4908-90D8-31DA047D2B9D}"/>
    <cellStyle name="Input 2 8 7" xfId="10005" xr:uid="{FB4356B3-ECAA-48DC-A08F-C1175C3984C2}"/>
    <cellStyle name="Input 2 8 7 2" xfId="10006" xr:uid="{0CE71BE3-5DDE-4534-BF02-3900ACFEB59B}"/>
    <cellStyle name="Input 2 8 7 3" xfId="29684" xr:uid="{9D05405D-8F91-41F7-B67F-E0AB64EF0B66}"/>
    <cellStyle name="Input 2 8 8" xfId="10007" xr:uid="{F896C062-A88B-43B4-BE80-6925F18DFB78}"/>
    <cellStyle name="Input 2 8 8 2" xfId="10008" xr:uid="{B4765BAB-D19D-4D0F-A23F-1E8EBF2A2A63}"/>
    <cellStyle name="Input 2 8 8 3" xfId="29685" xr:uid="{80513FB3-6EF7-4673-9A17-8BED6ED60336}"/>
    <cellStyle name="Input 2 8 9" xfId="10009" xr:uid="{9B2A4CE9-A4A9-4EF6-BAAE-6AFDE9E2B3E9}"/>
    <cellStyle name="Input 2 8 9 2" xfId="10010" xr:uid="{0CE8DAC7-FB1E-4EC8-8CA7-0506076A3A60}"/>
    <cellStyle name="Input 2 8 9 3" xfId="29686" xr:uid="{0A56D80C-863A-4055-A11B-539535376C3E}"/>
    <cellStyle name="Input 2 9" xfId="10011" xr:uid="{6431D4DF-7E0E-405F-BCFA-472B76737B12}"/>
    <cellStyle name="Input 2 9 10" xfId="10012" xr:uid="{45DFF7CA-E1E5-482B-9931-A2331C282A37}"/>
    <cellStyle name="Input 2 9 10 2" xfId="29687" xr:uid="{F9C4432C-7D02-4453-92BF-71C595DC6E0D}"/>
    <cellStyle name="Input 2 9 10 3" xfId="29688" xr:uid="{52E55F4F-FB3E-4961-8B00-DADEC2C7D860}"/>
    <cellStyle name="Input 2 9 11" xfId="10013" xr:uid="{95DCF2B2-CF6A-44B1-AAF2-C5C2C93CAAB8}"/>
    <cellStyle name="Input 2 9 11 2" xfId="29689" xr:uid="{32F79790-0147-4FB7-9ECB-7A4F0D17F835}"/>
    <cellStyle name="Input 2 9 12" xfId="29690" xr:uid="{377D376A-3F42-4FF6-B264-A2DEFC838F75}"/>
    <cellStyle name="Input 2 9 13" xfId="29691" xr:uid="{E051EA43-18B8-4A2B-BE60-F3FB692EB406}"/>
    <cellStyle name="Input 2 9 14" xfId="29692" xr:uid="{63CFFEDD-A2B4-4541-B376-E38AE0801EDA}"/>
    <cellStyle name="Input 2 9 15" xfId="42795" xr:uid="{A79A1BF2-31D0-466A-963D-A2C07C7059A6}"/>
    <cellStyle name="Input 2 9 16" xfId="42328" xr:uid="{C2B44529-7CE0-448F-96CF-AB07D9128029}"/>
    <cellStyle name="Input 2 9 17" xfId="43898" xr:uid="{D88F491B-C5F3-4CB7-A5BE-0F294119E739}"/>
    <cellStyle name="Input 2 9 2" xfId="10014" xr:uid="{62C490C8-4C72-4EEC-B28E-A02EC82D4E14}"/>
    <cellStyle name="Input 2 9 2 10" xfId="10015" xr:uid="{ACB02E64-3514-4DEF-92CC-D289F48E4324}"/>
    <cellStyle name="Input 2 9 2 10 2" xfId="29693" xr:uid="{83938373-D15A-4BCD-980A-40B976277A90}"/>
    <cellStyle name="Input 2 9 2 11" xfId="29694" xr:uid="{4DB9BCEC-4160-4FFE-84E9-496685BF9F85}"/>
    <cellStyle name="Input 2 9 2 12" xfId="29695" xr:uid="{E44930A1-7754-4FC4-BB83-E00D888F1BFA}"/>
    <cellStyle name="Input 2 9 2 2" xfId="10016" xr:uid="{51E5CF14-6EA6-4205-9B75-1064AD4CBEE6}"/>
    <cellStyle name="Input 2 9 2 2 2" xfId="10017" xr:uid="{5BD742DA-C332-4828-9F54-45D0B9646378}"/>
    <cellStyle name="Input 2 9 2 2 2 2" xfId="29696" xr:uid="{2BEAEC5B-C415-4B8A-8A23-0830CCD77634}"/>
    <cellStyle name="Input 2 9 2 2 2 3" xfId="29697" xr:uid="{36BDC65A-E412-4CDE-970D-5D46CC9DA83E}"/>
    <cellStyle name="Input 2 9 2 2 3" xfId="10018" xr:uid="{BF7CF799-686A-4872-8629-37768AA97DD4}"/>
    <cellStyle name="Input 2 9 2 2 3 2" xfId="10019" xr:uid="{D5762754-A25F-4A12-B1D0-8F7962FBD4EA}"/>
    <cellStyle name="Input 2 9 2 2 4" xfId="10020" xr:uid="{01FAAED9-A9C7-4D58-AD70-EAE32503EB73}"/>
    <cellStyle name="Input 2 9 2 2 4 2" xfId="29698" xr:uid="{E961FF74-873C-44A5-944E-FA7BE71DD5E7}"/>
    <cellStyle name="Input 2 9 2 2 5" xfId="29699" xr:uid="{6C09181C-E7DC-4C77-A415-22525B73E146}"/>
    <cellStyle name="Input 2 9 2 2 6" xfId="29700" xr:uid="{AFDAECCB-1C1C-42A5-8F4A-BBA98F48ED4C}"/>
    <cellStyle name="Input 2 9 2 2 7" xfId="29701" xr:uid="{2A96C44C-A958-49F1-BC97-9A99E0CE03AF}"/>
    <cellStyle name="Input 2 9 2 2 8" xfId="29702" xr:uid="{DE065685-EE16-405E-8F5D-D4A1FC2FADD5}"/>
    <cellStyle name="Input 2 9 2 3" xfId="10021" xr:uid="{A6F416A8-471F-4248-8ABA-48FD1FC5C678}"/>
    <cellStyle name="Input 2 9 2 3 2" xfId="10022" xr:uid="{87A24D21-8C7B-4F8B-AC11-639FE7797648}"/>
    <cellStyle name="Input 2 9 2 3 3" xfId="29703" xr:uid="{A8D1391B-E975-4B8C-B9C8-F058BCD4B97B}"/>
    <cellStyle name="Input 2 9 2 4" xfId="10023" xr:uid="{11B8FF5F-4ED7-4D65-9029-7E1218562C25}"/>
    <cellStyle name="Input 2 9 2 4 2" xfId="10024" xr:uid="{F4FFFFDA-952F-4EFD-953D-2C3946D01FC8}"/>
    <cellStyle name="Input 2 9 2 4 3" xfId="29704" xr:uid="{E9B18273-D64C-4765-853B-2893551ACA43}"/>
    <cellStyle name="Input 2 9 2 5" xfId="10025" xr:uid="{6793B280-B6AA-4135-B1AC-19C85937FA02}"/>
    <cellStyle name="Input 2 9 2 5 2" xfId="10026" xr:uid="{6B2874CC-2A93-44B9-841D-015106B66524}"/>
    <cellStyle name="Input 2 9 2 5 3" xfId="29705" xr:uid="{CCB1E2EA-8174-4203-9109-E4AA5F6E18E8}"/>
    <cellStyle name="Input 2 9 2 6" xfId="10027" xr:uid="{9F43F354-A6FE-4CBC-9159-24D075242179}"/>
    <cellStyle name="Input 2 9 2 6 2" xfId="10028" xr:uid="{447FE5DF-546A-4F27-997C-46E400266484}"/>
    <cellStyle name="Input 2 9 2 6 3" xfId="29706" xr:uid="{7D0F9743-FEB5-4ECE-8219-AA7CB545E04C}"/>
    <cellStyle name="Input 2 9 2 7" xfId="10029" xr:uid="{9433B71F-BA77-45DB-8CA3-B0728276A943}"/>
    <cellStyle name="Input 2 9 2 7 2" xfId="10030" xr:uid="{06E50B58-4796-4119-9D84-7C7FCBBEAD44}"/>
    <cellStyle name="Input 2 9 2 7 3" xfId="29707" xr:uid="{7793C132-3E11-48C8-9815-2964BBCA495F}"/>
    <cellStyle name="Input 2 9 2 8" xfId="10031" xr:uid="{643BBD23-24F2-44EC-BC65-7B14D5BAF51D}"/>
    <cellStyle name="Input 2 9 2 8 2" xfId="10032" xr:uid="{9D50FCE7-6135-4810-86E9-77CA902DDD28}"/>
    <cellStyle name="Input 2 9 2 8 3" xfId="29708" xr:uid="{44540C77-D960-49C8-B37C-361F204D3CFC}"/>
    <cellStyle name="Input 2 9 2 9" xfId="10033" xr:uid="{C5FED1C7-6C03-4588-B168-99F38F7C8347}"/>
    <cellStyle name="Input 2 9 2 9 2" xfId="29709" xr:uid="{34798EF6-4C46-4A81-86F8-4A37EB16FB9E}"/>
    <cellStyle name="Input 2 9 2 9 3" xfId="29710" xr:uid="{120D315F-0B87-48CE-95D5-281AE9E065F9}"/>
    <cellStyle name="Input 2 9 3" xfId="10034" xr:uid="{FB3D2593-8CBF-4DAE-A1E8-0B61D4D56AD5}"/>
    <cellStyle name="Input 2 9 3 2" xfId="10035" xr:uid="{8F299B2B-FEFF-48B8-89FC-F21950593E68}"/>
    <cellStyle name="Input 2 9 3 3" xfId="10036" xr:uid="{70F68847-5944-480C-9176-115F53A2A852}"/>
    <cellStyle name="Input 2 9 3 4" xfId="10037" xr:uid="{782E1D5C-EA3A-4449-A152-05F8DB9BE7C8}"/>
    <cellStyle name="Input 2 9 4" xfId="10038" xr:uid="{7D6161CC-12FE-451E-9690-6EBE32D3DB1E}"/>
    <cellStyle name="Input 2 9 4 2" xfId="10039" xr:uid="{DCBF427F-05F2-47AD-9086-5F28AC4B471C}"/>
    <cellStyle name="Input 2 9 4 3" xfId="29711" xr:uid="{85447F83-0EA0-438C-887B-4DE478341113}"/>
    <cellStyle name="Input 2 9 5" xfId="10040" xr:uid="{FDA14A7F-4B5D-445D-8D1C-FE06224CBAC5}"/>
    <cellStyle name="Input 2 9 5 2" xfId="10041" xr:uid="{9EF6A0FF-68BC-4B9A-BC4A-4FC199C13EA4}"/>
    <cellStyle name="Input 2 9 5 3" xfId="29712" xr:uid="{92060315-C761-4989-A969-831C7558401C}"/>
    <cellStyle name="Input 2 9 6" xfId="10042" xr:uid="{D799AFDC-875B-483B-894B-A619D2E7374F}"/>
    <cellStyle name="Input 2 9 6 2" xfId="10043" xr:uid="{0B44B59D-6FBC-40EC-9AEE-5659A12E08E4}"/>
    <cellStyle name="Input 2 9 6 3" xfId="29713" xr:uid="{FC515075-C6DB-4690-A48A-84E534E9F141}"/>
    <cellStyle name="Input 2 9 7" xfId="10044" xr:uid="{45828DAC-F980-4850-9EB7-0CB1A1C58436}"/>
    <cellStyle name="Input 2 9 7 2" xfId="10045" xr:uid="{60EB43C4-DB9D-4277-B3F3-D36B7BBED8F5}"/>
    <cellStyle name="Input 2 9 7 3" xfId="29714" xr:uid="{17836616-7D6C-46DC-80AB-785B775CE36F}"/>
    <cellStyle name="Input 2 9 8" xfId="10046" xr:uid="{22D44E7A-E7E8-4E0D-B472-4941CBE1DEF1}"/>
    <cellStyle name="Input 2 9 8 2" xfId="10047" xr:uid="{A564CBF4-6021-48A9-99A6-A7F042994128}"/>
    <cellStyle name="Input 2 9 8 3" xfId="29715" xr:uid="{A1CB58EC-FB66-40E6-AFDC-55388570C8DE}"/>
    <cellStyle name="Input 2 9 9" xfId="10048" xr:uid="{6453D15C-37BA-4341-8597-851E41F0FC85}"/>
    <cellStyle name="Input 2 9 9 2" xfId="10049" xr:uid="{E5B4DD48-120F-493A-8AAC-4AFD1A48BFC9}"/>
    <cellStyle name="Input 2 9 9 3" xfId="29716" xr:uid="{0DBD88D9-757D-469C-B1C1-9ADAC5E91533}"/>
    <cellStyle name="Input 2_PrimaryEnergyPrices_TIMES" xfId="29717" xr:uid="{56239A1F-87C7-451A-8E3B-00BFB313491B}"/>
    <cellStyle name="Input 20 2" xfId="29718" xr:uid="{4CA80199-6567-4357-B7E9-6611832A3F64}"/>
    <cellStyle name="Input 20 2 2" xfId="29719" xr:uid="{087C7741-9752-4BAE-B032-68C9928846B8}"/>
    <cellStyle name="Input 20 2 3" xfId="42796" xr:uid="{DA2104E0-DCEB-4723-8E1C-A64EEE72665D}"/>
    <cellStyle name="Input 20 2 4" xfId="42327" xr:uid="{6041EAFC-EB38-4619-87AD-BCFC76AAD4D7}"/>
    <cellStyle name="Input 20 2 5" xfId="43899" xr:uid="{1DD94324-5C52-4A85-9BA0-B1620999EBB8}"/>
    <cellStyle name="Input 21 2" xfId="29720" xr:uid="{9BF38F68-2D5D-4AC5-BCFF-2AA39924FCD8}"/>
    <cellStyle name="Input 21 2 2" xfId="29721" xr:uid="{55A3C963-51B4-45EE-BD22-30856666F92C}"/>
    <cellStyle name="Input 21 2 3" xfId="42797" xr:uid="{D1DF3F02-C121-44B9-868E-2F88B16D141F}"/>
    <cellStyle name="Input 21 2 4" xfId="42326" xr:uid="{88A9B3D4-7532-470D-A88C-96909B9FA263}"/>
    <cellStyle name="Input 21 2 5" xfId="43900" xr:uid="{E3566514-A3A8-41AF-BD93-062152C224D9}"/>
    <cellStyle name="Input 22 2" xfId="29722" xr:uid="{B5068A13-3222-4E39-9A8B-4B0F43708DBB}"/>
    <cellStyle name="Input 22 2 2" xfId="29723" xr:uid="{7E392376-F7DA-497B-9416-A0860978674F}"/>
    <cellStyle name="Input 22 2 3" xfId="42798" xr:uid="{B2238A08-F910-4D4C-A90C-6A55AE281916}"/>
    <cellStyle name="Input 22 2 4" xfId="42325" xr:uid="{A8005F6D-8514-4DDD-891B-B3A0273DF147}"/>
    <cellStyle name="Input 22 2 5" xfId="43901" xr:uid="{B44BD00F-5E76-401A-BA5D-D5D076E948C9}"/>
    <cellStyle name="Input 23 2" xfId="29724" xr:uid="{7FD12671-0790-426F-A5D8-E1C9351048A9}"/>
    <cellStyle name="Input 23 2 2" xfId="29725" xr:uid="{74687206-C257-47D6-9DFD-368FEE6A72F3}"/>
    <cellStyle name="Input 23 2 3" xfId="42799" xr:uid="{3141EA7C-436D-4BCD-BC0F-C94B7A2DBF07}"/>
    <cellStyle name="Input 23 2 4" xfId="42324" xr:uid="{40D48381-FF32-441E-B80C-DE78B01398F1}"/>
    <cellStyle name="Input 23 2 5" xfId="43902" xr:uid="{F25AB7E9-CDCA-44E6-9947-FFD21ADCFBFC}"/>
    <cellStyle name="Input 24 2" xfId="29726" xr:uid="{DF970E8F-F1D1-4905-B82A-0223CFDDB84A}"/>
    <cellStyle name="Input 24 2 2" xfId="29727" xr:uid="{1AFAF20E-4C17-40AF-B3BC-5BFD1E13B48E}"/>
    <cellStyle name="Input 24 2 3" xfId="42800" xr:uid="{8622CDCD-A0F8-4553-B5B9-A7D14462235F}"/>
    <cellStyle name="Input 24 2 4" xfId="42323" xr:uid="{823C5C79-074B-48B8-8CC9-21381DA75C49}"/>
    <cellStyle name="Input 24 2 5" xfId="43903" xr:uid="{35F3A0E1-6B7B-4EE8-86CC-E2C0F1345E35}"/>
    <cellStyle name="Input 25 2" xfId="29728" xr:uid="{93304C22-A6C5-423C-BCFA-1B1EFAAC0E7D}"/>
    <cellStyle name="Input 25 2 2" xfId="29729" xr:uid="{57609809-64E0-4DA4-8E6A-BB5884962DA3}"/>
    <cellStyle name="Input 25 2 3" xfId="42801" xr:uid="{2A5890EC-5913-47C3-A048-479DD312BE7C}"/>
    <cellStyle name="Input 25 2 4" xfId="42322" xr:uid="{5AE1F4B0-359C-415A-939B-9EC448E9A4EF}"/>
    <cellStyle name="Input 25 2 5" xfId="43904" xr:uid="{1DB973A4-19B1-4144-AA11-648A5E3BE4BA}"/>
    <cellStyle name="Input 26 2" xfId="29730" xr:uid="{55EE166D-9EAC-491F-BDA8-A5A92950481E}"/>
    <cellStyle name="Input 26 2 2" xfId="29731" xr:uid="{0A67CD1E-FF6B-4D56-91B0-3C1F0FDFA24F}"/>
    <cellStyle name="Input 26 2 3" xfId="42802" xr:uid="{563C2990-660F-47A2-8CFA-E00B76864CF1}"/>
    <cellStyle name="Input 26 2 4" xfId="42321" xr:uid="{11BC4C7C-675D-426B-8475-5E6309C59ACE}"/>
    <cellStyle name="Input 26 2 5" xfId="43905" xr:uid="{BE9B665D-B913-4C00-BA21-6BD6E896B1B7}"/>
    <cellStyle name="Input 27 2" xfId="29732" xr:uid="{F7F8F7B4-E91F-47CD-832A-59E81E254D2C}"/>
    <cellStyle name="Input 27 2 2" xfId="29733" xr:uid="{D85621DA-D2F8-49AD-9473-5B3013CCEEC0}"/>
    <cellStyle name="Input 27 2 3" xfId="42803" xr:uid="{CCCF59F1-B387-49D3-900B-5B53B6DCD31C}"/>
    <cellStyle name="Input 27 2 4" xfId="42320" xr:uid="{8D3EE3E4-0378-48BA-898D-CD573BCBDAB0}"/>
    <cellStyle name="Input 27 2 5" xfId="43906" xr:uid="{9864BE11-0178-4D39-B02D-4224161D215D}"/>
    <cellStyle name="Input 28 2" xfId="29734" xr:uid="{0F99143C-5AA8-4401-A0BD-80BD9551E776}"/>
    <cellStyle name="Input 28 2 2" xfId="29735" xr:uid="{940A1C2C-8A20-4CA1-A16E-C118C2BC77A0}"/>
    <cellStyle name="Input 28 2 3" xfId="42804" xr:uid="{C16F1408-B7F8-4794-AA27-A506F6BFD39A}"/>
    <cellStyle name="Input 28 2 4" xfId="42319" xr:uid="{2C0ACFC5-B718-4D11-94FD-B8F612AC84C0}"/>
    <cellStyle name="Input 28 2 5" xfId="43907" xr:uid="{F1BF2B87-F911-4213-AE41-4127818AA106}"/>
    <cellStyle name="Input 29 2" xfId="29736" xr:uid="{5550A45B-6D82-48E0-8B98-3A4CE5B32D3C}"/>
    <cellStyle name="Input 29 2 2" xfId="29737" xr:uid="{48FCFB50-6DF9-4126-9B9D-02FE3CBD0CEC}"/>
    <cellStyle name="Input 29 2 3" xfId="42805" xr:uid="{16ED89DE-794E-482D-8F3A-F5B4811FE665}"/>
    <cellStyle name="Input 29 2 4" xfId="42318" xr:uid="{7B3A722A-522F-4BD1-86B2-2FBC68516908}"/>
    <cellStyle name="Input 29 2 5" xfId="43908" xr:uid="{1546F47A-4D1F-4B58-B9FA-61CEE59548D5}"/>
    <cellStyle name="Input 3" xfId="10050" xr:uid="{2847D510-3D4B-456C-BEBA-D5BD7F6AD7DA}"/>
    <cellStyle name="Input 3 10" xfId="10051" xr:uid="{E830B130-3852-4CDB-91CA-2311E3870FD9}"/>
    <cellStyle name="Input 3 10 10" xfId="10052" xr:uid="{6A551313-0D4E-42B8-809D-E65DBDE5247C}"/>
    <cellStyle name="Input 3 10 10 2" xfId="29738" xr:uid="{78B9F1B2-1BD9-4C1C-97A5-D2101EAEF966}"/>
    <cellStyle name="Input 3 10 10 3" xfId="29739" xr:uid="{238056ED-100C-459B-854B-EF540FBA5762}"/>
    <cellStyle name="Input 3 10 11" xfId="10053" xr:uid="{E7268D59-66B2-4D53-AB4B-67E66625ED3C}"/>
    <cellStyle name="Input 3 10 11 2" xfId="29740" xr:uid="{993E651D-5BF4-4344-A6CD-4C94565870F4}"/>
    <cellStyle name="Input 3 10 12" xfId="29741" xr:uid="{31B29982-579C-48A7-B111-B59E85366D04}"/>
    <cellStyle name="Input 3 10 2" xfId="10054" xr:uid="{6590D77E-1718-4251-BE10-60C9B1946A02}"/>
    <cellStyle name="Input 3 10 2 10" xfId="10055" xr:uid="{C80F42D5-9B69-475F-88FD-634521E5E44D}"/>
    <cellStyle name="Input 3 10 2 10 2" xfId="29742" xr:uid="{0285C18B-3CC7-40DF-8C67-F479C8892C9D}"/>
    <cellStyle name="Input 3 10 2 11" xfId="29743" xr:uid="{FCD77E2C-758D-4838-9617-551D2A25946F}"/>
    <cellStyle name="Input 3 10 2 2" xfId="10056" xr:uid="{F880C6CD-0041-48E1-856A-72DD9ACE2915}"/>
    <cellStyle name="Input 3 10 2 2 2" xfId="10057" xr:uid="{36780398-8613-4945-B823-BB1FB8AC8A58}"/>
    <cellStyle name="Input 3 10 2 2 3" xfId="10058" xr:uid="{B0FB0379-2989-4742-B45D-7F50474AA47A}"/>
    <cellStyle name="Input 3 10 2 2 4" xfId="10059" xr:uid="{C8A475E8-92AA-4D37-9F4F-1F4FB1077450}"/>
    <cellStyle name="Input 3 10 2 3" xfId="10060" xr:uid="{A83EA3B3-1336-4D2B-99FB-AD8AEDB4FC15}"/>
    <cellStyle name="Input 3 10 2 3 2" xfId="10061" xr:uid="{0CB15AB3-B0EF-451F-8CF6-53420EBF78C2}"/>
    <cellStyle name="Input 3 10 2 3 3" xfId="29744" xr:uid="{6DF1ACE1-BF9D-4586-A8F2-B3E6BB1FD74E}"/>
    <cellStyle name="Input 3 10 2 4" xfId="10062" xr:uid="{DE31C22A-A3DC-4972-8EB0-60D65CD5C87E}"/>
    <cellStyle name="Input 3 10 2 4 2" xfId="10063" xr:uid="{646CA511-F351-4ED8-BD8C-8409BA292CEC}"/>
    <cellStyle name="Input 3 10 2 4 3" xfId="29745" xr:uid="{59231380-E8C2-472A-BF08-0A7ED00DE5EE}"/>
    <cellStyle name="Input 3 10 2 5" xfId="10064" xr:uid="{E671D9A7-26ED-4D42-9803-E80CA5356BA5}"/>
    <cellStyle name="Input 3 10 2 5 2" xfId="10065" xr:uid="{E1A9512E-F149-4325-BC55-149034006ACF}"/>
    <cellStyle name="Input 3 10 2 5 3" xfId="29746" xr:uid="{2A53614B-9FCC-444A-A441-94C5BE0AA933}"/>
    <cellStyle name="Input 3 10 2 6" xfId="10066" xr:uid="{86683D1F-FDAC-42A5-949E-D070F2915ADF}"/>
    <cellStyle name="Input 3 10 2 6 2" xfId="10067" xr:uid="{80A9160B-82AF-4356-BCEA-9418C92A5F8B}"/>
    <cellStyle name="Input 3 10 2 6 3" xfId="29747" xr:uid="{29862789-561E-46F5-9B84-E968A4363CDD}"/>
    <cellStyle name="Input 3 10 2 7" xfId="10068" xr:uid="{2C455FE7-9F4A-411B-A91B-D3346EED24E2}"/>
    <cellStyle name="Input 3 10 2 7 2" xfId="10069" xr:uid="{356B01F9-18B4-48AE-AE4B-3AC1FE75D998}"/>
    <cellStyle name="Input 3 10 2 7 3" xfId="29748" xr:uid="{71949CC4-113F-47E5-B9B0-4AAEFB20B5D6}"/>
    <cellStyle name="Input 3 10 2 8" xfId="10070" xr:uid="{DC9B3D8E-DEA9-420C-9064-4440A59E2FA8}"/>
    <cellStyle name="Input 3 10 2 8 2" xfId="10071" xr:uid="{366F0711-9634-4A6E-B7F4-E04606315D9A}"/>
    <cellStyle name="Input 3 10 2 8 3" xfId="29749" xr:uid="{B8FB3712-DBDE-48E1-A12C-75E65DC16510}"/>
    <cellStyle name="Input 3 10 2 9" xfId="10072" xr:uid="{7887175F-A826-413D-B2DF-4C3704B42107}"/>
    <cellStyle name="Input 3 10 2 9 2" xfId="29750" xr:uid="{DD3AB5AB-81BF-4B3F-B852-19FEA16E7BF7}"/>
    <cellStyle name="Input 3 10 2 9 3" xfId="29751" xr:uid="{CF7B68EE-A7EF-4D97-B27E-52C20803E3CC}"/>
    <cellStyle name="Input 3 10 3" xfId="10073" xr:uid="{A59F228F-4289-4674-9A11-25DEACB29E8B}"/>
    <cellStyle name="Input 3 10 3 2" xfId="10074" xr:uid="{D8774762-905F-4AF4-9C3F-7A6112DF3F1E}"/>
    <cellStyle name="Input 3 10 3 3" xfId="10075" xr:uid="{347FFC9F-C1E7-4B23-B327-523F31985404}"/>
    <cellStyle name="Input 3 10 3 4" xfId="10076" xr:uid="{7870E82E-FB9D-4762-8972-4B8806232F74}"/>
    <cellStyle name="Input 3 10 4" xfId="10077" xr:uid="{5AB3BFFD-20B3-4CBC-B4A5-A8D143BF2278}"/>
    <cellStyle name="Input 3 10 4 2" xfId="10078" xr:uid="{28A7CF67-85D5-436E-8072-613ED1088AA5}"/>
    <cellStyle name="Input 3 10 4 3" xfId="29752" xr:uid="{75CAC885-2EB0-4928-83CF-C2F8A054130A}"/>
    <cellStyle name="Input 3 10 5" xfId="10079" xr:uid="{F4D5855B-9DAD-47BB-ACBC-96D95D0EC016}"/>
    <cellStyle name="Input 3 10 5 2" xfId="10080" xr:uid="{253DC2EB-7BD8-421E-BD44-E6263FBEA7A1}"/>
    <cellStyle name="Input 3 10 5 3" xfId="29753" xr:uid="{42371503-23E8-4CE7-8BD6-0AB0542A7E8E}"/>
    <cellStyle name="Input 3 10 6" xfId="10081" xr:uid="{B315E799-E866-4063-88BB-5F5847C88F78}"/>
    <cellStyle name="Input 3 10 6 2" xfId="10082" xr:uid="{8863D52E-6D0C-4632-ABD2-FD7883DF7A2D}"/>
    <cellStyle name="Input 3 10 6 3" xfId="29754" xr:uid="{67881444-6525-40F4-AB0D-EFDC67B58212}"/>
    <cellStyle name="Input 3 10 7" xfId="10083" xr:uid="{747386DA-8F54-42C6-9594-37AB9125D7A4}"/>
    <cellStyle name="Input 3 10 7 2" xfId="10084" xr:uid="{CC626666-413D-40EE-9279-AFE6934108B6}"/>
    <cellStyle name="Input 3 10 7 3" xfId="29755" xr:uid="{AD6A40D9-2B91-4EB3-8B9C-1FD6EB78885C}"/>
    <cellStyle name="Input 3 10 8" xfId="10085" xr:uid="{819A590C-6497-4A5F-8E7A-D27D7C05F554}"/>
    <cellStyle name="Input 3 10 8 2" xfId="10086" xr:uid="{2254014E-364A-45FE-8314-BA2A98C9D70B}"/>
    <cellStyle name="Input 3 10 8 3" xfId="29756" xr:uid="{80572C34-3537-4E97-BC5B-14F3ABAB9135}"/>
    <cellStyle name="Input 3 10 9" xfId="10087" xr:uid="{E2CFDF87-0718-45DF-95E2-340FF512C8C8}"/>
    <cellStyle name="Input 3 10 9 2" xfId="10088" xr:uid="{D7D4F6A2-FFDE-46A4-80A6-6D73FCE8D9DE}"/>
    <cellStyle name="Input 3 10 9 3" xfId="29757" xr:uid="{A29B0CCE-8609-41E6-BC3E-AF44E64870EA}"/>
    <cellStyle name="Input 3 11" xfId="10089" xr:uid="{E0CBCE26-E137-4A1F-957C-8D35366E7A86}"/>
    <cellStyle name="Input 3 11 10" xfId="10090" xr:uid="{1A01269E-1827-48FE-AB3F-BEE292CEE658}"/>
    <cellStyle name="Input 3 11 10 2" xfId="29758" xr:uid="{931BCFD9-3751-4995-B6A0-AB447AE6E64B}"/>
    <cellStyle name="Input 3 11 10 3" xfId="29759" xr:uid="{2AD65950-3E14-427D-8A67-749F4E2653B8}"/>
    <cellStyle name="Input 3 11 11" xfId="10091" xr:uid="{B01D17DA-9AAB-43E1-8EA3-7C23566B97F5}"/>
    <cellStyle name="Input 3 11 11 2" xfId="29760" xr:uid="{D1E3C89C-3C96-49E8-8A44-5BE8B8299FE8}"/>
    <cellStyle name="Input 3 11 12" xfId="29761" xr:uid="{66F15978-45B9-48D2-83AD-91C7AFACC193}"/>
    <cellStyle name="Input 3 11 2" xfId="10092" xr:uid="{848907FA-6295-49E0-83CD-0164E807EA56}"/>
    <cellStyle name="Input 3 11 2 10" xfId="10093" xr:uid="{1901C302-E276-4CA1-8DD0-A116B2843A00}"/>
    <cellStyle name="Input 3 11 2 10 2" xfId="29762" xr:uid="{BC653EC9-CF79-47AF-B1E7-E413830F16EF}"/>
    <cellStyle name="Input 3 11 2 11" xfId="29763" xr:uid="{DA17D6AF-C893-4C5C-B6C0-FBCAD2E47B21}"/>
    <cellStyle name="Input 3 11 2 2" xfId="10094" xr:uid="{70A4E824-6E3B-4128-82CA-29165F454C7B}"/>
    <cellStyle name="Input 3 11 2 2 2" xfId="10095" xr:uid="{61099C87-2CFA-4815-84C5-9F1B95A94B23}"/>
    <cellStyle name="Input 3 11 2 2 3" xfId="10096" xr:uid="{F6CFFB29-6A4D-4A75-ADF3-594C8F87EB34}"/>
    <cellStyle name="Input 3 11 2 2 4" xfId="10097" xr:uid="{E183A8E9-F0A8-4D64-B483-467E38E61923}"/>
    <cellStyle name="Input 3 11 2 3" xfId="10098" xr:uid="{063691EA-FAA8-47E9-AA57-D413ABD57973}"/>
    <cellStyle name="Input 3 11 2 3 2" xfId="10099" xr:uid="{F2A4D6CD-AE38-476F-8982-B4B6ECDCCF8A}"/>
    <cellStyle name="Input 3 11 2 3 3" xfId="29764" xr:uid="{239A8746-58E2-4165-97C5-73F47F5A008B}"/>
    <cellStyle name="Input 3 11 2 4" xfId="10100" xr:uid="{89F92EA6-2555-4B49-8993-82E82CEF3BB4}"/>
    <cellStyle name="Input 3 11 2 4 2" xfId="10101" xr:uid="{5721D324-96FD-46C3-8BE8-00D37941C3A4}"/>
    <cellStyle name="Input 3 11 2 4 3" xfId="29765" xr:uid="{112E2C7F-2968-483F-8BB4-5A0B47FE55F4}"/>
    <cellStyle name="Input 3 11 2 5" xfId="10102" xr:uid="{D956234E-FED7-4DB5-8D4A-E6929A1551FC}"/>
    <cellStyle name="Input 3 11 2 5 2" xfId="10103" xr:uid="{AFA6F228-E621-46B7-82A5-890157612E15}"/>
    <cellStyle name="Input 3 11 2 5 3" xfId="29766" xr:uid="{A122C2FC-12F5-4041-923A-3A8B4A852DEC}"/>
    <cellStyle name="Input 3 11 2 6" xfId="10104" xr:uid="{36CF05EE-FABA-455F-9AA9-8392D81BD704}"/>
    <cellStyle name="Input 3 11 2 6 2" xfId="10105" xr:uid="{C6EE568D-2794-4D9F-8A90-1F8EB3715963}"/>
    <cellStyle name="Input 3 11 2 6 3" xfId="29767" xr:uid="{A31DB638-FF86-4AC6-9064-2C9224B43BCC}"/>
    <cellStyle name="Input 3 11 2 7" xfId="10106" xr:uid="{9ED16D6E-CC08-4829-A319-902A28CF01E8}"/>
    <cellStyle name="Input 3 11 2 7 2" xfId="10107" xr:uid="{88C8EA86-8F88-4460-8C9F-0D5AC2E088CA}"/>
    <cellStyle name="Input 3 11 2 7 3" xfId="29768" xr:uid="{95BE3869-BC76-4C14-8649-7FB6F87C815A}"/>
    <cellStyle name="Input 3 11 2 8" xfId="10108" xr:uid="{B19FF0CF-892B-4852-A07E-99213D097A1A}"/>
    <cellStyle name="Input 3 11 2 8 2" xfId="10109" xr:uid="{B8BB790D-A907-4133-ACA1-883000BA3546}"/>
    <cellStyle name="Input 3 11 2 8 3" xfId="29769" xr:uid="{FD212C0E-D61C-4E50-819B-3658B4F3007D}"/>
    <cellStyle name="Input 3 11 2 9" xfId="10110" xr:uid="{49E8408A-7C9F-405B-B99D-DA10ED01DAF4}"/>
    <cellStyle name="Input 3 11 2 9 2" xfId="29770" xr:uid="{526D6DBE-54B9-42F5-B48C-89C06B6065CA}"/>
    <cellStyle name="Input 3 11 2 9 3" xfId="29771" xr:uid="{CAF0D0C7-34FB-4FCC-841C-60847E970A82}"/>
    <cellStyle name="Input 3 11 3" xfId="10111" xr:uid="{C7DAA195-1E6D-4CD3-A47E-1C1380F820EC}"/>
    <cellStyle name="Input 3 11 3 2" xfId="10112" xr:uid="{5C92A8F8-C654-4907-9F56-6F31FE0FFC3D}"/>
    <cellStyle name="Input 3 11 3 3" xfId="10113" xr:uid="{6A996D11-3C26-439E-B18A-F5AF8985470C}"/>
    <cellStyle name="Input 3 11 3 4" xfId="10114" xr:uid="{D3D74983-C63A-4062-A8CA-56BFA1CCECFA}"/>
    <cellStyle name="Input 3 11 4" xfId="10115" xr:uid="{9B77FD4F-C037-43F1-B7FA-492A13021154}"/>
    <cellStyle name="Input 3 11 4 2" xfId="10116" xr:uid="{108148A0-B65D-4C2C-B999-126678F5EF57}"/>
    <cellStyle name="Input 3 11 4 3" xfId="29772" xr:uid="{6835325C-F016-41DB-9F57-1B01C8796179}"/>
    <cellStyle name="Input 3 11 5" xfId="10117" xr:uid="{6E777300-034C-4CA1-82E9-C22864FA9041}"/>
    <cellStyle name="Input 3 11 5 2" xfId="10118" xr:uid="{3FF8A3D2-0A33-4121-A121-5B3278AA8F05}"/>
    <cellStyle name="Input 3 11 5 3" xfId="29773" xr:uid="{F10A7305-FD7E-49C6-B02F-CEFBBDE61F10}"/>
    <cellStyle name="Input 3 11 6" xfId="10119" xr:uid="{11C8D4E6-BF26-4DE8-AE55-9A98103230D1}"/>
    <cellStyle name="Input 3 11 6 2" xfId="10120" xr:uid="{43706B21-541A-40C9-A928-9C632A0785F5}"/>
    <cellStyle name="Input 3 11 6 3" xfId="29774" xr:uid="{BF04DADD-ACB2-4098-A193-262C121FBFA9}"/>
    <cellStyle name="Input 3 11 7" xfId="10121" xr:uid="{930F658F-15C5-4FC1-A952-5381C5CFC508}"/>
    <cellStyle name="Input 3 11 7 2" xfId="10122" xr:uid="{28BF17A1-0BDE-454C-8C2A-D13F311347CB}"/>
    <cellStyle name="Input 3 11 7 3" xfId="29775" xr:uid="{F5107C81-C0B4-4CE6-843E-D8E7F8FACBE9}"/>
    <cellStyle name="Input 3 11 8" xfId="10123" xr:uid="{AA6ECE2A-7C80-463A-90EA-7C6B81A89ADD}"/>
    <cellStyle name="Input 3 11 8 2" xfId="10124" xr:uid="{93764EB2-565D-437B-B032-F1F9E5A11D12}"/>
    <cellStyle name="Input 3 11 8 3" xfId="29776" xr:uid="{689941A2-D39E-4088-A83E-B9940DBF3B51}"/>
    <cellStyle name="Input 3 11 9" xfId="10125" xr:uid="{ED6B5F9E-B6F1-42CD-9448-0033CEAA6C12}"/>
    <cellStyle name="Input 3 11 9 2" xfId="10126" xr:uid="{DF039983-F686-48EC-A0F6-A16D796C0A0A}"/>
    <cellStyle name="Input 3 11 9 3" xfId="29777" xr:uid="{1340C754-8C67-48E5-87D5-2C948DB2463F}"/>
    <cellStyle name="Input 3 12" xfId="10127" xr:uid="{8F346F18-42DD-470F-8416-7F66F501BE55}"/>
    <cellStyle name="Input 3 12 10" xfId="10128" xr:uid="{8FD8272E-27F5-4B67-B6B1-B8E36947BEAD}"/>
    <cellStyle name="Input 3 12 10 2" xfId="29778" xr:uid="{ADC9D7D4-E4A0-40E1-A294-F5FBEEB4DBA6}"/>
    <cellStyle name="Input 3 12 11" xfId="29779" xr:uid="{D5A13501-2F19-403E-B23B-37EBDDD4317F}"/>
    <cellStyle name="Input 3 12 12" xfId="29780" xr:uid="{DAF51EF1-E3F4-4C32-9F9E-5843280050F2}"/>
    <cellStyle name="Input 3 12 2" xfId="10129" xr:uid="{35F43132-0040-4A0F-8474-71A3DDA26CB2}"/>
    <cellStyle name="Input 3 12 2 2" xfId="10130" xr:uid="{9F1BF501-B5BA-4FB5-B93F-708311B8583B}"/>
    <cellStyle name="Input 3 12 2 2 2" xfId="29781" xr:uid="{EF4E07E9-48CA-49F5-8763-92955437C2EC}"/>
    <cellStyle name="Input 3 12 2 2 3" xfId="29782" xr:uid="{1BD30152-A787-4000-BAC7-F5BA1CCE81FB}"/>
    <cellStyle name="Input 3 12 2 3" xfId="10131" xr:uid="{07F68D9D-98C6-4A6D-8416-98242B2C1335}"/>
    <cellStyle name="Input 3 12 2 3 2" xfId="10132" xr:uid="{382FBBA1-15A0-46A2-9360-B98D8A0E26FE}"/>
    <cellStyle name="Input 3 12 2 4" xfId="10133" xr:uid="{881A5128-1A87-46EB-8C5D-EB467272C321}"/>
    <cellStyle name="Input 3 12 2 4 2" xfId="29783" xr:uid="{61CA83DD-78D1-46F0-849B-2A4402571F1D}"/>
    <cellStyle name="Input 3 12 2 5" xfId="29784" xr:uid="{4CD36356-C225-4D11-8B99-1EA54A23CCBB}"/>
    <cellStyle name="Input 3 12 2 6" xfId="29785" xr:uid="{551086D3-CE27-473C-B838-214E16DBDBC1}"/>
    <cellStyle name="Input 3 12 2 7" xfId="29786" xr:uid="{0F0C45A7-316B-442E-9CC7-D4D39058C1F1}"/>
    <cellStyle name="Input 3 12 2 8" xfId="29787" xr:uid="{7D45E255-0099-43E9-B701-EBFAAD84E09C}"/>
    <cellStyle name="Input 3 12 3" xfId="10134" xr:uid="{854CBDE0-C0E8-46A4-8DD9-4C9A6A2231C7}"/>
    <cellStyle name="Input 3 12 3 2" xfId="10135" xr:uid="{4C4B9B62-CE4E-4CFD-ADB1-4730E94187BB}"/>
    <cellStyle name="Input 3 12 3 3" xfId="29788" xr:uid="{7ACB69A7-2726-40CE-8FBA-1137499FD8F3}"/>
    <cellStyle name="Input 3 12 4" xfId="10136" xr:uid="{8A0FC394-DEB5-4079-8966-85853472645F}"/>
    <cellStyle name="Input 3 12 4 2" xfId="10137" xr:uid="{7AF69AFC-FDD7-4AC6-BEAB-B1FF7839F315}"/>
    <cellStyle name="Input 3 12 4 3" xfId="29789" xr:uid="{29E65B58-A55B-48F1-B921-096C8C6F6903}"/>
    <cellStyle name="Input 3 12 5" xfId="10138" xr:uid="{D8AD8C37-72BB-4BD9-A363-BB3E314BD4FC}"/>
    <cellStyle name="Input 3 12 5 2" xfId="10139" xr:uid="{9EECC846-185B-4BF7-9106-1C1B925D10E6}"/>
    <cellStyle name="Input 3 12 5 3" xfId="29790" xr:uid="{A65237CF-1514-47E8-8C2C-B622A8D967C2}"/>
    <cellStyle name="Input 3 12 6" xfId="10140" xr:uid="{134F4C6E-C384-4A56-8797-5A0E66E6FB81}"/>
    <cellStyle name="Input 3 12 6 2" xfId="10141" xr:uid="{C24C9D96-658E-4CBB-9A4A-07905352871E}"/>
    <cellStyle name="Input 3 12 6 3" xfId="29791" xr:uid="{343A6583-5AD2-49E9-910B-458FB417D1D6}"/>
    <cellStyle name="Input 3 12 7" xfId="10142" xr:uid="{1777763E-C8B6-4CE5-BCB4-4F6509FEA715}"/>
    <cellStyle name="Input 3 12 7 2" xfId="10143" xr:uid="{97D9D7EE-A59B-41FB-AA70-0F311A24BC4F}"/>
    <cellStyle name="Input 3 12 7 3" xfId="29792" xr:uid="{DA1920D7-E9BB-478F-99B4-30752BEDE922}"/>
    <cellStyle name="Input 3 12 8" xfId="10144" xr:uid="{93C8CCAA-D63C-47A2-AED6-142A794F1CD5}"/>
    <cellStyle name="Input 3 12 8 2" xfId="10145" xr:uid="{150A23B9-8F5C-4820-8725-BAED0E8B0EBF}"/>
    <cellStyle name="Input 3 12 8 3" xfId="29793" xr:uid="{553D75A3-4509-4503-93D2-ECFFCEABA045}"/>
    <cellStyle name="Input 3 12 9" xfId="10146" xr:uid="{A16C2F7B-9FA8-498F-8523-13AB00349441}"/>
    <cellStyle name="Input 3 12 9 2" xfId="29794" xr:uid="{05B6C99D-D4BA-410D-93E7-7518FD443885}"/>
    <cellStyle name="Input 3 12 9 3" xfId="29795" xr:uid="{58957E10-C560-487F-B308-A990F0BE6FF3}"/>
    <cellStyle name="Input 3 13" xfId="10147" xr:uid="{416A80CD-B615-4AAA-A070-C2B0BD0EBAE7}"/>
    <cellStyle name="Input 3 13 2" xfId="10148" xr:uid="{FD7842A3-4F66-43C5-8014-2058F6F124E9}"/>
    <cellStyle name="Input 3 13 3" xfId="10149" xr:uid="{595D828C-1B01-47EA-A91D-646927F52F89}"/>
    <cellStyle name="Input 3 13 4" xfId="10150" xr:uid="{9CCB433B-1B5F-446A-958D-4A11AFF7D28E}"/>
    <cellStyle name="Input 3 14" xfId="10151" xr:uid="{719A7931-AB8B-4445-A829-E2217725F1C6}"/>
    <cellStyle name="Input 3 14 2" xfId="10152" xr:uid="{A1806A9F-9BA2-403E-8A12-2A37BB5A9A73}"/>
    <cellStyle name="Input 3 14 3" xfId="29796" xr:uid="{0A2408B0-A847-4CB8-846B-496B39613E19}"/>
    <cellStyle name="Input 3 15" xfId="10153" xr:uid="{363A2BB3-386A-440E-95DC-C9A8D200A894}"/>
    <cellStyle name="Input 3 15 2" xfId="10154" xr:uid="{EF8D4F1A-E25E-4C7E-ADE1-E0E3E75DBD2D}"/>
    <cellStyle name="Input 3 15 3" xfId="29797" xr:uid="{911A445D-651C-427C-8C74-D86DA3647F79}"/>
    <cellStyle name="Input 3 16" xfId="10155" xr:uid="{2440DF42-A4B2-4FD2-BCBD-26345E67E51A}"/>
    <cellStyle name="Input 3 16 2" xfId="10156" xr:uid="{240F3A51-9A95-480C-9C2C-BB9AD63DAB57}"/>
    <cellStyle name="Input 3 16 3" xfId="29798" xr:uid="{CB5F9478-D926-4D5E-B3E9-86343E497651}"/>
    <cellStyle name="Input 3 17" xfId="10157" xr:uid="{232146A0-2439-43D0-B678-720DFF7823D0}"/>
    <cellStyle name="Input 3 17 2" xfId="10158" xr:uid="{FFC68FEF-9CCC-4FED-AF42-CBA1993B40C3}"/>
    <cellStyle name="Input 3 17 3" xfId="29799" xr:uid="{E8B81F4A-0E1D-41BD-8489-B9E53EDCFD21}"/>
    <cellStyle name="Input 3 18" xfId="10159" xr:uid="{DD877DEB-6F18-46D7-A7FE-2F269535912E}"/>
    <cellStyle name="Input 3 18 2" xfId="10160" xr:uid="{709C06A6-4C9C-49B8-8117-0045A7B14B45}"/>
    <cellStyle name="Input 3 18 3" xfId="29800" xr:uid="{2712EC35-FD15-4D77-8CD1-B59AE06F7D98}"/>
    <cellStyle name="Input 3 19" xfId="10161" xr:uid="{55AC88D5-BA33-4F70-A9D8-4401EAF8078E}"/>
    <cellStyle name="Input 3 19 2" xfId="10162" xr:uid="{AC547CE4-D082-4906-9B89-2715012B2F10}"/>
    <cellStyle name="Input 3 19 3" xfId="29801" xr:uid="{8AE7F64D-8F4F-424D-962B-5C9B2E6E9C51}"/>
    <cellStyle name="Input 3 2" xfId="10163" xr:uid="{DF7702F2-A120-4371-B39C-3EB6E97100B5}"/>
    <cellStyle name="Input 3 2 10" xfId="10164" xr:uid="{EE0A292A-75D3-4397-A03E-C554CDF0B4C5}"/>
    <cellStyle name="Input 3 2 10 2" xfId="29802" xr:uid="{D42E94CE-DB0F-4361-BC5F-E5074FED3D2A}"/>
    <cellStyle name="Input 3 2 10 3" xfId="29803" xr:uid="{4528B3F7-4762-4FBC-8BC3-0826BDC4369F}"/>
    <cellStyle name="Input 3 2 11" xfId="10165" xr:uid="{18E11FF3-E4FB-4909-964A-760B0F68C28E}"/>
    <cellStyle name="Input 3 2 11 2" xfId="29804" xr:uid="{57053A40-12AF-490B-A227-902824D13220}"/>
    <cellStyle name="Input 3 2 12" xfId="29805" xr:uid="{70E91B10-9C97-4D84-82F1-3290AA3000F3}"/>
    <cellStyle name="Input 3 2 13" xfId="29806" xr:uid="{54E1E669-5B9D-4F76-8890-7CB7E6FA4EA0}"/>
    <cellStyle name="Input 3 2 14" xfId="29807" xr:uid="{602A01E3-649C-4980-BEDC-C7EF986FC1E8}"/>
    <cellStyle name="Input 3 2 15" xfId="42807" xr:uid="{275A64A1-9D2F-4D08-A7AB-269EF2E41D7F}"/>
    <cellStyle name="Input 3 2 16" xfId="42317" xr:uid="{F00F523F-CA81-449A-98A3-B9469BE5ADA1}"/>
    <cellStyle name="Input 3 2 17" xfId="43909" xr:uid="{04F14CF7-09D6-4BAD-99CA-C2968960E339}"/>
    <cellStyle name="Input 3 2 18" xfId="44552" xr:uid="{B5476261-1400-4C1F-9CDF-CB6F19569787}"/>
    <cellStyle name="Input 3 2 19" xfId="44943" xr:uid="{585CF2DF-B54A-47B8-8EA2-D9BB641A53C1}"/>
    <cellStyle name="Input 3 2 2" xfId="10166" xr:uid="{DD127C33-D909-4547-9186-2058256FF963}"/>
    <cellStyle name="Input 3 2 2 10" xfId="10167" xr:uid="{B2751EFF-6890-47B1-A231-5BCBF4A64B38}"/>
    <cellStyle name="Input 3 2 2 10 2" xfId="29808" xr:uid="{655F1D18-C166-4AD3-A6D8-0532D426D3DD}"/>
    <cellStyle name="Input 3 2 2 11" xfId="29809" xr:uid="{661FFE05-C64D-44CE-99C2-104C7FF43147}"/>
    <cellStyle name="Input 3 2 2 12" xfId="44765" xr:uid="{00D55015-0233-431F-A6C3-F5EB9FD4656F}"/>
    <cellStyle name="Input 3 2 2 13" xfId="44985" xr:uid="{46786963-9A94-4F3D-8BA1-F1CED82E211F}"/>
    <cellStyle name="Input 3 2 2 14" xfId="44975" xr:uid="{67EA39A1-A033-4356-9F5A-EDFFA4748CF1}"/>
    <cellStyle name="Input 3 2 2 2" xfId="10168" xr:uid="{47109247-6C3B-4D79-9872-E85A2405295E}"/>
    <cellStyle name="Input 3 2 2 2 2" xfId="10169" xr:uid="{7B2EA336-48F3-4EA8-BF2F-208C7FC5D3B1}"/>
    <cellStyle name="Input 3 2 2 2 3" xfId="10170" xr:uid="{9AD9EBB4-07F1-4730-AFB9-8857632D508D}"/>
    <cellStyle name="Input 3 2 2 2 4" xfId="10171" xr:uid="{B587E681-5657-4502-BF7E-CFBEB35079DD}"/>
    <cellStyle name="Input 3 2 2 3" xfId="10172" xr:uid="{5205A3C1-4CAD-4370-9A2F-AA67402A4F4B}"/>
    <cellStyle name="Input 3 2 2 3 2" xfId="10173" xr:uid="{23A47A6C-CEC6-4C18-A0D6-C40A11687108}"/>
    <cellStyle name="Input 3 2 2 3 3" xfId="29810" xr:uid="{111A5335-7269-4753-8A73-2E3E2561D665}"/>
    <cellStyle name="Input 3 2 2 4" xfId="10174" xr:uid="{E8C8B01F-4B00-41FC-916E-859BC6D74A25}"/>
    <cellStyle name="Input 3 2 2 4 2" xfId="10175" xr:uid="{048A5507-5FA0-49F2-A6AF-7743E65DAA02}"/>
    <cellStyle name="Input 3 2 2 4 3" xfId="29811" xr:uid="{5DF2EEBD-AB2D-446D-ADD0-ABE694E89B33}"/>
    <cellStyle name="Input 3 2 2 5" xfId="10176" xr:uid="{27AD2F5C-DCF2-4AC9-8A1B-E4DBCD07774A}"/>
    <cellStyle name="Input 3 2 2 5 2" xfId="10177" xr:uid="{E0405CEF-E8C3-4EE4-9472-B2D12BD28877}"/>
    <cellStyle name="Input 3 2 2 5 3" xfId="29812" xr:uid="{A37C4B5E-45A3-473A-A480-617E8149184A}"/>
    <cellStyle name="Input 3 2 2 6" xfId="10178" xr:uid="{5227E5FF-1C37-447C-A416-918A46961A01}"/>
    <cellStyle name="Input 3 2 2 6 2" xfId="10179" xr:uid="{31B18C17-DEB9-4EA4-A9A3-FA6F239F3C57}"/>
    <cellStyle name="Input 3 2 2 6 3" xfId="29813" xr:uid="{BCFD3908-F3A3-4DEA-92C6-9583AD2F05B3}"/>
    <cellStyle name="Input 3 2 2 7" xfId="10180" xr:uid="{1A6F2DC8-F819-47F4-9CA6-4D0D8877F062}"/>
    <cellStyle name="Input 3 2 2 7 2" xfId="10181" xr:uid="{C00FBF04-4176-4905-A899-D95ECAAD482F}"/>
    <cellStyle name="Input 3 2 2 7 3" xfId="29814" xr:uid="{1E7E1B14-9FBA-45EC-AE5F-F06992841930}"/>
    <cellStyle name="Input 3 2 2 8" xfId="10182" xr:uid="{7050A5D6-105C-4397-B38D-3A662EE9B2EB}"/>
    <cellStyle name="Input 3 2 2 8 2" xfId="10183" xr:uid="{59F66115-B08F-4A4E-A2DE-8BA72CFFE72C}"/>
    <cellStyle name="Input 3 2 2 8 3" xfId="29815" xr:uid="{6BF2353A-238F-4D5E-9957-C7E06875CC0A}"/>
    <cellStyle name="Input 3 2 2 9" xfId="10184" xr:uid="{B434F4A0-A04C-426D-8EDD-B3E2B29E1420}"/>
    <cellStyle name="Input 3 2 2 9 2" xfId="29816" xr:uid="{EC5E30AB-F0DC-4D9F-A87C-4A2D1ED7CD22}"/>
    <cellStyle name="Input 3 2 2 9 3" xfId="29817" xr:uid="{57558EC5-E509-4B83-9F4A-5E54E07E7D77}"/>
    <cellStyle name="Input 3 2 20" xfId="45310" xr:uid="{537C1A6A-93EC-4649-B277-247E13C47BBD}"/>
    <cellStyle name="Input 3 2 3" xfId="10185" xr:uid="{36887B8B-B5D8-4E9C-8D77-7D72E65085D7}"/>
    <cellStyle name="Input 3 2 3 2" xfId="10186" xr:uid="{504525C5-0BAD-4024-B22E-F6D2BC815849}"/>
    <cellStyle name="Input 3 2 3 3" xfId="10187" xr:uid="{E5A095B2-A962-4B1A-8D16-03901FF82503}"/>
    <cellStyle name="Input 3 2 3 4" xfId="10188" xr:uid="{70B5E159-ED33-4E3F-9F31-0F47CE98A5FA}"/>
    <cellStyle name="Input 3 2 4" xfId="10189" xr:uid="{714D4353-CF9E-466E-8613-6EDCC7E8BCC6}"/>
    <cellStyle name="Input 3 2 4 2" xfId="10190" xr:uid="{6DA71079-633B-4660-88A8-7199B5A17708}"/>
    <cellStyle name="Input 3 2 4 3" xfId="29818" xr:uid="{D98EA7D6-594A-4D68-9426-9E55097039EE}"/>
    <cellStyle name="Input 3 2 5" xfId="10191" xr:uid="{034E49A8-4BA3-4936-9BA9-1B7AA0A80F0B}"/>
    <cellStyle name="Input 3 2 5 2" xfId="10192" xr:uid="{4F0DBF45-3859-4147-8FCD-F387940AD855}"/>
    <cellStyle name="Input 3 2 5 3" xfId="29819" xr:uid="{181401CF-3222-4FED-BB3E-49416845C2B3}"/>
    <cellStyle name="Input 3 2 6" xfId="10193" xr:uid="{90D9C8B2-D05D-483C-9924-5C096439DA5E}"/>
    <cellStyle name="Input 3 2 6 2" xfId="10194" xr:uid="{E6AA292B-73AF-43CB-9E3F-C5B77C29B9D3}"/>
    <cellStyle name="Input 3 2 6 3" xfId="29820" xr:uid="{96C4FEC6-4228-4264-ADF2-D54923D01C96}"/>
    <cellStyle name="Input 3 2 7" xfId="10195" xr:uid="{6060EFB5-6F8F-4BA1-8E5C-EA16C15A9404}"/>
    <cellStyle name="Input 3 2 7 2" xfId="10196" xr:uid="{2EFC8F99-5A2F-4414-9611-BA759933A51F}"/>
    <cellStyle name="Input 3 2 7 3" xfId="29821" xr:uid="{83FF02A2-173F-4C5F-AC99-1AAC8FCFDAA8}"/>
    <cellStyle name="Input 3 2 8" xfId="10197" xr:uid="{C27F4119-91EF-4260-9375-610E981C0410}"/>
    <cellStyle name="Input 3 2 8 2" xfId="10198" xr:uid="{383DF621-9169-49A6-A717-5C5B0D16A480}"/>
    <cellStyle name="Input 3 2 8 3" xfId="29822" xr:uid="{DFA21EB5-293A-4B6F-A719-6A2CA5CB835B}"/>
    <cellStyle name="Input 3 2 9" xfId="10199" xr:uid="{88D896B2-D3D6-412B-A294-E54725EDF07F}"/>
    <cellStyle name="Input 3 2 9 2" xfId="10200" xr:uid="{77686DAC-4430-43F7-8AF2-6D06DE8EC96F}"/>
    <cellStyle name="Input 3 2 9 3" xfId="29823" xr:uid="{6B229283-5EAF-4E19-9C0D-7448D64CA82C}"/>
    <cellStyle name="Input 3 20" xfId="10201" xr:uid="{2337AFEA-609F-468F-B3FB-7777C2E038F4}"/>
    <cellStyle name="Input 3 20 2" xfId="29824" xr:uid="{61C3B098-18CB-4977-9B79-61EE371874BE}"/>
    <cellStyle name="Input 3 20 3" xfId="29825" xr:uid="{7F7ECC88-1536-4928-991E-F146D1A58F45}"/>
    <cellStyle name="Input 3 21" xfId="10202" xr:uid="{FB0B5449-4A8F-4AFC-BE6D-EDFD18E844CA}"/>
    <cellStyle name="Input 3 21 2" xfId="29826" xr:uid="{0C3D1C0F-D8D0-4127-A0E9-B4E0E463892F}"/>
    <cellStyle name="Input 3 22" xfId="29827" xr:uid="{D22B1346-48C2-4B2C-AEC4-D0945CB08A1D}"/>
    <cellStyle name="Input 3 23" xfId="29828" xr:uid="{76F853E3-A2AC-4E36-99CA-1C6A6E69A929}"/>
    <cellStyle name="Input 3 24" xfId="29829" xr:uid="{D8BB647E-A067-4AA0-B44F-80ECC980153C}"/>
    <cellStyle name="Input 3 25" xfId="42806" xr:uid="{40D8C49A-F918-471B-B3DE-13C057E8DC87}"/>
    <cellStyle name="Input 3 26" xfId="44219" xr:uid="{CEEF531F-E5EA-4038-961D-1C7AF7D5561D}"/>
    <cellStyle name="Input 3 27" xfId="44956" xr:uid="{98A0A8B4-C389-4267-91FD-ADE8C5DC8C51}"/>
    <cellStyle name="Input 3 28" xfId="45251" xr:uid="{3688764D-1F7C-472D-84C6-ED5EF41D5180}"/>
    <cellStyle name="Input 3 3" xfId="10203" xr:uid="{6C1E1B60-C6A6-471C-AA68-641BBED85748}"/>
    <cellStyle name="Input 3 3 10" xfId="10204" xr:uid="{F0B7595A-84E3-43F2-B370-861EBF28FBBE}"/>
    <cellStyle name="Input 3 3 10 2" xfId="29830" xr:uid="{04DC9ECB-A45A-42A6-97A0-3D59A8FAFA6E}"/>
    <cellStyle name="Input 3 3 10 3" xfId="29831" xr:uid="{73165089-82F3-4A11-9397-F7DF084B36E9}"/>
    <cellStyle name="Input 3 3 11" xfId="10205" xr:uid="{33BF13A9-FB64-4703-9835-7A9BDE102E48}"/>
    <cellStyle name="Input 3 3 11 2" xfId="29832" xr:uid="{B3C2520A-A5CB-43AF-AEEE-7F1EEFBE0AD0}"/>
    <cellStyle name="Input 3 3 12" xfId="29833" xr:uid="{074D3933-7AEB-4BE9-B68B-F7DA55BB3901}"/>
    <cellStyle name="Input 3 3 13" xfId="29834" xr:uid="{DBFB1EE4-8764-4546-B470-E7CDB06B2E4C}"/>
    <cellStyle name="Input 3 3 14" xfId="29835" xr:uid="{05FCEE93-E37C-496C-BB43-A914C5D7AF58}"/>
    <cellStyle name="Input 3 3 15" xfId="42808" xr:uid="{B06EEE78-3D14-4EB9-AD5E-ECFD1EBF0A32}"/>
    <cellStyle name="Input 3 3 16" xfId="42316" xr:uid="{AAFCDEA3-2F21-4355-A8CF-752FB1657FEB}"/>
    <cellStyle name="Input 3 3 17" xfId="43910" xr:uid="{1C074B46-2AED-429A-B177-95D478D3ED4F}"/>
    <cellStyle name="Input 3 3 18" xfId="44551" xr:uid="{055AB8F3-DBA2-45FB-8BA3-EE240190963B}"/>
    <cellStyle name="Input 3 3 19" xfId="45177" xr:uid="{954EFD06-1DFB-4B77-9C96-E9471D4AAF2E}"/>
    <cellStyle name="Input 3 3 2" xfId="10206" xr:uid="{EF3FE085-D2F5-4281-8505-08CB72CDC2E7}"/>
    <cellStyle name="Input 3 3 2 10" xfId="10207" xr:uid="{ED4843A6-CAF2-424A-AD37-B32B64401631}"/>
    <cellStyle name="Input 3 3 2 10 2" xfId="29836" xr:uid="{73814845-216E-425E-8A1F-34753B2CBCD6}"/>
    <cellStyle name="Input 3 3 2 11" xfId="29837" xr:uid="{0BEC3728-E62C-437F-971D-7688293A2A48}"/>
    <cellStyle name="Input 3 3 2 12" xfId="44764" xr:uid="{0B7FDA54-8202-45B1-B1DC-5493898051D7}"/>
    <cellStyle name="Input 3 3 2 13" xfId="45194" xr:uid="{34B90713-700B-4E4D-9FC4-8C993015AA41}"/>
    <cellStyle name="Input 3 3 2 14" xfId="45477" xr:uid="{1F6E1520-1A48-4965-A22B-33BC27ACB0F1}"/>
    <cellStyle name="Input 3 3 2 2" xfId="10208" xr:uid="{22010170-5B3C-4CCD-964B-7F3495CC0FD3}"/>
    <cellStyle name="Input 3 3 2 2 2" xfId="10209" xr:uid="{5001CE71-8979-4BE2-B6FA-9FE443C3D5F1}"/>
    <cellStyle name="Input 3 3 2 2 3" xfId="10210" xr:uid="{FBD43D30-249D-49A8-9ADC-59AF281D94B1}"/>
    <cellStyle name="Input 3 3 2 2 4" xfId="10211" xr:uid="{9801030D-B49C-4B24-9143-4B0A4F5A59FF}"/>
    <cellStyle name="Input 3 3 2 3" xfId="10212" xr:uid="{559E61D4-66A1-4648-9B66-5FC5F817DA71}"/>
    <cellStyle name="Input 3 3 2 3 2" xfId="10213" xr:uid="{BDD812E6-0ED5-48D0-BB78-8C88854AA3F8}"/>
    <cellStyle name="Input 3 3 2 3 3" xfId="29838" xr:uid="{55C45069-9117-42CE-BC2F-E837F83166BD}"/>
    <cellStyle name="Input 3 3 2 4" xfId="10214" xr:uid="{CDEA4591-4243-4A66-BB43-473D698E66F8}"/>
    <cellStyle name="Input 3 3 2 4 2" xfId="10215" xr:uid="{1E8976C8-FBFD-454E-9B3A-9DFB326EF02D}"/>
    <cellStyle name="Input 3 3 2 4 3" xfId="29839" xr:uid="{ABBD54E1-19CC-4566-A300-754FAB45D30A}"/>
    <cellStyle name="Input 3 3 2 5" xfId="10216" xr:uid="{D53B6129-EFF8-41A4-81EC-00DD0AF3B2A0}"/>
    <cellStyle name="Input 3 3 2 5 2" xfId="10217" xr:uid="{DCF3A24B-47EE-4C47-9BF2-7BCDF0FC825C}"/>
    <cellStyle name="Input 3 3 2 5 3" xfId="29840" xr:uid="{359624CB-8EA8-4C16-8B57-5115EDBE5F7D}"/>
    <cellStyle name="Input 3 3 2 6" xfId="10218" xr:uid="{AC23D6EC-E35B-496B-A6E3-6497A423C35D}"/>
    <cellStyle name="Input 3 3 2 6 2" xfId="10219" xr:uid="{B9508CC8-DFC2-4EC1-A708-FC73E9E63F86}"/>
    <cellStyle name="Input 3 3 2 6 3" xfId="29841" xr:uid="{623B6AFF-ECEF-4CE8-9876-CA1CD06B370B}"/>
    <cellStyle name="Input 3 3 2 7" xfId="10220" xr:uid="{DB6D8EAC-3A46-4153-AD0F-BFA1E962078F}"/>
    <cellStyle name="Input 3 3 2 7 2" xfId="10221" xr:uid="{23CE6B43-8B24-4712-8380-237A86E2A3CC}"/>
    <cellStyle name="Input 3 3 2 7 3" xfId="29842" xr:uid="{98444D4C-BCC3-43A7-9FF8-223CD89C29F1}"/>
    <cellStyle name="Input 3 3 2 8" xfId="10222" xr:uid="{D510CAAD-5500-4A50-9677-175FB140BA61}"/>
    <cellStyle name="Input 3 3 2 8 2" xfId="10223" xr:uid="{8AC69644-93A8-4CDB-8483-7A9516666DA2}"/>
    <cellStyle name="Input 3 3 2 8 3" xfId="29843" xr:uid="{2693C76E-EC2B-4744-B425-ABC767090860}"/>
    <cellStyle name="Input 3 3 2 9" xfId="10224" xr:uid="{E465E3AA-D630-4164-B2B5-87CC4145ED75}"/>
    <cellStyle name="Input 3 3 2 9 2" xfId="29844" xr:uid="{DFD28943-B88B-4453-A6FB-BD04CAACB13E}"/>
    <cellStyle name="Input 3 3 2 9 3" xfId="29845" xr:uid="{6DE06DBC-A9B2-4DD2-9036-BCE0A1032A90}"/>
    <cellStyle name="Input 3 3 20" xfId="45469" xr:uid="{AAEF8B5C-C64D-4400-848B-3D27D9F017C6}"/>
    <cellStyle name="Input 3 3 3" xfId="10225" xr:uid="{5D1BD9AA-438C-4155-AC85-ADD19A322BB4}"/>
    <cellStyle name="Input 3 3 3 2" xfId="10226" xr:uid="{96A78618-B296-4482-8373-64C15E5645F6}"/>
    <cellStyle name="Input 3 3 3 3" xfId="10227" xr:uid="{1A1934A6-1DBD-4CA0-99C5-905A0AAD07FB}"/>
    <cellStyle name="Input 3 3 3 4" xfId="10228" xr:uid="{7F237B3B-C7CE-447E-A2C2-CE846C972171}"/>
    <cellStyle name="Input 3 3 4" xfId="10229" xr:uid="{90928192-FE2F-4AC1-BC46-C4794BDD7B3F}"/>
    <cellStyle name="Input 3 3 4 2" xfId="10230" xr:uid="{792EE22E-B001-47C1-9920-3424B4670312}"/>
    <cellStyle name="Input 3 3 4 3" xfId="29846" xr:uid="{BA702576-8A4A-4A6C-9B44-3B5A3F13321E}"/>
    <cellStyle name="Input 3 3 5" xfId="10231" xr:uid="{B3475ED6-3578-4FC7-B033-3CF8641D7342}"/>
    <cellStyle name="Input 3 3 5 2" xfId="10232" xr:uid="{1D9E8D23-04A6-4D6F-881F-470AEC2DCCEB}"/>
    <cellStyle name="Input 3 3 5 3" xfId="29847" xr:uid="{F42457EF-F559-49E8-899A-FEC0A80FB5FB}"/>
    <cellStyle name="Input 3 3 6" xfId="10233" xr:uid="{736E1A42-DA1D-438B-86D1-7F0A20A25C14}"/>
    <cellStyle name="Input 3 3 6 2" xfId="10234" xr:uid="{5E8864F6-2A99-4E69-9DE2-21274856D558}"/>
    <cellStyle name="Input 3 3 6 3" xfId="29848" xr:uid="{99E9B62A-0139-4A79-B2DB-D8FBA359D37C}"/>
    <cellStyle name="Input 3 3 7" xfId="10235" xr:uid="{1143AF4E-5C6E-4DC9-8430-C0F09C10BC97}"/>
    <cellStyle name="Input 3 3 7 2" xfId="10236" xr:uid="{7C26375D-3984-4164-BDDA-BE366217DBDC}"/>
    <cellStyle name="Input 3 3 7 3" xfId="29849" xr:uid="{ADECE245-6D0C-4F57-8C8D-32FF5B445850}"/>
    <cellStyle name="Input 3 3 8" xfId="10237" xr:uid="{E4C1E447-0D84-4331-894A-4C05D9A4E19B}"/>
    <cellStyle name="Input 3 3 8 2" xfId="10238" xr:uid="{FE0E2D48-FD44-4FAD-ADC2-E3B655CA6C18}"/>
    <cellStyle name="Input 3 3 8 3" xfId="29850" xr:uid="{F1F3BFE5-3992-4635-8844-127DAC915857}"/>
    <cellStyle name="Input 3 3 9" xfId="10239" xr:uid="{B3C0FCB2-EFC4-4B65-A697-1D946834EA9D}"/>
    <cellStyle name="Input 3 3 9 2" xfId="10240" xr:uid="{F681E583-10EA-41CE-ACB0-59F2E1FA95A9}"/>
    <cellStyle name="Input 3 3 9 3" xfId="29851" xr:uid="{52509D3E-26AE-4CD9-858E-41EC981B389E}"/>
    <cellStyle name="Input 3 4" xfId="10241" xr:uid="{F4AD1DC1-63B8-48F7-A73C-16BC97768CBE}"/>
    <cellStyle name="Input 3 4 10" xfId="10242" xr:uid="{C6133566-716E-48D0-B98F-92B4CF85F578}"/>
    <cellStyle name="Input 3 4 10 2" xfId="29852" xr:uid="{A0185E1B-18CD-4281-8FA0-A840FA77EAB9}"/>
    <cellStyle name="Input 3 4 10 3" xfId="29853" xr:uid="{D44583A4-2991-4776-AD31-0508C8FD7854}"/>
    <cellStyle name="Input 3 4 11" xfId="10243" xr:uid="{FD3FAF89-0E68-4CF5-8A0D-B3E52412E832}"/>
    <cellStyle name="Input 3 4 11 2" xfId="29854" xr:uid="{84F4C140-B884-421B-AB66-B9A18FF387B7}"/>
    <cellStyle name="Input 3 4 12" xfId="29855" xr:uid="{0606C12F-12CF-4513-A86E-212316D73E7E}"/>
    <cellStyle name="Input 3 4 13" xfId="29856" xr:uid="{205EE76E-B178-4A14-93DF-6FD69E3DCD46}"/>
    <cellStyle name="Input 3 4 14" xfId="29857" xr:uid="{B30D0F95-FD72-4CD5-8169-B024C0E9A9F6}"/>
    <cellStyle name="Input 3 4 15" xfId="42809" xr:uid="{BCCDD152-126A-4A61-A4B1-DCED9A021140}"/>
    <cellStyle name="Input 3 4 16" xfId="42314" xr:uid="{966D21CF-5C2A-482C-AA23-01EF60992E37}"/>
    <cellStyle name="Input 3 4 17" xfId="42315" xr:uid="{03C5DB6D-FCD8-4675-8CC8-FCD884A160CD}"/>
    <cellStyle name="Input 3 4 18" xfId="43911" xr:uid="{FF806216-618F-48C3-80E0-38C2672C03FB}"/>
    <cellStyle name="Input 3 4 19" xfId="44496" xr:uid="{713648D9-1862-4E7C-B745-38EDBBCF0C2F}"/>
    <cellStyle name="Input 3 4 2" xfId="10244" xr:uid="{35D37D8C-4627-41E3-A9AE-6FA05A3A1AC2}"/>
    <cellStyle name="Input 3 4 2 10" xfId="10245" xr:uid="{AC820747-90DE-451B-8245-A86299062444}"/>
    <cellStyle name="Input 3 4 2 10 2" xfId="29858" xr:uid="{A7CCBFC3-7F62-477D-BC0D-7EA8F837BC39}"/>
    <cellStyle name="Input 3 4 2 11" xfId="29859" xr:uid="{19451522-CC1E-47CA-AC50-F00802F3BE92}"/>
    <cellStyle name="Input 3 4 2 12" xfId="44708" xr:uid="{6E42AD05-4913-485A-9C53-34AA340326D4}"/>
    <cellStyle name="Input 3 4 2 13" xfId="44325" xr:uid="{9C2A1AB2-2A03-4418-AFF1-CB352189A1C8}"/>
    <cellStyle name="Input 3 4 2 14" xfId="45092" xr:uid="{21D44B36-C532-4745-A6A8-DA9662719343}"/>
    <cellStyle name="Input 3 4 2 2" xfId="10246" xr:uid="{FFB464A1-FA7E-4CEA-87FB-7033DA1EEB7D}"/>
    <cellStyle name="Input 3 4 2 2 2" xfId="10247" xr:uid="{86C8D02F-7B3A-433A-AAE5-5753F8F22099}"/>
    <cellStyle name="Input 3 4 2 2 3" xfId="10248" xr:uid="{111E4572-4CA3-4457-A953-6E5ED926DD58}"/>
    <cellStyle name="Input 3 4 2 2 4" xfId="10249" xr:uid="{2E31E269-5D6E-4367-A8B6-EA0DB8A45EA0}"/>
    <cellStyle name="Input 3 4 2 3" xfId="10250" xr:uid="{AD0229FD-08CD-4E4F-8A7A-31D3DBBCD12C}"/>
    <cellStyle name="Input 3 4 2 3 2" xfId="10251" xr:uid="{5755BAAD-5F7A-48EB-A17A-6727E747EA29}"/>
    <cellStyle name="Input 3 4 2 3 3" xfId="29860" xr:uid="{D755F89D-8862-4590-BB0F-693F88FBE14E}"/>
    <cellStyle name="Input 3 4 2 4" xfId="10252" xr:uid="{0910E220-5037-467B-B4AA-729D20749588}"/>
    <cellStyle name="Input 3 4 2 4 2" xfId="10253" xr:uid="{0788F64A-8739-4195-8877-F2F6A9C2CBEE}"/>
    <cellStyle name="Input 3 4 2 4 3" xfId="29861" xr:uid="{18AC90A8-77D4-4C7A-ABCD-0210DBE19FF8}"/>
    <cellStyle name="Input 3 4 2 5" xfId="10254" xr:uid="{1EFC8A0C-89C1-4D01-B920-4FFAA47E8518}"/>
    <cellStyle name="Input 3 4 2 5 2" xfId="10255" xr:uid="{2EFA2000-D733-4962-854D-33EE11EF5387}"/>
    <cellStyle name="Input 3 4 2 5 3" xfId="29862" xr:uid="{262B207B-8659-4C34-9F19-B1F1AAEEA75E}"/>
    <cellStyle name="Input 3 4 2 6" xfId="10256" xr:uid="{0F2BE523-3FE4-4A8A-8FE6-B20325754192}"/>
    <cellStyle name="Input 3 4 2 6 2" xfId="10257" xr:uid="{A21AFDE8-533B-439C-ABB1-9B1745969B24}"/>
    <cellStyle name="Input 3 4 2 6 3" xfId="29863" xr:uid="{1701AF2C-F70D-42FE-8475-92EA76281E7C}"/>
    <cellStyle name="Input 3 4 2 7" xfId="10258" xr:uid="{6AC8A558-5DE7-4D8C-9BA2-05BF41F218F7}"/>
    <cellStyle name="Input 3 4 2 7 2" xfId="10259" xr:uid="{C7A37925-BDD1-4A2F-BA59-85CC556E7B20}"/>
    <cellStyle name="Input 3 4 2 7 3" xfId="29864" xr:uid="{BF5EC769-7A05-4CF5-97E6-3C989849A3B1}"/>
    <cellStyle name="Input 3 4 2 8" xfId="10260" xr:uid="{AF6DD10E-FE87-4436-BAEC-70BB15E6C90E}"/>
    <cellStyle name="Input 3 4 2 8 2" xfId="10261" xr:uid="{C8BCF3A8-4C30-4FF5-8DA0-B33AF950D4B8}"/>
    <cellStyle name="Input 3 4 2 8 3" xfId="29865" xr:uid="{66842E55-6687-4D66-BDAD-202FB784968A}"/>
    <cellStyle name="Input 3 4 2 9" xfId="10262" xr:uid="{21F83BB3-23C4-48E5-99A0-BDD38F235B22}"/>
    <cellStyle name="Input 3 4 2 9 2" xfId="29866" xr:uid="{8F4FDC65-18BF-4A36-BEB5-79DE05776B92}"/>
    <cellStyle name="Input 3 4 2 9 3" xfId="29867" xr:uid="{96D9AEB4-0E71-43E4-B4C9-CFB6B36A6DF5}"/>
    <cellStyle name="Input 3 4 20" xfId="45375" xr:uid="{4E9BDF1D-D67C-4990-A16F-399586CB860C}"/>
    <cellStyle name="Input 3 4 21" xfId="45594" xr:uid="{3D77476E-3A17-45B8-87BB-F4C7057C1D33}"/>
    <cellStyle name="Input 3 4 3" xfId="10263" xr:uid="{FE721324-2AEF-4FB1-AFF9-FDA01FA76DB7}"/>
    <cellStyle name="Input 3 4 3 2" xfId="10264" xr:uid="{337CE8B8-ABDA-4A64-B622-B536CD1CC2A4}"/>
    <cellStyle name="Input 3 4 3 3" xfId="10265" xr:uid="{74697FE1-F685-4E96-9385-6A44A82A53CE}"/>
    <cellStyle name="Input 3 4 3 4" xfId="10266" xr:uid="{1E745D76-FAF4-4860-829F-2EC6EE8AA13A}"/>
    <cellStyle name="Input 3 4 4" xfId="10267" xr:uid="{5801158F-3DF5-4BA2-8D49-06D55A41A514}"/>
    <cellStyle name="Input 3 4 4 2" xfId="10268" xr:uid="{157E0140-7191-43A3-855B-FF8A0B5C17F0}"/>
    <cellStyle name="Input 3 4 4 3" xfId="29868" xr:uid="{029485DD-3E05-4E58-8D3A-FA2DEDE03151}"/>
    <cellStyle name="Input 3 4 5" xfId="10269" xr:uid="{92035CBE-ABF9-4E3B-BD82-67C93071C092}"/>
    <cellStyle name="Input 3 4 5 2" xfId="10270" xr:uid="{7D0759BD-5949-417F-88D0-130E8144E9BB}"/>
    <cellStyle name="Input 3 4 5 3" xfId="29869" xr:uid="{C0DFF4FA-2569-4C1F-AD0B-32E77140E129}"/>
    <cellStyle name="Input 3 4 6" xfId="10271" xr:uid="{05C1BC65-5D92-4673-AEF0-E4E0CE815010}"/>
    <cellStyle name="Input 3 4 6 2" xfId="10272" xr:uid="{1548F63E-FD17-482C-ACAF-AD5DAD99AA74}"/>
    <cellStyle name="Input 3 4 6 3" xfId="29870" xr:uid="{E51FED09-3496-4CCB-BA88-7BB795C64BF5}"/>
    <cellStyle name="Input 3 4 7" xfId="10273" xr:uid="{1CBB20C2-43C7-4E1B-9DA7-87D30DEE7B83}"/>
    <cellStyle name="Input 3 4 7 2" xfId="10274" xr:uid="{CFAB970E-6B52-46BF-80EA-413D6317C926}"/>
    <cellStyle name="Input 3 4 7 3" xfId="29871" xr:uid="{F4C18F6D-696D-4C77-8117-F010943ED327}"/>
    <cellStyle name="Input 3 4 8" xfId="10275" xr:uid="{8171AFBE-EF64-420A-B7F7-1A15369DF7A0}"/>
    <cellStyle name="Input 3 4 8 2" xfId="10276" xr:uid="{8049F842-3AD9-4192-B322-F6F41FE01616}"/>
    <cellStyle name="Input 3 4 8 3" xfId="29872" xr:uid="{5756C639-BB68-47D9-9DEE-642F04E91EE6}"/>
    <cellStyle name="Input 3 4 9" xfId="10277" xr:uid="{A8777150-91CF-4985-B21A-B40E2EFC42C2}"/>
    <cellStyle name="Input 3 4 9 2" xfId="10278" xr:uid="{96D5E7BD-3235-4866-B1F9-140B03E38CC8}"/>
    <cellStyle name="Input 3 4 9 3" xfId="29873" xr:uid="{9AF0B397-30D0-44E7-85EC-DBAA87A5A685}"/>
    <cellStyle name="Input 3 5" xfId="10279" xr:uid="{279855A3-A125-4264-9BB9-8AB1C6FEC9B6}"/>
    <cellStyle name="Input 3 5 10" xfId="10280" xr:uid="{E9E2B6EC-C633-4B90-9200-57FD10BF799A}"/>
    <cellStyle name="Input 3 5 10 2" xfId="29874" xr:uid="{2A77D81A-5054-4788-9132-1E1A06E7C875}"/>
    <cellStyle name="Input 3 5 10 3" xfId="29875" xr:uid="{D543C14D-EE2F-47DD-94A8-EE671B3C99FD}"/>
    <cellStyle name="Input 3 5 11" xfId="10281" xr:uid="{D4698A61-0943-46A8-A078-3CB4E5D493F9}"/>
    <cellStyle name="Input 3 5 11 2" xfId="29876" xr:uid="{15D15F56-6BCB-4524-A39E-7A49538A99C0}"/>
    <cellStyle name="Input 3 5 12" xfId="29877" xr:uid="{3ED7B30D-FBF1-4447-B34D-D89C0095F664}"/>
    <cellStyle name="Input 3 5 13" xfId="44651" xr:uid="{9A2F261F-7B18-48B0-B92E-F067B41A1D32}"/>
    <cellStyle name="Input 3 5 14" xfId="45209" xr:uid="{7ED5B58E-63C1-4CC6-83D6-976149D4B177}"/>
    <cellStyle name="Input 3 5 15" xfId="45486" xr:uid="{87E3DD06-1386-4F1A-9440-0E1B17E38BC9}"/>
    <cellStyle name="Input 3 5 2" xfId="10282" xr:uid="{9781DF09-600C-4623-89EB-312745B69B9B}"/>
    <cellStyle name="Input 3 5 2 10" xfId="10283" xr:uid="{951F23D9-DFB7-469C-8D0B-20BD1D820467}"/>
    <cellStyle name="Input 3 5 2 10 2" xfId="29878" xr:uid="{B6C989D1-66BB-4453-AED1-E30A8C3A9143}"/>
    <cellStyle name="Input 3 5 2 11" xfId="29879" xr:uid="{9975246E-AA99-48B1-9BD0-1B1FF273141E}"/>
    <cellStyle name="Input 3 5 2 2" xfId="10284" xr:uid="{6C3E9238-E874-4F51-BF39-4E2B7DE9A379}"/>
    <cellStyle name="Input 3 5 2 2 2" xfId="10285" xr:uid="{67F6503C-B2C8-48DE-9960-DA38E62DB0D1}"/>
    <cellStyle name="Input 3 5 2 2 3" xfId="10286" xr:uid="{769A727B-8BF1-4930-84B6-C8CB44D7C019}"/>
    <cellStyle name="Input 3 5 2 2 4" xfId="10287" xr:uid="{E1E89902-AEAB-4EF8-AAAB-F004C0B52472}"/>
    <cellStyle name="Input 3 5 2 3" xfId="10288" xr:uid="{D92CCC8C-54D8-4C7D-8139-E26FDA3E9E10}"/>
    <cellStyle name="Input 3 5 2 3 2" xfId="10289" xr:uid="{E5B700F1-54F9-49C0-99C8-E327166D3D4D}"/>
    <cellStyle name="Input 3 5 2 3 3" xfId="29880" xr:uid="{36661BC3-F3AC-463F-9465-AB431257A3C2}"/>
    <cellStyle name="Input 3 5 2 4" xfId="10290" xr:uid="{0001CD5F-6AEC-4AC5-9111-74ACC8EF1839}"/>
    <cellStyle name="Input 3 5 2 4 2" xfId="10291" xr:uid="{6280A2DA-F794-4BBF-A6DF-759943BF91DC}"/>
    <cellStyle name="Input 3 5 2 4 3" xfId="29881" xr:uid="{32F26750-9613-4DC6-81C0-FED82B8DC518}"/>
    <cellStyle name="Input 3 5 2 5" xfId="10292" xr:uid="{D0F38C4E-F64A-41A9-8185-481BEE316C2D}"/>
    <cellStyle name="Input 3 5 2 5 2" xfId="10293" xr:uid="{2F065309-2AE2-45D5-A861-19F50EDDE7C7}"/>
    <cellStyle name="Input 3 5 2 5 3" xfId="29882" xr:uid="{A9FE021C-2D24-4965-AA57-4F1D373DF681}"/>
    <cellStyle name="Input 3 5 2 6" xfId="10294" xr:uid="{40DD6520-E6CB-4D67-923A-CAF5453F4E9E}"/>
    <cellStyle name="Input 3 5 2 6 2" xfId="10295" xr:uid="{5B404990-7F83-4FEA-9D4B-C9D2A9EFE7B6}"/>
    <cellStyle name="Input 3 5 2 6 3" xfId="29883" xr:uid="{70DE9D16-6DC9-4ED9-B6E0-F0B19047C14F}"/>
    <cellStyle name="Input 3 5 2 7" xfId="10296" xr:uid="{6ACBACFF-9CA1-4C0F-9C09-0214D6984375}"/>
    <cellStyle name="Input 3 5 2 7 2" xfId="10297" xr:uid="{133FB445-25AE-4BCB-B15C-55595039AAF1}"/>
    <cellStyle name="Input 3 5 2 7 3" xfId="29884" xr:uid="{1D06A7E9-4B0A-45C4-AFB0-36C6D7505E07}"/>
    <cellStyle name="Input 3 5 2 8" xfId="10298" xr:uid="{CE429B12-42BE-4093-8ECA-0FD0FC0B00CD}"/>
    <cellStyle name="Input 3 5 2 8 2" xfId="10299" xr:uid="{1FC797DA-C714-43E1-9B04-D98522A9B7EE}"/>
    <cellStyle name="Input 3 5 2 8 3" xfId="29885" xr:uid="{D0CE7957-25BC-4723-BE64-D3A74A869A85}"/>
    <cellStyle name="Input 3 5 2 9" xfId="10300" xr:uid="{80AE84E8-0170-4828-B8B4-5C76325A152C}"/>
    <cellStyle name="Input 3 5 2 9 2" xfId="29886" xr:uid="{11752F7A-6C10-42B6-BBDA-F86C42196421}"/>
    <cellStyle name="Input 3 5 2 9 3" xfId="29887" xr:uid="{274E3B73-F93B-4F97-BA7B-E37576909315}"/>
    <cellStyle name="Input 3 5 3" xfId="10301" xr:uid="{9E568E8A-D50C-4C92-9D0B-3E17010F0AD6}"/>
    <cellStyle name="Input 3 5 3 2" xfId="10302" xr:uid="{EFB27AAB-EAE2-4620-8687-64EC24BE59E3}"/>
    <cellStyle name="Input 3 5 3 3" xfId="10303" xr:uid="{39FE7439-B632-4923-A94C-403B124B352E}"/>
    <cellStyle name="Input 3 5 3 4" xfId="10304" xr:uid="{FA1E2F45-DC3D-4BB4-9FC8-1A99D3B2931A}"/>
    <cellStyle name="Input 3 5 4" xfId="10305" xr:uid="{A755722A-C30F-4F6B-8055-050B023F24C0}"/>
    <cellStyle name="Input 3 5 4 2" xfId="10306" xr:uid="{81FF37D2-02D0-4D5A-BB8B-075223B582A1}"/>
    <cellStyle name="Input 3 5 4 3" xfId="29888" xr:uid="{ABFD6997-7B65-440A-BB86-0E6593306B4B}"/>
    <cellStyle name="Input 3 5 5" xfId="10307" xr:uid="{23F26FAC-50C5-4AD5-BC6B-DA4AB00C6418}"/>
    <cellStyle name="Input 3 5 5 2" xfId="10308" xr:uid="{3EAEC7F7-3725-4A69-AC48-C10ADAF08F4C}"/>
    <cellStyle name="Input 3 5 5 3" xfId="29889" xr:uid="{18F1B44B-97E7-4FEC-9815-B9E3932872FA}"/>
    <cellStyle name="Input 3 5 6" xfId="10309" xr:uid="{2E75D4DC-148E-4631-B163-CB1E0E7F3D2C}"/>
    <cellStyle name="Input 3 5 6 2" xfId="10310" xr:uid="{24534892-4366-44FB-A5FA-3B1A95557A88}"/>
    <cellStyle name="Input 3 5 6 3" xfId="29890" xr:uid="{B78030A1-D6DA-41DD-8CFA-74D264A867CE}"/>
    <cellStyle name="Input 3 5 7" xfId="10311" xr:uid="{3567861C-879F-4657-BB51-F05A24276B99}"/>
    <cellStyle name="Input 3 5 7 2" xfId="10312" xr:uid="{9543FC58-5BBE-44B3-A9F5-CC13A1DDE6A8}"/>
    <cellStyle name="Input 3 5 7 3" xfId="29891" xr:uid="{D42EF4EA-08EF-4EC7-BADF-251927B053F4}"/>
    <cellStyle name="Input 3 5 8" xfId="10313" xr:uid="{41074431-F531-4FB1-BE32-E1E98A3AE587}"/>
    <cellStyle name="Input 3 5 8 2" xfId="10314" xr:uid="{CE303E82-1C40-433C-9201-3BA1D637AC9B}"/>
    <cellStyle name="Input 3 5 8 3" xfId="29892" xr:uid="{6C8CE798-F71F-4B43-9789-C695A6DF1775}"/>
    <cellStyle name="Input 3 5 9" xfId="10315" xr:uid="{71E18CC6-3353-41EC-993F-B6D7B76BB33D}"/>
    <cellStyle name="Input 3 5 9 2" xfId="10316" xr:uid="{33AC51F3-4639-4313-9754-03BD6FE8E031}"/>
    <cellStyle name="Input 3 5 9 3" xfId="29893" xr:uid="{35919CBB-45CF-437D-86C3-FB00C3C6D829}"/>
    <cellStyle name="Input 3 6" xfId="10317" xr:uid="{9C44B129-EB9F-4B80-8CC3-495A50502728}"/>
    <cellStyle name="Input 3 6 10" xfId="10318" xr:uid="{19D254E7-424F-4C1C-80B3-3E168821AB73}"/>
    <cellStyle name="Input 3 6 10 2" xfId="29894" xr:uid="{BBC77562-57B5-466B-8954-7079E7F23F55}"/>
    <cellStyle name="Input 3 6 10 3" xfId="29895" xr:uid="{4D9194C4-59D1-48E4-B580-BBCB920E4814}"/>
    <cellStyle name="Input 3 6 11" xfId="10319" xr:uid="{D2EE46D0-8972-42CA-8E74-0A67507C1BC6}"/>
    <cellStyle name="Input 3 6 11 2" xfId="29896" xr:uid="{11AD321C-1A46-4BC3-9311-9B1F04C95D0F}"/>
    <cellStyle name="Input 3 6 12" xfId="29897" xr:uid="{E63FF317-47D9-401F-9E86-31D690455E43}"/>
    <cellStyle name="Input 3 6 2" xfId="10320" xr:uid="{6538CABE-089D-45E7-A62E-2627E444EE35}"/>
    <cellStyle name="Input 3 6 2 10" xfId="10321" xr:uid="{E6E226A5-FCAF-44B0-87E0-5BCA03A80F6D}"/>
    <cellStyle name="Input 3 6 2 10 2" xfId="29898" xr:uid="{285CE00F-70C2-4A94-BDAA-EE4D607126B6}"/>
    <cellStyle name="Input 3 6 2 11" xfId="29899" xr:uid="{77B075DA-D0FD-4358-8FC3-53E9E5D9B92F}"/>
    <cellStyle name="Input 3 6 2 2" xfId="10322" xr:uid="{2E914BA5-79C4-40AA-B47A-2D7A197A8D43}"/>
    <cellStyle name="Input 3 6 2 2 2" xfId="10323" xr:uid="{3ABB6CF6-9900-46D3-A974-83884AE28807}"/>
    <cellStyle name="Input 3 6 2 2 3" xfId="10324" xr:uid="{565533C4-3EC0-4E0C-B125-235AD546A359}"/>
    <cellStyle name="Input 3 6 2 2 4" xfId="10325" xr:uid="{1C53C533-5763-43A8-83CE-894AC2F55A2C}"/>
    <cellStyle name="Input 3 6 2 3" xfId="10326" xr:uid="{33957E93-60ED-47F6-9C60-8A6FFC2289F5}"/>
    <cellStyle name="Input 3 6 2 3 2" xfId="10327" xr:uid="{E5039E93-FBEB-4D03-AC89-1D620A5ACE6B}"/>
    <cellStyle name="Input 3 6 2 3 3" xfId="29900" xr:uid="{E0A8C1BB-E8AF-47A8-9330-33A86BA65FC4}"/>
    <cellStyle name="Input 3 6 2 4" xfId="10328" xr:uid="{F1BA3E54-5E1A-478A-AEE7-615FEDAE4A88}"/>
    <cellStyle name="Input 3 6 2 4 2" xfId="10329" xr:uid="{74F8DF2F-969A-4E6C-BB61-D425C3B2CAFA}"/>
    <cellStyle name="Input 3 6 2 4 3" xfId="29901" xr:uid="{1FD085B0-D1D4-4C40-B17A-4D79AD0F18E8}"/>
    <cellStyle name="Input 3 6 2 5" xfId="10330" xr:uid="{B20BC401-C139-4B1C-86F6-23FA5B412B42}"/>
    <cellStyle name="Input 3 6 2 5 2" xfId="10331" xr:uid="{7FE46158-2486-46CA-92B7-571573C75A58}"/>
    <cellStyle name="Input 3 6 2 5 3" xfId="29902" xr:uid="{90D0F185-D7C6-418A-AC93-F25E3051A4F5}"/>
    <cellStyle name="Input 3 6 2 6" xfId="10332" xr:uid="{AD6C5C73-C917-4CCE-AB9A-0B3AC5968830}"/>
    <cellStyle name="Input 3 6 2 6 2" xfId="10333" xr:uid="{8AC664C0-2C6A-4A2E-85CE-D755275422C8}"/>
    <cellStyle name="Input 3 6 2 6 3" xfId="29903" xr:uid="{9F53FC27-D1AB-4A4E-B10C-9172348359C9}"/>
    <cellStyle name="Input 3 6 2 7" xfId="10334" xr:uid="{E8D4C29E-FAC3-4331-AC91-910BD1FFA328}"/>
    <cellStyle name="Input 3 6 2 7 2" xfId="10335" xr:uid="{B02AE571-B93E-42AA-9926-E02FEFA617FA}"/>
    <cellStyle name="Input 3 6 2 7 3" xfId="29904" xr:uid="{59825FEE-2D2B-4808-8249-58E1D5A46C27}"/>
    <cellStyle name="Input 3 6 2 8" xfId="10336" xr:uid="{30CEB629-C030-436A-AF46-E3782B9D52F7}"/>
    <cellStyle name="Input 3 6 2 8 2" xfId="10337" xr:uid="{B35551E0-EB3E-4DA5-B188-970E52063386}"/>
    <cellStyle name="Input 3 6 2 8 3" xfId="29905" xr:uid="{577E9A95-5496-401C-B4FC-8DF23844BAE6}"/>
    <cellStyle name="Input 3 6 2 9" xfId="10338" xr:uid="{BE674E2C-DA91-4D26-A215-31D51FB72961}"/>
    <cellStyle name="Input 3 6 2 9 2" xfId="29906" xr:uid="{096AA962-1338-4985-8FCB-43AB850B4DB5}"/>
    <cellStyle name="Input 3 6 2 9 3" xfId="29907" xr:uid="{8D4EB433-3283-4605-849B-F499959EFFF3}"/>
    <cellStyle name="Input 3 6 3" xfId="10339" xr:uid="{32E0E4B3-4EB5-451C-8723-738E293FFD80}"/>
    <cellStyle name="Input 3 6 3 2" xfId="10340" xr:uid="{6EB83DF2-0A88-470B-AE3D-83095AACA6B6}"/>
    <cellStyle name="Input 3 6 3 3" xfId="10341" xr:uid="{00A4D96B-E719-4860-B0FE-A6223F3AA334}"/>
    <cellStyle name="Input 3 6 3 4" xfId="10342" xr:uid="{27EAB111-8E95-44D7-9F5E-67A3A19C93AA}"/>
    <cellStyle name="Input 3 6 4" xfId="10343" xr:uid="{C11AEE32-6909-4C7D-B66A-98B50C8EA651}"/>
    <cellStyle name="Input 3 6 4 2" xfId="10344" xr:uid="{86E1ADDC-C725-46F3-8051-2B8115521C60}"/>
    <cellStyle name="Input 3 6 4 3" xfId="29908" xr:uid="{E6A94E4B-DFB5-4CCE-AFEB-21C3EAF46F6F}"/>
    <cellStyle name="Input 3 6 5" xfId="10345" xr:uid="{2B528688-7480-46E8-A712-0C7E92783201}"/>
    <cellStyle name="Input 3 6 5 2" xfId="10346" xr:uid="{CE425C5E-FC7E-4375-BBAA-CC052141704F}"/>
    <cellStyle name="Input 3 6 5 3" xfId="29909" xr:uid="{763B8910-B444-4273-9AA0-07BF5C3E1726}"/>
    <cellStyle name="Input 3 6 6" xfId="10347" xr:uid="{B4F7DC37-070E-411F-B88F-83F0C70F89B1}"/>
    <cellStyle name="Input 3 6 6 2" xfId="10348" xr:uid="{1AF08991-D88A-4E61-BD27-1FDC62C3A221}"/>
    <cellStyle name="Input 3 6 6 3" xfId="29910" xr:uid="{0C333A89-C14F-4796-AA4D-8873DD236457}"/>
    <cellStyle name="Input 3 6 7" xfId="10349" xr:uid="{9E567EAA-3AEC-4CB9-BE1B-99B0ABBB5D01}"/>
    <cellStyle name="Input 3 6 7 2" xfId="10350" xr:uid="{94358D3A-62A6-46FF-99D6-CDF4FA42FF0C}"/>
    <cellStyle name="Input 3 6 7 3" xfId="29911" xr:uid="{4D7E97FE-7F70-4370-BEA8-36ADC1442B30}"/>
    <cellStyle name="Input 3 6 8" xfId="10351" xr:uid="{438E7C1E-DD59-4F31-B512-A6C76636009F}"/>
    <cellStyle name="Input 3 6 8 2" xfId="10352" xr:uid="{4C363519-3489-43C9-9F40-413E0E05A343}"/>
    <cellStyle name="Input 3 6 8 3" xfId="29912" xr:uid="{4A115D3F-8CCC-4E6B-9DC6-7A4A96201D14}"/>
    <cellStyle name="Input 3 6 9" xfId="10353" xr:uid="{1E045A89-72A0-4BE2-9744-63F6B83A23F6}"/>
    <cellStyle name="Input 3 6 9 2" xfId="10354" xr:uid="{754CB445-2CBE-441D-ADBD-EB464897F98D}"/>
    <cellStyle name="Input 3 6 9 3" xfId="29913" xr:uid="{DD8D16C7-0A30-4E6E-A4C4-F4069C95EFC8}"/>
    <cellStyle name="Input 3 7" xfId="10355" xr:uid="{6F5AD58A-C275-41FB-AD6A-E09B183B4DC8}"/>
    <cellStyle name="Input 3 7 10" xfId="10356" xr:uid="{CC7EC5C4-CB1D-4BA9-A474-B992AC8B6BF6}"/>
    <cellStyle name="Input 3 7 10 2" xfId="29914" xr:uid="{9208FE5C-23CB-499C-91F3-201C08BE813D}"/>
    <cellStyle name="Input 3 7 10 3" xfId="29915" xr:uid="{FD02B2E3-DFF2-46A2-8CDA-746019AF6D31}"/>
    <cellStyle name="Input 3 7 11" xfId="10357" xr:uid="{D44EE624-EE9E-4F3B-B269-1AD6AAD186C6}"/>
    <cellStyle name="Input 3 7 11 2" xfId="29916" xr:uid="{8082FA39-162F-495A-8CEC-424646DC17F5}"/>
    <cellStyle name="Input 3 7 12" xfId="29917" xr:uid="{03969FC6-6C26-4A29-BD36-0B4601833451}"/>
    <cellStyle name="Input 3 7 2" xfId="10358" xr:uid="{9812B049-BC13-4FD7-B13E-D3D191959793}"/>
    <cellStyle name="Input 3 7 2 10" xfId="10359" xr:uid="{830ABDA9-1CBE-4CE5-833C-CBC531743581}"/>
    <cellStyle name="Input 3 7 2 10 2" xfId="29918" xr:uid="{E48F409D-9428-43BF-936A-621FF82524A4}"/>
    <cellStyle name="Input 3 7 2 11" xfId="29919" xr:uid="{809A7B3B-C2C1-42F7-B68F-7F9195626DCA}"/>
    <cellStyle name="Input 3 7 2 2" xfId="10360" xr:uid="{22942CD6-8DDA-413F-85BF-3F964C6891DE}"/>
    <cellStyle name="Input 3 7 2 2 2" xfId="10361" xr:uid="{90434F0D-C087-42CA-9EE7-1C449DC6F100}"/>
    <cellStyle name="Input 3 7 2 2 3" xfId="10362" xr:uid="{B24BD97D-FF7A-43C2-A796-553C0D4E916F}"/>
    <cellStyle name="Input 3 7 2 2 4" xfId="10363" xr:uid="{716E0BD8-4B35-4DB3-A2CB-3A2B3FE4DF32}"/>
    <cellStyle name="Input 3 7 2 3" xfId="10364" xr:uid="{4A02E941-F2B4-462F-8EA9-C99C368CB08B}"/>
    <cellStyle name="Input 3 7 2 3 2" xfId="10365" xr:uid="{9E8CFEBE-7154-430D-94F7-00091F647F6A}"/>
    <cellStyle name="Input 3 7 2 3 3" xfId="29920" xr:uid="{F7CE15AB-F0FC-4F6F-B12F-4040D377B1B0}"/>
    <cellStyle name="Input 3 7 2 4" xfId="10366" xr:uid="{48E40F07-4298-4206-9B6B-B3369D1A2C12}"/>
    <cellStyle name="Input 3 7 2 4 2" xfId="10367" xr:uid="{53D9159C-6FB9-4BAF-8C17-9F6D89098009}"/>
    <cellStyle name="Input 3 7 2 4 3" xfId="29921" xr:uid="{45F518DA-1C3D-4A4D-9AE6-3AF8F74EABE9}"/>
    <cellStyle name="Input 3 7 2 5" xfId="10368" xr:uid="{FE81CD9C-BE2B-40B3-872E-3886A349494E}"/>
    <cellStyle name="Input 3 7 2 5 2" xfId="10369" xr:uid="{F947A9DD-2247-4F20-A6D2-400B1F133C1A}"/>
    <cellStyle name="Input 3 7 2 5 3" xfId="29922" xr:uid="{19C6EA16-89F5-46D5-8681-A5A3CB120F41}"/>
    <cellStyle name="Input 3 7 2 6" xfId="10370" xr:uid="{4B01D05C-0CC5-4C7B-97BD-CB04BF87FFEB}"/>
    <cellStyle name="Input 3 7 2 6 2" xfId="10371" xr:uid="{BD551DD7-0678-4D0F-B4A6-1D1A67275ABD}"/>
    <cellStyle name="Input 3 7 2 6 3" xfId="29923" xr:uid="{AB0D72DF-5035-4547-9BFE-59A9486D0FB0}"/>
    <cellStyle name="Input 3 7 2 7" xfId="10372" xr:uid="{44EAB600-5BF5-46F1-AFAF-40736D0781BF}"/>
    <cellStyle name="Input 3 7 2 7 2" xfId="10373" xr:uid="{AF9E00AC-F1D9-40F1-A57B-B846116BCF20}"/>
    <cellStyle name="Input 3 7 2 7 3" xfId="29924" xr:uid="{B3D9319C-75A1-4F92-96E6-A5304765D40B}"/>
    <cellStyle name="Input 3 7 2 8" xfId="10374" xr:uid="{B28770DC-1139-48C6-82C0-755EECD1DCBB}"/>
    <cellStyle name="Input 3 7 2 8 2" xfId="10375" xr:uid="{9156C1F6-63E0-4E46-AE97-BE65DC03E60E}"/>
    <cellStyle name="Input 3 7 2 8 3" xfId="29925" xr:uid="{96CCF63E-24D0-4158-AE2F-42B4ACEFE720}"/>
    <cellStyle name="Input 3 7 2 9" xfId="10376" xr:uid="{0A1B0874-EF56-4CB8-93DE-0729248BC75A}"/>
    <cellStyle name="Input 3 7 2 9 2" xfId="29926" xr:uid="{B33E67F0-E45E-4A43-9AD0-FAD7CBCA9AF8}"/>
    <cellStyle name="Input 3 7 2 9 3" xfId="29927" xr:uid="{533CF13F-F151-4E73-91B9-BE7A303D1A12}"/>
    <cellStyle name="Input 3 7 3" xfId="10377" xr:uid="{BF919664-5A70-4656-B9F0-BA4479614618}"/>
    <cellStyle name="Input 3 7 3 2" xfId="10378" xr:uid="{0CD3E5F8-9475-486A-90CC-12E3E1C35888}"/>
    <cellStyle name="Input 3 7 3 3" xfId="10379" xr:uid="{66085158-091A-4BAB-A4B0-F3AA14E33A9F}"/>
    <cellStyle name="Input 3 7 3 4" xfId="10380" xr:uid="{91366598-CA83-494A-AB54-CFC9DF47DEE3}"/>
    <cellStyle name="Input 3 7 4" xfId="10381" xr:uid="{312117DE-80D9-4793-A2F9-2521EEF6C3DB}"/>
    <cellStyle name="Input 3 7 4 2" xfId="10382" xr:uid="{E1DFE9E1-80FB-4AC7-BE10-385E71EA1D39}"/>
    <cellStyle name="Input 3 7 4 3" xfId="29928" xr:uid="{CB7FEAD4-3F60-4DDD-A812-B691B47E3078}"/>
    <cellStyle name="Input 3 7 5" xfId="10383" xr:uid="{5CCD24C8-3717-4CF4-A571-59DA888F3058}"/>
    <cellStyle name="Input 3 7 5 2" xfId="10384" xr:uid="{E72B0113-D69C-4968-B762-342307A8AABE}"/>
    <cellStyle name="Input 3 7 5 3" xfId="29929" xr:uid="{32F8F50F-2B22-4C12-B919-D4B0384FA251}"/>
    <cellStyle name="Input 3 7 6" xfId="10385" xr:uid="{924DDA25-D010-4BB3-A6E9-8C21214708BC}"/>
    <cellStyle name="Input 3 7 6 2" xfId="10386" xr:uid="{326CA90A-6E37-4559-AC7F-8123798FE0DF}"/>
    <cellStyle name="Input 3 7 6 3" xfId="29930" xr:uid="{AB8E18F4-9DD8-427C-A4C7-2820A22DD751}"/>
    <cellStyle name="Input 3 7 7" xfId="10387" xr:uid="{53161A28-50A5-4D97-9C8D-AFBD5CA84C2C}"/>
    <cellStyle name="Input 3 7 7 2" xfId="10388" xr:uid="{6127D3DF-E243-4C7D-866B-18AF273601C9}"/>
    <cellStyle name="Input 3 7 7 3" xfId="29931" xr:uid="{0F36933E-FC45-4212-9E1F-37A9741B1A60}"/>
    <cellStyle name="Input 3 7 8" xfId="10389" xr:uid="{EFD13545-8AA8-467B-A48C-4E2F9C2F2336}"/>
    <cellStyle name="Input 3 7 8 2" xfId="10390" xr:uid="{4B17F5C7-9575-4435-91ED-6CE3CAA455B6}"/>
    <cellStyle name="Input 3 7 8 3" xfId="29932" xr:uid="{32FDD5E2-A7D7-48EB-8216-FDB648CF80C9}"/>
    <cellStyle name="Input 3 7 9" xfId="10391" xr:uid="{819B4DB1-FA8C-4B27-83D9-CF8CB95A31C5}"/>
    <cellStyle name="Input 3 7 9 2" xfId="10392" xr:uid="{0E79FAC3-EC69-4248-B10A-628E06F6882E}"/>
    <cellStyle name="Input 3 7 9 3" xfId="29933" xr:uid="{DE38E8A6-CD91-4B82-9D4E-791E97CC38FF}"/>
    <cellStyle name="Input 3 8" xfId="10393" xr:uid="{83C01B1E-99A2-4D9D-89AF-D4A15231600B}"/>
    <cellStyle name="Input 3 8 10" xfId="10394" xr:uid="{E7BD349C-8DCB-4A23-A77E-DDEEE60F91D2}"/>
    <cellStyle name="Input 3 8 10 2" xfId="29934" xr:uid="{587C1514-2B28-4316-9F53-0FBB298806E3}"/>
    <cellStyle name="Input 3 8 10 3" xfId="29935" xr:uid="{F159374D-500C-4246-8785-611E79BB8476}"/>
    <cellStyle name="Input 3 8 11" xfId="10395" xr:uid="{D471DCB9-F733-47E2-A3D0-B4F870C50F80}"/>
    <cellStyle name="Input 3 8 11 2" xfId="29936" xr:uid="{25D84858-F04F-43EB-BCE1-0596E9674CDF}"/>
    <cellStyle name="Input 3 8 12" xfId="29937" xr:uid="{0C25CD6D-6F74-459E-BBF4-8C15BC8EC006}"/>
    <cellStyle name="Input 3 8 2" xfId="10396" xr:uid="{0DF397B2-5EAB-409F-9D0A-FC419B1BA0CB}"/>
    <cellStyle name="Input 3 8 2 10" xfId="10397" xr:uid="{10165CC2-5CDC-40C2-95BC-8EABA75567CE}"/>
    <cellStyle name="Input 3 8 2 10 2" xfId="29938" xr:uid="{F6F0AF3D-ECCF-44DE-8A92-8AB6485A2DE2}"/>
    <cellStyle name="Input 3 8 2 11" xfId="29939" xr:uid="{1E0BECC0-973B-4DA0-B3D0-336A9A0E03C0}"/>
    <cellStyle name="Input 3 8 2 2" xfId="10398" xr:uid="{DC84B3A0-67FB-4D61-AC25-141569366DB7}"/>
    <cellStyle name="Input 3 8 2 2 2" xfId="10399" xr:uid="{704BEDA6-2650-4C73-93B1-22A647804325}"/>
    <cellStyle name="Input 3 8 2 2 3" xfId="10400" xr:uid="{4CD796FF-7964-4587-893B-239350115DA6}"/>
    <cellStyle name="Input 3 8 2 2 4" xfId="10401" xr:uid="{B8DC2E96-6E33-40CF-917E-1BF2CD107C7F}"/>
    <cellStyle name="Input 3 8 2 3" xfId="10402" xr:uid="{003C7CE3-BCAF-4ECB-B8BE-452486D4B4F0}"/>
    <cellStyle name="Input 3 8 2 3 2" xfId="10403" xr:uid="{2AA85595-42A0-4EFE-B784-C94895DA91F5}"/>
    <cellStyle name="Input 3 8 2 3 3" xfId="29940" xr:uid="{4DCDEE92-0CDA-41FB-8954-22CC8E9DF72E}"/>
    <cellStyle name="Input 3 8 2 4" xfId="10404" xr:uid="{5D4481F5-70AD-431E-92D9-70F106E30C83}"/>
    <cellStyle name="Input 3 8 2 4 2" xfId="10405" xr:uid="{EA6002AF-6A54-4B1D-A4D2-8A6858742B28}"/>
    <cellStyle name="Input 3 8 2 4 3" xfId="29941" xr:uid="{9830AD91-5835-473F-A35E-E6A09D22905B}"/>
    <cellStyle name="Input 3 8 2 5" xfId="10406" xr:uid="{08A2FBA3-5632-4DE7-82F3-5920F6D93ED9}"/>
    <cellStyle name="Input 3 8 2 5 2" xfId="10407" xr:uid="{B2401544-349E-41D9-B2C0-5A138F8C9F4D}"/>
    <cellStyle name="Input 3 8 2 5 3" xfId="29942" xr:uid="{A4E898B4-A4E3-4CA8-9865-5B33CE45895A}"/>
    <cellStyle name="Input 3 8 2 6" xfId="10408" xr:uid="{41EC9BC6-1FCA-4CC0-81A4-0B67DA76F6E1}"/>
    <cellStyle name="Input 3 8 2 6 2" xfId="10409" xr:uid="{54575AF5-8C91-482C-8EF6-B180C963140C}"/>
    <cellStyle name="Input 3 8 2 6 3" xfId="29943" xr:uid="{ED41168F-07A1-45F5-A03C-BB7FB8ABD48A}"/>
    <cellStyle name="Input 3 8 2 7" xfId="10410" xr:uid="{C4FA899E-7AFA-4773-BCFD-350D113DC1B0}"/>
    <cellStyle name="Input 3 8 2 7 2" xfId="10411" xr:uid="{4951AFD2-65BD-43A9-92CE-CFB0E7E028AC}"/>
    <cellStyle name="Input 3 8 2 7 3" xfId="29944" xr:uid="{14F52187-2660-4321-B4B8-681CA8260E75}"/>
    <cellStyle name="Input 3 8 2 8" xfId="10412" xr:uid="{89085F93-0AC2-42D7-A4E2-6DDEC5878592}"/>
    <cellStyle name="Input 3 8 2 8 2" xfId="10413" xr:uid="{E254DBA2-C97E-49EF-B4C1-275742CD92C6}"/>
    <cellStyle name="Input 3 8 2 8 3" xfId="29945" xr:uid="{8B131343-27B0-495E-93EF-453BC2E6C6DA}"/>
    <cellStyle name="Input 3 8 2 9" xfId="10414" xr:uid="{E08723B7-090B-4722-84C8-5B2F3493689E}"/>
    <cellStyle name="Input 3 8 2 9 2" xfId="29946" xr:uid="{2E2C9477-3C58-4E1B-8B3B-A3AB031219BF}"/>
    <cellStyle name="Input 3 8 2 9 3" xfId="29947" xr:uid="{17D2D1F3-23E6-4A86-AD35-48621CC8711D}"/>
    <cellStyle name="Input 3 8 3" xfId="10415" xr:uid="{0A23FE73-7142-4388-BEC4-3DD87CF6DA18}"/>
    <cellStyle name="Input 3 8 3 2" xfId="10416" xr:uid="{4AC0D3F0-5AB7-4E27-84E4-CEDB398587F0}"/>
    <cellStyle name="Input 3 8 3 3" xfId="10417" xr:uid="{B672E720-8A88-4A9B-ABA6-D8C9F74CC5DD}"/>
    <cellStyle name="Input 3 8 3 4" xfId="10418" xr:uid="{88F82750-233C-4B56-B11E-85CAFD0FBD80}"/>
    <cellStyle name="Input 3 8 4" xfId="10419" xr:uid="{EF85C395-188E-4BEA-AAA1-4EEF65E116EA}"/>
    <cellStyle name="Input 3 8 4 2" xfId="10420" xr:uid="{2B5BD800-C7D3-4B1E-9949-3158537EE899}"/>
    <cellStyle name="Input 3 8 4 3" xfId="29948" xr:uid="{2AA1274E-587E-416D-90C4-0EE98DF27EA3}"/>
    <cellStyle name="Input 3 8 5" xfId="10421" xr:uid="{E8448A75-6D02-4557-AE00-70C27185D332}"/>
    <cellStyle name="Input 3 8 5 2" xfId="10422" xr:uid="{39319C46-34E1-43CF-ADD9-895BAAEDED21}"/>
    <cellStyle name="Input 3 8 5 3" xfId="29949" xr:uid="{9444D77A-2BAF-49A2-9965-00867F9AB1C5}"/>
    <cellStyle name="Input 3 8 6" xfId="10423" xr:uid="{8FA388BE-4BFB-4846-8245-29B20BFFCA44}"/>
    <cellStyle name="Input 3 8 6 2" xfId="10424" xr:uid="{DC4DFB8E-DB04-477D-8C2A-527D47EB1602}"/>
    <cellStyle name="Input 3 8 6 3" xfId="29950" xr:uid="{C2CECAFB-AEE3-44D4-B833-5B768ECBC847}"/>
    <cellStyle name="Input 3 8 7" xfId="10425" xr:uid="{63017087-E6E9-46F8-8A89-0E4BB88AE4C5}"/>
    <cellStyle name="Input 3 8 7 2" xfId="10426" xr:uid="{EA9B122C-108B-4291-9AB9-E9E1C38FDE73}"/>
    <cellStyle name="Input 3 8 7 3" xfId="29951" xr:uid="{DA17566A-467B-4726-A360-5702B507DB83}"/>
    <cellStyle name="Input 3 8 8" xfId="10427" xr:uid="{D5D7D1BA-D8C1-4FBC-B481-300BC44AC375}"/>
    <cellStyle name="Input 3 8 8 2" xfId="10428" xr:uid="{36D4ECD7-2CA8-49B7-B02B-BCC3797D7D40}"/>
    <cellStyle name="Input 3 8 8 3" xfId="29952" xr:uid="{3ECBE29A-801A-4F13-BF47-886BFF0A8446}"/>
    <cellStyle name="Input 3 8 9" xfId="10429" xr:uid="{E310ABA4-9A28-4B4B-A747-0B215F674076}"/>
    <cellStyle name="Input 3 8 9 2" xfId="10430" xr:uid="{956E391B-3A53-4D3C-9BF8-E20086CF71BD}"/>
    <cellStyle name="Input 3 8 9 3" xfId="29953" xr:uid="{55E91B9B-2A21-4A13-AC8C-70FAA22F0C53}"/>
    <cellStyle name="Input 3 9" xfId="10431" xr:uid="{E8C2BC3A-5111-406B-9CEA-0D01FFB66D92}"/>
    <cellStyle name="Input 3 9 10" xfId="10432" xr:uid="{2510F47A-8C2A-4920-9A20-13864E6E4D8D}"/>
    <cellStyle name="Input 3 9 10 2" xfId="29954" xr:uid="{3EA5E563-951E-469C-B770-3B9D2BF7CDFC}"/>
    <cellStyle name="Input 3 9 10 3" xfId="29955" xr:uid="{D1DA4EB7-B97F-42A6-8BD6-17D55A947943}"/>
    <cellStyle name="Input 3 9 11" xfId="10433" xr:uid="{A867F425-144B-4653-9FD5-8E8303CA99F2}"/>
    <cellStyle name="Input 3 9 11 2" xfId="29956" xr:uid="{16A61BF0-A68C-4A7C-AC2B-E5D02AE74186}"/>
    <cellStyle name="Input 3 9 12" xfId="29957" xr:uid="{515AE00E-216F-4626-BEDC-C0F75055A652}"/>
    <cellStyle name="Input 3 9 2" xfId="10434" xr:uid="{22713BD0-8B8C-41E2-994D-8E6BDF5F2845}"/>
    <cellStyle name="Input 3 9 2 10" xfId="10435" xr:uid="{571F27E6-0B55-41F0-A282-EF2476ADA494}"/>
    <cellStyle name="Input 3 9 2 10 2" xfId="29958" xr:uid="{9AD1BE41-04FB-4E7E-844E-B2DEEA7C4BDD}"/>
    <cellStyle name="Input 3 9 2 11" xfId="29959" xr:uid="{D9A65402-3868-46E6-9C5E-8DDB575613C2}"/>
    <cellStyle name="Input 3 9 2 2" xfId="10436" xr:uid="{ECA5D81C-411F-4775-B31D-20651A46E9BF}"/>
    <cellStyle name="Input 3 9 2 2 2" xfId="10437" xr:uid="{7D8BC0CE-6319-489F-B73B-7C63BA4E9958}"/>
    <cellStyle name="Input 3 9 2 2 3" xfId="10438" xr:uid="{31A10F47-D36D-47C2-94E0-E29149F7711C}"/>
    <cellStyle name="Input 3 9 2 2 4" xfId="10439" xr:uid="{D694461C-E3A8-4B98-BD3F-12664B4886CA}"/>
    <cellStyle name="Input 3 9 2 3" xfId="10440" xr:uid="{4D561C32-DC9D-466B-B0BA-006BCB1CE70F}"/>
    <cellStyle name="Input 3 9 2 3 2" xfId="10441" xr:uid="{7FB4BD57-D4EF-4AC8-BEA3-09640A28AF47}"/>
    <cellStyle name="Input 3 9 2 3 3" xfId="29960" xr:uid="{C30EDE31-F62E-41A5-98D0-7658A2F1F4C9}"/>
    <cellStyle name="Input 3 9 2 4" xfId="10442" xr:uid="{A0A9A5B1-774E-4A1F-842F-4FAAFE543CFC}"/>
    <cellStyle name="Input 3 9 2 4 2" xfId="10443" xr:uid="{BB8BCF07-3A95-4744-AE52-AEF4563A12F8}"/>
    <cellStyle name="Input 3 9 2 4 3" xfId="29961" xr:uid="{941D43CC-3E4C-4B4C-9A88-FB9EDA2FCA4F}"/>
    <cellStyle name="Input 3 9 2 5" xfId="10444" xr:uid="{9E354EFB-082D-4F16-8508-6A7455853ED6}"/>
    <cellStyle name="Input 3 9 2 5 2" xfId="10445" xr:uid="{58843BD0-05AE-456E-9A1B-00DC3842474D}"/>
    <cellStyle name="Input 3 9 2 5 3" xfId="29962" xr:uid="{417771C7-D12C-463A-8B35-A3985893917A}"/>
    <cellStyle name="Input 3 9 2 6" xfId="10446" xr:uid="{8F826D1A-A169-4081-B498-E10969F9484B}"/>
    <cellStyle name="Input 3 9 2 6 2" xfId="10447" xr:uid="{61DD2FA1-3509-40EB-A9B5-08B774964EBE}"/>
    <cellStyle name="Input 3 9 2 6 3" xfId="29963" xr:uid="{A4AD9ED5-9C3C-4FCB-A1CC-0B6699A696C7}"/>
    <cellStyle name="Input 3 9 2 7" xfId="10448" xr:uid="{BD821FE0-E6F0-460E-A1A0-075C5011A247}"/>
    <cellStyle name="Input 3 9 2 7 2" xfId="10449" xr:uid="{ABC2B33B-F5A5-4091-B675-5CB691AE7047}"/>
    <cellStyle name="Input 3 9 2 7 3" xfId="29964" xr:uid="{B8D2FB48-6B43-497D-8610-801AA3613375}"/>
    <cellStyle name="Input 3 9 2 8" xfId="10450" xr:uid="{BC1FF8A3-E1B5-4082-A3AF-B82751353011}"/>
    <cellStyle name="Input 3 9 2 8 2" xfId="10451" xr:uid="{A72668A0-D520-41AE-87D0-977422D729A5}"/>
    <cellStyle name="Input 3 9 2 8 3" xfId="29965" xr:uid="{48BD9DFD-D4B2-4130-8E0E-2AFBBE05C24C}"/>
    <cellStyle name="Input 3 9 2 9" xfId="10452" xr:uid="{13319958-870D-4253-90A7-F6D34E6BDD45}"/>
    <cellStyle name="Input 3 9 2 9 2" xfId="29966" xr:uid="{71F52C76-872C-4B11-B219-337B837DAF5A}"/>
    <cellStyle name="Input 3 9 2 9 3" xfId="29967" xr:uid="{4E349067-9269-44AA-8C69-85F37E2BB1AC}"/>
    <cellStyle name="Input 3 9 3" xfId="10453" xr:uid="{83C642DB-7434-4546-9BD6-ADB88300D677}"/>
    <cellStyle name="Input 3 9 3 2" xfId="10454" xr:uid="{478CD880-849D-41C3-8295-947EC8CDBA78}"/>
    <cellStyle name="Input 3 9 3 3" xfId="10455" xr:uid="{A5FB9D59-199F-449E-9F0D-DB4A955BEE2E}"/>
    <cellStyle name="Input 3 9 3 4" xfId="10456" xr:uid="{7BC18EDB-D478-4A1F-9782-A0DDD4336057}"/>
    <cellStyle name="Input 3 9 4" xfId="10457" xr:uid="{C947A599-8301-4D43-BBC4-CD76144651CF}"/>
    <cellStyle name="Input 3 9 4 2" xfId="10458" xr:uid="{3CF44A4A-C8A6-40D4-B32F-DC177259D04E}"/>
    <cellStyle name="Input 3 9 4 3" xfId="29968" xr:uid="{A4BDF1F0-C3A3-4F4E-BD91-C09D3257ED0F}"/>
    <cellStyle name="Input 3 9 5" xfId="10459" xr:uid="{E74B53EB-B626-4824-9A54-B61D2E7DF032}"/>
    <cellStyle name="Input 3 9 5 2" xfId="10460" xr:uid="{C3227DB4-DC40-4CE7-B9F8-A999326C7DBB}"/>
    <cellStyle name="Input 3 9 5 3" xfId="29969" xr:uid="{3D628224-4442-4A2F-AAAC-AE3DA43D49DF}"/>
    <cellStyle name="Input 3 9 6" xfId="10461" xr:uid="{6948FE66-53EB-4676-8FD8-1A96606AADFF}"/>
    <cellStyle name="Input 3 9 6 2" xfId="10462" xr:uid="{A2B6E7E0-3441-4F26-85DE-BCB5AFF90FAB}"/>
    <cellStyle name="Input 3 9 6 3" xfId="29970" xr:uid="{ACAA9876-8F09-4F58-BD1C-72665824AB22}"/>
    <cellStyle name="Input 3 9 7" xfId="10463" xr:uid="{8B11ED47-6924-4755-803F-4F4A7F230DEE}"/>
    <cellStyle name="Input 3 9 7 2" xfId="10464" xr:uid="{DAC9BBAC-99BC-4497-8B2B-B5268F101187}"/>
    <cellStyle name="Input 3 9 7 3" xfId="29971" xr:uid="{6A274391-882E-4935-AF85-9D600D516F28}"/>
    <cellStyle name="Input 3 9 8" xfId="10465" xr:uid="{CDEEC060-4CE5-40AE-8D40-D1BA48A093AD}"/>
    <cellStyle name="Input 3 9 8 2" xfId="10466" xr:uid="{5590C0C5-6C5B-4398-986A-AE82987339DB}"/>
    <cellStyle name="Input 3 9 8 3" xfId="29972" xr:uid="{DD2A302C-C8E1-4864-A21D-C124F77E3D4B}"/>
    <cellStyle name="Input 3 9 9" xfId="10467" xr:uid="{381FD891-A7BA-4837-AF0F-3A89CE3E2698}"/>
    <cellStyle name="Input 3 9 9 2" xfId="10468" xr:uid="{258F3AEF-03CA-49A3-8EDE-687F10703865}"/>
    <cellStyle name="Input 3 9 9 3" xfId="29973" xr:uid="{9C2ED31D-5B0D-4556-8B5E-310A486CEF44}"/>
    <cellStyle name="Input 30 2" xfId="29974" xr:uid="{D491419F-B570-47C7-8A98-223A92F16250}"/>
    <cellStyle name="Input 30 2 2" xfId="29975" xr:uid="{96B284C5-60AD-4DE0-965C-4FFEC7BB6033}"/>
    <cellStyle name="Input 30 2 3" xfId="42810" xr:uid="{A73698E2-9175-4DCC-B903-2FBA3B28FD39}"/>
    <cellStyle name="Input 30 2 4" xfId="42313" xr:uid="{5E53730A-408F-4515-8C39-607685155266}"/>
    <cellStyle name="Input 30 2 5" xfId="43912" xr:uid="{2FF6598D-E009-4FA4-83EE-939BFABA5E8F}"/>
    <cellStyle name="Input 31 2" xfId="29976" xr:uid="{99A5A739-FA35-47DF-8B24-2A9688E827CB}"/>
    <cellStyle name="Input 31 2 2" xfId="29977" xr:uid="{F67B1201-C54B-4C0A-9DBD-CBC3279A602B}"/>
    <cellStyle name="Input 31 2 3" xfId="42811" xr:uid="{79C0A3A2-DE0C-4531-91B3-20269B2059E7}"/>
    <cellStyle name="Input 31 2 4" xfId="42312" xr:uid="{834C8212-8A1D-4910-96CF-1B0920CB2306}"/>
    <cellStyle name="Input 31 2 5" xfId="43913" xr:uid="{2BA50323-0959-4A96-8894-7FBDB6113956}"/>
    <cellStyle name="Input 32 2" xfId="29978" xr:uid="{492F5962-3131-4158-BD8F-2C1B3ADA9918}"/>
    <cellStyle name="Input 32 2 2" xfId="29979" xr:uid="{6F4E154C-D808-4E85-92EF-F6AC9E1A0586}"/>
    <cellStyle name="Input 32 2 3" xfId="42812" xr:uid="{A1623682-8D04-489F-8FBE-3EF9A55D559E}"/>
    <cellStyle name="Input 32 2 4" xfId="42311" xr:uid="{80D6D958-0FE5-49C2-A33D-1DC1E552AD44}"/>
    <cellStyle name="Input 32 2 5" xfId="43914" xr:uid="{53F6625F-FB22-41A7-97DD-9BC86579E3BA}"/>
    <cellStyle name="Input 33 2" xfId="29980" xr:uid="{B13B2331-03DE-47A0-856E-6F684BDA4D97}"/>
    <cellStyle name="Input 33 2 2" xfId="29981" xr:uid="{9C839EFB-B986-4968-BC56-22B41CFCBFDF}"/>
    <cellStyle name="Input 33 2 3" xfId="42813" xr:uid="{DE390577-627B-4484-A58C-5118C3E12177}"/>
    <cellStyle name="Input 33 2 4" xfId="42310" xr:uid="{94493ADB-7AFB-48E9-A16E-82E644653B06}"/>
    <cellStyle name="Input 33 2 5" xfId="43915" xr:uid="{CB5044EA-4F43-40A4-B1DF-3FE919CDD94E}"/>
    <cellStyle name="Input 34" xfId="29982" xr:uid="{D6AEF560-587D-4E79-83F3-BF0DBDAD587B}"/>
    <cellStyle name="Input 34 2" xfId="29983" xr:uid="{33612D38-D7AB-40C8-8539-57BF0302E207}"/>
    <cellStyle name="Input 34 2 2" xfId="29984" xr:uid="{0AA394F5-B2FA-475F-A25E-55B64C98FAB9}"/>
    <cellStyle name="Input 34 2 3" xfId="42815" xr:uid="{3ED32188-A313-4E0C-9343-3089B63D8679}"/>
    <cellStyle name="Input 34 2 4" xfId="42308" xr:uid="{317AD2AF-6DB8-4594-8DBD-AF4F5BC2E66B}"/>
    <cellStyle name="Input 34 2 5" xfId="43917" xr:uid="{E650F484-7F62-4371-9DD3-10A15A758AA4}"/>
    <cellStyle name="Input 34 3" xfId="29985" xr:uid="{902B266C-BE02-4274-9069-C74C7151105B}"/>
    <cellStyle name="Input 34 4" xfId="42814" xr:uid="{29BCB916-1BD0-4547-B6F6-378A27B33592}"/>
    <cellStyle name="Input 34 5" xfId="42309" xr:uid="{1735D616-017D-4E4E-BEE2-B24DEE32263B}"/>
    <cellStyle name="Input 34 6" xfId="43916" xr:uid="{33A026C2-4C3B-47DC-AD57-EC48AEEC45F1}"/>
    <cellStyle name="Input 34_ELC_final" xfId="29986" xr:uid="{569326D4-FA88-4B18-A6EC-169F87061AC3}"/>
    <cellStyle name="Input 35" xfId="29987" xr:uid="{E57A79AD-DAE6-4323-A527-5AAB34F25DA7}"/>
    <cellStyle name="Input 35 2" xfId="29988" xr:uid="{D735507A-71CA-4E1A-B600-48D6A429A7F7}"/>
    <cellStyle name="Input 35 3" xfId="42816" xr:uid="{52B9E410-46D9-4ECB-85C8-B23D10F4F5B7}"/>
    <cellStyle name="Input 35 4" xfId="42307" xr:uid="{06DA52FE-B2F3-479B-89EC-E9E3D2C7BB7B}"/>
    <cellStyle name="Input 35 5" xfId="43918" xr:uid="{FD9205BF-B23C-4923-8C68-5D8C8F8C6B6B}"/>
    <cellStyle name="Input 36" xfId="29989" xr:uid="{B5D71D33-6CA5-4370-9B73-5F2536E38E17}"/>
    <cellStyle name="Input 36 2" xfId="29990" xr:uid="{6A7E1601-FA8B-4927-9319-506805496684}"/>
    <cellStyle name="Input 36 3" xfId="42817" xr:uid="{AFFD5A73-1A69-4F42-8FEA-02F0C7D6AF79}"/>
    <cellStyle name="Input 36 4" xfId="42306" xr:uid="{DA44EDAD-A6D8-4D53-804E-B45D47EEAEA3}"/>
    <cellStyle name="Input 36 5" xfId="43919" xr:uid="{71B3B1A7-E41B-48E3-AC7A-9B9B188EA08B}"/>
    <cellStyle name="Input 37" xfId="29991" xr:uid="{AA46FA30-9F0D-44FA-9979-1B3EFB4DA00D}"/>
    <cellStyle name="Input 37 2" xfId="29992" xr:uid="{B77FEB2A-6AB9-4175-A943-8B29E4E39BF0}"/>
    <cellStyle name="Input 37 3" xfId="42818" xr:uid="{6976811F-74A4-4B5F-ACB9-2CA0D9CE9E18}"/>
    <cellStyle name="Input 37 4" xfId="42305" xr:uid="{BBC9C340-824F-4DF9-B717-271DE53AB8AD}"/>
    <cellStyle name="Input 37 5" xfId="43920" xr:uid="{2FCD8C07-7FB2-4815-8606-AF6FA2894398}"/>
    <cellStyle name="Input 38" xfId="29993" xr:uid="{A5208E0D-FE7C-439C-B86F-9535210B6B57}"/>
    <cellStyle name="Input 38 2" xfId="29994" xr:uid="{0A4E95BB-4268-4A8E-8700-EA4AEB817D94}"/>
    <cellStyle name="Input 38 3" xfId="42819" xr:uid="{A57C1A47-82D1-4B54-9094-3999BD90EE46}"/>
    <cellStyle name="Input 38 4" xfId="42304" xr:uid="{045E4BDF-E065-4A54-94FF-1E38AD92058D}"/>
    <cellStyle name="Input 38 5" xfId="43921" xr:uid="{A69C3787-85CD-4BE0-97BD-70426C1E0945}"/>
    <cellStyle name="Input 39" xfId="29995" xr:uid="{271D249E-EB78-475C-A9F4-FCB879A23A43}"/>
    <cellStyle name="Input 39 2" xfId="29996" xr:uid="{E743228E-83D7-4B0B-8AF9-D72F2CFF151E}"/>
    <cellStyle name="Input 39 3" xfId="42820" xr:uid="{ADF2DD0A-B2A8-4F46-AAED-3725703DA07B}"/>
    <cellStyle name="Input 39 4" xfId="42303" xr:uid="{BD3716D1-A84C-4496-B878-D390C044CC4E}"/>
    <cellStyle name="Input 39 5" xfId="43922" xr:uid="{D854380A-1987-4F6B-A5E3-4F1BC700C1F5}"/>
    <cellStyle name="Input 4" xfId="10469" xr:uid="{733C983A-A189-44DF-AD72-FC1ACB67B033}"/>
    <cellStyle name="Input 4 10" xfId="10470" xr:uid="{424147E6-E478-4FBB-9A38-8EC9873D6F44}"/>
    <cellStyle name="Input 4 10 10" xfId="10471" xr:uid="{A2620D00-CF97-40BB-A59A-4C9052AA2460}"/>
    <cellStyle name="Input 4 10 10 2" xfId="29997" xr:uid="{9193E4CE-6094-4DF4-87DB-D841B598FE24}"/>
    <cellStyle name="Input 4 10 10 3" xfId="29998" xr:uid="{CA115159-36CA-42FA-A1FF-3E9C8C676816}"/>
    <cellStyle name="Input 4 10 11" xfId="10472" xr:uid="{81698187-2818-4799-8F7E-541E302FFC8A}"/>
    <cellStyle name="Input 4 10 11 2" xfId="29999" xr:uid="{59390DE7-0BF5-493E-AC87-4EFA8858109A}"/>
    <cellStyle name="Input 4 10 12" xfId="30000" xr:uid="{E3C42389-F3EF-49D3-95F2-8BF19CF66D05}"/>
    <cellStyle name="Input 4 10 2" xfId="10473" xr:uid="{7816F83E-62D6-4843-A4D9-CA22B4640D12}"/>
    <cellStyle name="Input 4 10 2 10" xfId="10474" xr:uid="{B6988172-2E94-46EA-A1C4-5287BB691531}"/>
    <cellStyle name="Input 4 10 2 10 2" xfId="30001" xr:uid="{B63B274C-097A-4D4B-870E-7443FCA412BC}"/>
    <cellStyle name="Input 4 10 2 11" xfId="30002" xr:uid="{BCE8DA9B-D118-44BE-87FE-925C7F525A1F}"/>
    <cellStyle name="Input 4 10 2 2" xfId="10475" xr:uid="{F2B20E27-1B4F-4E8A-B7D5-27B4BED5FE85}"/>
    <cellStyle name="Input 4 10 2 2 2" xfId="10476" xr:uid="{23A9C94B-3EA5-4BB0-8EA5-5CFEA32BE01F}"/>
    <cellStyle name="Input 4 10 2 2 3" xfId="10477" xr:uid="{0F071B63-5ADE-47EA-865C-123A8CD39266}"/>
    <cellStyle name="Input 4 10 2 2 4" xfId="10478" xr:uid="{55AE03BF-772D-438F-8269-9D9BB132A987}"/>
    <cellStyle name="Input 4 10 2 3" xfId="10479" xr:uid="{FD343984-F2C8-44FC-AB9A-1483014CFCFA}"/>
    <cellStyle name="Input 4 10 2 3 2" xfId="10480" xr:uid="{06745CC3-1608-43FB-9DC6-F0F0C027B83D}"/>
    <cellStyle name="Input 4 10 2 3 3" xfId="30003" xr:uid="{3A851663-386D-4991-AB38-3673DC0A19FF}"/>
    <cellStyle name="Input 4 10 2 4" xfId="10481" xr:uid="{0AA2891B-517D-4A51-8921-B287FA8814F4}"/>
    <cellStyle name="Input 4 10 2 4 2" xfId="10482" xr:uid="{1686F810-79EC-4654-82ED-0C70C38A1F1B}"/>
    <cellStyle name="Input 4 10 2 4 3" xfId="30004" xr:uid="{4351FBBC-B859-48BD-8E1D-BFD8F0C57DB3}"/>
    <cellStyle name="Input 4 10 2 5" xfId="10483" xr:uid="{3935B9BB-1CC4-4700-AA93-28FEE7233A18}"/>
    <cellStyle name="Input 4 10 2 5 2" xfId="10484" xr:uid="{4C494743-1F18-4AB4-AB8B-CF15FC1E2BBC}"/>
    <cellStyle name="Input 4 10 2 5 3" xfId="30005" xr:uid="{9B9437BB-7083-4502-912C-EE6AE5445024}"/>
    <cellStyle name="Input 4 10 2 6" xfId="10485" xr:uid="{C89C0D7E-B3F6-46DB-B997-A77966E5E3C2}"/>
    <cellStyle name="Input 4 10 2 6 2" xfId="10486" xr:uid="{F2F46D88-2483-4F55-B546-A67AA15FE748}"/>
    <cellStyle name="Input 4 10 2 6 3" xfId="30006" xr:uid="{3798894D-D756-482F-ADC1-C757D0AEEFA1}"/>
    <cellStyle name="Input 4 10 2 7" xfId="10487" xr:uid="{18E55142-45D9-4EB0-BC54-A5AD055D85FD}"/>
    <cellStyle name="Input 4 10 2 7 2" xfId="10488" xr:uid="{BF893AB8-50B7-4D32-AAA9-9BB89B46F7D8}"/>
    <cellStyle name="Input 4 10 2 7 3" xfId="30007" xr:uid="{E96C3FEC-80F7-40A5-B75E-29C2918761AF}"/>
    <cellStyle name="Input 4 10 2 8" xfId="10489" xr:uid="{3DFC1788-A60F-4B1F-9902-8D537FE2E05B}"/>
    <cellStyle name="Input 4 10 2 8 2" xfId="10490" xr:uid="{BCA7D09C-A4E6-4882-B245-0F7F0C745FF6}"/>
    <cellStyle name="Input 4 10 2 8 3" xfId="30008" xr:uid="{3B86E703-D889-4A50-A3B5-ADC4F2BC6620}"/>
    <cellStyle name="Input 4 10 2 9" xfId="10491" xr:uid="{0E7DDE86-5836-46C9-A12B-4229921268B7}"/>
    <cellStyle name="Input 4 10 2 9 2" xfId="30009" xr:uid="{D53CD1BF-6D28-4252-9B65-AF3812B10F61}"/>
    <cellStyle name="Input 4 10 2 9 3" xfId="30010" xr:uid="{02B9439F-EC18-40E1-9B86-5D48C68D8587}"/>
    <cellStyle name="Input 4 10 3" xfId="10492" xr:uid="{12AC087F-A1E9-4260-9322-4C6F317F6995}"/>
    <cellStyle name="Input 4 10 3 2" xfId="10493" xr:uid="{C2604BC5-1E0D-4CCB-889E-AED559936C81}"/>
    <cellStyle name="Input 4 10 3 3" xfId="10494" xr:uid="{21287674-9103-4C5A-88F9-799E53663BBE}"/>
    <cellStyle name="Input 4 10 3 4" xfId="10495" xr:uid="{DA26811E-6890-4229-B08D-566A6FB02C7B}"/>
    <cellStyle name="Input 4 10 4" xfId="10496" xr:uid="{E2B52F37-3706-4E84-8BA3-843C94793949}"/>
    <cellStyle name="Input 4 10 4 2" xfId="10497" xr:uid="{5EBF399A-A3D4-46E9-8D82-3690004A2807}"/>
    <cellStyle name="Input 4 10 4 3" xfId="30011" xr:uid="{50BCE92E-42CA-44BE-96C1-25E8D9C0A7EB}"/>
    <cellStyle name="Input 4 10 5" xfId="10498" xr:uid="{27B793B2-7B68-46B7-AC7E-7A02BC6CB839}"/>
    <cellStyle name="Input 4 10 5 2" xfId="10499" xr:uid="{AD91E01F-4CAB-4095-AF37-28508C46A7C4}"/>
    <cellStyle name="Input 4 10 5 3" xfId="30012" xr:uid="{E101F080-4147-4563-9168-60D3D5374156}"/>
    <cellStyle name="Input 4 10 6" xfId="10500" xr:uid="{16DC8F38-CFDD-47C1-A970-1377FFDCD7E2}"/>
    <cellStyle name="Input 4 10 6 2" xfId="10501" xr:uid="{7ED679D9-A49A-4320-86A6-6435A59AED9A}"/>
    <cellStyle name="Input 4 10 6 3" xfId="30013" xr:uid="{284069DA-3B0E-4CAD-907C-444975AD0BFF}"/>
    <cellStyle name="Input 4 10 7" xfId="10502" xr:uid="{B3D8FDA2-B88A-4CE6-A7B2-02F028563934}"/>
    <cellStyle name="Input 4 10 7 2" xfId="10503" xr:uid="{B5CD738E-6E26-4050-B0EC-3F0419270F48}"/>
    <cellStyle name="Input 4 10 7 3" xfId="30014" xr:uid="{10172B63-9A6D-40CC-84B7-7FDAAB2641A8}"/>
    <cellStyle name="Input 4 10 8" xfId="10504" xr:uid="{1A9551FA-4213-4565-8B1D-18D8D4F919B6}"/>
    <cellStyle name="Input 4 10 8 2" xfId="10505" xr:uid="{7C29CD2E-9E5B-4447-808D-A239F149BCD9}"/>
    <cellStyle name="Input 4 10 8 3" xfId="30015" xr:uid="{7FA64027-77F8-4B69-808B-85DE7B8C6259}"/>
    <cellStyle name="Input 4 10 9" xfId="10506" xr:uid="{DDC9A667-6E13-436A-8766-E49F4D27574F}"/>
    <cellStyle name="Input 4 10 9 2" xfId="10507" xr:uid="{5A408659-3578-4615-B8E7-A9E548538721}"/>
    <cellStyle name="Input 4 10 9 3" xfId="30016" xr:uid="{B9E86510-A158-4F2E-BB98-FD4F7B939E18}"/>
    <cellStyle name="Input 4 11" xfId="10508" xr:uid="{D26D0ACC-9298-4E08-8A36-E99914F22C2E}"/>
    <cellStyle name="Input 4 11 10" xfId="10509" xr:uid="{80BAE63A-A27E-4355-A867-7CBFCE612916}"/>
    <cellStyle name="Input 4 11 10 2" xfId="30017" xr:uid="{5DA8B7BC-F73F-4748-BF82-8C4160593A14}"/>
    <cellStyle name="Input 4 11 10 3" xfId="30018" xr:uid="{748935ED-A0D8-49EF-BB6D-378DF3B906C0}"/>
    <cellStyle name="Input 4 11 11" xfId="10510" xr:uid="{08604DC2-3BD7-485D-82E9-EF81CF50FEE4}"/>
    <cellStyle name="Input 4 11 11 2" xfId="30019" xr:uid="{8739B633-E468-42AE-B526-307407BC57B9}"/>
    <cellStyle name="Input 4 11 12" xfId="30020" xr:uid="{724D9C32-7CB1-427B-8BAB-41DA38AE74B7}"/>
    <cellStyle name="Input 4 11 2" xfId="10511" xr:uid="{9E018D34-3B43-45B4-9FEE-7D313589CAE4}"/>
    <cellStyle name="Input 4 11 2 10" xfId="10512" xr:uid="{AF496D18-336A-48F1-88F0-6092126606A7}"/>
    <cellStyle name="Input 4 11 2 10 2" xfId="30021" xr:uid="{ED15D293-744B-4834-AE49-5A380A11F1C2}"/>
    <cellStyle name="Input 4 11 2 11" xfId="30022" xr:uid="{2BCF1A0E-9040-443D-966D-BEA0F8D02F0F}"/>
    <cellStyle name="Input 4 11 2 2" xfId="10513" xr:uid="{5C7D1F50-855F-4845-A40B-533C27FA961D}"/>
    <cellStyle name="Input 4 11 2 2 2" xfId="10514" xr:uid="{C103D70A-F701-4FB9-9B6C-874B3B7B58FF}"/>
    <cellStyle name="Input 4 11 2 2 3" xfId="10515" xr:uid="{DBDA6484-9DE2-4DF6-B49E-AE73469E9E5A}"/>
    <cellStyle name="Input 4 11 2 2 4" xfId="10516" xr:uid="{3BD0CD94-0BA8-45E6-9B51-860BE6734E80}"/>
    <cellStyle name="Input 4 11 2 3" xfId="10517" xr:uid="{BC64C986-6228-4D30-B96F-0E67EDDD9057}"/>
    <cellStyle name="Input 4 11 2 3 2" xfId="10518" xr:uid="{F89E5D2B-3659-42FE-BE26-AE928918CCE0}"/>
    <cellStyle name="Input 4 11 2 3 3" xfId="30023" xr:uid="{5A5823A4-219F-4011-8E37-17B15E5D9AF7}"/>
    <cellStyle name="Input 4 11 2 4" xfId="10519" xr:uid="{13B4B826-13B7-40B6-9E8E-4D9A2DF6F041}"/>
    <cellStyle name="Input 4 11 2 4 2" xfId="10520" xr:uid="{E4361ECD-82A9-4CB0-8190-9968BE0DA95C}"/>
    <cellStyle name="Input 4 11 2 4 3" xfId="30024" xr:uid="{85806846-3CF7-40C1-9D6F-B16A13762712}"/>
    <cellStyle name="Input 4 11 2 5" xfId="10521" xr:uid="{E2FABF57-C33C-4EBA-93B2-8CD27C0FF235}"/>
    <cellStyle name="Input 4 11 2 5 2" xfId="10522" xr:uid="{61060976-D21A-4031-82FE-5DB39F1A290B}"/>
    <cellStyle name="Input 4 11 2 5 3" xfId="30025" xr:uid="{D58A5B0A-EA47-4A98-B181-0960C33DDAFB}"/>
    <cellStyle name="Input 4 11 2 6" xfId="10523" xr:uid="{DF585A73-B6CE-4FC8-96A6-F6B817F55FE4}"/>
    <cellStyle name="Input 4 11 2 6 2" xfId="10524" xr:uid="{5C15B988-A4F8-4EA3-8B83-C9D9044A13F9}"/>
    <cellStyle name="Input 4 11 2 6 3" xfId="30026" xr:uid="{6B0DF63B-632F-4BB9-BCF8-681E444FB977}"/>
    <cellStyle name="Input 4 11 2 7" xfId="10525" xr:uid="{5162B522-8437-4FC5-ACE6-892ACF480438}"/>
    <cellStyle name="Input 4 11 2 7 2" xfId="10526" xr:uid="{D7530C79-417A-4924-88DD-AF6454B46B48}"/>
    <cellStyle name="Input 4 11 2 7 3" xfId="30027" xr:uid="{5BA3680E-07BF-4F87-A6E2-084F5A392FA7}"/>
    <cellStyle name="Input 4 11 2 8" xfId="10527" xr:uid="{1FDFD72F-AABE-458D-B6CA-1C2AE144B742}"/>
    <cellStyle name="Input 4 11 2 8 2" xfId="10528" xr:uid="{9C3F604E-2883-44D6-AE0B-B2C7533D0312}"/>
    <cellStyle name="Input 4 11 2 8 3" xfId="30028" xr:uid="{A949F0B8-78DA-4EBE-A0FF-C8CE82B3B84E}"/>
    <cellStyle name="Input 4 11 2 9" xfId="10529" xr:uid="{AC034DAE-BDDB-4891-B1CB-519FE8A28C7E}"/>
    <cellStyle name="Input 4 11 2 9 2" xfId="30029" xr:uid="{8080EBF9-D84D-4548-B234-1203C72C261B}"/>
    <cellStyle name="Input 4 11 2 9 3" xfId="30030" xr:uid="{339A5A9D-5376-4866-84B0-AA3DA67D17C7}"/>
    <cellStyle name="Input 4 11 3" xfId="10530" xr:uid="{E2592DC0-DABE-49CC-A893-123C2458497F}"/>
    <cellStyle name="Input 4 11 3 2" xfId="10531" xr:uid="{A71D2D94-F163-492D-95F6-449469C3C273}"/>
    <cellStyle name="Input 4 11 3 3" xfId="10532" xr:uid="{F09D33E8-A70B-4812-B237-01DAB5C073A8}"/>
    <cellStyle name="Input 4 11 3 4" xfId="10533" xr:uid="{A07E3022-96BE-4E64-AAA7-0AE1E0180B61}"/>
    <cellStyle name="Input 4 11 4" xfId="10534" xr:uid="{288F87E2-E618-48B3-B582-62A7E95CB02E}"/>
    <cellStyle name="Input 4 11 4 2" xfId="10535" xr:uid="{F327664B-59AB-4686-B7C7-517A66F941D6}"/>
    <cellStyle name="Input 4 11 4 3" xfId="30031" xr:uid="{ECA12C1F-25EF-41D1-9AB8-0297FB54C2C9}"/>
    <cellStyle name="Input 4 11 5" xfId="10536" xr:uid="{1FE198DE-F083-4FA4-9362-E2ABD2AAA72D}"/>
    <cellStyle name="Input 4 11 5 2" xfId="10537" xr:uid="{94DAF928-8808-44CA-AF85-7A37A1F34910}"/>
    <cellStyle name="Input 4 11 5 3" xfId="30032" xr:uid="{E82CDBA3-43DD-4B21-B226-BD160AB0AC87}"/>
    <cellStyle name="Input 4 11 6" xfId="10538" xr:uid="{DC2A0B96-0D9C-4996-819C-0A1052ACF689}"/>
    <cellStyle name="Input 4 11 6 2" xfId="10539" xr:uid="{89136619-2913-4354-A30F-17D0531DE582}"/>
    <cellStyle name="Input 4 11 6 3" xfId="30033" xr:uid="{AF6424C4-FDDF-47F6-A50A-CF087162F663}"/>
    <cellStyle name="Input 4 11 7" xfId="10540" xr:uid="{B11DFBC6-029A-4C96-AF30-98AF56FA493E}"/>
    <cellStyle name="Input 4 11 7 2" xfId="10541" xr:uid="{3706FC79-C2EA-4CD6-9B28-F84562A57930}"/>
    <cellStyle name="Input 4 11 7 3" xfId="30034" xr:uid="{275A4DE2-DF26-4773-8741-D18E57B63385}"/>
    <cellStyle name="Input 4 11 8" xfId="10542" xr:uid="{5F7253D5-A6C2-4C70-B21C-80982B326641}"/>
    <cellStyle name="Input 4 11 8 2" xfId="10543" xr:uid="{FB5C9D75-977B-44DC-B129-51C9717BFCAC}"/>
    <cellStyle name="Input 4 11 8 3" xfId="30035" xr:uid="{E254F0D2-6CF7-4F42-AE34-F65AC6E90A4F}"/>
    <cellStyle name="Input 4 11 9" xfId="10544" xr:uid="{C0979A07-585B-46D9-A1B8-113104F5A31E}"/>
    <cellStyle name="Input 4 11 9 2" xfId="10545" xr:uid="{8532F7D0-CDD1-47AC-994B-AB65279E42CA}"/>
    <cellStyle name="Input 4 11 9 3" xfId="30036" xr:uid="{9484612C-5F83-49E3-9630-CC39408325EE}"/>
    <cellStyle name="Input 4 12" xfId="10546" xr:uid="{FE0D0B22-A56C-48E5-8E64-06BFF22391B3}"/>
    <cellStyle name="Input 4 12 10" xfId="10547" xr:uid="{B8AB0693-2403-4038-9057-4A5FAAFCA7D0}"/>
    <cellStyle name="Input 4 12 10 2" xfId="30037" xr:uid="{241ABE8B-4155-45E2-9EFE-165AAFCF33C0}"/>
    <cellStyle name="Input 4 12 11" xfId="30038" xr:uid="{4F8EC0EA-9006-4B28-9098-F366F53FCF57}"/>
    <cellStyle name="Input 4 12 2" xfId="10548" xr:uid="{C69693E8-0DF9-4CC7-ACF3-C59D83984443}"/>
    <cellStyle name="Input 4 12 2 2" xfId="10549" xr:uid="{92B904B4-EC2E-43DE-AC56-4D64D4999E67}"/>
    <cellStyle name="Input 4 12 2 3" xfId="10550" xr:uid="{B5075087-7E25-4312-A268-AA247B756F0F}"/>
    <cellStyle name="Input 4 12 2 4" xfId="10551" xr:uid="{E980805A-CD2A-4A60-AEFE-BCC4EE4A9425}"/>
    <cellStyle name="Input 4 12 3" xfId="10552" xr:uid="{54D4A2F6-D3B6-4106-9AF7-8C932F2F1637}"/>
    <cellStyle name="Input 4 12 3 2" xfId="10553" xr:uid="{9E78DF91-AFC0-4150-8E31-34DBA70DBA8E}"/>
    <cellStyle name="Input 4 12 3 3" xfId="30039" xr:uid="{8ADE9546-AF46-465D-995E-B74337179642}"/>
    <cellStyle name="Input 4 12 4" xfId="10554" xr:uid="{8AE08379-877B-459C-BCC1-F5D18245E0B8}"/>
    <cellStyle name="Input 4 12 4 2" xfId="10555" xr:uid="{79D4433A-F5D6-4240-964C-48A46B24CAFB}"/>
    <cellStyle name="Input 4 12 4 3" xfId="30040" xr:uid="{204BD525-9336-4D67-893B-29950112EFD0}"/>
    <cellStyle name="Input 4 12 5" xfId="10556" xr:uid="{CA00B4CF-4FB4-42BD-8176-0F4477F2B320}"/>
    <cellStyle name="Input 4 12 5 2" xfId="10557" xr:uid="{35EA8392-3A44-4F2F-89C4-008154D82349}"/>
    <cellStyle name="Input 4 12 5 3" xfId="30041" xr:uid="{D3FD5EA7-4FC2-4F7F-B986-992651F630FE}"/>
    <cellStyle name="Input 4 12 6" xfId="10558" xr:uid="{E8B2BB82-912F-4061-8A70-87326945AE0F}"/>
    <cellStyle name="Input 4 12 6 2" xfId="10559" xr:uid="{7CCA38D4-AD3E-4C99-8441-F34CD15CFB19}"/>
    <cellStyle name="Input 4 12 6 3" xfId="30042" xr:uid="{D201911F-0E88-47D9-83C4-2CE5F3AFCAF3}"/>
    <cellStyle name="Input 4 12 7" xfId="10560" xr:uid="{478339DD-F9F9-482D-92EF-9A131D7CECB5}"/>
    <cellStyle name="Input 4 12 7 2" xfId="10561" xr:uid="{0CAF5EA7-7F04-479D-87A6-EC59429E4FB7}"/>
    <cellStyle name="Input 4 12 7 3" xfId="30043" xr:uid="{BA517EAB-F4A8-4FAE-8146-247F54B78E5D}"/>
    <cellStyle name="Input 4 12 8" xfId="10562" xr:uid="{7DF02076-A872-4EF3-98A0-9FD5C3AF9A23}"/>
    <cellStyle name="Input 4 12 8 2" xfId="10563" xr:uid="{F85CE324-61A0-43A6-B111-637216A576DB}"/>
    <cellStyle name="Input 4 12 8 3" xfId="30044" xr:uid="{E82E45E3-7639-403C-828E-6A7DC63F6862}"/>
    <cellStyle name="Input 4 12 9" xfId="10564" xr:uid="{1CC6DCA7-81E2-4CFD-AB4C-E19D7DB25EFF}"/>
    <cellStyle name="Input 4 12 9 2" xfId="30045" xr:uid="{996FC990-77A2-4D5A-8828-5AEBAF37B99A}"/>
    <cellStyle name="Input 4 12 9 3" xfId="30046" xr:uid="{E9608C1C-CECD-4ACA-90C2-26FE5976999E}"/>
    <cellStyle name="Input 4 13" xfId="10565" xr:uid="{599E3368-19FB-402F-A805-420EB318D3E1}"/>
    <cellStyle name="Input 4 13 2" xfId="10566" xr:uid="{B80B6BA1-9C80-46A0-9A3F-65524C01AFCE}"/>
    <cellStyle name="Input 4 13 3" xfId="10567" xr:uid="{4264027A-7D4C-412A-B84B-4D4DB3F71460}"/>
    <cellStyle name="Input 4 13 4" xfId="10568" xr:uid="{EE648B76-C662-400A-ABD1-C46919968351}"/>
    <cellStyle name="Input 4 14" xfId="10569" xr:uid="{817D35FD-9562-4B1A-B5BE-8B68CDA03AC7}"/>
    <cellStyle name="Input 4 14 2" xfId="10570" xr:uid="{2FC70D36-4C4C-4413-A0DB-97731F56C725}"/>
    <cellStyle name="Input 4 14 3" xfId="30047" xr:uid="{70A6EEB7-A48C-418D-B51B-892B6CEC877F}"/>
    <cellStyle name="Input 4 15" xfId="10571" xr:uid="{2E2692C3-F60E-457D-99C7-BCC90C202637}"/>
    <cellStyle name="Input 4 15 2" xfId="10572" xr:uid="{19B65F95-8F07-4CEF-BE5A-EE31A00115D8}"/>
    <cellStyle name="Input 4 15 3" xfId="30048" xr:uid="{A1A2C707-D50F-47A7-84A4-C76E2F0D12F1}"/>
    <cellStyle name="Input 4 16" xfId="10573" xr:uid="{05770990-F7BC-422C-89E4-71B3E1B59257}"/>
    <cellStyle name="Input 4 16 2" xfId="10574" xr:uid="{02130E84-7B69-42E7-B40C-51D16EC062E4}"/>
    <cellStyle name="Input 4 16 3" xfId="30049" xr:uid="{E295F13E-D34C-41AE-A689-B98DD7F74837}"/>
    <cellStyle name="Input 4 17" xfId="10575" xr:uid="{D34C0E67-F888-4E19-A84C-1319E1D282A4}"/>
    <cellStyle name="Input 4 17 2" xfId="10576" xr:uid="{A02B6F8D-D9FC-429F-86A5-49097898AD77}"/>
    <cellStyle name="Input 4 17 3" xfId="30050" xr:uid="{0EA6357C-9434-4B70-BFA1-C16D12321AE5}"/>
    <cellStyle name="Input 4 18" xfId="10577" xr:uid="{86476979-CDEA-4D50-B00B-04234141204F}"/>
    <cellStyle name="Input 4 18 2" xfId="10578" xr:uid="{4B4D1262-D39D-4819-9799-93ED989930DD}"/>
    <cellStyle name="Input 4 18 3" xfId="30051" xr:uid="{6BB5C095-BFE7-4F0D-9C54-0C9EB32CF875}"/>
    <cellStyle name="Input 4 19" xfId="10579" xr:uid="{FFE50AFE-CABE-47BF-9CBE-2F656DE772CF}"/>
    <cellStyle name="Input 4 19 2" xfId="10580" xr:uid="{5CE6B3D1-744B-415C-9677-5F60E7AF9D25}"/>
    <cellStyle name="Input 4 19 3" xfId="30052" xr:uid="{9AAC7453-4469-49C7-9900-232CF0714806}"/>
    <cellStyle name="Input 4 2" xfId="10581" xr:uid="{745FC3A7-C6B1-4378-A8AC-5C41FBB6001A}"/>
    <cellStyle name="Input 4 2 10" xfId="10582" xr:uid="{7112AF73-049C-4E02-91AF-7B91CB445531}"/>
    <cellStyle name="Input 4 2 10 2" xfId="30053" xr:uid="{41DA90D4-EDDC-4671-B567-B209B3183D39}"/>
    <cellStyle name="Input 4 2 10 3" xfId="30054" xr:uid="{19F052BF-9848-4C47-9558-D175626CF9AB}"/>
    <cellStyle name="Input 4 2 11" xfId="10583" xr:uid="{90047387-B900-4510-A73E-2B039D2DC9AC}"/>
    <cellStyle name="Input 4 2 11 2" xfId="30055" xr:uid="{CB8A076C-7548-41EC-8D58-2DCF2CF900AD}"/>
    <cellStyle name="Input 4 2 12" xfId="30056" xr:uid="{C1AFFFD4-2734-40C3-98A0-B8867A594EF7}"/>
    <cellStyle name="Input 4 2 13" xfId="30057" xr:uid="{461166C7-F002-4D28-87DF-C7C5A4691C0D}"/>
    <cellStyle name="Input 4 2 14" xfId="30058" xr:uid="{BEA19DAD-46EB-4019-9289-D58E672E2897}"/>
    <cellStyle name="Input 4 2 15" xfId="42822" xr:uid="{C1BCB4E3-D2E8-44DE-942B-96004264FBD2}"/>
    <cellStyle name="Input 4 2 16" xfId="42301" xr:uid="{4FA1E0DB-989F-4923-AF43-C7EF72649333}"/>
    <cellStyle name="Input 4 2 17" xfId="43924" xr:uid="{2D0E80EB-3CE4-46B0-9C5E-EF72360DEEC2}"/>
    <cellStyle name="Input 4 2 2" xfId="10584" xr:uid="{AC39048A-CC39-447D-8F28-FEBDC9D1C59C}"/>
    <cellStyle name="Input 4 2 2 10" xfId="10585" xr:uid="{B1355352-5F8B-42DD-8ECF-7949EACB2143}"/>
    <cellStyle name="Input 4 2 2 10 2" xfId="30059" xr:uid="{6F0FCC31-A529-4D44-B1C9-EB3B14B11714}"/>
    <cellStyle name="Input 4 2 2 11" xfId="30060" xr:uid="{7CC9601D-FFE8-419A-863E-849CDE91ADA4}"/>
    <cellStyle name="Input 4 2 2 2" xfId="10586" xr:uid="{CE2A37B4-859F-4B58-AEB0-8A6CBB73D69B}"/>
    <cellStyle name="Input 4 2 2 2 2" xfId="10587" xr:uid="{58D6E6F7-14F7-411A-BA25-1C427185DCB7}"/>
    <cellStyle name="Input 4 2 2 2 3" xfId="10588" xr:uid="{C7F2429F-F638-4EAD-A180-3ACA0440C1AB}"/>
    <cellStyle name="Input 4 2 2 2 4" xfId="10589" xr:uid="{8CB7A798-74AC-4D74-A855-CC1B95022A65}"/>
    <cellStyle name="Input 4 2 2 3" xfId="10590" xr:uid="{1BBA149B-3823-4DE9-8234-A77C61A08FDF}"/>
    <cellStyle name="Input 4 2 2 3 2" xfId="10591" xr:uid="{8060D796-DED6-429E-B321-A00C295C9987}"/>
    <cellStyle name="Input 4 2 2 3 3" xfId="30061" xr:uid="{57F8F50E-7A19-4C02-A38D-2FBFE5F44DAE}"/>
    <cellStyle name="Input 4 2 2 4" xfId="10592" xr:uid="{CAF5FCC9-9C1B-45AB-90DE-84727093BA38}"/>
    <cellStyle name="Input 4 2 2 4 2" xfId="10593" xr:uid="{8D81CFA4-2EEE-47F0-8825-502C9FB0783F}"/>
    <cellStyle name="Input 4 2 2 4 3" xfId="30062" xr:uid="{02D958D6-EF4D-4E2E-9A7C-446976EEDED3}"/>
    <cellStyle name="Input 4 2 2 5" xfId="10594" xr:uid="{D50EFB40-B4E0-4EFA-9E8B-1E921DF089CF}"/>
    <cellStyle name="Input 4 2 2 5 2" xfId="10595" xr:uid="{A4CACB51-AC4A-4173-98E5-0A8364A974AB}"/>
    <cellStyle name="Input 4 2 2 5 3" xfId="30063" xr:uid="{2EBF7C7D-750D-47EC-8E3E-874A98A93003}"/>
    <cellStyle name="Input 4 2 2 6" xfId="10596" xr:uid="{54BAF45D-77A6-4C17-815E-46390F4F9659}"/>
    <cellStyle name="Input 4 2 2 6 2" xfId="10597" xr:uid="{3E328F86-E073-4705-8546-86EC274E1F79}"/>
    <cellStyle name="Input 4 2 2 6 3" xfId="30064" xr:uid="{2178F315-157B-4BFF-9E67-73E3C4080A6D}"/>
    <cellStyle name="Input 4 2 2 7" xfId="10598" xr:uid="{9B92369F-2572-48E5-95BE-BFF8B7C1276F}"/>
    <cellStyle name="Input 4 2 2 7 2" xfId="10599" xr:uid="{B8EE871A-60C5-4CBE-A05A-94014500DF59}"/>
    <cellStyle name="Input 4 2 2 7 3" xfId="30065" xr:uid="{E8BA6C84-A675-49BD-ACB4-6F3B14FF88C7}"/>
    <cellStyle name="Input 4 2 2 8" xfId="10600" xr:uid="{45A54B8C-74DD-4341-AA88-3C42FA36D300}"/>
    <cellStyle name="Input 4 2 2 8 2" xfId="10601" xr:uid="{6BD9A1B2-7C21-43EC-A5A3-4B70EBF05886}"/>
    <cellStyle name="Input 4 2 2 8 3" xfId="30066" xr:uid="{2B83FCE5-F5EC-4E5C-A67E-FA2184B2C368}"/>
    <cellStyle name="Input 4 2 2 9" xfId="10602" xr:uid="{4E3CCF4D-2896-4AD5-BB06-AC2C218B72BA}"/>
    <cellStyle name="Input 4 2 2 9 2" xfId="30067" xr:uid="{C0C51A81-25EE-40CA-B9A9-2ED28EE1A2FC}"/>
    <cellStyle name="Input 4 2 2 9 3" xfId="30068" xr:uid="{476C1934-961C-44F8-AC60-C8915016F2D1}"/>
    <cellStyle name="Input 4 2 3" xfId="10603" xr:uid="{1807DC08-5C95-4554-895C-D3EE7353ADEA}"/>
    <cellStyle name="Input 4 2 3 2" xfId="10604" xr:uid="{44D0C163-121F-4739-8DF8-0DA11E9DDF76}"/>
    <cellStyle name="Input 4 2 3 3" xfId="10605" xr:uid="{C1ABC784-DE78-4D5A-A623-7BFB45A03450}"/>
    <cellStyle name="Input 4 2 3 4" xfId="10606" xr:uid="{B780357A-A778-43D0-810E-8D61130CEAE3}"/>
    <cellStyle name="Input 4 2 4" xfId="10607" xr:uid="{D9AB8EAB-13A0-47F5-A802-D67D5F4023EE}"/>
    <cellStyle name="Input 4 2 4 2" xfId="10608" xr:uid="{61C28E8B-A115-41EC-8609-F0D7AD303A89}"/>
    <cellStyle name="Input 4 2 4 3" xfId="30069" xr:uid="{5C566404-0F24-4ACB-B626-9977492CC910}"/>
    <cellStyle name="Input 4 2 5" xfId="10609" xr:uid="{29790614-3856-464A-8D01-222C93A1FE6C}"/>
    <cellStyle name="Input 4 2 5 2" xfId="10610" xr:uid="{60875B56-2449-46AF-BDB9-8FFFF885EADD}"/>
    <cellStyle name="Input 4 2 5 3" xfId="30070" xr:uid="{294D1116-E750-4A29-A52F-2D79547114CA}"/>
    <cellStyle name="Input 4 2 6" xfId="10611" xr:uid="{50BB757E-FA06-4CB3-B7D0-517466202903}"/>
    <cellStyle name="Input 4 2 6 2" xfId="10612" xr:uid="{E62C060C-3FB5-422C-9BB9-19B957F665AA}"/>
    <cellStyle name="Input 4 2 6 3" xfId="30071" xr:uid="{9966C2B7-2A8A-42C6-B7A2-347CC4F8AD80}"/>
    <cellStyle name="Input 4 2 7" xfId="10613" xr:uid="{5FFFE07A-960D-4DA1-902C-12135D32E608}"/>
    <cellStyle name="Input 4 2 7 2" xfId="10614" xr:uid="{9510F890-F0F7-4F42-8B93-AE80FE3989A7}"/>
    <cellStyle name="Input 4 2 7 3" xfId="30072" xr:uid="{85F40C3E-7EBC-4B17-842E-3F9FD22A78EA}"/>
    <cellStyle name="Input 4 2 8" xfId="10615" xr:uid="{47C1B903-9D30-4AF6-92E2-2DE1837455B5}"/>
    <cellStyle name="Input 4 2 8 2" xfId="10616" xr:uid="{5F0AE528-F167-43FE-8DA4-4C4F1AAA9EA8}"/>
    <cellStyle name="Input 4 2 8 3" xfId="30073" xr:uid="{91A55D75-AD7B-4BA8-B8FA-9F8AFF18B7D6}"/>
    <cellStyle name="Input 4 2 9" xfId="10617" xr:uid="{61084F28-B99B-4417-9EC8-F3B96D0F54E9}"/>
    <cellStyle name="Input 4 2 9 2" xfId="10618" xr:uid="{9382F4C3-7771-4575-B029-00DA9D4A2C7B}"/>
    <cellStyle name="Input 4 2 9 3" xfId="30074" xr:uid="{8C869A66-BA9E-40AD-A58C-2A5898C6592A}"/>
    <cellStyle name="Input 4 20" xfId="10619" xr:uid="{C7041C3C-DAC7-4DE7-B859-7E9F79753899}"/>
    <cellStyle name="Input 4 20 2" xfId="30075" xr:uid="{57D6E6F7-242B-44C7-9E86-07DA1421ABAD}"/>
    <cellStyle name="Input 4 20 3" xfId="30076" xr:uid="{429E6D01-3F68-41CE-B895-ECCF0D492297}"/>
    <cellStyle name="Input 4 21" xfId="10620" xr:uid="{5993D562-C425-4FE9-9C74-1D4F8BF35B85}"/>
    <cellStyle name="Input 4 21 2" xfId="30077" xr:uid="{20A2916E-6B7E-49A0-94AE-FE4C5A19B72D}"/>
    <cellStyle name="Input 4 22" xfId="30078" xr:uid="{EBDF6AA2-9AD6-4950-B2D1-06743C8D0EBD}"/>
    <cellStyle name="Input 4 23" xfId="30079" xr:uid="{3438CFD9-0084-44E3-A6BD-8D189E672A1A}"/>
    <cellStyle name="Input 4 24" xfId="30080" xr:uid="{6602645A-E1F3-4CB9-8EC6-D56BE120BDFA}"/>
    <cellStyle name="Input 4 25" xfId="42821" xr:uid="{D6DBA6CD-7EA5-4A18-B93C-29D8E26E107F}"/>
    <cellStyle name="Input 4 26" xfId="42302" xr:uid="{F8864DF8-EC12-493F-9B77-FFFCA077EC85}"/>
    <cellStyle name="Input 4 27" xfId="43923" xr:uid="{EC0FCD39-D212-4684-AB27-4AB599DB2720}"/>
    <cellStyle name="Input 4 28" xfId="44321" xr:uid="{7AFAC0F4-A612-430F-B5D4-A1C28E137834}"/>
    <cellStyle name="Input 4 3" xfId="10621" xr:uid="{110274ED-72D9-4F68-BEC4-FCED0F537332}"/>
    <cellStyle name="Input 4 3 10" xfId="10622" xr:uid="{440EA0CA-4B4F-4FB0-BF69-1C85F23D3716}"/>
    <cellStyle name="Input 4 3 10 2" xfId="30081" xr:uid="{0519BCAD-01C1-432F-B1A2-31F5500E2108}"/>
    <cellStyle name="Input 4 3 10 3" xfId="30082" xr:uid="{4A0E7121-FB42-40E2-84FB-93FF9B5CAD00}"/>
    <cellStyle name="Input 4 3 11" xfId="10623" xr:uid="{562A226D-97EE-45EC-8F29-F12EBB8D2DDD}"/>
    <cellStyle name="Input 4 3 11 2" xfId="30083" xr:uid="{91A6FEFB-B23E-4113-B732-EC1C3A4E945E}"/>
    <cellStyle name="Input 4 3 12" xfId="30084" xr:uid="{A37F24FB-9B93-4B06-8389-78E5BDC80041}"/>
    <cellStyle name="Input 4 3 2" xfId="10624" xr:uid="{EB0FD2DC-F62B-4AAE-8922-C2031F5349CC}"/>
    <cellStyle name="Input 4 3 2 10" xfId="10625" xr:uid="{ACC13316-2271-4439-9992-FCE19997F3F1}"/>
    <cellStyle name="Input 4 3 2 10 2" xfId="30085" xr:uid="{9A16CB5A-9FBB-48F8-BA05-DE32442E015F}"/>
    <cellStyle name="Input 4 3 2 11" xfId="30086" xr:uid="{F3CB5350-511D-4B97-90B0-847B43B166DC}"/>
    <cellStyle name="Input 4 3 2 2" xfId="10626" xr:uid="{542023F2-3DBB-4DA8-99CB-B7871D546DC9}"/>
    <cellStyle name="Input 4 3 2 2 2" xfId="10627" xr:uid="{EBF44CB1-7C6D-4C11-8001-77EEA78D4C06}"/>
    <cellStyle name="Input 4 3 2 2 3" xfId="10628" xr:uid="{78D38676-D37B-43A0-9097-BCC3B801B154}"/>
    <cellStyle name="Input 4 3 2 2 4" xfId="10629" xr:uid="{62E24BFF-D145-45E8-A750-4AFA24987A64}"/>
    <cellStyle name="Input 4 3 2 3" xfId="10630" xr:uid="{B5620F03-AF3D-453B-9D63-F7F1CCDF01F4}"/>
    <cellStyle name="Input 4 3 2 3 2" xfId="10631" xr:uid="{C2600B3B-E5CA-4FF1-A037-99B64985890E}"/>
    <cellStyle name="Input 4 3 2 3 3" xfId="30087" xr:uid="{491F72F8-F4A2-473D-AFAA-CE259FFDEF3F}"/>
    <cellStyle name="Input 4 3 2 4" xfId="10632" xr:uid="{F95CC5B8-1E9D-4E26-A9AD-C166C4F06ABA}"/>
    <cellStyle name="Input 4 3 2 4 2" xfId="10633" xr:uid="{9A53AC73-F778-4A11-B13B-B7E7FF04D24C}"/>
    <cellStyle name="Input 4 3 2 4 3" xfId="30088" xr:uid="{6F6AA310-781C-4241-A07A-4DDA07EA4FF3}"/>
    <cellStyle name="Input 4 3 2 5" xfId="10634" xr:uid="{4253655E-D815-4599-AD56-B1BDA380C301}"/>
    <cellStyle name="Input 4 3 2 5 2" xfId="10635" xr:uid="{F7F952A4-265F-428A-BB67-D84AB39F04E4}"/>
    <cellStyle name="Input 4 3 2 5 3" xfId="30089" xr:uid="{B102A40B-95F7-4191-A4C3-DD28B65ACE55}"/>
    <cellStyle name="Input 4 3 2 6" xfId="10636" xr:uid="{8204F0C6-294F-4EDF-8333-CE300A7E7147}"/>
    <cellStyle name="Input 4 3 2 6 2" xfId="10637" xr:uid="{90CFB76E-205C-41CC-903B-909222549E0D}"/>
    <cellStyle name="Input 4 3 2 6 3" xfId="30090" xr:uid="{1DC032B9-F8F5-4E07-BB9C-3B3F08AD4A86}"/>
    <cellStyle name="Input 4 3 2 7" xfId="10638" xr:uid="{C90BE782-B926-4506-A51B-7E0679CE9B0C}"/>
    <cellStyle name="Input 4 3 2 7 2" xfId="10639" xr:uid="{35469454-7AEC-4A7F-85B7-B934938813CE}"/>
    <cellStyle name="Input 4 3 2 7 3" xfId="30091" xr:uid="{B8B5EF00-15A2-48E2-9BF4-1E61F78AB47B}"/>
    <cellStyle name="Input 4 3 2 8" xfId="10640" xr:uid="{AE6BFA88-6761-4653-82E3-2E11558E8669}"/>
    <cellStyle name="Input 4 3 2 8 2" xfId="10641" xr:uid="{478EF7F3-CBA1-46C8-9F66-33091582F1DC}"/>
    <cellStyle name="Input 4 3 2 8 3" xfId="30092" xr:uid="{0C946636-E570-4BF3-96D9-91C677B5E9C8}"/>
    <cellStyle name="Input 4 3 2 9" xfId="10642" xr:uid="{B5B22DCF-0648-4E30-A742-CB7D04BEB7D3}"/>
    <cellStyle name="Input 4 3 2 9 2" xfId="30093" xr:uid="{E68E9B7C-9D18-462B-97E0-92124EAC123D}"/>
    <cellStyle name="Input 4 3 2 9 3" xfId="30094" xr:uid="{23160095-9855-41FC-82BE-674B2ADEF71B}"/>
    <cellStyle name="Input 4 3 3" xfId="10643" xr:uid="{CCADA492-CA32-4243-B1BC-B681AEC4E6D4}"/>
    <cellStyle name="Input 4 3 3 2" xfId="10644" xr:uid="{03829D43-6780-4866-A731-D35D11FE5EA9}"/>
    <cellStyle name="Input 4 3 3 3" xfId="10645" xr:uid="{90E2EFD3-D095-4B19-A554-2ABE2CCA3B8E}"/>
    <cellStyle name="Input 4 3 3 4" xfId="10646" xr:uid="{61594E73-5AC9-4631-91E0-7A80F290CAB8}"/>
    <cellStyle name="Input 4 3 4" xfId="10647" xr:uid="{E306128F-4084-4547-901A-EA36ECC21FF4}"/>
    <cellStyle name="Input 4 3 4 2" xfId="10648" xr:uid="{5A970C6B-BE48-4A95-AC14-FEEF0213AE42}"/>
    <cellStyle name="Input 4 3 4 3" xfId="30095" xr:uid="{C4404B74-48AB-4237-97B8-46EE25EA251C}"/>
    <cellStyle name="Input 4 3 5" xfId="10649" xr:uid="{E381734C-FBAE-480B-9158-8F8DFFC13A68}"/>
    <cellStyle name="Input 4 3 5 2" xfId="10650" xr:uid="{A4562E16-137E-4F35-81D9-E8AFF9093AA9}"/>
    <cellStyle name="Input 4 3 5 3" xfId="30096" xr:uid="{8D195F73-4590-4C43-A1EB-4779F644A001}"/>
    <cellStyle name="Input 4 3 6" xfId="10651" xr:uid="{5A7394E5-38FF-4B62-AEAF-02F1D9F5EDF2}"/>
    <cellStyle name="Input 4 3 6 2" xfId="10652" xr:uid="{C14EB41B-B57C-4138-8143-1C2FE0F491FB}"/>
    <cellStyle name="Input 4 3 6 3" xfId="30097" xr:uid="{A7108BC5-F43D-4D6C-B5D4-055C92CB2F4A}"/>
    <cellStyle name="Input 4 3 7" xfId="10653" xr:uid="{DE2F3C30-3A42-42CC-A5A6-86E384766B96}"/>
    <cellStyle name="Input 4 3 7 2" xfId="10654" xr:uid="{1C2687E7-0E88-4323-BB15-6E08791492A7}"/>
    <cellStyle name="Input 4 3 7 3" xfId="30098" xr:uid="{DCCC9B6D-4506-4631-B582-D0A7EB2BAA9E}"/>
    <cellStyle name="Input 4 3 8" xfId="10655" xr:uid="{BD7C2E3C-7951-4EBE-9D10-C4016D60753E}"/>
    <cellStyle name="Input 4 3 8 2" xfId="10656" xr:uid="{6F5DBF94-EA1B-42F7-B816-C34EB9673D89}"/>
    <cellStyle name="Input 4 3 8 3" xfId="30099" xr:uid="{C882C1E0-F8EA-4705-98ED-D98D85F868E8}"/>
    <cellStyle name="Input 4 3 9" xfId="10657" xr:uid="{CF078F94-604F-4168-8EB2-6DCD369848D3}"/>
    <cellStyle name="Input 4 3 9 2" xfId="10658" xr:uid="{8210EA1B-7CA2-4C01-BE88-487C9A8918E1}"/>
    <cellStyle name="Input 4 3 9 3" xfId="30100" xr:uid="{5BAB12E6-1D01-455A-BE99-6154E36A8785}"/>
    <cellStyle name="Input 4 4" xfId="10659" xr:uid="{378DDCA2-152F-4DB6-A3D2-0897CB01871E}"/>
    <cellStyle name="Input 4 4 10" xfId="10660" xr:uid="{79D1BECD-1D7E-4EB4-8FC4-BFA1D62EF63E}"/>
    <cellStyle name="Input 4 4 10 2" xfId="30101" xr:uid="{C5F79D7F-9747-4DAD-8DA4-FBD4A978B216}"/>
    <cellStyle name="Input 4 4 10 3" xfId="30102" xr:uid="{209FBC0A-15AD-4F72-9253-EBF04FE171B8}"/>
    <cellStyle name="Input 4 4 11" xfId="10661" xr:uid="{D4337C52-0748-4AB1-A5EF-40500514D4D3}"/>
    <cellStyle name="Input 4 4 11 2" xfId="30103" xr:uid="{934D3AB1-8A14-4AE4-A507-F566158F8FED}"/>
    <cellStyle name="Input 4 4 12" xfId="30104" xr:uid="{87BA3BE7-17EC-42FE-8CA0-56A17CA5486B}"/>
    <cellStyle name="Input 4 4 2" xfId="10662" xr:uid="{756DFE76-6A06-4889-A652-369DCD419FE9}"/>
    <cellStyle name="Input 4 4 2 10" xfId="10663" xr:uid="{7D1BC7FF-60AE-4151-99AA-D7D1E0F3CA76}"/>
    <cellStyle name="Input 4 4 2 10 2" xfId="30105" xr:uid="{E8A1FB51-78AC-417A-9E11-12C7DE33A59F}"/>
    <cellStyle name="Input 4 4 2 11" xfId="30106" xr:uid="{4C81FECB-8E91-4340-A0AA-6C2EADED0E1F}"/>
    <cellStyle name="Input 4 4 2 2" xfId="10664" xr:uid="{A5AD923F-0B3E-45AB-ABF8-D8C4D327D2B3}"/>
    <cellStyle name="Input 4 4 2 2 2" xfId="10665" xr:uid="{5BB7788A-832F-48DB-BD07-24CBDE900DFF}"/>
    <cellStyle name="Input 4 4 2 2 3" xfId="10666" xr:uid="{F88C5E9D-DF20-4FC7-8B77-785246777A7A}"/>
    <cellStyle name="Input 4 4 2 2 4" xfId="10667" xr:uid="{D68CF250-DDB0-4457-BC95-063F458481F4}"/>
    <cellStyle name="Input 4 4 2 3" xfId="10668" xr:uid="{F75A846F-35FF-416D-9E83-AB9FDC5A1B8E}"/>
    <cellStyle name="Input 4 4 2 3 2" xfId="10669" xr:uid="{3CC3D4CC-3B1C-4A34-920C-8D24B21F837C}"/>
    <cellStyle name="Input 4 4 2 3 3" xfId="30107" xr:uid="{EF6180B7-0C23-4B19-8B78-C3BD52E23014}"/>
    <cellStyle name="Input 4 4 2 4" xfId="10670" xr:uid="{6B46B988-FCFE-41A3-8F95-141DEEA7F441}"/>
    <cellStyle name="Input 4 4 2 4 2" xfId="10671" xr:uid="{D85B954D-02CF-4124-8462-6F646FF18BC5}"/>
    <cellStyle name="Input 4 4 2 4 3" xfId="30108" xr:uid="{9B8341E7-AA59-4AF3-99B5-9C3A7144A863}"/>
    <cellStyle name="Input 4 4 2 5" xfId="10672" xr:uid="{1D3ADD3C-6E22-4422-B753-7563A494EAAE}"/>
    <cellStyle name="Input 4 4 2 5 2" xfId="10673" xr:uid="{02A4360B-03B0-498A-AB33-07C8885C85A5}"/>
    <cellStyle name="Input 4 4 2 5 3" xfId="30109" xr:uid="{85BA0B56-9E74-4F85-B957-79B98D52CED1}"/>
    <cellStyle name="Input 4 4 2 6" xfId="10674" xr:uid="{9A731495-41A7-4A92-9FA4-94D18F181C33}"/>
    <cellStyle name="Input 4 4 2 6 2" xfId="10675" xr:uid="{5DD099BE-40ED-4B87-BDE5-1C4721F0C571}"/>
    <cellStyle name="Input 4 4 2 6 3" xfId="30110" xr:uid="{A4E03819-1111-4165-A1BF-D60F415C75FD}"/>
    <cellStyle name="Input 4 4 2 7" xfId="10676" xr:uid="{7D340C2A-4958-4479-A10E-0D1087F089ED}"/>
    <cellStyle name="Input 4 4 2 7 2" xfId="10677" xr:uid="{0893F421-F03A-4AAB-ADD3-40D73FB842AE}"/>
    <cellStyle name="Input 4 4 2 7 3" xfId="30111" xr:uid="{2444C117-FCF8-4327-BDDC-6B12A41CCAF9}"/>
    <cellStyle name="Input 4 4 2 8" xfId="10678" xr:uid="{3220EE13-8E9E-40EB-B15C-4F391E7F46CC}"/>
    <cellStyle name="Input 4 4 2 8 2" xfId="10679" xr:uid="{231D7B94-2C6A-4F9F-A855-8CC2E01732DA}"/>
    <cellStyle name="Input 4 4 2 8 3" xfId="30112" xr:uid="{5734F9AD-C1BA-45EE-B565-B1866FD3FCC5}"/>
    <cellStyle name="Input 4 4 2 9" xfId="10680" xr:uid="{93B23D5E-084E-490B-9AEB-58A504978432}"/>
    <cellStyle name="Input 4 4 2 9 2" xfId="30113" xr:uid="{9EE11B22-BA36-4808-B7D9-1FF910B31A4C}"/>
    <cellStyle name="Input 4 4 2 9 3" xfId="30114" xr:uid="{5EF5047A-390B-472E-BBA8-CC35B6DDAA26}"/>
    <cellStyle name="Input 4 4 3" xfId="10681" xr:uid="{D3A7FB85-BADE-4A9E-8A8A-F4E23CBA5FC9}"/>
    <cellStyle name="Input 4 4 3 2" xfId="10682" xr:uid="{0479D6A9-ECA6-4481-9156-1B01C07807D1}"/>
    <cellStyle name="Input 4 4 3 3" xfId="10683" xr:uid="{552F581E-CC41-49D6-B9A2-3B0132358EC0}"/>
    <cellStyle name="Input 4 4 3 4" xfId="10684" xr:uid="{3888721D-BD5F-42F0-A1CF-C4EE742E5D5C}"/>
    <cellStyle name="Input 4 4 4" xfId="10685" xr:uid="{6D158552-254D-4496-BF03-4F9BE729D8B3}"/>
    <cellStyle name="Input 4 4 4 2" xfId="10686" xr:uid="{689BB676-AE88-4DDD-9231-C53534B5B58F}"/>
    <cellStyle name="Input 4 4 4 3" xfId="30115" xr:uid="{294CF2EA-88F2-479B-BA53-D396EFA8314E}"/>
    <cellStyle name="Input 4 4 5" xfId="10687" xr:uid="{A30FB8EE-243E-4B73-9133-4FEBBBAEF10D}"/>
    <cellStyle name="Input 4 4 5 2" xfId="10688" xr:uid="{1D9F7F66-6258-4FC8-BF9E-DA1CD6BD2711}"/>
    <cellStyle name="Input 4 4 5 3" xfId="30116" xr:uid="{459BC3B1-D73D-41C3-8726-0DDC332DA9D8}"/>
    <cellStyle name="Input 4 4 6" xfId="10689" xr:uid="{DEFC3447-084F-4D90-A4F2-428C4AA41F4D}"/>
    <cellStyle name="Input 4 4 6 2" xfId="10690" xr:uid="{1E256172-88BA-4E67-AB00-B129C23C21B3}"/>
    <cellStyle name="Input 4 4 6 3" xfId="30117" xr:uid="{A0DCEA08-C67C-4AB9-938B-4FEEBB62E8C7}"/>
    <cellStyle name="Input 4 4 7" xfId="10691" xr:uid="{A4866D5E-5B98-40A8-904E-F700EE3A4399}"/>
    <cellStyle name="Input 4 4 7 2" xfId="10692" xr:uid="{EABD042E-3B63-4C33-860E-019788A96B55}"/>
    <cellStyle name="Input 4 4 7 3" xfId="30118" xr:uid="{C2476AD3-62EA-46C3-AEAA-CFA559B16B12}"/>
    <cellStyle name="Input 4 4 8" xfId="10693" xr:uid="{10A66F99-018D-435A-96E3-63B59D1DDA31}"/>
    <cellStyle name="Input 4 4 8 2" xfId="10694" xr:uid="{DD424BFF-4827-420F-915F-9A731722E7F2}"/>
    <cellStyle name="Input 4 4 8 3" xfId="30119" xr:uid="{C467C2B5-D6DF-4A7E-8067-E9F2058EA8C5}"/>
    <cellStyle name="Input 4 4 9" xfId="10695" xr:uid="{07DB8193-BAC6-479C-A224-A0E7622C5597}"/>
    <cellStyle name="Input 4 4 9 2" xfId="10696" xr:uid="{66520EAA-F2C2-42B8-9300-A9349CAD9C86}"/>
    <cellStyle name="Input 4 4 9 3" xfId="30120" xr:uid="{9942618E-A011-4269-ABD5-AE4D957B7318}"/>
    <cellStyle name="Input 4 5" xfId="10697" xr:uid="{350C08B8-53B5-4F4F-9516-8AC1901A20B5}"/>
    <cellStyle name="Input 4 5 10" xfId="10698" xr:uid="{4CB9E94A-5144-4A4B-8884-00D060958866}"/>
    <cellStyle name="Input 4 5 10 2" xfId="30121" xr:uid="{E53AEC94-A82E-42B7-909B-01FFD441546C}"/>
    <cellStyle name="Input 4 5 10 3" xfId="30122" xr:uid="{C7BECA9F-8E80-4769-B621-0688BB2BFE77}"/>
    <cellStyle name="Input 4 5 11" xfId="10699" xr:uid="{9A1A8007-7026-455D-AC66-73A05455497D}"/>
    <cellStyle name="Input 4 5 11 2" xfId="30123" xr:uid="{71732139-8BA3-4FB2-BC75-4020C7967F52}"/>
    <cellStyle name="Input 4 5 12" xfId="30124" xr:uid="{DD5EAF36-0D05-44F4-80CF-3CC0D63F0504}"/>
    <cellStyle name="Input 4 5 2" xfId="10700" xr:uid="{BDFC6B6A-D0CE-4959-9657-00BA13166D6D}"/>
    <cellStyle name="Input 4 5 2 10" xfId="10701" xr:uid="{68F84982-7110-4D18-A2DF-F06B6EAF1C34}"/>
    <cellStyle name="Input 4 5 2 10 2" xfId="30125" xr:uid="{6E346155-1D16-4F00-AB75-07E04CA0EA80}"/>
    <cellStyle name="Input 4 5 2 11" xfId="30126" xr:uid="{A8242090-E622-45A1-B5A3-5883F1F0A9AA}"/>
    <cellStyle name="Input 4 5 2 2" xfId="10702" xr:uid="{F208D850-8E27-438A-A461-DA37BFA0AB0B}"/>
    <cellStyle name="Input 4 5 2 2 2" xfId="10703" xr:uid="{0CA8658B-6FC6-45A6-AA70-19B796DCC6AB}"/>
    <cellStyle name="Input 4 5 2 2 3" xfId="10704" xr:uid="{D7F10ACA-4F1A-4AE9-B094-3AA18A5D05C4}"/>
    <cellStyle name="Input 4 5 2 2 4" xfId="10705" xr:uid="{D03BD085-C598-4CEA-B390-7257398A17FD}"/>
    <cellStyle name="Input 4 5 2 3" xfId="10706" xr:uid="{FE785518-7213-456E-8D8C-CEC022F46A92}"/>
    <cellStyle name="Input 4 5 2 3 2" xfId="10707" xr:uid="{EF168B7A-3FD2-4B33-8A8E-552831917A3A}"/>
    <cellStyle name="Input 4 5 2 3 3" xfId="30127" xr:uid="{B8B1DA56-04AC-404F-AFC3-9EC514B23873}"/>
    <cellStyle name="Input 4 5 2 4" xfId="10708" xr:uid="{D61F86CD-F88E-4CD8-BA86-EFC99E67844E}"/>
    <cellStyle name="Input 4 5 2 4 2" xfId="10709" xr:uid="{279CA6A3-230F-4369-BB13-35016F072EE9}"/>
    <cellStyle name="Input 4 5 2 4 3" xfId="30128" xr:uid="{B412BD04-63CE-43D4-A548-F78FC28300AA}"/>
    <cellStyle name="Input 4 5 2 5" xfId="10710" xr:uid="{A777CC57-7390-41C0-8ED7-3DB7A8D4847B}"/>
    <cellStyle name="Input 4 5 2 5 2" xfId="10711" xr:uid="{F6AB85EE-CE4B-46B4-B115-C8367725E80C}"/>
    <cellStyle name="Input 4 5 2 5 3" xfId="30129" xr:uid="{49A3ECBE-3E3C-4130-BC4E-DCA7F9FA6C1B}"/>
    <cellStyle name="Input 4 5 2 6" xfId="10712" xr:uid="{FA482C24-A60F-44BB-8ED5-9C2EA355EA47}"/>
    <cellStyle name="Input 4 5 2 6 2" xfId="10713" xr:uid="{BB10F76A-375E-42C9-AFA7-733967A3318C}"/>
    <cellStyle name="Input 4 5 2 6 3" xfId="30130" xr:uid="{B1F39F85-2E35-4383-9D0D-E47179516A97}"/>
    <cellStyle name="Input 4 5 2 7" xfId="10714" xr:uid="{EF4AC38E-8ACF-42D4-9557-4C4AA4B74873}"/>
    <cellStyle name="Input 4 5 2 7 2" xfId="10715" xr:uid="{4D9A75AB-B0A6-4F16-B4DE-B79392D27F15}"/>
    <cellStyle name="Input 4 5 2 7 3" xfId="30131" xr:uid="{5DA1F4B9-0176-45DB-825F-8C2E30E8375B}"/>
    <cellStyle name="Input 4 5 2 8" xfId="10716" xr:uid="{3DB94B65-31BD-4431-89D1-F751BB72088D}"/>
    <cellStyle name="Input 4 5 2 8 2" xfId="10717" xr:uid="{C3802B19-1D6E-4162-AFF7-4C7964C840B0}"/>
    <cellStyle name="Input 4 5 2 8 3" xfId="30132" xr:uid="{3104272C-42BF-45C2-87D7-6C0C747BEC62}"/>
    <cellStyle name="Input 4 5 2 9" xfId="10718" xr:uid="{3666AB00-5517-4E7B-88CB-D6C369228538}"/>
    <cellStyle name="Input 4 5 2 9 2" xfId="30133" xr:uid="{C151C4F8-D27B-41D3-B6FD-3C386C0357B7}"/>
    <cellStyle name="Input 4 5 2 9 3" xfId="30134" xr:uid="{635A0D0C-F5E9-4BC1-B585-80E5C703080F}"/>
    <cellStyle name="Input 4 5 3" xfId="10719" xr:uid="{849D4D40-39DD-481B-BBA7-CC951EF8F5D7}"/>
    <cellStyle name="Input 4 5 3 2" xfId="10720" xr:uid="{F52C364B-9AC2-45E4-B50D-C30A1C8F0ACC}"/>
    <cellStyle name="Input 4 5 3 3" xfId="10721" xr:uid="{431D39A2-3FF9-4993-AC21-B1541C3694F7}"/>
    <cellStyle name="Input 4 5 3 4" xfId="10722" xr:uid="{B841AC4B-7513-4A76-BD04-13C1E52FC52A}"/>
    <cellStyle name="Input 4 5 4" xfId="10723" xr:uid="{DA9D9634-822A-49C8-98E1-C972604F3DA3}"/>
    <cellStyle name="Input 4 5 4 2" xfId="10724" xr:uid="{3E226C13-0872-45EB-B501-40100310946E}"/>
    <cellStyle name="Input 4 5 4 3" xfId="30135" xr:uid="{A8803DF9-EA61-429C-867B-96592AC076C7}"/>
    <cellStyle name="Input 4 5 5" xfId="10725" xr:uid="{2A670E1C-9721-4EB5-ABF6-BB7BE64E14BF}"/>
    <cellStyle name="Input 4 5 5 2" xfId="10726" xr:uid="{3059FDC8-0951-4AC3-94EE-3214EC473FE1}"/>
    <cellStyle name="Input 4 5 5 3" xfId="30136" xr:uid="{4412FD13-F8CD-41AC-908E-E9D403BFD7ED}"/>
    <cellStyle name="Input 4 5 6" xfId="10727" xr:uid="{0AB77D45-57C1-448E-BBC8-F0DB77A397AE}"/>
    <cellStyle name="Input 4 5 6 2" xfId="10728" xr:uid="{9E161A6E-F735-4756-A419-08583A7CBEEE}"/>
    <cellStyle name="Input 4 5 6 3" xfId="30137" xr:uid="{CA5E93D1-0085-428F-AC55-3B4278CB6A49}"/>
    <cellStyle name="Input 4 5 7" xfId="10729" xr:uid="{879CFA80-1793-42BD-8075-BA5299B05935}"/>
    <cellStyle name="Input 4 5 7 2" xfId="10730" xr:uid="{89CC1535-7294-4F50-8726-46191F152515}"/>
    <cellStyle name="Input 4 5 7 3" xfId="30138" xr:uid="{C3404F8A-1682-47C3-83C6-4CF61C0CE949}"/>
    <cellStyle name="Input 4 5 8" xfId="10731" xr:uid="{F3420831-698D-40EB-82A1-BDEB8152BF19}"/>
    <cellStyle name="Input 4 5 8 2" xfId="10732" xr:uid="{9B756405-DAA7-48F0-B91B-B5DAE9764C4E}"/>
    <cellStyle name="Input 4 5 8 3" xfId="30139" xr:uid="{80C9414B-88A0-4441-8706-E1D35954625F}"/>
    <cellStyle name="Input 4 5 9" xfId="10733" xr:uid="{D12EC27D-4CD6-4BAB-B063-1411E21B91C7}"/>
    <cellStyle name="Input 4 5 9 2" xfId="10734" xr:uid="{C380128C-5A9F-44A3-A433-D189D3D280C1}"/>
    <cellStyle name="Input 4 5 9 3" xfId="30140" xr:uid="{D2949E13-1E0C-419C-9E5C-27B9F43E2B75}"/>
    <cellStyle name="Input 4 6" xfId="10735" xr:uid="{6F35D843-F867-45A1-91CC-876D88D80438}"/>
    <cellStyle name="Input 4 6 10" xfId="10736" xr:uid="{6D08D02D-C0E5-49AF-BB0A-0D6E5D9CC7A8}"/>
    <cellStyle name="Input 4 6 10 2" xfId="30141" xr:uid="{F2B5C6E6-098A-493E-8A97-EB03B5B91ADD}"/>
    <cellStyle name="Input 4 6 10 3" xfId="30142" xr:uid="{6CFE2C79-70BA-48DF-A018-2BF5B633B0F7}"/>
    <cellStyle name="Input 4 6 11" xfId="10737" xr:uid="{930AAE37-FB06-46FF-8057-2A9D415B69E6}"/>
    <cellStyle name="Input 4 6 11 2" xfId="30143" xr:uid="{B6B304E8-1F1B-4568-9ADA-351C3414D117}"/>
    <cellStyle name="Input 4 6 12" xfId="30144" xr:uid="{9BC68D9C-F773-4499-ADE3-35EED0709226}"/>
    <cellStyle name="Input 4 6 2" xfId="10738" xr:uid="{2E5E9C7B-E766-4A0C-B323-45744C522ADC}"/>
    <cellStyle name="Input 4 6 2 10" xfId="10739" xr:uid="{9187EB75-E783-47ED-8BA4-639284EAA2B6}"/>
    <cellStyle name="Input 4 6 2 10 2" xfId="30145" xr:uid="{62AE8659-65F0-4611-964A-44A1D52270DC}"/>
    <cellStyle name="Input 4 6 2 11" xfId="30146" xr:uid="{C55A37CA-7477-4BE1-9968-809919A7A919}"/>
    <cellStyle name="Input 4 6 2 2" xfId="10740" xr:uid="{A7BF67C8-B26A-498C-AC64-75B11675C738}"/>
    <cellStyle name="Input 4 6 2 2 2" xfId="10741" xr:uid="{5ED2BEBA-7E57-483E-BA72-1B2FE177F25D}"/>
    <cellStyle name="Input 4 6 2 2 3" xfId="10742" xr:uid="{8B399BDC-E3C6-4A96-8B58-58E3110EC18B}"/>
    <cellStyle name="Input 4 6 2 2 4" xfId="10743" xr:uid="{E10434FB-2939-4F0C-83CE-19C4C3D69592}"/>
    <cellStyle name="Input 4 6 2 3" xfId="10744" xr:uid="{F9F0B3ED-7B48-4F95-970E-5484DBCF38C6}"/>
    <cellStyle name="Input 4 6 2 3 2" xfId="10745" xr:uid="{3678EC6B-C9F4-4304-B1A3-D75C1F520EB5}"/>
    <cellStyle name="Input 4 6 2 3 3" xfId="30147" xr:uid="{8D09AA80-242A-4864-9E98-97940A96CCBA}"/>
    <cellStyle name="Input 4 6 2 4" xfId="10746" xr:uid="{6BAC2A11-5D18-404B-8A00-11A740D540DA}"/>
    <cellStyle name="Input 4 6 2 4 2" xfId="10747" xr:uid="{4A2D7380-2C86-4888-9CC5-425B1F6CAEDA}"/>
    <cellStyle name="Input 4 6 2 4 3" xfId="30148" xr:uid="{06113E17-D3F1-4188-B30C-48F2111EE57B}"/>
    <cellStyle name="Input 4 6 2 5" xfId="10748" xr:uid="{6306A718-365F-4592-A420-364C0A06F840}"/>
    <cellStyle name="Input 4 6 2 5 2" xfId="10749" xr:uid="{8A3C14C4-C409-4111-912B-C0BC181D10EB}"/>
    <cellStyle name="Input 4 6 2 5 3" xfId="30149" xr:uid="{E03D7EE8-C32D-44ED-BEE8-2C813F0C3ADD}"/>
    <cellStyle name="Input 4 6 2 6" xfId="10750" xr:uid="{2492D58A-96CA-45E6-8901-30E8A1054455}"/>
    <cellStyle name="Input 4 6 2 6 2" xfId="10751" xr:uid="{730AC372-F839-4042-8A54-BE3FE01C77E0}"/>
    <cellStyle name="Input 4 6 2 6 3" xfId="30150" xr:uid="{16BFD4EC-3C84-442B-9EDA-0434D84DAA83}"/>
    <cellStyle name="Input 4 6 2 7" xfId="10752" xr:uid="{0EC66DD0-69C2-498C-BF53-021E0ED0ED24}"/>
    <cellStyle name="Input 4 6 2 7 2" xfId="10753" xr:uid="{AEA4BDE8-FEB7-4F69-84CF-F0B65BDA1F55}"/>
    <cellStyle name="Input 4 6 2 7 3" xfId="30151" xr:uid="{A03A75C9-C25B-4EFF-94B2-0D7A581330E9}"/>
    <cellStyle name="Input 4 6 2 8" xfId="10754" xr:uid="{B9AE01D9-1B95-4A0F-B1FE-E3E26E0AC735}"/>
    <cellStyle name="Input 4 6 2 8 2" xfId="10755" xr:uid="{238F923E-842A-4E7B-ABAB-A20C46F7BE53}"/>
    <cellStyle name="Input 4 6 2 8 3" xfId="30152" xr:uid="{89B8EE84-1C5F-4845-90C2-C7794050375F}"/>
    <cellStyle name="Input 4 6 2 9" xfId="10756" xr:uid="{E20A621D-7D85-4965-871D-E4A2D9484A08}"/>
    <cellStyle name="Input 4 6 2 9 2" xfId="30153" xr:uid="{73ABEAAE-577F-463B-8508-56F0651B6A5E}"/>
    <cellStyle name="Input 4 6 2 9 3" xfId="30154" xr:uid="{F1AB9D0C-999E-41DD-B528-032F1C0B68E4}"/>
    <cellStyle name="Input 4 6 3" xfId="10757" xr:uid="{A8A2BE98-1F3F-498B-A0CD-B79D3F5352EB}"/>
    <cellStyle name="Input 4 6 3 2" xfId="10758" xr:uid="{95E91F5E-5C75-4D55-BFBD-CFFB30952A8C}"/>
    <cellStyle name="Input 4 6 3 3" xfId="10759" xr:uid="{EC61A150-8836-4751-8B1A-AB121FAF0CDD}"/>
    <cellStyle name="Input 4 6 3 4" xfId="10760" xr:uid="{3FFD6162-26BE-42AC-B5FA-3C7A6C4E6EE2}"/>
    <cellStyle name="Input 4 6 4" xfId="10761" xr:uid="{226AFA9D-609B-4F59-BA3F-AEA23961F058}"/>
    <cellStyle name="Input 4 6 4 2" xfId="10762" xr:uid="{1B21E482-B6A9-4F0A-BF7A-94C816BAB5DA}"/>
    <cellStyle name="Input 4 6 4 3" xfId="30155" xr:uid="{7D558F76-9169-4821-8143-A834B2D97E44}"/>
    <cellStyle name="Input 4 6 5" xfId="10763" xr:uid="{C7CA1B06-74EE-44F2-BFB0-5B731B67E13D}"/>
    <cellStyle name="Input 4 6 5 2" xfId="10764" xr:uid="{1D6A4F10-6A7F-4AE7-8FEF-A4BEA371B513}"/>
    <cellStyle name="Input 4 6 5 3" xfId="30156" xr:uid="{08A657BC-AB48-4DCE-BB9A-1ED0B64D9A39}"/>
    <cellStyle name="Input 4 6 6" xfId="10765" xr:uid="{00C12831-CEB5-48D6-A72E-0A6E397C52E8}"/>
    <cellStyle name="Input 4 6 6 2" xfId="10766" xr:uid="{E3A61D75-CA25-4F18-A1B2-3E15045E5D0A}"/>
    <cellStyle name="Input 4 6 6 3" xfId="30157" xr:uid="{AA654263-6A8D-439D-BBD3-E122798A19E9}"/>
    <cellStyle name="Input 4 6 7" xfId="10767" xr:uid="{02A689C5-3BB2-4931-80AB-7275D3A437AB}"/>
    <cellStyle name="Input 4 6 7 2" xfId="10768" xr:uid="{7F8205B0-5223-459C-AEAA-2B65CDD4B17C}"/>
    <cellStyle name="Input 4 6 7 3" xfId="30158" xr:uid="{1656625B-3F2E-4A6C-94A4-606AEEBC95F9}"/>
    <cellStyle name="Input 4 6 8" xfId="10769" xr:uid="{6BEDE5A1-8721-4756-A807-91AB46322B4E}"/>
    <cellStyle name="Input 4 6 8 2" xfId="10770" xr:uid="{B5EDF818-62C9-4AC6-AD96-653471BF7A69}"/>
    <cellStyle name="Input 4 6 8 3" xfId="30159" xr:uid="{C5122DAB-3C5F-4F36-A85C-F271C8F40225}"/>
    <cellStyle name="Input 4 6 9" xfId="10771" xr:uid="{AC8B62EF-9BEC-4344-87CE-A20C6580A12B}"/>
    <cellStyle name="Input 4 6 9 2" xfId="10772" xr:uid="{A5A25BCF-AADE-43FF-8F4B-A1F70FD0AAEB}"/>
    <cellStyle name="Input 4 6 9 3" xfId="30160" xr:uid="{28C0E67F-7206-40FF-8A27-2836325B724E}"/>
    <cellStyle name="Input 4 7" xfId="10773" xr:uid="{07F4C986-AE04-4626-86D5-6AB6FEAA4818}"/>
    <cellStyle name="Input 4 7 10" xfId="10774" xr:uid="{5080A551-A7F7-459B-A49F-394152073BBB}"/>
    <cellStyle name="Input 4 7 10 2" xfId="30161" xr:uid="{2EA1BC3D-9EB0-406D-BE67-330C1919E63B}"/>
    <cellStyle name="Input 4 7 10 3" xfId="30162" xr:uid="{27992E96-9E15-461F-A3E1-03C94C4FE065}"/>
    <cellStyle name="Input 4 7 11" xfId="10775" xr:uid="{101FA177-80EA-4FFA-AA2A-4D550B6E4389}"/>
    <cellStyle name="Input 4 7 11 2" xfId="30163" xr:uid="{BB5375FB-1C40-48E7-B05B-F25A0E9FC507}"/>
    <cellStyle name="Input 4 7 12" xfId="30164" xr:uid="{1C140FDF-39D5-4C2C-8B4B-56DE0B4F135A}"/>
    <cellStyle name="Input 4 7 2" xfId="10776" xr:uid="{5F9E0C33-DF3A-46E2-9292-498B889372A7}"/>
    <cellStyle name="Input 4 7 2 10" xfId="10777" xr:uid="{CF8BCF0C-6085-48AB-90AA-3B883A0378B3}"/>
    <cellStyle name="Input 4 7 2 10 2" xfId="30165" xr:uid="{8736D85A-6279-4473-82EC-3F64302F7F4A}"/>
    <cellStyle name="Input 4 7 2 11" xfId="30166" xr:uid="{B515BFD9-C0DF-4FC9-9A12-5AD844EBAE32}"/>
    <cellStyle name="Input 4 7 2 2" xfId="10778" xr:uid="{EDBDB4FC-E352-4A91-AD61-51FFFBCED1A0}"/>
    <cellStyle name="Input 4 7 2 2 2" xfId="10779" xr:uid="{3110A2A0-8D17-4962-ADA8-996612F57090}"/>
    <cellStyle name="Input 4 7 2 2 3" xfId="10780" xr:uid="{99460CD8-EC92-4A3F-9362-DBA8BEDADCA1}"/>
    <cellStyle name="Input 4 7 2 2 4" xfId="10781" xr:uid="{5F4630D4-B27D-41AD-8082-8C1F3777E7E2}"/>
    <cellStyle name="Input 4 7 2 3" xfId="10782" xr:uid="{A55643F0-DE3A-425F-932E-223927AE971C}"/>
    <cellStyle name="Input 4 7 2 3 2" xfId="10783" xr:uid="{2102DA57-6748-46D3-B207-C02B174AF6EE}"/>
    <cellStyle name="Input 4 7 2 3 3" xfId="30167" xr:uid="{29D1DCAF-6B36-4D8C-8ECC-B6FCEBB7D945}"/>
    <cellStyle name="Input 4 7 2 4" xfId="10784" xr:uid="{6D8BBED1-7B83-498F-A4F4-DE6F6CD5CFB6}"/>
    <cellStyle name="Input 4 7 2 4 2" xfId="10785" xr:uid="{4CD06FF3-00B8-432A-B725-E2C0CD7C7595}"/>
    <cellStyle name="Input 4 7 2 4 3" xfId="30168" xr:uid="{B12D4098-74DD-4ED3-89CE-E6EEF5907B32}"/>
    <cellStyle name="Input 4 7 2 5" xfId="10786" xr:uid="{42F489AD-B607-4460-AE07-C4241846CC59}"/>
    <cellStyle name="Input 4 7 2 5 2" xfId="10787" xr:uid="{4A35048A-67B1-41F3-8277-7503D65D0F5B}"/>
    <cellStyle name="Input 4 7 2 5 3" xfId="30169" xr:uid="{7533152D-88F0-46CB-A7D2-3C515E1A9271}"/>
    <cellStyle name="Input 4 7 2 6" xfId="10788" xr:uid="{A7E69DAD-7D2E-465A-B336-5820C357EEDF}"/>
    <cellStyle name="Input 4 7 2 6 2" xfId="10789" xr:uid="{660D8EE8-1FE4-40E4-8FCA-8E8F4EAA9CDE}"/>
    <cellStyle name="Input 4 7 2 6 3" xfId="30170" xr:uid="{11BC0A2B-10AD-4E18-B743-7CF85B78D017}"/>
    <cellStyle name="Input 4 7 2 7" xfId="10790" xr:uid="{AC4931C0-CD16-4C57-A328-F54E7E581C54}"/>
    <cellStyle name="Input 4 7 2 7 2" xfId="10791" xr:uid="{C3CFA11B-1C28-4643-9612-D893F5300159}"/>
    <cellStyle name="Input 4 7 2 7 3" xfId="30171" xr:uid="{746B9118-7796-47E8-9410-1B44D92F871C}"/>
    <cellStyle name="Input 4 7 2 8" xfId="10792" xr:uid="{34AD24A2-80AD-4542-8D94-3188C23431B7}"/>
    <cellStyle name="Input 4 7 2 8 2" xfId="10793" xr:uid="{A44D818D-186C-4768-A3C7-521096CE7511}"/>
    <cellStyle name="Input 4 7 2 8 3" xfId="30172" xr:uid="{C778CCCD-2722-4B7D-89FF-99A336B0DB9F}"/>
    <cellStyle name="Input 4 7 2 9" xfId="10794" xr:uid="{18444A90-DC12-491C-A317-726E4772093E}"/>
    <cellStyle name="Input 4 7 2 9 2" xfId="30173" xr:uid="{C40B019D-9B56-4DB0-A323-3CE477041900}"/>
    <cellStyle name="Input 4 7 2 9 3" xfId="30174" xr:uid="{E695F312-023B-44EB-82C0-F8756329BC6D}"/>
    <cellStyle name="Input 4 7 3" xfId="10795" xr:uid="{39C09C56-BA60-42D6-86AD-3AF8F9D33302}"/>
    <cellStyle name="Input 4 7 3 2" xfId="10796" xr:uid="{86E6CB2C-01F8-4874-8089-578D2D5372A0}"/>
    <cellStyle name="Input 4 7 3 3" xfId="10797" xr:uid="{9F145D2C-E5F1-4EB4-9B06-559F78EC7DD9}"/>
    <cellStyle name="Input 4 7 3 4" xfId="10798" xr:uid="{1F80DF3E-B81A-4C96-8B60-2F625E2C90FE}"/>
    <cellStyle name="Input 4 7 4" xfId="10799" xr:uid="{22B9B429-A7C2-402B-A6C9-3FFB86E323DA}"/>
    <cellStyle name="Input 4 7 4 2" xfId="10800" xr:uid="{7DA9D16A-B2B3-47FC-A8D1-EF2051FB7779}"/>
    <cellStyle name="Input 4 7 4 3" xfId="30175" xr:uid="{03DC26E3-30AB-4141-892F-68DEF73A19B1}"/>
    <cellStyle name="Input 4 7 5" xfId="10801" xr:uid="{B74E4138-2C7C-4B00-9B30-2685ED8659FE}"/>
    <cellStyle name="Input 4 7 5 2" xfId="10802" xr:uid="{E0D257D5-5017-463D-AD91-CEA66136B3EA}"/>
    <cellStyle name="Input 4 7 5 3" xfId="30176" xr:uid="{FE7FEF88-C897-4BED-A1A7-A5ABB15A72AD}"/>
    <cellStyle name="Input 4 7 6" xfId="10803" xr:uid="{8C877E33-6AB5-4044-9CF6-B67520A9B665}"/>
    <cellStyle name="Input 4 7 6 2" xfId="10804" xr:uid="{00C260D9-FCDB-4672-90BE-42B9703AD6BA}"/>
    <cellStyle name="Input 4 7 6 3" xfId="30177" xr:uid="{0E1A75D9-37B6-43B4-BF60-826DB3C440FB}"/>
    <cellStyle name="Input 4 7 7" xfId="10805" xr:uid="{CEF8434C-FFC4-41CD-8EE7-6448A1394009}"/>
    <cellStyle name="Input 4 7 7 2" xfId="10806" xr:uid="{7B311FFB-0B67-4F0E-9F2C-1F3CE7688236}"/>
    <cellStyle name="Input 4 7 7 3" xfId="30178" xr:uid="{6DC3A845-3276-4EB2-913D-D836B753EED6}"/>
    <cellStyle name="Input 4 7 8" xfId="10807" xr:uid="{7D031886-9B74-4F64-B7FE-137ABF51B835}"/>
    <cellStyle name="Input 4 7 8 2" xfId="10808" xr:uid="{F13BEACC-7FD3-46D0-B380-CA4D5468F1B7}"/>
    <cellStyle name="Input 4 7 8 3" xfId="30179" xr:uid="{D7A7C935-DEC5-47F6-8E76-896BF8C673C8}"/>
    <cellStyle name="Input 4 7 9" xfId="10809" xr:uid="{EDADD96F-67CB-411D-906D-3E1BFC77BCEA}"/>
    <cellStyle name="Input 4 7 9 2" xfId="10810" xr:uid="{C855AC94-4907-42C0-AAF1-F3DF99F5EA58}"/>
    <cellStyle name="Input 4 7 9 3" xfId="30180" xr:uid="{63D5F71E-2A8B-4EFF-B24D-07F63E32C181}"/>
    <cellStyle name="Input 4 8" xfId="10811" xr:uid="{C88B7E38-42AD-4C9D-8FAE-129B13FBA428}"/>
    <cellStyle name="Input 4 8 10" xfId="10812" xr:uid="{6C66F78C-0AC9-40FD-9072-12BFE7BF2989}"/>
    <cellStyle name="Input 4 8 10 2" xfId="30181" xr:uid="{059A6825-067C-4104-981E-F1839443E35A}"/>
    <cellStyle name="Input 4 8 10 3" xfId="30182" xr:uid="{D6FF75B5-4BB8-4BF8-BF96-C97E4B4C18C1}"/>
    <cellStyle name="Input 4 8 11" xfId="10813" xr:uid="{B66B1060-D6E4-4564-A5B7-D394835A8DF8}"/>
    <cellStyle name="Input 4 8 11 2" xfId="30183" xr:uid="{7DAAAF9C-0C2E-4D9A-9737-3453868B1E68}"/>
    <cellStyle name="Input 4 8 12" xfId="30184" xr:uid="{F55137D7-4EA5-4222-A008-52A4D0E1F1D5}"/>
    <cellStyle name="Input 4 8 2" xfId="10814" xr:uid="{60ABAA80-E07C-4ACE-A5D5-6935A2C2A4C5}"/>
    <cellStyle name="Input 4 8 2 10" xfId="10815" xr:uid="{A0661A2C-7FA0-4573-A1B6-EAC7BD40490E}"/>
    <cellStyle name="Input 4 8 2 10 2" xfId="30185" xr:uid="{8F035FDC-E0BF-4391-822B-43D3F7355735}"/>
    <cellStyle name="Input 4 8 2 11" xfId="30186" xr:uid="{11B99722-6CD7-4FBD-B564-F0EFA903E596}"/>
    <cellStyle name="Input 4 8 2 2" xfId="10816" xr:uid="{FD48D1F9-9EEE-42CA-AF3A-AC18D5FB07B3}"/>
    <cellStyle name="Input 4 8 2 2 2" xfId="10817" xr:uid="{AB14B1CB-372C-4051-92B3-7E1366B748D8}"/>
    <cellStyle name="Input 4 8 2 2 3" xfId="10818" xr:uid="{BFF04D2D-8DD7-4B0C-BDC1-08C3C8A8F3B0}"/>
    <cellStyle name="Input 4 8 2 2 4" xfId="10819" xr:uid="{76CABA4F-0319-4BEF-A6F9-1EE28474102B}"/>
    <cellStyle name="Input 4 8 2 3" xfId="10820" xr:uid="{8484BC1B-16A8-4ED8-8856-9891762F12C0}"/>
    <cellStyle name="Input 4 8 2 3 2" xfId="10821" xr:uid="{5D8298FB-4D07-4649-A198-8363F581D643}"/>
    <cellStyle name="Input 4 8 2 3 3" xfId="30187" xr:uid="{8F4232C9-C086-406D-BA9A-B9C24B41775A}"/>
    <cellStyle name="Input 4 8 2 4" xfId="10822" xr:uid="{002EBDA1-FA36-4DC3-969F-F1254D07DD9F}"/>
    <cellStyle name="Input 4 8 2 4 2" xfId="10823" xr:uid="{604D266F-8D3A-4B36-BD72-965162067372}"/>
    <cellStyle name="Input 4 8 2 4 3" xfId="30188" xr:uid="{6181F444-9B0D-4DC2-8FA8-86409A3CD9EE}"/>
    <cellStyle name="Input 4 8 2 5" xfId="10824" xr:uid="{9A4D3FA0-1844-463D-942A-82E9725717C2}"/>
    <cellStyle name="Input 4 8 2 5 2" xfId="10825" xr:uid="{07421088-D1EC-4859-89F7-AFF7706C7F69}"/>
    <cellStyle name="Input 4 8 2 5 3" xfId="30189" xr:uid="{39B12DEF-8728-4EB5-9D77-07DF5EB594A8}"/>
    <cellStyle name="Input 4 8 2 6" xfId="10826" xr:uid="{335A78C6-872B-43E4-9C23-97EC1070E1C1}"/>
    <cellStyle name="Input 4 8 2 6 2" xfId="10827" xr:uid="{7B83EDA0-D285-4DBA-B60D-5C562DD8D0F7}"/>
    <cellStyle name="Input 4 8 2 6 3" xfId="30190" xr:uid="{5A2DF73D-E4C4-4E2A-A05C-FE0BCD9B6984}"/>
    <cellStyle name="Input 4 8 2 7" xfId="10828" xr:uid="{41707AF6-54B3-4091-9501-9E39C84E50D0}"/>
    <cellStyle name="Input 4 8 2 7 2" xfId="10829" xr:uid="{79F79BB7-9444-4708-B881-85A8E8673590}"/>
    <cellStyle name="Input 4 8 2 7 3" xfId="30191" xr:uid="{DA2D24F3-6181-4FC1-AFF4-98FD8FE820CD}"/>
    <cellStyle name="Input 4 8 2 8" xfId="10830" xr:uid="{D2CA2BAA-9138-416C-A41D-A53DA282F514}"/>
    <cellStyle name="Input 4 8 2 8 2" xfId="10831" xr:uid="{5BF423CA-93A9-4FAD-AD1C-DA210F3FADF9}"/>
    <cellStyle name="Input 4 8 2 8 3" xfId="30192" xr:uid="{CD228CF2-A46D-4FBE-91E0-72454E64111A}"/>
    <cellStyle name="Input 4 8 2 9" xfId="10832" xr:uid="{62FE15C7-50AB-4DF0-ACA2-8CE02827EBAB}"/>
    <cellStyle name="Input 4 8 2 9 2" xfId="30193" xr:uid="{257D58CA-A9F4-490B-BB08-5C165B23BDCF}"/>
    <cellStyle name="Input 4 8 2 9 3" xfId="30194" xr:uid="{F78EE9D2-0239-484A-A227-881F5DD98C78}"/>
    <cellStyle name="Input 4 8 3" xfId="10833" xr:uid="{F73EB7ED-7C7D-4FCA-BC4C-14AC81DD5AF2}"/>
    <cellStyle name="Input 4 8 3 2" xfId="10834" xr:uid="{AEB651FF-E6B0-4330-BD9F-0C9EA2A4B57F}"/>
    <cellStyle name="Input 4 8 3 3" xfId="10835" xr:uid="{583B4D48-12AF-4323-9345-DDCB425819A2}"/>
    <cellStyle name="Input 4 8 3 4" xfId="10836" xr:uid="{72FEB95A-0973-46DE-A73C-FF6DB330883B}"/>
    <cellStyle name="Input 4 8 4" xfId="10837" xr:uid="{0FD286E9-687C-4135-A85E-91423C0B4841}"/>
    <cellStyle name="Input 4 8 4 2" xfId="10838" xr:uid="{3C71843E-9532-4C59-80AC-11608FEDF4CA}"/>
    <cellStyle name="Input 4 8 4 3" xfId="30195" xr:uid="{2DCDA262-EA0D-48B5-839E-A045FA803629}"/>
    <cellStyle name="Input 4 8 5" xfId="10839" xr:uid="{A9A63807-2BB4-4CDA-8178-2969429D226E}"/>
    <cellStyle name="Input 4 8 5 2" xfId="10840" xr:uid="{BB04D9C8-9DF4-4CCF-A05A-1FE2AEF1A08E}"/>
    <cellStyle name="Input 4 8 5 3" xfId="30196" xr:uid="{D2E3D40F-4A3E-4CEB-B6CF-B708A355DC2B}"/>
    <cellStyle name="Input 4 8 6" xfId="10841" xr:uid="{5D85D637-B7F5-44EA-9F3C-98400F3C0E49}"/>
    <cellStyle name="Input 4 8 6 2" xfId="10842" xr:uid="{287CA34E-808B-4A0B-BE60-86ADF3F32833}"/>
    <cellStyle name="Input 4 8 6 3" xfId="30197" xr:uid="{BB78D8B9-1032-42D7-92BD-60E07405705E}"/>
    <cellStyle name="Input 4 8 7" xfId="10843" xr:uid="{0D9B97B2-2EBC-4B36-B91F-0676534329FF}"/>
    <cellStyle name="Input 4 8 7 2" xfId="10844" xr:uid="{EE64A90C-7223-4D6D-8100-F9DCECA4EA3B}"/>
    <cellStyle name="Input 4 8 7 3" xfId="30198" xr:uid="{30439C11-1F59-4ED8-B8B0-605A3B29F374}"/>
    <cellStyle name="Input 4 8 8" xfId="10845" xr:uid="{1385D95E-4289-4C9F-AF7A-AA57EE8C5E8C}"/>
    <cellStyle name="Input 4 8 8 2" xfId="10846" xr:uid="{B5D67B22-F29B-40E4-9865-BCE535F65121}"/>
    <cellStyle name="Input 4 8 8 3" xfId="30199" xr:uid="{A0FB5A61-ED47-4C62-9D36-F7CFEE361CDB}"/>
    <cellStyle name="Input 4 8 9" xfId="10847" xr:uid="{F36D8738-25AF-44C3-AE9F-C1F2FEE527B8}"/>
    <cellStyle name="Input 4 8 9 2" xfId="10848" xr:uid="{6C1AF801-856D-46A0-A59A-C2F99BBE849A}"/>
    <cellStyle name="Input 4 8 9 3" xfId="30200" xr:uid="{A2A5C559-963F-45F2-8C00-811767750533}"/>
    <cellStyle name="Input 4 9" xfId="10849" xr:uid="{30D93F95-39C6-45AE-B023-725D538D31E7}"/>
    <cellStyle name="Input 4 9 10" xfId="10850" xr:uid="{956E0B3E-E2BC-47E1-A14D-D569236A15B8}"/>
    <cellStyle name="Input 4 9 10 2" xfId="30201" xr:uid="{D370BF83-4545-4368-9649-3F5A9FD0017A}"/>
    <cellStyle name="Input 4 9 10 3" xfId="30202" xr:uid="{606EB25B-FB28-4D1B-ACB7-554AB2800834}"/>
    <cellStyle name="Input 4 9 11" xfId="10851" xr:uid="{EC1A5C87-0999-43EA-8309-B432C72FB144}"/>
    <cellStyle name="Input 4 9 11 2" xfId="30203" xr:uid="{470D058A-8E17-481F-8CB0-C6891B4D16A1}"/>
    <cellStyle name="Input 4 9 12" xfId="30204" xr:uid="{BC930C9B-BA8E-406A-A1C1-C5B623657203}"/>
    <cellStyle name="Input 4 9 2" xfId="10852" xr:uid="{4CD0143B-FCB8-46E9-B1CF-3A6CA655EBE8}"/>
    <cellStyle name="Input 4 9 2 10" xfId="10853" xr:uid="{42AB5D11-BC77-47B9-AD31-9890851AFE43}"/>
    <cellStyle name="Input 4 9 2 10 2" xfId="30205" xr:uid="{DF611079-59BB-41DA-961F-69D1F9B166E5}"/>
    <cellStyle name="Input 4 9 2 11" xfId="30206" xr:uid="{F015B252-93F8-4925-BA89-270D52BEA903}"/>
    <cellStyle name="Input 4 9 2 2" xfId="10854" xr:uid="{91E82637-50FC-46E7-B2BA-E98367FA7A09}"/>
    <cellStyle name="Input 4 9 2 2 2" xfId="10855" xr:uid="{A6C72386-3981-4D7C-A071-D9D74CACAA72}"/>
    <cellStyle name="Input 4 9 2 2 3" xfId="10856" xr:uid="{4907A208-88EE-43F1-B6F8-05B8E49E037A}"/>
    <cellStyle name="Input 4 9 2 2 4" xfId="10857" xr:uid="{D1C95A79-DDF2-4648-B1FF-B35BDEDDF203}"/>
    <cellStyle name="Input 4 9 2 3" xfId="10858" xr:uid="{CB5263D7-5B8A-48E3-A5FD-CEB09F83FF36}"/>
    <cellStyle name="Input 4 9 2 3 2" xfId="10859" xr:uid="{A820D7F3-39B6-429F-89C2-66FCBFFC797A}"/>
    <cellStyle name="Input 4 9 2 3 3" xfId="30207" xr:uid="{E1AB8CBB-994B-40B7-8027-4FF5CD95ED77}"/>
    <cellStyle name="Input 4 9 2 4" xfId="10860" xr:uid="{3A3FB1D8-60B6-4A9F-BB95-E28FDCEDFA77}"/>
    <cellStyle name="Input 4 9 2 4 2" xfId="10861" xr:uid="{FBBCC965-397E-4642-881E-13E97B704F93}"/>
    <cellStyle name="Input 4 9 2 4 3" xfId="30208" xr:uid="{C3CACB2C-F518-4E09-B0E2-DF5633945D36}"/>
    <cellStyle name="Input 4 9 2 5" xfId="10862" xr:uid="{D8A7F4FB-A55F-4A06-B91D-031B6A501458}"/>
    <cellStyle name="Input 4 9 2 5 2" xfId="10863" xr:uid="{7D22463D-EBA8-446A-A405-7009849D3DF0}"/>
    <cellStyle name="Input 4 9 2 5 3" xfId="30209" xr:uid="{B9A326CF-A69C-4AEE-BB44-2C161EFBE4E8}"/>
    <cellStyle name="Input 4 9 2 6" xfId="10864" xr:uid="{CB2B1182-5572-4EED-9C2B-48EBF260715F}"/>
    <cellStyle name="Input 4 9 2 6 2" xfId="10865" xr:uid="{BD3AC3F7-930C-46BC-8897-D0E5BDEE40F8}"/>
    <cellStyle name="Input 4 9 2 6 3" xfId="30210" xr:uid="{E91D5DBC-C7C8-430B-91B5-461ECDFE8D13}"/>
    <cellStyle name="Input 4 9 2 7" xfId="10866" xr:uid="{79D3B24F-3BCD-4043-AA08-63819092F1EE}"/>
    <cellStyle name="Input 4 9 2 7 2" xfId="10867" xr:uid="{E05D5745-D56E-4E1F-B6AE-1A92ED03AE71}"/>
    <cellStyle name="Input 4 9 2 7 3" xfId="30211" xr:uid="{2D5A76B9-22EB-4900-ACEB-0A2F1AD007AD}"/>
    <cellStyle name="Input 4 9 2 8" xfId="10868" xr:uid="{F6AA145B-DAAF-40DF-83FA-8E6A17A6B00B}"/>
    <cellStyle name="Input 4 9 2 8 2" xfId="10869" xr:uid="{595C78E3-6584-47B2-BB0C-F1FE0886DB52}"/>
    <cellStyle name="Input 4 9 2 8 3" xfId="30212" xr:uid="{EF7CBF80-1C26-4EA2-AF16-C76800DA98D2}"/>
    <cellStyle name="Input 4 9 2 9" xfId="10870" xr:uid="{4C6158E1-D514-4011-88A1-283BF66B618F}"/>
    <cellStyle name="Input 4 9 2 9 2" xfId="30213" xr:uid="{CBDC1A08-C71A-4E6D-A004-9AC60D17EE49}"/>
    <cellStyle name="Input 4 9 2 9 3" xfId="30214" xr:uid="{4A5CBB75-E40C-4C3D-967E-D7B4278B4E30}"/>
    <cellStyle name="Input 4 9 3" xfId="10871" xr:uid="{77ADE4C5-A642-43FC-9B53-31AAEEA05C30}"/>
    <cellStyle name="Input 4 9 3 2" xfId="10872" xr:uid="{26BF1396-D2B3-4263-B546-648B50C8C520}"/>
    <cellStyle name="Input 4 9 3 3" xfId="10873" xr:uid="{28E7617E-C3B3-4BC9-A982-90798ADD39ED}"/>
    <cellStyle name="Input 4 9 3 4" xfId="10874" xr:uid="{A8D60DD6-4796-496D-9006-30AA6D83DF94}"/>
    <cellStyle name="Input 4 9 4" xfId="10875" xr:uid="{72B5C7FA-032F-45D6-AF7C-FDCBB0D7C8C0}"/>
    <cellStyle name="Input 4 9 4 2" xfId="10876" xr:uid="{F1121223-5EEA-464A-9232-183062A97A20}"/>
    <cellStyle name="Input 4 9 4 3" xfId="30215" xr:uid="{B50C265C-D365-451E-83F9-754E885F15FB}"/>
    <cellStyle name="Input 4 9 5" xfId="10877" xr:uid="{DA132369-1FAC-4B63-B67E-034D76E4819C}"/>
    <cellStyle name="Input 4 9 5 2" xfId="10878" xr:uid="{3EE3E22B-D8BB-4F96-AE3B-AD8C196C0DE9}"/>
    <cellStyle name="Input 4 9 5 3" xfId="30216" xr:uid="{E24CC87F-EE53-42C8-BCC1-F60AA5123E39}"/>
    <cellStyle name="Input 4 9 6" xfId="10879" xr:uid="{A26633DF-60D4-4515-85C0-888871C095F2}"/>
    <cellStyle name="Input 4 9 6 2" xfId="10880" xr:uid="{FC070651-5B06-406E-A020-15D0639B2AAB}"/>
    <cellStyle name="Input 4 9 6 3" xfId="30217" xr:uid="{FE55607B-C123-4F3A-9DED-C64008BB9D74}"/>
    <cellStyle name="Input 4 9 7" xfId="10881" xr:uid="{5D71F363-7AF9-4FDF-9F40-F8B11B7ECC3C}"/>
    <cellStyle name="Input 4 9 7 2" xfId="10882" xr:uid="{3112F3D1-C392-4B88-A0E0-026ACED2F9B8}"/>
    <cellStyle name="Input 4 9 7 3" xfId="30218" xr:uid="{4FD053B0-1B0E-4870-8C91-9AF633209C52}"/>
    <cellStyle name="Input 4 9 8" xfId="10883" xr:uid="{D8F10459-3223-437E-8DAB-F5A30EDD821B}"/>
    <cellStyle name="Input 4 9 8 2" xfId="10884" xr:uid="{6EB7F0F2-2972-42F0-AAAC-5BAB5695A6D3}"/>
    <cellStyle name="Input 4 9 8 3" xfId="30219" xr:uid="{0B65024A-1025-40C8-AC49-AC58C3F46806}"/>
    <cellStyle name="Input 4 9 9" xfId="10885" xr:uid="{12968933-F85D-4D5F-92CA-CC837714D246}"/>
    <cellStyle name="Input 4 9 9 2" xfId="10886" xr:uid="{644129EA-9BF6-4E5E-A142-722E941FF59B}"/>
    <cellStyle name="Input 4 9 9 3" xfId="30220" xr:uid="{1FC9A6F6-5BBC-403A-AA77-DD8EB98A3CA3}"/>
    <cellStyle name="Input 40" xfId="30221" xr:uid="{87E589F2-B370-430E-82B5-CC9D153BD986}"/>
    <cellStyle name="Input 40 2" xfId="30222" xr:uid="{9FDA9C7E-4007-433F-BA30-6384A7E92D50}"/>
    <cellStyle name="Input 40 3" xfId="42823" xr:uid="{DA439983-1453-4550-AAB6-1DFAB8A33EF8}"/>
    <cellStyle name="Input 40 4" xfId="42300" xr:uid="{DEA6AFD2-272B-44E6-8AF8-94F89FF79D4F}"/>
    <cellStyle name="Input 40 5" xfId="43925" xr:uid="{9867B08E-3D04-4332-B9E5-835F4238F51C}"/>
    <cellStyle name="Input 5" xfId="10887" xr:uid="{406FF1F1-4C41-48B5-AFD5-CDA9E4F9FD75}"/>
    <cellStyle name="Input 5 10" xfId="10888" xr:uid="{AD540BDB-9930-4846-829F-A2C2BE6FA1AF}"/>
    <cellStyle name="Input 5 10 10" xfId="10889" xr:uid="{432F008D-B751-46B7-9B5D-7E5D978E4014}"/>
    <cellStyle name="Input 5 10 10 2" xfId="30223" xr:uid="{3E9B5862-308F-4263-BDEA-1DAC8C9B60CB}"/>
    <cellStyle name="Input 5 10 10 3" xfId="30224" xr:uid="{1CAC80AE-7D03-4214-B7F9-711E63CE0A1B}"/>
    <cellStyle name="Input 5 10 11" xfId="10890" xr:uid="{7CACCD4E-46C3-4A81-8424-0E9F51050DB2}"/>
    <cellStyle name="Input 5 10 11 2" xfId="30225" xr:uid="{F9CBA3EB-584F-4EB7-9B39-7AA639604677}"/>
    <cellStyle name="Input 5 10 12" xfId="30226" xr:uid="{A151091B-B1E4-4459-9147-2E126D79CF97}"/>
    <cellStyle name="Input 5 10 2" xfId="10891" xr:uid="{B3BB2C05-FB8A-480F-BC59-EC6F2E584320}"/>
    <cellStyle name="Input 5 10 2 10" xfId="10892" xr:uid="{1B387898-686D-4D70-8439-1FF21ECE71DE}"/>
    <cellStyle name="Input 5 10 2 10 2" xfId="30227" xr:uid="{156DE228-4FF0-42CD-99D4-F89FCE8B23F7}"/>
    <cellStyle name="Input 5 10 2 11" xfId="30228" xr:uid="{AB62C474-BF81-47AB-AE0B-506D4940F480}"/>
    <cellStyle name="Input 5 10 2 2" xfId="10893" xr:uid="{3A3AAEA6-4735-41EC-8D9F-E40B224D7222}"/>
    <cellStyle name="Input 5 10 2 2 2" xfId="10894" xr:uid="{2A4A8500-5E07-4B3D-8798-129BB863887F}"/>
    <cellStyle name="Input 5 10 2 2 3" xfId="10895" xr:uid="{8CC357BE-139C-4E31-BEE1-C620BE1FC444}"/>
    <cellStyle name="Input 5 10 2 2 4" xfId="10896" xr:uid="{6A96C518-F494-4E4E-BA81-A44BFE65C1D5}"/>
    <cellStyle name="Input 5 10 2 3" xfId="10897" xr:uid="{FF62BFB5-4324-4236-9D36-5BB2FDA3E044}"/>
    <cellStyle name="Input 5 10 2 3 2" xfId="10898" xr:uid="{73C5B1F6-0291-40F1-A01B-F8F31EF23CFA}"/>
    <cellStyle name="Input 5 10 2 3 3" xfId="30229" xr:uid="{23033F92-4039-4355-885D-766659C7AD2C}"/>
    <cellStyle name="Input 5 10 2 4" xfId="10899" xr:uid="{9E31419F-6E97-41BC-A829-9886361897FF}"/>
    <cellStyle name="Input 5 10 2 4 2" xfId="10900" xr:uid="{3C984236-7344-415B-9AF3-847F17200AE9}"/>
    <cellStyle name="Input 5 10 2 4 3" xfId="30230" xr:uid="{C0760D03-8153-4CA9-A55F-23E13EA2F13A}"/>
    <cellStyle name="Input 5 10 2 5" xfId="10901" xr:uid="{BE43A44A-0AEE-4444-87D5-7BB69A8B92D6}"/>
    <cellStyle name="Input 5 10 2 5 2" xfId="10902" xr:uid="{6AEBE12F-1950-45DC-BFDC-321C4BDCD466}"/>
    <cellStyle name="Input 5 10 2 5 3" xfId="30231" xr:uid="{1E55B2CE-E9FB-4174-A724-8262AF4F1A16}"/>
    <cellStyle name="Input 5 10 2 6" xfId="10903" xr:uid="{26626D37-D27F-4432-9E40-33581D03EB77}"/>
    <cellStyle name="Input 5 10 2 6 2" xfId="10904" xr:uid="{0D108F67-51EF-42AA-A06C-C1EDEF20D9A6}"/>
    <cellStyle name="Input 5 10 2 6 3" xfId="30232" xr:uid="{3F840A86-C96C-4089-935C-A7B6BE1EF209}"/>
    <cellStyle name="Input 5 10 2 7" xfId="10905" xr:uid="{A30A642B-52EC-463C-903B-996C60E66E3A}"/>
    <cellStyle name="Input 5 10 2 7 2" xfId="10906" xr:uid="{CB80E571-F0E6-43CA-8F47-E70AA0B85CED}"/>
    <cellStyle name="Input 5 10 2 7 3" xfId="30233" xr:uid="{02520EB8-B0D2-45CE-89F6-EBFFA7358E38}"/>
    <cellStyle name="Input 5 10 2 8" xfId="10907" xr:uid="{35BAB7F3-E4D7-4CED-BBD8-A6F7973E4BDA}"/>
    <cellStyle name="Input 5 10 2 8 2" xfId="10908" xr:uid="{DACEDBF8-D59D-4F9F-91AD-F20ADDAA7313}"/>
    <cellStyle name="Input 5 10 2 8 3" xfId="30234" xr:uid="{47B9AE0D-A09C-4993-A6D7-D6D66E0D47B2}"/>
    <cellStyle name="Input 5 10 2 9" xfId="10909" xr:uid="{258A23C5-5E4B-42BB-A1A5-2AA4A08162FD}"/>
    <cellStyle name="Input 5 10 2 9 2" xfId="30235" xr:uid="{BCFD06C7-7BEC-46B2-9C82-DAD5E3704931}"/>
    <cellStyle name="Input 5 10 2 9 3" xfId="30236" xr:uid="{E206727B-A887-4922-90E3-0F4EF817E5B4}"/>
    <cellStyle name="Input 5 10 3" xfId="10910" xr:uid="{59E639A1-D9ED-4878-B6F0-20EBB7088A2E}"/>
    <cellStyle name="Input 5 10 3 2" xfId="10911" xr:uid="{03FC1C30-F18E-4912-9BCD-0E0C857A8944}"/>
    <cellStyle name="Input 5 10 3 3" xfId="10912" xr:uid="{5766B984-AC87-46E3-B8AD-B4359C1635F7}"/>
    <cellStyle name="Input 5 10 3 4" xfId="10913" xr:uid="{392EB75A-909F-4539-9D50-B92C8F5521F8}"/>
    <cellStyle name="Input 5 10 4" xfId="10914" xr:uid="{560010ED-1ADF-44A6-AF91-2226E2242B98}"/>
    <cellStyle name="Input 5 10 4 2" xfId="10915" xr:uid="{EA7D93A5-43DB-4C30-906E-3A4D57097645}"/>
    <cellStyle name="Input 5 10 4 3" xfId="30237" xr:uid="{4E5D73F9-4CF0-48C1-A3CF-82DE85024FD5}"/>
    <cellStyle name="Input 5 10 5" xfId="10916" xr:uid="{C7423250-186A-43D9-A659-8C7547C8BC85}"/>
    <cellStyle name="Input 5 10 5 2" xfId="10917" xr:uid="{D001EAE6-1183-4033-B582-FED19AA4789F}"/>
    <cellStyle name="Input 5 10 5 3" xfId="30238" xr:uid="{D4FF87C6-9693-41D5-9AF7-F361A29385C3}"/>
    <cellStyle name="Input 5 10 6" xfId="10918" xr:uid="{8EFBE02C-43FD-430C-8A3A-2299EA9EF8CE}"/>
    <cellStyle name="Input 5 10 6 2" xfId="10919" xr:uid="{FAC79822-EB5A-4E0B-887A-7A2A1FE49FBA}"/>
    <cellStyle name="Input 5 10 6 3" xfId="30239" xr:uid="{FD0731F3-935B-4BEF-86B1-7B60E2468DE1}"/>
    <cellStyle name="Input 5 10 7" xfId="10920" xr:uid="{FAC2CD3E-774B-4730-8C42-9C08B1E15F98}"/>
    <cellStyle name="Input 5 10 7 2" xfId="10921" xr:uid="{30D46EBA-19AB-4FA8-8272-83BC84A39D30}"/>
    <cellStyle name="Input 5 10 7 3" xfId="30240" xr:uid="{093627ED-6CD9-4220-BEC0-CCEAA81702E2}"/>
    <cellStyle name="Input 5 10 8" xfId="10922" xr:uid="{141297AC-32F0-4F88-A9E5-B2B41502A461}"/>
    <cellStyle name="Input 5 10 8 2" xfId="10923" xr:uid="{249FFF3C-6B11-4194-82C6-5DB4746BE553}"/>
    <cellStyle name="Input 5 10 8 3" xfId="30241" xr:uid="{36CF9FE9-7721-4083-B35A-7B84C5BB6BED}"/>
    <cellStyle name="Input 5 10 9" xfId="10924" xr:uid="{E4F75672-81B4-4022-BFED-6EDBC7E5803D}"/>
    <cellStyle name="Input 5 10 9 2" xfId="10925" xr:uid="{10A27666-87BC-41FE-8DC5-1E25C7174CF4}"/>
    <cellStyle name="Input 5 10 9 3" xfId="30242" xr:uid="{13516964-611D-43EE-BC00-CC302AE94FDD}"/>
    <cellStyle name="Input 5 11" xfId="10926" xr:uid="{3AE6902E-D5B8-4852-8C2A-84F0E50F3FA6}"/>
    <cellStyle name="Input 5 11 10" xfId="10927" xr:uid="{4C756177-3D52-420A-A3E6-B80CDC5DAC18}"/>
    <cellStyle name="Input 5 11 10 2" xfId="30243" xr:uid="{355C825C-A087-4B04-8A75-87EA01E72C35}"/>
    <cellStyle name="Input 5 11 10 3" xfId="30244" xr:uid="{EB30006F-2F5C-4368-B180-B2558A095697}"/>
    <cellStyle name="Input 5 11 11" xfId="10928" xr:uid="{5E17E7DF-C5C4-431E-A008-AACA90637F3D}"/>
    <cellStyle name="Input 5 11 11 2" xfId="30245" xr:uid="{1F239606-9F57-4B59-8A09-FA81253910FC}"/>
    <cellStyle name="Input 5 11 12" xfId="30246" xr:uid="{612972A3-32DF-4868-9BA4-9DE61965B187}"/>
    <cellStyle name="Input 5 11 2" xfId="10929" xr:uid="{603C7915-EB49-4F30-86BA-573494AF6BC3}"/>
    <cellStyle name="Input 5 11 2 10" xfId="10930" xr:uid="{2EF09A0E-4D85-4761-8DAE-3C06B53F49F7}"/>
    <cellStyle name="Input 5 11 2 10 2" xfId="30247" xr:uid="{99776C63-E326-4EAF-A5BC-45A50F6A02C0}"/>
    <cellStyle name="Input 5 11 2 11" xfId="30248" xr:uid="{B5A19DB1-3D11-4102-A3D4-380F2CE34B27}"/>
    <cellStyle name="Input 5 11 2 2" xfId="10931" xr:uid="{54399AB1-7255-43C4-B16D-B3508931D86E}"/>
    <cellStyle name="Input 5 11 2 2 2" xfId="10932" xr:uid="{2748079A-C29F-4A6F-BD8F-9E206258AAFA}"/>
    <cellStyle name="Input 5 11 2 2 3" xfId="10933" xr:uid="{1A07C053-B12F-4583-A61B-C3C7960AB9F8}"/>
    <cellStyle name="Input 5 11 2 2 4" xfId="10934" xr:uid="{3672EBD2-A495-4294-A614-2B78C253DB33}"/>
    <cellStyle name="Input 5 11 2 3" xfId="10935" xr:uid="{CE5C8082-54C1-46AB-B4A1-60AB23FC6E9A}"/>
    <cellStyle name="Input 5 11 2 3 2" xfId="10936" xr:uid="{14593171-717D-4B7D-91AF-98A09F594ACF}"/>
    <cellStyle name="Input 5 11 2 3 3" xfId="30249" xr:uid="{5F737F99-D172-4403-98EA-B111B0AFAF58}"/>
    <cellStyle name="Input 5 11 2 4" xfId="10937" xr:uid="{62EF4D1E-0840-426F-94CF-6947F269716C}"/>
    <cellStyle name="Input 5 11 2 4 2" xfId="10938" xr:uid="{84FA80D8-CD1A-4F91-9F80-48666BF8B61A}"/>
    <cellStyle name="Input 5 11 2 4 3" xfId="30250" xr:uid="{CF34268B-AF1B-4DA9-9345-56C69B25162D}"/>
    <cellStyle name="Input 5 11 2 5" xfId="10939" xr:uid="{9EF906B9-00E1-442C-87FF-983E2FCA5494}"/>
    <cellStyle name="Input 5 11 2 5 2" xfId="10940" xr:uid="{A478B26C-E633-47DD-928B-052A5AE611E1}"/>
    <cellStyle name="Input 5 11 2 5 3" xfId="30251" xr:uid="{F9E6D0C2-1509-4A58-98EE-8061C0628AC2}"/>
    <cellStyle name="Input 5 11 2 6" xfId="10941" xr:uid="{0897F3D9-7917-49A0-84B2-ADC7355FD340}"/>
    <cellStyle name="Input 5 11 2 6 2" xfId="10942" xr:uid="{8C3B6EE4-68CE-469C-8CE0-C20A9142AF86}"/>
    <cellStyle name="Input 5 11 2 6 3" xfId="30252" xr:uid="{68C1CC1F-AA89-42FD-B713-7D9FDFDA0DAB}"/>
    <cellStyle name="Input 5 11 2 7" xfId="10943" xr:uid="{137A3F2A-AD54-4C32-BD30-AE647ED5BAF2}"/>
    <cellStyle name="Input 5 11 2 7 2" xfId="10944" xr:uid="{53839FB4-166F-4EDB-8678-F1520840017D}"/>
    <cellStyle name="Input 5 11 2 7 3" xfId="30253" xr:uid="{7E154FA3-7407-4585-8BE1-1324E17A231C}"/>
    <cellStyle name="Input 5 11 2 8" xfId="10945" xr:uid="{EC23E6F0-F8DF-4C9A-84BD-A9BA801BA610}"/>
    <cellStyle name="Input 5 11 2 8 2" xfId="10946" xr:uid="{9D1747FE-8631-40A3-B558-0CEAADB5F5DB}"/>
    <cellStyle name="Input 5 11 2 8 3" xfId="30254" xr:uid="{3B414078-4D9B-4D7C-8F24-C91BD9953BDC}"/>
    <cellStyle name="Input 5 11 2 9" xfId="10947" xr:uid="{D953A8F5-5DD8-4CF2-B57E-6AE0D02133F2}"/>
    <cellStyle name="Input 5 11 2 9 2" xfId="30255" xr:uid="{209FBBD9-668D-4D5F-B211-2F3014F3EEBE}"/>
    <cellStyle name="Input 5 11 2 9 3" xfId="30256" xr:uid="{BD4CEF99-43B2-4006-98C0-7D89448234FE}"/>
    <cellStyle name="Input 5 11 3" xfId="10948" xr:uid="{25282AF3-CD5E-4A86-96A8-43CA3D22330D}"/>
    <cellStyle name="Input 5 11 3 2" xfId="10949" xr:uid="{311A9B56-3017-45ED-8CF5-050A12CD76B6}"/>
    <cellStyle name="Input 5 11 3 3" xfId="10950" xr:uid="{176C33DA-C51A-46F2-8CD8-A4D749BF437B}"/>
    <cellStyle name="Input 5 11 3 4" xfId="10951" xr:uid="{8ACC066D-1D42-4DC5-BD72-06E70B2180A3}"/>
    <cellStyle name="Input 5 11 4" xfId="10952" xr:uid="{AB3F064B-6062-4539-AF0A-15A278DF2397}"/>
    <cellStyle name="Input 5 11 4 2" xfId="10953" xr:uid="{0FE312D8-8558-4E81-B96E-5FDA24A9BDBE}"/>
    <cellStyle name="Input 5 11 4 3" xfId="30257" xr:uid="{5AFB2720-7475-4830-B365-17BF80977E94}"/>
    <cellStyle name="Input 5 11 5" xfId="10954" xr:uid="{CA2EC6EE-2B0F-4997-8381-D15377D1548C}"/>
    <cellStyle name="Input 5 11 5 2" xfId="10955" xr:uid="{999C50F7-849F-4785-9C66-31D942479D6D}"/>
    <cellStyle name="Input 5 11 5 3" xfId="30258" xr:uid="{AD0CA543-8DD7-4FB8-B6AC-CFC8C17DE0C1}"/>
    <cellStyle name="Input 5 11 6" xfId="10956" xr:uid="{D8426D37-1248-4554-8DE9-79B49E41D6A8}"/>
    <cellStyle name="Input 5 11 6 2" xfId="10957" xr:uid="{8512B221-B4A9-4E2E-9E1A-C7F093B38554}"/>
    <cellStyle name="Input 5 11 6 3" xfId="30259" xr:uid="{EB2A08BA-BE75-4AC0-A8A7-3C45A812642A}"/>
    <cellStyle name="Input 5 11 7" xfId="10958" xr:uid="{CC76DBBF-FC2F-4EF6-8FCB-D23E992FD257}"/>
    <cellStyle name="Input 5 11 7 2" xfId="10959" xr:uid="{574FD257-0236-4208-AE0C-03F03AEDB5F9}"/>
    <cellStyle name="Input 5 11 7 3" xfId="30260" xr:uid="{20D17D9E-440D-4D04-A7A8-8E01C5FCBB4E}"/>
    <cellStyle name="Input 5 11 8" xfId="10960" xr:uid="{4D967A8D-9CDD-49AD-AB9D-83A6945392A2}"/>
    <cellStyle name="Input 5 11 8 2" xfId="10961" xr:uid="{FAF059F8-1049-4912-AB6E-88E1EAD3FADF}"/>
    <cellStyle name="Input 5 11 8 3" xfId="30261" xr:uid="{460D5C6E-3826-4266-9B76-AA44C57030D9}"/>
    <cellStyle name="Input 5 11 9" xfId="10962" xr:uid="{6014CC39-1D82-4617-B773-854802400F52}"/>
    <cellStyle name="Input 5 11 9 2" xfId="10963" xr:uid="{BAFA4A65-A5F5-4469-B980-6DFF12D87BAD}"/>
    <cellStyle name="Input 5 11 9 3" xfId="30262" xr:uid="{BAE8D534-BA66-4A91-9F35-CC07730357F7}"/>
    <cellStyle name="Input 5 12" xfId="10964" xr:uid="{5A9C334D-94CC-4D28-B49A-C5E6EC8EBE86}"/>
    <cellStyle name="Input 5 12 10" xfId="10965" xr:uid="{A435D87A-2681-499B-8CA9-1F93D3334320}"/>
    <cellStyle name="Input 5 12 10 2" xfId="30263" xr:uid="{C38B7201-1900-4A95-A798-101A1A67053A}"/>
    <cellStyle name="Input 5 12 11" xfId="30264" xr:uid="{BA134AB2-9B48-42D7-9861-EC2644C97CB0}"/>
    <cellStyle name="Input 5 12 2" xfId="10966" xr:uid="{4F55AC00-8664-4992-AA42-7A0BB6890F90}"/>
    <cellStyle name="Input 5 12 2 2" xfId="10967" xr:uid="{F2A307C0-4C00-48CF-91C2-4ADC6B1DC4AE}"/>
    <cellStyle name="Input 5 12 2 3" xfId="10968" xr:uid="{3C26F298-976F-4506-8A1B-A855547A0BD5}"/>
    <cellStyle name="Input 5 12 2 4" xfId="10969" xr:uid="{C149EF5A-7B5B-4E63-90F8-FA7B35C76474}"/>
    <cellStyle name="Input 5 12 3" xfId="10970" xr:uid="{D6386301-8EB5-4109-815A-2CA50E1B467C}"/>
    <cellStyle name="Input 5 12 3 2" xfId="10971" xr:uid="{499A2B6B-323E-4D76-9CBD-35D04080B788}"/>
    <cellStyle name="Input 5 12 3 3" xfId="30265" xr:uid="{A22FF8A3-8118-4E3F-8BBC-DEC7EDBFAEAC}"/>
    <cellStyle name="Input 5 12 4" xfId="10972" xr:uid="{9497137D-DF96-49BC-8908-96FB04CA4653}"/>
    <cellStyle name="Input 5 12 4 2" xfId="10973" xr:uid="{5D0564B8-25B7-4D44-A694-0F8C87FD0783}"/>
    <cellStyle name="Input 5 12 4 3" xfId="30266" xr:uid="{6D06D162-21BF-4620-A105-064186D25E24}"/>
    <cellStyle name="Input 5 12 5" xfId="10974" xr:uid="{A669A68E-1591-480D-A341-65C7807CC083}"/>
    <cellStyle name="Input 5 12 5 2" xfId="10975" xr:uid="{119C7E36-878A-4652-B549-515A4DE20076}"/>
    <cellStyle name="Input 5 12 5 3" xfId="30267" xr:uid="{CD8D6C6A-CE8C-4D2E-B231-5FF611F60A44}"/>
    <cellStyle name="Input 5 12 6" xfId="10976" xr:uid="{EB70FD63-786A-41E3-813C-82EB3E105623}"/>
    <cellStyle name="Input 5 12 6 2" xfId="10977" xr:uid="{3C8A9C9C-BF71-4888-A68B-D55EEE94D204}"/>
    <cellStyle name="Input 5 12 6 3" xfId="30268" xr:uid="{08A68925-37DD-4137-BC64-B928A6E7EA7D}"/>
    <cellStyle name="Input 5 12 7" xfId="10978" xr:uid="{2D90C772-E7A9-4C9C-AB4F-09CA109C56A2}"/>
    <cellStyle name="Input 5 12 7 2" xfId="10979" xr:uid="{B789B7C8-2E80-43A6-932C-7AF040E60C16}"/>
    <cellStyle name="Input 5 12 7 3" xfId="30269" xr:uid="{1BBACEBA-74F4-472D-9E45-813E90AA67A7}"/>
    <cellStyle name="Input 5 12 8" xfId="10980" xr:uid="{9438FE62-5A54-4B14-8591-17D381E973F3}"/>
    <cellStyle name="Input 5 12 8 2" xfId="10981" xr:uid="{D836CD4B-47CF-4D16-BAEB-082356D9B312}"/>
    <cellStyle name="Input 5 12 8 3" xfId="30270" xr:uid="{61CA95C5-8345-4CCF-8932-503728A603EF}"/>
    <cellStyle name="Input 5 12 9" xfId="10982" xr:uid="{7266D10B-849B-44F4-BB74-5B5BB0A44BC3}"/>
    <cellStyle name="Input 5 12 9 2" xfId="30271" xr:uid="{5648D1C6-4922-4632-B232-D8CE9579DCB6}"/>
    <cellStyle name="Input 5 12 9 3" xfId="30272" xr:uid="{5D547B25-C812-49B7-ACF2-66683464571C}"/>
    <cellStyle name="Input 5 13" xfId="10983" xr:uid="{E2705FA7-455B-4B8D-A980-9AF68C3B9BB8}"/>
    <cellStyle name="Input 5 13 2" xfId="10984" xr:uid="{36E232A5-07DD-47E4-B898-F7D894EDEFF2}"/>
    <cellStyle name="Input 5 13 3" xfId="10985" xr:uid="{1461D146-04E1-4975-B186-9DAB24C63997}"/>
    <cellStyle name="Input 5 13 4" xfId="10986" xr:uid="{EE84A2B8-0A9D-4511-B88F-D3DF2C6E55CA}"/>
    <cellStyle name="Input 5 14" xfId="10987" xr:uid="{329DBD5D-3007-40B4-8FCC-7485B451C91E}"/>
    <cellStyle name="Input 5 14 2" xfId="10988" xr:uid="{5E2F7C81-F199-4068-9D6D-0B427973D1A2}"/>
    <cellStyle name="Input 5 14 3" xfId="30273" xr:uid="{8207F5EE-7436-4314-A44F-887D032AE7AE}"/>
    <cellStyle name="Input 5 15" xfId="10989" xr:uid="{052F18A6-316D-4818-98F3-F9477186A28A}"/>
    <cellStyle name="Input 5 15 2" xfId="10990" xr:uid="{389ADD10-5465-4603-98EC-059257FC4951}"/>
    <cellStyle name="Input 5 15 3" xfId="30274" xr:uid="{3DBB561D-A259-4656-B9C6-6C3D2D917149}"/>
    <cellStyle name="Input 5 16" xfId="10991" xr:uid="{1C269BED-6E9D-4E57-8C75-DE1C35EB9D0A}"/>
    <cellStyle name="Input 5 16 2" xfId="10992" xr:uid="{F82E2ED2-A7CA-4108-B5EB-68A47833E48A}"/>
    <cellStyle name="Input 5 16 3" xfId="30275" xr:uid="{0A0F5FF8-A4AB-49F1-92E2-21E000222404}"/>
    <cellStyle name="Input 5 17" xfId="10993" xr:uid="{D3EAD2E3-1FE8-4331-9A72-B6552BFBC86E}"/>
    <cellStyle name="Input 5 17 2" xfId="10994" xr:uid="{EB251E94-1EE4-4006-B6D9-2A9E5BD69BB1}"/>
    <cellStyle name="Input 5 17 3" xfId="30276" xr:uid="{782430C3-376C-4A48-8EB0-3FB2E5547D67}"/>
    <cellStyle name="Input 5 18" xfId="10995" xr:uid="{6A2F4107-AEDA-4E00-A8DA-BCBD5C2AD61D}"/>
    <cellStyle name="Input 5 18 2" xfId="10996" xr:uid="{0CC98284-23AE-41C9-BFE7-03AD562FE566}"/>
    <cellStyle name="Input 5 18 3" xfId="30277" xr:uid="{EB244EFC-85D9-45F2-8187-E7D85EC0922E}"/>
    <cellStyle name="Input 5 19" xfId="10997" xr:uid="{6D09403B-F8E9-4DED-B7C8-1854E0C49E82}"/>
    <cellStyle name="Input 5 19 2" xfId="10998" xr:uid="{73BCE2C7-45DE-4CCC-9FB1-880FF6E89BE9}"/>
    <cellStyle name="Input 5 19 3" xfId="30278" xr:uid="{FBF203D2-E922-4B55-8C7E-83DADA27C6C4}"/>
    <cellStyle name="Input 5 2" xfId="10999" xr:uid="{2105E4A7-DDF7-4888-8628-944FC62892E4}"/>
    <cellStyle name="Input 5 2 10" xfId="11000" xr:uid="{304500EB-C927-47C2-8DED-4B7DD17D90A6}"/>
    <cellStyle name="Input 5 2 10 2" xfId="30279" xr:uid="{70B23D21-89DC-4FDC-9117-1A63A2957C37}"/>
    <cellStyle name="Input 5 2 10 3" xfId="30280" xr:uid="{9F1CAC2E-AF76-4DE6-BAAB-1690F8A06ABE}"/>
    <cellStyle name="Input 5 2 11" xfId="11001" xr:uid="{D29B44F9-7EB7-4A78-AF2F-2AA7ACC593C2}"/>
    <cellStyle name="Input 5 2 11 2" xfId="30281" xr:uid="{01B1B6E1-F4C3-4A14-81BC-53B2F721E825}"/>
    <cellStyle name="Input 5 2 12" xfId="30282" xr:uid="{E011D950-C904-4492-AD2B-51B985EAB69E}"/>
    <cellStyle name="Input 5 2 13" xfId="30283" xr:uid="{A9C48036-AA9E-4DA5-86C5-9B3F4159538D}"/>
    <cellStyle name="Input 5 2 14" xfId="30284" xr:uid="{22D2C920-4358-45A2-AB46-94FD75B7C5B9}"/>
    <cellStyle name="Input 5 2 15" xfId="42824" xr:uid="{BD37F16E-F6DD-4564-A2C4-3C87132AC417}"/>
    <cellStyle name="Input 5 2 16" xfId="42299" xr:uid="{B5094DD7-3CB4-47F6-8608-F03ED0AF48B6}"/>
    <cellStyle name="Input 5 2 17" xfId="43926" xr:uid="{40FF4896-CF60-4282-A4D9-E65575318680}"/>
    <cellStyle name="Input 5 2 2" xfId="11002" xr:uid="{7A243120-50F7-41DA-A947-CB00B2EC52F1}"/>
    <cellStyle name="Input 5 2 2 10" xfId="11003" xr:uid="{0A8E0109-0A89-4110-AB52-4A9CE6DB85D1}"/>
    <cellStyle name="Input 5 2 2 10 2" xfId="30285" xr:uid="{F3CC60D1-96A4-4907-8E08-0A1DB668F5B1}"/>
    <cellStyle name="Input 5 2 2 11" xfId="30286" xr:uid="{13AE0970-5523-4D26-8B9D-0C3842F42382}"/>
    <cellStyle name="Input 5 2 2 2" xfId="11004" xr:uid="{A86BEDB0-DADC-4896-82CC-516E4B351F1D}"/>
    <cellStyle name="Input 5 2 2 2 2" xfId="11005" xr:uid="{35671210-C036-4A7F-84DD-1C1B28C070CF}"/>
    <cellStyle name="Input 5 2 2 2 3" xfId="11006" xr:uid="{F8F60FF7-0BC3-43E4-B76A-96DACAD19AFB}"/>
    <cellStyle name="Input 5 2 2 2 4" xfId="11007" xr:uid="{4506A9E6-15B3-4416-AE4A-DE62CF301FD8}"/>
    <cellStyle name="Input 5 2 2 3" xfId="11008" xr:uid="{3573E052-9524-4DA1-AAC4-22A556A998B3}"/>
    <cellStyle name="Input 5 2 2 3 2" xfId="11009" xr:uid="{ACE4D735-42FA-49CE-A1B4-18FB8F1BFCE0}"/>
    <cellStyle name="Input 5 2 2 3 3" xfId="30287" xr:uid="{32EF8BF7-E64C-4F25-A83C-28C922864E41}"/>
    <cellStyle name="Input 5 2 2 4" xfId="11010" xr:uid="{24399208-2C0C-432B-9337-8CE617687266}"/>
    <cellStyle name="Input 5 2 2 4 2" xfId="11011" xr:uid="{44474377-C2B2-4F1E-B48F-6BC4FEE320E4}"/>
    <cellStyle name="Input 5 2 2 4 3" xfId="30288" xr:uid="{DF7E4EEB-D55C-49D3-B003-36C5845F5018}"/>
    <cellStyle name="Input 5 2 2 5" xfId="11012" xr:uid="{0C72A789-A7AF-4A4C-915F-8616A8841F97}"/>
    <cellStyle name="Input 5 2 2 5 2" xfId="11013" xr:uid="{FC6A33C7-7C27-4C3B-AD00-978114141C68}"/>
    <cellStyle name="Input 5 2 2 5 3" xfId="30289" xr:uid="{FA7ED49A-C27C-4D04-8B98-6130A142B067}"/>
    <cellStyle name="Input 5 2 2 6" xfId="11014" xr:uid="{645E6E45-0DE8-4981-ACB9-C6C32212016E}"/>
    <cellStyle name="Input 5 2 2 6 2" xfId="11015" xr:uid="{A30037D2-CAFF-4C35-8675-E5B301DB684D}"/>
    <cellStyle name="Input 5 2 2 6 3" xfId="30290" xr:uid="{4ECEC308-C35C-4385-BEB3-030E15124C3E}"/>
    <cellStyle name="Input 5 2 2 7" xfId="11016" xr:uid="{9C8716D7-568C-4490-8A16-7AE8D41D0CD8}"/>
    <cellStyle name="Input 5 2 2 7 2" xfId="11017" xr:uid="{668DA310-F630-4D6A-85AB-FEE3EDBDC0BB}"/>
    <cellStyle name="Input 5 2 2 7 3" xfId="30291" xr:uid="{34209310-9578-4FCD-9D5D-E04026FEE2E5}"/>
    <cellStyle name="Input 5 2 2 8" xfId="11018" xr:uid="{6F92280F-5546-4399-8CF5-D9A6781E49BB}"/>
    <cellStyle name="Input 5 2 2 8 2" xfId="11019" xr:uid="{9651450B-4B99-4966-8CF9-10F261AE5F17}"/>
    <cellStyle name="Input 5 2 2 8 3" xfId="30292" xr:uid="{3C14DBA5-0E76-4C35-9DA2-8112D618623C}"/>
    <cellStyle name="Input 5 2 2 9" xfId="11020" xr:uid="{CEE2A7D9-BCC3-44F3-8B6D-D182E64CBC3A}"/>
    <cellStyle name="Input 5 2 2 9 2" xfId="30293" xr:uid="{6F7A899D-2B3B-4AF2-B9C2-F257B306F285}"/>
    <cellStyle name="Input 5 2 2 9 3" xfId="30294" xr:uid="{F06DF9BF-5710-4A46-AC01-8463A33D3879}"/>
    <cellStyle name="Input 5 2 3" xfId="11021" xr:uid="{D890347D-AED0-4AC9-A2B5-B6A92C04B2CC}"/>
    <cellStyle name="Input 5 2 3 2" xfId="11022" xr:uid="{5F2DB11B-9BA6-4DDB-8AC3-11E048618023}"/>
    <cellStyle name="Input 5 2 3 3" xfId="11023" xr:uid="{68B829DB-F0F0-4E52-B836-61C68EE55194}"/>
    <cellStyle name="Input 5 2 3 4" xfId="11024" xr:uid="{6DD2C3DC-A9D2-4975-82BB-08F88E3680A4}"/>
    <cellStyle name="Input 5 2 4" xfId="11025" xr:uid="{37039227-3F88-40FA-BE6A-1EDCC9388DDF}"/>
    <cellStyle name="Input 5 2 4 2" xfId="11026" xr:uid="{FC422D3E-649E-4BDE-BE9C-CF2BAD4E0B99}"/>
    <cellStyle name="Input 5 2 4 3" xfId="30295" xr:uid="{B66DDC7B-08C8-48A1-BD9B-1BB158D5FFFC}"/>
    <cellStyle name="Input 5 2 5" xfId="11027" xr:uid="{5C7FD275-678C-4605-8468-4734A9E23869}"/>
    <cellStyle name="Input 5 2 5 2" xfId="11028" xr:uid="{3CFBB0EF-1665-4552-99F9-33AC92A03D31}"/>
    <cellStyle name="Input 5 2 5 3" xfId="30296" xr:uid="{C274292D-088F-4C86-B79E-0B3317655A2D}"/>
    <cellStyle name="Input 5 2 6" xfId="11029" xr:uid="{85DB7266-96C1-46BC-802E-157810A86FAC}"/>
    <cellStyle name="Input 5 2 6 2" xfId="11030" xr:uid="{B106B1EC-C59A-442E-9614-DB3A7075D7AC}"/>
    <cellStyle name="Input 5 2 6 3" xfId="30297" xr:uid="{8A236C2B-1B0A-4D06-B25E-96F23E1A3816}"/>
    <cellStyle name="Input 5 2 7" xfId="11031" xr:uid="{1A1DCF1E-7CE5-409A-BA7B-113ED01665EC}"/>
    <cellStyle name="Input 5 2 7 2" xfId="11032" xr:uid="{913FA130-C408-44EC-8112-0BBD02BB2BF6}"/>
    <cellStyle name="Input 5 2 7 3" xfId="30298" xr:uid="{32D259AF-5A7A-48CE-9488-56F0D288CD1C}"/>
    <cellStyle name="Input 5 2 8" xfId="11033" xr:uid="{EC7C2C85-0C66-439F-A54D-3DEDA1F68391}"/>
    <cellStyle name="Input 5 2 8 2" xfId="11034" xr:uid="{07B9BC37-DC60-4608-B1FD-4B6B014C0E93}"/>
    <cellStyle name="Input 5 2 8 3" xfId="30299" xr:uid="{AB14FF7D-9B87-48B6-A756-58965142CF8E}"/>
    <cellStyle name="Input 5 2 9" xfId="11035" xr:uid="{59495ED2-1575-4E75-AB4B-B8B107E33495}"/>
    <cellStyle name="Input 5 2 9 2" xfId="11036" xr:uid="{660BE684-63FE-428B-A8D3-F16354CFCACD}"/>
    <cellStyle name="Input 5 2 9 3" xfId="30300" xr:uid="{B19B7679-FF56-4634-B144-12A820B43E93}"/>
    <cellStyle name="Input 5 20" xfId="11037" xr:uid="{0A872551-20D7-4A65-9F64-831A2F716388}"/>
    <cellStyle name="Input 5 20 2" xfId="30301" xr:uid="{710E502C-7C6B-44AD-A213-7A7205D62F76}"/>
    <cellStyle name="Input 5 20 3" xfId="30302" xr:uid="{CE56ABE0-4650-4B77-9635-1D849572E1B4}"/>
    <cellStyle name="Input 5 21" xfId="11038" xr:uid="{7E713CF8-B187-429C-BA80-869FDAF6E98F}"/>
    <cellStyle name="Input 5 21 2" xfId="30303" xr:uid="{B2E37572-FFCE-41C2-90D3-1E79538434D7}"/>
    <cellStyle name="Input 5 22" xfId="30304" xr:uid="{19B0769A-FA8C-4DBD-B034-E3E7E7E9EB55}"/>
    <cellStyle name="Input 5 23" xfId="30305" xr:uid="{FDDF0C4A-C03E-4321-B353-B21AB63B704A}"/>
    <cellStyle name="Input 5 24" xfId="30306" xr:uid="{8528E1BB-C216-468F-9139-4468A619041A}"/>
    <cellStyle name="Input 5 3" xfId="11039" xr:uid="{AA3D6CF2-4FEF-44EF-9490-80AAC8E6A8E1}"/>
    <cellStyle name="Input 5 3 10" xfId="11040" xr:uid="{207CE1BA-0CFF-456D-86E3-EBE7E85B57CA}"/>
    <cellStyle name="Input 5 3 10 2" xfId="30307" xr:uid="{DC981BC9-C748-4995-8BC7-A2CA3995B7F9}"/>
    <cellStyle name="Input 5 3 10 3" xfId="30308" xr:uid="{AB6BDD2A-8E27-453C-9262-229B013E82B6}"/>
    <cellStyle name="Input 5 3 11" xfId="11041" xr:uid="{2A6C6767-9EFD-43BC-B764-EC64C16DD0AF}"/>
    <cellStyle name="Input 5 3 11 2" xfId="30309" xr:uid="{04DB3353-5E15-4935-92ED-45144914F798}"/>
    <cellStyle name="Input 5 3 12" xfId="30310" xr:uid="{DA722A11-36E7-449D-ACBE-599C0FF082D3}"/>
    <cellStyle name="Input 5 3 2" xfId="11042" xr:uid="{209C2E1A-DE10-44B5-B232-57610236D1B2}"/>
    <cellStyle name="Input 5 3 2 10" xfId="11043" xr:uid="{F41234E5-C42B-4083-9053-9BE7DFD24CCA}"/>
    <cellStyle name="Input 5 3 2 10 2" xfId="30311" xr:uid="{F299F1AA-79B6-4A03-931D-7E4E6474B119}"/>
    <cellStyle name="Input 5 3 2 11" xfId="30312" xr:uid="{F6C53EE6-30A7-4467-9972-BCED16067A24}"/>
    <cellStyle name="Input 5 3 2 2" xfId="11044" xr:uid="{EA3263FF-4AB3-4CEE-971C-36C868F85215}"/>
    <cellStyle name="Input 5 3 2 2 2" xfId="11045" xr:uid="{4824B24B-B668-4429-8167-B052B07D4A94}"/>
    <cellStyle name="Input 5 3 2 2 3" xfId="11046" xr:uid="{3618B8A4-43C6-431B-93BF-2A81EC85B1E9}"/>
    <cellStyle name="Input 5 3 2 2 4" xfId="11047" xr:uid="{D5CDEE4B-8502-46DB-B44B-C52226A5CDEF}"/>
    <cellStyle name="Input 5 3 2 3" xfId="11048" xr:uid="{F947CC6B-EA7E-4D23-99E1-0927F277EC1F}"/>
    <cellStyle name="Input 5 3 2 3 2" xfId="11049" xr:uid="{02D3EDC1-4530-4F00-A559-0786B6328819}"/>
    <cellStyle name="Input 5 3 2 3 3" xfId="30313" xr:uid="{A5CED04D-E7FA-4F20-BB6E-94C5721DF009}"/>
    <cellStyle name="Input 5 3 2 4" xfId="11050" xr:uid="{9F1ECD15-4BE1-4DA3-9A68-E3F9E4EC4B58}"/>
    <cellStyle name="Input 5 3 2 4 2" xfId="11051" xr:uid="{3952D70E-69BD-45F2-AFCA-8CAC884F09D0}"/>
    <cellStyle name="Input 5 3 2 4 3" xfId="30314" xr:uid="{EAA5FFFF-C030-4D1F-8ACD-4F0B2288C451}"/>
    <cellStyle name="Input 5 3 2 5" xfId="11052" xr:uid="{3F891DC1-2905-45B6-AF09-4E9007847647}"/>
    <cellStyle name="Input 5 3 2 5 2" xfId="11053" xr:uid="{09609671-5199-49A5-9D3E-6AE12D1C59FA}"/>
    <cellStyle name="Input 5 3 2 5 3" xfId="30315" xr:uid="{3A305243-FA35-445D-AFAB-25F221F6AA0E}"/>
    <cellStyle name="Input 5 3 2 6" xfId="11054" xr:uid="{EAC198C7-6400-43A1-9F44-F44E27F1B757}"/>
    <cellStyle name="Input 5 3 2 6 2" xfId="11055" xr:uid="{AF83AC8F-227B-40A2-8B89-C3F3077BFAC2}"/>
    <cellStyle name="Input 5 3 2 6 3" xfId="30316" xr:uid="{386FB337-184D-40D9-ABBF-848E1E432C8B}"/>
    <cellStyle name="Input 5 3 2 7" xfId="11056" xr:uid="{3BC7F071-A1CD-4071-814B-442C604D99C5}"/>
    <cellStyle name="Input 5 3 2 7 2" xfId="11057" xr:uid="{67EE8B32-A327-4CE9-92D6-DB6C7F58D282}"/>
    <cellStyle name="Input 5 3 2 7 3" xfId="30317" xr:uid="{B198CA4B-66D4-4A49-A6FE-FF6B11E567A1}"/>
    <cellStyle name="Input 5 3 2 8" xfId="11058" xr:uid="{39F16A42-7155-401F-AC1D-058EA2A069D0}"/>
    <cellStyle name="Input 5 3 2 8 2" xfId="11059" xr:uid="{1EE0CA43-DDC9-4A47-90CE-275C0E1AAD1E}"/>
    <cellStyle name="Input 5 3 2 8 3" xfId="30318" xr:uid="{40990C39-BF66-4BCC-955E-6FF23E7B8B97}"/>
    <cellStyle name="Input 5 3 2 9" xfId="11060" xr:uid="{12908479-CB41-461F-9D30-0C8DCD435D73}"/>
    <cellStyle name="Input 5 3 2 9 2" xfId="30319" xr:uid="{318D188F-B0EF-4DCC-8CA5-B45BC856EBA2}"/>
    <cellStyle name="Input 5 3 2 9 3" xfId="30320" xr:uid="{C07964AF-672D-4BD7-A252-F19085F215BE}"/>
    <cellStyle name="Input 5 3 3" xfId="11061" xr:uid="{D816C794-4A7F-41CD-A604-5BA23BC63ED7}"/>
    <cellStyle name="Input 5 3 3 2" xfId="11062" xr:uid="{B7D987EB-10BF-4E22-940B-F2DE20301891}"/>
    <cellStyle name="Input 5 3 3 3" xfId="11063" xr:uid="{1C7E4C1E-349D-45BA-96D4-8897F1186D0A}"/>
    <cellStyle name="Input 5 3 3 4" xfId="11064" xr:uid="{41B453F1-A5B5-4B68-9C26-FCC0C3FE1DA7}"/>
    <cellStyle name="Input 5 3 4" xfId="11065" xr:uid="{B90D90A4-C4DE-42C8-A591-C32146E95CF5}"/>
    <cellStyle name="Input 5 3 4 2" xfId="11066" xr:uid="{E496458B-6D1E-4A2A-BE9B-84A3F5A6B29A}"/>
    <cellStyle name="Input 5 3 4 3" xfId="30321" xr:uid="{89466A3C-1E7A-42BD-9D6E-EE6560313520}"/>
    <cellStyle name="Input 5 3 5" xfId="11067" xr:uid="{71B377CF-D21B-474C-A942-633278FE13F0}"/>
    <cellStyle name="Input 5 3 5 2" xfId="11068" xr:uid="{A38533A9-647A-46E2-9BAD-5808D2BAF5CF}"/>
    <cellStyle name="Input 5 3 5 3" xfId="30322" xr:uid="{7B6C82C0-CCD5-46C7-9F79-D79E42F2545B}"/>
    <cellStyle name="Input 5 3 6" xfId="11069" xr:uid="{16ABE590-1C15-47D9-9CDC-565CA73E0AF4}"/>
    <cellStyle name="Input 5 3 6 2" xfId="11070" xr:uid="{DCFB6925-5B64-4272-8922-BC9101DE051D}"/>
    <cellStyle name="Input 5 3 6 3" xfId="30323" xr:uid="{66C9F365-DEFC-447B-BE50-B4BD076B8747}"/>
    <cellStyle name="Input 5 3 7" xfId="11071" xr:uid="{C71C9100-9A9F-4FEE-BA2B-5D9ED9C65992}"/>
    <cellStyle name="Input 5 3 7 2" xfId="11072" xr:uid="{4740979A-24F5-462E-BD51-088CB98CF11F}"/>
    <cellStyle name="Input 5 3 7 3" xfId="30324" xr:uid="{A2F78044-DDF7-49CE-B69C-03B3F8947DC9}"/>
    <cellStyle name="Input 5 3 8" xfId="11073" xr:uid="{8FA5F78E-B6D3-4A4A-B7A3-70F37B51992F}"/>
    <cellStyle name="Input 5 3 8 2" xfId="11074" xr:uid="{2DFB6747-55F6-4071-9599-AFBAC4E4B288}"/>
    <cellStyle name="Input 5 3 8 3" xfId="30325" xr:uid="{C4295E64-1048-4844-9D59-F194C40D4360}"/>
    <cellStyle name="Input 5 3 9" xfId="11075" xr:uid="{74B6D490-A890-40A5-A7D5-555276537136}"/>
    <cellStyle name="Input 5 3 9 2" xfId="11076" xr:uid="{15221865-08E2-44EB-99B5-0E10CFCE5109}"/>
    <cellStyle name="Input 5 3 9 3" xfId="30326" xr:uid="{B62D03D2-7E77-4EF0-8A82-933519EA3C82}"/>
    <cellStyle name="Input 5 4" xfId="11077" xr:uid="{97795BD6-12F2-4B22-8F69-319B6917C724}"/>
    <cellStyle name="Input 5 4 10" xfId="11078" xr:uid="{90307289-6889-4849-96EF-BE555EBBCD77}"/>
    <cellStyle name="Input 5 4 10 2" xfId="30327" xr:uid="{255B1202-6D7F-4833-8F59-2320FB48BDEA}"/>
    <cellStyle name="Input 5 4 10 3" xfId="30328" xr:uid="{203D15B4-102C-4298-8F3A-1EE3338E3D3D}"/>
    <cellStyle name="Input 5 4 11" xfId="11079" xr:uid="{08D250F6-9B5A-420F-986E-49021DCDD798}"/>
    <cellStyle name="Input 5 4 11 2" xfId="30329" xr:uid="{02DE91D0-E2E3-439D-8D9D-B3A27E70E1E6}"/>
    <cellStyle name="Input 5 4 12" xfId="30330" xr:uid="{92D0EB61-FEA4-4E3B-A7B6-E4871F80FB59}"/>
    <cellStyle name="Input 5 4 2" xfId="11080" xr:uid="{08653108-FBBC-4BA0-AC0B-F04B35151B9F}"/>
    <cellStyle name="Input 5 4 2 10" xfId="11081" xr:uid="{735E5151-161C-443D-8182-92D5D686398B}"/>
    <cellStyle name="Input 5 4 2 10 2" xfId="30331" xr:uid="{598A494E-55F7-4AB5-B0B9-2DFF038A27A8}"/>
    <cellStyle name="Input 5 4 2 11" xfId="30332" xr:uid="{43582BE8-F701-42E4-B2D5-D656FE0210A7}"/>
    <cellStyle name="Input 5 4 2 2" xfId="11082" xr:uid="{77FD45FF-5076-419A-98E4-D34996B076F6}"/>
    <cellStyle name="Input 5 4 2 2 2" xfId="11083" xr:uid="{CEE9F16B-59D8-4DBA-B7ED-DB9522C90500}"/>
    <cellStyle name="Input 5 4 2 2 3" xfId="11084" xr:uid="{948A6B4D-C506-4DF0-85C8-805A69CE7F23}"/>
    <cellStyle name="Input 5 4 2 2 4" xfId="11085" xr:uid="{A7943488-2E8E-46A8-9BC1-8DAD06563800}"/>
    <cellStyle name="Input 5 4 2 3" xfId="11086" xr:uid="{7D368A9C-170D-4355-8829-E95994BB0A89}"/>
    <cellStyle name="Input 5 4 2 3 2" xfId="11087" xr:uid="{8F03D0E9-A42A-4D23-AB6B-6FE66D6F0966}"/>
    <cellStyle name="Input 5 4 2 3 3" xfId="30333" xr:uid="{C873382D-F7C1-4270-8CC6-8AE0A2392A39}"/>
    <cellStyle name="Input 5 4 2 4" xfId="11088" xr:uid="{D69D4E74-6D4D-44DF-B69A-2724FF85856F}"/>
    <cellStyle name="Input 5 4 2 4 2" xfId="11089" xr:uid="{C06CAE4C-8959-4ECD-A07D-7F654DBBA031}"/>
    <cellStyle name="Input 5 4 2 4 3" xfId="30334" xr:uid="{11B2AB96-7F40-43BE-BF88-086E4A94588A}"/>
    <cellStyle name="Input 5 4 2 5" xfId="11090" xr:uid="{24CF5FFD-F0AD-4FED-8CA6-BD5C6EAA82D5}"/>
    <cellStyle name="Input 5 4 2 5 2" xfId="11091" xr:uid="{7717FB8E-6570-46E9-8091-C5D50F671156}"/>
    <cellStyle name="Input 5 4 2 5 3" xfId="30335" xr:uid="{8BAD7CC8-C0DB-4C0A-88B7-30F3BA7A9686}"/>
    <cellStyle name="Input 5 4 2 6" xfId="11092" xr:uid="{3F34A9D8-F155-445E-9CE3-91DB9E5E0BD4}"/>
    <cellStyle name="Input 5 4 2 6 2" xfId="11093" xr:uid="{120F511A-171C-4062-B09C-A9F18F318591}"/>
    <cellStyle name="Input 5 4 2 6 3" xfId="30336" xr:uid="{70E75649-131F-41A5-8A05-AEE19673956E}"/>
    <cellStyle name="Input 5 4 2 7" xfId="11094" xr:uid="{24BB48E9-91A9-427C-A306-8D6029F32848}"/>
    <cellStyle name="Input 5 4 2 7 2" xfId="11095" xr:uid="{439FAC2E-78B4-4135-A86D-306F4B2C563D}"/>
    <cellStyle name="Input 5 4 2 7 3" xfId="30337" xr:uid="{2845508E-569F-4933-9180-32076E1FF956}"/>
    <cellStyle name="Input 5 4 2 8" xfId="11096" xr:uid="{302C7EE1-50CA-4AED-93E0-84663BEFB13A}"/>
    <cellStyle name="Input 5 4 2 8 2" xfId="11097" xr:uid="{3BC0C5FF-03A7-4031-A738-86C26E9B6719}"/>
    <cellStyle name="Input 5 4 2 8 3" xfId="30338" xr:uid="{D51DED01-C0DC-4A69-A293-93889EDE3A60}"/>
    <cellStyle name="Input 5 4 2 9" xfId="11098" xr:uid="{244F9B90-0494-44B2-A01C-251E944BF850}"/>
    <cellStyle name="Input 5 4 2 9 2" xfId="30339" xr:uid="{4397046D-D2AA-4735-A485-A3CE4BC5B35D}"/>
    <cellStyle name="Input 5 4 2 9 3" xfId="30340" xr:uid="{552553DF-3FA3-48D6-A4F7-69E7F957D42B}"/>
    <cellStyle name="Input 5 4 3" xfId="11099" xr:uid="{64CECA3E-1A75-4443-B7EC-EB3047318214}"/>
    <cellStyle name="Input 5 4 3 2" xfId="11100" xr:uid="{CBC471DF-C3C0-4A04-9EEF-1AA6CB0D0980}"/>
    <cellStyle name="Input 5 4 3 3" xfId="11101" xr:uid="{8F37A236-D6AA-4825-A0F1-D5D29959AB92}"/>
    <cellStyle name="Input 5 4 3 4" xfId="11102" xr:uid="{7FA1FE1D-B473-4FD1-A48A-D7AB72168B80}"/>
    <cellStyle name="Input 5 4 4" xfId="11103" xr:uid="{2078F915-999A-424C-981A-259D65BC09AC}"/>
    <cellStyle name="Input 5 4 4 2" xfId="11104" xr:uid="{9B6E74D7-CAB2-49CB-B536-BB1FFAAB7351}"/>
    <cellStyle name="Input 5 4 4 3" xfId="30341" xr:uid="{CA6CA7AC-D947-4644-BC44-5576E3F0ABA7}"/>
    <cellStyle name="Input 5 4 5" xfId="11105" xr:uid="{F61CD9FB-F5C7-4865-B180-D410F2E5D7D7}"/>
    <cellStyle name="Input 5 4 5 2" xfId="11106" xr:uid="{4FDD7320-9E82-439F-86A3-C84B6B439C3B}"/>
    <cellStyle name="Input 5 4 5 3" xfId="30342" xr:uid="{E6FB8A5C-9E3E-40EB-B12A-E0E73BC0CB56}"/>
    <cellStyle name="Input 5 4 6" xfId="11107" xr:uid="{37086A47-8ADF-4AA3-9992-2774EB503C84}"/>
    <cellStyle name="Input 5 4 6 2" xfId="11108" xr:uid="{F0D32A36-A00E-4343-8D6D-45CEE934B522}"/>
    <cellStyle name="Input 5 4 6 3" xfId="30343" xr:uid="{CB30E478-3F53-468C-B5A1-5160DB625966}"/>
    <cellStyle name="Input 5 4 7" xfId="11109" xr:uid="{E5EE4F68-41B8-4449-95B1-EA189C2467B8}"/>
    <cellStyle name="Input 5 4 7 2" xfId="11110" xr:uid="{B8F1E856-9C72-4F92-8B3E-F279D2171497}"/>
    <cellStyle name="Input 5 4 7 3" xfId="30344" xr:uid="{F675C19C-4F01-42BD-8E5D-385AC435FCCA}"/>
    <cellStyle name="Input 5 4 8" xfId="11111" xr:uid="{EEE744A1-4FCD-4160-BADF-52E33DA757D5}"/>
    <cellStyle name="Input 5 4 8 2" xfId="11112" xr:uid="{341AC888-765C-499A-B031-E470EF98B004}"/>
    <cellStyle name="Input 5 4 8 3" xfId="30345" xr:uid="{AAB008FB-71CA-4781-8417-34EB2AA307E4}"/>
    <cellStyle name="Input 5 4 9" xfId="11113" xr:uid="{97C7B391-B2D2-460D-8B2E-EAE620017B22}"/>
    <cellStyle name="Input 5 4 9 2" xfId="11114" xr:uid="{C0870D03-19DC-4896-9A58-767FE2EC20DC}"/>
    <cellStyle name="Input 5 4 9 3" xfId="30346" xr:uid="{E35E1D68-FC7B-455D-9D0A-62C5A55D7C10}"/>
    <cellStyle name="Input 5 5" xfId="11115" xr:uid="{E5B1576B-B53A-443B-9244-21AB7BC95A99}"/>
    <cellStyle name="Input 5 5 10" xfId="11116" xr:uid="{209A29AC-A6D2-493D-BD97-13C2A33E6475}"/>
    <cellStyle name="Input 5 5 10 2" xfId="30347" xr:uid="{8182BF9A-7B9B-456C-8908-A3CB9691F780}"/>
    <cellStyle name="Input 5 5 10 3" xfId="30348" xr:uid="{33874D16-306C-4E74-AFE6-B820E5D8A897}"/>
    <cellStyle name="Input 5 5 11" xfId="11117" xr:uid="{4E96C3DB-2C4F-490D-A40C-BE3D550C7D29}"/>
    <cellStyle name="Input 5 5 11 2" xfId="30349" xr:uid="{11D30A4C-6DA4-4A6A-85E7-BD2A46CA3C8E}"/>
    <cellStyle name="Input 5 5 12" xfId="30350" xr:uid="{34AB0383-E46A-44DF-81D1-23C02429593E}"/>
    <cellStyle name="Input 5 5 2" xfId="11118" xr:uid="{B462860E-1F91-4BFE-ACE8-4597AD0FD842}"/>
    <cellStyle name="Input 5 5 2 10" xfId="11119" xr:uid="{88ABF3B8-185D-44C5-BA69-0279B3510930}"/>
    <cellStyle name="Input 5 5 2 10 2" xfId="30351" xr:uid="{A4408EB0-CE73-4A77-8C78-120F25AF6FA1}"/>
    <cellStyle name="Input 5 5 2 11" xfId="30352" xr:uid="{1EA6D403-F855-4B43-9EEF-50798FEC79BC}"/>
    <cellStyle name="Input 5 5 2 2" xfId="11120" xr:uid="{394A9B4F-A456-4EE5-8B10-E413F9DAED7C}"/>
    <cellStyle name="Input 5 5 2 2 2" xfId="11121" xr:uid="{7106EA1A-26EA-478E-A7BF-5EFF4FB15333}"/>
    <cellStyle name="Input 5 5 2 2 3" xfId="11122" xr:uid="{E8B80B7B-54E1-44F4-9058-52F4EE786561}"/>
    <cellStyle name="Input 5 5 2 2 4" xfId="11123" xr:uid="{64B59D39-F21A-4478-A6C7-EDE144443E72}"/>
    <cellStyle name="Input 5 5 2 3" xfId="11124" xr:uid="{2900A00C-3D54-4EAD-B0CC-9DB416EB26FA}"/>
    <cellStyle name="Input 5 5 2 3 2" xfId="11125" xr:uid="{06A36E85-8839-4C90-BA5D-FBEFE9ECFFA4}"/>
    <cellStyle name="Input 5 5 2 3 3" xfId="30353" xr:uid="{5CA0E42B-08F0-4DA1-B8E8-93B005A62BE3}"/>
    <cellStyle name="Input 5 5 2 4" xfId="11126" xr:uid="{39B8BB50-5250-4A49-B663-042323056F36}"/>
    <cellStyle name="Input 5 5 2 4 2" xfId="11127" xr:uid="{C51FB09E-C412-4B04-BBA4-F1A9AA00E863}"/>
    <cellStyle name="Input 5 5 2 4 3" xfId="30354" xr:uid="{B12E9C4A-0C39-4712-AA47-9A441CFB8887}"/>
    <cellStyle name="Input 5 5 2 5" xfId="11128" xr:uid="{3F21A445-3E27-4AA2-BEE0-9A53D166ACC6}"/>
    <cellStyle name="Input 5 5 2 5 2" xfId="11129" xr:uid="{402A3041-B776-4293-8E65-0168F8101476}"/>
    <cellStyle name="Input 5 5 2 5 3" xfId="30355" xr:uid="{D7F09811-7BBE-4862-BD02-030FBD26DD7B}"/>
    <cellStyle name="Input 5 5 2 6" xfId="11130" xr:uid="{5F68ABA8-7534-498E-9A44-57F0C281CEEA}"/>
    <cellStyle name="Input 5 5 2 6 2" xfId="11131" xr:uid="{95DB8F5A-24FB-400E-82E7-E3921E948CFF}"/>
    <cellStyle name="Input 5 5 2 6 3" xfId="30356" xr:uid="{63144FB8-81B6-4592-A9D6-1F0CF051FB58}"/>
    <cellStyle name="Input 5 5 2 7" xfId="11132" xr:uid="{C1D14DED-179E-4BAB-8934-B29B9E442C7C}"/>
    <cellStyle name="Input 5 5 2 7 2" xfId="11133" xr:uid="{5F785251-22EC-4C7E-B612-F8715E285EFF}"/>
    <cellStyle name="Input 5 5 2 7 3" xfId="30357" xr:uid="{72E9EE5C-8A34-492E-AEF1-87DB4F72DB4F}"/>
    <cellStyle name="Input 5 5 2 8" xfId="11134" xr:uid="{2F65A6EC-F91F-493A-A17F-23FC6573139A}"/>
    <cellStyle name="Input 5 5 2 8 2" xfId="11135" xr:uid="{47E64D22-F9F6-4296-AEAB-32494637A250}"/>
    <cellStyle name="Input 5 5 2 8 3" xfId="30358" xr:uid="{D999AE2A-B315-469C-BB1C-158DB319799C}"/>
    <cellStyle name="Input 5 5 2 9" xfId="11136" xr:uid="{F1A3FB1C-4F23-4DE7-85B6-414D7AB9C733}"/>
    <cellStyle name="Input 5 5 2 9 2" xfId="30359" xr:uid="{3B75E648-D2EC-4BC8-998E-F94BCA536BF4}"/>
    <cellStyle name="Input 5 5 2 9 3" xfId="30360" xr:uid="{51993397-FF1D-495D-A059-5FDF62C8F423}"/>
    <cellStyle name="Input 5 5 3" xfId="11137" xr:uid="{94F035AA-4403-42B6-93F5-A00BDDC51C23}"/>
    <cellStyle name="Input 5 5 3 2" xfId="11138" xr:uid="{6A7D11D5-69D8-4DDB-9A3C-3F3A40DC73C4}"/>
    <cellStyle name="Input 5 5 3 3" xfId="11139" xr:uid="{C08084C5-FE38-4D4F-8EFC-09F91DC436F1}"/>
    <cellStyle name="Input 5 5 3 4" xfId="11140" xr:uid="{86410F2B-2897-4549-90C6-19BA3BAB3014}"/>
    <cellStyle name="Input 5 5 4" xfId="11141" xr:uid="{985768BE-F8E9-4DF9-B28B-23DA0F82BB30}"/>
    <cellStyle name="Input 5 5 4 2" xfId="11142" xr:uid="{B25D8217-E30C-4E0F-B323-38A213B5EC1E}"/>
    <cellStyle name="Input 5 5 4 3" xfId="30361" xr:uid="{86D6DA76-8602-4ACB-957B-3FBEFF39B2AB}"/>
    <cellStyle name="Input 5 5 5" xfId="11143" xr:uid="{4E730A79-2153-4E95-A962-31B31CDBE2A5}"/>
    <cellStyle name="Input 5 5 5 2" xfId="11144" xr:uid="{D07B8C25-997D-48A7-B814-7A2782F5F83A}"/>
    <cellStyle name="Input 5 5 5 3" xfId="30362" xr:uid="{0917643E-9B8F-4C83-95FE-5EA2E85A6BC6}"/>
    <cellStyle name="Input 5 5 6" xfId="11145" xr:uid="{2BA56224-CC70-476F-BEDC-2F75C2FAC6B5}"/>
    <cellStyle name="Input 5 5 6 2" xfId="11146" xr:uid="{A5BDF80A-386F-4371-9672-DFEBF2B95857}"/>
    <cellStyle name="Input 5 5 6 3" xfId="30363" xr:uid="{83163F8C-11A0-4034-A266-39DBA7F22E76}"/>
    <cellStyle name="Input 5 5 7" xfId="11147" xr:uid="{456265D3-1DD4-41AB-813F-5DB7C7F1F85E}"/>
    <cellStyle name="Input 5 5 7 2" xfId="11148" xr:uid="{261BE1B1-ED2C-414D-B06E-6925793DB700}"/>
    <cellStyle name="Input 5 5 7 3" xfId="30364" xr:uid="{B72D950B-9A42-4D65-A540-701B2A37E2E7}"/>
    <cellStyle name="Input 5 5 8" xfId="11149" xr:uid="{B609678B-7F68-458B-9723-ED4D15075831}"/>
    <cellStyle name="Input 5 5 8 2" xfId="11150" xr:uid="{9F1A197C-CC28-4FD2-9DE1-3A7E6B2D99E2}"/>
    <cellStyle name="Input 5 5 8 3" xfId="30365" xr:uid="{5E915C71-57BD-4267-AAF7-AE2C05651582}"/>
    <cellStyle name="Input 5 5 9" xfId="11151" xr:uid="{458E87CB-2C30-4DF9-94B3-E07D9EEDB133}"/>
    <cellStyle name="Input 5 5 9 2" xfId="11152" xr:uid="{009B486E-BB44-4EAB-A2E9-A4D23ECF75DD}"/>
    <cellStyle name="Input 5 5 9 3" xfId="30366" xr:uid="{31660643-02F7-4563-9A07-981EBDFE4814}"/>
    <cellStyle name="Input 5 6" xfId="11153" xr:uid="{95B548DB-1042-4CC8-9491-AAABA61B2E13}"/>
    <cellStyle name="Input 5 6 10" xfId="11154" xr:uid="{6D1214D1-50C1-4E9D-A391-43A91E54907C}"/>
    <cellStyle name="Input 5 6 10 2" xfId="30367" xr:uid="{7AAD599A-6901-4841-BFCA-51CD2DAECE5E}"/>
    <cellStyle name="Input 5 6 10 3" xfId="30368" xr:uid="{C3D004B5-15F6-4BA1-961B-0C66FD56FEA4}"/>
    <cellStyle name="Input 5 6 11" xfId="11155" xr:uid="{6680C347-74D1-465F-9443-37A14A87307F}"/>
    <cellStyle name="Input 5 6 11 2" xfId="30369" xr:uid="{3B947545-3738-469D-AC3F-78D2640A6FC5}"/>
    <cellStyle name="Input 5 6 12" xfId="30370" xr:uid="{39E516CF-CE1B-4E43-BD0A-A9159609F87B}"/>
    <cellStyle name="Input 5 6 2" xfId="11156" xr:uid="{BD273232-A8D3-48B7-822D-531A6806CC7C}"/>
    <cellStyle name="Input 5 6 2 10" xfId="11157" xr:uid="{B3FDD0A2-CAD1-457D-B71A-802B264F1EE3}"/>
    <cellStyle name="Input 5 6 2 10 2" xfId="30371" xr:uid="{2CD4252C-1240-4B04-864F-63AEB98972ED}"/>
    <cellStyle name="Input 5 6 2 11" xfId="30372" xr:uid="{33D5FD1A-BD0E-4C11-B8FC-E3DC8A2BBC3B}"/>
    <cellStyle name="Input 5 6 2 2" xfId="11158" xr:uid="{46968B08-8A45-43AA-92BE-5E58266CF0B6}"/>
    <cellStyle name="Input 5 6 2 2 2" xfId="11159" xr:uid="{3E37C38B-DC5C-4C63-875E-56C8FB82A2C2}"/>
    <cellStyle name="Input 5 6 2 2 3" xfId="11160" xr:uid="{1B44B621-C28A-4141-9FC9-BC2A7D9371D7}"/>
    <cellStyle name="Input 5 6 2 2 4" xfId="11161" xr:uid="{4F535322-E5CD-4ED0-854C-16B1662C998F}"/>
    <cellStyle name="Input 5 6 2 3" xfId="11162" xr:uid="{713CE105-E3B2-4F07-9387-292677CADB4A}"/>
    <cellStyle name="Input 5 6 2 3 2" xfId="11163" xr:uid="{0AFF5E2D-47D9-40D4-B6B6-068CDCB7DB6F}"/>
    <cellStyle name="Input 5 6 2 3 3" xfId="30373" xr:uid="{915EA5A1-5E6B-4D83-A3A8-6DCC2F263E49}"/>
    <cellStyle name="Input 5 6 2 4" xfId="11164" xr:uid="{F1B7A49F-1920-4952-917A-84B166DDF2C2}"/>
    <cellStyle name="Input 5 6 2 4 2" xfId="11165" xr:uid="{6877F9D1-21B0-4D23-9268-99949F61E1D9}"/>
    <cellStyle name="Input 5 6 2 4 3" xfId="30374" xr:uid="{A9FD78D1-2A3A-4590-9837-FEA0F15ECE53}"/>
    <cellStyle name="Input 5 6 2 5" xfId="11166" xr:uid="{AB7449F0-8E65-4749-934F-7B1C72A80BA6}"/>
    <cellStyle name="Input 5 6 2 5 2" xfId="11167" xr:uid="{69DC61FC-2134-41F0-9CB0-4FB438A2B732}"/>
    <cellStyle name="Input 5 6 2 5 3" xfId="30375" xr:uid="{B9F00AF9-62AB-4F08-9993-666ACDD74FF9}"/>
    <cellStyle name="Input 5 6 2 6" xfId="11168" xr:uid="{12BC57A7-E901-4501-B6C6-7A3650E99BCF}"/>
    <cellStyle name="Input 5 6 2 6 2" xfId="11169" xr:uid="{BD6E7425-F93C-4B51-A6EB-19DCA564E55F}"/>
    <cellStyle name="Input 5 6 2 6 3" xfId="30376" xr:uid="{EA4ADC3C-C22F-4C97-9DA9-61A16A8C31BF}"/>
    <cellStyle name="Input 5 6 2 7" xfId="11170" xr:uid="{FE83605A-084D-43DB-BFE2-210EB1FB2DD4}"/>
    <cellStyle name="Input 5 6 2 7 2" xfId="11171" xr:uid="{87FE63D7-D6BE-4FE6-824D-2363335B8B97}"/>
    <cellStyle name="Input 5 6 2 7 3" xfId="30377" xr:uid="{0E65DC06-5267-4F99-BCEF-55809F8A7D69}"/>
    <cellStyle name="Input 5 6 2 8" xfId="11172" xr:uid="{3C302444-E6C0-4BEC-9538-1743502E42F7}"/>
    <cellStyle name="Input 5 6 2 8 2" xfId="11173" xr:uid="{2E4C1A12-2C1B-4899-BA79-E4253D7E55DD}"/>
    <cellStyle name="Input 5 6 2 8 3" xfId="30378" xr:uid="{1C06BBB5-FE6B-4C72-A9C5-C4E675DE974F}"/>
    <cellStyle name="Input 5 6 2 9" xfId="11174" xr:uid="{CE9C6634-DE6F-42AD-96F3-45F42A51EF58}"/>
    <cellStyle name="Input 5 6 2 9 2" xfId="30379" xr:uid="{DA23B8CC-DFB6-4342-9A62-C4AC2B17BAFA}"/>
    <cellStyle name="Input 5 6 2 9 3" xfId="30380" xr:uid="{A7817667-E5EC-4070-A596-4C0867BFD096}"/>
    <cellStyle name="Input 5 6 3" xfId="11175" xr:uid="{143348A8-35F7-4E32-B15D-504257881205}"/>
    <cellStyle name="Input 5 6 3 2" xfId="11176" xr:uid="{EB2FB949-E6FA-4B8F-A08B-ABDB03E363E4}"/>
    <cellStyle name="Input 5 6 3 3" xfId="11177" xr:uid="{1E78BDA4-4AA5-473C-B0E7-66A98EB91728}"/>
    <cellStyle name="Input 5 6 3 4" xfId="11178" xr:uid="{BBDA7F1E-8F2F-4774-B29C-C404B18652F9}"/>
    <cellStyle name="Input 5 6 4" xfId="11179" xr:uid="{5691797D-F413-48B2-8455-AEB707D4BAE9}"/>
    <cellStyle name="Input 5 6 4 2" xfId="11180" xr:uid="{37D2B0F2-9415-4991-A58E-D9EC188301CF}"/>
    <cellStyle name="Input 5 6 4 3" xfId="30381" xr:uid="{0B4E73B8-506F-459F-B5CA-72B470B17EA5}"/>
    <cellStyle name="Input 5 6 5" xfId="11181" xr:uid="{57B30B54-9F96-4EE2-B537-B8BDAC211169}"/>
    <cellStyle name="Input 5 6 5 2" xfId="11182" xr:uid="{4853F2B4-A3FE-475B-A189-DABA3E5C87CA}"/>
    <cellStyle name="Input 5 6 5 3" xfId="30382" xr:uid="{CEAA5EE2-F615-45AE-AA6B-D964BAD66903}"/>
    <cellStyle name="Input 5 6 6" xfId="11183" xr:uid="{19A10A8F-6793-451F-B2B8-5EE5A2EDD26D}"/>
    <cellStyle name="Input 5 6 6 2" xfId="11184" xr:uid="{FFDE9983-7F28-4BA1-B2DB-DB1433C31980}"/>
    <cellStyle name="Input 5 6 6 3" xfId="30383" xr:uid="{4189C833-0921-405F-89EE-3197D00B5966}"/>
    <cellStyle name="Input 5 6 7" xfId="11185" xr:uid="{AA6E7795-0F9F-48A5-BC87-3A8F415DD2F2}"/>
    <cellStyle name="Input 5 6 7 2" xfId="11186" xr:uid="{CDF4ED9A-8BA2-4118-86BB-FFCB17EC3456}"/>
    <cellStyle name="Input 5 6 7 3" xfId="30384" xr:uid="{9718324F-7753-410F-A6FA-26C839A8F2E8}"/>
    <cellStyle name="Input 5 6 8" xfId="11187" xr:uid="{F91860F9-CF41-4626-A2D9-6C0ED755EF1F}"/>
    <cellStyle name="Input 5 6 8 2" xfId="11188" xr:uid="{81B16B5E-DF62-4EA8-A4E5-4EC7921FFCBC}"/>
    <cellStyle name="Input 5 6 8 3" xfId="30385" xr:uid="{2C239B14-1265-4C90-B1B9-918668A7307A}"/>
    <cellStyle name="Input 5 6 9" xfId="11189" xr:uid="{FEDE477D-14B4-4717-B109-CBF587C4C440}"/>
    <cellStyle name="Input 5 6 9 2" xfId="11190" xr:uid="{22D5E72A-E3E2-4756-A8AD-73ABC67BC2D6}"/>
    <cellStyle name="Input 5 6 9 3" xfId="30386" xr:uid="{65D19ACF-2D3B-4539-80B5-86D449C2FC5D}"/>
    <cellStyle name="Input 5 7" xfId="11191" xr:uid="{EBC6D797-FD02-4932-85C0-712E084EB343}"/>
    <cellStyle name="Input 5 7 10" xfId="11192" xr:uid="{5470D899-0B16-43B8-AFA9-21B298ED8ABD}"/>
    <cellStyle name="Input 5 7 10 2" xfId="30387" xr:uid="{BF37ACFF-84DF-44E7-9D24-6CD053CEDB1C}"/>
    <cellStyle name="Input 5 7 10 3" xfId="30388" xr:uid="{F76E4F6A-9A46-4BAC-8D62-540F855231F5}"/>
    <cellStyle name="Input 5 7 11" xfId="11193" xr:uid="{BE630B26-18F3-48BE-BF40-5C3ACAA5F40D}"/>
    <cellStyle name="Input 5 7 11 2" xfId="30389" xr:uid="{172D5252-F531-4D47-96E2-FF5CBF664E2A}"/>
    <cellStyle name="Input 5 7 12" xfId="30390" xr:uid="{12E20769-7C07-45E0-8F79-2716831F690E}"/>
    <cellStyle name="Input 5 7 2" xfId="11194" xr:uid="{4EACC510-48D1-4ACC-AB79-6045AF9BCEE4}"/>
    <cellStyle name="Input 5 7 2 10" xfId="11195" xr:uid="{94A041D6-4A60-4EC4-AD9A-5A53EE80C172}"/>
    <cellStyle name="Input 5 7 2 10 2" xfId="30391" xr:uid="{C2DEBB40-A7DF-4DB4-A55E-6BFEEB06046F}"/>
    <cellStyle name="Input 5 7 2 11" xfId="30392" xr:uid="{B25796F4-6811-46BE-A1BC-3C5674B2A5AD}"/>
    <cellStyle name="Input 5 7 2 2" xfId="11196" xr:uid="{DA492185-9C98-4DFA-8BC0-A9762EB410A2}"/>
    <cellStyle name="Input 5 7 2 2 2" xfId="11197" xr:uid="{617E5FA3-484D-48B6-BF56-D43A15D23FCB}"/>
    <cellStyle name="Input 5 7 2 2 3" xfId="11198" xr:uid="{E1735F86-22DA-4D8A-AC38-C734095EFF3F}"/>
    <cellStyle name="Input 5 7 2 2 4" xfId="11199" xr:uid="{C47B8A42-CE68-4A5A-BD48-E47F749FF581}"/>
    <cellStyle name="Input 5 7 2 3" xfId="11200" xr:uid="{CAB0CBBB-75C3-49EF-AD25-EBF1E5998B77}"/>
    <cellStyle name="Input 5 7 2 3 2" xfId="11201" xr:uid="{FF899448-C0C4-4338-9787-3A5ED76D2AFE}"/>
    <cellStyle name="Input 5 7 2 3 3" xfId="30393" xr:uid="{08A72207-7B75-4EE2-BB02-D091124730A4}"/>
    <cellStyle name="Input 5 7 2 4" xfId="11202" xr:uid="{9C25CA77-7274-43F4-A9A9-C0105CD53632}"/>
    <cellStyle name="Input 5 7 2 4 2" xfId="11203" xr:uid="{E5763A79-FFE6-49B4-A82F-BF7A6B9C504D}"/>
    <cellStyle name="Input 5 7 2 4 3" xfId="30394" xr:uid="{B6D9D959-515E-426C-899B-75854F02B71D}"/>
    <cellStyle name="Input 5 7 2 5" xfId="11204" xr:uid="{1C70C834-AA34-47A7-9E6A-1C1022C9411A}"/>
    <cellStyle name="Input 5 7 2 5 2" xfId="11205" xr:uid="{5DE70FE1-2852-4672-9069-B350BEE7C74E}"/>
    <cellStyle name="Input 5 7 2 5 3" xfId="30395" xr:uid="{8EBA8853-9584-4365-9AC4-C112C063950B}"/>
    <cellStyle name="Input 5 7 2 6" xfId="11206" xr:uid="{2C600739-9F3F-41FB-83E2-90F57E65B599}"/>
    <cellStyle name="Input 5 7 2 6 2" xfId="11207" xr:uid="{6E9B5D58-7868-4886-900E-6D5079136148}"/>
    <cellStyle name="Input 5 7 2 6 3" xfId="30396" xr:uid="{FF9D67ED-CE41-4578-AF1B-62CF894BD9AB}"/>
    <cellStyle name="Input 5 7 2 7" xfId="11208" xr:uid="{6DD4B6FA-E5DB-41B9-BDCE-CECF26662AF5}"/>
    <cellStyle name="Input 5 7 2 7 2" xfId="11209" xr:uid="{2D797C91-F775-469D-8923-8AE08E68B587}"/>
    <cellStyle name="Input 5 7 2 7 3" xfId="30397" xr:uid="{13C45C8F-E19D-4EF9-8D69-0BA12E1FB603}"/>
    <cellStyle name="Input 5 7 2 8" xfId="11210" xr:uid="{12125EC1-AD14-48B7-9B9F-1D53255E389A}"/>
    <cellStyle name="Input 5 7 2 8 2" xfId="11211" xr:uid="{63D18C44-5085-4D0F-A302-C3F20B4BD110}"/>
    <cellStyle name="Input 5 7 2 8 3" xfId="30398" xr:uid="{A6E66F0E-70B8-4AA1-AB52-D6FF60EADEF4}"/>
    <cellStyle name="Input 5 7 2 9" xfId="11212" xr:uid="{39383E47-0690-4B9C-93E4-0271124BADDC}"/>
    <cellStyle name="Input 5 7 2 9 2" xfId="30399" xr:uid="{2268CBAC-A998-4196-B5F6-46DF7039EB15}"/>
    <cellStyle name="Input 5 7 2 9 3" xfId="30400" xr:uid="{ECF61DC0-607F-43C4-AA5D-CD700997CE9D}"/>
    <cellStyle name="Input 5 7 3" xfId="11213" xr:uid="{D03E8A1C-6577-4B3F-98B4-4CA3D87A1065}"/>
    <cellStyle name="Input 5 7 3 2" xfId="11214" xr:uid="{938FAA33-DD45-4F35-9ED9-852F07473216}"/>
    <cellStyle name="Input 5 7 3 3" xfId="11215" xr:uid="{A267654C-E04F-4019-A8E3-02BD59C684C2}"/>
    <cellStyle name="Input 5 7 3 4" xfId="11216" xr:uid="{F5DB1334-A861-4874-9E7E-13417B349B63}"/>
    <cellStyle name="Input 5 7 4" xfId="11217" xr:uid="{04C4AF9E-C1B7-4473-A06F-BDE1B3A6D0E2}"/>
    <cellStyle name="Input 5 7 4 2" xfId="11218" xr:uid="{CDBAA041-A849-448E-A789-F5BA3ABD76AD}"/>
    <cellStyle name="Input 5 7 4 3" xfId="30401" xr:uid="{70217EDB-5F7B-4E34-A696-78E8143C8533}"/>
    <cellStyle name="Input 5 7 5" xfId="11219" xr:uid="{A9B0AB3F-9C9A-4CC3-87C1-0D28AC327526}"/>
    <cellStyle name="Input 5 7 5 2" xfId="11220" xr:uid="{3D3B6876-A985-4D12-AC4F-9DB72792BB52}"/>
    <cellStyle name="Input 5 7 5 3" xfId="30402" xr:uid="{1EA23B19-FCB3-49B2-AF0A-41C386402DE8}"/>
    <cellStyle name="Input 5 7 6" xfId="11221" xr:uid="{B009386F-86D6-4766-8EDD-ADE728C0A3E8}"/>
    <cellStyle name="Input 5 7 6 2" xfId="11222" xr:uid="{249F5D56-ED09-42DE-A74C-D43924991F0E}"/>
    <cellStyle name="Input 5 7 6 3" xfId="30403" xr:uid="{98A65125-1F89-4E17-8830-D733D70429DA}"/>
    <cellStyle name="Input 5 7 7" xfId="11223" xr:uid="{9A2E4713-4349-42D5-8308-A503FA3BDE0F}"/>
    <cellStyle name="Input 5 7 7 2" xfId="11224" xr:uid="{043A1E58-131F-4840-82AF-7B6362A9A3CB}"/>
    <cellStyle name="Input 5 7 7 3" xfId="30404" xr:uid="{21FBA2A3-1ECA-46D0-A15A-E1AFEBFBF3A9}"/>
    <cellStyle name="Input 5 7 8" xfId="11225" xr:uid="{F65E2B3E-3802-450E-AB57-82E6EAB62AB1}"/>
    <cellStyle name="Input 5 7 8 2" xfId="11226" xr:uid="{59EBB1F6-3EE2-4D2A-BCF0-8002A7D27D17}"/>
    <cellStyle name="Input 5 7 8 3" xfId="30405" xr:uid="{6E92EAE8-F248-4DD0-A8DE-19A5130E7920}"/>
    <cellStyle name="Input 5 7 9" xfId="11227" xr:uid="{A780EB32-45DD-4DFA-8DEB-4D7BE883E439}"/>
    <cellStyle name="Input 5 7 9 2" xfId="11228" xr:uid="{66421EEF-FD34-43F7-A321-F75F7C0B88EA}"/>
    <cellStyle name="Input 5 7 9 3" xfId="30406" xr:uid="{565C6D8B-F074-4C5C-B285-B3017EEC9E1B}"/>
    <cellStyle name="Input 5 8" xfId="11229" xr:uid="{B69B41B9-7EB8-45FA-842C-8B969360F10F}"/>
    <cellStyle name="Input 5 8 10" xfId="11230" xr:uid="{5C233C54-9741-45BE-B8F4-0584B24176B8}"/>
    <cellStyle name="Input 5 8 10 2" xfId="30407" xr:uid="{DA93EF91-06D9-4855-8813-CEF09EBAD6FF}"/>
    <cellStyle name="Input 5 8 10 3" xfId="30408" xr:uid="{F7705052-82B0-434B-A528-1BD0892F6DC1}"/>
    <cellStyle name="Input 5 8 11" xfId="11231" xr:uid="{4AA38726-887A-4A19-9FC2-C5172BD0B03A}"/>
    <cellStyle name="Input 5 8 11 2" xfId="30409" xr:uid="{2F633C8C-F722-481A-B0CE-DF49999E11FF}"/>
    <cellStyle name="Input 5 8 12" xfId="30410" xr:uid="{9D17CCD5-4630-4309-A2AC-2594E7052496}"/>
    <cellStyle name="Input 5 8 2" xfId="11232" xr:uid="{0CDEAAD6-6DA8-4C07-BDEB-BE0AF639783D}"/>
    <cellStyle name="Input 5 8 2 10" xfId="11233" xr:uid="{8C663F3C-5054-4E31-8FF8-C3D022A3B6AF}"/>
    <cellStyle name="Input 5 8 2 10 2" xfId="30411" xr:uid="{A68126BF-8CF8-4437-88DF-E0D5B0AD9390}"/>
    <cellStyle name="Input 5 8 2 11" xfId="30412" xr:uid="{AF1EB087-2C89-4233-A39C-CCA7A4AB77E7}"/>
    <cellStyle name="Input 5 8 2 2" xfId="11234" xr:uid="{78615857-4FD0-4883-AE71-0F773C1B5435}"/>
    <cellStyle name="Input 5 8 2 2 2" xfId="11235" xr:uid="{204001EB-45DF-4359-89DF-784A5325FF50}"/>
    <cellStyle name="Input 5 8 2 2 3" xfId="11236" xr:uid="{0C29D056-CAE0-41AC-BFAF-EDF04A3EED1A}"/>
    <cellStyle name="Input 5 8 2 2 4" xfId="11237" xr:uid="{BFF49100-A1EA-43CA-9D56-E2F4A652EB9F}"/>
    <cellStyle name="Input 5 8 2 3" xfId="11238" xr:uid="{5F7C10D7-26A4-48AE-B544-236F5900873D}"/>
    <cellStyle name="Input 5 8 2 3 2" xfId="11239" xr:uid="{70FB30CB-CE12-4A99-B6EB-753C5045A07A}"/>
    <cellStyle name="Input 5 8 2 3 3" xfId="30413" xr:uid="{E3B7EB5A-2A40-4A45-96DD-06F5130319E2}"/>
    <cellStyle name="Input 5 8 2 4" xfId="11240" xr:uid="{1A42FF6A-646A-4229-8FB8-A13E6F90591F}"/>
    <cellStyle name="Input 5 8 2 4 2" xfId="11241" xr:uid="{35D0E18C-6978-40AE-977F-27B7E06CC359}"/>
    <cellStyle name="Input 5 8 2 4 3" xfId="30414" xr:uid="{8FF7865D-A1E0-4771-A541-B9E1DBE20D5C}"/>
    <cellStyle name="Input 5 8 2 5" xfId="11242" xr:uid="{23E055E2-9D97-47B3-B779-82A5F459010A}"/>
    <cellStyle name="Input 5 8 2 5 2" xfId="11243" xr:uid="{C1CF0FE6-5152-4C4B-887F-47D11505F3CA}"/>
    <cellStyle name="Input 5 8 2 5 3" xfId="30415" xr:uid="{C83B71A6-F949-4592-9412-B3AFFAD327C0}"/>
    <cellStyle name="Input 5 8 2 6" xfId="11244" xr:uid="{1E0002A6-A147-4D08-A20A-5A9D91917640}"/>
    <cellStyle name="Input 5 8 2 6 2" xfId="11245" xr:uid="{F7662E3A-0B84-4CB1-8914-B262BBF87A72}"/>
    <cellStyle name="Input 5 8 2 6 3" xfId="30416" xr:uid="{161FAADD-E4B4-4D33-A90B-8193A89BCC07}"/>
    <cellStyle name="Input 5 8 2 7" xfId="11246" xr:uid="{A89B2B09-187E-4FA8-B604-32761CC25349}"/>
    <cellStyle name="Input 5 8 2 7 2" xfId="11247" xr:uid="{3B0B3BF4-7FD4-47EC-B88A-46C3822FF697}"/>
    <cellStyle name="Input 5 8 2 7 3" xfId="30417" xr:uid="{089C00BD-F7D0-48FE-86E5-8C0981746EAB}"/>
    <cellStyle name="Input 5 8 2 8" xfId="11248" xr:uid="{145FCBB8-00A1-4CCC-89E6-6499EC1297EE}"/>
    <cellStyle name="Input 5 8 2 8 2" xfId="11249" xr:uid="{26AE542D-603D-4567-9B6C-C99013E40985}"/>
    <cellStyle name="Input 5 8 2 8 3" xfId="30418" xr:uid="{21E69596-BCC1-4D7C-A09D-0C041CB4A5A4}"/>
    <cellStyle name="Input 5 8 2 9" xfId="11250" xr:uid="{48D39D36-2598-48B6-B9F3-C4179EF54AC2}"/>
    <cellStyle name="Input 5 8 2 9 2" xfId="30419" xr:uid="{954A3E72-D3D0-440C-8C0A-A7EC497EE6E8}"/>
    <cellStyle name="Input 5 8 2 9 3" xfId="30420" xr:uid="{174991C6-C5E1-4EDA-9F4F-A417C6D7DBBA}"/>
    <cellStyle name="Input 5 8 3" xfId="11251" xr:uid="{0441CE62-EB90-43F1-9530-EF9146B3A889}"/>
    <cellStyle name="Input 5 8 3 2" xfId="11252" xr:uid="{7D3A40FC-32EC-4EE1-BAEC-D276956FBB10}"/>
    <cellStyle name="Input 5 8 3 3" xfId="11253" xr:uid="{8CCC2305-09B9-4929-9901-67539E3A656C}"/>
    <cellStyle name="Input 5 8 3 4" xfId="11254" xr:uid="{F9504B42-6F99-41B1-A3A9-E0E71B506A03}"/>
    <cellStyle name="Input 5 8 4" xfId="11255" xr:uid="{641913CD-7C43-47A6-8BAB-80B68D16C000}"/>
    <cellStyle name="Input 5 8 4 2" xfId="11256" xr:uid="{6A8DDA19-F23E-4D7C-A7C3-BBD7A88679EB}"/>
    <cellStyle name="Input 5 8 4 3" xfId="30421" xr:uid="{25BE9AEB-1FB1-45A0-A209-924713F6F9F1}"/>
    <cellStyle name="Input 5 8 5" xfId="11257" xr:uid="{F238E0E0-A8E2-4D3B-91C1-2C16088C410C}"/>
    <cellStyle name="Input 5 8 5 2" xfId="11258" xr:uid="{81613268-5B84-4DCD-9ABB-0C205A39B8E3}"/>
    <cellStyle name="Input 5 8 5 3" xfId="30422" xr:uid="{2B9EC374-53FF-4569-ADEE-2A3A3F5B59F0}"/>
    <cellStyle name="Input 5 8 6" xfId="11259" xr:uid="{E6BA9197-9709-45AF-812F-628B764EE7B6}"/>
    <cellStyle name="Input 5 8 6 2" xfId="11260" xr:uid="{33EBFD46-75DA-4545-B1CE-940792EB78BD}"/>
    <cellStyle name="Input 5 8 6 3" xfId="30423" xr:uid="{9661C026-09A4-437F-8C8F-02291C175269}"/>
    <cellStyle name="Input 5 8 7" xfId="11261" xr:uid="{A74873AE-C7EA-4233-9E16-33AD923E46F4}"/>
    <cellStyle name="Input 5 8 7 2" xfId="11262" xr:uid="{8822DBFB-77E1-44CC-869B-AC7585D9F2D9}"/>
    <cellStyle name="Input 5 8 7 3" xfId="30424" xr:uid="{F8FB8706-E77F-4BCF-8FE7-A01254F61AC3}"/>
    <cellStyle name="Input 5 8 8" xfId="11263" xr:uid="{38F6D1E8-E9F2-467E-A156-0B675919C1BE}"/>
    <cellStyle name="Input 5 8 8 2" xfId="11264" xr:uid="{51943966-5B54-4392-9E56-82156E8DC44F}"/>
    <cellStyle name="Input 5 8 8 3" xfId="30425" xr:uid="{F0C0E6FC-CFD9-4408-8992-6E9E0F4D8D11}"/>
    <cellStyle name="Input 5 8 9" xfId="11265" xr:uid="{18AC9A6E-4DE3-4B76-91F3-9D0E8493308E}"/>
    <cellStyle name="Input 5 8 9 2" xfId="11266" xr:uid="{400B3758-53BE-42AE-9C07-654860B877BB}"/>
    <cellStyle name="Input 5 8 9 3" xfId="30426" xr:uid="{3AE31710-414E-4461-8FB0-3B553499DF31}"/>
    <cellStyle name="Input 5 9" xfId="11267" xr:uid="{065EA2D5-B0F0-49B1-A081-8B5DFDD8F1A5}"/>
    <cellStyle name="Input 5 9 10" xfId="11268" xr:uid="{CFBE97BF-9895-468A-9606-4E19FD09F807}"/>
    <cellStyle name="Input 5 9 10 2" xfId="30427" xr:uid="{C2A93BA1-D9DC-413E-844A-8BA3D79EB8DD}"/>
    <cellStyle name="Input 5 9 10 3" xfId="30428" xr:uid="{93FDED2B-2AE3-4C72-A9BC-E4E59216FC4E}"/>
    <cellStyle name="Input 5 9 11" xfId="11269" xr:uid="{32A951AE-EB62-40D4-AA87-31801C501CB9}"/>
    <cellStyle name="Input 5 9 11 2" xfId="30429" xr:uid="{36516488-FDB6-4AD7-AA1F-7E0A2C00C068}"/>
    <cellStyle name="Input 5 9 12" xfId="30430" xr:uid="{631EC3C4-B505-4C4F-BE2C-B8D4E6BD8724}"/>
    <cellStyle name="Input 5 9 2" xfId="11270" xr:uid="{C15C973B-187F-453D-8A6F-1DEE0D1F3A9A}"/>
    <cellStyle name="Input 5 9 2 10" xfId="11271" xr:uid="{A8BCE8C6-89F9-4D42-A25D-A83F01AC0B76}"/>
    <cellStyle name="Input 5 9 2 10 2" xfId="30431" xr:uid="{85FDC24B-048E-4606-8279-5D2AA0A6FE06}"/>
    <cellStyle name="Input 5 9 2 11" xfId="30432" xr:uid="{3D8192AD-1635-4ED4-8DE1-A08EFD4FE440}"/>
    <cellStyle name="Input 5 9 2 2" xfId="11272" xr:uid="{784A1237-9755-4E44-84B9-95EFE72D1547}"/>
    <cellStyle name="Input 5 9 2 2 2" xfId="11273" xr:uid="{27930B4C-8F72-41E1-A947-896593FFB521}"/>
    <cellStyle name="Input 5 9 2 2 3" xfId="11274" xr:uid="{FC322650-A94A-4D1B-9B92-DFDE52A8735E}"/>
    <cellStyle name="Input 5 9 2 2 4" xfId="11275" xr:uid="{A78C065A-DF39-4C96-B22D-0DCFE3F01D4F}"/>
    <cellStyle name="Input 5 9 2 3" xfId="11276" xr:uid="{14E3F8B4-F815-4D0C-8BB5-4E4509E33B99}"/>
    <cellStyle name="Input 5 9 2 3 2" xfId="11277" xr:uid="{E4BF7FD3-EE53-4271-B5A7-4BD4AB431462}"/>
    <cellStyle name="Input 5 9 2 3 3" xfId="30433" xr:uid="{0CDF139B-8403-4440-856A-181EAC3E89A4}"/>
    <cellStyle name="Input 5 9 2 4" xfId="11278" xr:uid="{6DF71571-7A30-4FAC-8CAD-D6D258447162}"/>
    <cellStyle name="Input 5 9 2 4 2" xfId="11279" xr:uid="{A22A3C75-D979-422F-BA5D-31D2191C3F98}"/>
    <cellStyle name="Input 5 9 2 4 3" xfId="30434" xr:uid="{97998398-D776-41BE-94C6-4F3656018E8C}"/>
    <cellStyle name="Input 5 9 2 5" xfId="11280" xr:uid="{6DEF2876-FB5C-47B7-AADF-35DCEE52F6D6}"/>
    <cellStyle name="Input 5 9 2 5 2" xfId="11281" xr:uid="{4048E743-95C1-4BA3-9329-C101B87B8434}"/>
    <cellStyle name="Input 5 9 2 5 3" xfId="30435" xr:uid="{85161486-F831-4D46-A0B3-D9EC9A9EF046}"/>
    <cellStyle name="Input 5 9 2 6" xfId="11282" xr:uid="{565C7C1C-7740-4369-B097-870172CE7DFC}"/>
    <cellStyle name="Input 5 9 2 6 2" xfId="11283" xr:uid="{E9B76747-A5F8-43A7-B60B-6C48CCB8AD24}"/>
    <cellStyle name="Input 5 9 2 6 3" xfId="30436" xr:uid="{F4F0886B-E361-4B47-99FF-2C17C4A77173}"/>
    <cellStyle name="Input 5 9 2 7" xfId="11284" xr:uid="{B40DB71C-647F-49A5-9194-F348F583377C}"/>
    <cellStyle name="Input 5 9 2 7 2" xfId="11285" xr:uid="{BF6C8CCA-73BE-4A1C-98C7-A424BD8888E6}"/>
    <cellStyle name="Input 5 9 2 7 3" xfId="30437" xr:uid="{66639B05-1991-413C-90B3-4592C01F4377}"/>
    <cellStyle name="Input 5 9 2 8" xfId="11286" xr:uid="{8B80BB7B-E96E-4604-BAED-6E1F7367BD6C}"/>
    <cellStyle name="Input 5 9 2 8 2" xfId="11287" xr:uid="{AFB0C272-6359-448A-BC2C-292750ED017C}"/>
    <cellStyle name="Input 5 9 2 8 3" xfId="30438" xr:uid="{EEDAA874-280A-41D6-90E0-36F1A8CCE097}"/>
    <cellStyle name="Input 5 9 2 9" xfId="11288" xr:uid="{4E175E18-1A25-480C-A9C3-12765DD076D2}"/>
    <cellStyle name="Input 5 9 2 9 2" xfId="30439" xr:uid="{D6B2B3FD-B3EF-4DA0-9A67-F0305ACFBF6F}"/>
    <cellStyle name="Input 5 9 2 9 3" xfId="30440" xr:uid="{5E40C0C6-90AF-407F-B1A1-E69DA1DBDA49}"/>
    <cellStyle name="Input 5 9 3" xfId="11289" xr:uid="{FDE3DBB9-EC4B-48B3-B499-A45F9A6D2C70}"/>
    <cellStyle name="Input 5 9 3 2" xfId="11290" xr:uid="{27D2BA84-BCAC-4F80-A0EE-47DF93A38472}"/>
    <cellStyle name="Input 5 9 3 3" xfId="11291" xr:uid="{BD17829B-9E15-41E4-B9C8-73CBF656C252}"/>
    <cellStyle name="Input 5 9 3 4" xfId="11292" xr:uid="{89B30F57-3ACF-47A8-A908-E2B0A704840D}"/>
    <cellStyle name="Input 5 9 4" xfId="11293" xr:uid="{96F26221-4186-44AD-A167-178FEA1AEF8F}"/>
    <cellStyle name="Input 5 9 4 2" xfId="11294" xr:uid="{9F35A46A-3B39-467E-B6FF-58004C63B374}"/>
    <cellStyle name="Input 5 9 4 3" xfId="30441" xr:uid="{A94AE2CC-AE4D-453C-AC82-3592A807FF31}"/>
    <cellStyle name="Input 5 9 5" xfId="11295" xr:uid="{203831A8-338F-4729-8A19-9313E60489EF}"/>
    <cellStyle name="Input 5 9 5 2" xfId="11296" xr:uid="{8663562E-2C4B-43D6-BBB7-FFBC44938CBB}"/>
    <cellStyle name="Input 5 9 5 3" xfId="30442" xr:uid="{5CCBA672-7DD4-4EE7-BF50-D80DAB81E04F}"/>
    <cellStyle name="Input 5 9 6" xfId="11297" xr:uid="{B3B1AFE8-08FC-42C3-A0E9-6335BB367F47}"/>
    <cellStyle name="Input 5 9 6 2" xfId="11298" xr:uid="{BFD1E5E8-ED0D-499C-9E97-B64CDBB13962}"/>
    <cellStyle name="Input 5 9 6 3" xfId="30443" xr:uid="{FA2B2ED0-113E-43BE-9ED4-293950DD98E4}"/>
    <cellStyle name="Input 5 9 7" xfId="11299" xr:uid="{ACA97BF7-8513-4931-B0CD-73C0ED46F6E3}"/>
    <cellStyle name="Input 5 9 7 2" xfId="11300" xr:uid="{9D407432-B067-4571-944E-F2EC5F5BF965}"/>
    <cellStyle name="Input 5 9 7 3" xfId="30444" xr:uid="{76DD2F71-3497-460A-8914-272FB15B4C58}"/>
    <cellStyle name="Input 5 9 8" xfId="11301" xr:uid="{9F851E18-9E36-4B77-96A9-DC7552226477}"/>
    <cellStyle name="Input 5 9 8 2" xfId="11302" xr:uid="{3F00F185-76EC-4785-9D76-41093929C390}"/>
    <cellStyle name="Input 5 9 8 3" xfId="30445" xr:uid="{078B6D7A-D3B0-4A6F-97D7-446195EDAE9F}"/>
    <cellStyle name="Input 5 9 9" xfId="11303" xr:uid="{F2811B64-7970-40FD-BB4E-DA2AA4FA72AA}"/>
    <cellStyle name="Input 5 9 9 2" xfId="11304" xr:uid="{0FFF1E5D-19A1-4F2D-87D5-F26C59619CA0}"/>
    <cellStyle name="Input 5 9 9 3" xfId="30446" xr:uid="{32B791F6-4F27-4329-BF80-9EED73EE0C95}"/>
    <cellStyle name="Input 6" xfId="11305" xr:uid="{EE9F972A-2712-4D0D-B59F-2B668BBCE72E}"/>
    <cellStyle name="Input 6 10" xfId="11306" xr:uid="{F918A2AC-481D-4AB6-9377-10B42A1ED423}"/>
    <cellStyle name="Input 6 10 10" xfId="11307" xr:uid="{297F827E-6321-4BAD-B96D-5CEABBB6A368}"/>
    <cellStyle name="Input 6 10 10 2" xfId="30447" xr:uid="{93CAC387-DCC7-4112-88A5-9CB3B8FEB2F6}"/>
    <cellStyle name="Input 6 10 10 3" xfId="30448" xr:uid="{C2A69F84-5124-4700-971F-8324E8EA4E32}"/>
    <cellStyle name="Input 6 10 11" xfId="11308" xr:uid="{D382B381-A9F8-4193-8536-BAA78332C17B}"/>
    <cellStyle name="Input 6 10 11 2" xfId="30449" xr:uid="{2E3502F4-CDE8-47C4-A134-5EF2CDBA3A97}"/>
    <cellStyle name="Input 6 10 12" xfId="30450" xr:uid="{FECC5C95-075C-4E3F-AB84-54633985BB69}"/>
    <cellStyle name="Input 6 10 2" xfId="11309" xr:uid="{6EF1754C-34B6-4622-B135-A19C9394C7DC}"/>
    <cellStyle name="Input 6 10 2 10" xfId="11310" xr:uid="{94F06A67-8208-48CC-ABA0-647235DB3F6A}"/>
    <cellStyle name="Input 6 10 2 10 2" xfId="30451" xr:uid="{D329690E-FB42-49A9-87E6-6BBA103DAF18}"/>
    <cellStyle name="Input 6 10 2 11" xfId="30452" xr:uid="{40A26EB9-F4F5-424F-BF34-545CDDE32868}"/>
    <cellStyle name="Input 6 10 2 2" xfId="11311" xr:uid="{05BF8528-D9DD-4590-9905-736DC7B73E00}"/>
    <cellStyle name="Input 6 10 2 2 2" xfId="11312" xr:uid="{1A523322-317B-44E2-BED0-FC31D74FBE9C}"/>
    <cellStyle name="Input 6 10 2 2 3" xfId="11313" xr:uid="{A2649B56-6E84-4A4A-AC4F-70355A64C859}"/>
    <cellStyle name="Input 6 10 2 2 4" xfId="11314" xr:uid="{A82B8512-46BC-4E0C-8D22-F0C72935422B}"/>
    <cellStyle name="Input 6 10 2 3" xfId="11315" xr:uid="{CFB1EAC7-2974-45FB-A39E-BCDC0FEB25AF}"/>
    <cellStyle name="Input 6 10 2 3 2" xfId="11316" xr:uid="{16BB0313-3F97-4B10-8DCF-DC794F45831F}"/>
    <cellStyle name="Input 6 10 2 3 3" xfId="30453" xr:uid="{A3AF4366-A28D-47D1-85B4-1FB50BC8001A}"/>
    <cellStyle name="Input 6 10 2 4" xfId="11317" xr:uid="{6B48E7DD-6F26-4888-95D5-1ABBE848C8BB}"/>
    <cellStyle name="Input 6 10 2 4 2" xfId="11318" xr:uid="{98B5B96C-3CAA-4C51-B7FA-DE54568F2278}"/>
    <cellStyle name="Input 6 10 2 4 3" xfId="30454" xr:uid="{0791A037-D843-4197-859F-6ABB39407961}"/>
    <cellStyle name="Input 6 10 2 5" xfId="11319" xr:uid="{A9C8DC6F-19B0-4293-8406-5CAE305666C2}"/>
    <cellStyle name="Input 6 10 2 5 2" xfId="11320" xr:uid="{1AD7DDA2-FA8F-4A9A-A3DE-4AE723533F2A}"/>
    <cellStyle name="Input 6 10 2 5 3" xfId="30455" xr:uid="{91183D7D-0FB6-4873-8A2E-8B37A9B0D5F6}"/>
    <cellStyle name="Input 6 10 2 6" xfId="11321" xr:uid="{4414D9D5-A840-468D-92F4-33CC2A622215}"/>
    <cellStyle name="Input 6 10 2 6 2" xfId="11322" xr:uid="{57B69C25-AD8C-4F60-B5A1-1A6BA3C675BD}"/>
    <cellStyle name="Input 6 10 2 6 3" xfId="30456" xr:uid="{48B42322-DA99-44EF-BCAE-2DC2A0FC4B5D}"/>
    <cellStyle name="Input 6 10 2 7" xfId="11323" xr:uid="{52BF358A-3DF8-448E-9407-ABCF9EA21CF3}"/>
    <cellStyle name="Input 6 10 2 7 2" xfId="11324" xr:uid="{E3E45FA2-0A85-4AE1-A08E-CB887F4A06E7}"/>
    <cellStyle name="Input 6 10 2 7 3" xfId="30457" xr:uid="{D85A9439-F666-4FC9-AE2B-B743CDB378B1}"/>
    <cellStyle name="Input 6 10 2 8" xfId="11325" xr:uid="{76ACB263-4C16-492E-8A39-901A7BF04D93}"/>
    <cellStyle name="Input 6 10 2 8 2" xfId="11326" xr:uid="{20FDF5AC-BE3C-4BDB-ADF5-316C64D45212}"/>
    <cellStyle name="Input 6 10 2 8 3" xfId="30458" xr:uid="{04419D0B-FFAC-4FB2-84A3-9152411A7260}"/>
    <cellStyle name="Input 6 10 2 9" xfId="11327" xr:uid="{8DF5FB87-C953-40A5-9E06-AB3DDA34E105}"/>
    <cellStyle name="Input 6 10 2 9 2" xfId="30459" xr:uid="{E266D634-A897-45C9-A395-AEF87B9B1E3F}"/>
    <cellStyle name="Input 6 10 2 9 3" xfId="30460" xr:uid="{63C2ADDD-EB41-47BE-8BA8-2768DF7492B1}"/>
    <cellStyle name="Input 6 10 3" xfId="11328" xr:uid="{279D57BF-A965-4EF6-BB49-E9CDD06BB3A0}"/>
    <cellStyle name="Input 6 10 3 2" xfId="11329" xr:uid="{C437D33F-0551-4EDF-B3D3-39777EB1EC0F}"/>
    <cellStyle name="Input 6 10 3 3" xfId="11330" xr:uid="{9E418AA5-CF9E-4D95-800E-A3DC0C9596BC}"/>
    <cellStyle name="Input 6 10 3 4" xfId="11331" xr:uid="{9FD934D0-D78B-43E7-8450-28445ACCE6BD}"/>
    <cellStyle name="Input 6 10 4" xfId="11332" xr:uid="{305F28D7-09A6-4FBC-950B-886DD31ED0F2}"/>
    <cellStyle name="Input 6 10 4 2" xfId="11333" xr:uid="{634CA2AA-8EB5-4857-B28D-A37EE075BDBF}"/>
    <cellStyle name="Input 6 10 4 3" xfId="30461" xr:uid="{AE2D6205-302E-4D24-8F2F-2E77B79344EE}"/>
    <cellStyle name="Input 6 10 5" xfId="11334" xr:uid="{95A77535-5FEF-4D05-B726-EF0FA2408784}"/>
    <cellStyle name="Input 6 10 5 2" xfId="11335" xr:uid="{1B20A16B-1C1E-4E63-ADE8-4A7965A3AA72}"/>
    <cellStyle name="Input 6 10 5 3" xfId="30462" xr:uid="{5FF23B29-036D-4CDD-A2C0-916193B63BA7}"/>
    <cellStyle name="Input 6 10 6" xfId="11336" xr:uid="{E9F30B1E-3D30-4CC1-B29A-DC4CEA4FAF1F}"/>
    <cellStyle name="Input 6 10 6 2" xfId="11337" xr:uid="{6B2C3A58-5DC1-4C31-9867-F94662A7697E}"/>
    <cellStyle name="Input 6 10 6 3" xfId="30463" xr:uid="{84393F00-185E-4DEE-895D-0CD08625BDA9}"/>
    <cellStyle name="Input 6 10 7" xfId="11338" xr:uid="{33E0A3C4-740D-4F3A-8053-93C2D039F4FD}"/>
    <cellStyle name="Input 6 10 7 2" xfId="11339" xr:uid="{388F983A-808B-4614-A18F-5FF2B42D0382}"/>
    <cellStyle name="Input 6 10 7 3" xfId="30464" xr:uid="{26CC0DD4-F614-4B84-AE3E-A315FE14F0C2}"/>
    <cellStyle name="Input 6 10 8" xfId="11340" xr:uid="{CD87E8D6-1976-4CA2-A990-805622592BDB}"/>
    <cellStyle name="Input 6 10 8 2" xfId="11341" xr:uid="{A0B534C4-A020-42D6-B999-E5DF24614BA3}"/>
    <cellStyle name="Input 6 10 8 3" xfId="30465" xr:uid="{6AC06232-CF72-46A5-9069-EF4F0180588E}"/>
    <cellStyle name="Input 6 10 9" xfId="11342" xr:uid="{925CC633-ABE8-48B1-9BD1-2C1EC7BBAB4D}"/>
    <cellStyle name="Input 6 10 9 2" xfId="11343" xr:uid="{0F1FF122-552C-41CC-A6E6-FFE70DF577A2}"/>
    <cellStyle name="Input 6 10 9 3" xfId="30466" xr:uid="{349F6335-90E6-45F4-8748-B0DF583E70DB}"/>
    <cellStyle name="Input 6 11" xfId="11344" xr:uid="{AC6FA12D-3A0A-473A-BA4C-086F80A25713}"/>
    <cellStyle name="Input 6 11 10" xfId="11345" xr:uid="{F2522A1B-FEF2-43A2-9B3A-695318AEBCAC}"/>
    <cellStyle name="Input 6 11 10 2" xfId="30467" xr:uid="{C63A55D5-0FA1-4679-A24B-7E2C701467F1}"/>
    <cellStyle name="Input 6 11 10 3" xfId="30468" xr:uid="{20B05620-800C-47E0-AD1F-707228DA1AF9}"/>
    <cellStyle name="Input 6 11 11" xfId="11346" xr:uid="{5834EC65-3AF1-4AE3-ABD0-2FA3C705B454}"/>
    <cellStyle name="Input 6 11 11 2" xfId="30469" xr:uid="{2ECD9F65-D616-4125-B1E5-3177A8D022ED}"/>
    <cellStyle name="Input 6 11 12" xfId="30470" xr:uid="{2BDB00FA-A046-40F1-9426-959C763B41C6}"/>
    <cellStyle name="Input 6 11 2" xfId="11347" xr:uid="{71CC11C7-6DA2-4064-8EFF-120DE06E3A12}"/>
    <cellStyle name="Input 6 11 2 10" xfId="11348" xr:uid="{1D1F75D5-2DBD-452F-A99E-286C790E0BFD}"/>
    <cellStyle name="Input 6 11 2 10 2" xfId="30471" xr:uid="{F1509E54-7371-4E48-B2D5-4DA811CA25BD}"/>
    <cellStyle name="Input 6 11 2 11" xfId="30472" xr:uid="{7CD06C37-DB97-40D2-87E1-4307A42E82D2}"/>
    <cellStyle name="Input 6 11 2 2" xfId="11349" xr:uid="{009DB80B-8E1D-44BA-87CC-DE86EF4E7D5B}"/>
    <cellStyle name="Input 6 11 2 2 2" xfId="11350" xr:uid="{5516AEE9-495D-4B9D-9FB0-7BED3858DDFC}"/>
    <cellStyle name="Input 6 11 2 2 3" xfId="11351" xr:uid="{D53087E8-F1E4-4F46-B9BD-A3BFD43A4FD6}"/>
    <cellStyle name="Input 6 11 2 2 4" xfId="11352" xr:uid="{C34BD0B8-3D63-49D3-B784-9E8444972EB9}"/>
    <cellStyle name="Input 6 11 2 3" xfId="11353" xr:uid="{C5812F47-FA5A-41DD-A2C0-A2329D4AB756}"/>
    <cellStyle name="Input 6 11 2 3 2" xfId="11354" xr:uid="{87630DB6-EC0B-4270-8CE8-24BBA45C5183}"/>
    <cellStyle name="Input 6 11 2 3 3" xfId="30473" xr:uid="{28320CB0-BA00-4CD8-A132-F14C132BC688}"/>
    <cellStyle name="Input 6 11 2 4" xfId="11355" xr:uid="{2E97D41E-FF61-4784-BA9B-0F9B2DC17E9F}"/>
    <cellStyle name="Input 6 11 2 4 2" xfId="11356" xr:uid="{6AF95351-6BEB-4D88-AC85-32FD446F05F5}"/>
    <cellStyle name="Input 6 11 2 4 3" xfId="30474" xr:uid="{310CFB07-B5E6-4B6D-9588-57BBBC93D872}"/>
    <cellStyle name="Input 6 11 2 5" xfId="11357" xr:uid="{6B9181C0-77EC-4139-BC90-4DAA1BF832DB}"/>
    <cellStyle name="Input 6 11 2 5 2" xfId="11358" xr:uid="{0990B542-1168-4F33-977F-A31E93655533}"/>
    <cellStyle name="Input 6 11 2 5 3" xfId="30475" xr:uid="{BB8D9182-125D-44E0-A837-E787D94983B7}"/>
    <cellStyle name="Input 6 11 2 6" xfId="11359" xr:uid="{4FA05F69-4893-4CF1-ACA1-30A4B6A747EB}"/>
    <cellStyle name="Input 6 11 2 6 2" xfId="11360" xr:uid="{9EE15A65-7177-4CD0-8271-6D4044DB11DA}"/>
    <cellStyle name="Input 6 11 2 6 3" xfId="30476" xr:uid="{14E803B0-BDF7-4074-9F0E-CB5EC216FC4C}"/>
    <cellStyle name="Input 6 11 2 7" xfId="11361" xr:uid="{D9201767-F15A-42DC-B88D-5AF7783EDD51}"/>
    <cellStyle name="Input 6 11 2 7 2" xfId="11362" xr:uid="{8766F511-AD68-49BD-8FDF-9707F44186BD}"/>
    <cellStyle name="Input 6 11 2 7 3" xfId="30477" xr:uid="{72F044C9-4913-4A93-AC02-DFD6B171AFC7}"/>
    <cellStyle name="Input 6 11 2 8" xfId="11363" xr:uid="{77304925-6C0F-4F6E-B1A4-49E3847EE028}"/>
    <cellStyle name="Input 6 11 2 8 2" xfId="11364" xr:uid="{0B12A69E-8536-4F46-B311-FBF7A972998B}"/>
    <cellStyle name="Input 6 11 2 8 3" xfId="30478" xr:uid="{856F8FEC-2BF9-48AA-A0C7-F3FDDE6619E0}"/>
    <cellStyle name="Input 6 11 2 9" xfId="11365" xr:uid="{A28A6A81-BF17-43B0-BFA9-82D2848FED22}"/>
    <cellStyle name="Input 6 11 2 9 2" xfId="30479" xr:uid="{4090F68A-F345-49B1-A1EA-3F535FA39B21}"/>
    <cellStyle name="Input 6 11 2 9 3" xfId="30480" xr:uid="{5543D471-B11D-4C6E-9264-15C5172B575D}"/>
    <cellStyle name="Input 6 11 3" xfId="11366" xr:uid="{E3E1414E-9696-47B2-B8A7-ACAC5BFD403D}"/>
    <cellStyle name="Input 6 11 3 2" xfId="11367" xr:uid="{3ED85884-311D-4ECD-9342-6C8DB4F55589}"/>
    <cellStyle name="Input 6 11 3 3" xfId="11368" xr:uid="{A50941F4-275D-4925-A722-A3E14E9C3A64}"/>
    <cellStyle name="Input 6 11 3 4" xfId="11369" xr:uid="{3EF58858-D7C0-49A5-92CB-12BCF75070D5}"/>
    <cellStyle name="Input 6 11 4" xfId="11370" xr:uid="{67237F4D-42CF-4F76-BCBF-A2CC1EDA926F}"/>
    <cellStyle name="Input 6 11 4 2" xfId="11371" xr:uid="{586694E4-1427-4273-B3AA-03D55C753AB6}"/>
    <cellStyle name="Input 6 11 4 3" xfId="30481" xr:uid="{6F40AA03-1C7F-4F43-81AC-52B255568757}"/>
    <cellStyle name="Input 6 11 5" xfId="11372" xr:uid="{75ED3A24-C561-49C2-B5BB-7E6A42237E16}"/>
    <cellStyle name="Input 6 11 5 2" xfId="11373" xr:uid="{7DB0622C-3E37-4EE5-80D2-F17C7D984086}"/>
    <cellStyle name="Input 6 11 5 3" xfId="30482" xr:uid="{844A9698-CF7F-4FC7-ABE4-EEBB09C4EAEA}"/>
    <cellStyle name="Input 6 11 6" xfId="11374" xr:uid="{DDC6FC31-0DEB-425B-B1A3-C65CABCAA8FD}"/>
    <cellStyle name="Input 6 11 6 2" xfId="11375" xr:uid="{2D934632-99AF-49F1-B527-5155905A37E3}"/>
    <cellStyle name="Input 6 11 6 3" xfId="30483" xr:uid="{8AEBC043-8289-45E3-84D4-CD92CA3FFA5E}"/>
    <cellStyle name="Input 6 11 7" xfId="11376" xr:uid="{1567FFB3-83A0-4D3E-9000-5D99726CA2E1}"/>
    <cellStyle name="Input 6 11 7 2" xfId="11377" xr:uid="{F0F81579-3AE9-434B-BE31-C5E88DB349DB}"/>
    <cellStyle name="Input 6 11 7 3" xfId="30484" xr:uid="{410C22DA-FD3C-466A-B3D6-683201B49CF4}"/>
    <cellStyle name="Input 6 11 8" xfId="11378" xr:uid="{D1EFDEA3-0F7C-461E-AA5B-00DFF906F889}"/>
    <cellStyle name="Input 6 11 8 2" xfId="11379" xr:uid="{903B981E-E0F8-4BA7-A980-ACFF399B87BE}"/>
    <cellStyle name="Input 6 11 8 3" xfId="30485" xr:uid="{B64F57CD-65B8-400A-8B7F-62B6C5B280F9}"/>
    <cellStyle name="Input 6 11 9" xfId="11380" xr:uid="{CD50AB21-023C-43EB-AF7E-E8015A982D0B}"/>
    <cellStyle name="Input 6 11 9 2" xfId="11381" xr:uid="{0AEBBF01-8026-4925-BE0D-82DA57F6BA6F}"/>
    <cellStyle name="Input 6 11 9 3" xfId="30486" xr:uid="{D487B618-F320-4AAE-8CF9-E102B9EC2539}"/>
    <cellStyle name="Input 6 12" xfId="11382" xr:uid="{2C19DCA5-E337-4F25-BC0F-8C65F3A1AE7E}"/>
    <cellStyle name="Input 6 12 10" xfId="11383" xr:uid="{11EB8D3B-0B45-49C3-8909-CFA8DE78D25E}"/>
    <cellStyle name="Input 6 12 10 2" xfId="30487" xr:uid="{CA8C36DC-849E-4CB8-83E5-B7F23A65751B}"/>
    <cellStyle name="Input 6 12 11" xfId="30488" xr:uid="{840C7BB3-3342-4006-9357-5ED3589B2B99}"/>
    <cellStyle name="Input 6 12 2" xfId="11384" xr:uid="{9D65979F-9D0D-418C-B175-E47BAD23F058}"/>
    <cellStyle name="Input 6 12 2 2" xfId="11385" xr:uid="{971BEC4A-3F37-424C-A507-19DEB5CD8D79}"/>
    <cellStyle name="Input 6 12 2 3" xfId="11386" xr:uid="{01B8A34D-DDAF-40C1-9037-B489749EA536}"/>
    <cellStyle name="Input 6 12 2 4" xfId="11387" xr:uid="{53AF1CA0-73AF-4815-81A2-8B1F2F7C05F5}"/>
    <cellStyle name="Input 6 12 3" xfId="11388" xr:uid="{881AA0B8-151F-4935-95D7-6EA381C74571}"/>
    <cellStyle name="Input 6 12 3 2" xfId="11389" xr:uid="{77502A85-E197-4190-98D5-FCF4498C966A}"/>
    <cellStyle name="Input 6 12 3 3" xfId="30489" xr:uid="{A0B3DEDC-CAA4-431D-9DA3-1292977A9CB0}"/>
    <cellStyle name="Input 6 12 4" xfId="11390" xr:uid="{770A00D3-ACB7-4BB2-B090-72C724370C25}"/>
    <cellStyle name="Input 6 12 4 2" xfId="11391" xr:uid="{413FA9B7-C986-42E0-B00D-806D1DFBDE52}"/>
    <cellStyle name="Input 6 12 4 3" xfId="30490" xr:uid="{6AC9E3C0-7CDE-472E-8F9D-A9B6329BD71B}"/>
    <cellStyle name="Input 6 12 5" xfId="11392" xr:uid="{9B551BB7-5A29-4C45-A88D-91780E795F02}"/>
    <cellStyle name="Input 6 12 5 2" xfId="11393" xr:uid="{AD28FD03-BA82-400E-B327-1778753DB998}"/>
    <cellStyle name="Input 6 12 5 3" xfId="30491" xr:uid="{0F1702C1-4BDB-4E72-9006-B2A8D0845B6F}"/>
    <cellStyle name="Input 6 12 6" xfId="11394" xr:uid="{ADA83B0A-7292-481B-B7CC-A35A7BC671FA}"/>
    <cellStyle name="Input 6 12 6 2" xfId="11395" xr:uid="{7F62D6D0-66DF-4480-8A41-AAA3EF7CD7A7}"/>
    <cellStyle name="Input 6 12 6 3" xfId="30492" xr:uid="{941A2FB9-9AD4-4794-AFEF-83BA0640BDC2}"/>
    <cellStyle name="Input 6 12 7" xfId="11396" xr:uid="{C025DD18-7DE4-4461-ADE7-B5FA170E8623}"/>
    <cellStyle name="Input 6 12 7 2" xfId="11397" xr:uid="{AC05A496-9534-4248-BEDD-7692314DE1DA}"/>
    <cellStyle name="Input 6 12 7 3" xfId="30493" xr:uid="{D837AFC1-4C88-45BD-9D99-4D7B9B5D7454}"/>
    <cellStyle name="Input 6 12 8" xfId="11398" xr:uid="{53F60153-DF90-4981-817C-55A41F2D1463}"/>
    <cellStyle name="Input 6 12 8 2" xfId="11399" xr:uid="{11643899-870C-4458-ADA8-DEE21367865D}"/>
    <cellStyle name="Input 6 12 8 3" xfId="30494" xr:uid="{EA1025BF-9275-4930-AE76-865173CC8F9E}"/>
    <cellStyle name="Input 6 12 9" xfId="11400" xr:uid="{2F8F073F-3AD7-471A-9305-9BE7B8E51C0C}"/>
    <cellStyle name="Input 6 12 9 2" xfId="30495" xr:uid="{8BD0B60C-06DA-4C1C-A287-EBA7E65F38FF}"/>
    <cellStyle name="Input 6 12 9 3" xfId="30496" xr:uid="{AFEB448E-FF3C-44B8-AF28-8F23FB227DF5}"/>
    <cellStyle name="Input 6 13" xfId="11401" xr:uid="{E6BC5B0D-20B7-4CDB-8A3F-99C155844D53}"/>
    <cellStyle name="Input 6 13 2" xfId="11402" xr:uid="{0C1083BC-DF7D-45E1-8194-F7D583BBBDD4}"/>
    <cellStyle name="Input 6 13 3" xfId="11403" xr:uid="{4AE4F125-27D6-4E66-8F5E-82F3C837867F}"/>
    <cellStyle name="Input 6 13 4" xfId="11404" xr:uid="{BB8F221E-E888-4012-B921-605A30A74C29}"/>
    <cellStyle name="Input 6 14" xfId="11405" xr:uid="{B772E6E4-6E09-4241-9813-A6654F632423}"/>
    <cellStyle name="Input 6 14 2" xfId="11406" xr:uid="{9CA285C3-C09D-42CB-99A8-B634ECF11631}"/>
    <cellStyle name="Input 6 14 3" xfId="30497" xr:uid="{D308C5A4-EE1A-401B-B700-B6FF54A4003B}"/>
    <cellStyle name="Input 6 15" xfId="11407" xr:uid="{60C5628A-9C0C-4447-BCAB-427E565DAA5A}"/>
    <cellStyle name="Input 6 15 2" xfId="11408" xr:uid="{875D250C-AC2C-4110-AC4A-AEC6DDABB4E3}"/>
    <cellStyle name="Input 6 15 3" xfId="30498" xr:uid="{D262FC50-7DB1-485F-ABA9-4450D8BC89F1}"/>
    <cellStyle name="Input 6 16" xfId="11409" xr:uid="{64F763D7-F875-4BBE-84FE-498F178D78D3}"/>
    <cellStyle name="Input 6 16 2" xfId="11410" xr:uid="{A4049F52-8E8B-4E33-94D7-9295B8BEF3AE}"/>
    <cellStyle name="Input 6 16 3" xfId="30499" xr:uid="{1FE44D0D-340F-430F-BB89-EF2682805F30}"/>
    <cellStyle name="Input 6 17" xfId="11411" xr:uid="{F1F07899-2441-4592-8024-BECE6F085DCE}"/>
    <cellStyle name="Input 6 17 2" xfId="11412" xr:uid="{2301B80F-E1A4-4A10-8FF5-CA86B0CB7DDF}"/>
    <cellStyle name="Input 6 17 3" xfId="30500" xr:uid="{5470E300-B88A-4392-A15B-48192683192D}"/>
    <cellStyle name="Input 6 18" xfId="11413" xr:uid="{36FA5534-D498-4B3F-8A4E-93EB4EF54F0F}"/>
    <cellStyle name="Input 6 18 2" xfId="11414" xr:uid="{FD9C2DB8-7B5E-4F45-B715-523F4276981F}"/>
    <cellStyle name="Input 6 18 3" xfId="30501" xr:uid="{9677B26D-8715-4B39-97A5-D2DDBD60F048}"/>
    <cellStyle name="Input 6 19" xfId="11415" xr:uid="{2A05B2AD-9EC9-4F62-846C-263C2EB74E04}"/>
    <cellStyle name="Input 6 19 2" xfId="11416" xr:uid="{CC742DF2-90B4-4548-A1A5-2F9FC017236A}"/>
    <cellStyle name="Input 6 19 3" xfId="30502" xr:uid="{7B4ACF7F-41F4-43D2-8303-FFA9794C58BF}"/>
    <cellStyle name="Input 6 2" xfId="11417" xr:uid="{DAA47505-9A8E-4445-8224-E2370CE6B95E}"/>
    <cellStyle name="Input 6 2 10" xfId="11418" xr:uid="{203B9798-21D0-4CCC-8CA1-A20A7506A453}"/>
    <cellStyle name="Input 6 2 10 2" xfId="30503" xr:uid="{F094AC87-5774-4990-B555-D6043A48C75A}"/>
    <cellStyle name="Input 6 2 10 3" xfId="30504" xr:uid="{ECC9B41E-A0C8-4262-BC1E-45062CA66AC6}"/>
    <cellStyle name="Input 6 2 11" xfId="11419" xr:uid="{0A4AEF6B-3007-4F72-BD78-C67306FEB412}"/>
    <cellStyle name="Input 6 2 11 2" xfId="30505" xr:uid="{10AA4C0A-CB72-411F-8C8D-FAB527AF1449}"/>
    <cellStyle name="Input 6 2 12" xfId="30506" xr:uid="{F928E43D-0AF7-4C5D-93C1-5FD0217D277F}"/>
    <cellStyle name="Input 6 2 13" xfId="30507" xr:uid="{44019E69-46FF-41C1-A5B3-3E0FCB458976}"/>
    <cellStyle name="Input 6 2 14" xfId="30508" xr:uid="{FD306631-2D6F-42D9-9DA7-0089066C65F3}"/>
    <cellStyle name="Input 6 2 15" xfId="42825" xr:uid="{FD78DB06-5CFF-47C3-A52D-FBB665908133}"/>
    <cellStyle name="Input 6 2 16" xfId="42298" xr:uid="{A18CCDA4-87A7-48A9-8129-2BECAB912994}"/>
    <cellStyle name="Input 6 2 17" xfId="43927" xr:uid="{1600A779-D180-4330-B147-B0F0A5EF1C93}"/>
    <cellStyle name="Input 6 2 2" xfId="11420" xr:uid="{8C252286-5137-41F7-AC90-CF880101D515}"/>
    <cellStyle name="Input 6 2 2 10" xfId="11421" xr:uid="{B12F158D-F5D9-4532-86D0-8F0C18871338}"/>
    <cellStyle name="Input 6 2 2 10 2" xfId="30509" xr:uid="{8A3BCACB-822D-4073-8F36-27A1EB4EBEC7}"/>
    <cellStyle name="Input 6 2 2 11" xfId="30510" xr:uid="{84169364-5883-45D5-979A-EFC652F0AEFC}"/>
    <cellStyle name="Input 6 2 2 2" xfId="11422" xr:uid="{2683203E-1957-4212-A4FC-7BDBFA640B02}"/>
    <cellStyle name="Input 6 2 2 2 2" xfId="11423" xr:uid="{8874A5EC-B469-4B2E-AC96-715585E0E502}"/>
    <cellStyle name="Input 6 2 2 2 3" xfId="11424" xr:uid="{C1DBA51A-0AC5-4ED6-B8DB-EBE8266B0589}"/>
    <cellStyle name="Input 6 2 2 2 4" xfId="11425" xr:uid="{32C05E45-DF02-4312-BAA2-D9C6F29C9A52}"/>
    <cellStyle name="Input 6 2 2 3" xfId="11426" xr:uid="{6D1288DC-50F3-4E4F-B9C7-5620B2606667}"/>
    <cellStyle name="Input 6 2 2 3 2" xfId="11427" xr:uid="{56085C5C-ED06-4AC0-BD67-699024A8176E}"/>
    <cellStyle name="Input 6 2 2 3 3" xfId="30511" xr:uid="{098131EC-8C13-4187-ABC5-B20346D5DDE2}"/>
    <cellStyle name="Input 6 2 2 4" xfId="11428" xr:uid="{C22CDD17-D85E-473E-B376-0143E520C37D}"/>
    <cellStyle name="Input 6 2 2 4 2" xfId="11429" xr:uid="{E1AFB5A8-6F68-4CBC-9BDD-970380DAC7CF}"/>
    <cellStyle name="Input 6 2 2 4 3" xfId="30512" xr:uid="{52F8140F-0CD1-4856-B1E4-22465DFB899D}"/>
    <cellStyle name="Input 6 2 2 5" xfId="11430" xr:uid="{96120138-E153-422E-8155-A7CA10EF6105}"/>
    <cellStyle name="Input 6 2 2 5 2" xfId="11431" xr:uid="{98E0370A-4482-4209-928A-66AAF53C328D}"/>
    <cellStyle name="Input 6 2 2 5 3" xfId="30513" xr:uid="{237C12DC-2E15-4E39-95F2-2015773F1CF6}"/>
    <cellStyle name="Input 6 2 2 6" xfId="11432" xr:uid="{AB86D8F4-2D16-4737-A3B4-635D7669780A}"/>
    <cellStyle name="Input 6 2 2 6 2" xfId="11433" xr:uid="{FCDDA603-52F9-462D-8356-0A4798320BE3}"/>
    <cellStyle name="Input 6 2 2 6 3" xfId="30514" xr:uid="{72FE4FB0-BF54-4E16-8271-6A244AA961F4}"/>
    <cellStyle name="Input 6 2 2 7" xfId="11434" xr:uid="{4B333B84-F8C5-4322-88F8-1FFA43D47B51}"/>
    <cellStyle name="Input 6 2 2 7 2" xfId="11435" xr:uid="{7C3C9F3C-1BA6-41B4-9961-D47FEB3F825D}"/>
    <cellStyle name="Input 6 2 2 7 3" xfId="30515" xr:uid="{DDA2A42B-0432-4040-A142-66CDA63D81E8}"/>
    <cellStyle name="Input 6 2 2 8" xfId="11436" xr:uid="{70A055AC-3D4B-4F5E-89EF-CEFBFC5FD68F}"/>
    <cellStyle name="Input 6 2 2 8 2" xfId="11437" xr:uid="{F875613C-9746-47AE-9F05-5721DF91274D}"/>
    <cellStyle name="Input 6 2 2 8 3" xfId="30516" xr:uid="{4C3542D7-0FB3-4DCB-9E7F-3E1A42FFB33B}"/>
    <cellStyle name="Input 6 2 2 9" xfId="11438" xr:uid="{7D3F1917-4E76-4739-955D-E21663C4B169}"/>
    <cellStyle name="Input 6 2 2 9 2" xfId="30517" xr:uid="{723D7DCE-FC3A-443F-8004-0A7778DDA8D6}"/>
    <cellStyle name="Input 6 2 2 9 3" xfId="30518" xr:uid="{EEE29314-D2A1-426B-B1EE-6D9F8DC50CE3}"/>
    <cellStyle name="Input 6 2 3" xfId="11439" xr:uid="{ECE40FE7-928A-4238-B146-0157E59F9B99}"/>
    <cellStyle name="Input 6 2 3 2" xfId="11440" xr:uid="{022D7245-EC19-4ACE-8382-8E3DFCB03F1A}"/>
    <cellStyle name="Input 6 2 3 3" xfId="11441" xr:uid="{FF91883D-3DCB-4879-868F-658E6FCA4588}"/>
    <cellStyle name="Input 6 2 3 4" xfId="11442" xr:uid="{0F8F6583-45D4-4B38-AF22-16BCC878A664}"/>
    <cellStyle name="Input 6 2 4" xfId="11443" xr:uid="{04F32F34-1792-4BCC-BE52-449F25462E8B}"/>
    <cellStyle name="Input 6 2 4 2" xfId="11444" xr:uid="{20BE6EF1-E734-41C8-B302-4121F1E1C8C1}"/>
    <cellStyle name="Input 6 2 4 3" xfId="30519" xr:uid="{2B1C6592-5411-4960-BF71-059A5CAB3EF4}"/>
    <cellStyle name="Input 6 2 5" xfId="11445" xr:uid="{7EC72635-0CEA-428B-87F2-7EBF4DE3AD06}"/>
    <cellStyle name="Input 6 2 5 2" xfId="11446" xr:uid="{6F9EC574-EF4C-452E-9B4A-655E6408D457}"/>
    <cellStyle name="Input 6 2 5 3" xfId="30520" xr:uid="{80018528-B95F-4D7D-8519-C9E33EFC95A2}"/>
    <cellStyle name="Input 6 2 6" xfId="11447" xr:uid="{AA43276B-B5DD-44D2-8CAA-57702B22B916}"/>
    <cellStyle name="Input 6 2 6 2" xfId="11448" xr:uid="{EFE43FB8-0C84-4FA1-9BCF-BAC08AAF2454}"/>
    <cellStyle name="Input 6 2 6 3" xfId="30521" xr:uid="{79C7EE7C-9B67-43B0-9B2B-02E2258BDEB3}"/>
    <cellStyle name="Input 6 2 7" xfId="11449" xr:uid="{7EF743ED-2DA3-4E45-A017-FD27A1200B6F}"/>
    <cellStyle name="Input 6 2 7 2" xfId="11450" xr:uid="{C845027C-35A2-4C99-A8FE-81E3533C9603}"/>
    <cellStyle name="Input 6 2 7 3" xfId="30522" xr:uid="{84D4A7C9-6CB3-4DAE-B4E1-91BBAE3D852E}"/>
    <cellStyle name="Input 6 2 8" xfId="11451" xr:uid="{247C9163-5D37-4902-A777-DCEC9B9A4ADC}"/>
    <cellStyle name="Input 6 2 8 2" xfId="11452" xr:uid="{B56F34B2-27E4-4D4F-8652-3F9C569B0BFA}"/>
    <cellStyle name="Input 6 2 8 3" xfId="30523" xr:uid="{03E3C312-EA3E-4B90-AD25-71F337E4781C}"/>
    <cellStyle name="Input 6 2 9" xfId="11453" xr:uid="{5F0F403A-ECC9-4A0C-B480-415D774335CC}"/>
    <cellStyle name="Input 6 2 9 2" xfId="11454" xr:uid="{5B2ED690-4350-4143-AC41-E85B5C1A3782}"/>
    <cellStyle name="Input 6 2 9 3" xfId="30524" xr:uid="{0CD14BFB-FC9E-4332-AD4D-569D5E1F5FB6}"/>
    <cellStyle name="Input 6 20" xfId="11455" xr:uid="{665F7418-72EB-4E00-BA0B-90BFCF35474C}"/>
    <cellStyle name="Input 6 20 2" xfId="30525" xr:uid="{21C5EAFA-90F0-49D7-B7CB-74BBF71BDCFB}"/>
    <cellStyle name="Input 6 20 3" xfId="30526" xr:uid="{325161EC-2DE1-4F26-AA12-48F8352D1E6F}"/>
    <cellStyle name="Input 6 21" xfId="11456" xr:uid="{7B866B32-360C-47B3-872E-8F5DFC87EC2F}"/>
    <cellStyle name="Input 6 21 2" xfId="30527" xr:uid="{56D88A7F-B595-4CA0-BFC1-50BC2BAB4544}"/>
    <cellStyle name="Input 6 22" xfId="30528" xr:uid="{F666A833-5690-47AE-9CD9-9D360B5C1351}"/>
    <cellStyle name="Input 6 23" xfId="30529" xr:uid="{A755F288-A3B2-4391-AD1A-3FDF378538B4}"/>
    <cellStyle name="Input 6 24" xfId="30530" xr:uid="{90D1D341-0A4F-402E-B630-B6CD3A0C6C55}"/>
    <cellStyle name="Input 6 3" xfId="11457" xr:uid="{E69B7BF5-F394-4A9C-84D3-9BE8B3B731A0}"/>
    <cellStyle name="Input 6 3 10" xfId="11458" xr:uid="{AAA6F066-4155-43AC-8904-7EA8A9B366F9}"/>
    <cellStyle name="Input 6 3 10 2" xfId="30531" xr:uid="{A5795006-503F-4278-8B17-31FA511A31A2}"/>
    <cellStyle name="Input 6 3 10 3" xfId="30532" xr:uid="{DF7808BA-C7D1-4DC7-BEB6-B3CDF672BCD3}"/>
    <cellStyle name="Input 6 3 11" xfId="11459" xr:uid="{32999DF6-0373-411E-94FC-35BD7D445673}"/>
    <cellStyle name="Input 6 3 11 2" xfId="30533" xr:uid="{60DAEA99-F963-49CD-AC72-FEF3C0150144}"/>
    <cellStyle name="Input 6 3 12" xfId="30534" xr:uid="{FA397226-CA59-4537-954E-7DD6FC9E1A01}"/>
    <cellStyle name="Input 6 3 2" xfId="11460" xr:uid="{32105FE2-E8CD-4D39-9B1E-A61631AE2B01}"/>
    <cellStyle name="Input 6 3 2 10" xfId="11461" xr:uid="{2E06E2E4-FF0F-43EB-AFDA-329C143E0DFF}"/>
    <cellStyle name="Input 6 3 2 10 2" xfId="30535" xr:uid="{79A55FDE-ED89-41E6-9711-18BE23D7CDE3}"/>
    <cellStyle name="Input 6 3 2 11" xfId="30536" xr:uid="{4AFB72EB-C473-4C13-A0B4-312EDCE62FA6}"/>
    <cellStyle name="Input 6 3 2 2" xfId="11462" xr:uid="{17C0B911-44B8-4DEB-9238-DC4553CD04A6}"/>
    <cellStyle name="Input 6 3 2 2 2" xfId="11463" xr:uid="{906954DC-9D56-449E-8610-CA48203F28EA}"/>
    <cellStyle name="Input 6 3 2 2 3" xfId="11464" xr:uid="{6F4D1AAB-C8B5-4764-9F62-D16FF4E57BB6}"/>
    <cellStyle name="Input 6 3 2 2 4" xfId="11465" xr:uid="{93D47ADB-71CC-4A97-9C85-A3BCD716135C}"/>
    <cellStyle name="Input 6 3 2 3" xfId="11466" xr:uid="{99FECB79-918D-4421-9B42-FCDADE8CD8F0}"/>
    <cellStyle name="Input 6 3 2 3 2" xfId="11467" xr:uid="{D0FDB4EA-CFD6-4E4D-91F8-8766F81C6053}"/>
    <cellStyle name="Input 6 3 2 3 3" xfId="30537" xr:uid="{E2976BA4-8D43-496E-B0D4-FA05DC7F8C45}"/>
    <cellStyle name="Input 6 3 2 4" xfId="11468" xr:uid="{6B51ABF0-6009-48CD-A2CC-73321711F0DF}"/>
    <cellStyle name="Input 6 3 2 4 2" xfId="11469" xr:uid="{A9095B73-6B81-40D6-8670-1FB30EA7E103}"/>
    <cellStyle name="Input 6 3 2 4 3" xfId="30538" xr:uid="{E4F85B76-DF27-493A-95FB-E52EE5625155}"/>
    <cellStyle name="Input 6 3 2 5" xfId="11470" xr:uid="{9F00658C-A6E8-4816-B7BD-081F24AE7C47}"/>
    <cellStyle name="Input 6 3 2 5 2" xfId="11471" xr:uid="{F3BCB110-34F5-4EC0-940C-28B663F0171E}"/>
    <cellStyle name="Input 6 3 2 5 3" xfId="30539" xr:uid="{CA18149E-FBE3-4F3E-8514-41574DC33A68}"/>
    <cellStyle name="Input 6 3 2 6" xfId="11472" xr:uid="{917CC940-6E18-4A1E-AD50-CB908C83BA67}"/>
    <cellStyle name="Input 6 3 2 6 2" xfId="11473" xr:uid="{A5F01F4B-10AB-4B4A-9531-407DC2E0FFA8}"/>
    <cellStyle name="Input 6 3 2 6 3" xfId="30540" xr:uid="{63F3D390-304D-4569-9972-D54E228E4646}"/>
    <cellStyle name="Input 6 3 2 7" xfId="11474" xr:uid="{183CE6FC-CF19-4C09-ABE2-B4EED3873CA5}"/>
    <cellStyle name="Input 6 3 2 7 2" xfId="11475" xr:uid="{0B3F27D2-00C9-4CD7-A430-5109383DEB23}"/>
    <cellStyle name="Input 6 3 2 7 3" xfId="30541" xr:uid="{355B6C31-08AC-47AC-8FC0-306272C1ECBF}"/>
    <cellStyle name="Input 6 3 2 8" xfId="11476" xr:uid="{FFD35DF3-B655-4C25-B8BF-0A782275D605}"/>
    <cellStyle name="Input 6 3 2 8 2" xfId="11477" xr:uid="{0EBECCA1-C1ED-4C28-8252-1D952B2EF1C7}"/>
    <cellStyle name="Input 6 3 2 8 3" xfId="30542" xr:uid="{41B76699-401E-43B8-9EEF-3A51C652788F}"/>
    <cellStyle name="Input 6 3 2 9" xfId="11478" xr:uid="{04D113BF-95CA-4FE1-A545-BFECC3A12B7F}"/>
    <cellStyle name="Input 6 3 2 9 2" xfId="30543" xr:uid="{3CB1D185-40B1-4E95-BBC2-BED669B3E3CB}"/>
    <cellStyle name="Input 6 3 2 9 3" xfId="30544" xr:uid="{C6988B73-5584-4F4E-9C36-AAC2E4662AA2}"/>
    <cellStyle name="Input 6 3 3" xfId="11479" xr:uid="{1F005A7C-5279-4B10-A02E-9D8FCEA7DEC9}"/>
    <cellStyle name="Input 6 3 3 2" xfId="11480" xr:uid="{89E5D861-8E08-4DD9-876C-15321399AC8E}"/>
    <cellStyle name="Input 6 3 3 3" xfId="11481" xr:uid="{3669DE52-2204-4B4E-96F0-5332230BEFFF}"/>
    <cellStyle name="Input 6 3 3 4" xfId="11482" xr:uid="{16C592C1-5AA2-4160-825B-D6CD759068CB}"/>
    <cellStyle name="Input 6 3 4" xfId="11483" xr:uid="{C7BCFC98-C441-4745-9479-4C4EC48EABA2}"/>
    <cellStyle name="Input 6 3 4 2" xfId="11484" xr:uid="{0929822B-E646-45C4-9FD7-138848D35D85}"/>
    <cellStyle name="Input 6 3 4 3" xfId="30545" xr:uid="{8999B345-55D6-4DD7-8D39-4D850F04CBC6}"/>
    <cellStyle name="Input 6 3 5" xfId="11485" xr:uid="{32932937-A159-4172-A6B4-65F3D2BDD8D9}"/>
    <cellStyle name="Input 6 3 5 2" xfId="11486" xr:uid="{6613B307-C620-4F0C-831E-547E8504A835}"/>
    <cellStyle name="Input 6 3 5 3" xfId="30546" xr:uid="{177198E4-4421-4C28-92D7-426B329DD967}"/>
    <cellStyle name="Input 6 3 6" xfId="11487" xr:uid="{19DC6352-76E0-4352-8108-EFBA9FA0EFF4}"/>
    <cellStyle name="Input 6 3 6 2" xfId="11488" xr:uid="{4633EE67-CF4D-4CFF-B4AD-6A0C29051FB6}"/>
    <cellStyle name="Input 6 3 6 3" xfId="30547" xr:uid="{E04A8949-E970-4522-AC22-9D2B932E973F}"/>
    <cellStyle name="Input 6 3 7" xfId="11489" xr:uid="{96FCC4B1-9623-492E-847B-DDAE8B23CFE9}"/>
    <cellStyle name="Input 6 3 7 2" xfId="11490" xr:uid="{5360065A-C666-453F-B57F-BB825566E05B}"/>
    <cellStyle name="Input 6 3 7 3" xfId="30548" xr:uid="{DAFDFB80-9636-4FE5-A269-E09325B8AC1C}"/>
    <cellStyle name="Input 6 3 8" xfId="11491" xr:uid="{6008F819-43BF-488E-9163-A8F5DFC20F2D}"/>
    <cellStyle name="Input 6 3 8 2" xfId="11492" xr:uid="{2C27751D-82E3-4A3A-AA64-B122430D9AE9}"/>
    <cellStyle name="Input 6 3 8 3" xfId="30549" xr:uid="{18CF772F-60DB-428D-AFCE-F0ADBBC2CB15}"/>
    <cellStyle name="Input 6 3 9" xfId="11493" xr:uid="{0ACCAEBF-C52E-44D6-8661-7E5988E6657C}"/>
    <cellStyle name="Input 6 3 9 2" xfId="11494" xr:uid="{538432AD-47BF-41B2-A86E-A2ABB55B914E}"/>
    <cellStyle name="Input 6 3 9 3" xfId="30550" xr:uid="{41624183-4EA3-41A7-BD63-5C3EC063FAE2}"/>
    <cellStyle name="Input 6 4" xfId="11495" xr:uid="{083B50CA-B70F-4926-B684-99C893E4F216}"/>
    <cellStyle name="Input 6 4 10" xfId="11496" xr:uid="{16F39866-FDFC-4A85-A5FC-7985075EAA19}"/>
    <cellStyle name="Input 6 4 10 2" xfId="30551" xr:uid="{6CC41CF9-0C57-47BE-AB13-2281601A9AEB}"/>
    <cellStyle name="Input 6 4 10 3" xfId="30552" xr:uid="{CD01F7AA-63DC-4AAE-83ED-B1694AA4570C}"/>
    <cellStyle name="Input 6 4 11" xfId="11497" xr:uid="{964549D3-E6FD-410B-9731-9A98257B2FAB}"/>
    <cellStyle name="Input 6 4 11 2" xfId="30553" xr:uid="{21067149-0652-48CE-AC94-04D81F86EFDE}"/>
    <cellStyle name="Input 6 4 12" xfId="30554" xr:uid="{40F724D7-4BB5-4AC4-8212-A2566094CBA1}"/>
    <cellStyle name="Input 6 4 2" xfId="11498" xr:uid="{327CC472-C13C-4E87-965D-AB66F612975C}"/>
    <cellStyle name="Input 6 4 2 10" xfId="11499" xr:uid="{9A8C767F-35ED-4A3D-A102-3E3CD9A43BF8}"/>
    <cellStyle name="Input 6 4 2 10 2" xfId="30555" xr:uid="{E60EA663-1DE8-4E80-A563-42B1FEF1E7EE}"/>
    <cellStyle name="Input 6 4 2 11" xfId="30556" xr:uid="{3ACB1D46-E356-492E-A90B-180BE13EC0D6}"/>
    <cellStyle name="Input 6 4 2 2" xfId="11500" xr:uid="{7A184840-F8EE-45C8-843A-D2367359CB64}"/>
    <cellStyle name="Input 6 4 2 2 2" xfId="11501" xr:uid="{BDB361F4-8238-46B7-9870-756FCA2D9E88}"/>
    <cellStyle name="Input 6 4 2 2 3" xfId="11502" xr:uid="{5157687C-C011-4D60-AA9C-9B97B7269C03}"/>
    <cellStyle name="Input 6 4 2 2 4" xfId="11503" xr:uid="{A04F01D6-A8C7-40C1-A8C0-CD8D0198BB51}"/>
    <cellStyle name="Input 6 4 2 3" xfId="11504" xr:uid="{824D6782-9526-42AC-A570-1AB03DE9AD6A}"/>
    <cellStyle name="Input 6 4 2 3 2" xfId="11505" xr:uid="{2D41843D-DDB9-4B86-97E9-600E34F7DFD9}"/>
    <cellStyle name="Input 6 4 2 3 3" xfId="30557" xr:uid="{09CA688C-5CD8-491A-B091-A8842C71F41B}"/>
    <cellStyle name="Input 6 4 2 4" xfId="11506" xr:uid="{0552AEC0-8F50-4D72-A52C-FF39D0B53870}"/>
    <cellStyle name="Input 6 4 2 4 2" xfId="11507" xr:uid="{B5A9317F-43CC-45A8-BF05-C3A6187DDF8B}"/>
    <cellStyle name="Input 6 4 2 4 3" xfId="30558" xr:uid="{F00653A5-24FF-495C-BB78-AAD1D0EC477F}"/>
    <cellStyle name="Input 6 4 2 5" xfId="11508" xr:uid="{F83AD702-12D3-4AA9-A43F-57DAF4C3A29D}"/>
    <cellStyle name="Input 6 4 2 5 2" xfId="11509" xr:uid="{0DBBB37E-2B9B-4E86-BDD9-1A0E213072A6}"/>
    <cellStyle name="Input 6 4 2 5 3" xfId="30559" xr:uid="{233B9E04-E924-4DF2-BBCA-EC5427269C64}"/>
    <cellStyle name="Input 6 4 2 6" xfId="11510" xr:uid="{C154C377-BC8B-45C5-86AB-54CB92BF4EA3}"/>
    <cellStyle name="Input 6 4 2 6 2" xfId="11511" xr:uid="{E1630027-E574-4F05-A721-5B274B1AF797}"/>
    <cellStyle name="Input 6 4 2 6 3" xfId="30560" xr:uid="{EC123B86-75A0-4E5E-8351-557610CC41F2}"/>
    <cellStyle name="Input 6 4 2 7" xfId="11512" xr:uid="{AE2D5613-C959-47A3-BAD8-027632E98C28}"/>
    <cellStyle name="Input 6 4 2 7 2" xfId="11513" xr:uid="{0D4D5F62-9627-4D6F-8A5E-2165ED6A4BE3}"/>
    <cellStyle name="Input 6 4 2 7 3" xfId="30561" xr:uid="{7E0FE61E-505C-472F-BB55-5B30FAA002D8}"/>
    <cellStyle name="Input 6 4 2 8" xfId="11514" xr:uid="{2D6F36CE-AFE5-464C-8781-701EFB6DFE88}"/>
    <cellStyle name="Input 6 4 2 8 2" xfId="11515" xr:uid="{4F190413-C4E0-452A-A39C-7E5204A93A15}"/>
    <cellStyle name="Input 6 4 2 8 3" xfId="30562" xr:uid="{780B4A6A-EB84-49AA-A087-97986E1C8C64}"/>
    <cellStyle name="Input 6 4 2 9" xfId="11516" xr:uid="{84714D4A-9CF9-4235-85DE-F77AF5B863F3}"/>
    <cellStyle name="Input 6 4 2 9 2" xfId="30563" xr:uid="{A9AA0879-7B03-423A-85C4-355AC7E93A75}"/>
    <cellStyle name="Input 6 4 2 9 3" xfId="30564" xr:uid="{B9D15EA8-8C65-44F4-812A-55FA73376D11}"/>
    <cellStyle name="Input 6 4 3" xfId="11517" xr:uid="{B4D8C444-21DA-4F10-8EE7-03CAC03753FB}"/>
    <cellStyle name="Input 6 4 3 2" xfId="11518" xr:uid="{B6E3D2E7-54B5-476B-B9B7-57B9E4A8A349}"/>
    <cellStyle name="Input 6 4 3 3" xfId="11519" xr:uid="{4A62DA7A-34BC-4F46-BB9B-9C7CFC90B83F}"/>
    <cellStyle name="Input 6 4 3 4" xfId="11520" xr:uid="{9E62106F-0DD5-4056-89AD-6C58288F3856}"/>
    <cellStyle name="Input 6 4 4" xfId="11521" xr:uid="{D8C3E909-4A09-4EA9-8A4E-CF4B7A554DB1}"/>
    <cellStyle name="Input 6 4 4 2" xfId="11522" xr:uid="{7824CBF8-DA59-4F23-B743-E83A2DE73AE1}"/>
    <cellStyle name="Input 6 4 4 3" xfId="30565" xr:uid="{2C42F2BC-BED4-4319-B088-A5E78BF23BB5}"/>
    <cellStyle name="Input 6 4 5" xfId="11523" xr:uid="{3B145024-CAA4-4F54-99D8-DBC079CAC234}"/>
    <cellStyle name="Input 6 4 5 2" xfId="11524" xr:uid="{A838EA88-8F0B-4751-B849-B00EB24E1D53}"/>
    <cellStyle name="Input 6 4 5 3" xfId="30566" xr:uid="{AEC42155-1D18-43A7-A858-31D18FF0DD7B}"/>
    <cellStyle name="Input 6 4 6" xfId="11525" xr:uid="{C73F8428-B37E-4331-9734-8802048259E4}"/>
    <cellStyle name="Input 6 4 6 2" xfId="11526" xr:uid="{6B815354-DBA5-44BF-8EE8-CAA5A00D6274}"/>
    <cellStyle name="Input 6 4 6 3" xfId="30567" xr:uid="{588B0767-6F81-47DC-A5B9-D8B5090D8080}"/>
    <cellStyle name="Input 6 4 7" xfId="11527" xr:uid="{274CF345-D43F-42BE-BD1C-982B8D63A57A}"/>
    <cellStyle name="Input 6 4 7 2" xfId="11528" xr:uid="{8C7B2D81-7748-43C7-85C4-EBA56D295720}"/>
    <cellStyle name="Input 6 4 7 3" xfId="30568" xr:uid="{C1E2D935-3D8B-4A01-8051-D2F00E4E6E18}"/>
    <cellStyle name="Input 6 4 8" xfId="11529" xr:uid="{9072F66E-F581-41F0-9B73-11EB93146E45}"/>
    <cellStyle name="Input 6 4 8 2" xfId="11530" xr:uid="{B134D3E6-F8AF-4D01-9968-FA5ED0AFB3DB}"/>
    <cellStyle name="Input 6 4 8 3" xfId="30569" xr:uid="{B5961825-714E-4033-BDB4-650A215C5EC6}"/>
    <cellStyle name="Input 6 4 9" xfId="11531" xr:uid="{76AC8570-C33B-40AB-A153-AC4404985574}"/>
    <cellStyle name="Input 6 4 9 2" xfId="11532" xr:uid="{6D0D1209-2452-4590-8397-70CF2A8FF329}"/>
    <cellStyle name="Input 6 4 9 3" xfId="30570" xr:uid="{AB35068B-5615-4DA4-B187-601BBF7D3DAD}"/>
    <cellStyle name="Input 6 5" xfId="11533" xr:uid="{9DE13251-80EF-4641-9578-30BE13FD498C}"/>
    <cellStyle name="Input 6 5 10" xfId="11534" xr:uid="{AC2B1A69-C458-4ED6-A20A-D971D9B6DB8E}"/>
    <cellStyle name="Input 6 5 10 2" xfId="30571" xr:uid="{A8D5FD84-C4EC-4F95-AA8D-BD65E3056CA8}"/>
    <cellStyle name="Input 6 5 10 3" xfId="30572" xr:uid="{0CF05F23-9841-4AC0-AA93-5F68D47ACA83}"/>
    <cellStyle name="Input 6 5 11" xfId="11535" xr:uid="{13A4E360-7F0C-4455-BCE3-467CC18A37FB}"/>
    <cellStyle name="Input 6 5 11 2" xfId="30573" xr:uid="{B21B18D2-9462-4052-A534-812F555EA2A3}"/>
    <cellStyle name="Input 6 5 12" xfId="30574" xr:uid="{A4EB9D5D-05DE-400F-8616-51EBDAD1DC1A}"/>
    <cellStyle name="Input 6 5 2" xfId="11536" xr:uid="{0318FF9B-02E2-411E-8245-57EB6EF4349A}"/>
    <cellStyle name="Input 6 5 2 10" xfId="11537" xr:uid="{633AD83A-B52B-43BD-8098-27A1173383A2}"/>
    <cellStyle name="Input 6 5 2 10 2" xfId="30575" xr:uid="{465D9A6C-6B24-482C-8686-36299BAB07BD}"/>
    <cellStyle name="Input 6 5 2 11" xfId="30576" xr:uid="{0804E39F-49D5-4E8C-AB05-96FD7AD72283}"/>
    <cellStyle name="Input 6 5 2 2" xfId="11538" xr:uid="{D23DC592-60F1-4BEE-8FC7-8B61A0B1E5D9}"/>
    <cellStyle name="Input 6 5 2 2 2" xfId="11539" xr:uid="{0E3E3FCF-566E-4596-94C8-132C0CDE3297}"/>
    <cellStyle name="Input 6 5 2 2 3" xfId="11540" xr:uid="{2252FAFC-7F55-4688-A66E-37481705E15B}"/>
    <cellStyle name="Input 6 5 2 2 4" xfId="11541" xr:uid="{825C2733-AE18-4FF6-9E9B-0A607057570B}"/>
    <cellStyle name="Input 6 5 2 3" xfId="11542" xr:uid="{1B48FF59-8B78-4EF5-84C6-688E1B5D3E8D}"/>
    <cellStyle name="Input 6 5 2 3 2" xfId="11543" xr:uid="{F5E46988-9BE1-46E8-9845-2E35E788FB6C}"/>
    <cellStyle name="Input 6 5 2 3 3" xfId="30577" xr:uid="{63B95F19-0D94-40E9-85EA-89397A851FFC}"/>
    <cellStyle name="Input 6 5 2 4" xfId="11544" xr:uid="{97CDAB1D-BE5F-4D35-B11B-CAADAAC32183}"/>
    <cellStyle name="Input 6 5 2 4 2" xfId="11545" xr:uid="{330D8EAD-162C-471E-969F-6D8B7A70A88E}"/>
    <cellStyle name="Input 6 5 2 4 3" xfId="30578" xr:uid="{8F9126FB-00B2-4D5D-89CB-DA66A91BD03A}"/>
    <cellStyle name="Input 6 5 2 5" xfId="11546" xr:uid="{0B139C19-E5F9-4D73-8CE6-0DA5AEE07086}"/>
    <cellStyle name="Input 6 5 2 5 2" xfId="11547" xr:uid="{C5B794A8-03DB-4A05-8934-66CC424708EC}"/>
    <cellStyle name="Input 6 5 2 5 3" xfId="30579" xr:uid="{66EF4726-183C-4816-941D-405592643260}"/>
    <cellStyle name="Input 6 5 2 6" xfId="11548" xr:uid="{55F60C8E-B160-44B9-AE74-FEEB34FF01C5}"/>
    <cellStyle name="Input 6 5 2 6 2" xfId="11549" xr:uid="{274D311A-1303-40CF-A348-6AC1B6E0857D}"/>
    <cellStyle name="Input 6 5 2 6 3" xfId="30580" xr:uid="{77D6A610-56EC-46EA-828E-94C82E223CE4}"/>
    <cellStyle name="Input 6 5 2 7" xfId="11550" xr:uid="{671CA13E-F115-4FAF-AA27-E584E85F224A}"/>
    <cellStyle name="Input 6 5 2 7 2" xfId="11551" xr:uid="{F52CBAC9-E2D6-48A4-8A0A-261D5927F690}"/>
    <cellStyle name="Input 6 5 2 7 3" xfId="30581" xr:uid="{085EEF11-DA1D-4E5B-9F68-DFD0136CE8A1}"/>
    <cellStyle name="Input 6 5 2 8" xfId="11552" xr:uid="{53DC53E0-3732-49C3-B1B7-91E863D752C7}"/>
    <cellStyle name="Input 6 5 2 8 2" xfId="11553" xr:uid="{5F33A964-C3E2-429E-9C5F-CB570D119AF3}"/>
    <cellStyle name="Input 6 5 2 8 3" xfId="30582" xr:uid="{7A0BFD96-D447-4D44-B586-0B318E5C25F1}"/>
    <cellStyle name="Input 6 5 2 9" xfId="11554" xr:uid="{91140BD4-07CE-48F0-BDF8-5FBE07F8004D}"/>
    <cellStyle name="Input 6 5 2 9 2" xfId="30583" xr:uid="{D95D3C96-895A-46F2-B348-7D182C9BDA36}"/>
    <cellStyle name="Input 6 5 2 9 3" xfId="30584" xr:uid="{8555BDB1-0CF6-4044-81F4-4906DBD0D9F7}"/>
    <cellStyle name="Input 6 5 3" xfId="11555" xr:uid="{00D2FB0F-391D-45D1-A6FC-FCDA059F43CC}"/>
    <cellStyle name="Input 6 5 3 2" xfId="11556" xr:uid="{F4D67556-6A02-44E9-A8E6-93C60038FBE3}"/>
    <cellStyle name="Input 6 5 3 3" xfId="11557" xr:uid="{C782C285-D798-4F8C-943E-737C23D8DDAF}"/>
    <cellStyle name="Input 6 5 3 4" xfId="11558" xr:uid="{61BF436E-497C-4339-8BF4-D17E5DA3D305}"/>
    <cellStyle name="Input 6 5 4" xfId="11559" xr:uid="{FF1A822B-469B-442A-8BD2-58C9C4410E7B}"/>
    <cellStyle name="Input 6 5 4 2" xfId="11560" xr:uid="{AB6CC196-2EA4-46E8-9BDD-A1F1FC7A44AC}"/>
    <cellStyle name="Input 6 5 4 3" xfId="30585" xr:uid="{7018628B-8C3D-4F83-B41F-F6CF589FA63C}"/>
    <cellStyle name="Input 6 5 5" xfId="11561" xr:uid="{8EF9C1F7-6136-44A9-87EE-C221909181BB}"/>
    <cellStyle name="Input 6 5 5 2" xfId="11562" xr:uid="{BBB072C0-4C4B-43AC-B908-626ED0929BD4}"/>
    <cellStyle name="Input 6 5 5 3" xfId="30586" xr:uid="{98A6CB2B-B56F-4F06-BA62-13DE2FF875A0}"/>
    <cellStyle name="Input 6 5 6" xfId="11563" xr:uid="{396CFD29-79E2-44D3-9984-31D59E77F1FD}"/>
    <cellStyle name="Input 6 5 6 2" xfId="11564" xr:uid="{518A2A31-3413-4468-BCEE-671899C9674D}"/>
    <cellStyle name="Input 6 5 6 3" xfId="30587" xr:uid="{BFF23F79-29DE-4969-8E9F-C3891E06C83F}"/>
    <cellStyle name="Input 6 5 7" xfId="11565" xr:uid="{79C2FB65-933F-46D4-B1C6-84BC226FB3CF}"/>
    <cellStyle name="Input 6 5 7 2" xfId="11566" xr:uid="{6B16B57C-D8FF-492B-80A5-0A66089FE10F}"/>
    <cellStyle name="Input 6 5 7 3" xfId="30588" xr:uid="{DBF7E1D8-4A97-43E5-B68C-509AC2DC65C8}"/>
    <cellStyle name="Input 6 5 8" xfId="11567" xr:uid="{5E2D94E5-9EA1-4E02-9D91-D6E57A1A01A8}"/>
    <cellStyle name="Input 6 5 8 2" xfId="11568" xr:uid="{8BB61E2E-0616-41B4-97F9-5485018058E7}"/>
    <cellStyle name="Input 6 5 8 3" xfId="30589" xr:uid="{84A68130-2D22-4088-983F-C28088E9CF9C}"/>
    <cellStyle name="Input 6 5 9" xfId="11569" xr:uid="{A3B505C7-22E7-4298-9DFD-EBE1ED33BEA6}"/>
    <cellStyle name="Input 6 5 9 2" xfId="11570" xr:uid="{02CF1B8D-4B71-425B-875E-637FECBB1ABC}"/>
    <cellStyle name="Input 6 5 9 3" xfId="30590" xr:uid="{62F1883A-E0B3-4691-86F9-8BFF73F1B790}"/>
    <cellStyle name="Input 6 6" xfId="11571" xr:uid="{8A87A5DC-6526-4DA2-8014-600B77E2A81C}"/>
    <cellStyle name="Input 6 6 10" xfId="11572" xr:uid="{0D8963B3-E467-4BF6-A63C-6629B9D23E54}"/>
    <cellStyle name="Input 6 6 10 2" xfId="30591" xr:uid="{28842BF5-5904-4AA0-8E7D-A9E568CD73B9}"/>
    <cellStyle name="Input 6 6 10 3" xfId="30592" xr:uid="{48E302E2-FE71-4EF5-838B-82D4C46E3BF6}"/>
    <cellStyle name="Input 6 6 11" xfId="11573" xr:uid="{516E4E3B-E5D6-49B6-884E-B6EB5B3605A1}"/>
    <cellStyle name="Input 6 6 11 2" xfId="30593" xr:uid="{0D78862D-43EB-4F4A-9851-F9B10E337C41}"/>
    <cellStyle name="Input 6 6 12" xfId="30594" xr:uid="{2417D970-25C9-46C6-8642-DD43B9B40167}"/>
    <cellStyle name="Input 6 6 2" xfId="11574" xr:uid="{0CAB1BD2-91CE-4F67-AC4E-041FADD3523E}"/>
    <cellStyle name="Input 6 6 2 10" xfId="11575" xr:uid="{76C6C7FC-9D5B-4F24-A448-42E295D35827}"/>
    <cellStyle name="Input 6 6 2 10 2" xfId="30595" xr:uid="{2F0CF2AE-E715-4E22-A212-691A1BE3FA83}"/>
    <cellStyle name="Input 6 6 2 11" xfId="30596" xr:uid="{CF10B3E3-EBF9-4500-9876-1F8F30198BA2}"/>
    <cellStyle name="Input 6 6 2 2" xfId="11576" xr:uid="{7B629ECC-F4FB-4943-B775-FD9C3435F410}"/>
    <cellStyle name="Input 6 6 2 2 2" xfId="11577" xr:uid="{11E86D5B-CD7E-4ECA-A654-0300485C9468}"/>
    <cellStyle name="Input 6 6 2 2 3" xfId="11578" xr:uid="{3FC0CCC1-0EF9-494A-B94B-BDC2C67795E2}"/>
    <cellStyle name="Input 6 6 2 2 4" xfId="11579" xr:uid="{24AACA1D-5278-4515-A375-54C70951BD4F}"/>
    <cellStyle name="Input 6 6 2 3" xfId="11580" xr:uid="{FCE3B054-33C8-45F6-9F0A-E9A564127891}"/>
    <cellStyle name="Input 6 6 2 3 2" xfId="11581" xr:uid="{285D7465-CC26-45F3-B4F3-338377E6F509}"/>
    <cellStyle name="Input 6 6 2 3 3" xfId="30597" xr:uid="{26DE3BAD-5924-4520-81B8-4D941103C1BF}"/>
    <cellStyle name="Input 6 6 2 4" xfId="11582" xr:uid="{1B35E6ED-4CDA-4504-B850-C6C8FD5DD032}"/>
    <cellStyle name="Input 6 6 2 4 2" xfId="11583" xr:uid="{D2B914BD-0FF6-4254-8094-E16D28044AB1}"/>
    <cellStyle name="Input 6 6 2 4 3" xfId="30598" xr:uid="{08F6420F-92D5-4704-B897-AFB0C113C481}"/>
    <cellStyle name="Input 6 6 2 5" xfId="11584" xr:uid="{229E1C3D-D4B8-4C1D-A395-13D7B4742FAE}"/>
    <cellStyle name="Input 6 6 2 5 2" xfId="11585" xr:uid="{1A2FCE28-B567-4302-9048-806952805B41}"/>
    <cellStyle name="Input 6 6 2 5 3" xfId="30599" xr:uid="{5DF3C614-7F1D-48D3-A9AE-5363BAAD354B}"/>
    <cellStyle name="Input 6 6 2 6" xfId="11586" xr:uid="{5F2AF706-2973-4091-94AD-4A28BE687393}"/>
    <cellStyle name="Input 6 6 2 6 2" xfId="11587" xr:uid="{21270209-8340-47A4-8ABF-7D3A498A99E2}"/>
    <cellStyle name="Input 6 6 2 6 3" xfId="30600" xr:uid="{32724B08-0FA2-4FC7-823E-F527BA529C04}"/>
    <cellStyle name="Input 6 6 2 7" xfId="11588" xr:uid="{F73A3E18-A3C1-481D-BEAF-CC69ABE2050F}"/>
    <cellStyle name="Input 6 6 2 7 2" xfId="11589" xr:uid="{B379FC6B-5DFC-4BB9-97F6-4DAA62055BB9}"/>
    <cellStyle name="Input 6 6 2 7 3" xfId="30601" xr:uid="{C48E97A4-F1FB-4C66-8D4A-76EBFDE6507F}"/>
    <cellStyle name="Input 6 6 2 8" xfId="11590" xr:uid="{45530A61-84FB-4C20-93D5-31BCF13DACA0}"/>
    <cellStyle name="Input 6 6 2 8 2" xfId="11591" xr:uid="{0206AE4C-4850-4F88-B47E-FC61CED8BA44}"/>
    <cellStyle name="Input 6 6 2 8 3" xfId="30602" xr:uid="{055E19D5-ED9B-4C6B-A2F0-AF1FF1F13F14}"/>
    <cellStyle name="Input 6 6 2 9" xfId="11592" xr:uid="{B435E33C-9B1A-462D-80B6-28ED01DA48E4}"/>
    <cellStyle name="Input 6 6 2 9 2" xfId="30603" xr:uid="{3F615E5F-87B7-43FA-980A-7A7FB991CB71}"/>
    <cellStyle name="Input 6 6 2 9 3" xfId="30604" xr:uid="{D656A29A-2061-4943-803F-3831C3C66CED}"/>
    <cellStyle name="Input 6 6 3" xfId="11593" xr:uid="{5206DC97-1B44-48F4-B940-94352F8FD687}"/>
    <cellStyle name="Input 6 6 3 2" xfId="11594" xr:uid="{A937E0C9-9257-4AB8-96B0-99E13C49748F}"/>
    <cellStyle name="Input 6 6 3 3" xfId="11595" xr:uid="{67AD46D2-BB09-460C-9FBE-B6C293ABC4DC}"/>
    <cellStyle name="Input 6 6 3 4" xfId="11596" xr:uid="{BEB71DA5-50EF-415E-A89E-AEB910F33ECC}"/>
    <cellStyle name="Input 6 6 4" xfId="11597" xr:uid="{382BB451-F7FE-4BAE-B840-8479E96058AD}"/>
    <cellStyle name="Input 6 6 4 2" xfId="11598" xr:uid="{25754B45-FDF4-4339-9018-B7BCDC4A2E36}"/>
    <cellStyle name="Input 6 6 4 3" xfId="30605" xr:uid="{5CA6EF6E-8B21-442A-BF86-AA90DA2B30FC}"/>
    <cellStyle name="Input 6 6 5" xfId="11599" xr:uid="{FCFEDBD9-49B4-440A-AE05-A0ADB0F86721}"/>
    <cellStyle name="Input 6 6 5 2" xfId="11600" xr:uid="{23457C91-BEF1-4BEC-A2A4-B311DDE5ADCA}"/>
    <cellStyle name="Input 6 6 5 3" xfId="30606" xr:uid="{14E5381B-79EF-41EA-B82E-5168391D3FE3}"/>
    <cellStyle name="Input 6 6 6" xfId="11601" xr:uid="{AF8EC571-DE71-43F1-851D-19057B759505}"/>
    <cellStyle name="Input 6 6 6 2" xfId="11602" xr:uid="{725AF7C5-265D-4C08-A0FB-10CAB3747A10}"/>
    <cellStyle name="Input 6 6 6 3" xfId="30607" xr:uid="{D89BC1B7-CCCA-4B9B-9ACA-59D6629ABB07}"/>
    <cellStyle name="Input 6 6 7" xfId="11603" xr:uid="{4777FDE6-DEEA-4605-B1BA-1F01838F0190}"/>
    <cellStyle name="Input 6 6 7 2" xfId="11604" xr:uid="{CAAD247D-6900-438A-96DB-98366077443D}"/>
    <cellStyle name="Input 6 6 7 3" xfId="30608" xr:uid="{9C20B1FF-574A-480E-99A5-AAB124B8ECA6}"/>
    <cellStyle name="Input 6 6 8" xfId="11605" xr:uid="{05C27AF3-3642-4463-ABE1-695D92731878}"/>
    <cellStyle name="Input 6 6 8 2" xfId="11606" xr:uid="{5FA01549-DBE4-444C-B52E-6C760F2ED088}"/>
    <cellStyle name="Input 6 6 8 3" xfId="30609" xr:uid="{D124322B-79E2-455C-8A46-CB278C7A4E7C}"/>
    <cellStyle name="Input 6 6 9" xfId="11607" xr:uid="{69C8B3E1-2536-4AE4-B2F8-EBD7D2E04B39}"/>
    <cellStyle name="Input 6 6 9 2" xfId="11608" xr:uid="{F0CC6437-6844-4B96-ACA8-9EFE54C9CAFE}"/>
    <cellStyle name="Input 6 6 9 3" xfId="30610" xr:uid="{9D8769E4-8782-4156-BA7B-580B92E23212}"/>
    <cellStyle name="Input 6 7" xfId="11609" xr:uid="{50240EC9-2185-4AEC-9D9F-AE10ECFC9E41}"/>
    <cellStyle name="Input 6 7 10" xfId="11610" xr:uid="{58B020CF-3AE6-4AD7-A7FA-1F2487D9E672}"/>
    <cellStyle name="Input 6 7 10 2" xfId="30611" xr:uid="{B5C5FD7F-8AC6-4416-A397-C224546C96CC}"/>
    <cellStyle name="Input 6 7 10 3" xfId="30612" xr:uid="{0DED434C-993F-4A16-BB8A-737F84561E08}"/>
    <cellStyle name="Input 6 7 11" xfId="11611" xr:uid="{A6212486-5AAF-4E87-944D-07DD4E65A429}"/>
    <cellStyle name="Input 6 7 11 2" xfId="30613" xr:uid="{4AF365F0-8FE1-4366-B003-4B6ED432A399}"/>
    <cellStyle name="Input 6 7 12" xfId="30614" xr:uid="{59FE3DC1-B25E-4D37-B685-2E0103EE01D7}"/>
    <cellStyle name="Input 6 7 2" xfId="11612" xr:uid="{300C0BA7-0E9F-43D1-9942-F6779C8CE7D5}"/>
    <cellStyle name="Input 6 7 2 10" xfId="11613" xr:uid="{F40C4632-F9D8-4DA4-9601-A39E85A2D3F6}"/>
    <cellStyle name="Input 6 7 2 10 2" xfId="30615" xr:uid="{3E93270E-9CA5-4DA0-9C0A-1661705D344B}"/>
    <cellStyle name="Input 6 7 2 11" xfId="30616" xr:uid="{FD84E376-25FA-42A2-8D88-11938F6A5BA9}"/>
    <cellStyle name="Input 6 7 2 2" xfId="11614" xr:uid="{0ED49733-42D8-4C26-90E4-4DD92EE28124}"/>
    <cellStyle name="Input 6 7 2 2 2" xfId="11615" xr:uid="{A06FBA07-A188-461D-9E84-3CDAEFA8672F}"/>
    <cellStyle name="Input 6 7 2 2 3" xfId="11616" xr:uid="{6EA7D8B4-CD37-4C90-82A1-15ABBF870C69}"/>
    <cellStyle name="Input 6 7 2 2 4" xfId="11617" xr:uid="{025EFAA4-F4A9-4CA6-9045-86003F47A32E}"/>
    <cellStyle name="Input 6 7 2 3" xfId="11618" xr:uid="{90B667BD-9682-4BF4-810B-4ABBCE4E7740}"/>
    <cellStyle name="Input 6 7 2 3 2" xfId="11619" xr:uid="{CDCDCB27-EE6A-4C54-BAA5-8BC0EEEF4C4B}"/>
    <cellStyle name="Input 6 7 2 3 3" xfId="30617" xr:uid="{F596BE84-D847-4451-B20E-C51043E59B76}"/>
    <cellStyle name="Input 6 7 2 4" xfId="11620" xr:uid="{390E3B8C-B059-4B98-BB16-A6F79EECE533}"/>
    <cellStyle name="Input 6 7 2 4 2" xfId="11621" xr:uid="{625B5090-024A-4055-9E3A-DFB68FFABB20}"/>
    <cellStyle name="Input 6 7 2 4 3" xfId="30618" xr:uid="{339E0E59-F268-4574-B802-8F4AD8A70D8E}"/>
    <cellStyle name="Input 6 7 2 5" xfId="11622" xr:uid="{8627924C-77A9-4BC2-87D5-410F93D10199}"/>
    <cellStyle name="Input 6 7 2 5 2" xfId="11623" xr:uid="{92EA5A50-13E0-4B03-B9E6-DCA236B8C3C4}"/>
    <cellStyle name="Input 6 7 2 5 3" xfId="30619" xr:uid="{99A04EC7-83F1-4D36-85A1-B74B185D58D0}"/>
    <cellStyle name="Input 6 7 2 6" xfId="11624" xr:uid="{AAED99DA-C8A3-4DBA-B81F-13BD28AD45EA}"/>
    <cellStyle name="Input 6 7 2 6 2" xfId="11625" xr:uid="{585D8A5F-7FDD-4A07-847E-368AC260083D}"/>
    <cellStyle name="Input 6 7 2 6 3" xfId="30620" xr:uid="{35FBB981-C7B6-466E-9BB0-6F6AEEB8A971}"/>
    <cellStyle name="Input 6 7 2 7" xfId="11626" xr:uid="{1BAA5A22-04F6-4B6E-A124-B949E8409786}"/>
    <cellStyle name="Input 6 7 2 7 2" xfId="11627" xr:uid="{A90011C5-5E08-4071-AA25-3715B1922765}"/>
    <cellStyle name="Input 6 7 2 7 3" xfId="30621" xr:uid="{9BBC3BE9-F44F-42F5-BD6C-16AE1FCEE468}"/>
    <cellStyle name="Input 6 7 2 8" xfId="11628" xr:uid="{47BCB0EA-AC68-45C1-A610-65FEBC529B3B}"/>
    <cellStyle name="Input 6 7 2 8 2" xfId="11629" xr:uid="{FA75ED9F-9C66-4879-AFCA-9A63162A2936}"/>
    <cellStyle name="Input 6 7 2 8 3" xfId="30622" xr:uid="{30368D5A-134B-4DA4-B0B9-F5A7A9240AFB}"/>
    <cellStyle name="Input 6 7 2 9" xfId="11630" xr:uid="{AA1785BF-6865-4CC7-B776-38547816683C}"/>
    <cellStyle name="Input 6 7 2 9 2" xfId="30623" xr:uid="{E638943D-1CAC-4439-B9AF-5CC2B7F69E4B}"/>
    <cellStyle name="Input 6 7 2 9 3" xfId="30624" xr:uid="{BF3BFC67-A5F6-4C08-A75B-9A0FDA9583DB}"/>
    <cellStyle name="Input 6 7 3" xfId="11631" xr:uid="{0F26303C-F4C5-4C2F-A44C-3E4BC3DB4938}"/>
    <cellStyle name="Input 6 7 3 2" xfId="11632" xr:uid="{68F70550-0EEB-4665-BB50-1C1AFB316944}"/>
    <cellStyle name="Input 6 7 3 3" xfId="11633" xr:uid="{E5D95003-5620-4A3F-82EF-2632D382A606}"/>
    <cellStyle name="Input 6 7 3 4" xfId="11634" xr:uid="{4B16EEF1-5A16-4933-AECD-ABB93675F9D1}"/>
    <cellStyle name="Input 6 7 4" xfId="11635" xr:uid="{FC44CBE8-1D06-4189-9EB8-E3F4B19F9EE0}"/>
    <cellStyle name="Input 6 7 4 2" xfId="11636" xr:uid="{540FAA31-0373-44AF-A58C-C011D1BCA603}"/>
    <cellStyle name="Input 6 7 4 3" xfId="30625" xr:uid="{A20A221E-A48F-429B-82E9-1EB221DAD6C0}"/>
    <cellStyle name="Input 6 7 5" xfId="11637" xr:uid="{EB891562-7489-41C1-9E57-AC87E06526D1}"/>
    <cellStyle name="Input 6 7 5 2" xfId="11638" xr:uid="{BC81B09C-1FC6-4DA2-9DBC-8E6A53803E4C}"/>
    <cellStyle name="Input 6 7 5 3" xfId="30626" xr:uid="{1692919A-D6A9-4EF5-80D3-5BAB1689324D}"/>
    <cellStyle name="Input 6 7 6" xfId="11639" xr:uid="{CD7718B4-559F-49FE-9C6D-2517B2EAD10F}"/>
    <cellStyle name="Input 6 7 6 2" xfId="11640" xr:uid="{36F17B82-711D-46AE-90B7-D8E1BC2B55D8}"/>
    <cellStyle name="Input 6 7 6 3" xfId="30627" xr:uid="{AC0036FE-E973-4A44-966B-AA4F6195F1C2}"/>
    <cellStyle name="Input 6 7 7" xfId="11641" xr:uid="{E2641C2C-F108-456C-AC72-3B4D5E8805B1}"/>
    <cellStyle name="Input 6 7 7 2" xfId="11642" xr:uid="{698AAA8C-4B9B-4079-9D1D-B8A3942601D2}"/>
    <cellStyle name="Input 6 7 7 3" xfId="30628" xr:uid="{D866F1F2-9CD2-4A37-A278-F6CB3B52F588}"/>
    <cellStyle name="Input 6 7 8" xfId="11643" xr:uid="{12FC0578-F28B-466E-A15B-76ADF6B7FF08}"/>
    <cellStyle name="Input 6 7 8 2" xfId="11644" xr:uid="{E5E261F3-B82B-4B44-906C-0A3DFAC6442D}"/>
    <cellStyle name="Input 6 7 8 3" xfId="30629" xr:uid="{BE639A89-D469-4988-A4D8-D2E60EAAD6B1}"/>
    <cellStyle name="Input 6 7 9" xfId="11645" xr:uid="{BE9733DF-F30F-4CD4-A144-5C77E602397E}"/>
    <cellStyle name="Input 6 7 9 2" xfId="11646" xr:uid="{4D8D8CE5-AE37-4216-B990-943094D6A126}"/>
    <cellStyle name="Input 6 7 9 3" xfId="30630" xr:uid="{F9E61412-6883-4E24-B66A-9E8EEAB3D5EE}"/>
    <cellStyle name="Input 6 8" xfId="11647" xr:uid="{5025825B-D2D4-4F49-85F3-2600011A8D0D}"/>
    <cellStyle name="Input 6 8 10" xfId="11648" xr:uid="{DCEC9A45-7EE9-4CE0-A9BE-AA94F0790B64}"/>
    <cellStyle name="Input 6 8 10 2" xfId="30631" xr:uid="{CD9DA431-203F-4DDE-B518-2E3A541132EC}"/>
    <cellStyle name="Input 6 8 10 3" xfId="30632" xr:uid="{6E0227F9-818B-4260-99EC-C98E16014196}"/>
    <cellStyle name="Input 6 8 11" xfId="11649" xr:uid="{8A29E25C-D74D-4623-94A8-AC4DE5CDE8E3}"/>
    <cellStyle name="Input 6 8 11 2" xfId="30633" xr:uid="{ABE555B4-A40F-4E93-9645-DE1FD760699C}"/>
    <cellStyle name="Input 6 8 12" xfId="30634" xr:uid="{546E0DB9-C363-4F6B-B16F-53022215DB1A}"/>
    <cellStyle name="Input 6 8 2" xfId="11650" xr:uid="{F877B3F8-7FD9-4EEC-BA07-1B784033A821}"/>
    <cellStyle name="Input 6 8 2 10" xfId="11651" xr:uid="{03E7A5B9-0D05-4832-B22D-DF0614C3579C}"/>
    <cellStyle name="Input 6 8 2 10 2" xfId="30635" xr:uid="{9AD98231-3DE7-47D5-9CC5-E4AD39798D7C}"/>
    <cellStyle name="Input 6 8 2 11" xfId="30636" xr:uid="{392E0DB3-6213-4C37-934E-0F44D97979FF}"/>
    <cellStyle name="Input 6 8 2 2" xfId="11652" xr:uid="{BF19B730-FE2A-4021-B1B2-6235E40A8A8C}"/>
    <cellStyle name="Input 6 8 2 2 2" xfId="11653" xr:uid="{4CD61B93-10AA-49CE-9A10-361A4A1BE40F}"/>
    <cellStyle name="Input 6 8 2 2 3" xfId="11654" xr:uid="{B2D45BC8-4013-430D-875F-D54155C54E8C}"/>
    <cellStyle name="Input 6 8 2 2 4" xfId="11655" xr:uid="{13C52E8D-E4A4-4973-9EB0-B1DD869F4E30}"/>
    <cellStyle name="Input 6 8 2 3" xfId="11656" xr:uid="{BB796040-4318-4E5E-8F44-D7F792621A57}"/>
    <cellStyle name="Input 6 8 2 3 2" xfId="11657" xr:uid="{08B2EA44-DF53-4BDB-9853-91CE2BEBB9CD}"/>
    <cellStyle name="Input 6 8 2 3 3" xfId="30637" xr:uid="{BB745892-E29C-489F-AFF0-9456859E16EB}"/>
    <cellStyle name="Input 6 8 2 4" xfId="11658" xr:uid="{B68B53A3-2DEB-4A08-AD59-9DAFF381B76B}"/>
    <cellStyle name="Input 6 8 2 4 2" xfId="11659" xr:uid="{AF7E3AC1-936C-4E64-BC1D-1D05B753F986}"/>
    <cellStyle name="Input 6 8 2 4 3" xfId="30638" xr:uid="{32AB2190-5C93-4368-9C47-C5DDF1937189}"/>
    <cellStyle name="Input 6 8 2 5" xfId="11660" xr:uid="{ACF3DEDD-A894-47D0-8BAA-6DEFE3A9B71A}"/>
    <cellStyle name="Input 6 8 2 5 2" xfId="11661" xr:uid="{BB0E96A0-CD23-4CED-9C7E-562436063E06}"/>
    <cellStyle name="Input 6 8 2 5 3" xfId="30639" xr:uid="{C3273D03-4BE7-4442-AC3D-FB3CC6502077}"/>
    <cellStyle name="Input 6 8 2 6" xfId="11662" xr:uid="{EC3CBAC3-F304-463B-8A25-F758A0D769AB}"/>
    <cellStyle name="Input 6 8 2 6 2" xfId="11663" xr:uid="{B987DF37-826F-47F0-A161-7C6046D06CA0}"/>
    <cellStyle name="Input 6 8 2 6 3" xfId="30640" xr:uid="{B0291C28-B13C-4CB9-9D5D-8CB1014174C1}"/>
    <cellStyle name="Input 6 8 2 7" xfId="11664" xr:uid="{FBDC53D3-9BD0-42F6-A47D-4AEE158D48DA}"/>
    <cellStyle name="Input 6 8 2 7 2" xfId="11665" xr:uid="{90D6D222-B4D7-433D-A716-BE834A8F4C76}"/>
    <cellStyle name="Input 6 8 2 7 3" xfId="30641" xr:uid="{3A670F22-075F-4CB3-8809-4D5B7801D524}"/>
    <cellStyle name="Input 6 8 2 8" xfId="11666" xr:uid="{CCA2C586-88DE-4F2B-8A08-80AD933135A1}"/>
    <cellStyle name="Input 6 8 2 8 2" xfId="11667" xr:uid="{A34BD502-AE2F-4583-9CEB-7DDF6DF86B1E}"/>
    <cellStyle name="Input 6 8 2 8 3" xfId="30642" xr:uid="{D52C9BF5-AA46-4FF1-B203-953F3C8D9BE4}"/>
    <cellStyle name="Input 6 8 2 9" xfId="11668" xr:uid="{2405476D-DA56-420B-A049-D69190C09D0F}"/>
    <cellStyle name="Input 6 8 2 9 2" xfId="30643" xr:uid="{79958E78-BB89-4B9F-A4BA-7C71DA11AB27}"/>
    <cellStyle name="Input 6 8 2 9 3" xfId="30644" xr:uid="{513AF1D7-C25B-42CD-B160-78C307BF09C7}"/>
    <cellStyle name="Input 6 8 3" xfId="11669" xr:uid="{810608F5-7984-4595-AB6F-5AF57A0B5D8F}"/>
    <cellStyle name="Input 6 8 3 2" xfId="11670" xr:uid="{BA834D31-7AA2-40A5-8786-2EA8E306307B}"/>
    <cellStyle name="Input 6 8 3 3" xfId="11671" xr:uid="{9C4E05E5-8C69-498C-ADA5-73D8472AE8C7}"/>
    <cellStyle name="Input 6 8 3 4" xfId="11672" xr:uid="{914FC3A6-A094-4293-8E0F-11C4A0D5FA15}"/>
    <cellStyle name="Input 6 8 4" xfId="11673" xr:uid="{DF5ABE18-7B63-4A57-9813-319409C74CD7}"/>
    <cellStyle name="Input 6 8 4 2" xfId="11674" xr:uid="{0D21FFD5-F153-483F-BE93-99E9CB26C5ED}"/>
    <cellStyle name="Input 6 8 4 3" xfId="30645" xr:uid="{40812AE1-1DF8-4D49-9E71-1269DE085E9E}"/>
    <cellStyle name="Input 6 8 5" xfId="11675" xr:uid="{C25E98B2-8F7E-4A16-B51F-3B6A838721B1}"/>
    <cellStyle name="Input 6 8 5 2" xfId="11676" xr:uid="{5755E0DB-FA0E-49AE-AB44-4F8DBB8A643B}"/>
    <cellStyle name="Input 6 8 5 3" xfId="30646" xr:uid="{577608C6-BD44-4E5B-932E-D4847D0AC511}"/>
    <cellStyle name="Input 6 8 6" xfId="11677" xr:uid="{6EFE67FD-DB41-4A47-B7D6-A30EF12E9257}"/>
    <cellStyle name="Input 6 8 6 2" xfId="11678" xr:uid="{C56E088F-2B68-49EB-AF76-0426D49D3C77}"/>
    <cellStyle name="Input 6 8 6 3" xfId="30647" xr:uid="{9AE15A61-6DC5-4B3C-AF81-76BEBE3B6333}"/>
    <cellStyle name="Input 6 8 7" xfId="11679" xr:uid="{36BD4C55-EF62-442C-839C-ACD73DE163BD}"/>
    <cellStyle name="Input 6 8 7 2" xfId="11680" xr:uid="{1D289B36-4AC9-4062-83E3-A477567D5B7E}"/>
    <cellStyle name="Input 6 8 7 3" xfId="30648" xr:uid="{56CFB8FB-7094-44C9-88A2-2AD10709FD4B}"/>
    <cellStyle name="Input 6 8 8" xfId="11681" xr:uid="{72ABB13A-47D7-4838-84DF-413F51EDA5BD}"/>
    <cellStyle name="Input 6 8 8 2" xfId="11682" xr:uid="{882E48EB-7D04-4929-8D1C-A20FF5FB5CB6}"/>
    <cellStyle name="Input 6 8 8 3" xfId="30649" xr:uid="{96874E21-2CC5-426C-93FC-636BDF82B54B}"/>
    <cellStyle name="Input 6 8 9" xfId="11683" xr:uid="{38387996-DB1F-4579-93EF-6C61E38557A1}"/>
    <cellStyle name="Input 6 8 9 2" xfId="11684" xr:uid="{2CA5F557-62C9-4733-9ED0-FE203C01DBE4}"/>
    <cellStyle name="Input 6 8 9 3" xfId="30650" xr:uid="{DD50ACCA-573B-4F77-B893-3A280D755333}"/>
    <cellStyle name="Input 6 9" xfId="11685" xr:uid="{1502664B-3068-4767-838E-4F11D03B60C8}"/>
    <cellStyle name="Input 6 9 10" xfId="11686" xr:uid="{75433812-6870-494A-BCFF-0A503CDEC49D}"/>
    <cellStyle name="Input 6 9 10 2" xfId="30651" xr:uid="{381F97AA-09C9-43C9-BECA-7839FCDF6EDC}"/>
    <cellStyle name="Input 6 9 10 3" xfId="30652" xr:uid="{47A8D5D1-90C1-4BCD-AD55-0DC9C8FC97EB}"/>
    <cellStyle name="Input 6 9 11" xfId="11687" xr:uid="{40650605-7AEE-4970-B6F9-320FB8EC7CE4}"/>
    <cellStyle name="Input 6 9 11 2" xfId="30653" xr:uid="{37D32C3D-E391-4FD1-BC57-71E4E3CA0DC6}"/>
    <cellStyle name="Input 6 9 12" xfId="30654" xr:uid="{1F8C42AC-6024-4CE5-8A48-88BFB5E8FA91}"/>
    <cellStyle name="Input 6 9 2" xfId="11688" xr:uid="{D7948FEE-BEB7-4E64-AB96-07F72D30CB34}"/>
    <cellStyle name="Input 6 9 2 10" xfId="11689" xr:uid="{2DE6DD9E-A2F7-4EE6-B6F0-856CD9738602}"/>
    <cellStyle name="Input 6 9 2 10 2" xfId="30655" xr:uid="{E792B81E-5ACC-47E8-A6F2-129F90FA1F53}"/>
    <cellStyle name="Input 6 9 2 11" xfId="30656" xr:uid="{46AE552A-3705-41AB-9F45-27DA693E7E7B}"/>
    <cellStyle name="Input 6 9 2 2" xfId="11690" xr:uid="{7C3E2F8D-1B5B-4D93-AB7D-35393A2783B4}"/>
    <cellStyle name="Input 6 9 2 2 2" xfId="11691" xr:uid="{494B6DF8-0276-4412-8621-49EBFA7E05F5}"/>
    <cellStyle name="Input 6 9 2 2 3" xfId="11692" xr:uid="{0DE9D7C6-3AAE-47FE-A57D-6807DCA9AAAD}"/>
    <cellStyle name="Input 6 9 2 2 4" xfId="11693" xr:uid="{8A74B20D-AD06-43CE-AF77-D5A8FA780831}"/>
    <cellStyle name="Input 6 9 2 3" xfId="11694" xr:uid="{D99B9825-B1B6-43EE-81D0-0C5FC203E55D}"/>
    <cellStyle name="Input 6 9 2 3 2" xfId="11695" xr:uid="{DCAFE7B4-51E8-4578-9DD1-16A8A14ACC78}"/>
    <cellStyle name="Input 6 9 2 3 3" xfId="30657" xr:uid="{B03547FF-0E9B-4F41-A5C9-015D8A92981F}"/>
    <cellStyle name="Input 6 9 2 4" xfId="11696" xr:uid="{9B50D77C-B915-46B0-9049-83E81FB1F613}"/>
    <cellStyle name="Input 6 9 2 4 2" xfId="11697" xr:uid="{C1EBC98D-AD3F-4E98-AE7D-B0403D68F76F}"/>
    <cellStyle name="Input 6 9 2 4 3" xfId="30658" xr:uid="{6E523E45-8F65-4144-8057-D3D24DD73238}"/>
    <cellStyle name="Input 6 9 2 5" xfId="11698" xr:uid="{1890A320-9FC9-44EB-8C37-2E6A8F4419C7}"/>
    <cellStyle name="Input 6 9 2 5 2" xfId="11699" xr:uid="{1796E3B0-395E-40C2-ADC9-7253A3DBEB29}"/>
    <cellStyle name="Input 6 9 2 5 3" xfId="30659" xr:uid="{EEE1D521-FA5F-4AC6-9458-F5CBB4AD351E}"/>
    <cellStyle name="Input 6 9 2 6" xfId="11700" xr:uid="{5C297702-FEAB-48B3-9B24-56890E6DEFCE}"/>
    <cellStyle name="Input 6 9 2 6 2" xfId="11701" xr:uid="{EA196A38-F50F-4E02-8C65-42F1361102FB}"/>
    <cellStyle name="Input 6 9 2 6 3" xfId="30660" xr:uid="{C9B13959-26BC-4A57-9B81-639C37B86E01}"/>
    <cellStyle name="Input 6 9 2 7" xfId="11702" xr:uid="{6792FA5A-890C-4BCA-9F22-C6AA7B5F0F64}"/>
    <cellStyle name="Input 6 9 2 7 2" xfId="11703" xr:uid="{4706A46D-D0BF-4BEC-8B15-BDEEB5FFAAC9}"/>
    <cellStyle name="Input 6 9 2 7 3" xfId="30661" xr:uid="{677A05BD-8A20-461E-9388-24E7E29891D5}"/>
    <cellStyle name="Input 6 9 2 8" xfId="11704" xr:uid="{E356FE5E-1745-49A1-B333-B5DFEFFAB4E2}"/>
    <cellStyle name="Input 6 9 2 8 2" xfId="11705" xr:uid="{2E999454-8F4E-41AA-9A62-4E1248191B11}"/>
    <cellStyle name="Input 6 9 2 8 3" xfId="30662" xr:uid="{6F11A70D-82C8-41B0-A75D-92FF70B76085}"/>
    <cellStyle name="Input 6 9 2 9" xfId="11706" xr:uid="{51355D6E-D68B-4E3B-AF96-742DAA3129CA}"/>
    <cellStyle name="Input 6 9 2 9 2" xfId="30663" xr:uid="{84E98785-46B5-4897-B0A8-7DFC92D30BC2}"/>
    <cellStyle name="Input 6 9 2 9 3" xfId="30664" xr:uid="{9E0B94DC-8DC0-4A5B-9D8C-C852E4380EE1}"/>
    <cellStyle name="Input 6 9 3" xfId="11707" xr:uid="{2E00D417-475B-4BC0-B34A-984F87AEA245}"/>
    <cellStyle name="Input 6 9 3 2" xfId="11708" xr:uid="{C03BE835-E653-4751-9A7C-130903D3F45C}"/>
    <cellStyle name="Input 6 9 3 3" xfId="11709" xr:uid="{07B5EB99-F2B0-4844-ADAE-5BFFA0A9325B}"/>
    <cellStyle name="Input 6 9 3 4" xfId="11710" xr:uid="{3EB247B9-4E3B-4498-8B53-77D43656ECFC}"/>
    <cellStyle name="Input 6 9 4" xfId="11711" xr:uid="{DDAF0AA2-3EFF-4C16-B1C0-C51C26B7FF78}"/>
    <cellStyle name="Input 6 9 4 2" xfId="11712" xr:uid="{EC09FF62-D13C-4E14-98A7-3A711D9AC777}"/>
    <cellStyle name="Input 6 9 4 3" xfId="30665" xr:uid="{D1583464-8171-4D34-BC81-FCD73CA9FF48}"/>
    <cellStyle name="Input 6 9 5" xfId="11713" xr:uid="{697C630F-738F-4B97-B08E-D1AFBCD448B3}"/>
    <cellStyle name="Input 6 9 5 2" xfId="11714" xr:uid="{381CB14A-9BA6-4CF0-BF1F-7CEC5ADA2EF6}"/>
    <cellStyle name="Input 6 9 5 3" xfId="30666" xr:uid="{8DAEBA6F-C069-4980-A3C7-6ED8D5C2B647}"/>
    <cellStyle name="Input 6 9 6" xfId="11715" xr:uid="{CAA0E763-8C9A-4C33-906C-44DB1F17F897}"/>
    <cellStyle name="Input 6 9 6 2" xfId="11716" xr:uid="{B5D96943-C47B-4592-9BB8-2E6CB73055CE}"/>
    <cellStyle name="Input 6 9 6 3" xfId="30667" xr:uid="{6D305A06-D36B-4A13-AC52-99C0116379B8}"/>
    <cellStyle name="Input 6 9 7" xfId="11717" xr:uid="{965DB533-AF47-43C6-AFC5-9AA1A49E5BD0}"/>
    <cellStyle name="Input 6 9 7 2" xfId="11718" xr:uid="{CB9B499B-0018-45E5-ACAC-6034B57C7012}"/>
    <cellStyle name="Input 6 9 7 3" xfId="30668" xr:uid="{56E95C26-642E-486A-BEFA-493931778854}"/>
    <cellStyle name="Input 6 9 8" xfId="11719" xr:uid="{478FDB03-882F-47B6-847E-2444685AA8DF}"/>
    <cellStyle name="Input 6 9 8 2" xfId="11720" xr:uid="{1A456F6B-69D3-4B8E-8312-03F8BC2E7A3B}"/>
    <cellStyle name="Input 6 9 8 3" xfId="30669" xr:uid="{33AE864C-561C-4329-B69B-68CD1733E344}"/>
    <cellStyle name="Input 6 9 9" xfId="11721" xr:uid="{E4DD508A-33A3-4C15-9961-1754B55EEAFF}"/>
    <cellStyle name="Input 6 9 9 2" xfId="11722" xr:uid="{FA9D642D-2C9D-4676-B890-F82C807658E1}"/>
    <cellStyle name="Input 6 9 9 3" xfId="30670" xr:uid="{B8B1BBFF-F139-4810-9D3D-775670220666}"/>
    <cellStyle name="Input 7" xfId="11723" xr:uid="{B95D4AA5-47E5-4C66-9ABC-C51B75E8A819}"/>
    <cellStyle name="Input 7 10" xfId="11724" xr:uid="{446CC5EE-DC36-4764-9898-0E007CDDC529}"/>
    <cellStyle name="Input 7 10 2" xfId="30671" xr:uid="{1DDFF8E2-1710-4D96-9922-6593C72AB89F}"/>
    <cellStyle name="Input 7 10 3" xfId="30672" xr:uid="{589219D4-EB77-4A06-8BB4-CD4C6634A9B9}"/>
    <cellStyle name="Input 7 11" xfId="11725" xr:uid="{D08AE75F-D109-4947-8AF9-A6F7F1730D3E}"/>
    <cellStyle name="Input 7 11 2" xfId="30673" xr:uid="{222B0AFF-26E8-4238-BEF4-DB404B4065A7}"/>
    <cellStyle name="Input 7 12" xfId="30674" xr:uid="{7B871739-F2EE-4900-B42E-577C4A3E5E0C}"/>
    <cellStyle name="Input 7 2" xfId="11726" xr:uid="{7F8D3E10-3B60-4AAC-9759-FBBCDD177C01}"/>
    <cellStyle name="Input 7 2 10" xfId="11727" xr:uid="{CA0ACA13-C745-4F47-819C-02F89DE90FFF}"/>
    <cellStyle name="Input 7 2 10 2" xfId="30675" xr:uid="{A9CD396F-E8B1-42A5-8624-8CFCCE6C28B1}"/>
    <cellStyle name="Input 7 2 11" xfId="30676" xr:uid="{790AA4DE-FC4E-4662-83F1-BF5D9C5830E8}"/>
    <cellStyle name="Input 7 2 12" xfId="30677" xr:uid="{F6B43ACB-3BE0-4363-9AC9-AF9A6DBD1591}"/>
    <cellStyle name="Input 7 2 13" xfId="30678" xr:uid="{00ACD70D-762E-496F-8F63-F2E8525DBFEA}"/>
    <cellStyle name="Input 7 2 14" xfId="42826" xr:uid="{0C8E37EF-F8CE-4FB2-AC5D-482A516E825C}"/>
    <cellStyle name="Input 7 2 15" xfId="42297" xr:uid="{FB348703-1A32-48F0-857E-72E84A384DD9}"/>
    <cellStyle name="Input 7 2 16" xfId="43928" xr:uid="{9AD12EA0-7225-414F-A648-31DF3298FEC8}"/>
    <cellStyle name="Input 7 2 2" xfId="11728" xr:uid="{E4AD4A58-7B9A-4220-8504-732E8CC3CBEE}"/>
    <cellStyle name="Input 7 2 2 2" xfId="11729" xr:uid="{1019C224-475B-47E3-AF63-C60C667C4399}"/>
    <cellStyle name="Input 7 2 2 3" xfId="11730" xr:uid="{163D7CBC-634F-40F2-BDBD-85EEE8480718}"/>
    <cellStyle name="Input 7 2 2 4" xfId="11731" xr:uid="{50A7D38A-D645-429C-AB4F-87ABD02EB952}"/>
    <cellStyle name="Input 7 2 3" xfId="11732" xr:uid="{E2C0A456-0ED4-4CE7-BE30-6B6B8E6837C9}"/>
    <cellStyle name="Input 7 2 3 2" xfId="11733" xr:uid="{335D31F5-E195-489C-8CA8-2B884BD1682A}"/>
    <cellStyle name="Input 7 2 3 3" xfId="30679" xr:uid="{F5888BC7-3B6D-4963-A282-386CEA9C5122}"/>
    <cellStyle name="Input 7 2 4" xfId="11734" xr:uid="{ACA0AA58-7D4F-442F-9D68-355830434E45}"/>
    <cellStyle name="Input 7 2 4 2" xfId="11735" xr:uid="{8866077D-2C25-4076-AF27-0B4E8DA674E8}"/>
    <cellStyle name="Input 7 2 4 3" xfId="30680" xr:uid="{4933F38A-E3D6-44D0-9205-97A58D64CDC4}"/>
    <cellStyle name="Input 7 2 5" xfId="11736" xr:uid="{B62571BD-4D3E-47EE-9469-E6F018F21EA7}"/>
    <cellStyle name="Input 7 2 5 2" xfId="11737" xr:uid="{66BD3BB2-65BE-4CC3-82EA-5D74CDC363FA}"/>
    <cellStyle name="Input 7 2 5 3" xfId="30681" xr:uid="{62AC4DA8-76F4-41ED-A565-D0DD9D828DB1}"/>
    <cellStyle name="Input 7 2 6" xfId="11738" xr:uid="{BD0D278C-E02A-4109-9353-C74463438024}"/>
    <cellStyle name="Input 7 2 6 2" xfId="11739" xr:uid="{5EE3DA26-5BF5-4EC6-B602-2F819F4BD376}"/>
    <cellStyle name="Input 7 2 6 3" xfId="30682" xr:uid="{95D75DB6-9F60-4E3C-9A8D-D737D95DDB21}"/>
    <cellStyle name="Input 7 2 7" xfId="11740" xr:uid="{ADBD1BD7-4F00-4CFD-91A9-93D6845F904F}"/>
    <cellStyle name="Input 7 2 7 2" xfId="11741" xr:uid="{C52E3CC8-CDEA-4F9E-BF9E-2A7588A30C2A}"/>
    <cellStyle name="Input 7 2 7 3" xfId="30683" xr:uid="{2DAC3F04-9067-40E3-ABB5-C234A2B2E280}"/>
    <cellStyle name="Input 7 2 8" xfId="11742" xr:uid="{96DCBCB8-7AAC-45B4-88F6-0BEE7CBB7A66}"/>
    <cellStyle name="Input 7 2 8 2" xfId="11743" xr:uid="{B48F0287-D354-4B6F-9F56-B1B3DEC42327}"/>
    <cellStyle name="Input 7 2 8 3" xfId="30684" xr:uid="{CB19B38E-FCBE-4275-9FB8-BEBA71E4EC6F}"/>
    <cellStyle name="Input 7 2 9" xfId="11744" xr:uid="{92C7513F-D211-4983-A48D-0503ADBF8674}"/>
    <cellStyle name="Input 7 2 9 2" xfId="30685" xr:uid="{CB94E6C8-E9AE-4648-A509-3071EB093519}"/>
    <cellStyle name="Input 7 2 9 3" xfId="30686" xr:uid="{6A345B7A-7C8E-4D0E-9DFF-FB36A7402975}"/>
    <cellStyle name="Input 7 3" xfId="11745" xr:uid="{94C02414-02AE-4471-8D0E-2AC28C4E10DC}"/>
    <cellStyle name="Input 7 3 2" xfId="11746" xr:uid="{57D97F3B-A17A-427D-ABB7-E28B8A038F1C}"/>
    <cellStyle name="Input 7 3 3" xfId="11747" xr:uid="{F5D2F7C8-F5EA-4E99-9B4B-EC08AFC1EDD6}"/>
    <cellStyle name="Input 7 3 4" xfId="11748" xr:uid="{698E2F76-B63E-425B-AA4A-17B7797B4A76}"/>
    <cellStyle name="Input 7 4" xfId="11749" xr:uid="{29BFCC05-CB25-411F-BAC2-8123CDFDB3B2}"/>
    <cellStyle name="Input 7 4 2" xfId="11750" xr:uid="{2BA1C9B3-0AAE-4F39-83C4-1010F365323C}"/>
    <cellStyle name="Input 7 4 3" xfId="30687" xr:uid="{A9DB62D8-2832-4438-92E2-6896877EE586}"/>
    <cellStyle name="Input 7 5" xfId="11751" xr:uid="{5E82024B-32F0-45BB-AC42-918B8A4BB261}"/>
    <cellStyle name="Input 7 5 2" xfId="11752" xr:uid="{3D76A0F6-22CE-4701-90FB-924910AC0BC1}"/>
    <cellStyle name="Input 7 5 3" xfId="30688" xr:uid="{B892D13E-3503-4BCF-886D-36A1984288B6}"/>
    <cellStyle name="Input 7 6" xfId="11753" xr:uid="{7B1A65D1-7098-4FA9-9B02-AD4FFD2DECED}"/>
    <cellStyle name="Input 7 6 2" xfId="11754" xr:uid="{C84CF88A-A59E-4115-83D2-BFF168E46FCD}"/>
    <cellStyle name="Input 7 6 3" xfId="30689" xr:uid="{9213060D-54DE-4A97-A815-C916D1C0FA59}"/>
    <cellStyle name="Input 7 7" xfId="11755" xr:uid="{138706C8-8004-4C85-8302-CC232FCAAC05}"/>
    <cellStyle name="Input 7 7 2" xfId="11756" xr:uid="{447EF448-C2ED-461F-8AC4-54637512328E}"/>
    <cellStyle name="Input 7 7 3" xfId="30690" xr:uid="{0657DBD5-9584-404D-B858-F52E555F6066}"/>
    <cellStyle name="Input 7 8" xfId="11757" xr:uid="{76E3FB03-DE1A-4FB8-9CFE-323853C2AFA1}"/>
    <cellStyle name="Input 7 8 2" xfId="11758" xr:uid="{746B997C-87D6-45EE-83F1-B264DDF266F4}"/>
    <cellStyle name="Input 7 8 3" xfId="30691" xr:uid="{E58115FC-0C1F-482F-B609-453A7ADD7332}"/>
    <cellStyle name="Input 7 9" xfId="11759" xr:uid="{91188A4F-3A6A-4FAE-8AFE-A238A4F5F9F3}"/>
    <cellStyle name="Input 7 9 2" xfId="11760" xr:uid="{B4298983-A48C-4A3F-A038-10344668A7F9}"/>
    <cellStyle name="Input 7 9 3" xfId="30692" xr:uid="{E3C0C266-9B36-4CC4-B891-E1A284E65B93}"/>
    <cellStyle name="Input 8" xfId="11761" xr:uid="{BCCA2F91-19D9-41A6-8445-1F20635B8911}"/>
    <cellStyle name="Input 8 10" xfId="11762" xr:uid="{8D41ACEB-4F19-4CB2-8E33-6EB9523A591B}"/>
    <cellStyle name="Input 8 10 2" xfId="30693" xr:uid="{8C385F30-A241-4D6F-8FA7-A15B38072DCC}"/>
    <cellStyle name="Input 8 10 3" xfId="30694" xr:uid="{F9958C6A-F991-4050-9BBE-A1579877189A}"/>
    <cellStyle name="Input 8 11" xfId="11763" xr:uid="{0804385D-50B5-4992-82E2-D103C51C077E}"/>
    <cellStyle name="Input 8 11 2" xfId="30695" xr:uid="{3AB9E1D4-4A25-449F-A0AA-5E9B122A6B55}"/>
    <cellStyle name="Input 8 12" xfId="30696" xr:uid="{C037E25E-AE0C-45A8-85CA-4BA8AB5A351B}"/>
    <cellStyle name="Input 8 2" xfId="11764" xr:uid="{5DF109A6-7963-41DF-BDF3-9AF40BB1C0EA}"/>
    <cellStyle name="Input 8 2 10" xfId="11765" xr:uid="{E47AAAF7-FD52-4BED-AFF7-2E3D0DAFB999}"/>
    <cellStyle name="Input 8 2 10 2" xfId="30697" xr:uid="{5A1983AF-5086-4414-A6F5-6DFAC3D292CA}"/>
    <cellStyle name="Input 8 2 11" xfId="30698" xr:uid="{79E55192-EE78-4446-9F4D-EE3990219114}"/>
    <cellStyle name="Input 8 2 12" xfId="30699" xr:uid="{8E8E7570-5F74-46C6-843A-E7503EEB9B18}"/>
    <cellStyle name="Input 8 2 13" xfId="30700" xr:uid="{0CC07060-A24E-482B-BB0D-FA65C9F99A20}"/>
    <cellStyle name="Input 8 2 14" xfId="42827" xr:uid="{42DED910-DA22-409F-80FC-FF2D422106EF}"/>
    <cellStyle name="Input 8 2 15" xfId="42296" xr:uid="{E464DD98-B925-4F72-96DF-17A81A5172EC}"/>
    <cellStyle name="Input 8 2 16" xfId="43929" xr:uid="{E9BC0F59-3B16-4DB7-BA78-08D207AFD70F}"/>
    <cellStyle name="Input 8 2 2" xfId="11766" xr:uid="{DE4D7BE2-BA37-48FA-BA06-760DAF551555}"/>
    <cellStyle name="Input 8 2 2 2" xfId="11767" xr:uid="{C274A56A-CA67-4E81-AEB9-A27128D62D17}"/>
    <cellStyle name="Input 8 2 2 3" xfId="11768" xr:uid="{7A6D8FAB-7E89-405E-9F65-0B246F0AF168}"/>
    <cellStyle name="Input 8 2 2 4" xfId="11769" xr:uid="{532061A5-75AF-417D-8BB5-5B8EF84DFDF3}"/>
    <cellStyle name="Input 8 2 3" xfId="11770" xr:uid="{2B161DE0-D27C-441C-B082-B41CC9D5B14A}"/>
    <cellStyle name="Input 8 2 3 2" xfId="11771" xr:uid="{0554C541-69E5-43CF-83C4-4BC417B69CA4}"/>
    <cellStyle name="Input 8 2 3 3" xfId="30701" xr:uid="{82BFDE24-0DDF-427D-BC98-8B35E93B480E}"/>
    <cellStyle name="Input 8 2 4" xfId="11772" xr:uid="{1B7CB71F-D640-42E3-9803-5006FC526184}"/>
    <cellStyle name="Input 8 2 4 2" xfId="11773" xr:uid="{7C24CB09-7B15-449A-917B-1EE024D5D13A}"/>
    <cellStyle name="Input 8 2 4 3" xfId="30702" xr:uid="{5058F2DC-B865-416C-847D-ADF493D294DF}"/>
    <cellStyle name="Input 8 2 5" xfId="11774" xr:uid="{D5CFAA23-DD7D-45E6-99E3-1D292FE17325}"/>
    <cellStyle name="Input 8 2 5 2" xfId="11775" xr:uid="{BD4D8A7E-9CF3-4F97-836F-B81BEF150AA3}"/>
    <cellStyle name="Input 8 2 5 3" xfId="30703" xr:uid="{E06F7485-34A4-49D9-8198-4754DC313BFE}"/>
    <cellStyle name="Input 8 2 6" xfId="11776" xr:uid="{56205249-155D-41EA-9672-977864CB8E7E}"/>
    <cellStyle name="Input 8 2 6 2" xfId="11777" xr:uid="{D2D05400-5181-47D1-9BF2-9BF558F9E603}"/>
    <cellStyle name="Input 8 2 6 3" xfId="30704" xr:uid="{46041CF8-51F7-429E-A064-F01D1E193FBF}"/>
    <cellStyle name="Input 8 2 7" xfId="11778" xr:uid="{CD877D26-3FBE-4DD1-93B3-CD54B5A0F510}"/>
    <cellStyle name="Input 8 2 7 2" xfId="11779" xr:uid="{E0FCACBF-C5C4-41E4-8610-9CF10501063D}"/>
    <cellStyle name="Input 8 2 7 3" xfId="30705" xr:uid="{F1051D4E-CA07-4A20-83A2-76134995A600}"/>
    <cellStyle name="Input 8 2 8" xfId="11780" xr:uid="{D4F33AA7-357E-4B27-843F-A672465D0D3C}"/>
    <cellStyle name="Input 8 2 8 2" xfId="11781" xr:uid="{142E592F-B468-4C7F-8A51-7795D3D1B577}"/>
    <cellStyle name="Input 8 2 8 3" xfId="30706" xr:uid="{2A457763-F86C-48E8-BE67-446481CBAC63}"/>
    <cellStyle name="Input 8 2 9" xfId="11782" xr:uid="{CBA5AF20-D23C-457D-870A-92526BD36593}"/>
    <cellStyle name="Input 8 2 9 2" xfId="30707" xr:uid="{F3A95ECE-84D5-442A-B3D4-682520508E95}"/>
    <cellStyle name="Input 8 2 9 3" xfId="30708" xr:uid="{D4CA9083-AFED-47B2-983E-202B34A16AB3}"/>
    <cellStyle name="Input 8 3" xfId="11783" xr:uid="{1D171D31-3D4E-424E-8BDA-7FB4E97B0074}"/>
    <cellStyle name="Input 8 3 2" xfId="11784" xr:uid="{67A7F4E7-832E-4D76-9787-37EFA39B75C5}"/>
    <cellStyle name="Input 8 3 3" xfId="11785" xr:uid="{FD285A81-5A79-49CB-827B-F28B5CB1C55D}"/>
    <cellStyle name="Input 8 3 4" xfId="11786" xr:uid="{5BE9AA05-4E0C-448F-A7A7-922913CBD537}"/>
    <cellStyle name="Input 8 4" xfId="11787" xr:uid="{2BDB11E1-7701-4C6D-812E-41E98B450BB3}"/>
    <cellStyle name="Input 8 4 2" xfId="11788" xr:uid="{9C83B98C-22A9-4B45-8CC8-BF2975965CEC}"/>
    <cellStyle name="Input 8 4 3" xfId="30709" xr:uid="{0382E1D7-24C2-49B9-8FEA-1202E6CE5BCC}"/>
    <cellStyle name="Input 8 5" xfId="11789" xr:uid="{EEB581FA-4350-48FE-895B-C8CB9B4592E4}"/>
    <cellStyle name="Input 8 5 2" xfId="11790" xr:uid="{3D49403D-A3EF-417A-86E8-6CC79F765628}"/>
    <cellStyle name="Input 8 5 3" xfId="30710" xr:uid="{D8B256E1-177B-461C-BB8F-9DE9D249EE56}"/>
    <cellStyle name="Input 8 6" xfId="11791" xr:uid="{E7730E96-8975-4B0F-BE0E-2A873E21C2F1}"/>
    <cellStyle name="Input 8 6 2" xfId="11792" xr:uid="{29D51E18-FEFD-42A7-B191-396350B0A8A9}"/>
    <cellStyle name="Input 8 6 3" xfId="30711" xr:uid="{A18BBB46-75F3-4B43-B34C-907DF61AD4E9}"/>
    <cellStyle name="Input 8 7" xfId="11793" xr:uid="{7F445EA6-A2B9-42A9-A8BD-0E171A842738}"/>
    <cellStyle name="Input 8 7 2" xfId="11794" xr:uid="{658C3B3C-EE09-4181-868E-AE7CA1A69EF9}"/>
    <cellStyle name="Input 8 7 3" xfId="30712" xr:uid="{0F6E30CD-4196-4F96-91AE-06DD38E16176}"/>
    <cellStyle name="Input 8 8" xfId="11795" xr:uid="{AE6E0973-2BB3-4F36-B439-28F6E3991ACF}"/>
    <cellStyle name="Input 8 8 2" xfId="11796" xr:uid="{CDDB0857-1C07-4AFC-96C5-1F2107BE7CD1}"/>
    <cellStyle name="Input 8 8 3" xfId="30713" xr:uid="{11551CB7-EBCC-4091-86D6-1601429A01FD}"/>
    <cellStyle name="Input 8 9" xfId="11797" xr:uid="{81214BFF-7B1E-4B11-A1B3-7871D77B320C}"/>
    <cellStyle name="Input 8 9 2" xfId="11798" xr:uid="{117D2506-C81C-43F7-ABA4-2BAD9E5959AC}"/>
    <cellStyle name="Input 8 9 3" xfId="30714" xr:uid="{FEF26099-FC64-4FD7-A07B-2354B0945470}"/>
    <cellStyle name="Input 9" xfId="11799" xr:uid="{979AA94E-DF1E-411D-9D5C-711DE51585A6}"/>
    <cellStyle name="Input 9 10" xfId="11800" xr:uid="{BDFA64D8-981F-4B91-835C-A2949B9B5927}"/>
    <cellStyle name="Input 9 10 2" xfId="30715" xr:uid="{C3DA8829-4590-4CA3-B232-1866261FE689}"/>
    <cellStyle name="Input 9 10 3" xfId="30716" xr:uid="{432FC53C-B152-4FA4-AAC7-C6CCA571464E}"/>
    <cellStyle name="Input 9 11" xfId="11801" xr:uid="{EC593C0B-2E3C-43A0-8FA0-9C478F7A0FEC}"/>
    <cellStyle name="Input 9 11 2" xfId="30717" xr:uid="{2CBB99C0-1C41-4101-A454-A2469E3638D7}"/>
    <cellStyle name="Input 9 12" xfId="30718" xr:uid="{78CC4BE4-1B98-4564-AAAA-DD1A32E98E3F}"/>
    <cellStyle name="Input 9 2" xfId="11802" xr:uid="{183BB32A-BC27-4CFB-B171-F276DA149477}"/>
    <cellStyle name="Input 9 2 10" xfId="11803" xr:uid="{3FFF0157-F2AB-4941-A7BB-CAB51F800F4C}"/>
    <cellStyle name="Input 9 2 10 2" xfId="30719" xr:uid="{C5BB522A-7100-4F89-AA68-194026A3E4EF}"/>
    <cellStyle name="Input 9 2 11" xfId="30720" xr:uid="{77D8D03F-67EB-4C06-A36A-02F59CC8DB23}"/>
    <cellStyle name="Input 9 2 12" xfId="30721" xr:uid="{C2F240A6-F70C-43FF-866F-9CAF3C9A7FFA}"/>
    <cellStyle name="Input 9 2 13" xfId="30722" xr:uid="{E6304A57-B573-4E21-98FA-5E03D3852F1D}"/>
    <cellStyle name="Input 9 2 14" xfId="42828" xr:uid="{9336BFDC-CF01-4F68-86B3-6906A7C4C1BD}"/>
    <cellStyle name="Input 9 2 15" xfId="42295" xr:uid="{7B2A0D97-EDD2-4235-A403-2E4E3F9541AD}"/>
    <cellStyle name="Input 9 2 16" xfId="43930" xr:uid="{21D0A7B9-5F2B-42EE-BAEF-363B88A017FE}"/>
    <cellStyle name="Input 9 2 2" xfId="11804" xr:uid="{124F2A05-E343-4EBC-847B-27E26CE66D5E}"/>
    <cellStyle name="Input 9 2 2 2" xfId="11805" xr:uid="{F518CB3A-2E35-4D85-B047-298481AA777A}"/>
    <cellStyle name="Input 9 2 2 3" xfId="11806" xr:uid="{1A8AC95F-784A-42CF-BCDE-D51088905538}"/>
    <cellStyle name="Input 9 2 2 4" xfId="11807" xr:uid="{D05B6152-F11A-4E54-981D-53A7EDEE1C7C}"/>
    <cellStyle name="Input 9 2 3" xfId="11808" xr:uid="{B2560D87-27AB-428B-A2F3-ED71F10FDBE4}"/>
    <cellStyle name="Input 9 2 3 2" xfId="11809" xr:uid="{BCC14E25-EAFC-4744-AA46-B01818519BF2}"/>
    <cellStyle name="Input 9 2 3 3" xfId="30723" xr:uid="{8FDCEE73-4D67-407C-AB53-56F2B1D64AD0}"/>
    <cellStyle name="Input 9 2 4" xfId="11810" xr:uid="{79B13187-94ED-4AF3-AC47-5F23D24CF87E}"/>
    <cellStyle name="Input 9 2 4 2" xfId="11811" xr:uid="{ED52BF9C-BB4A-4B5E-9E10-D19FE9F50562}"/>
    <cellStyle name="Input 9 2 4 3" xfId="30724" xr:uid="{FEA320F0-882D-48B0-AE81-D10FE585B64D}"/>
    <cellStyle name="Input 9 2 5" xfId="11812" xr:uid="{E872DADA-9CBF-4311-BAA8-66A4A1CBF7B5}"/>
    <cellStyle name="Input 9 2 5 2" xfId="11813" xr:uid="{F38D4A1A-F1A3-48F7-9A38-3F7B1B6C6A3C}"/>
    <cellStyle name="Input 9 2 5 3" xfId="30725" xr:uid="{C66321C1-A318-499E-897C-CF0F8922DD6D}"/>
    <cellStyle name="Input 9 2 6" xfId="11814" xr:uid="{FDA94A6C-EA1C-4C38-B585-1009626E54DC}"/>
    <cellStyle name="Input 9 2 6 2" xfId="11815" xr:uid="{BC44A282-41CB-44AF-9FA5-4E227F529C28}"/>
    <cellStyle name="Input 9 2 6 3" xfId="30726" xr:uid="{498CBBB0-FAF2-4411-A044-5A65835711D2}"/>
    <cellStyle name="Input 9 2 7" xfId="11816" xr:uid="{A73767D5-D950-4705-84C2-7DE68837035E}"/>
    <cellStyle name="Input 9 2 7 2" xfId="11817" xr:uid="{EE4EE96B-80BA-4D23-A335-CC756F4F0A6D}"/>
    <cellStyle name="Input 9 2 7 3" xfId="30727" xr:uid="{A58D1B1D-F151-4FA6-B5FC-710954E248D3}"/>
    <cellStyle name="Input 9 2 8" xfId="11818" xr:uid="{86249242-8445-45F9-B79C-91CE2B0301C6}"/>
    <cellStyle name="Input 9 2 8 2" xfId="11819" xr:uid="{DC8C89F1-DAFB-4CFA-8CD9-F033B01E88C7}"/>
    <cellStyle name="Input 9 2 8 3" xfId="30728" xr:uid="{E6B9B6BF-3833-4344-818C-B27A12916476}"/>
    <cellStyle name="Input 9 2 9" xfId="11820" xr:uid="{4E2CCF38-77FA-4BEF-90E5-C6ADF527550A}"/>
    <cellStyle name="Input 9 2 9 2" xfId="30729" xr:uid="{CB7C3180-7F19-42F9-BD71-6195E18F3297}"/>
    <cellStyle name="Input 9 2 9 3" xfId="30730" xr:uid="{65BA5B25-5C7D-4614-ADF1-3C28938CEFBC}"/>
    <cellStyle name="Input 9 3" xfId="11821" xr:uid="{5EAD1927-D990-459F-81EB-FE738ABFBE56}"/>
    <cellStyle name="Input 9 3 2" xfId="11822" xr:uid="{DD7EAE80-3678-4AC1-B614-48ED13401715}"/>
    <cellStyle name="Input 9 3 3" xfId="11823" xr:uid="{031F1CB8-8308-45F9-8FD4-942D414FE229}"/>
    <cellStyle name="Input 9 3 4" xfId="11824" xr:uid="{0B3D2AE6-45B1-4059-8C06-59A9CCC9DEBF}"/>
    <cellStyle name="Input 9 4" xfId="11825" xr:uid="{B8ABC0F2-6C1E-4866-A34F-3AD9624E4B4B}"/>
    <cellStyle name="Input 9 4 2" xfId="11826" xr:uid="{1C12BFE1-3586-4847-81E9-1EA09C37F02B}"/>
    <cellStyle name="Input 9 4 3" xfId="30731" xr:uid="{0C6F7F5D-C3D0-4FAB-8578-3944F9D35DC9}"/>
    <cellStyle name="Input 9 5" xfId="11827" xr:uid="{9D035C8E-B921-4580-8550-07C808AF375B}"/>
    <cellStyle name="Input 9 5 2" xfId="11828" xr:uid="{DB6147F5-6AE7-4769-BF44-EB142E41830B}"/>
    <cellStyle name="Input 9 5 3" xfId="30732" xr:uid="{2E5DCA49-7C13-4ED5-B7D3-5C740DA91CB6}"/>
    <cellStyle name="Input 9 6" xfId="11829" xr:uid="{486F363E-29B5-4908-B05A-AFAE2AEE063A}"/>
    <cellStyle name="Input 9 6 2" xfId="11830" xr:uid="{B7FAB5DE-948F-47B8-8784-B33C44569327}"/>
    <cellStyle name="Input 9 6 3" xfId="30733" xr:uid="{EAF9513C-570C-4382-9570-9498C9926AC4}"/>
    <cellStyle name="Input 9 7" xfId="11831" xr:uid="{1DC551A3-2E95-446A-A09F-74E097583D92}"/>
    <cellStyle name="Input 9 7 2" xfId="11832" xr:uid="{BBA77379-A011-4D05-B4F1-559B2084C52A}"/>
    <cellStyle name="Input 9 7 3" xfId="30734" xr:uid="{2AF452F0-1681-4487-B66F-42A780958EBF}"/>
    <cellStyle name="Input 9 8" xfId="11833" xr:uid="{CACFDD9D-DC41-4107-A489-24EEB578FFE6}"/>
    <cellStyle name="Input 9 8 2" xfId="11834" xr:uid="{B4F26E68-2336-4EBA-9084-694613ABCDE3}"/>
    <cellStyle name="Input 9 8 3" xfId="30735" xr:uid="{46A3D04D-B445-4A9E-9208-F51E38D1F5BF}"/>
    <cellStyle name="Input 9 9" xfId="11835" xr:uid="{EC204189-A866-413D-A9D6-F210C6D88CCD}"/>
    <cellStyle name="Input 9 9 2" xfId="11836" xr:uid="{627BBB92-F7E4-49D7-B346-185661E199F3}"/>
    <cellStyle name="Input 9 9 3" xfId="30736" xr:uid="{2EA3DB8E-BC86-4C1C-BDF6-177A5EC7F0E5}"/>
    <cellStyle name="InputCells" xfId="11837" xr:uid="{B78EF80B-A64B-4FCB-BD24-2DCE583A1305}"/>
    <cellStyle name="InputCells 2" xfId="11838" xr:uid="{4C138BF5-6C16-43A8-BEAD-C96FB42F21B6}"/>
    <cellStyle name="InputCells 2 2" xfId="44137" xr:uid="{2F45DF14-1DD6-4742-B3F1-01CB92232E93}"/>
    <cellStyle name="InputCells 3" xfId="44181" xr:uid="{4D2D41DF-9E93-4955-B07C-F8F758E8E632}"/>
    <cellStyle name="InputCells 4" xfId="44324" xr:uid="{A84B188E-C1DC-460E-BE06-9FC77545E1F4}"/>
    <cellStyle name="InputCells 5" xfId="43997" xr:uid="{0B07CA39-B434-4441-A028-19D41C532591}"/>
    <cellStyle name="InputCells_Bborder_1" xfId="44138" xr:uid="{1B94F447-6654-4B21-A927-EE67BDA5DBB5}"/>
    <cellStyle name="InputCells12" xfId="11839" xr:uid="{6F0796F7-1168-4952-9123-9F3D6FEE5728}"/>
    <cellStyle name="InputCells12 2" xfId="11840" xr:uid="{3BFCA1FB-065F-45B4-A693-6CCF0572E6BA}"/>
    <cellStyle name="InputCells12 2 2" xfId="30737" xr:uid="{E1EBBBC6-B81F-4EEA-95E4-260EEBC336C9}"/>
    <cellStyle name="InputCells12 2 2 2" xfId="30738" xr:uid="{B888B427-0F85-4FCB-9F43-300DC43F7059}"/>
    <cellStyle name="InputCells12 2 2 2 2" xfId="44770" xr:uid="{C8CB4942-7378-4F4E-91D2-20AC8A53AB5C}"/>
    <cellStyle name="InputCells12 2 2 2 2 2" xfId="44892" xr:uid="{869AD983-EB44-453A-BCF4-0472CCE54C17}"/>
    <cellStyle name="InputCells12 2 2 2 2 3" xfId="44869" xr:uid="{75CF2D06-0509-4BBD-9BA2-2AA73CD50AA3}"/>
    <cellStyle name="InputCells12 2 2 2 3" xfId="44558" xr:uid="{A006B424-6BBE-49A6-A841-4D591837656B}"/>
    <cellStyle name="InputCells12 2 2 2 4" xfId="45306" xr:uid="{27335392-BAAD-40E4-92D7-7ACBE007A516}"/>
    <cellStyle name="InputCells12 2 2 2 5" xfId="45545" xr:uid="{1513F377-2EE6-47D6-AAF0-81533730880F}"/>
    <cellStyle name="InputCells12 2 2 3" xfId="44681" xr:uid="{4984E3EB-16E3-4891-8319-ACA22ABD0C1F}"/>
    <cellStyle name="InputCells12 2 2 3 2" xfId="44933" xr:uid="{8157CF2E-9A09-40A1-BADA-ADB586A396D7}"/>
    <cellStyle name="InputCells12 2 2 3 3" xfId="44907" xr:uid="{2C09F2F9-9EFA-4CCA-899C-FE45616ECA10}"/>
    <cellStyle name="InputCells12 2 2 4" xfId="44394" xr:uid="{0814BA6F-DC0D-4F66-BFCE-C8AFF08C4F4A}"/>
    <cellStyle name="InputCells12 2 3" xfId="30739" xr:uid="{94036DB3-34A1-4954-9DDA-27CEC81ACE43}"/>
    <cellStyle name="InputCells12 2 3 2" xfId="44581" xr:uid="{A17E8080-F23F-46A4-A86A-D513BBAB44EF}"/>
    <cellStyle name="InputCells12 2 3 2 2" xfId="44793" xr:uid="{5D2924FB-263D-44B4-A2CA-EF749FB42266}"/>
    <cellStyle name="InputCells12 2 3 2 2 2" xfId="45009" xr:uid="{F0DF09AF-0F3E-4E47-8C50-E15E07AED1E2}"/>
    <cellStyle name="InputCells12 2 3 2 2 3" xfId="44992" xr:uid="{416DDFE6-3512-40C6-BB00-30EEFDF3B587}"/>
    <cellStyle name="InputCells12 2 3 2 3" xfId="45311" xr:uid="{7A4FCE7D-ACEE-4DBD-AFCC-07F198040AC2}"/>
    <cellStyle name="InputCells12 2 3 2 4" xfId="45549" xr:uid="{C5FF92E3-B249-4091-87A6-B086F7F470A7}"/>
    <cellStyle name="InputCells12 2 3 3" xfId="44505" xr:uid="{BE72571E-9F1E-4B0C-97BC-95B95F7459AE}"/>
    <cellStyle name="InputCells12 2 3 3 2" xfId="44717" xr:uid="{F1D8ED94-F47E-4C25-AD75-AB24D7B844EF}"/>
    <cellStyle name="InputCells12 2 3 3 2 2" xfId="44344" xr:uid="{A69D3270-F540-49DC-8F72-E696F92B05BC}"/>
    <cellStyle name="InputCells12 2 3 3 2 3" xfId="45387" xr:uid="{85B9B2C7-A79B-4D5D-918C-0F409D1D0363}"/>
    <cellStyle name="InputCells12 2 3 3 3" xfId="45340" xr:uid="{F6B0C2B0-8A45-4F20-A0E8-ABF8D17952DB}"/>
    <cellStyle name="InputCells12 2 3 3 4" xfId="45573" xr:uid="{8E7733A0-5938-447D-BA93-70324A014E0A}"/>
    <cellStyle name="InputCells12 2 3 4" xfId="44619" xr:uid="{06902E08-ECE2-43CB-9096-986D8EB2C3FC}"/>
    <cellStyle name="InputCells12 2 3 4 2" xfId="44832" xr:uid="{FA367389-3544-4BDD-A40D-1470BB57A5D3}"/>
    <cellStyle name="InputCells12 2 3 4 2 2" xfId="45003" xr:uid="{E3324B54-BC73-44B8-9716-8EFF637E0A15}"/>
    <cellStyle name="InputCells12 2 3 4 2 3" xfId="44400" xr:uid="{FEA87E13-7B05-4D0F-B93E-E351CFBFD61B}"/>
    <cellStyle name="InputCells12 2 3 4 3" xfId="44557" xr:uid="{2272B49A-9CC4-461B-B0D3-14FD5FD35079}"/>
    <cellStyle name="InputCells12 2 3 4 4" xfId="45024" xr:uid="{34AC389C-519D-4956-9E4B-0460404B0E81}"/>
    <cellStyle name="InputCells12 2 3 5" xfId="44266" xr:uid="{C28811A0-F9D0-4C84-85E0-334DC68739E8}"/>
    <cellStyle name="InputCells12 2 3 6" xfId="44968" xr:uid="{7D1CDD26-B468-4287-AB57-69EE6C083CDB}"/>
    <cellStyle name="InputCells12 2 3 7" xfId="45186" xr:uid="{B4C36A3E-97B8-47C0-A922-A393EB97E7AE}"/>
    <cellStyle name="InputCells12 2 4" xfId="44139" xr:uid="{31B7FD9A-B4D0-4A1B-872A-E69D430A0822}"/>
    <cellStyle name="InputCells12 3" xfId="11841" xr:uid="{656D3B47-C1CD-40C1-B8D2-139CBA57262D}"/>
    <cellStyle name="InputCells12 3 2" xfId="30740" xr:uid="{43F65701-5AAE-4EA5-9343-F8653AEAA9E5}"/>
    <cellStyle name="InputCells12 3 2 2" xfId="44701" xr:uid="{E89AD7B1-5956-46F7-BDF2-03E098E284A4}"/>
    <cellStyle name="InputCells12 3 2 2 2" xfId="44876" xr:uid="{82AB4608-BFD2-4739-A810-BF143A2DD4BB}"/>
    <cellStyle name="InputCells12 3 2 2 3" xfId="45152" xr:uid="{EE714ACF-2159-417C-AC91-00E8B9173471}"/>
    <cellStyle name="InputCells12 3 2 3" xfId="44490" xr:uid="{383B9BC0-02C6-4945-8463-FE0A7556000C}"/>
    <cellStyle name="InputCells12 3 2 4" xfId="45293" xr:uid="{969F0ED3-7F80-4D7B-ABCA-D0C6096D31FB}"/>
    <cellStyle name="InputCells12 3 2 5" xfId="45538" xr:uid="{E87A28C1-06BC-4DA3-BB8D-C1A8C0E7BDCD}"/>
    <cellStyle name="InputCells12 3 3" xfId="44680" xr:uid="{D489CB71-9ED2-4C97-9C6F-EF383BE679CD}"/>
    <cellStyle name="InputCells12 3 3 2" xfId="45167" xr:uid="{1BF25D23-5D03-4C9C-8056-4134BD854997}"/>
    <cellStyle name="InputCells12 3 3 3" xfId="45459" xr:uid="{7178E1F9-5EDC-4573-8898-DF3CE800F0EC}"/>
    <cellStyle name="InputCells12 3 4" xfId="44393" xr:uid="{19EAAED6-4B4A-42F0-87F7-EC8A87329CC3}"/>
    <cellStyle name="InputCells12 4" xfId="11842" xr:uid="{ED73C544-A90A-45C9-BDD1-4A0DC0C5FC6A}"/>
    <cellStyle name="InputCells12 4 2" xfId="30741" xr:uid="{EC0F57B2-2C8F-4798-AB1E-5744F5B9DD64}"/>
    <cellStyle name="InputCells12 4 2 2" xfId="44792" xr:uid="{40BD9882-9770-4E0C-A986-F7BAE479FA4D}"/>
    <cellStyle name="InputCells12 4 2 2 2" xfId="44921" xr:uid="{E6222987-BA04-45A1-BF69-E50449FD44BF}"/>
    <cellStyle name="InputCells12 4 2 2 3" xfId="44283" xr:uid="{4B11A31E-545B-4CC3-B4A1-B74796B34B2B}"/>
    <cellStyle name="InputCells12 4 2 3" xfId="44580" xr:uid="{37259EB1-AC8D-4C6E-9A7D-76BEA3D36FD0}"/>
    <cellStyle name="InputCells12 4 2 4" xfId="45242" xr:uid="{243DBE20-6296-4046-B47C-4A6BC0800EC6}"/>
    <cellStyle name="InputCells12 4 2 5" xfId="45506" xr:uid="{69C739AA-940B-406D-9C0D-A37EB91EA7CD}"/>
    <cellStyle name="InputCells12 4 3" xfId="44506" xr:uid="{ADF4634C-4400-4F5D-A174-5E149E08C7D0}"/>
    <cellStyle name="InputCells12 4 3 2" xfId="44718" xr:uid="{72FEADDB-4268-4EC2-8A8E-5167CB6D5BE2}"/>
    <cellStyle name="InputCells12 4 3 2 2" xfId="44990" xr:uid="{92B39DD1-BF36-4D51-8CAE-08189673C941}"/>
    <cellStyle name="InputCells12 4 3 2 3" xfId="44853" xr:uid="{C59644EF-177F-471E-8348-DDAB8F415DAB}"/>
    <cellStyle name="InputCells12 4 3 3" xfId="45179" xr:uid="{3E01C14B-E47F-4828-9628-EB1A35B1D76C}"/>
    <cellStyle name="InputCells12 4 3 4" xfId="45471" xr:uid="{E6F5C3D4-6E1E-48A7-95B5-9C909E7549AE}"/>
    <cellStyle name="InputCells12 4 4" xfId="44481" xr:uid="{4C64F2BE-28A7-4C2F-9098-9A9D521EA946}"/>
    <cellStyle name="InputCells12 4 4 2" xfId="44692" xr:uid="{D25E5B75-2894-499E-A08C-A4293723537A}"/>
    <cellStyle name="InputCells12 4 4 2 2" xfId="44934" xr:uid="{0719C570-173E-4CAE-B547-933045878F3F}"/>
    <cellStyle name="InputCells12 4 4 2 3" xfId="45318" xr:uid="{86A2ABBD-C633-4647-AD22-A9A8C4A06F3B}"/>
    <cellStyle name="InputCells12 4 4 3" xfId="45148" xr:uid="{E6A87FCE-0DC1-4A13-B36D-45AFDB383929}"/>
    <cellStyle name="InputCells12 4 4 4" xfId="45447" xr:uid="{349047E0-308E-49F0-9194-3786CF5C95F7}"/>
    <cellStyle name="InputCells12 4 5" xfId="44265" xr:uid="{9C1295A3-B2ED-43A8-B4B8-738460F3DAB1}"/>
    <cellStyle name="InputCells12 4 6" xfId="45062" xr:uid="{E903B652-A9F0-4E7B-88CF-5099F516211B}"/>
    <cellStyle name="InputCells12 4 7" xfId="45135" xr:uid="{C015CD16-AC99-4888-B1FB-F77E643CB4E9}"/>
    <cellStyle name="InputCells12 5" xfId="30742" xr:uid="{5C514901-8ADD-4700-858B-00EB3CD34498}"/>
    <cellStyle name="InputCells12 5 2" xfId="44067" xr:uid="{C535BCA3-46AC-42CE-8CEA-655EB8FB797C}"/>
    <cellStyle name="InputCells12 5 3" xfId="45655" xr:uid="{CAC3D78D-F659-4D1A-B135-F96A3597B001}"/>
    <cellStyle name="InputCells12 6" xfId="30743" xr:uid="{F2249755-F310-4850-B475-2A3F04A652D8}"/>
    <cellStyle name="InputCells12 7" xfId="42829" xr:uid="{FCC88A9F-1112-432F-BCCB-DE81504FB06D}"/>
    <cellStyle name="InputCells12 8" xfId="45626" xr:uid="{C98AA394-5954-49A0-A633-703ADF20DDF8}"/>
    <cellStyle name="InputCells12_BBorder" xfId="44011" xr:uid="{83D41086-D342-494C-9623-A0F961BE5165}"/>
    <cellStyle name="Insatisfaisant" xfId="11843" xr:uid="{AF0B2045-AD98-4441-A016-3C93558E74FE}"/>
    <cellStyle name="IntCells" xfId="11844" xr:uid="{EE434E01-25EE-41AD-8B73-567B4B386648}"/>
    <cellStyle name="Jegyzet" xfId="11845" xr:uid="{684D19C1-7DCA-483D-B9E2-AB4011EA3DF1}"/>
    <cellStyle name="Jegyzet 10" xfId="11846" xr:uid="{9E857609-DA4A-4AA9-A051-4A004E8A4303}"/>
    <cellStyle name="Jegyzet 10 2" xfId="30744" xr:uid="{21496F3A-2FC7-47FA-A0C9-E04399C0E8B4}"/>
    <cellStyle name="Jegyzet 11" xfId="30745" xr:uid="{1B69AD35-57FA-47F2-AEA1-FE8C8FC8EE23}"/>
    <cellStyle name="Jegyzet 2" xfId="11847" xr:uid="{525083E5-644E-4732-90EC-A7843ADE822A}"/>
    <cellStyle name="Jegyzet 2 2" xfId="11848" xr:uid="{2C029666-3E57-458D-89E4-ACDD2558632F}"/>
    <cellStyle name="Jegyzet 2 2 2" xfId="11849" xr:uid="{BD20630B-A0A8-4C04-A078-B81E17C52880}"/>
    <cellStyle name="Jegyzet 2 3" xfId="11850" xr:uid="{CA0CAB23-D55C-4967-9678-82B4AA598B10}"/>
    <cellStyle name="Jegyzet 2 4" xfId="30746" xr:uid="{06E3A110-88EF-4717-A3C7-6347D371ED1C}"/>
    <cellStyle name="Jegyzet 3" xfId="11851" xr:uid="{72F9DBEA-F309-4DC3-94D3-0BDBA49FF4B6}"/>
    <cellStyle name="Jegyzet 3 2" xfId="11852" xr:uid="{10254332-B9CF-4F39-99CD-656C4806FCFB}"/>
    <cellStyle name="Jegyzet 3 3" xfId="30747" xr:uid="{8A71AC40-20EB-43A1-902E-DD99E760588B}"/>
    <cellStyle name="Jegyzet 3 4" xfId="30748" xr:uid="{124BC4EF-BF87-47D3-ABAA-20D6953E3617}"/>
    <cellStyle name="Jegyzet 4" xfId="11853" xr:uid="{7C63B1C9-EE35-46C7-9545-41548D3E506C}"/>
    <cellStyle name="Jegyzet 4 2" xfId="11854" xr:uid="{B1375AE0-4763-4346-B680-31920AE16804}"/>
    <cellStyle name="Jegyzet 4 3" xfId="30749" xr:uid="{9E6DE70E-71A8-4DD4-8555-3238D6A32484}"/>
    <cellStyle name="Jegyzet 4 4" xfId="30750" xr:uid="{1F620578-D4D0-494A-A84C-3E16F4A4ABE1}"/>
    <cellStyle name="Jegyzet 5" xfId="11855" xr:uid="{F7183430-2374-4955-8AD2-EADE1182A65D}"/>
    <cellStyle name="Jegyzet 5 2" xfId="11856" xr:uid="{218924F9-F5ED-4B27-BA45-9061A4E0508D}"/>
    <cellStyle name="Jegyzet 5 3" xfId="30751" xr:uid="{F22809EA-183A-4C17-8F0E-168121409B2B}"/>
    <cellStyle name="Jegyzet 5 4" xfId="30752" xr:uid="{6E34975C-709E-4BD1-A49C-7F68A4A4385F}"/>
    <cellStyle name="Jegyzet 6" xfId="11857" xr:uid="{78DC3B0F-8945-4E4F-A3C7-66051C201063}"/>
    <cellStyle name="Jegyzet 6 2" xfId="11858" xr:uid="{4DCE5E33-15C1-4F3F-BDC6-7E499AE0D6FE}"/>
    <cellStyle name="Jegyzet 6 3" xfId="30753" xr:uid="{34099CC8-3702-4245-80DD-CA292B44C772}"/>
    <cellStyle name="Jegyzet 6 4" xfId="30754" xr:uid="{4C061A6D-2688-46E8-AE81-E0D6268A8AD0}"/>
    <cellStyle name="Jegyzet 7" xfId="11859" xr:uid="{5B1D3766-8E31-4338-A6AE-823CD48D193F}"/>
    <cellStyle name="Jegyzet 7 2" xfId="11860" xr:uid="{19EFD81D-C541-4E87-B95A-CB7F13187BED}"/>
    <cellStyle name="Jegyzet 7 3" xfId="30755" xr:uid="{3C45180E-1F26-4BC5-B19A-1D76AFDAA1FC}"/>
    <cellStyle name="Jegyzet 7 4" xfId="30756" xr:uid="{A64149C6-2516-4E44-9C56-2C104104E579}"/>
    <cellStyle name="Jegyzet 8" xfId="11861" xr:uid="{1E39F5D8-E65D-4467-8CC9-0E8329622475}"/>
    <cellStyle name="Jegyzet 8 2" xfId="11862" xr:uid="{3095BDBD-1AAD-4589-8C40-459D3AC7025B}"/>
    <cellStyle name="Jegyzet 8 3" xfId="30757" xr:uid="{56393677-A6CC-4B8A-B421-4FABB14A7A3C}"/>
    <cellStyle name="Jegyzet 8 4" xfId="30758" xr:uid="{2410411B-4564-4CAC-9C8A-A92BC58FE91F}"/>
    <cellStyle name="Jegyzet 9" xfId="11863" xr:uid="{3F65E877-547A-462F-BBC5-7E4C11F3A97D}"/>
    <cellStyle name="Jegyzet 9 2" xfId="30759" xr:uid="{1FD0E94C-0183-42A7-A346-B713541515CE}"/>
    <cellStyle name="Jelölőszín (1)" xfId="11864" xr:uid="{413FFB42-2046-4507-ACF2-B18F97C63FE9}"/>
    <cellStyle name="Jelölőszín (2)" xfId="11865" xr:uid="{A57F031A-6EE5-4738-A018-140E6D41F590}"/>
    <cellStyle name="Jelölőszín (3)" xfId="11866" xr:uid="{FFA36649-ECC7-48C4-B35A-88301AADA469}"/>
    <cellStyle name="Jelölőszín (4)" xfId="11867" xr:uid="{17D7B4EF-D091-48AE-8C4D-1E5873262BC6}"/>
    <cellStyle name="Jelölőszín (5)" xfId="11868" xr:uid="{AB0D146F-00DD-4421-9CBC-48B879384D5D}"/>
    <cellStyle name="Jelölőszín (6)" xfId="11869" xr:uid="{EC604983-7532-41DC-8CE8-8C66AF0D5E4D}"/>
    <cellStyle name="Jó" xfId="11870" xr:uid="{3BFD6D46-06C1-4ED5-8572-4E95FEA48189}"/>
    <cellStyle name="Kimenet" xfId="11871" xr:uid="{F6965D0B-BF51-4C57-9C01-B938F64E6FF7}"/>
    <cellStyle name="Kimenet 10" xfId="11872" xr:uid="{6B455129-439D-4E6E-B8F4-F163A3CFA8D3}"/>
    <cellStyle name="Kimenet 10 2" xfId="30760" xr:uid="{326CB9E2-A6D1-4B39-B3A8-EDA7A48F3BBC}"/>
    <cellStyle name="Kimenet 2" xfId="11873" xr:uid="{538CCEFD-76A0-47E6-9897-AA13BD1481D2}"/>
    <cellStyle name="Kimenet 2 2" xfId="11874" xr:uid="{4DB37245-9D01-4380-BDA7-F67150B97288}"/>
    <cellStyle name="Kimenet 2 3" xfId="11875" xr:uid="{99FB813F-ADEC-43F6-BB1E-B3E527C2FD17}"/>
    <cellStyle name="Kimenet 2 4" xfId="11876" xr:uid="{D8172A80-E5DE-49C0-ACDB-AC42DEB39793}"/>
    <cellStyle name="Kimenet 3" xfId="11877" xr:uid="{601021B5-E1EB-48D8-A149-E3E964A887E7}"/>
    <cellStyle name="Kimenet 3 2" xfId="11878" xr:uid="{298AF4AD-AC16-4A5B-B90A-8F4F844D2168}"/>
    <cellStyle name="Kimenet 3 3" xfId="30761" xr:uid="{62F88030-C0CA-4C24-A473-D626A09CA6C4}"/>
    <cellStyle name="Kimenet 4" xfId="11879" xr:uid="{F8EA3EB7-FAC8-48AE-BF8A-4F9187A20A67}"/>
    <cellStyle name="Kimenet 4 2" xfId="11880" xr:uid="{04558EF8-6A76-4E37-ACC4-3711F2CDB8F7}"/>
    <cellStyle name="Kimenet 4 3" xfId="30762" xr:uid="{DD36FFEC-BD20-4A55-A119-B7E5B9C22595}"/>
    <cellStyle name="Kimenet 5" xfId="11881" xr:uid="{A7C70392-E3C2-4E60-88DF-87DD366996B5}"/>
    <cellStyle name="Kimenet 5 2" xfId="11882" xr:uid="{F41D6811-27AB-49DC-9B6B-921D94ECAD43}"/>
    <cellStyle name="Kimenet 5 3" xfId="30763" xr:uid="{C7F93DFC-1E1F-4506-8B27-7CFD4EAFEBE1}"/>
    <cellStyle name="Kimenet 6" xfId="11883" xr:uid="{1B56FF03-B0B4-4FC8-8057-7324C2C9AB61}"/>
    <cellStyle name="Kimenet 6 2" xfId="11884" xr:uid="{FC58B5A7-E74D-455F-85A3-1113F972E6A3}"/>
    <cellStyle name="Kimenet 6 3" xfId="30764" xr:uid="{60D9E334-363A-4EE8-B538-6B3BB58D05F5}"/>
    <cellStyle name="Kimenet 7" xfId="11885" xr:uid="{DB29CEA6-CABD-4895-9346-727BE91BAF36}"/>
    <cellStyle name="Kimenet 7 2" xfId="11886" xr:uid="{19FD05EF-5383-4CB2-845A-39E9E3B3465D}"/>
    <cellStyle name="Kimenet 7 3" xfId="30765" xr:uid="{7D71AB5B-808F-4C3F-906F-61B105DF803E}"/>
    <cellStyle name="Kimenet 8" xfId="11887" xr:uid="{8C36452F-A924-430A-B6D4-74886C7C87A0}"/>
    <cellStyle name="Kimenet 8 2" xfId="11888" xr:uid="{1C3D1D61-ACB5-4660-80E1-C9FE29494131}"/>
    <cellStyle name="Kimenet 8 3" xfId="30766" xr:uid="{B01EA434-8FCC-4D07-B708-6BDA4355EE87}"/>
    <cellStyle name="Kimenet 9" xfId="11889" xr:uid="{A675917D-3534-4F34-8454-3A69EA05F341}"/>
    <cellStyle name="Kimenet 9 2" xfId="30767" xr:uid="{63F2C3FA-4702-4A26-AB60-4A21486E5EAF}"/>
    <cellStyle name="Kimenet 9 3" xfId="30768" xr:uid="{E8CE2397-0932-4181-BB53-C3159098C465}"/>
    <cellStyle name="KP_thin_border_dark_grey" xfId="44019" xr:uid="{939A54D0-1D3F-4E51-B9AE-E779FC3B0DAA}"/>
    <cellStyle name="ligne_titre_0" xfId="11890" xr:uid="{2729624A-CB1F-4328-B657-A10C29C6C502}"/>
    <cellStyle name="Linked Cell" xfId="5" builtinId="24" customBuiltin="1"/>
    <cellStyle name="Linked Cell 10" xfId="11891" xr:uid="{68E6703A-5EA6-44A3-80A1-C87F00447E40}"/>
    <cellStyle name="Linked Cell 11" xfId="30769" xr:uid="{71A4D8BA-5180-4842-9BC7-12FC8AD27F88}"/>
    <cellStyle name="Linked Cell 12" xfId="30770" xr:uid="{185921F5-5DA0-40BC-92F5-94EEC8CBC7E1}"/>
    <cellStyle name="Linked Cell 13" xfId="30771" xr:uid="{80FD951F-2F67-4C34-A8F0-2C399870C82F}"/>
    <cellStyle name="Linked Cell 14" xfId="30772" xr:uid="{68D0EF31-135B-4592-90A8-65D078AA90E7}"/>
    <cellStyle name="Linked Cell 15" xfId="30773" xr:uid="{9E47E349-7182-4CA8-A32E-A164F2498279}"/>
    <cellStyle name="Linked Cell 16" xfId="30774" xr:uid="{BFA26BDD-E971-42DB-8FF7-79BA7C541E14}"/>
    <cellStyle name="Linked Cell 17" xfId="30775" xr:uid="{1449F50D-57AE-4C7F-AFD9-AFBC7397659A}"/>
    <cellStyle name="Linked Cell 18" xfId="30776" xr:uid="{75463EE9-A2D5-4074-992D-768C8007A78E}"/>
    <cellStyle name="Linked Cell 19" xfId="30777" xr:uid="{44C91428-FB4D-414B-BACD-FE49B5F2ACC9}"/>
    <cellStyle name="Linked Cell 2" xfId="11892" xr:uid="{8CFE3C70-A680-440C-8448-2E26F899E5BF}"/>
    <cellStyle name="Linked Cell 2 10" xfId="11893" xr:uid="{E0E12D65-A447-406C-857E-7158B1AFA3D1}"/>
    <cellStyle name="Linked Cell 2 10 2" xfId="11894" xr:uid="{F306B8FF-13C2-4909-B765-364649AF6F5A}"/>
    <cellStyle name="Linked Cell 2 11" xfId="11895" xr:uid="{CF696724-8921-4A93-BC03-8B1F3CEFB3AE}"/>
    <cellStyle name="Linked Cell 2 12" xfId="44141" xr:uid="{3204784A-D967-42CC-8353-01C8BA6423EA}"/>
    <cellStyle name="Linked Cell 2 2" xfId="11896" xr:uid="{508F5B4E-FA73-4E06-8BFC-F85BFBF8EFBF}"/>
    <cellStyle name="Linked Cell 2 2 2" xfId="11897" xr:uid="{E9D58D32-860E-4067-9D14-CADB7A087360}"/>
    <cellStyle name="Linked Cell 2 2 3" xfId="30778" xr:uid="{A51F6D1B-DA25-42B1-92C5-F88DA8F0D01D}"/>
    <cellStyle name="Linked Cell 2 3" xfId="11898" xr:uid="{03D58763-231E-4ED3-B927-E5D636083BBC}"/>
    <cellStyle name="Linked Cell 2 3 2" xfId="11899" xr:uid="{7DA48DD6-4FFC-4D88-99BF-4BEF142C8EF7}"/>
    <cellStyle name="Linked Cell 2 4" xfId="11900" xr:uid="{99529BDF-BCDD-4706-8BEC-AFA580B37538}"/>
    <cellStyle name="Linked Cell 2 4 2" xfId="11901" xr:uid="{154CE337-9AB8-4BEC-9FA7-984A4CD10C56}"/>
    <cellStyle name="Linked Cell 2 5" xfId="11902" xr:uid="{8DE9A689-4F47-4172-BAAB-9CB7784EE220}"/>
    <cellStyle name="Linked Cell 2 5 2" xfId="11903" xr:uid="{93E293AF-C879-4913-9D8C-C11477EDFB18}"/>
    <cellStyle name="Linked Cell 2 6" xfId="11904" xr:uid="{F572CE1B-DC04-4F2B-ADE6-7B7CD5EED310}"/>
    <cellStyle name="Linked Cell 2 6 2" xfId="11905" xr:uid="{28091499-E37D-4516-B4FC-A28E76FED3B7}"/>
    <cellStyle name="Linked Cell 2 7" xfId="11906" xr:uid="{D2340B2E-47AA-4E6E-A615-E66BEAA22A37}"/>
    <cellStyle name="Linked Cell 2 7 2" xfId="11907" xr:uid="{378C19DD-26C2-4DFD-950A-C5EFB206C791}"/>
    <cellStyle name="Linked Cell 2 8" xfId="11908" xr:uid="{89D8603E-A456-4C95-B65E-0E04FB105883}"/>
    <cellStyle name="Linked Cell 2 8 2" xfId="11909" xr:uid="{63727FA6-5557-4D1B-91B2-AB4E7F6A768E}"/>
    <cellStyle name="Linked Cell 2 9" xfId="11910" xr:uid="{CE89E530-AED6-4A6F-9B38-ECAA834A88F4}"/>
    <cellStyle name="Linked Cell 2 9 2" xfId="11911" xr:uid="{5E4650BE-A33D-4889-B7AD-ABF3E531B386}"/>
    <cellStyle name="Linked Cell 20" xfId="30779" xr:uid="{CA91E375-4968-4E24-BFFB-B7E748EDD3F2}"/>
    <cellStyle name="Linked Cell 21" xfId="30780" xr:uid="{2BDB7567-EEEF-4929-8462-980A4B3452AA}"/>
    <cellStyle name="Linked Cell 22" xfId="30781" xr:uid="{43075E63-908E-4878-A2CD-DAE125312959}"/>
    <cellStyle name="Linked Cell 23" xfId="30782" xr:uid="{1F304987-AA19-472A-8B7A-70B955118B55}"/>
    <cellStyle name="Linked Cell 24" xfId="30783" xr:uid="{51FA610A-DC61-4D1E-81DC-DC69B660C19D}"/>
    <cellStyle name="Linked Cell 25" xfId="30784" xr:uid="{B7E6A0D6-582F-4231-A386-384AF3B40FC4}"/>
    <cellStyle name="Linked Cell 26" xfId="30785" xr:uid="{9815F3D1-5D2F-430F-B24D-7F9A151957CA}"/>
    <cellStyle name="Linked Cell 27" xfId="30786" xr:uid="{12A97F95-3EE2-4305-B4AB-631D6381C130}"/>
    <cellStyle name="Linked Cell 28" xfId="30787" xr:uid="{E9E8E768-4B16-4266-AC02-B1ADFF036058}"/>
    <cellStyle name="Linked Cell 29" xfId="30788" xr:uid="{10F7A510-E458-48DE-A964-CE7FEC95439D}"/>
    <cellStyle name="Linked Cell 3" xfId="11912" xr:uid="{7BB0FC27-A176-44D1-804F-65BCFDEB9F63}"/>
    <cellStyle name="Linked Cell 3 10" xfId="11913" xr:uid="{B4827EDE-7321-42C9-A83E-CFA2748A8B10}"/>
    <cellStyle name="Linked Cell 3 11" xfId="11914" xr:uid="{FE50536F-02CC-4E61-B0C6-25ABFC4A2AAC}"/>
    <cellStyle name="Linked Cell 3 12" xfId="11915" xr:uid="{193EE3A4-B9F7-447F-9846-F1997881D9A0}"/>
    <cellStyle name="Linked Cell 3 13" xfId="44220" xr:uid="{72440DEA-97F6-43E9-97CD-9EC69FB39782}"/>
    <cellStyle name="Linked Cell 3 2" xfId="11916" xr:uid="{F8EBC794-CAE1-44C1-8F65-3D606CACD618}"/>
    <cellStyle name="Linked Cell 3 2 2" xfId="30789" xr:uid="{9EF23A63-F4E6-4909-9B96-D2E09770FEE7}"/>
    <cellStyle name="Linked Cell 3 3" xfId="11917" xr:uid="{5A0EE7D4-738D-4EB4-8FCB-F25C87A4C711}"/>
    <cellStyle name="Linked Cell 3 3 2" xfId="42830" xr:uid="{FB30E52D-0659-4F52-8EC6-5874AE5B5CB6}"/>
    <cellStyle name="Linked Cell 3 4" xfId="11918" xr:uid="{2169D954-8BC1-4E92-9123-814584B1F391}"/>
    <cellStyle name="Linked Cell 3 5" xfId="11919" xr:uid="{A9C8CB49-5475-4DD9-A459-9AA748A0D91D}"/>
    <cellStyle name="Linked Cell 3 6" xfId="11920" xr:uid="{8E5EAF84-B8F3-4743-9909-C65F72A0410A}"/>
    <cellStyle name="Linked Cell 3 7" xfId="11921" xr:uid="{BC0FEB79-8654-4171-AF1F-84F8E903C34D}"/>
    <cellStyle name="Linked Cell 3 8" xfId="11922" xr:uid="{120914F6-FCD8-438B-82F2-EFC7FFCA0280}"/>
    <cellStyle name="Linked Cell 3 9" xfId="11923" xr:uid="{3252334E-B398-4096-8C39-8015203AEEFD}"/>
    <cellStyle name="Linked Cell 30" xfId="30790" xr:uid="{D81BF65D-9F15-498B-A4E3-E3008B0F5346}"/>
    <cellStyle name="Linked Cell 31" xfId="30791" xr:uid="{3A54D1C2-E729-44DD-9B35-F602C7500A57}"/>
    <cellStyle name="Linked Cell 32" xfId="30792" xr:uid="{BCF23952-D316-4A66-A517-8448141E011F}"/>
    <cellStyle name="Linked Cell 33" xfId="30793" xr:uid="{7EA8A1BA-BDAF-406A-9DE9-2BA36E859E79}"/>
    <cellStyle name="Linked Cell 34" xfId="30794" xr:uid="{11604B58-CED7-4B51-AC15-E4F00DB6B151}"/>
    <cellStyle name="Linked Cell 35" xfId="30795" xr:uid="{3A46B5B6-533D-4E83-A704-846460E6B8E4}"/>
    <cellStyle name="Linked Cell 36" xfId="30796" xr:uid="{31A1D6E3-FD8D-4ABC-A311-D309137D2F98}"/>
    <cellStyle name="Linked Cell 37" xfId="30797" xr:uid="{8E66B89D-8CA4-4615-B000-9D8B2566EF08}"/>
    <cellStyle name="Linked Cell 38" xfId="30798" xr:uid="{85B7C34D-DDEA-4163-B3F2-A8E11A05FE53}"/>
    <cellStyle name="Linked Cell 39" xfId="30799" xr:uid="{B2BA1285-9107-4E2A-B847-5C258C04F3F0}"/>
    <cellStyle name="Linked Cell 4" xfId="11924" xr:uid="{B14B6D16-05A8-488A-BC0F-15CAF5FF6C2C}"/>
    <cellStyle name="Linked Cell 4 10" xfId="11925" xr:uid="{D058D674-66CC-4D03-A6BA-64ABF2DA32C2}"/>
    <cellStyle name="Linked Cell 4 11" xfId="11926" xr:uid="{AED4C40D-28F9-4BAF-A802-F89F35C3358E}"/>
    <cellStyle name="Linked Cell 4 2" xfId="11927" xr:uid="{3FA29DD6-81D0-4322-A81C-0E9EB13C5785}"/>
    <cellStyle name="Linked Cell 4 3" xfId="11928" xr:uid="{260BC762-6C6B-4008-B695-9764B09AB132}"/>
    <cellStyle name="Linked Cell 4 4" xfId="11929" xr:uid="{4371D944-135B-4804-9FF2-131C73B41439}"/>
    <cellStyle name="Linked Cell 4 5" xfId="11930" xr:uid="{507EC609-AFA7-48BB-AB5B-DF31EBD2D899}"/>
    <cellStyle name="Linked Cell 4 6" xfId="11931" xr:uid="{EEA82E4D-B5DD-46A9-A167-01AB977FF3CF}"/>
    <cellStyle name="Linked Cell 4 7" xfId="11932" xr:uid="{D41F1098-5822-4FA5-AF61-B596E2293A6E}"/>
    <cellStyle name="Linked Cell 4 8" xfId="11933" xr:uid="{906EA160-E683-4FA0-8A77-055CE179DB30}"/>
    <cellStyle name="Linked Cell 4 9" xfId="11934" xr:uid="{33DEA81C-20F1-4E39-92F8-EC69F95A8F9A}"/>
    <cellStyle name="Linked Cell 40" xfId="30800" xr:uid="{8C920735-2C97-4357-957A-22B033E25430}"/>
    <cellStyle name="Linked Cell 41" xfId="30801" xr:uid="{3E81535E-5F82-42FE-A06B-9C4B1E05822B}"/>
    <cellStyle name="Linked Cell 5" xfId="11935" xr:uid="{59C435BD-2B26-43D2-AE41-2FA64FFB19B2}"/>
    <cellStyle name="Linked Cell 5 10" xfId="11936" xr:uid="{72467BDE-5F21-44D3-95D0-2BD37DDFC3B3}"/>
    <cellStyle name="Linked Cell 5 11" xfId="11937" xr:uid="{70DD3504-36AC-4C2C-9356-230EC07847A4}"/>
    <cellStyle name="Linked Cell 5 2" xfId="11938" xr:uid="{FDCFB03E-2EC1-464B-B5E1-91C5C479DE2E}"/>
    <cellStyle name="Linked Cell 5 3" xfId="11939" xr:uid="{09007D7D-28C7-4200-9EA8-BA10D35C59AB}"/>
    <cellStyle name="Linked Cell 5 4" xfId="11940" xr:uid="{FF620BCB-9144-494C-BFD0-5C0BAC70E3ED}"/>
    <cellStyle name="Linked Cell 5 5" xfId="11941" xr:uid="{01AD0551-98AE-4E73-9A23-4C465BDD057C}"/>
    <cellStyle name="Linked Cell 5 6" xfId="11942" xr:uid="{21BA1D0A-59C2-42C7-88F7-06C7A2DCDDA6}"/>
    <cellStyle name="Linked Cell 5 7" xfId="11943" xr:uid="{0C9A753E-3153-4EAE-BE3D-0DA4C2B3F9C1}"/>
    <cellStyle name="Linked Cell 5 8" xfId="11944" xr:uid="{0CCF63AE-CB3F-4449-97D0-395031A496DB}"/>
    <cellStyle name="Linked Cell 5 9" xfId="11945" xr:uid="{9C95BC2C-8778-4975-BA07-D5E30F6A5CBE}"/>
    <cellStyle name="Linked Cell 6" xfId="11946" xr:uid="{0A78633E-E46A-44DE-A05E-F5D844F6E066}"/>
    <cellStyle name="Linked Cell 6 10" xfId="11947" xr:uid="{039FA9FD-601A-4DDA-AD22-84A9BF217C46}"/>
    <cellStyle name="Linked Cell 6 11" xfId="11948" xr:uid="{1DE297B3-B937-413C-B843-57E0A782C0A0}"/>
    <cellStyle name="Linked Cell 6 2" xfId="11949" xr:uid="{6E4C8647-4F11-4816-9824-734A72AF4F41}"/>
    <cellStyle name="Linked Cell 6 3" xfId="11950" xr:uid="{47551632-5965-4B22-B80B-4F3A800D377F}"/>
    <cellStyle name="Linked Cell 6 4" xfId="11951" xr:uid="{C2900975-DCB9-4B8E-ABB8-D1BE8E7112B9}"/>
    <cellStyle name="Linked Cell 6 5" xfId="11952" xr:uid="{17CF6E29-E177-4FCF-95F1-C39C0316F2FF}"/>
    <cellStyle name="Linked Cell 6 6" xfId="11953" xr:uid="{2138768F-FDFB-4B0F-976E-2E720962939B}"/>
    <cellStyle name="Linked Cell 6 7" xfId="11954" xr:uid="{9127A6F5-2414-4B24-9B87-80DE61220630}"/>
    <cellStyle name="Linked Cell 6 8" xfId="11955" xr:uid="{F4EC6705-9648-45DD-B61A-AF5408A1DB7F}"/>
    <cellStyle name="Linked Cell 6 9" xfId="11956" xr:uid="{4C1D2295-7CA5-4153-9E52-F018520496D5}"/>
    <cellStyle name="Linked Cell 7" xfId="11957" xr:uid="{44EB2A5F-91ED-45B6-B275-C8B121A4F5AB}"/>
    <cellStyle name="Linked Cell 8" xfId="11958" xr:uid="{72F5ED5B-D580-476E-A571-4160107B3E92}"/>
    <cellStyle name="Linked Cell 9" xfId="11959" xr:uid="{0835661B-951D-4BED-930F-154801DB9A2F}"/>
    <cellStyle name="Magyarázó szöveg" xfId="11960" xr:uid="{28DC4429-5DF0-4EE1-92DA-D121635B4A9D}"/>
    <cellStyle name="Migliaia (0)" xfId="125" xr:uid="{862888D2-852C-4CBB-8785-8BE56F0CE3AA}"/>
    <cellStyle name="Milliers [0]_03tabmat" xfId="30802" xr:uid="{57C86621-9C26-4E9B-84F5-C8240D41F7BC}"/>
    <cellStyle name="Milliers_03tabmat" xfId="30803" xr:uid="{21D36371-295C-460A-818B-EEB34281D320}"/>
    <cellStyle name="Monétaire [0]_03tabmat" xfId="30804" xr:uid="{5B4830FB-2C37-4AA1-A8AB-AB0EEC4E4182}"/>
    <cellStyle name="Monétaire_03tabmat" xfId="30805" xr:uid="{C4EDDA69-815A-4F6C-B38A-0D39BE270824}"/>
    <cellStyle name="Neutral" xfId="1" builtinId="28" customBuiltin="1"/>
    <cellStyle name="Neutral 10" xfId="11961" xr:uid="{7AB7A0C8-4E24-4D52-949C-15F01DDEF35D}"/>
    <cellStyle name="Neutral 11" xfId="11962" xr:uid="{FFD0F5F7-3861-4F52-BB0B-FA525F95E0D4}"/>
    <cellStyle name="Neutral 11 2" xfId="42831" xr:uid="{AC7B188F-7E1C-4BFC-8B0D-3F88E7195EFC}"/>
    <cellStyle name="Neutral 12" xfId="30806" xr:uid="{8B78CA31-7A80-41AA-B22F-4C748862CEA5}"/>
    <cellStyle name="Neutral 13" xfId="30807" xr:uid="{49D66A2E-2D93-42EB-8FCE-F5070A0377B1}"/>
    <cellStyle name="Neutral 14" xfId="30808" xr:uid="{513FE061-318C-4BE3-B691-9049E67C85F3}"/>
    <cellStyle name="Neutral 15" xfId="30809" xr:uid="{66E690C4-5E0D-4F65-A1D2-1485E26FA452}"/>
    <cellStyle name="Neutral 16" xfId="30810" xr:uid="{86BB63D2-7B90-4F47-9040-8936C39B6067}"/>
    <cellStyle name="Neutral 17" xfId="30811" xr:uid="{80C5F916-C167-4618-908E-470DCCDE6C21}"/>
    <cellStyle name="Neutral 18" xfId="30812" xr:uid="{0B544043-F016-4D67-B42D-546B939764E7}"/>
    <cellStyle name="Neutral 19" xfId="30813" xr:uid="{1A9F8F4B-0D27-4090-B496-0B64B579CA1A}"/>
    <cellStyle name="Neutral 2" xfId="11963" xr:uid="{32899E58-F83D-4D14-AA10-69CB348071F1}"/>
    <cellStyle name="Neutral 2 10" xfId="11964" xr:uid="{C5F655FE-4EC1-4F53-9DB3-B350EDDEF540}"/>
    <cellStyle name="Neutral 2 10 2" xfId="11965" xr:uid="{1803D52D-7386-4918-8AF0-5FC167B22BA3}"/>
    <cellStyle name="Neutral 2 11" xfId="11966" xr:uid="{2F65644F-148F-409B-8935-3C2B3BCD8FD5}"/>
    <cellStyle name="Neutral 2 12" xfId="44142" xr:uid="{0E777F66-8B1B-44B9-92C2-1A8793C2EBE7}"/>
    <cellStyle name="Neutral 2 2" xfId="11967" xr:uid="{17FC6BF3-C097-48BC-9FF0-73D2D639B3DB}"/>
    <cellStyle name="Neutral 2 2 2" xfId="11968" xr:uid="{5DF39EF4-F724-49B8-8CC6-6B6DBC90D0B2}"/>
    <cellStyle name="Neutral 2 3" xfId="11969" xr:uid="{F10F52F8-F78F-4005-B449-F4E9CAFB1109}"/>
    <cellStyle name="Neutral 2 3 2" xfId="11970" xr:uid="{ABE68F2E-20CC-4477-89BB-A8883459D63A}"/>
    <cellStyle name="Neutral 2 4" xfId="11971" xr:uid="{CA7DB81C-03D6-42B5-9AA6-59BEA5ECDE04}"/>
    <cellStyle name="Neutral 2 4 2" xfId="11972" xr:uid="{F35CEBFB-D400-44C9-B5CB-1957155D51A4}"/>
    <cellStyle name="Neutral 2 5" xfId="11973" xr:uid="{AB62EC35-ED00-4579-98C6-51DF1238F0D0}"/>
    <cellStyle name="Neutral 2 5 2" xfId="11974" xr:uid="{539791BF-2FBD-4F2B-9461-F61E8D8012E2}"/>
    <cellStyle name="Neutral 2 6" xfId="11975" xr:uid="{CA70D92B-EAAA-479A-ABBB-1E708A67E0EE}"/>
    <cellStyle name="Neutral 2 6 2" xfId="11976" xr:uid="{58E7E9D3-17CD-4FE3-A177-27CEBC132A91}"/>
    <cellStyle name="Neutral 2 7" xfId="11977" xr:uid="{8A96497C-3A41-41BB-8B8A-C3D24F1995B6}"/>
    <cellStyle name="Neutral 2 7 2" xfId="11978" xr:uid="{DA60B39D-7E26-4730-AC9A-19FF4200BB1E}"/>
    <cellStyle name="Neutral 2 8" xfId="11979" xr:uid="{63A620EE-09E7-4909-82BE-6A948740A1BA}"/>
    <cellStyle name="Neutral 2 8 2" xfId="11980" xr:uid="{02EEACC0-F8D3-4812-9468-07CC72C9B98C}"/>
    <cellStyle name="Neutral 2 9" xfId="11981" xr:uid="{34271BBC-3EC8-45B4-9C53-F5E2BAFC2389}"/>
    <cellStyle name="Neutral 2 9 2" xfId="11982" xr:uid="{1707CA33-6F86-477D-A84B-27F3CB109243}"/>
    <cellStyle name="Neutral 20" xfId="30814" xr:uid="{50C7CF1E-8DA6-4B79-98E9-4437798DB977}"/>
    <cellStyle name="Neutral 21" xfId="30815" xr:uid="{B4B4EC14-F39D-43A8-A7FD-3138F405AD5D}"/>
    <cellStyle name="Neutral 22" xfId="30816" xr:uid="{7FFA9734-41DA-4A73-880C-A84CB81467FC}"/>
    <cellStyle name="Neutral 23" xfId="30817" xr:uid="{F3DC82AF-9D20-4FF1-8B06-7B80BB849E1E}"/>
    <cellStyle name="Neutral 24" xfId="30818" xr:uid="{E07C5D33-6092-4A2A-9908-B21F94F94D2E}"/>
    <cellStyle name="Neutral 25" xfId="30819" xr:uid="{99EA6D18-31C4-4F9D-81B7-5C8E4AA5F37C}"/>
    <cellStyle name="Neutral 26" xfId="30820" xr:uid="{574F15D8-12DA-4AC3-B533-0CAF800B559E}"/>
    <cellStyle name="Neutral 27" xfId="30821" xr:uid="{B9377E67-1028-4EDE-9B33-9E93DF6A1F5F}"/>
    <cellStyle name="Neutral 28" xfId="30822" xr:uid="{76377B31-54F1-4A54-99BC-DB32D114E496}"/>
    <cellStyle name="Neutral 29" xfId="30823" xr:uid="{B93555EE-1919-4A43-A474-D08AA568417B}"/>
    <cellStyle name="Neutral 3" xfId="11983" xr:uid="{6EF989C0-A62F-4A03-8C92-930A882ED20C}"/>
    <cellStyle name="Neutral 3 10" xfId="11984" xr:uid="{34DFC546-47E0-4C92-B636-0FB1C101F0BB}"/>
    <cellStyle name="Neutral 3 11" xfId="11985" xr:uid="{6521E974-9F97-4EA2-9557-F2D468C3A6D8}"/>
    <cellStyle name="Neutral 3 12" xfId="11986" xr:uid="{228C4C8F-9379-4D75-96CF-79631746C7A7}"/>
    <cellStyle name="Neutral 3 13" xfId="11987" xr:uid="{8C202816-2621-4E1D-B16E-4B26862C0578}"/>
    <cellStyle name="Neutral 3 14" xfId="44221" xr:uid="{E0C15346-1FBD-4BED-8D20-A4514301A740}"/>
    <cellStyle name="Neutral 3 2" xfId="11988" xr:uid="{89A7E572-2541-4D68-B6A4-2A37946B7E99}"/>
    <cellStyle name="Neutral 3 2 2" xfId="30824" xr:uid="{800874F9-3212-4655-A3CA-BA8842448E54}"/>
    <cellStyle name="Neutral 3 3" xfId="11989" xr:uid="{9EDB61C4-A587-4BE2-8A15-5F19830BF05D}"/>
    <cellStyle name="Neutral 3 3 2" xfId="30825" xr:uid="{CC5FF8B3-DB37-425C-BB7A-A85B27E71067}"/>
    <cellStyle name="Neutral 3 3 3" xfId="42832" xr:uid="{0C4CD5FC-D353-45E0-8E84-1D593C8CC225}"/>
    <cellStyle name="Neutral 3 4" xfId="11990" xr:uid="{A560C961-B8DD-4C7F-82FF-D66DED72E0A6}"/>
    <cellStyle name="Neutral 3 5" xfId="11991" xr:uid="{9AA891CA-BC5A-4475-804A-2D03D5FC0370}"/>
    <cellStyle name="Neutral 3 6" xfId="11992" xr:uid="{EE07B5A2-6F7D-4C21-9E7D-F41F935ACE20}"/>
    <cellStyle name="Neutral 3 6 2" xfId="42833" xr:uid="{0EFFCE22-2C89-42EA-8DA7-D8964FC8DB6A}"/>
    <cellStyle name="Neutral 3 7" xfId="11993" xr:uid="{4A71ACC1-44F2-481E-8526-E6BBAED6D8BE}"/>
    <cellStyle name="Neutral 3 8" xfId="11994" xr:uid="{B70EA51A-374D-4203-9F7C-7967CCBE0DFB}"/>
    <cellStyle name="Neutral 3 9" xfId="11995" xr:uid="{BCA2DE82-C846-4DC6-AAA5-FB54854B3D81}"/>
    <cellStyle name="Neutral 30" xfId="30826" xr:uid="{81B89742-85AE-4F74-99FB-7E6943670CF0}"/>
    <cellStyle name="Neutral 31" xfId="30827" xr:uid="{5E3D5933-B3F0-491A-84A8-13CC35162A0E}"/>
    <cellStyle name="Neutral 32" xfId="30828" xr:uid="{7318388F-5FC1-4AD2-A856-65CE77FCC249}"/>
    <cellStyle name="Neutral 33" xfId="30829" xr:uid="{04C0C2C8-935D-4C83-BF17-104E5119759B}"/>
    <cellStyle name="Neutral 34" xfId="30830" xr:uid="{656A527E-191A-4F10-9622-FA12B26F617D}"/>
    <cellStyle name="Neutral 35" xfId="30831" xr:uid="{F124C2C7-5A7A-48E7-B1C9-7BB368D34FC0}"/>
    <cellStyle name="Neutral 36" xfId="30832" xr:uid="{A8A2E8F5-9403-4324-B447-E378AFA112A4}"/>
    <cellStyle name="Neutral 37" xfId="30833" xr:uid="{743A578C-B1D1-4849-AE93-86B1E15E79E9}"/>
    <cellStyle name="Neutral 38" xfId="30834" xr:uid="{0AAE2720-0B74-4681-8005-A9947108A418}"/>
    <cellStyle name="Neutral 39" xfId="30835" xr:uid="{3F42810E-00E1-42DD-A349-A4806693D94B}"/>
    <cellStyle name="Neutral 4" xfId="11996" xr:uid="{31A7A28E-062A-482B-8E9E-C5F25E377FF0}"/>
    <cellStyle name="Neutral 4 10" xfId="11997" xr:uid="{7786E657-15DD-4348-BD16-B5A0CFEA5C1C}"/>
    <cellStyle name="Neutral 4 11" xfId="11998" xr:uid="{55BAA896-1319-47FF-BD2B-98C26BC91DE2}"/>
    <cellStyle name="Neutral 4 2" xfId="11999" xr:uid="{F42AF5E9-C555-4296-A227-7D2D0EC353CE}"/>
    <cellStyle name="Neutral 4 3" xfId="12000" xr:uid="{7C3A440E-BF09-4007-A0F2-D614C4D474AD}"/>
    <cellStyle name="Neutral 4 3 2" xfId="42834" xr:uid="{94FD91B1-CEF4-447B-9220-87FCB38240FC}"/>
    <cellStyle name="Neutral 4 4" xfId="12001" xr:uid="{E8F060C5-910D-4476-B0B0-218B2D83D36B}"/>
    <cellStyle name="Neutral 4 5" xfId="12002" xr:uid="{E1AC529C-0A9B-4097-AFE3-100A07B1768C}"/>
    <cellStyle name="Neutral 4 6" xfId="12003" xr:uid="{5501DCD4-4973-4F72-988B-1C40A60DFE9D}"/>
    <cellStyle name="Neutral 4 7" xfId="12004" xr:uid="{FC69F586-22BA-453A-8545-CDCA1298C9AA}"/>
    <cellStyle name="Neutral 4 8" xfId="12005" xr:uid="{BC337EE5-72D7-4438-AEB3-464FF310F5DF}"/>
    <cellStyle name="Neutral 4 9" xfId="12006" xr:uid="{0929D395-4C4E-40B4-A51F-2664F4A3686F}"/>
    <cellStyle name="Neutral 40" xfId="30836" xr:uid="{DA8EE1E9-0085-45D6-AC4E-3F6CF0DDDFBE}"/>
    <cellStyle name="Neutral 41" xfId="30837" xr:uid="{F82679D1-BD8D-487F-9617-6EB812756AC4}"/>
    <cellStyle name="Neutral 42" xfId="30838" xr:uid="{B286E22A-0F9D-48AB-B8DB-E50D2EA05B96}"/>
    <cellStyle name="Neutral 43" xfId="30839" xr:uid="{1430B1F0-22BD-49EF-9EB7-15F87A883734}"/>
    <cellStyle name="Neutral 44" xfId="116" xr:uid="{C072ABB0-E4CF-43AF-B414-7CDBA8C72F1C}"/>
    <cellStyle name="Neutral 5" xfId="12007" xr:uid="{A96F3875-00EB-458E-B179-493CC6487F5D}"/>
    <cellStyle name="Neutral 5 10" xfId="12008" xr:uid="{E2576BC0-BD64-4D0F-A588-05C9ED2A49EF}"/>
    <cellStyle name="Neutral 5 11" xfId="12009" xr:uid="{0A893705-667B-43C6-87E4-6B4CA2356B69}"/>
    <cellStyle name="Neutral 5 12" xfId="12010" xr:uid="{633714F3-D019-40B1-99B9-764C06A7F63D}"/>
    <cellStyle name="Neutral 5 2" xfId="12011" xr:uid="{097DA675-DA27-4D88-8B8B-0B8232379D44}"/>
    <cellStyle name="Neutral 5 3" xfId="12012" xr:uid="{9F1D6436-DC0D-4983-A979-483811DE054F}"/>
    <cellStyle name="Neutral 5 4" xfId="12013" xr:uid="{445BFF49-D7DF-4767-B069-EC6F25CEA0FA}"/>
    <cellStyle name="Neutral 5 5" xfId="12014" xr:uid="{9A0C7279-FB6B-433B-A090-4105CF51F697}"/>
    <cellStyle name="Neutral 5 6" xfId="12015" xr:uid="{18E4FD6C-7D0A-4DC4-AB59-7AF230CF836F}"/>
    <cellStyle name="Neutral 5 7" xfId="12016" xr:uid="{817DD8DF-0593-4781-8E6E-0EC1793BD925}"/>
    <cellStyle name="Neutral 5 8" xfId="12017" xr:uid="{A6B70C1E-3F25-411F-AE5E-9F1A383B3D52}"/>
    <cellStyle name="Neutral 5 9" xfId="12018" xr:uid="{7F029155-6386-4F1E-93E7-28CE5022B4FD}"/>
    <cellStyle name="Neutral 6" xfId="12019" xr:uid="{D4EA3A0F-C0C9-4EB4-B662-5D1F20B11C86}"/>
    <cellStyle name="Neutral 6 10" xfId="12020" xr:uid="{2126792E-CE72-48EE-B49E-926215F26BE3}"/>
    <cellStyle name="Neutral 6 11" xfId="12021" xr:uid="{7A362717-C233-4498-9C70-49EBA94929EB}"/>
    <cellStyle name="Neutral 6 2" xfId="12022" xr:uid="{15BAF416-CDE0-42D6-A657-9E58F3640E3B}"/>
    <cellStyle name="Neutral 6 3" xfId="12023" xr:uid="{5E2CEB55-D0CC-4AFE-BDEA-8FADE38E1926}"/>
    <cellStyle name="Neutral 6 4" xfId="12024" xr:uid="{EA7862EF-CD82-49AC-9326-350FE1FB506F}"/>
    <cellStyle name="Neutral 6 5" xfId="12025" xr:uid="{48EC8680-9D2A-4494-B426-132F5BC4F3C0}"/>
    <cellStyle name="Neutral 6 6" xfId="12026" xr:uid="{B08248C0-E1D2-4FA3-A54E-CB0345213148}"/>
    <cellStyle name="Neutral 6 7" xfId="12027" xr:uid="{AE6DCA55-FB8A-453F-BCA8-3C2772DBF816}"/>
    <cellStyle name="Neutral 6 8" xfId="12028" xr:uid="{75A83AC4-D80D-447F-9220-C6AE72BACCBA}"/>
    <cellStyle name="Neutral 6 9" xfId="12029" xr:uid="{EBFEA20F-A13F-49B4-AD47-1B3240C24696}"/>
    <cellStyle name="Neutral 7" xfId="12030" xr:uid="{B8EEB4BD-D2AF-4A51-8B4C-875931BB791C}"/>
    <cellStyle name="Neutral 8" xfId="12031" xr:uid="{2188CCAC-95A3-4730-8276-178490AE481F}"/>
    <cellStyle name="Neutral 9" xfId="12032" xr:uid="{EAD52078-2001-4342-A37A-91DC8086CD27}"/>
    <cellStyle name="Neutrale" xfId="12033" xr:uid="{9CE784EE-9878-4863-A8B5-FA9783449265}"/>
    <cellStyle name="Neutre" xfId="12034" xr:uid="{23A147A4-AFB3-49DD-93F5-96EB58D8445C}"/>
    <cellStyle name="NewStyle" xfId="12035" xr:uid="{9BCCA804-E425-40B8-B15F-B6796A45B887}"/>
    <cellStyle name="Normaali 2" xfId="44143" xr:uid="{37EDE324-6E09-4847-95B5-E68E1F0AE13D}"/>
    <cellStyle name="Normaali 2 2" xfId="44144" xr:uid="{6DCFDEE8-F9AE-4F60-8F18-E950A6173D87}"/>
    <cellStyle name="Normal" xfId="0" builtinId="0"/>
    <cellStyle name="Normal 10" xfId="129" xr:uid="{103A1A73-73E6-4A1E-BE5E-A9A51CC3D1E9}"/>
    <cellStyle name="Normal 10 10" xfId="12036" xr:uid="{B761886A-614D-4298-98DD-A406C0CE9DE7}"/>
    <cellStyle name="Normal 10 10 2" xfId="30840" xr:uid="{E64B4526-7F00-41E6-9204-897FF4B923FC}"/>
    <cellStyle name="Normal 10 10 3" xfId="30841" xr:uid="{1F1F417F-03E2-44EB-AB52-77A3D6A223AD}"/>
    <cellStyle name="Normal 10 11" xfId="12037" xr:uid="{6AA03E63-4D12-4308-A3AE-C2371F308AFC}"/>
    <cellStyle name="Normal 10 11 2" xfId="30842" xr:uid="{A996B83A-4DA0-45A3-976C-E7F7A04A6717}"/>
    <cellStyle name="Normal 10 11 3" xfId="30843" xr:uid="{B1729804-AD48-47DF-B339-800CF6291752}"/>
    <cellStyle name="Normal 10 12" xfId="12038" xr:uid="{42051112-90BA-45CB-880D-BD1968D98DE2}"/>
    <cellStyle name="Normal 10 12 2" xfId="30844" xr:uid="{EEE29E8A-EE29-4F14-93BE-648B5E0FD2DD}"/>
    <cellStyle name="Normal 10 12 3" xfId="30845" xr:uid="{075C3C22-FF67-4F58-A27C-A24F0A6D25C3}"/>
    <cellStyle name="Normal 10 13" xfId="12039" xr:uid="{92CCD4E1-BFAF-4C4B-833B-3153453E44AB}"/>
    <cellStyle name="Normal 10 13 2" xfId="30846" xr:uid="{AD516A65-6321-4808-B4C8-8B1116BD4E22}"/>
    <cellStyle name="Normal 10 13 3" xfId="30847" xr:uid="{21ACC67C-E970-47AF-B525-A3EABAFEC688}"/>
    <cellStyle name="Normal 10 14" xfId="42206" xr:uid="{7BD4ED7C-90C5-40F1-AB45-C3C8A0F0EE3C}"/>
    <cellStyle name="Normal 10 2" xfId="31" xr:uid="{19639260-159B-49E7-B0C3-C3EBA9F61A99}"/>
    <cellStyle name="Normal 10 2 2" xfId="12040" xr:uid="{9E95AB88-D583-4A5D-8E61-500622AB8763}"/>
    <cellStyle name="Normal 10 2 2 2" xfId="30848" xr:uid="{720BAF34-9163-4F08-A02A-4514BFC2C7FA}"/>
    <cellStyle name="Normal 10 2 2 2 2" xfId="30849" xr:uid="{597C5D4C-5C7B-45F5-A96E-AA99B18E9C94}"/>
    <cellStyle name="Normal 10 2 2 2 2 2" xfId="45899" xr:uid="{4640D5DD-477A-4B3F-8BA9-E103550C375C}"/>
    <cellStyle name="Normal 10 2 2 2 3" xfId="30850" xr:uid="{838DE7C6-8D4B-466B-B269-94749C1482B1}"/>
    <cellStyle name="Normal 10 2 2 2 4" xfId="42835" xr:uid="{C5AC859B-0CE1-4DC0-9A24-216867E5910A}"/>
    <cellStyle name="Normal 10 2 2 3" xfId="30851" xr:uid="{1E7E8EA8-930F-4834-9F41-1569DC974992}"/>
    <cellStyle name="Normal 10 2 2 4" xfId="30852" xr:uid="{01FD0DB9-5E93-402A-B533-92594704D8FE}"/>
    <cellStyle name="Normal 10 2 3" xfId="12041" xr:uid="{C8B9C868-65C8-4973-907D-3090CBB2D280}"/>
    <cellStyle name="Normal 10 2 3 2" xfId="30853" xr:uid="{ED08EBB0-D0C8-4B38-A608-393B9BDEDD18}"/>
    <cellStyle name="Normal 10 2 3 3" xfId="42836" xr:uid="{8DA1FEE2-254C-4CAD-85C8-C687330D9734}"/>
    <cellStyle name="Normal 10 2 4" xfId="30854" xr:uid="{9C05E197-0787-4034-9FCC-6B1E4BB1AAE8}"/>
    <cellStyle name="Normal 10 2 4 2" xfId="42837" xr:uid="{13CAAEC6-7A55-4681-A5C9-9C08DF9F6BE9}"/>
    <cellStyle name="Normal 10 2 5" xfId="30855" xr:uid="{E33C9593-6CA5-4599-8154-39CEDAEB48FE}"/>
    <cellStyle name="Normal 10 3" xfId="12042" xr:uid="{3E7780BF-21D4-4574-BA29-8B1087522744}"/>
    <cellStyle name="Normal 10 3 10" xfId="12043" xr:uid="{618BE0E7-DF7A-41B0-B187-761B6D85A73E}"/>
    <cellStyle name="Normal 10 3 10 2" xfId="30856" xr:uid="{D9C1419A-CDE8-46C9-B904-475F460F9408}"/>
    <cellStyle name="Normal 10 3 10 3" xfId="30857" xr:uid="{C771E76C-6932-4D03-BBB5-170A5DD29912}"/>
    <cellStyle name="Normal 10 3 11" xfId="30858" xr:uid="{9AA9E05D-8BD5-4E13-9C15-B2B47E97AAAF}"/>
    <cellStyle name="Normal 10 3 2" xfId="12044" xr:uid="{8DC26E04-FC68-4392-95A1-FB9B3B1A4D1A}"/>
    <cellStyle name="Normal 10 3 2 2" xfId="30859" xr:uid="{7374481F-0B2A-434B-B61D-507963E4EBEB}"/>
    <cellStyle name="Normal 10 3 2 3" xfId="30860" xr:uid="{E8E260C0-6465-4FFC-B9C3-B645D190681A}"/>
    <cellStyle name="Normal 10 3 3" xfId="12045" xr:uid="{491809E2-F056-4888-A5AA-8B1DD70F1D52}"/>
    <cellStyle name="Normal 10 3 3 2" xfId="30861" xr:uid="{2B68D063-D216-42B6-ADB5-7ABDD54D4490}"/>
    <cellStyle name="Normal 10 3 3 3" xfId="30862" xr:uid="{2815B9DD-0FEE-4554-8D8C-A8CD65AA2F6D}"/>
    <cellStyle name="Normal 10 3 4" xfId="12046" xr:uid="{A4F4E80A-5D49-41DC-9B83-7631A8BBF98B}"/>
    <cellStyle name="Normal 10 3 4 2" xfId="30863" xr:uid="{39F43184-B32D-4967-836A-A63B3A9AE719}"/>
    <cellStyle name="Normal 10 3 4 3" xfId="30864" xr:uid="{0FB05771-3DF6-47F5-890F-AE5F336A46B1}"/>
    <cellStyle name="Normal 10 3 5" xfId="12047" xr:uid="{F2E51A00-F444-4FB0-A7C7-BAC923E67F34}"/>
    <cellStyle name="Normal 10 3 5 2" xfId="30865" xr:uid="{E7CD42E0-0EAB-4FDB-9B7C-8CBB9A014B86}"/>
    <cellStyle name="Normal 10 3 5 3" xfId="30866" xr:uid="{90CDC782-1B5D-47DB-B6A6-2F93F0C9F7DA}"/>
    <cellStyle name="Normal 10 3 6" xfId="12048" xr:uid="{54A768FA-E98C-4E7D-89A5-DF2D55B24F72}"/>
    <cellStyle name="Normal 10 3 6 2" xfId="30867" xr:uid="{E52EAC0B-A40C-430F-8CE5-07EF06D0A2E4}"/>
    <cellStyle name="Normal 10 3 6 3" xfId="30868" xr:uid="{51490471-A584-49EC-ABB0-65DCB3B4C199}"/>
    <cellStyle name="Normal 10 3 7" xfId="12049" xr:uid="{3C213B2E-27D2-4260-BE43-B00465929B79}"/>
    <cellStyle name="Normal 10 3 7 2" xfId="30869" xr:uid="{40705ED9-8073-4311-8CE4-61518EB14EB5}"/>
    <cellStyle name="Normal 10 3 7 3" xfId="30870" xr:uid="{CE943107-20D7-46AA-A44D-DE20B88968F8}"/>
    <cellStyle name="Normal 10 3 8" xfId="12050" xr:uid="{5B28E503-875E-4E03-B85A-2385B2EBB17E}"/>
    <cellStyle name="Normal 10 3 8 2" xfId="30871" xr:uid="{098B7CE8-03E3-43BA-9133-8A020FDD8380}"/>
    <cellStyle name="Normal 10 3 8 3" xfId="30872" xr:uid="{9B6A4AAC-F9C2-4216-9250-786747ADF1B8}"/>
    <cellStyle name="Normal 10 3 9" xfId="12051" xr:uid="{37AED011-73F7-43CF-B5D5-D29B22732D59}"/>
    <cellStyle name="Normal 10 3 9 2" xfId="30873" xr:uid="{D2F30366-3D2A-469A-AFFB-0ABD87B023AF}"/>
    <cellStyle name="Normal 10 3 9 3" xfId="30874" xr:uid="{079B69F4-953F-4018-A789-07BBCB59D95F}"/>
    <cellStyle name="Normal 10 4" xfId="12052" xr:uid="{1BBCA277-31CF-41E0-B08A-90D224D60371}"/>
    <cellStyle name="Normal 10 4 10" xfId="12053" xr:uid="{7858A58D-025B-40E0-A267-33F2728EB17C}"/>
    <cellStyle name="Normal 10 4 10 2" xfId="30875" xr:uid="{62EBCE56-69DF-4FF0-A720-8DC6668DB239}"/>
    <cellStyle name="Normal 10 4 10 3" xfId="30876" xr:uid="{774D0A39-79E4-49DC-9989-25AB30FD802C}"/>
    <cellStyle name="Normal 10 4 11" xfId="12054" xr:uid="{B156D229-44A7-4624-AFA8-28BFFB519E06}"/>
    <cellStyle name="Normal 10 4 11 2" xfId="30877" xr:uid="{7EAF1F2A-9C26-4E65-83C1-45FD5C09D925}"/>
    <cellStyle name="Normal 10 4 11 3" xfId="30878" xr:uid="{86FF0FA5-4336-47AD-B88C-FADAA7527E2A}"/>
    <cellStyle name="Normal 10 4 12" xfId="30879" xr:uid="{875E3DAD-3C8B-4C21-80AF-443F15AEE103}"/>
    <cellStyle name="Normal 10 4 13" xfId="30880" xr:uid="{9CAEB0CC-12E7-42BD-9602-746BDFA69477}"/>
    <cellStyle name="Normal 10 4 2" xfId="12055" xr:uid="{28C0FF03-984D-4AB0-A76C-09792BA6984E}"/>
    <cellStyle name="Normal 10 4 2 2" xfId="30881" xr:uid="{806A858D-7987-49BE-8FF1-6276B09A8724}"/>
    <cellStyle name="Normal 10 4 2 3" xfId="30882" xr:uid="{10464E1C-F090-4E74-9DB9-E1B5D450D2E3}"/>
    <cellStyle name="Normal 10 4 3" xfId="12056" xr:uid="{D5E1B58D-BD22-4D59-9350-F3C61BAAD6A8}"/>
    <cellStyle name="Normal 10 4 3 2" xfId="30883" xr:uid="{0B60F910-ED88-4B3D-AC22-E3950BC41B04}"/>
    <cellStyle name="Normal 10 4 3 3" xfId="30884" xr:uid="{B4474AD5-5610-4DA1-9016-840757528C0E}"/>
    <cellStyle name="Normal 10 4 4" xfId="12057" xr:uid="{EF0DFB05-1A5B-4E2B-B15E-878AF62BC411}"/>
    <cellStyle name="Normal 10 4 4 2" xfId="30885" xr:uid="{78E756D3-8FD6-4702-9B20-DE780CD1B587}"/>
    <cellStyle name="Normal 10 4 4 3" xfId="30886" xr:uid="{3B73F3E3-C813-43FF-B13A-59D92C20B297}"/>
    <cellStyle name="Normal 10 4 5" xfId="12058" xr:uid="{CBD365F7-3696-423D-AC75-E8F2E0282446}"/>
    <cellStyle name="Normal 10 4 5 2" xfId="30887" xr:uid="{064127D9-0899-4B3A-B01B-1096CB86AB70}"/>
    <cellStyle name="Normal 10 4 5 3" xfId="30888" xr:uid="{7A06C20F-038C-487C-A9CB-D0B8B29BD9FE}"/>
    <cellStyle name="Normal 10 4 6" xfId="12059" xr:uid="{3186FD20-1782-4C85-A257-C950EED66F62}"/>
    <cellStyle name="Normal 10 4 7" xfId="12060" xr:uid="{58778785-98D8-4C4D-B1C9-A6B99D1C91E3}"/>
    <cellStyle name="Normal 10 4 7 2" xfId="30889" xr:uid="{1AE83535-4BA1-477C-93B3-6DE4B2D1662C}"/>
    <cellStyle name="Normal 10 4 7 3" xfId="30890" xr:uid="{128C9845-3B6C-4C45-9D2B-4B8577037C69}"/>
    <cellStyle name="Normal 10 4 8" xfId="12061" xr:uid="{14905B76-BFFF-4533-B17E-9739E864D609}"/>
    <cellStyle name="Normal 10 4 8 2" xfId="30891" xr:uid="{E6A0AE8B-8D93-4704-B672-7755D6C8AF40}"/>
    <cellStyle name="Normal 10 4 8 3" xfId="30892" xr:uid="{44D7CEF7-1599-4600-A577-16DD501C65FD}"/>
    <cellStyle name="Normal 10 4 9" xfId="12062" xr:uid="{CBAEAACA-EBDE-43B8-99C7-2667CA44BDB1}"/>
    <cellStyle name="Normal 10 4 9 2" xfId="30893" xr:uid="{209489F3-0CFA-4B72-96EA-9999E070ABC1}"/>
    <cellStyle name="Normal 10 4 9 3" xfId="30894" xr:uid="{AA345E1E-D11B-4D77-A66F-F7563C2D8EAF}"/>
    <cellStyle name="Normal 10 5" xfId="12063" xr:uid="{0DB96404-97B9-4750-8197-C6CAA8BE4465}"/>
    <cellStyle name="Normal 10 5 2" xfId="12064" xr:uid="{D8004ED9-9747-4AC6-BB50-F7D88759A357}"/>
    <cellStyle name="Normal 10 5 3" xfId="30895" xr:uid="{A25EA93B-741A-4585-87C4-1CCB612F657B}"/>
    <cellStyle name="Normal 10 5 3 2" xfId="30896" xr:uid="{403F045D-E5F7-409A-BFC7-06408D8437A8}"/>
    <cellStyle name="Normal 10 5 3 3" xfId="30897" xr:uid="{34311836-4E91-489D-BF93-C57937C9537F}"/>
    <cellStyle name="Normal 10 5 4" xfId="30898" xr:uid="{ACEBD579-0463-442D-AF73-69B376A9C902}"/>
    <cellStyle name="Normal 10 6" xfId="12065" xr:uid="{AC8C3E4E-043A-4369-A069-0D2BEC712360}"/>
    <cellStyle name="Normal 10 6 2" xfId="12066" xr:uid="{3392827D-F479-49DE-8A5F-F48DF78443EB}"/>
    <cellStyle name="Normal 10 6 3" xfId="30899" xr:uid="{6BF4AE5A-506D-47BC-972E-DBDC6789CAD6}"/>
    <cellStyle name="Normal 10 6 3 2" xfId="30900" xr:uid="{EACBE4BE-CA45-4468-8018-36F6745C2952}"/>
    <cellStyle name="Normal 10 6 3 3" xfId="30901" xr:uid="{EECDE8C2-731A-4E04-B1DA-C2DFFBC54690}"/>
    <cellStyle name="Normal 10 6 4" xfId="30902" xr:uid="{48BB4E3D-1512-480C-B993-7FE0FB279D53}"/>
    <cellStyle name="Normal 10 7" xfId="12067" xr:uid="{2B63E635-52BC-4715-866D-94245F2CEC0C}"/>
    <cellStyle name="Normal 10 7 2" xfId="12068" xr:uid="{112E84E0-CD4B-454E-99EC-48476C04F7BD}"/>
    <cellStyle name="Normal 10 7 3" xfId="30903" xr:uid="{C71A764A-3F99-4E5A-8E43-EB48DD161ABF}"/>
    <cellStyle name="Normal 10 7 3 2" xfId="30904" xr:uid="{EA43BA81-B25D-4B0F-82D3-A12D1053961F}"/>
    <cellStyle name="Normal 10 7 3 3" xfId="30905" xr:uid="{5BE6E2E9-88CF-4E70-AC60-A3C014AE87F7}"/>
    <cellStyle name="Normal 10 7 4" xfId="30906" xr:uid="{F526733C-600F-4EA0-9491-3181EBFB555D}"/>
    <cellStyle name="Normal 10 8" xfId="12069" xr:uid="{C4F7E045-B534-4064-B4A2-B6448238A67F}"/>
    <cellStyle name="Normal 10 8 2" xfId="12070" xr:uid="{A4AD21A8-4FB5-4D5E-A353-6983EF70481D}"/>
    <cellStyle name="Normal 10 8 3" xfId="30907" xr:uid="{05515D0E-D4CE-4E7D-BE27-DB4F342FDBD3}"/>
    <cellStyle name="Normal 10 8 3 2" xfId="30908" xr:uid="{58ADC280-923B-47DE-A960-8BB1F107EC4B}"/>
    <cellStyle name="Normal 10 8 4" xfId="30909" xr:uid="{4B45D554-065E-4DA8-9ADF-FFC0EEDE3AE9}"/>
    <cellStyle name="Normal 10 9" xfId="12071" xr:uid="{95AFE90F-DEBE-4CEF-8163-B00DA5FF93DA}"/>
    <cellStyle name="Normal 10 9 2" xfId="30910" xr:uid="{1F859790-AD4C-464B-B87D-BB7FAF06C48C}"/>
    <cellStyle name="Normal 10 9 3" xfId="30911" xr:uid="{DFD7CF39-F8EB-4A56-8EB5-6035749D0D07}"/>
    <cellStyle name="Normal 10 9 4" xfId="42838" xr:uid="{ADF99E9F-D906-4ECD-8B31-C167C3A9FAAA}"/>
    <cellStyle name="Normal 105" xfId="102" xr:uid="{630A5ED0-65A6-48A1-8FD0-0694E327FF10}"/>
    <cellStyle name="Normal 107 2" xfId="96" xr:uid="{898E3D35-2B9A-477E-B6CD-861837EEEDAF}"/>
    <cellStyle name="Normal 108 3" xfId="106" xr:uid="{86ED8B28-E7E8-4F7B-81BD-FC03E984CDD0}"/>
    <cellStyle name="Normal 11" xfId="97" xr:uid="{9B02D322-5B35-4382-AB90-359B8B7BBAB1}"/>
    <cellStyle name="Normal 11 10" xfId="12073" xr:uid="{35E86DB0-8003-4347-98D1-0960DD5770C0}"/>
    <cellStyle name="Normal 11 10 2" xfId="30912" xr:uid="{7AB0F1C5-49BC-4CF5-8AAC-EBDF89FD903E}"/>
    <cellStyle name="Normal 11 10 3" xfId="30913" xr:uid="{3BE2541C-C554-447E-80AA-E1A6A4ACA83D}"/>
    <cellStyle name="Normal 11 11" xfId="12074" xr:uid="{41F9F121-0254-4BFC-ADC9-461D404A673A}"/>
    <cellStyle name="Normal 11 11 2" xfId="30914" xr:uid="{3FF1FA83-55D6-445B-8BD5-7B003D47509F}"/>
    <cellStyle name="Normal 11 11 3" xfId="30915" xr:uid="{EAD8C9F7-1960-43EC-9284-E235206DFBF5}"/>
    <cellStyle name="Normal 11 12" xfId="12075" xr:uid="{CAC43A56-412B-4FB7-951C-EFF3A7EB4920}"/>
    <cellStyle name="Normal 11 12 2" xfId="30916" xr:uid="{01A3EE49-99A8-4E85-891E-C8741AEBD0C2}"/>
    <cellStyle name="Normal 11 12 3" xfId="30917" xr:uid="{FBD53291-9DC7-4190-B307-8C7B983789BB}"/>
    <cellStyle name="Normal 11 13" xfId="12076" xr:uid="{B7DB6482-E395-4790-9B2A-284C2B619DD0}"/>
    <cellStyle name="Normal 11 13 2" xfId="30918" xr:uid="{FD579AD2-41B2-408A-AC0D-963CC7CB3200}"/>
    <cellStyle name="Normal 11 13 3" xfId="30919" xr:uid="{ADA75B50-73E0-4FF8-BD8F-6DB86DA48854}"/>
    <cellStyle name="Normal 11 14" xfId="12077" xr:uid="{23728DEA-294E-49CE-972B-DCDE323CCE2F}"/>
    <cellStyle name="Normal 11 14 2" xfId="30920" xr:uid="{FC480675-8CE8-4F6B-B301-5460387ED30A}"/>
    <cellStyle name="Normal 11 14 3" xfId="30921" xr:uid="{DEE11BE4-91EC-459E-967A-59E57BB3F55C}"/>
    <cellStyle name="Normal 11 15" xfId="12078" xr:uid="{F10AD5EE-50F9-4E7E-9FCB-A8CF27634B3D}"/>
    <cellStyle name="Normal 11 15 2" xfId="30922" xr:uid="{CF3F4485-ADC0-468C-964C-13973383AEE7}"/>
    <cellStyle name="Normal 11 15 3" xfId="30923" xr:uid="{537C0CAD-B097-488D-B5FA-4C95043FA5DE}"/>
    <cellStyle name="Normal 11 16" xfId="12079" xr:uid="{F11512FE-27FA-4A6A-AB1C-1C3098502C7A}"/>
    <cellStyle name="Normal 11 16 2" xfId="30924" xr:uid="{C1A92354-1687-48CE-9EDF-C6056916B2C6}"/>
    <cellStyle name="Normal 11 17" xfId="12080" xr:uid="{80886566-4584-4B17-905E-C5867970FD54}"/>
    <cellStyle name="Normal 11 18" xfId="30925" xr:uid="{EF7366A1-3CD9-4F00-827E-985C6729921E}"/>
    <cellStyle name="Normal 11 19" xfId="12072" xr:uid="{F5B7E76C-201C-442A-9D8D-88993F3D7990}"/>
    <cellStyle name="Normal 11 2" xfId="12081" xr:uid="{2E71A4BA-E549-48DB-9982-45A95EE2F6D6}"/>
    <cellStyle name="Normal 11 2 10" xfId="12082" xr:uid="{7AC853AA-15CB-4CD6-BB4F-0D23BFED740E}"/>
    <cellStyle name="Normal 11 2 10 2" xfId="30926" xr:uid="{6E0FCFEB-F582-4112-B32D-43ECD54B69CA}"/>
    <cellStyle name="Normal 11 2 10 3" xfId="30927" xr:uid="{9A13BCF4-712B-42BD-B382-FC0E0F6E2DD0}"/>
    <cellStyle name="Normal 11 2 11" xfId="12083" xr:uid="{9C733EDD-3656-4E90-9EEE-6028757BC188}"/>
    <cellStyle name="Normal 11 2 11 2" xfId="30928" xr:uid="{57B9C025-9B10-425E-B072-529DAA285181}"/>
    <cellStyle name="Normal 11 2 11 3" xfId="30929" xr:uid="{3976437A-6B37-4F3A-88BD-6F366A595807}"/>
    <cellStyle name="Normal 11 2 12" xfId="12084" xr:uid="{1BF3D0FD-DADD-4AC0-97C6-891E6EB3907A}"/>
    <cellStyle name="Normal 11 2 12 2" xfId="30930" xr:uid="{3B545382-47DF-48C6-AD83-8FA9E90C675C}"/>
    <cellStyle name="Normal 11 2 12 3" xfId="30931" xr:uid="{8CF7178D-3F7D-4796-A3D1-1E959C522D94}"/>
    <cellStyle name="Normal 11 2 13" xfId="12085" xr:uid="{0C5969AC-7C9C-49CD-A457-39864D1CFBF0}"/>
    <cellStyle name="Normal 11 2 13 2" xfId="30932" xr:uid="{233866F6-63D8-4D97-BB91-5EA4CB83B320}"/>
    <cellStyle name="Normal 11 2 14" xfId="12086" xr:uid="{50BDBCA6-0906-48F4-B582-843C7DE5FA35}"/>
    <cellStyle name="Normal 11 2 2" xfId="12087" xr:uid="{17C3B589-53E7-42DC-9126-F1A26FE4EA4D}"/>
    <cellStyle name="Normal 11 2 2 2" xfId="12088" xr:uid="{80DE0363-2343-456D-813F-F75C8E1DCD8C}"/>
    <cellStyle name="Normal 11 2 2 2 2" xfId="12089" xr:uid="{0ADC371E-84D3-4269-82F6-00EAD2316BE0}"/>
    <cellStyle name="Normal 11 2 2 3" xfId="12090" xr:uid="{01051185-32D5-45D1-8090-200874DB1470}"/>
    <cellStyle name="Normal 11 2 2 4" xfId="42839" xr:uid="{E64B77AD-F63F-41CA-A123-D37E5FDDE191}"/>
    <cellStyle name="Normal 11 2 3" xfId="12091" xr:uid="{FB6C128A-835C-4A30-B477-3F401ED0E58B}"/>
    <cellStyle name="Normal 11 2 3 2" xfId="30933" xr:uid="{C485939D-442A-4237-9172-CEA5436DCA5A}"/>
    <cellStyle name="Normal 11 2 3 3" xfId="30934" xr:uid="{A0323A62-EACF-4DA5-BF53-F6706554DAE3}"/>
    <cellStyle name="Normal 11 2 3 4" xfId="30935" xr:uid="{798D7F48-FDA3-4F1E-B947-A6BAC40B782E}"/>
    <cellStyle name="Normal 11 2 4" xfId="12092" xr:uid="{62A453AD-E91C-4A6C-B4F0-465EC92932C6}"/>
    <cellStyle name="Normal 11 2 4 2" xfId="30936" xr:uid="{B910054B-ABC6-43BB-879A-5B9F1327C5F9}"/>
    <cellStyle name="Normal 11 2 4 3" xfId="30937" xr:uid="{BAAF987C-BF7F-4227-B3C8-5D6EE363CBC6}"/>
    <cellStyle name="Normal 11 2 5" xfId="12093" xr:uid="{16CEF868-2015-4428-B7F0-148741032E29}"/>
    <cellStyle name="Normal 11 2 5 2" xfId="30938" xr:uid="{9B3B917E-6583-4C2D-B8AE-4709862632A2}"/>
    <cellStyle name="Normal 11 2 5 3" xfId="30939" xr:uid="{F9329DA4-6A4C-4410-A06A-C75FC62C0170}"/>
    <cellStyle name="Normal 11 2 6" xfId="12094" xr:uid="{003656A8-7AF0-4EAE-B20B-D59193376A05}"/>
    <cellStyle name="Normal 11 2 6 2" xfId="30940" xr:uid="{5C9ED25E-B90F-4EF7-A1BD-08853E23C2B8}"/>
    <cellStyle name="Normal 11 2 6 3" xfId="30941" xr:uid="{FABF8DC7-6B19-4046-8D1B-C928C0ED1831}"/>
    <cellStyle name="Normal 11 2 7" xfId="12095" xr:uid="{987CFA74-300E-4627-A502-8AC46C2680A1}"/>
    <cellStyle name="Normal 11 2 7 2" xfId="30942" xr:uid="{0EBF5F9B-41DB-4E7C-A055-9F0CF17F2E78}"/>
    <cellStyle name="Normal 11 2 7 3" xfId="30943" xr:uid="{B0E92D43-6DE3-47E7-8000-DF430ADD6ECB}"/>
    <cellStyle name="Normal 11 2 8" xfId="12096" xr:uid="{6D86D0FD-772F-4FCE-9522-9408CD510AA8}"/>
    <cellStyle name="Normal 11 2 8 2" xfId="30944" xr:uid="{F8ABAC12-519F-4249-AE33-4C3D6F3C0F70}"/>
    <cellStyle name="Normal 11 2 8 3" xfId="30945" xr:uid="{0240E949-E35D-443F-8BF3-374484ACABC6}"/>
    <cellStyle name="Normal 11 2 9" xfId="12097" xr:uid="{D3819ACC-91CC-40AB-BB02-EF0B3D3D3451}"/>
    <cellStyle name="Normal 11 2 9 2" xfId="30946" xr:uid="{E014D496-13E9-4C71-BC9F-A9F59E9D47A0}"/>
    <cellStyle name="Normal 11 2 9 3" xfId="30947" xr:uid="{E1FFA1E4-8906-46BA-AFF0-A327DCDF6F72}"/>
    <cellStyle name="Normal 11 3" xfId="12098" xr:uid="{BE86494D-2A51-4FE9-B1C1-8D8C7E495783}"/>
    <cellStyle name="Normal 11 3 10" xfId="12099" xr:uid="{135BAA46-5714-4AB0-8011-E02D50769F35}"/>
    <cellStyle name="Normal 11 3 10 2" xfId="30948" xr:uid="{A01463F0-C7C2-4CBB-A1F3-43AAF5A1CA64}"/>
    <cellStyle name="Normal 11 3 10 3" xfId="30949" xr:uid="{AF2DC77F-E9BD-4CA1-B2BF-3709EE3105B2}"/>
    <cellStyle name="Normal 11 3 11" xfId="30950" xr:uid="{35533DEA-5E8F-49EE-954C-A80E7141E29C}"/>
    <cellStyle name="Normal 11 3 2" xfId="12100" xr:uid="{402302F9-5544-45E6-A916-4717F04532EC}"/>
    <cellStyle name="Normal 11 3 2 2" xfId="12101" xr:uid="{A25F4D66-1055-4470-B0AF-560F165BF089}"/>
    <cellStyle name="Normal 11 3 2 3" xfId="12102" xr:uid="{83AE9559-B16F-48BE-8E88-23E892946B0C}"/>
    <cellStyle name="Normal 11 3 2 4" xfId="30951" xr:uid="{6B124865-DF76-49A4-BA48-E9543D431C76}"/>
    <cellStyle name="Normal 11 3 3" xfId="12103" xr:uid="{29E8E9E7-20A6-4742-B25E-06908F897B02}"/>
    <cellStyle name="Normal 11 3 3 2" xfId="30952" xr:uid="{CEDE3086-4674-4F7F-BEAD-B17AF6F6F8F3}"/>
    <cellStyle name="Normal 11 3 3 3" xfId="30953" xr:uid="{9B73E554-0D41-4A1D-828D-5487326DF150}"/>
    <cellStyle name="Normal 11 3 4" xfId="12104" xr:uid="{3CE5BC5C-0B22-419C-B3E3-0565D5EB9A46}"/>
    <cellStyle name="Normal 11 3 4 2" xfId="30954" xr:uid="{68DB3272-F9A2-47A3-8701-AE739704CFFC}"/>
    <cellStyle name="Normal 11 3 4 3" xfId="30955" xr:uid="{E720A9AC-7CAD-4B8B-92B8-D809983F13CD}"/>
    <cellStyle name="Normal 11 3 5" xfId="12105" xr:uid="{319ACA64-C043-4669-949D-3386BFD723E9}"/>
    <cellStyle name="Normal 11 3 5 2" xfId="30956" xr:uid="{EA35B6D5-9E34-4894-A5E1-6659A5F73541}"/>
    <cellStyle name="Normal 11 3 5 3" xfId="30957" xr:uid="{C112D6F4-DA8A-4972-88FF-D26249CE1B63}"/>
    <cellStyle name="Normal 11 3 6" xfId="12106" xr:uid="{956263A9-A2DB-4A38-A8CE-7DF0F88E475C}"/>
    <cellStyle name="Normal 11 3 6 2" xfId="30958" xr:uid="{EF43AEA0-3C6D-4BED-834B-C64BAEFC922A}"/>
    <cellStyle name="Normal 11 3 6 3" xfId="30959" xr:uid="{A973B493-AF7D-4E6D-87A8-3F468672D8CA}"/>
    <cellStyle name="Normal 11 3 7" xfId="12107" xr:uid="{A4AB78EF-2DDB-4D12-985C-94D924D8D9F0}"/>
    <cellStyle name="Normal 11 3 7 2" xfId="30960" xr:uid="{A3597D68-CF64-4D83-B182-6A729AFE027D}"/>
    <cellStyle name="Normal 11 3 7 3" xfId="30961" xr:uid="{74B56936-EF25-4955-BC0F-CFA62D8819ED}"/>
    <cellStyle name="Normal 11 3 8" xfId="12108" xr:uid="{A52B039E-4E8A-47F1-AB3C-399014D2169E}"/>
    <cellStyle name="Normal 11 3 8 2" xfId="30962" xr:uid="{98B82574-E2F6-4591-80DC-3D2C17501F54}"/>
    <cellStyle name="Normal 11 3 8 3" xfId="30963" xr:uid="{AA28F4E6-7C49-4061-A830-463F28616219}"/>
    <cellStyle name="Normal 11 3 9" xfId="12109" xr:uid="{D85D253B-35C9-4401-8CF7-C27F1B65CFD2}"/>
    <cellStyle name="Normal 11 3 9 2" xfId="30964" xr:uid="{80B04710-5965-4B85-A6D7-C301888E7DF9}"/>
    <cellStyle name="Normal 11 3 9 3" xfId="30965" xr:uid="{B0095AA3-F568-4C72-90FE-110644F24324}"/>
    <cellStyle name="Normal 11 4" xfId="12110" xr:uid="{36E3A8F0-D0DB-4C7F-BE15-46E577B99205}"/>
    <cellStyle name="Normal 11 4 2" xfId="42840" xr:uid="{F8AB17A0-2BDF-40AD-A7A8-07411CB762B1}"/>
    <cellStyle name="Normal 11 5" xfId="12111" xr:uid="{A4B569E0-617E-496A-8F7A-08DFC7AC9D97}"/>
    <cellStyle name="Normal 11 5 2" xfId="12112" xr:uid="{15D4BB71-AEFE-40FB-8DD1-03D028106EBF}"/>
    <cellStyle name="Normal 11 5 3" xfId="30966" xr:uid="{E732F03F-6E1C-4E58-B113-7098027E1B0A}"/>
    <cellStyle name="Normal 11 5 4" xfId="30967" xr:uid="{099B53D0-E7E5-4C97-A5D7-C4333C0907F9}"/>
    <cellStyle name="Normal 11 6" xfId="12113" xr:uid="{EAD428CE-94A9-4285-9A34-415DD1E433BE}"/>
    <cellStyle name="Normal 11 6 2" xfId="12114" xr:uid="{F6FACAFE-02CA-4578-B6F0-F1D6FABF2C62}"/>
    <cellStyle name="Normal 11 6 3" xfId="30968" xr:uid="{F9A9535C-7B9A-42A1-A9F8-809FB6F30B7A}"/>
    <cellStyle name="Normal 11 6 4" xfId="30969" xr:uid="{D5EF1DF0-239E-43E1-8BFC-C230AD564262}"/>
    <cellStyle name="Normal 11 7" xfId="12115" xr:uid="{6B2FD398-77FE-42CF-9583-6904ADD679C4}"/>
    <cellStyle name="Normal 11 7 2" xfId="12116" xr:uid="{129D4FEE-712B-4AEF-BFB4-D3753267AA0A}"/>
    <cellStyle name="Normal 11 7 3" xfId="30970" xr:uid="{11637F36-B98E-41D6-A917-E15A35466179}"/>
    <cellStyle name="Normal 11 7 4" xfId="30971" xr:uid="{D0663076-D490-434F-896C-37E484B6A56F}"/>
    <cellStyle name="Normal 11 8" xfId="12117" xr:uid="{B3A39B47-F83F-4673-B394-6CAB6A2F330D}"/>
    <cellStyle name="Normal 11 8 2" xfId="12118" xr:uid="{56FCCB7E-3BA1-4200-B268-84B6CCD78AF3}"/>
    <cellStyle name="Normal 11 8 3" xfId="30972" xr:uid="{10206B73-70C3-46EB-8C1D-BD9010823BDA}"/>
    <cellStyle name="Normal 11 8 4" xfId="30973" xr:uid="{0389BA35-8CCE-4EF9-975C-0BB7794F24C0}"/>
    <cellStyle name="Normal 11 9" xfId="12119" xr:uid="{A189C99D-5F27-4A9E-98F4-6DA103C94B29}"/>
    <cellStyle name="Normal 11 9 2" xfId="30974" xr:uid="{22B65013-2656-4FB2-9533-833556796B00}"/>
    <cellStyle name="Normal 11 9 3" xfId="30975" xr:uid="{9D659550-A946-43DE-9F2D-B0CF824A6AB4}"/>
    <cellStyle name="Normal 11 9 4" xfId="42841" xr:uid="{6150A29F-5505-4070-8654-FAA0D1B0B35C}"/>
    <cellStyle name="Normal 12" xfId="12120" xr:uid="{7CE4AB2D-C4D6-438B-90E0-274E1ED7C1A0}"/>
    <cellStyle name="Normal 12 10" xfId="12121" xr:uid="{B0E88D5F-921A-42F7-BFA5-8C7C9B42B8DD}"/>
    <cellStyle name="Normal 12 10 2" xfId="12122" xr:uid="{CFB7E433-20B8-47DC-ACA1-626FECB6E990}"/>
    <cellStyle name="Normal 12 10 2 2" xfId="30976" xr:uid="{A9BB2816-E810-47DA-B12D-513C7C09CCF5}"/>
    <cellStyle name="Normal 12 10 2 3" xfId="30977" xr:uid="{6451BDB0-F73F-4912-96B5-F31D06D29F4C}"/>
    <cellStyle name="Normal 12 10 3" xfId="12123" xr:uid="{43F17390-3FC3-41DE-B944-F45FF39D2C4E}"/>
    <cellStyle name="Normal 12 10 3 2" xfId="30978" xr:uid="{7336BC41-CC64-4025-83EF-2B1683A8289C}"/>
    <cellStyle name="Normal 12 10 4" xfId="12124" xr:uid="{CB7DE7C4-8564-474B-8123-3E68603892ED}"/>
    <cellStyle name="Normal 12 11" xfId="12125" xr:uid="{89F793B2-3043-4141-92FA-B88D2F0853EE}"/>
    <cellStyle name="Normal 12 11 2" xfId="12126" xr:uid="{57CD01BD-0821-4D9D-84D2-8345552F5D85}"/>
    <cellStyle name="Normal 12 11 3" xfId="12127" xr:uid="{22FC7DA0-DA7E-49D0-A69A-3438BD22A822}"/>
    <cellStyle name="Normal 12 11 4" xfId="12128" xr:uid="{7109F5E7-80C3-47FF-BF3A-6D2402902667}"/>
    <cellStyle name="Normal 12 12" xfId="12129" xr:uid="{29E48283-E0AC-4B14-9BEF-5BD862CEBA07}"/>
    <cellStyle name="Normal 12 12 2" xfId="30979" xr:uid="{6CCD641C-819A-456D-8B2F-109646FD2DF6}"/>
    <cellStyle name="Normal 12 12 3" xfId="30980" xr:uid="{D0862F76-2EDB-4FEF-B696-70E6D8D49C19}"/>
    <cellStyle name="Normal 12 13" xfId="12130" xr:uid="{69C8E79C-A559-4527-82ED-6F83AC350F29}"/>
    <cellStyle name="Normal 12 13 2" xfId="30981" xr:uid="{4D27D851-6628-4F85-B0C0-7E6144AC9132}"/>
    <cellStyle name="Normal 12 13 3" xfId="30982" xr:uid="{83ECE5B1-3C4E-4154-9185-9517F1F67692}"/>
    <cellStyle name="Normal 12 14" xfId="12131" xr:uid="{2F6D72CD-545A-4B50-8625-D00DCD1EEE13}"/>
    <cellStyle name="Normal 12 14 2" xfId="30983" xr:uid="{EECC69F0-594C-4CD7-B888-60A89E8A7D98}"/>
    <cellStyle name="Normal 12 14 3" xfId="30984" xr:uid="{48B91121-48F2-456A-B3C0-8CB4DFF50A29}"/>
    <cellStyle name="Normal 12 15" xfId="12132" xr:uid="{A0EF5060-FE19-4FB4-B10C-2D89506C73A4}"/>
    <cellStyle name="Normal 12 15 2" xfId="30985" xr:uid="{A56981B3-0A03-4D64-92C0-FBE26D4E7E8F}"/>
    <cellStyle name="Normal 12 15 3" xfId="30986" xr:uid="{92631DF7-284A-4D74-8F90-2DF507FC6368}"/>
    <cellStyle name="Normal 12 16" xfId="12133" xr:uid="{E5DFD715-D38D-4CFC-8831-4EE264CDBE1F}"/>
    <cellStyle name="Normal 12 16 2" xfId="30987" xr:uid="{CBD23342-E1DB-4905-9770-AF7B47AAD67A}"/>
    <cellStyle name="Normal 12 16 3" xfId="30988" xr:uid="{F98CB0F1-B592-402E-80E6-364618E4E2A2}"/>
    <cellStyle name="Normal 12 17" xfId="12134" xr:uid="{BEAF042B-1B1A-41E6-BE03-7BE96FFCB8DA}"/>
    <cellStyle name="Normal 12 17 2" xfId="30989" xr:uid="{09F97D52-2697-4F83-AC8C-ED1483AC2978}"/>
    <cellStyle name="Normal 12 17 3" xfId="30990" xr:uid="{C81F9A27-904B-48C3-A6A5-D4DC014F59DE}"/>
    <cellStyle name="Normal 12 18" xfId="12135" xr:uid="{C5A41A6F-D825-4739-938D-2ADE1A1EF707}"/>
    <cellStyle name="Normal 12 18 2" xfId="30991" xr:uid="{FCAA170E-CA6A-4C9D-8FD5-E59002F1A143}"/>
    <cellStyle name="Normal 12 18 3" xfId="30992" xr:uid="{54D7EE47-9068-4D10-9F31-2879458CFDF6}"/>
    <cellStyle name="Normal 12 19" xfId="12136" xr:uid="{6C73D3A2-622C-4CDD-8EE3-0447E2578EEE}"/>
    <cellStyle name="Normal 12 19 2" xfId="30993" xr:uid="{F0BE1BDE-16F5-40C3-A0A2-9D42D93985A8}"/>
    <cellStyle name="Normal 12 19 3" xfId="30994" xr:uid="{B91D3A1E-04DC-47EF-892C-9A7C1A88FC9E}"/>
    <cellStyle name="Normal 12 2" xfId="12137" xr:uid="{A45E65A5-A49D-4A49-B9D5-225FC5E3A6DE}"/>
    <cellStyle name="Normal 12 2 10" xfId="12138" xr:uid="{6838523D-9442-4C1B-8689-B11141AE5665}"/>
    <cellStyle name="Normal 12 2 10 2" xfId="30995" xr:uid="{C2745504-BF72-4ED8-992B-7B82A71BE6BD}"/>
    <cellStyle name="Normal 12 2 10 3" xfId="30996" xr:uid="{10F1C692-61A3-461D-ACF3-150DA7675B1C}"/>
    <cellStyle name="Normal 12 2 11" xfId="12139" xr:uid="{EA41C0DC-75F3-430F-9DF3-EE4B8BD91713}"/>
    <cellStyle name="Normal 12 2 11 2" xfId="30997" xr:uid="{52B7F4E5-4DFC-45F9-8C20-33BF2F49B37F}"/>
    <cellStyle name="Normal 12 2 11 3" xfId="30998" xr:uid="{E64C3A1C-10BE-4D1D-8564-1CEB3805C617}"/>
    <cellStyle name="Normal 12 2 12" xfId="12140" xr:uid="{0DB198DA-7C46-45D5-A6BE-64AEE0F3C145}"/>
    <cellStyle name="Normal 12 2 12 2" xfId="30999" xr:uid="{B3FB75C3-BB04-40F1-96CC-4F4938A95F79}"/>
    <cellStyle name="Normal 12 2 12 3" xfId="31000" xr:uid="{2D0530F5-4588-4EE0-B2BF-E232A33B7EA2}"/>
    <cellStyle name="Normal 12 2 13" xfId="12141" xr:uid="{E11AB7F5-FEE3-4AEE-9D6F-15E10AD86506}"/>
    <cellStyle name="Normal 12 2 13 2" xfId="31001" xr:uid="{A848BCA8-E51D-4AEE-B3B5-73B123DC610F}"/>
    <cellStyle name="Normal 12 2 13 3" xfId="31002" xr:uid="{F7F4BB2B-F5B3-47B6-873C-17DD2C5F24A0}"/>
    <cellStyle name="Normal 12 2 14" xfId="12142" xr:uid="{79080D1C-58B1-4889-BBA7-FA628D3EBF21}"/>
    <cellStyle name="Normal 12 2 14 2" xfId="31003" xr:uid="{6CF295E4-15CE-4BB9-B2F4-5E2A05D3E4C3}"/>
    <cellStyle name="Normal 12 2 14 3" xfId="31004" xr:uid="{967069E5-50A6-4960-8033-D343EBC3BF65}"/>
    <cellStyle name="Normal 12 2 15" xfId="12143" xr:uid="{6904AF94-2AEC-4772-B1E4-E90DA100235D}"/>
    <cellStyle name="Normal 12 2 15 2" xfId="31005" xr:uid="{4C34338D-7D1B-4A38-AF6A-6538210FEFD0}"/>
    <cellStyle name="Normal 12 2 15 3" xfId="31006" xr:uid="{240C1483-D473-403F-9344-A5A709141409}"/>
    <cellStyle name="Normal 12 2 16" xfId="12144" xr:uid="{BA21F668-215A-4AB6-94A9-064053EC7754}"/>
    <cellStyle name="Normal 12 2 16 2" xfId="31007" xr:uid="{A7063740-3638-4A88-A427-78E850067C09}"/>
    <cellStyle name="Normal 12 2 16 3" xfId="31008" xr:uid="{A86FA2F4-6D66-4A05-A437-5C16CD1876A5}"/>
    <cellStyle name="Normal 12 2 17" xfId="12145" xr:uid="{2E213177-59FF-4B69-B258-EF4C9EBA5608}"/>
    <cellStyle name="Normal 12 2 17 2" xfId="31009" xr:uid="{F717B45B-F46E-42E4-881C-5B5E69C4E669}"/>
    <cellStyle name="Normal 12 2 17 3" xfId="31010" xr:uid="{87F03185-0F55-46CA-BBC4-A7ABCA30F7B3}"/>
    <cellStyle name="Normal 12 2 18" xfId="31011" xr:uid="{71677F9D-FC7F-4523-9AE7-19615F54D7D2}"/>
    <cellStyle name="Normal 12 2 2" xfId="12146" xr:uid="{568C8504-2B7E-4609-A8C3-5E6A80D89800}"/>
    <cellStyle name="Normal 12 2 2 2" xfId="12147" xr:uid="{2C296390-F855-4BC3-8E32-E51355A5A544}"/>
    <cellStyle name="Normal 12 2 2 3" xfId="31012" xr:uid="{3751F0A5-B707-498D-99BB-0D12D9EACFD5}"/>
    <cellStyle name="Normal 12 2 3" xfId="12148" xr:uid="{3AA79328-47F7-48B3-982F-93EA157DC978}"/>
    <cellStyle name="Normal 12 2 4" xfId="12149" xr:uid="{E1376DF5-3E44-4EFE-A821-00F7D0DC9324}"/>
    <cellStyle name="Normal 12 2 5" xfId="12150" xr:uid="{37CFE0F5-D6E6-46C4-A10A-4A16999C1393}"/>
    <cellStyle name="Normal 12 2 6" xfId="12151" xr:uid="{B7C0DBD0-64EF-42EE-A84F-ECEA5E724331}"/>
    <cellStyle name="Normal 12 2 7" xfId="12152" xr:uid="{38BF6DA7-1DB9-480B-BDBE-FBE1FB6C7218}"/>
    <cellStyle name="Normal 12 2 8" xfId="12153" xr:uid="{8F41165F-6B0A-46BF-801F-767FDC345787}"/>
    <cellStyle name="Normal 12 2 8 2" xfId="12154" xr:uid="{DECAB300-533C-4E85-80B5-B0663FB972E0}"/>
    <cellStyle name="Normal 12 2 9" xfId="12155" xr:uid="{7349EDF6-6FF6-4F86-A6FD-4B37AC054DC5}"/>
    <cellStyle name="Normal 12 2 9 2" xfId="31013" xr:uid="{A584ECBD-E7C6-4E42-9234-A114904F0D38}"/>
    <cellStyle name="Normal 12 2 9 3" xfId="31014" xr:uid="{A2BF1674-832C-44BA-A958-E8843A2022DA}"/>
    <cellStyle name="Normal 12 20" xfId="12156" xr:uid="{1511059D-DF37-46D0-AAB5-CA037DEC47EA}"/>
    <cellStyle name="Normal 12 20 2" xfId="31015" xr:uid="{61012A8D-7405-42A7-8EBA-092966F252C9}"/>
    <cellStyle name="Normal 12 20 3" xfId="31016" xr:uid="{25A297F7-1D5F-4449-8650-FE06FC988D33}"/>
    <cellStyle name="Normal 12 21" xfId="12157" xr:uid="{5DEAF7C1-9EFC-406C-8EEB-1DBBF2FB4285}"/>
    <cellStyle name="Normal 12 21 2" xfId="31017" xr:uid="{311EE090-10DB-402B-8C48-F5A8738B0AF9}"/>
    <cellStyle name="Normal 12 21 3" xfId="31018" xr:uid="{45A73D64-1190-4430-8E94-8D1558066BB3}"/>
    <cellStyle name="Normal 12 22" xfId="12158" xr:uid="{8C7AD5AA-DB4B-4CF5-8321-70E7C9E607F5}"/>
    <cellStyle name="Normal 12 22 2" xfId="31019" xr:uid="{22A41F18-3EB3-47A4-924A-BF86C76C08D5}"/>
    <cellStyle name="Normal 12 23" xfId="12159" xr:uid="{397DFE1A-7621-4614-A728-B98BBCC6C12A}"/>
    <cellStyle name="Normal 12 24" xfId="31020" xr:uid="{D96FC120-653D-4D87-8715-1A25E5B89849}"/>
    <cellStyle name="Normal 12 3" xfId="12160" xr:uid="{914CDE67-66C5-4F19-ACA7-746ABAC973E7}"/>
    <cellStyle name="Normal 12 3 10" xfId="12161" xr:uid="{15725D23-DEAA-4295-BC30-704F9250DE61}"/>
    <cellStyle name="Normal 12 3 10 2" xfId="31021" xr:uid="{F1418AD6-EC6A-4556-9086-DDEDDB876FF1}"/>
    <cellStyle name="Normal 12 3 10 3" xfId="31022" xr:uid="{E9D254C6-C19F-45CB-9DEF-06D94F36222A}"/>
    <cellStyle name="Normal 12 3 11" xfId="12162" xr:uid="{4FFB936E-36FF-440E-8F6B-45604D69BE5A}"/>
    <cellStyle name="Normal 12 3 11 2" xfId="31023" xr:uid="{59BF1BB1-FEED-49FC-B72E-0FBB0F8CD6B4}"/>
    <cellStyle name="Normal 12 3 11 3" xfId="31024" xr:uid="{7EB9A6F6-2F0F-4F7D-99D9-B48904AEE5BC}"/>
    <cellStyle name="Normal 12 3 12" xfId="12163" xr:uid="{A6532551-8513-4DA8-AACE-DE6A14C090B6}"/>
    <cellStyle name="Normal 12 3 12 2" xfId="31025" xr:uid="{C45CA7B8-D419-4ADB-A0B4-37E95A44A64D}"/>
    <cellStyle name="Normal 12 3 12 3" xfId="31026" xr:uid="{09C08C48-BAC1-4AC5-AEB5-F0A152F18C23}"/>
    <cellStyle name="Normal 12 3 13" xfId="12164" xr:uid="{CF3D11C6-2B23-4D92-81A0-E8BBA1125826}"/>
    <cellStyle name="Normal 12 3 13 2" xfId="31027" xr:uid="{2B8D1869-5A23-4351-BE12-50FF27B425D7}"/>
    <cellStyle name="Normal 12 3 13 3" xfId="31028" xr:uid="{DDB08E52-C92D-4A6F-A556-5B031D867F6B}"/>
    <cellStyle name="Normal 12 3 14" xfId="12165" xr:uid="{C98081E0-3C4F-470D-B4B0-BFBABA4913E2}"/>
    <cellStyle name="Normal 12 3 14 2" xfId="31029" xr:uid="{95F3D71F-4DC2-4A5C-A9F9-D9233AE53184}"/>
    <cellStyle name="Normal 12 3 14 3" xfId="31030" xr:uid="{7194BB92-A1F0-4037-B23A-AB99BEA44AD9}"/>
    <cellStyle name="Normal 12 3 15" xfId="12166" xr:uid="{63236DDD-BA3B-4BD7-9F81-CEF6E38DFE12}"/>
    <cellStyle name="Normal 12 3 15 2" xfId="31031" xr:uid="{C14C9A1E-E5D0-4DC7-941F-46D259877072}"/>
    <cellStyle name="Normal 12 3 15 3" xfId="31032" xr:uid="{AD43F8CC-5870-4A20-8015-86CB1F38AD16}"/>
    <cellStyle name="Normal 12 3 16" xfId="12167" xr:uid="{C75D8962-C340-4242-AE46-819C1CDE3687}"/>
    <cellStyle name="Normal 12 3 16 2" xfId="31033" xr:uid="{89713E32-A80B-4085-9866-E7198BEA77A0}"/>
    <cellStyle name="Normal 12 3 16 3" xfId="31034" xr:uid="{A628A611-3121-4F10-ADA0-FCA2477898AE}"/>
    <cellStyle name="Normal 12 3 17" xfId="12168" xr:uid="{A3768D95-389B-4B0C-9891-DFFE99C954E3}"/>
    <cellStyle name="Normal 12 3 17 2" xfId="31035" xr:uid="{F520454E-DE6B-402E-8AEC-3D71EE5F363E}"/>
    <cellStyle name="Normal 12 3 17 3" xfId="31036" xr:uid="{E943D377-416B-46EF-A728-C1BCF5162239}"/>
    <cellStyle name="Normal 12 3 18" xfId="31037" xr:uid="{C193813A-6C92-4123-9243-706B3AF9460A}"/>
    <cellStyle name="Normal 12 3 2" xfId="12169" xr:uid="{01B3155D-5876-49DD-9812-B59CA8D1FD9A}"/>
    <cellStyle name="Normal 12 3 2 2" xfId="12170" xr:uid="{05A201D8-A410-4435-84D6-9C1EB1C44469}"/>
    <cellStyle name="Normal 12 3 3" xfId="12171" xr:uid="{9586D517-7F31-4B93-A913-F1EA8F27793A}"/>
    <cellStyle name="Normal 12 3 4" xfId="12172" xr:uid="{068F758D-B340-42B2-BBAD-9174273D3C36}"/>
    <cellStyle name="Normal 12 3 5" xfId="12173" xr:uid="{2D7D7F10-5FAE-4DD5-8673-DEE949238F48}"/>
    <cellStyle name="Normal 12 3 6" xfId="12174" xr:uid="{DBA1380A-70E4-4493-80EA-20E2E7ED8C98}"/>
    <cellStyle name="Normal 12 3 7" xfId="12175" xr:uid="{10E43D37-7883-4EBB-8E11-C13BA801F8E1}"/>
    <cellStyle name="Normal 12 3 8" xfId="12176" xr:uid="{8C636FA7-D872-4FD2-A217-25D6575651FB}"/>
    <cellStyle name="Normal 12 3 8 2" xfId="12177" xr:uid="{76C0354B-E2E4-4C43-ABCE-44D532242062}"/>
    <cellStyle name="Normal 12 3 9" xfId="12178" xr:uid="{CC245614-40CA-4313-8C80-B3DEF52BECEF}"/>
    <cellStyle name="Normal 12 3 9 2" xfId="31038" xr:uid="{7EC06D29-A8C1-4DDB-849F-4B00D880CFF8}"/>
    <cellStyle name="Normal 12 3 9 3" xfId="31039" xr:uid="{FC9AAB2B-7F66-4028-895B-DF31827EE95C}"/>
    <cellStyle name="Normal 12 4" xfId="12179" xr:uid="{A28FE2B4-192F-4B51-8973-C541CAB7C529}"/>
    <cellStyle name="Normal 12 4 2" xfId="12180" xr:uid="{6AB66F89-5BC1-4FFC-AC78-55726A8BCD6E}"/>
    <cellStyle name="Normal 12 4 2 2" xfId="12181" xr:uid="{59A5F50D-D5AD-477B-A8BA-AD96C16DE8BC}"/>
    <cellStyle name="Normal 12 4 3" xfId="12182" xr:uid="{B833EF83-9A9A-4CB0-8C70-7907EA9A91B8}"/>
    <cellStyle name="Normal 12 4 4" xfId="12183" xr:uid="{CF3CDAF2-9C5F-469B-935C-AA7B265D30CB}"/>
    <cellStyle name="Normal 12 4 5" xfId="12184" xr:uid="{97B246AE-3201-4C0B-A258-D7C507323BD4}"/>
    <cellStyle name="Normal 12 4 6" xfId="12185" xr:uid="{34366495-7F4D-4854-B44A-AB3690FA4B4A}"/>
    <cellStyle name="Normal 12 4 7" xfId="12186" xr:uid="{848A77F7-3B62-4581-ACA5-03E7C3CEA2BC}"/>
    <cellStyle name="Normal 12 4 8" xfId="12187" xr:uid="{72675D84-F390-41F5-AE11-304489CCBFB7}"/>
    <cellStyle name="Normal 12 4 8 2" xfId="12188" xr:uid="{8FDAF933-104D-4AB4-B87A-78AD66B0FF07}"/>
    <cellStyle name="Normal 12 5" xfId="12189" xr:uid="{4DFA6732-FB85-4EC0-AFF5-4A3FB86A4E1B}"/>
    <cellStyle name="Normal 12 5 2" xfId="12190" xr:uid="{806186FC-5B81-4129-B063-8F8D056DA1C5}"/>
    <cellStyle name="Normal 12 5 2 2" xfId="12191" xr:uid="{717C046B-4D56-4E97-9D9A-BFD3EC122F19}"/>
    <cellStyle name="Normal 12 5 3" xfId="12192" xr:uid="{63379032-7A3B-4AD3-A115-108959DA9F73}"/>
    <cellStyle name="Normal 12 5 4" xfId="12193" xr:uid="{316EA067-7668-49AE-BFF6-8044EA71F9FC}"/>
    <cellStyle name="Normal 12 5 5" xfId="12194" xr:uid="{E4B665B8-528E-44B8-9D4D-F1422C94E759}"/>
    <cellStyle name="Normal 12 5 6" xfId="12195" xr:uid="{9FD2E90C-6E3F-48D3-85A3-01A0A4C86F69}"/>
    <cellStyle name="Normal 12 5 7" xfId="12196" xr:uid="{43C728A6-F6E8-4460-AFC4-3C08A2D381E3}"/>
    <cellStyle name="Normal 12 5 8" xfId="12197" xr:uid="{7FBC8AE4-5D52-46B4-A102-F928DF3FC150}"/>
    <cellStyle name="Normal 12 5 8 2" xfId="12198" xr:uid="{C508638E-C3AA-448D-BF77-14B118079FDA}"/>
    <cellStyle name="Normal 12 6" xfId="12199" xr:uid="{395090F0-32B4-43B3-91FD-0F53211EC49B}"/>
    <cellStyle name="Normal 12 6 2" xfId="12200" xr:uid="{A474E95F-A0BD-4B1E-B561-DAF5C038087C}"/>
    <cellStyle name="Normal 12 6 2 2" xfId="12201" xr:uid="{218F84FE-7196-4289-8F55-4EB416BF448C}"/>
    <cellStyle name="Normal 12 6 3" xfId="12202" xr:uid="{9127E956-E371-49B6-AE6C-A1FAFDCFF36F}"/>
    <cellStyle name="Normal 12 6 4" xfId="12203" xr:uid="{8722FF31-8FCF-423B-9119-852F894ED35A}"/>
    <cellStyle name="Normal 12 6 5" xfId="12204" xr:uid="{78530159-8AFB-4D82-9AA2-6EF5CE4D839B}"/>
    <cellStyle name="Normal 12 6 6" xfId="12205" xr:uid="{54B0714C-30C2-4F1A-BF42-2AF33316703F}"/>
    <cellStyle name="Normal 12 6 7" xfId="12206" xr:uid="{048A8956-6143-4690-A093-9360105C2C6F}"/>
    <cellStyle name="Normal 12 6 8" xfId="12207" xr:uid="{8DF1B9CF-837D-4D16-A626-844659C3D455}"/>
    <cellStyle name="Normal 12 6 8 2" xfId="12208" xr:uid="{A228DFE5-BA24-4A0E-BCF7-BC22B5312D2B}"/>
    <cellStyle name="Normal 12 7" xfId="12209" xr:uid="{65C558E7-1013-4ABA-A74C-016CB9DFBF50}"/>
    <cellStyle name="Normal 12 8" xfId="12210" xr:uid="{BC0D4B92-36D7-4F2D-A3D7-EDA997DF311D}"/>
    <cellStyle name="Normal 12 9" xfId="12211" xr:uid="{562936A4-333C-40B5-BFD4-76B98E810831}"/>
    <cellStyle name="Normal 13" xfId="12212" xr:uid="{2C765C15-180D-4FF6-896B-09009F94FC3D}"/>
    <cellStyle name="Normal 13 10" xfId="12213" xr:uid="{30DC8E7A-41A8-4C74-90C0-E719F8948002}"/>
    <cellStyle name="Normal 13 10 2" xfId="31040" xr:uid="{68EA092D-161B-4274-B6B1-45437DC28F8D}"/>
    <cellStyle name="Normal 13 10 3" xfId="31041" xr:uid="{E31AB2B4-37FD-44F8-B401-DF023C514B7C}"/>
    <cellStyle name="Normal 13 11" xfId="12214" xr:uid="{CCEAE44B-ECD7-4BE2-96CD-EEDA2B9F3C07}"/>
    <cellStyle name="Normal 13 11 2" xfId="31042" xr:uid="{85B33644-D7D4-4DA5-971B-C490522EBCB6}"/>
    <cellStyle name="Normal 13 11 3" xfId="31043" xr:uid="{52C2B070-0575-41DC-9EDB-79D6B4C941C5}"/>
    <cellStyle name="Normal 13 12" xfId="12215" xr:uid="{3EB717B2-0A4E-40D9-BC7A-A918030A78D5}"/>
    <cellStyle name="Normal 13 13" xfId="12216" xr:uid="{E6E78101-A7A8-499B-8F78-3B7E01568C8A}"/>
    <cellStyle name="Normal 13 13 2" xfId="31044" xr:uid="{9E90487B-FDFA-478A-A0C5-5E9499560056}"/>
    <cellStyle name="Normal 13 13 3" xfId="31045" xr:uid="{FA9BA542-9C0B-4A92-A259-D9962F30507F}"/>
    <cellStyle name="Normal 13 14" xfId="12217" xr:uid="{103525DB-5242-47CE-8AE1-45F5B9525D48}"/>
    <cellStyle name="Normal 13 14 2" xfId="31046" xr:uid="{123DE52C-3A5E-40CC-9844-58ADA60A2D60}"/>
    <cellStyle name="Normal 13 14 3" xfId="31047" xr:uid="{0E556D52-CFC4-44ED-9F8C-E08B9BD83887}"/>
    <cellStyle name="Normal 13 15" xfId="12218" xr:uid="{295BAF25-313D-4D48-91C6-5652857B69F0}"/>
    <cellStyle name="Normal 13 15 2" xfId="31048" xr:uid="{86663BC6-D789-469D-830C-13888E965FFC}"/>
    <cellStyle name="Normal 13 15 3" xfId="31049" xr:uid="{DA77F956-6E09-477F-8037-5DA5AC294E17}"/>
    <cellStyle name="Normal 13 16" xfId="12219" xr:uid="{52D83EE1-5101-4BA6-9DD8-2323D363D2D8}"/>
    <cellStyle name="Normal 13 16 2" xfId="31050" xr:uid="{30D210C5-A1A3-413B-AA47-B9F8C9F51FCA}"/>
    <cellStyle name="Normal 13 16 3" xfId="31051" xr:uid="{B07E40E7-9D47-4D0F-AE32-6672FFE16230}"/>
    <cellStyle name="Normal 13 17" xfId="12220" xr:uid="{3515C1C6-7816-4270-B136-7ED16BC4F9DE}"/>
    <cellStyle name="Normal 13 18" xfId="12221" xr:uid="{A5132B30-26C7-48A5-8421-013BC2545F2A}"/>
    <cellStyle name="Normal 13 19" xfId="12222" xr:uid="{C3FC91C0-3BA4-4AA4-827F-F3F5C21F4D79}"/>
    <cellStyle name="Normal 13 2" xfId="12223" xr:uid="{4167F867-AB20-4E7C-B636-5915B337E01C}"/>
    <cellStyle name="Normal 13 2 10" xfId="31052" xr:uid="{E3C23EE7-FF3E-4A82-9F51-917EC0275407}"/>
    <cellStyle name="Normal 13 2 2" xfId="12224" xr:uid="{61672E77-2CA8-4448-8A15-EBF1F6DAD772}"/>
    <cellStyle name="Normal 13 2 2 2" xfId="31053" xr:uid="{CCBC42C9-584E-4DC8-B7F3-CE6A37CF3CCE}"/>
    <cellStyle name="Normal 13 2 2 3" xfId="31054" xr:uid="{EE939DD7-E9B1-4157-8801-0EE67D1EED89}"/>
    <cellStyle name="Normal 13 2 3" xfId="12225" xr:uid="{DAC45C6B-7305-4BE5-B9E5-08ACAF343CCE}"/>
    <cellStyle name="Normal 13 2 3 2" xfId="31055" xr:uid="{AEE7291B-3D74-4596-9A47-5E87829DECDA}"/>
    <cellStyle name="Normal 13 2 3 3" xfId="31056" xr:uid="{8E7C9A6B-74D6-4F4C-8023-1E161BE242A8}"/>
    <cellStyle name="Normal 13 2 4" xfId="12226" xr:uid="{BC846A63-431F-4BFA-A8B9-3FEB0505C853}"/>
    <cellStyle name="Normal 13 2 4 2" xfId="31057" xr:uid="{3A1A8C30-1B41-45EB-956F-0C6760478F79}"/>
    <cellStyle name="Normal 13 2 4 3" xfId="31058" xr:uid="{C9391D83-4C72-4131-A58E-B34FD963B104}"/>
    <cellStyle name="Normal 13 2 5" xfId="12227" xr:uid="{47670C40-3C05-4FC2-BC1A-C40D199483A6}"/>
    <cellStyle name="Normal 13 2 5 2" xfId="31059" xr:uid="{1FDFF8FD-8333-42AD-8877-8C90E2EADA74}"/>
    <cellStyle name="Normal 13 2 5 3" xfId="31060" xr:uid="{826A4413-6B0D-42CA-A1F3-402728C6FF5D}"/>
    <cellStyle name="Normal 13 2 6" xfId="12228" xr:uid="{69F8C3D8-0B87-468E-8850-D9CB8D6C3053}"/>
    <cellStyle name="Normal 13 2 6 2" xfId="31061" xr:uid="{E50015B8-F44E-44B5-9999-AE540FABB925}"/>
    <cellStyle name="Normal 13 2 6 3" xfId="31062" xr:uid="{4F3646FE-E04D-4CB8-A693-4E041DC9DE51}"/>
    <cellStyle name="Normal 13 2 7" xfId="12229" xr:uid="{4B6D042B-211A-44DB-91F2-5DA22BAEC1EA}"/>
    <cellStyle name="Normal 13 2 7 2" xfId="31063" xr:uid="{9FBC4F9E-4702-4A6A-B563-A9E5B43E1161}"/>
    <cellStyle name="Normal 13 2 7 3" xfId="31064" xr:uid="{9701DA23-A5B9-4AE7-84AE-261D8A4AEB9B}"/>
    <cellStyle name="Normal 13 2 8" xfId="12230" xr:uid="{0B905DA2-0420-42A4-B207-3216CE269A1B}"/>
    <cellStyle name="Normal 13 2 8 2" xfId="31065" xr:uid="{45818E74-6053-4AF0-9FE3-397F32D9761C}"/>
    <cellStyle name="Normal 13 2 8 3" xfId="31066" xr:uid="{385758C4-920E-475B-843C-0739C79B1362}"/>
    <cellStyle name="Normal 13 2 9" xfId="12231" xr:uid="{D3C0D0EA-2634-42F7-8294-D8735B773B9B}"/>
    <cellStyle name="Normal 13 20" xfId="12232" xr:uid="{1DDC91F9-A650-4D71-A753-9499E557BCE6}"/>
    <cellStyle name="Normal 13 21" xfId="12233" xr:uid="{75472C51-0ADC-4DFC-8814-8A68610A69CE}"/>
    <cellStyle name="Normal 13 22" xfId="12234" xr:uid="{4396F8AF-95B9-487D-927B-6162093F07A5}"/>
    <cellStyle name="Normal 13 23" xfId="12235" xr:uid="{F078A41F-D41D-4D1D-862E-03989C0A622C}"/>
    <cellStyle name="Normal 13 24" xfId="12236" xr:uid="{C2410D97-2852-4663-A39B-006AC52B9E67}"/>
    <cellStyle name="Normal 13 25" xfId="12237" xr:uid="{E09080CE-A8A1-47A3-9E53-8509A0C3319F}"/>
    <cellStyle name="Normal 13 26" xfId="12238" xr:uid="{DFA0C32A-0675-4A82-8EFB-0109B826612D}"/>
    <cellStyle name="Normal 13 27" xfId="12239" xr:uid="{1882CBB3-FB5C-4733-8EA2-60C4E43B95C8}"/>
    <cellStyle name="Normal 13 28" xfId="12240" xr:uid="{709CEFDF-336B-4F99-B773-B497F506B30B}"/>
    <cellStyle name="Normal 13 29" xfId="12241" xr:uid="{45E95B0A-48FA-4539-85BF-4EADCC87EE33}"/>
    <cellStyle name="Normal 13 3" xfId="12242" xr:uid="{B98EC47E-9B93-4EBA-8392-076C2E8028C0}"/>
    <cellStyle name="Normal 13 3 2" xfId="12243" xr:uid="{DB008FE9-BE0E-4305-B78B-F5237E0368DF}"/>
    <cellStyle name="Normal 13 3 2 2" xfId="31067" xr:uid="{C6F1E1B1-2C72-45D9-A941-0275397A08EF}"/>
    <cellStyle name="Normal 13 3 2 3" xfId="31068" xr:uid="{F4316DA5-0CC2-4F2E-9BCE-08F6D7843568}"/>
    <cellStyle name="Normal 13 30" xfId="12244" xr:uid="{8F6AF7EE-949E-409A-BAAD-5A8EFB921258}"/>
    <cellStyle name="Normal 13 31" xfId="12245" xr:uid="{441E9A68-3033-447D-82FC-3DF49E2A1411}"/>
    <cellStyle name="Normal 13 32" xfId="12246" xr:uid="{12958B20-2DC6-40E4-95FE-6D45661768E5}"/>
    <cellStyle name="Normal 13 33" xfId="12247" xr:uid="{7792BB0A-3A5C-4298-A54F-F2EAB706EF7D}"/>
    <cellStyle name="Normal 13 34" xfId="12248" xr:uid="{7AE11CDF-025E-4266-BF34-3CA9A11E1BD5}"/>
    <cellStyle name="Normal 13 35" xfId="12249" xr:uid="{8D33A986-AA5D-48A6-AA5B-25264C0E15F1}"/>
    <cellStyle name="Normal 13 36" xfId="12250" xr:uid="{F50CB388-5A58-4014-B6C2-757ED9DE4A66}"/>
    <cellStyle name="Normal 13 37" xfId="12251" xr:uid="{43FF68E7-8E16-4A6F-9F5B-350DEA4EB039}"/>
    <cellStyle name="Normal 13 38" xfId="12252" xr:uid="{FAE1B7C0-5158-42E8-A241-208CE7DA6918}"/>
    <cellStyle name="Normal 13 39" xfId="31069" xr:uid="{DF166F2E-C1D7-4391-8D67-4F2F239A7925}"/>
    <cellStyle name="Normal 13 4" xfId="12253" xr:uid="{73AD7C5E-114F-4EBB-BE81-EE153652A292}"/>
    <cellStyle name="Normal 13 4 2" xfId="12254" xr:uid="{370D8594-2D63-421A-86F2-EDF4E20236C7}"/>
    <cellStyle name="Normal 13 4 2 2" xfId="31070" xr:uid="{87002F60-FED6-4EBC-BA52-3F9706750CFB}"/>
    <cellStyle name="Normal 13 4 2 3" xfId="31071" xr:uid="{382EDBB2-5893-46A5-A62B-8CAECED04145}"/>
    <cellStyle name="Normal 13 5" xfId="12255" xr:uid="{0C455C67-8A4F-4400-BF73-7E115F6A05C9}"/>
    <cellStyle name="Normal 13 6" xfId="12256" xr:uid="{A4D28C18-DAC9-48BB-964D-DC8F22F67850}"/>
    <cellStyle name="Normal 13 7" xfId="12257" xr:uid="{53D00589-D5E8-48D7-9741-7B0B9D3387D0}"/>
    <cellStyle name="Normal 13 8" xfId="12258" xr:uid="{F37474CA-DA46-4C3F-8F1B-0605AA5CDB49}"/>
    <cellStyle name="Normal 13 9" xfId="12259" xr:uid="{B99E14B2-76B9-4545-AA9B-4A497F4C892C}"/>
    <cellStyle name="Normal 13 9 2" xfId="31072" xr:uid="{EB3677D8-13BC-42F6-83EF-A0DA4FF16372}"/>
    <cellStyle name="Normal 13 9 3" xfId="31073" xr:uid="{B81F9FF2-39B1-4D68-8CC2-8629BD0484D4}"/>
    <cellStyle name="Normal 14" xfId="12260" xr:uid="{5FB89382-1783-4A71-AF35-64A58FC0F2CA}"/>
    <cellStyle name="Normal 14 10" xfId="12261" xr:uid="{C488B9A5-98DD-4EC0-AD31-ED77CAC31DFF}"/>
    <cellStyle name="Normal 14 10 2" xfId="12262" xr:uid="{77F50D7F-8624-45F1-A5FB-94FFD3A2E766}"/>
    <cellStyle name="Normal 14 10 2 2" xfId="12263" xr:uid="{7623814B-F6D0-444D-9E9E-225B4A12B15C}"/>
    <cellStyle name="Normal 14 10 2 2 2" xfId="31074" xr:uid="{439E2E0C-2196-4BE3-8EA5-59195777EF53}"/>
    <cellStyle name="Normal 14 10 2 3" xfId="12264" xr:uid="{EB903862-1362-4FD3-8AC2-AC6E8A2A4675}"/>
    <cellStyle name="Normal 14 10 2 4" xfId="12265" xr:uid="{2FC221F4-C5AC-40C8-82E8-73CB24883E97}"/>
    <cellStyle name="Normal 14 10 3" xfId="12266" xr:uid="{41237668-5934-4F20-86CC-087C64ABC615}"/>
    <cellStyle name="Normal 14 10 3 2" xfId="31075" xr:uid="{1F18050A-28A7-46A4-83D8-BDA6711F40FA}"/>
    <cellStyle name="Normal 14 10 3 3" xfId="31076" xr:uid="{48839F9F-F58D-4BB3-A1E6-F62C22F8C209}"/>
    <cellStyle name="Normal 14 10 4" xfId="12267" xr:uid="{BF873441-EE37-4464-9E9B-EE76523887C9}"/>
    <cellStyle name="Normal 14 10 4 2" xfId="31077" xr:uid="{27E8D0C2-EF5A-4113-B30D-964791828717}"/>
    <cellStyle name="Normal 14 10 5" xfId="12268" xr:uid="{842FF714-1440-448A-82CE-EF6898A3D163}"/>
    <cellStyle name="Normal 14 11" xfId="12269" xr:uid="{88EAE2C3-489E-4EAA-9E71-007ED22C0695}"/>
    <cellStyle name="Normal 14 11 2" xfId="12270" xr:uid="{566DA2C5-CFBC-4278-996C-C1530AF9845C}"/>
    <cellStyle name="Normal 14 11 2 2" xfId="31078" xr:uid="{0871C4BB-670B-45E9-BDE5-EA91D22EDF37}"/>
    <cellStyle name="Normal 14 11 2 3" xfId="31079" xr:uid="{0DDDF25B-6F0F-4106-B017-28944667EA74}"/>
    <cellStyle name="Normal 14 11 3" xfId="12271" xr:uid="{5C80C36B-BB0E-49B3-8B40-9DA32DE2FCDA}"/>
    <cellStyle name="Normal 14 11 3 2" xfId="31080" xr:uid="{DDF0E8F2-B9BE-4BBE-8AE6-A5D7D4DC65AE}"/>
    <cellStyle name="Normal 14 11 3 3" xfId="31081" xr:uid="{44EBDFE2-A294-40A3-B471-4B56E5EC56A0}"/>
    <cellStyle name="Normal 14 11 4" xfId="12272" xr:uid="{06CDC0F4-C0E7-47EF-9F48-0303A7024231}"/>
    <cellStyle name="Normal 14 11 4 2" xfId="31082" xr:uid="{3F04E13A-A3EC-4A4D-92C3-7DEBE9CB9D27}"/>
    <cellStyle name="Normal 14 11 5" xfId="12273" xr:uid="{62016A7E-DAC2-41CF-8B9D-08AF892D574D}"/>
    <cellStyle name="Normal 14 12" xfId="12274" xr:uid="{11E71ED1-67C1-4A6E-9968-97716195E36B}"/>
    <cellStyle name="Normal 14 12 2" xfId="12275" xr:uid="{7C3A93EA-D4C8-49F0-9D8E-1A8E1FDC1F9D}"/>
    <cellStyle name="Normal 14 12 2 2" xfId="12276" xr:uid="{E996ADEA-E0E9-4D91-AE25-F0B18190DDBC}"/>
    <cellStyle name="Normal 14 12 2 3" xfId="12277" xr:uid="{8AA1967E-0735-4ED7-9C37-54F5635F7B7D}"/>
    <cellStyle name="Normal 14 12 2 4" xfId="31083" xr:uid="{C60CB6EE-D163-4217-97B0-4DDFB25937D4}"/>
    <cellStyle name="Normal 14 12 3" xfId="31084" xr:uid="{C5D818F7-16BE-4F5D-9B59-317E6B401774}"/>
    <cellStyle name="Normal 14 13" xfId="12278" xr:uid="{00D4B8B0-B851-464D-8747-286CCBDB9AF3}"/>
    <cellStyle name="Normal 14 13 2" xfId="12279" xr:uid="{06C70A26-E008-416C-A2D9-1061B4E7591B}"/>
    <cellStyle name="Normal 14 13 2 2" xfId="12280" xr:uid="{AFD9DB1D-0FF0-47CB-973F-440FBD1D2881}"/>
    <cellStyle name="Normal 14 13 2 3" xfId="12281" xr:uid="{AF7056D2-4669-416C-87A1-0A3E3C49ED97}"/>
    <cellStyle name="Normal 14 13 2 4" xfId="31085" xr:uid="{FAE4DBAA-35EB-46D2-B50E-8DB48196E0F4}"/>
    <cellStyle name="Normal 14 14" xfId="12282" xr:uid="{0D7C0722-952C-476A-BF9D-6E3EBAB28ED5}"/>
    <cellStyle name="Normal 14 14 2" xfId="12283" xr:uid="{1AF95859-256A-4868-A9EE-6FF07D90A96D}"/>
    <cellStyle name="Normal 14 14 2 2" xfId="31086" xr:uid="{5AD9879D-58FF-4E1A-A1A9-1B2B29EC2D22}"/>
    <cellStyle name="Normal 14 14 2 3" xfId="31087" xr:uid="{FDD05217-B53F-4C26-A81D-8E8DB9756058}"/>
    <cellStyle name="Normal 14 14 3" xfId="31088" xr:uid="{0AFF3D0A-2B7C-4C63-82B5-43AE73C21F35}"/>
    <cellStyle name="Normal 14 14 4" xfId="31089" xr:uid="{524C0081-E631-4D58-A60F-83D454E9085D}"/>
    <cellStyle name="Normal 14 15" xfId="12284" xr:uid="{B4B60244-514A-405C-ADC8-91CF70B34A28}"/>
    <cellStyle name="Normal 14 15 2" xfId="12285" xr:uid="{E8E0DAED-D102-4A2F-8765-48C80CE164EB}"/>
    <cellStyle name="Normal 14 15 2 2" xfId="31090" xr:uid="{786935CC-71B5-4C32-BCC5-ED7907D14700}"/>
    <cellStyle name="Normal 14 15 2 3" xfId="31091" xr:uid="{940ED26D-60C3-4AB4-B886-4A29EC174365}"/>
    <cellStyle name="Normal 14 15 3" xfId="31092" xr:uid="{45F914D2-7D37-4FFE-BD12-064EB4074142}"/>
    <cellStyle name="Normal 14 15 4" xfId="31093" xr:uid="{2FAF82C2-51C4-4FD6-A678-6DB040BB245D}"/>
    <cellStyle name="Normal 14 16" xfId="12286" xr:uid="{6EF26436-43C1-475A-9FF0-C1FCFD99F7CD}"/>
    <cellStyle name="Normal 14 16 2" xfId="31094" xr:uid="{1AAB6D3A-67F8-4BE5-8A66-4149CC58947E}"/>
    <cellStyle name="Normal 14 16 3" xfId="31095" xr:uid="{E94690FA-735A-41FF-B0CE-0D6B83E2E55A}"/>
    <cellStyle name="Normal 14 16 4" xfId="31096" xr:uid="{64599E79-2ABB-4A1B-B99C-3D4E31902FE7}"/>
    <cellStyle name="Normal 14 17" xfId="12287" xr:uid="{C03804AD-1E33-467A-BF11-51EBCC70EB7B}"/>
    <cellStyle name="Normal 14 17 2" xfId="31097" xr:uid="{B95B4728-C830-4B75-BE18-31255AD13ACA}"/>
    <cellStyle name="Normal 14 17 3" xfId="31098" xr:uid="{FCD5E528-B3A8-4EF3-AF25-33E976FD23E0}"/>
    <cellStyle name="Normal 14 18" xfId="12288" xr:uid="{D34ECC9C-93CC-4AA3-BFC7-89550E9E1371}"/>
    <cellStyle name="Normal 14 18 2" xfId="31099" xr:uid="{2E70231A-C355-418C-ACE0-911A222CAF77}"/>
    <cellStyle name="Normal 14 18 3" xfId="31100" xr:uid="{ACBB84A2-A045-41FA-A32A-E66E79B48C79}"/>
    <cellStyle name="Normal 14 19" xfId="12289" xr:uid="{8AFD28C1-1A68-4418-87BA-FC0D6EA2C912}"/>
    <cellStyle name="Normal 14 2" xfId="12290" xr:uid="{1263840C-A39A-468B-8035-AF4F656E741B}"/>
    <cellStyle name="Normal 14 2 10" xfId="12291" xr:uid="{44848295-CE9F-4D5B-B8DE-83CDF0C08100}"/>
    <cellStyle name="Normal 14 2 10 2" xfId="31101" xr:uid="{3DABF47F-69D8-46C7-81B6-638500C24687}"/>
    <cellStyle name="Normal 14 2 10 3" xfId="31102" xr:uid="{62FBEE6C-39E0-4EFE-A16D-E17E2BE44A14}"/>
    <cellStyle name="Normal 14 2 11" xfId="12292" xr:uid="{32622F06-7663-43A4-983B-5F6EC5A589F3}"/>
    <cellStyle name="Normal 14 2 11 2" xfId="31103" xr:uid="{581AE819-9A31-40F4-9B98-E728A321D159}"/>
    <cellStyle name="Normal 14 2 11 3" xfId="31104" xr:uid="{EBF50C1B-D047-4FD4-8220-CAFA45156627}"/>
    <cellStyle name="Normal 14 2 12" xfId="12293" xr:uid="{BEC2CBFB-E1D1-4BAC-8B84-4971D5FFD510}"/>
    <cellStyle name="Normal 14 2 12 2" xfId="31105" xr:uid="{0CC7AEC3-56C3-4CAA-B20F-AE2329820A98}"/>
    <cellStyle name="Normal 14 2 12 3" xfId="31106" xr:uid="{05D8F01B-33B4-4506-B5D4-862D52EE8E3A}"/>
    <cellStyle name="Normal 14 2 13" xfId="12294" xr:uid="{50DF2852-A163-469E-9719-D00ED4EC0653}"/>
    <cellStyle name="Normal 14 2 13 2" xfId="31107" xr:uid="{E09048D7-DBDA-49A7-9A7A-829A02B19DD1}"/>
    <cellStyle name="Normal 14 2 13 3" xfId="31108" xr:uid="{A19226B3-2885-4F44-B147-F7858BEE0B07}"/>
    <cellStyle name="Normal 14 2 14" xfId="12295" xr:uid="{CA5D8D10-EE3A-4D71-ACCD-691CDE52B366}"/>
    <cellStyle name="Normal 14 2 14 2" xfId="31109" xr:uid="{C415245D-7A9E-4887-8ECB-86E333062A83}"/>
    <cellStyle name="Normal 14 2 14 3" xfId="31110" xr:uid="{61F3552C-378A-4059-B586-77E980ADE184}"/>
    <cellStyle name="Normal 14 2 15" xfId="12296" xr:uid="{A65D3B26-038C-4A6D-89A0-D1668466957A}"/>
    <cellStyle name="Normal 14 2 15 2" xfId="31111" xr:uid="{7B841601-40FF-48DE-95A7-0882B9A5BAA9}"/>
    <cellStyle name="Normal 14 2 15 3" xfId="31112" xr:uid="{E7CD5F0D-6665-4496-8C8B-AD67F892EE3D}"/>
    <cellStyle name="Normal 14 2 16" xfId="12297" xr:uid="{74773D16-DBD0-4989-905F-0ED22DE06B19}"/>
    <cellStyle name="Normal 14 2 16 2" xfId="31113" xr:uid="{AD4714DE-7BD9-47F9-989D-216417B2288E}"/>
    <cellStyle name="Normal 14 2 16 3" xfId="31114" xr:uid="{4420F625-6F70-408D-9707-0FBF75ACBE5A}"/>
    <cellStyle name="Normal 14 2 17" xfId="12298" xr:uid="{E686C113-E471-40BA-8068-0ADD9C53D2A9}"/>
    <cellStyle name="Normal 14 2 17 2" xfId="31115" xr:uid="{24515C5B-75EC-4A10-839B-92F0327DDFA1}"/>
    <cellStyle name="Normal 14 2 17 3" xfId="31116" xr:uid="{BAC41D81-E059-4D58-81D8-D7F71FEC0009}"/>
    <cellStyle name="Normal 14 2 18" xfId="12299" xr:uid="{A8B7D228-8F76-45A3-9E1C-E125D1E1EC23}"/>
    <cellStyle name="Normal 14 2 18 2" xfId="31117" xr:uid="{8E667CB1-0D70-4E7D-87D5-36A3719DC57D}"/>
    <cellStyle name="Normal 14 2 18 3" xfId="31118" xr:uid="{6EA38810-6285-47DE-BB86-94926919AEE1}"/>
    <cellStyle name="Normal 14 2 2" xfId="12300" xr:uid="{FDBB592A-D6EB-4690-91A6-2BB1210C4B9A}"/>
    <cellStyle name="Normal 14 2 2 2" xfId="12301" xr:uid="{F453930F-80B6-4DDB-841A-8542E398F805}"/>
    <cellStyle name="Normal 14 2 3" xfId="12302" xr:uid="{BCD38A84-370F-4BA6-9635-A54AD651EAF1}"/>
    <cellStyle name="Normal 14 2 4" xfId="12303" xr:uid="{ECF4F6EB-AD5C-499A-8B82-2EFF6B1D59E0}"/>
    <cellStyle name="Normal 14 2 5" xfId="12304" xr:uid="{82042971-983B-4B03-A9F3-B829FD96A835}"/>
    <cellStyle name="Normal 14 2 6" xfId="12305" xr:uid="{4596A2D2-9EBD-45E1-B736-DD0998980BE9}"/>
    <cellStyle name="Normal 14 2 7" xfId="12306" xr:uid="{58BB190F-C09F-48AC-8F1B-5F01B7D4B438}"/>
    <cellStyle name="Normal 14 2 8" xfId="12307" xr:uid="{1AEA13BD-E794-4131-8116-6C51B411C43A}"/>
    <cellStyle name="Normal 14 2 8 2" xfId="12308" xr:uid="{6CBD4DE2-84E0-4889-BA89-0449C5980262}"/>
    <cellStyle name="Normal 14 2 8 3" xfId="31119" xr:uid="{DEFA1B66-14B7-4263-8C4C-4FA382855976}"/>
    <cellStyle name="Normal 14 2 9" xfId="12309" xr:uid="{4AD7DC36-9351-4FB5-9AEB-91B97C52A724}"/>
    <cellStyle name="Normal 14 2 9 2" xfId="31120" xr:uid="{EB224F22-6D7C-48FE-B68E-4D54E726F61A}"/>
    <cellStyle name="Normal 14 2 9 3" xfId="31121" xr:uid="{30E90705-418E-4A21-B55F-A3957CF7E9B6}"/>
    <cellStyle name="Normal 14 2 9 4" xfId="31122" xr:uid="{1F166DE9-0201-4376-A83F-BD1434579A1C}"/>
    <cellStyle name="Normal 14 20" xfId="12310" xr:uid="{5D5A0D58-D2B8-444B-BB44-B9946C42FD7E}"/>
    <cellStyle name="Normal 14 20 2" xfId="31123" xr:uid="{3EB2E414-4D61-45CA-A76A-B5FF36B65CED}"/>
    <cellStyle name="Normal 14 20 3" xfId="31124" xr:uid="{73FA0928-1F74-497A-95A8-52A4CA934CFF}"/>
    <cellStyle name="Normal 14 21" xfId="12311" xr:uid="{F30BA83C-B0B7-494C-B9A1-67414B335656}"/>
    <cellStyle name="Normal 14 21 2" xfId="31125" xr:uid="{F12414E8-5751-4D11-B749-4C327E7FEC39}"/>
    <cellStyle name="Normal 14 21 3" xfId="31126" xr:uid="{EBDE22C5-255B-4AD2-B976-221F9DB25E43}"/>
    <cellStyle name="Normal 14 22" xfId="12312" xr:uid="{A702F783-A5D6-4365-B674-8CB1B5485769}"/>
    <cellStyle name="Normal 14 22 2" xfId="31127" xr:uid="{9300380D-E3CE-418D-B009-B1DF1E14BCAA}"/>
    <cellStyle name="Normal 14 22 3" xfId="31128" xr:uid="{687074B1-5CFE-4C88-908D-7D3D8E1EA569}"/>
    <cellStyle name="Normal 14 23" xfId="12313" xr:uid="{CD7F400F-F892-4F9D-B4A9-6E71178D84AE}"/>
    <cellStyle name="Normal 14 23 2" xfId="31129" xr:uid="{26F8BA03-8D1C-4AB4-A801-EDB7AA74EDB6}"/>
    <cellStyle name="Normal 14 23 3" xfId="31130" xr:uid="{453FD254-8E81-454F-BD14-DADF55B00687}"/>
    <cellStyle name="Normal 14 24" xfId="12314" xr:uid="{92A216A4-1716-479E-A162-77A4998A5AD6}"/>
    <cellStyle name="Normal 14 24 2" xfId="31131" xr:uid="{31F642C3-8197-4984-94A8-F9E56810518C}"/>
    <cellStyle name="Normal 14 24 3" xfId="31132" xr:uid="{F0253D9A-607F-415A-BB25-E93428C25451}"/>
    <cellStyle name="Normal 14 25" xfId="12315" xr:uid="{28A7D005-D0BA-48DF-81EE-2CC61A4798C5}"/>
    <cellStyle name="Normal 14 25 2" xfId="31133" xr:uid="{D0F9A8D9-00FD-44F8-A470-7F1A578AEA1F}"/>
    <cellStyle name="Normal 14 26" xfId="12316" xr:uid="{06691250-425B-48BB-839F-C24D4D361BAC}"/>
    <cellStyle name="Normal 14 27" xfId="31134" xr:uid="{576B0949-0A27-41E5-876C-FFCA07CA5E01}"/>
    <cellStyle name="Normal 14 3" xfId="12317" xr:uid="{24D5B146-5D2F-48C0-AD9D-D9E1409ECCCC}"/>
    <cellStyle name="Normal 14 3 10" xfId="12318" xr:uid="{E96B6E0D-4815-4D16-8ECD-CFA90F8064CF}"/>
    <cellStyle name="Normal 14 3 10 2" xfId="31135" xr:uid="{AB9C2A04-C80E-46FE-85B2-53CD26FF1BE2}"/>
    <cellStyle name="Normal 14 3 10 3" xfId="31136" xr:uid="{754B8E9B-1040-4195-84F3-89A78E0F0DE8}"/>
    <cellStyle name="Normal 14 3 11" xfId="12319" xr:uid="{B4C2C5A0-1EA1-42C7-9C3F-265B5B6A9AEB}"/>
    <cellStyle name="Normal 14 3 11 2" xfId="31137" xr:uid="{B30D2B47-1A34-4319-AF8F-DA5867CA3333}"/>
    <cellStyle name="Normal 14 3 11 3" xfId="31138" xr:uid="{39B5B2CD-DE0A-471D-99F2-59B5DEFE1486}"/>
    <cellStyle name="Normal 14 3 12" xfId="12320" xr:uid="{FF5990F6-9E33-406D-823C-2A6291BC3E96}"/>
    <cellStyle name="Normal 14 3 12 2" xfId="31139" xr:uid="{78B5CE1B-A985-43DF-AE06-2FC9F71CCDC9}"/>
    <cellStyle name="Normal 14 3 12 3" xfId="31140" xr:uid="{D3E8B04A-9019-4277-8010-8B18FE952BE9}"/>
    <cellStyle name="Normal 14 3 13" xfId="12321" xr:uid="{C217A42B-3ABA-41D9-BF8D-042765292B18}"/>
    <cellStyle name="Normal 14 3 13 2" xfId="31141" xr:uid="{8E32E1EB-38D9-4A23-94B1-CC15AAE39643}"/>
    <cellStyle name="Normal 14 3 13 3" xfId="31142" xr:uid="{A5F5DF07-A47A-47DA-A729-CD3B1417421C}"/>
    <cellStyle name="Normal 14 3 14" xfId="12322" xr:uid="{10291C4D-7DA0-4CDF-9D4C-EF63F468672D}"/>
    <cellStyle name="Normal 14 3 14 2" xfId="31143" xr:uid="{39880338-1A83-47E9-9D76-8E021D34EAB7}"/>
    <cellStyle name="Normal 14 3 14 3" xfId="31144" xr:uid="{34F70677-58E7-4594-9F15-7012CFF5EC2D}"/>
    <cellStyle name="Normal 14 3 15" xfId="12323" xr:uid="{61F834BB-FD8F-4A31-9E71-FF6D749BEA2A}"/>
    <cellStyle name="Normal 14 3 15 2" xfId="31145" xr:uid="{85EF5ABE-224B-447C-A7E5-3DA3FCE1566B}"/>
    <cellStyle name="Normal 14 3 15 3" xfId="31146" xr:uid="{34D8D1CF-2A67-49E7-BD73-D06D84B48395}"/>
    <cellStyle name="Normal 14 3 16" xfId="12324" xr:uid="{16609F7B-FCAC-48C0-BD6D-85A8BC8DC6D1}"/>
    <cellStyle name="Normal 14 3 16 2" xfId="31147" xr:uid="{7AC7333D-EC6C-4035-A2E9-E696220577EE}"/>
    <cellStyle name="Normal 14 3 16 3" xfId="31148" xr:uid="{C459A089-3E79-4ED8-9F5A-6EB42C1B0D30}"/>
    <cellStyle name="Normal 14 3 17" xfId="12325" xr:uid="{3EF84E7B-9EFA-4928-9F18-BC33E52D4182}"/>
    <cellStyle name="Normal 14 3 17 2" xfId="31149" xr:uid="{CFF01F48-35B9-4D6C-AF3A-EDF8AE083ADF}"/>
    <cellStyle name="Normal 14 3 17 3" xfId="31150" xr:uid="{1708A61B-4A54-4B4E-8C02-F051224928BD}"/>
    <cellStyle name="Normal 14 3 2" xfId="12326" xr:uid="{2A4E47CB-6A0F-4F89-B100-8E12EA01AC16}"/>
    <cellStyle name="Normal 14 3 2 2" xfId="12327" xr:uid="{5004F210-742F-470C-A095-803943A03674}"/>
    <cellStyle name="Normal 14 3 3" xfId="12328" xr:uid="{B97F1587-653B-4B7B-820A-C506CFCCBA35}"/>
    <cellStyle name="Normal 14 3 4" xfId="12329" xr:uid="{15145909-CB06-48D6-8A35-E165E4519C24}"/>
    <cellStyle name="Normal 14 3 5" xfId="12330" xr:uid="{D6B46D29-6049-4F6B-8DBE-220AE1D1266E}"/>
    <cellStyle name="Normal 14 3 6" xfId="12331" xr:uid="{4D7098C9-329E-4C7A-9E40-DF408C064B2B}"/>
    <cellStyle name="Normal 14 3 7" xfId="12332" xr:uid="{53250A44-0E10-4FF6-B4F1-CA2C53D2E6FD}"/>
    <cellStyle name="Normal 14 3 8" xfId="12333" xr:uid="{6B1ED9F9-AD6E-436C-838F-4B1328906F91}"/>
    <cellStyle name="Normal 14 3 8 2" xfId="12334" xr:uid="{F3AC48A6-5AD8-48F4-BB66-29E32BEDB7E4}"/>
    <cellStyle name="Normal 14 3 9" xfId="12335" xr:uid="{988DBEA6-73A8-4567-BA7A-9D298D77B56D}"/>
    <cellStyle name="Normal 14 3 9 2" xfId="31151" xr:uid="{C5E85BA4-28AC-4E4D-961B-BA74DEF56E72}"/>
    <cellStyle name="Normal 14 3 9 3" xfId="31152" xr:uid="{A96212A0-3FF7-4F14-9A08-82B6E25DB195}"/>
    <cellStyle name="Normal 14 4" xfId="12336" xr:uid="{787AA040-5890-4619-B1DE-425CB9692286}"/>
    <cellStyle name="Normal 14 4 2" xfId="12337" xr:uid="{A6701B96-73E2-4AA5-A702-A3A7CDA93991}"/>
    <cellStyle name="Normal 14 4 2 2" xfId="12338" xr:uid="{3AF9C636-0AEF-49E2-947C-FE6EF3C75AEA}"/>
    <cellStyle name="Normal 14 4 3" xfId="12339" xr:uid="{AF4C3CFC-D6CA-45A7-B9FA-888D73728855}"/>
    <cellStyle name="Normal 14 4 4" xfId="12340" xr:uid="{4E6D2386-F1FA-4704-8BFA-49606565D3CD}"/>
    <cellStyle name="Normal 14 4 5" xfId="12341" xr:uid="{C5BAAFE4-98E4-4F2E-B6A8-635302DD9FFA}"/>
    <cellStyle name="Normal 14 4 6" xfId="12342" xr:uid="{A7C9DB00-E449-4144-B44A-46EA1C4EEA42}"/>
    <cellStyle name="Normal 14 4 7" xfId="12343" xr:uid="{DB2DBC52-5A41-48CE-880A-968B1D4F6F00}"/>
    <cellStyle name="Normal 14 4 8" xfId="12344" xr:uid="{48AB6F22-B8FC-4106-B833-5F0B8E99BE9A}"/>
    <cellStyle name="Normal 14 4 8 2" xfId="12345" xr:uid="{86D18589-F4E3-464A-89BE-7061F5B0B226}"/>
    <cellStyle name="Normal 14 4 9" xfId="12346" xr:uid="{7453922B-E2AD-4913-852B-225CA9573F56}"/>
    <cellStyle name="Normal 14 4 9 2" xfId="31153" xr:uid="{8DA15AD0-E822-4F4A-B804-943FD1818A99}"/>
    <cellStyle name="Normal 14 4 9 3" xfId="31154" xr:uid="{41840DA2-2573-4A16-8866-04F9EE580C47}"/>
    <cellStyle name="Normal 14 5" xfId="12347" xr:uid="{7803B648-E3A6-4622-947A-F8D1DC27DA19}"/>
    <cellStyle name="Normal 14 5 2" xfId="12348" xr:uid="{3B73B9ED-2B30-4761-BAF5-8E0CAB0F6066}"/>
    <cellStyle name="Normal 14 5 2 2" xfId="12349" xr:uid="{65A9A209-4AD1-4D50-9554-5867FA10D777}"/>
    <cellStyle name="Normal 14 5 3" xfId="12350" xr:uid="{E24EA596-26C7-48EA-AD81-5A255DB194CB}"/>
    <cellStyle name="Normal 14 5 4" xfId="12351" xr:uid="{7DF897FB-9137-46BF-B7EA-EA91EE540A9D}"/>
    <cellStyle name="Normal 14 5 5" xfId="12352" xr:uid="{D44F3E31-9633-4BBA-AF7E-5DB1CD329A27}"/>
    <cellStyle name="Normal 14 5 6" xfId="12353" xr:uid="{414755F5-E333-4F9F-8B4B-13BC6E6A6C1C}"/>
    <cellStyle name="Normal 14 5 7" xfId="12354" xr:uid="{DE726AF3-9902-440F-8658-396AE5283BC8}"/>
    <cellStyle name="Normal 14 5 8" xfId="12355" xr:uid="{2F988809-5253-464A-84AA-CDD21D5FBCED}"/>
    <cellStyle name="Normal 14 5 8 2" xfId="12356" xr:uid="{F9AF570C-D10D-4353-B57D-D158A3AB314A}"/>
    <cellStyle name="Normal 14 5 9" xfId="12357" xr:uid="{B46F4CBA-E2EC-4416-BA5C-844FF5A7C863}"/>
    <cellStyle name="Normal 14 5 9 2" xfId="31155" xr:uid="{0707CEDB-7BC9-4826-B55D-E83065D81DDA}"/>
    <cellStyle name="Normal 14 5 9 3" xfId="31156" xr:uid="{67622112-343C-40B9-B151-0BD4711CB144}"/>
    <cellStyle name="Normal 14 6" xfId="12358" xr:uid="{B46CBE6E-CCCE-4BA8-BD8C-41942B2E7A7C}"/>
    <cellStyle name="Normal 14 6 2" xfId="12359" xr:uid="{0E716085-9686-4E95-B3EA-DC0629325DD2}"/>
    <cellStyle name="Normal 14 6 2 2" xfId="12360" xr:uid="{8EF74FAF-644A-4E04-9E23-96DE5D8F32A7}"/>
    <cellStyle name="Normal 14 6 3" xfId="12361" xr:uid="{31FAAFD2-475F-49BD-B2EA-87FB19673BD2}"/>
    <cellStyle name="Normal 14 6 4" xfId="12362" xr:uid="{E1BFD742-2FA3-4E0E-B6C8-59A765B6F3F6}"/>
    <cellStyle name="Normal 14 6 5" xfId="12363" xr:uid="{408DBD35-4BF2-40D0-AEBF-0084BCF26CE2}"/>
    <cellStyle name="Normal 14 6 6" xfId="12364" xr:uid="{5CA01BCB-1231-415F-9CED-1189EB1713EB}"/>
    <cellStyle name="Normal 14 6 7" xfId="12365" xr:uid="{F37AB15F-D9DB-48E6-9BC1-010916EE8019}"/>
    <cellStyle name="Normal 14 6 8" xfId="12366" xr:uid="{720A02E3-BAD2-42B4-BF6C-8953C39BC95E}"/>
    <cellStyle name="Normal 14 6 8 2" xfId="12367" xr:uid="{73BF1FC8-E5B3-47E8-BB46-D1BEBE0D739F}"/>
    <cellStyle name="Normal 14 7" xfId="12368" xr:uid="{FF91D758-9F98-435F-9075-F043F330D03B}"/>
    <cellStyle name="Normal 14 8" xfId="12369" xr:uid="{B4828F4B-04C9-43FE-A48A-415C9B71EEBC}"/>
    <cellStyle name="Normal 14 8 2" xfId="12370" xr:uid="{C7382557-740D-451A-A4B1-CCFC833C8CBA}"/>
    <cellStyle name="Normal 14 8 2 2" xfId="12371" xr:uid="{9988D7F3-C8DF-4A9D-9E58-F4E1F4BD5EFA}"/>
    <cellStyle name="Normal 14 8 2 2 2" xfId="31157" xr:uid="{2C3CF937-17F3-4726-AF7F-A91459212174}"/>
    <cellStyle name="Normal 14 8 2 3" xfId="12372" xr:uid="{A7A0084C-2111-4160-9CCF-3693F1C0E950}"/>
    <cellStyle name="Normal 14 8 2 4" xfId="12373" xr:uid="{26CE571F-7DB4-445E-93E4-1656DB1A5A05}"/>
    <cellStyle name="Normal 14 8 3" xfId="12374" xr:uid="{1C85578E-2B80-4146-88FD-0B6D2C76CBA7}"/>
    <cellStyle name="Normal 14 8 3 2" xfId="12375" xr:uid="{AF3DD83F-AC9C-4E28-ABA2-F4EABF5A0AA3}"/>
    <cellStyle name="Normal 14 8 3 3" xfId="12376" xr:uid="{C6707779-3407-4CE3-9062-6429BBBC7A09}"/>
    <cellStyle name="Normal 14 8 4" xfId="12377" xr:uid="{379C21D3-5455-4C06-AB73-CA4C5AD766F7}"/>
    <cellStyle name="Normal 14 8 4 2" xfId="31158" xr:uid="{B7D02DF0-EF64-4B23-99A1-6BEFD4FE4D0B}"/>
    <cellStyle name="Normal 14 8 5" xfId="12378" xr:uid="{6D3AA9E6-7032-4A36-A71D-62B7A55ED7B5}"/>
    <cellStyle name="Normal 14 9" xfId="12379" xr:uid="{AFE4582A-B867-4264-97F0-F94213A445AA}"/>
    <cellStyle name="Normal 14 9 2" xfId="12380" xr:uid="{0D93690D-AD3D-4380-86A1-E0C64CAA7CAD}"/>
    <cellStyle name="Normal 14 9 2 2" xfId="12381" xr:uid="{4E11F265-6FF3-4032-8CB1-F608437BAF7F}"/>
    <cellStyle name="Normal 14 9 2 2 2" xfId="31159" xr:uid="{ABF428F9-E8C9-4E38-BD2F-AEC8E8FEB4B8}"/>
    <cellStyle name="Normal 14 9 2 3" xfId="12382" xr:uid="{9D0918C7-E32D-493E-8700-293993D8A17A}"/>
    <cellStyle name="Normal 14 9 2 4" xfId="12383" xr:uid="{33CB7502-AD6C-46F3-BF6B-B93D4CA66E16}"/>
    <cellStyle name="Normal 14 9 3" xfId="12384" xr:uid="{281901D4-521C-4095-B7B8-51C3B64F6AA9}"/>
    <cellStyle name="Normal 14 9 3 2" xfId="12385" xr:uid="{C47D3449-9F06-43AB-A657-C73794944DE0}"/>
    <cellStyle name="Normal 14 9 3 3" xfId="12386" xr:uid="{E759595E-CEC7-4069-83A1-52D2EBDEA7A5}"/>
    <cellStyle name="Normal 14 9 4" xfId="12387" xr:uid="{2ABD34C2-1FCD-4AB0-9A26-A4F4F416DA0E}"/>
    <cellStyle name="Normal 14 9 4 2" xfId="31160" xr:uid="{7FEC5C6C-77BA-470A-AC79-8FCDE3F2573B}"/>
    <cellStyle name="Normal 14 9 5" xfId="12388" xr:uid="{D00F2649-2FC6-422E-A891-61CF623B0874}"/>
    <cellStyle name="Normal 15" xfId="12389" xr:uid="{F915EC64-3DD5-4F9C-9755-EE120A84F184}"/>
    <cellStyle name="Normal 15 10" xfId="12390" xr:uid="{7D359F0E-0B22-4A6D-ACC3-C322D130423D}"/>
    <cellStyle name="Normal 15 11" xfId="12391" xr:uid="{DA870D46-F124-4BD7-B3D7-08D890D60210}"/>
    <cellStyle name="Normal 15 12" xfId="12392" xr:uid="{799D51DA-A219-49FB-A377-16BD8A549085}"/>
    <cellStyle name="Normal 15 13" xfId="12393" xr:uid="{94BFC350-BB2B-4DEC-8501-DB78CF02EC49}"/>
    <cellStyle name="Normal 15 13 2" xfId="12394" xr:uid="{38B54CA3-3068-4583-81FF-F3C60249B8C8}"/>
    <cellStyle name="Normal 15 14" xfId="12395" xr:uid="{F7E8A873-007D-428C-AE4B-E1E1AFA1ADAB}"/>
    <cellStyle name="Normal 15 14 2" xfId="31161" xr:uid="{C608DDDF-E82E-45AD-ACDF-A5EE4570CFA8}"/>
    <cellStyle name="Normal 15 14 3" xfId="31162" xr:uid="{1E5249FD-02D3-42BC-BFC9-6585828861BF}"/>
    <cellStyle name="Normal 15 15" xfId="12396" xr:uid="{DDAF0BA6-602F-4408-8DE8-D7D7F9605D35}"/>
    <cellStyle name="Normal 15 15 2" xfId="31163" xr:uid="{07E84C80-4FD2-4627-BEBA-0468838F0527}"/>
    <cellStyle name="Normal 15 15 3" xfId="31164" xr:uid="{A040CFAD-62DD-4952-BB68-151F6E0D63C3}"/>
    <cellStyle name="Normal 15 16" xfId="12397" xr:uid="{6428C867-E6B6-4382-B933-4B112B40C294}"/>
    <cellStyle name="Normal 15 16 2" xfId="31165" xr:uid="{B96F6266-F310-4566-BDF1-3B6CE9F8617F}"/>
    <cellStyle name="Normal 15 16 3" xfId="31166" xr:uid="{348835DD-A8AF-42AF-BE20-D57C313F2CD8}"/>
    <cellStyle name="Normal 15 17" xfId="12398" xr:uid="{52D3C145-9D18-4A94-BA39-5F1EF7234125}"/>
    <cellStyle name="Normal 15 17 2" xfId="31167" xr:uid="{7343E60B-36A5-48B3-ABA9-AA69FD5495FC}"/>
    <cellStyle name="Normal 15 17 3" xfId="31168" xr:uid="{17D42F25-6C47-41ED-9902-0CC1D091099B}"/>
    <cellStyle name="Normal 15 18" xfId="12399" xr:uid="{3E7ED505-7C9A-4680-B493-45F763E9AB59}"/>
    <cellStyle name="Normal 15 19" xfId="12400" xr:uid="{9DF5270B-C600-4D2D-8288-85D497EF064F}"/>
    <cellStyle name="Normal 15 19 2" xfId="31169" xr:uid="{47E5A662-2CC9-4067-977D-AD5DF79BE5BA}"/>
    <cellStyle name="Normal 15 19 3" xfId="31170" xr:uid="{8A504DBA-858E-4276-BD5B-0A3F868D0C79}"/>
    <cellStyle name="Normal 15 2" xfId="12401" xr:uid="{5E917FAD-9C7B-4CD1-BA51-67FB5856D631}"/>
    <cellStyle name="Normal 15 2 10" xfId="12402" xr:uid="{EF392906-A287-4BCB-920C-09CF2EDCD7A7}"/>
    <cellStyle name="Normal 15 2 10 2" xfId="31171" xr:uid="{03322AC6-E34A-4857-9026-ADB1C4A4623A}"/>
    <cellStyle name="Normal 15 2 10 3" xfId="31172" xr:uid="{48DE9275-FE7F-41F7-8B43-4E0B9051D074}"/>
    <cellStyle name="Normal 15 2 11" xfId="12403" xr:uid="{7B22C3D4-2B30-4582-A28B-24BB2B7ADB12}"/>
    <cellStyle name="Normal 15 2 11 2" xfId="31173" xr:uid="{1925A8AA-D413-4CC6-899A-BFE25CFE9781}"/>
    <cellStyle name="Normal 15 2 11 3" xfId="31174" xr:uid="{16D7D541-99E5-4946-B1CE-F394E65EF3D8}"/>
    <cellStyle name="Normal 15 2 12" xfId="12404" xr:uid="{BD951014-B6B4-4F5C-99DA-A949CDDB5A75}"/>
    <cellStyle name="Normal 15 2 12 2" xfId="31175" xr:uid="{8557D415-5D50-43DD-8B6A-44A6E317A8B4}"/>
    <cellStyle name="Normal 15 2 12 3" xfId="31176" xr:uid="{FABD4A4C-067F-4976-950A-2704E5DE5476}"/>
    <cellStyle name="Normal 15 2 13" xfId="12405" xr:uid="{BF5D83BF-C207-453D-A0C1-058D06E572EA}"/>
    <cellStyle name="Normal 15 2 13 2" xfId="31177" xr:uid="{998D5E20-A1E0-4934-AA8C-2E0A34F5BAE8}"/>
    <cellStyle name="Normal 15 2 13 3" xfId="31178" xr:uid="{FCE414C3-2A1B-4429-A9E8-227C1148C69F}"/>
    <cellStyle name="Normal 15 2 14" xfId="12406" xr:uid="{13FA4766-E627-4BEA-BFB9-5EF5EBC48B0E}"/>
    <cellStyle name="Normal 15 2 14 2" xfId="31179" xr:uid="{8B0E0DC4-BE45-4013-AB94-6BCAA4D12084}"/>
    <cellStyle name="Normal 15 2 14 3" xfId="31180" xr:uid="{08109972-3419-4DF6-91F8-D3BA7E2B55EE}"/>
    <cellStyle name="Normal 15 2 15" xfId="12407" xr:uid="{3F0AE824-1AF6-4FE9-9E86-305EF7E7F2D9}"/>
    <cellStyle name="Normal 15 2 15 2" xfId="31181" xr:uid="{6044BF3E-C754-4B0F-BBBD-C114B9D98F45}"/>
    <cellStyle name="Normal 15 2 15 3" xfId="31182" xr:uid="{1D0614CA-ECE3-4B11-9B7F-EC45968308D6}"/>
    <cellStyle name="Normal 15 2 16" xfId="12408" xr:uid="{D454AE98-49EF-409E-B322-AAA5EF8E1AE9}"/>
    <cellStyle name="Normal 15 2 16 2" xfId="31183" xr:uid="{453BC5E4-95D4-4F3B-9E45-6D93155813B5}"/>
    <cellStyle name="Normal 15 2 16 3" xfId="31184" xr:uid="{9D0092DD-0F6D-459D-878E-0D87893AB074}"/>
    <cellStyle name="Normal 15 2 17" xfId="12409" xr:uid="{FFC16DB0-97A8-474B-A794-EC05BEF180C7}"/>
    <cellStyle name="Normal 15 2 17 2" xfId="31185" xr:uid="{319FD141-6E78-4A17-BC66-4559B3958810}"/>
    <cellStyle name="Normal 15 2 17 3" xfId="31186" xr:uid="{E638F344-9ADE-4832-915A-0D70D48A6B9A}"/>
    <cellStyle name="Normal 15 2 2" xfId="12410" xr:uid="{7B94AFB3-5DAC-4E2D-8BB8-26CF6142BC0B}"/>
    <cellStyle name="Normal 15 2 2 2" xfId="12411" xr:uid="{66C4B317-9B27-44D8-B26F-7B885482FAD4}"/>
    <cellStyle name="Normal 15 2 3" xfId="12412" xr:uid="{F0DBCAC3-7902-4A86-95BC-AAF8799C37AE}"/>
    <cellStyle name="Normal 15 2 3 2" xfId="31187" xr:uid="{65005456-F072-47D9-AF62-0DBA27D437EB}"/>
    <cellStyle name="Normal 15 2 4" xfId="12413" xr:uid="{6FA1FCC9-3EEF-4F55-9205-DEA6592E9099}"/>
    <cellStyle name="Normal 15 2 5" xfId="12414" xr:uid="{EABCE99C-3025-402A-B5D1-E4368E971ADC}"/>
    <cellStyle name="Normal 15 2 6" xfId="12415" xr:uid="{BBD8CCE6-1BEF-4275-A063-702D57EC58A3}"/>
    <cellStyle name="Normal 15 2 7" xfId="12416" xr:uid="{82143332-5EEB-4C0C-B9E0-9E8492D8CF28}"/>
    <cellStyle name="Normal 15 2 8" xfId="12417" xr:uid="{31595273-DE69-4F54-A7F1-F40D5955872C}"/>
    <cellStyle name="Normal 15 2 8 2" xfId="12418" xr:uid="{1BED3E22-B5EF-4A15-BCED-8650E431F226}"/>
    <cellStyle name="Normal 15 2 9" xfId="12419" xr:uid="{30C1E53D-8332-4094-BD33-EC0722C275EB}"/>
    <cellStyle name="Normal 15 2 9 2" xfId="31188" xr:uid="{78EAF918-B785-4B8C-ACC2-655F657C2AAA}"/>
    <cellStyle name="Normal 15 2 9 3" xfId="31189" xr:uid="{DA39D518-6282-4A7C-85D2-2B3E10D3116A}"/>
    <cellStyle name="Normal 15 20" xfId="12420" xr:uid="{84E65B12-DA94-4553-8A4D-6E4F5F9B53B9}"/>
    <cellStyle name="Normal 15 20 2" xfId="31190" xr:uid="{3B36758B-F87C-4DEA-846E-8E0C924B6634}"/>
    <cellStyle name="Normal 15 20 3" xfId="31191" xr:uid="{BE445504-E15F-4CD8-9CEA-02CCB8BECE2F}"/>
    <cellStyle name="Normal 15 21" xfId="12421" xr:uid="{354099AB-80F5-4BB7-B3C1-5B4833AC8D43}"/>
    <cellStyle name="Normal 15 21 2" xfId="31192" xr:uid="{EE726805-C9C7-45A5-AD50-DC6C1CB24C03}"/>
    <cellStyle name="Normal 15 21 3" xfId="31193" xr:uid="{E4CE72B1-01CC-4597-A9BA-A3C608548C94}"/>
    <cellStyle name="Normal 15 22" xfId="12422" xr:uid="{260EF7B1-B166-4A09-89EE-8A5697178F69}"/>
    <cellStyle name="Normal 15 22 2" xfId="31194" xr:uid="{FC4FAF04-A796-4F7B-BCC5-A2AE0C69B96C}"/>
    <cellStyle name="Normal 15 22 3" xfId="31195" xr:uid="{0190D0A6-B513-446C-B9B8-D506D12A03C4}"/>
    <cellStyle name="Normal 15 23" xfId="12423" xr:uid="{0128CC96-831B-46E6-839E-609A0019DE04}"/>
    <cellStyle name="Normal 15 23 2" xfId="31196" xr:uid="{F7DD9F98-511A-4B84-B2B0-AB885D5BA37C}"/>
    <cellStyle name="Normal 15 23 3" xfId="31197" xr:uid="{29A11923-8577-40AB-86E8-8CE480220819}"/>
    <cellStyle name="Normal 15 24" xfId="12424" xr:uid="{F9959DBB-602C-478D-9C47-CB7C719C0AEE}"/>
    <cellStyle name="Normal 15 25" xfId="31198" xr:uid="{DF67FB6F-03F2-4C85-8323-C1F60C4C0AAC}"/>
    <cellStyle name="Normal 15 3" xfId="12425" xr:uid="{9AFC8C16-6CD9-460E-93B6-8F9C1AD76FB2}"/>
    <cellStyle name="Normal 15 3 10" xfId="12426" xr:uid="{4C050CAC-0AF9-4155-974B-245F5636D39C}"/>
    <cellStyle name="Normal 15 3 10 2" xfId="31199" xr:uid="{BFC7890A-AEAF-44F7-828B-4DAC316EA4F5}"/>
    <cellStyle name="Normal 15 3 10 3" xfId="31200" xr:uid="{E18B3A3C-A72C-481D-8E48-102F147E6320}"/>
    <cellStyle name="Normal 15 3 11" xfId="12427" xr:uid="{DD38C92B-FBC6-41E0-8C3C-B8D6A150EF05}"/>
    <cellStyle name="Normal 15 3 11 2" xfId="31201" xr:uid="{56874679-777E-4F3A-A51C-084B84211280}"/>
    <cellStyle name="Normal 15 3 11 3" xfId="31202" xr:uid="{64ED5D7D-5532-4204-8D2C-AB22AE638770}"/>
    <cellStyle name="Normal 15 3 12" xfId="12428" xr:uid="{4B950793-1095-4CDA-8934-095629F935B4}"/>
    <cellStyle name="Normal 15 3 12 2" xfId="31203" xr:uid="{A2DE1341-578D-4FBC-B5BA-E8D9DF996488}"/>
    <cellStyle name="Normal 15 3 12 3" xfId="31204" xr:uid="{99983A82-A802-46B5-996A-FF2929D69039}"/>
    <cellStyle name="Normal 15 3 13" xfId="12429" xr:uid="{10425844-EE09-4850-976D-68368503E416}"/>
    <cellStyle name="Normal 15 3 13 2" xfId="31205" xr:uid="{E958BC48-FD5B-469A-A21A-092579B8276C}"/>
    <cellStyle name="Normal 15 3 13 3" xfId="31206" xr:uid="{6534598E-1CDA-4D89-A4BF-7B98BD4F9714}"/>
    <cellStyle name="Normal 15 3 14" xfId="12430" xr:uid="{914B903F-31DC-4A01-8051-002A2AE3ABB7}"/>
    <cellStyle name="Normal 15 3 14 2" xfId="31207" xr:uid="{12777D02-5CCA-407F-8CDE-91A10CE88CEF}"/>
    <cellStyle name="Normal 15 3 14 3" xfId="31208" xr:uid="{5E657C09-FE7D-42F2-843F-490F21177DE8}"/>
    <cellStyle name="Normal 15 3 15" xfId="12431" xr:uid="{05AB5883-E057-4660-9EE2-07C3D879545C}"/>
    <cellStyle name="Normal 15 3 15 2" xfId="31209" xr:uid="{4CAFDE6D-48E9-48D0-91D2-B87C011F3AB4}"/>
    <cellStyle name="Normal 15 3 15 3" xfId="31210" xr:uid="{7D4D8CEF-200A-4F2A-A738-E8A1A9ED9A3C}"/>
    <cellStyle name="Normal 15 3 16" xfId="12432" xr:uid="{7350AF00-A707-4BE9-881E-1CC0E312D521}"/>
    <cellStyle name="Normal 15 3 16 2" xfId="31211" xr:uid="{28497A2C-3ECE-42C9-8519-DA4CBFE52310}"/>
    <cellStyle name="Normal 15 3 16 3" xfId="31212" xr:uid="{128C1795-CD9A-41D7-88A1-13273A6B51A3}"/>
    <cellStyle name="Normal 15 3 17" xfId="12433" xr:uid="{4164975B-E1C9-4574-8BB4-F79D0910222E}"/>
    <cellStyle name="Normal 15 3 17 2" xfId="31213" xr:uid="{E5CF7C22-4342-4551-9CF0-1E9439F19A79}"/>
    <cellStyle name="Normal 15 3 17 3" xfId="31214" xr:uid="{5C232167-6766-4193-AE8E-0701C246B84C}"/>
    <cellStyle name="Normal 15 3 2" xfId="12434" xr:uid="{8C6D115D-AACF-4FC4-8D5E-3DF438ACE1E4}"/>
    <cellStyle name="Normal 15 3 2 2" xfId="12435" xr:uid="{1586BC83-2AFF-47AD-B07C-83F5950FF917}"/>
    <cellStyle name="Normal 15 3 3" xfId="12436" xr:uid="{9902992D-321E-4C37-B537-CA20AFD02421}"/>
    <cellStyle name="Normal 15 3 4" xfId="12437" xr:uid="{8E992A00-D611-4A86-8B39-97FED0999A53}"/>
    <cellStyle name="Normal 15 3 5" xfId="12438" xr:uid="{75C74D06-FB4A-4A5E-95A6-54B6A034C074}"/>
    <cellStyle name="Normal 15 3 6" xfId="12439" xr:uid="{85720CD3-6B19-4253-9639-1650EC3A1A76}"/>
    <cellStyle name="Normal 15 3 7" xfId="12440" xr:uid="{B4385C1C-BA92-47E2-BA9D-4D304F191FBB}"/>
    <cellStyle name="Normal 15 3 8" xfId="12441" xr:uid="{D108EF8E-EC8A-4A7A-9184-27232EC1045D}"/>
    <cellStyle name="Normal 15 3 8 2" xfId="12442" xr:uid="{5A8785E4-4F38-4685-968F-FB6C75985A20}"/>
    <cellStyle name="Normal 15 3 9" xfId="12443" xr:uid="{61266DC8-FFF3-49F8-96F8-4AFB2F437131}"/>
    <cellStyle name="Normal 15 3 9 2" xfId="31215" xr:uid="{9EE72A96-3229-4E9C-9B7C-D566B864CA6F}"/>
    <cellStyle name="Normal 15 3 9 3" xfId="31216" xr:uid="{BC23649D-EA7E-4DB7-9D9C-EB440D20CC0C}"/>
    <cellStyle name="Normal 15 4" xfId="12444" xr:uid="{9E0C1D4C-BF9A-40CA-BFB6-F296FE058CAB}"/>
    <cellStyle name="Normal 15 4 2" xfId="12445" xr:uid="{F4EB868D-666F-4790-AA97-F11F9CB051C4}"/>
    <cellStyle name="Normal 15 4 2 2" xfId="12446" xr:uid="{3AD74122-59C6-4E7B-9E13-26FE8A3986D1}"/>
    <cellStyle name="Normal 15 4 3" xfId="12447" xr:uid="{41305B17-30F3-4207-BBFA-B2E2DBD09E81}"/>
    <cellStyle name="Normal 15 4 4" xfId="12448" xr:uid="{84BEA7EF-3D85-4330-9037-4B9E7C91E274}"/>
    <cellStyle name="Normal 15 4 5" xfId="12449" xr:uid="{64F1E8E5-D203-40B3-A206-4DD9FE369CFE}"/>
    <cellStyle name="Normal 15 4 6" xfId="12450" xr:uid="{6ACAFA68-C534-466C-8E32-647600D9AE9F}"/>
    <cellStyle name="Normal 15 4 7" xfId="12451" xr:uid="{AB1964A2-CDEF-4DCA-BF57-F1A5F069780F}"/>
    <cellStyle name="Normal 15 4 8" xfId="12452" xr:uid="{93978242-632C-442E-854C-FC0E0E81C779}"/>
    <cellStyle name="Normal 15 4 8 2" xfId="12453" xr:uid="{86166088-4D03-40FB-B0B1-3C05FAF78CAC}"/>
    <cellStyle name="Normal 15 5" xfId="12454" xr:uid="{C054D78D-2DF6-442E-82C1-6DCFD1DBE1D6}"/>
    <cellStyle name="Normal 15 5 2" xfId="12455" xr:uid="{CE3A18DA-4022-402B-90B2-585ED1253EF3}"/>
    <cellStyle name="Normal 15 5 2 2" xfId="12456" xr:uid="{4298F835-BD98-4EAA-B4A9-9BCA612583D3}"/>
    <cellStyle name="Normal 15 5 3" xfId="12457" xr:uid="{09507FEF-5E94-475E-A9E2-2C941A76C3B6}"/>
    <cellStyle name="Normal 15 5 4" xfId="12458" xr:uid="{8879A6B3-11E3-43DB-B040-7DDA5366EC89}"/>
    <cellStyle name="Normal 15 5 5" xfId="12459" xr:uid="{A269CDC2-8B2C-40C6-A702-BB7D7416EBF7}"/>
    <cellStyle name="Normal 15 5 6" xfId="12460" xr:uid="{9E5D53CD-CB49-4589-A689-DB4A3AAA0674}"/>
    <cellStyle name="Normal 15 5 7" xfId="12461" xr:uid="{755EA026-1051-4C17-A990-422ED284687C}"/>
    <cellStyle name="Normal 15 5 8" xfId="12462" xr:uid="{8F717CBC-AA60-48E0-BE81-4A74391F5FF8}"/>
    <cellStyle name="Normal 15 5 8 2" xfId="12463" xr:uid="{A5D403AD-8EEB-4193-B87A-979537D850DA}"/>
    <cellStyle name="Normal 15 6" xfId="12464" xr:uid="{629878D3-B528-408A-8CEE-A231B4A6864C}"/>
    <cellStyle name="Normal 15 6 2" xfId="12465" xr:uid="{B5DE5EC2-2B91-47FD-B713-8949B7151A05}"/>
    <cellStyle name="Normal 15 6 2 2" xfId="12466" xr:uid="{B1DF0124-1125-486A-8984-E510952A6CB9}"/>
    <cellStyle name="Normal 15 6 3" xfId="12467" xr:uid="{D2A932D6-2597-492E-A02A-F6F7A4B4B130}"/>
    <cellStyle name="Normal 15 6 4" xfId="12468" xr:uid="{B27ABE11-C761-4B9E-9544-1A0FB8C71EFD}"/>
    <cellStyle name="Normal 15 6 5" xfId="12469" xr:uid="{6553E41F-04D3-4B23-8B33-F09030B281BD}"/>
    <cellStyle name="Normal 15 6 6" xfId="12470" xr:uid="{282BE521-66E1-41B7-AA9F-47D283F7D6ED}"/>
    <cellStyle name="Normal 15 6 7" xfId="12471" xr:uid="{150301F4-C861-4FB3-9E39-B2EAEC64A444}"/>
    <cellStyle name="Normal 15 6 8" xfId="12472" xr:uid="{0DB34D63-EC53-40D6-9B76-B5B7167EC1AD}"/>
    <cellStyle name="Normal 15 6 8 2" xfId="12473" xr:uid="{EA5D59AB-5FD1-4C03-BD36-F23C327346A8}"/>
    <cellStyle name="Normal 15 7" xfId="12474" xr:uid="{38C4D02C-3F0C-40C9-9294-7BA51C188A31}"/>
    <cellStyle name="Normal 15 7 2" xfId="12475" xr:uid="{B79A560E-D8DF-4AAD-A9A3-03E04F592E39}"/>
    <cellStyle name="Normal 15 7 3" xfId="31217" xr:uid="{259B5CEA-CC83-445E-ACD7-7E52F3D93448}"/>
    <cellStyle name="Normal 15 8" xfId="12476" xr:uid="{7C199DDE-800F-4ED5-A5B2-4DBC24E8AE6E}"/>
    <cellStyle name="Normal 15 9" xfId="12477" xr:uid="{D44EBE88-BB60-43B0-94F2-67DFADF86E02}"/>
    <cellStyle name="Normal 16" xfId="12478" xr:uid="{3EF9A567-6CBF-4034-8571-BD33A0FAC818}"/>
    <cellStyle name="Normal 16 10" xfId="12479" xr:uid="{F76E7F52-4967-448D-8AFC-0B904F07F393}"/>
    <cellStyle name="Normal 16 11" xfId="12480" xr:uid="{E91D6B37-1A41-44AF-9710-BCB18CE69FB2}"/>
    <cellStyle name="Normal 16 12" xfId="12481" xr:uid="{430765A5-A08B-4510-801B-5ACF72253D7F}"/>
    <cellStyle name="Normal 16 13" xfId="12482" xr:uid="{24AA050F-D131-450D-8A89-10158055BEC0}"/>
    <cellStyle name="Normal 16 13 2" xfId="12483" xr:uid="{64BB12C4-BD1B-499D-BFE0-4329E74534AB}"/>
    <cellStyle name="Normal 16 14" xfId="12484" xr:uid="{027323CF-1905-458A-860D-D50841A27502}"/>
    <cellStyle name="Normal 16 14 2" xfId="31218" xr:uid="{6CC69620-9587-4D23-9600-3AA69B640FE9}"/>
    <cellStyle name="Normal 16 14 3" xfId="31219" xr:uid="{8500B9D7-3F55-4C2D-83B3-6B1D3C34AB18}"/>
    <cellStyle name="Normal 16 15" xfId="12485" xr:uid="{FAC0F30A-3EE0-41BC-9C7D-C26D1EACBD04}"/>
    <cellStyle name="Normal 16 15 2" xfId="31220" xr:uid="{76F661B8-CBB7-4373-A003-D961514FDB07}"/>
    <cellStyle name="Normal 16 15 3" xfId="31221" xr:uid="{6C0D22AC-4425-4528-8D6E-F71C1792DBEE}"/>
    <cellStyle name="Normal 16 16" xfId="12486" xr:uid="{7FD206F4-4A91-47C4-A31C-A7EBB742C113}"/>
    <cellStyle name="Normal 16 16 2" xfId="31222" xr:uid="{531AB3AB-41E0-4EA5-9082-4B79EF22838C}"/>
    <cellStyle name="Normal 16 16 3" xfId="31223" xr:uid="{89560FA9-4F31-469A-BB9B-AB14C504CD15}"/>
    <cellStyle name="Normal 16 17" xfId="12487" xr:uid="{D212E115-0AF9-40E7-8036-FF6167F28F80}"/>
    <cellStyle name="Normal 16 17 2" xfId="31224" xr:uid="{1C92D744-DE2B-43D8-91E3-FAD99E302E31}"/>
    <cellStyle name="Normal 16 17 3" xfId="31225" xr:uid="{2519914B-D6DD-41BA-B17D-875655B9D012}"/>
    <cellStyle name="Normal 16 18" xfId="12488" xr:uid="{250A6D17-4892-476E-89F2-28D13562D229}"/>
    <cellStyle name="Normal 16 18 2" xfId="31226" xr:uid="{214B1C15-3251-4B77-9F75-4AF5B86CBF08}"/>
    <cellStyle name="Normal 16 18 3" xfId="31227" xr:uid="{8E615AB9-1233-4790-B992-0CF7E7067870}"/>
    <cellStyle name="Normal 16 19" xfId="12489" xr:uid="{FAB9881E-C2A4-45FB-8545-B86A99D0F460}"/>
    <cellStyle name="Normal 16 19 2" xfId="31228" xr:uid="{E69B16E1-7BEB-4F2C-AED4-7C5FF8B0B026}"/>
    <cellStyle name="Normal 16 19 3" xfId="31229" xr:uid="{8386FE0D-1CC8-4418-96E2-4C1888511BEC}"/>
    <cellStyle name="Normal 16 2" xfId="12490" xr:uid="{DC30B1EF-026E-4EFA-9D4E-6A84F81ED329}"/>
    <cellStyle name="Normal 16 2 10" xfId="12491" xr:uid="{96EE9801-F2CE-4AE9-BDC0-C4D414F028CC}"/>
    <cellStyle name="Normal 16 2 10 2" xfId="31230" xr:uid="{144AAADC-D8F5-4616-9E44-4A8E17882621}"/>
    <cellStyle name="Normal 16 2 10 3" xfId="31231" xr:uid="{4D422D45-04F9-4C8B-BB4C-C7FA8C287ED1}"/>
    <cellStyle name="Normal 16 2 11" xfId="12492" xr:uid="{2BB7D019-9201-4ED8-8D4F-A00009FBC1D9}"/>
    <cellStyle name="Normal 16 2 11 2" xfId="31232" xr:uid="{54394BE5-6107-452B-A57B-7881BB33BED6}"/>
    <cellStyle name="Normal 16 2 11 3" xfId="31233" xr:uid="{A28FEB7E-CD02-4F1E-A19F-45D5C55004D9}"/>
    <cellStyle name="Normal 16 2 12" xfId="12493" xr:uid="{F9D59E48-3113-458B-AD78-D030AFFA2A48}"/>
    <cellStyle name="Normal 16 2 12 2" xfId="31234" xr:uid="{67F28A03-5E38-440E-80DA-ED66ECADD482}"/>
    <cellStyle name="Normal 16 2 12 3" xfId="31235" xr:uid="{7B8AF6C2-DEED-4ACA-A32D-70B2E5A761A1}"/>
    <cellStyle name="Normal 16 2 13" xfId="12494" xr:uid="{F02B169D-CAE3-4F32-95D0-D9E787FBAFEF}"/>
    <cellStyle name="Normal 16 2 13 2" xfId="31236" xr:uid="{73F75EFF-CA6D-4CF0-8BC5-6300F638AC66}"/>
    <cellStyle name="Normal 16 2 13 3" xfId="31237" xr:uid="{CC9C0F53-6B5B-4F3B-8420-A35786BFA20B}"/>
    <cellStyle name="Normal 16 2 14" xfId="12495" xr:uid="{9744D4B8-2FBC-4528-A08F-A3D2EDCA25F5}"/>
    <cellStyle name="Normal 16 2 14 2" xfId="31238" xr:uid="{CDD83B06-1828-426D-9703-635E32FCD8E3}"/>
    <cellStyle name="Normal 16 2 14 3" xfId="31239" xr:uid="{1FAC388C-35D2-4234-897A-841C43688CC0}"/>
    <cellStyle name="Normal 16 2 15" xfId="12496" xr:uid="{E2179C8E-8F81-4B73-89B4-0A5B7697D3B1}"/>
    <cellStyle name="Normal 16 2 15 2" xfId="31240" xr:uid="{3BD73B64-B3EB-4698-AC90-4106CA2CF3A9}"/>
    <cellStyle name="Normal 16 2 15 3" xfId="31241" xr:uid="{10158C22-B991-4AE3-AA7C-A5F84C713AF2}"/>
    <cellStyle name="Normal 16 2 16" xfId="12497" xr:uid="{E6DE43EB-7F5D-4BE6-A632-CAED00F2A807}"/>
    <cellStyle name="Normal 16 2 16 2" xfId="31242" xr:uid="{D7FB8F45-4677-483D-B562-06186EC5E639}"/>
    <cellStyle name="Normal 16 2 16 3" xfId="31243" xr:uid="{138EFDE9-567B-4B24-A163-21C3745DBD6B}"/>
    <cellStyle name="Normal 16 2 17" xfId="12498" xr:uid="{BF46FC57-D6FF-4C8E-A8A8-B92547C7E4E0}"/>
    <cellStyle name="Normal 16 2 17 2" xfId="31244" xr:uid="{25387801-0A2C-4D46-BDD9-2DF66699BD5C}"/>
    <cellStyle name="Normal 16 2 17 3" xfId="31245" xr:uid="{899B83E2-C0D7-43C0-8BA3-364DDE94B0CE}"/>
    <cellStyle name="Normal 16 2 2" xfId="12499" xr:uid="{0B6A4DCC-B6A2-407B-8EDC-5B5DDFCC0BA2}"/>
    <cellStyle name="Normal 16 2 2 2" xfId="12500" xr:uid="{713EBA0F-CB79-4C24-B1BF-D5D8B5826203}"/>
    <cellStyle name="Normal 16 2 3" xfId="12501" xr:uid="{10915448-6B96-4B2B-8F19-BE0C1426D640}"/>
    <cellStyle name="Normal 16 2 3 2" xfId="31246" xr:uid="{03A080AF-6F53-4FD4-ABBF-FCCE533EF53A}"/>
    <cellStyle name="Normal 16 2 4" xfId="12502" xr:uid="{CF8670B5-0ACE-48E4-AE34-C78624AFCA2D}"/>
    <cellStyle name="Normal 16 2 5" xfId="12503" xr:uid="{C9C8377D-24AB-46DC-9386-A6E3D351A61C}"/>
    <cellStyle name="Normal 16 2 6" xfId="12504" xr:uid="{CC0FE3D8-3CE4-47FB-BCAF-79BD0983208A}"/>
    <cellStyle name="Normal 16 2 7" xfId="12505" xr:uid="{B3FF494F-21D0-4BAC-9EF7-DEE3DC4141E7}"/>
    <cellStyle name="Normal 16 2 8" xfId="12506" xr:uid="{09243F67-C441-4E5A-8D66-FC518D07D5FF}"/>
    <cellStyle name="Normal 16 2 8 2" xfId="12507" xr:uid="{5E00A2BB-0C1C-4237-AE6E-456ABB6F9B50}"/>
    <cellStyle name="Normal 16 2 9" xfId="12508" xr:uid="{94BE93EA-72F8-4609-B151-5E1D0EBF3565}"/>
    <cellStyle name="Normal 16 2 9 2" xfId="31247" xr:uid="{5EF624B8-FAD0-468E-82DC-EDC14509D560}"/>
    <cellStyle name="Normal 16 2 9 3" xfId="31248" xr:uid="{9FF6AAFD-F39E-4B40-B544-C50529022DE7}"/>
    <cellStyle name="Normal 16 20" xfId="12509" xr:uid="{5463C3CE-A954-4FA3-B02D-03BDE8DCD223}"/>
    <cellStyle name="Normal 16 20 2" xfId="31249" xr:uid="{3F9132ED-131E-43C1-BE9E-973F4E207B2F}"/>
    <cellStyle name="Normal 16 20 3" xfId="31250" xr:uid="{E8F1A8E7-6B5A-45F3-87DA-5EE0A8897BE3}"/>
    <cellStyle name="Normal 16 21" xfId="12510" xr:uid="{2B504D9E-41E3-4C9D-8AA1-51DFB1977AA1}"/>
    <cellStyle name="Normal 16 21 2" xfId="31251" xr:uid="{386F23AF-6A66-4054-BC8E-3FC6170247DD}"/>
    <cellStyle name="Normal 16 21 3" xfId="31252" xr:uid="{D1EA2945-C807-4E66-97BB-5F4A3AE65ECA}"/>
    <cellStyle name="Normal 16 22" xfId="12511" xr:uid="{9BEAAA69-C611-4E52-BD55-9922027A0E95}"/>
    <cellStyle name="Normal 16 22 2" xfId="31253" xr:uid="{59D05BEE-89CD-4AE5-8A09-72BC21EA6AC7}"/>
    <cellStyle name="Normal 16 22 3" xfId="31254" xr:uid="{3CBEE9AE-436F-4C73-A722-04862788BD22}"/>
    <cellStyle name="Normal 16 23" xfId="12512" xr:uid="{BEB15D34-5CBC-4FF1-BA2E-74298D147991}"/>
    <cellStyle name="Normal 16 23 2" xfId="31255" xr:uid="{5387E5B0-74D3-453A-8A8B-3BA91D4ED8F1}"/>
    <cellStyle name="Normal 16 23 3" xfId="31256" xr:uid="{945EF9FC-0F8C-41B1-A93D-36A45774F2D0}"/>
    <cellStyle name="Normal 16 24" xfId="12513" xr:uid="{EA924590-2E34-473D-B25F-CA548E07817E}"/>
    <cellStyle name="Normal 16 25" xfId="31257" xr:uid="{8DEFE2C3-3682-4FAC-B565-EC2742F3DDDB}"/>
    <cellStyle name="Normal 16 3" xfId="12514" xr:uid="{307CCA57-CCA2-4DD7-BAFB-CBEF2018BBBB}"/>
    <cellStyle name="Normal 16 3 10" xfId="12515" xr:uid="{85BD2FF8-3BB7-4C9E-AF53-6458FA2467D8}"/>
    <cellStyle name="Normal 16 3 10 2" xfId="31258" xr:uid="{5E75351E-BA96-479F-A036-2DEE24E46BA3}"/>
    <cellStyle name="Normal 16 3 10 3" xfId="31259" xr:uid="{2585A811-6B67-4577-904D-C786E992E9EC}"/>
    <cellStyle name="Normal 16 3 11" xfId="12516" xr:uid="{7148B061-400F-4F94-93BB-67C99B7DF512}"/>
    <cellStyle name="Normal 16 3 11 2" xfId="31260" xr:uid="{E6A0B044-F49D-408E-A65A-BB410F2809C1}"/>
    <cellStyle name="Normal 16 3 11 3" xfId="31261" xr:uid="{709D3B21-0ED8-4E75-95E7-335BBFE60033}"/>
    <cellStyle name="Normal 16 3 12" xfId="12517" xr:uid="{22389525-D035-4BC7-A604-8DDDEF3CFC44}"/>
    <cellStyle name="Normal 16 3 12 2" xfId="31262" xr:uid="{4E5ECFDB-8A85-47C1-8D52-58BB4E960537}"/>
    <cellStyle name="Normal 16 3 12 3" xfId="31263" xr:uid="{9CF5FFE0-67D4-444E-B831-D145DA3730D4}"/>
    <cellStyle name="Normal 16 3 13" xfId="12518" xr:uid="{B8162C9D-7C50-4E03-A032-86500040D2E7}"/>
    <cellStyle name="Normal 16 3 13 2" xfId="31264" xr:uid="{87E0BF7A-BA0A-4618-BE32-F10F5E596F69}"/>
    <cellStyle name="Normal 16 3 13 3" xfId="31265" xr:uid="{EAAFC31E-4AA7-410D-AF90-0F32522D4422}"/>
    <cellStyle name="Normal 16 3 14" xfId="12519" xr:uid="{5AE5E0AB-7A0E-4C7D-9F27-7CCFD9961333}"/>
    <cellStyle name="Normal 16 3 14 2" xfId="31266" xr:uid="{0F6C80EA-27DF-49CD-A5D0-4ABAFBBF6DE0}"/>
    <cellStyle name="Normal 16 3 14 3" xfId="31267" xr:uid="{FA9001E0-8BA9-4873-BC62-7B7D98E8B1C1}"/>
    <cellStyle name="Normal 16 3 15" xfId="12520" xr:uid="{8E1F496A-E21C-41CF-BBBF-DCB0E10D7662}"/>
    <cellStyle name="Normal 16 3 15 2" xfId="31268" xr:uid="{67732097-C7CD-42CC-8197-5391CD5096C9}"/>
    <cellStyle name="Normal 16 3 15 3" xfId="31269" xr:uid="{55A218DF-4756-44C7-B220-C8F129AA4DDA}"/>
    <cellStyle name="Normal 16 3 16" xfId="12521" xr:uid="{E679355E-6FEC-4D67-81D9-A2F05148B225}"/>
    <cellStyle name="Normal 16 3 16 2" xfId="31270" xr:uid="{EA23FEBC-B0C1-4565-9296-A241CE98D0C1}"/>
    <cellStyle name="Normal 16 3 16 3" xfId="31271" xr:uid="{8BCC3DDA-DF2D-4197-8B2D-883B186377C8}"/>
    <cellStyle name="Normal 16 3 17" xfId="12522" xr:uid="{7C2A9CB2-FB10-4798-8A47-CFDF34665C05}"/>
    <cellStyle name="Normal 16 3 17 2" xfId="31272" xr:uid="{9010FAB8-D403-4545-AFD2-336A6CB33F94}"/>
    <cellStyle name="Normal 16 3 17 3" xfId="31273" xr:uid="{31F06864-84D2-46C3-9B81-F93F1DFF4185}"/>
    <cellStyle name="Normal 16 3 2" xfId="12523" xr:uid="{F67B72A5-CAFE-49D0-AE14-EF2F596C64F4}"/>
    <cellStyle name="Normal 16 3 2 2" xfId="12524" xr:uid="{9CE99739-5EC7-4437-89A3-C3AD64AE4A6C}"/>
    <cellStyle name="Normal 16 3 3" xfId="12525" xr:uid="{4B4C55F2-2E27-4083-9EE7-657FBE2E452F}"/>
    <cellStyle name="Normal 16 3 4" xfId="12526" xr:uid="{47A8C230-DADF-4F68-B1BB-97135DE7F9E8}"/>
    <cellStyle name="Normal 16 3 5" xfId="12527" xr:uid="{B85C1055-2148-45AE-A953-4AB52718D49F}"/>
    <cellStyle name="Normal 16 3 6" xfId="12528" xr:uid="{31C19740-EB02-46C0-B305-FE7C15CD89D1}"/>
    <cellStyle name="Normal 16 3 7" xfId="12529" xr:uid="{B538135A-E1CF-41BA-AE44-D03BC3FBED24}"/>
    <cellStyle name="Normal 16 3 8" xfId="12530" xr:uid="{58D81A95-105A-46DA-8938-28C2CAACA20A}"/>
    <cellStyle name="Normal 16 3 8 2" xfId="12531" xr:uid="{209A23CE-A65D-4BCB-86D7-BF6DF1FEE3F6}"/>
    <cellStyle name="Normal 16 3 9" xfId="12532" xr:uid="{8048D695-9DED-4FE4-BEBF-8D93FDBC9BB1}"/>
    <cellStyle name="Normal 16 3 9 2" xfId="31274" xr:uid="{403E84A1-86C9-46BF-A5B9-9014BDD456BA}"/>
    <cellStyle name="Normal 16 3 9 3" xfId="31275" xr:uid="{20F08488-D08F-4B82-91DF-EF089E235B90}"/>
    <cellStyle name="Normal 16 4" xfId="12533" xr:uid="{CC9B7409-51BC-4D40-B6D9-ED8147C3C039}"/>
    <cellStyle name="Normal 16 4 2" xfId="12534" xr:uid="{83A38F81-CBE7-4909-895E-B4D5FDB4BBDD}"/>
    <cellStyle name="Normal 16 4 2 2" xfId="12535" xr:uid="{CA2A9A46-6A79-497B-8A35-94F68800C3EB}"/>
    <cellStyle name="Normal 16 4 3" xfId="12536" xr:uid="{7DBABE54-78E5-4788-9680-2E0ABD642371}"/>
    <cellStyle name="Normal 16 4 4" xfId="12537" xr:uid="{F88BCB38-DAC7-45B6-8C6A-ABF91B9829F1}"/>
    <cellStyle name="Normal 16 4 5" xfId="12538" xr:uid="{B5432AA5-C84D-4C4A-B02E-F51A6693963B}"/>
    <cellStyle name="Normal 16 4 6" xfId="12539" xr:uid="{A80E4ACE-B6EC-4238-80A2-6346213E9E18}"/>
    <cellStyle name="Normal 16 4 7" xfId="12540" xr:uid="{6B0BC473-3A1C-476C-8034-DCEED5FB1AE7}"/>
    <cellStyle name="Normal 16 4 8" xfId="12541" xr:uid="{5F621F62-DFF6-459C-BAD9-A5A1CDFF38CA}"/>
    <cellStyle name="Normal 16 4 8 2" xfId="12542" xr:uid="{23A14352-7601-4488-8227-5F514E69A2E0}"/>
    <cellStyle name="Normal 16 5" xfId="12543" xr:uid="{BB8CCF54-977A-44AF-8389-B8EA29F12659}"/>
    <cellStyle name="Normal 16 5 2" xfId="12544" xr:uid="{E64571F5-6179-4855-A9A8-4F9223FE68F4}"/>
    <cellStyle name="Normal 16 5 2 2" xfId="12545" xr:uid="{9CFE3250-62D2-4147-B217-738D66F114D2}"/>
    <cellStyle name="Normal 16 5 3" xfId="12546" xr:uid="{F39170BB-DB8F-4C14-8807-F0612DF864C8}"/>
    <cellStyle name="Normal 16 5 4" xfId="12547" xr:uid="{FFEE661E-D6C3-49A4-8744-00A8D9BF7728}"/>
    <cellStyle name="Normal 16 5 5" xfId="12548" xr:uid="{49392943-A587-42F2-9A16-4321FE08F260}"/>
    <cellStyle name="Normal 16 5 6" xfId="12549" xr:uid="{FDD0A7DF-D3C3-4C74-B286-94D60776CAEE}"/>
    <cellStyle name="Normal 16 5 7" xfId="12550" xr:uid="{D8ECF3C5-5C7E-40E2-84AA-CBA128A00B4B}"/>
    <cellStyle name="Normal 16 5 8" xfId="12551" xr:uid="{34E559B5-E1EC-4420-9A4A-1F21D17618F9}"/>
    <cellStyle name="Normal 16 5 8 2" xfId="12552" xr:uid="{737E9FAF-1A6B-41F6-9B9F-B18CF9B9E015}"/>
    <cellStyle name="Normal 16 6" xfId="12553" xr:uid="{DF403F24-1E20-4B40-A311-48A846D356FA}"/>
    <cellStyle name="Normal 16 6 2" xfId="12554" xr:uid="{627C73BA-EB11-4BA3-A627-408DDFD5C4AC}"/>
    <cellStyle name="Normal 16 6 2 2" xfId="12555" xr:uid="{93694740-1FD1-4601-9673-0587C07A75A7}"/>
    <cellStyle name="Normal 16 6 3" xfId="12556" xr:uid="{E5357F54-099E-4E5F-994F-4CD2C27E8CFD}"/>
    <cellStyle name="Normal 16 6 4" xfId="12557" xr:uid="{81BCE52C-94E2-4A3C-B89A-2B8AC143E82F}"/>
    <cellStyle name="Normal 16 6 5" xfId="12558" xr:uid="{4DB349EA-BF20-4C97-915B-BAFC80DE6A2B}"/>
    <cellStyle name="Normal 16 6 6" xfId="12559" xr:uid="{0D1E67B9-F1B6-461B-8D92-CF9BD9998C1C}"/>
    <cellStyle name="Normal 16 6 7" xfId="12560" xr:uid="{4D2A81E0-FA59-4218-830D-F74898240375}"/>
    <cellStyle name="Normal 16 6 8" xfId="12561" xr:uid="{478CE452-B655-4B5B-A5B5-585E37C7D539}"/>
    <cellStyle name="Normal 16 6 8 2" xfId="12562" xr:uid="{F2A52F1D-F1C2-4AEA-B2D8-F292D15354EB}"/>
    <cellStyle name="Normal 16 7" xfId="12563" xr:uid="{61058011-D2F8-4DF0-9827-6810B6D74D90}"/>
    <cellStyle name="Normal 16 7 2" xfId="12564" xr:uid="{D9EA3F87-D592-4DEE-BE84-841349E6BD7E}"/>
    <cellStyle name="Normal 16 7 3" xfId="31276" xr:uid="{5CD8EE99-E43C-4A3F-8B6A-BCF528F8806B}"/>
    <cellStyle name="Normal 16 8" xfId="12565" xr:uid="{4E59885B-3873-4A0B-8EFC-3AEC12F87A49}"/>
    <cellStyle name="Normal 16 9" xfId="12566" xr:uid="{15920A08-B7D4-4BB4-91BB-E9CFCDAF6D4E}"/>
    <cellStyle name="Normal 17" xfId="12567" xr:uid="{DA5F4F11-9CEC-4F46-8086-115582CB261F}"/>
    <cellStyle name="Normal 17 10" xfId="12568" xr:uid="{BC27EF75-6149-41CB-81A0-3D409D5EFBD9}"/>
    <cellStyle name="Normal 17 11" xfId="12569" xr:uid="{311685FB-5C3A-4ED7-AF00-F596E53EB0BF}"/>
    <cellStyle name="Normal 17 12" xfId="12570" xr:uid="{A0AA68BB-CFB5-4903-A664-2C2CBD8D52D4}"/>
    <cellStyle name="Normal 17 13" xfId="12571" xr:uid="{5F1E6239-217E-4F10-AE00-D3B4A3C1085D}"/>
    <cellStyle name="Normal 17 13 2" xfId="12572" xr:uid="{F6455F9D-8DC7-446E-ABBA-38490D9F9AC1}"/>
    <cellStyle name="Normal 17 14" xfId="12573" xr:uid="{02CDA2DB-B921-4E5F-AB13-F1B90244DF6A}"/>
    <cellStyle name="Normal 17 14 2" xfId="31277" xr:uid="{B15869EF-B721-4BCA-851B-0480490BD6F8}"/>
    <cellStyle name="Normal 17 14 3" xfId="31278" xr:uid="{352D40EF-61D3-46F5-9468-F8FAAF226C2F}"/>
    <cellStyle name="Normal 17 15" xfId="12574" xr:uid="{C3E63FF9-4C3E-470C-8D4B-52BC405DF16A}"/>
    <cellStyle name="Normal 17 15 2" xfId="31279" xr:uid="{BCAF4483-E70E-43D1-B174-D09CB1120749}"/>
    <cellStyle name="Normal 17 15 3" xfId="31280" xr:uid="{1A535908-B265-4694-860A-BF92D812C925}"/>
    <cellStyle name="Normal 17 16" xfId="12575" xr:uid="{C3F825DB-BB23-4B90-B286-50CF073865A4}"/>
    <cellStyle name="Normal 17 16 2" xfId="31281" xr:uid="{DBB8E832-FBEA-4D6C-A922-445BC7916D80}"/>
    <cellStyle name="Normal 17 16 3" xfId="31282" xr:uid="{B2B6741A-F32F-4596-9427-5C093DE5BBFB}"/>
    <cellStyle name="Normal 17 17" xfId="12576" xr:uid="{661EDF92-C9C6-47CC-8CBE-E756D6FADEC5}"/>
    <cellStyle name="Normal 17 17 2" xfId="31283" xr:uid="{EFCD3413-ABB9-497E-97FE-52C1AE5F267A}"/>
    <cellStyle name="Normal 17 17 3" xfId="31284" xr:uid="{57A682FA-59DB-40CE-B062-AEF8B5ABF77A}"/>
    <cellStyle name="Normal 17 18" xfId="12577" xr:uid="{EE4B49A7-C214-4201-B87D-BA2FFE644CEE}"/>
    <cellStyle name="Normal 17 18 2" xfId="31285" xr:uid="{A1076CFF-2480-4EF5-A946-90B36749E902}"/>
    <cellStyle name="Normal 17 18 3" xfId="31286" xr:uid="{690093E3-1B65-4A4F-A129-C4F70A2EA65C}"/>
    <cellStyle name="Normal 17 19" xfId="12578" xr:uid="{D3BBD499-716C-42D9-B9DA-FE40893FB19E}"/>
    <cellStyle name="Normal 17 19 2" xfId="31287" xr:uid="{9F416D6B-D113-4E9B-BB96-33E86C235D83}"/>
    <cellStyle name="Normal 17 19 3" xfId="31288" xr:uid="{DBFFEA93-1252-47D9-B4FD-BF8DBA07C8DE}"/>
    <cellStyle name="Normal 17 2" xfId="12579" xr:uid="{129D6658-8C57-4142-97E2-AAEFE4DE6C33}"/>
    <cellStyle name="Normal 17 2 10" xfId="12580" xr:uid="{E9347975-88CE-4052-9AFC-4098A14A1B34}"/>
    <cellStyle name="Normal 17 2 10 2" xfId="31289" xr:uid="{C0ED5F77-90E3-4A93-AC5B-C5AF78580E46}"/>
    <cellStyle name="Normal 17 2 10 3" xfId="31290" xr:uid="{B5212052-046C-49AF-800B-C5B5D23CDDBB}"/>
    <cellStyle name="Normal 17 2 11" xfId="12581" xr:uid="{33F40312-777D-43EC-ACFD-978086078774}"/>
    <cellStyle name="Normal 17 2 11 2" xfId="31291" xr:uid="{453B9CEF-8815-47D9-8DF3-1098B3107CEA}"/>
    <cellStyle name="Normal 17 2 11 3" xfId="31292" xr:uid="{49C120FD-C288-4E19-A342-D753BD9E2452}"/>
    <cellStyle name="Normal 17 2 12" xfId="12582" xr:uid="{F11BD1B9-8325-462D-A8BE-6FD91F6F0191}"/>
    <cellStyle name="Normal 17 2 12 2" xfId="31293" xr:uid="{E4DEF5FE-F606-4897-94DF-F82A5DEAC837}"/>
    <cellStyle name="Normal 17 2 12 3" xfId="31294" xr:uid="{BD879F45-AB58-4FB5-B7F2-D858DA24A7B0}"/>
    <cellStyle name="Normal 17 2 13" xfId="12583" xr:uid="{95C88AD3-7171-48D6-80FF-1237A87F2DED}"/>
    <cellStyle name="Normal 17 2 13 2" xfId="31295" xr:uid="{729C0CC6-5A6E-4B9B-A9FE-7C52D64FD06A}"/>
    <cellStyle name="Normal 17 2 13 3" xfId="31296" xr:uid="{79CD9835-816F-4FAF-8D37-3932092791AC}"/>
    <cellStyle name="Normal 17 2 14" xfId="12584" xr:uid="{D81E66CC-7F6E-4A25-BD9E-AAEEB0A3DAA1}"/>
    <cellStyle name="Normal 17 2 14 2" xfId="31297" xr:uid="{95404CD1-B381-4151-B48A-79B678D67EC1}"/>
    <cellStyle name="Normal 17 2 14 3" xfId="31298" xr:uid="{700A0935-0E1B-4E92-B0D5-28DB4CC21B3C}"/>
    <cellStyle name="Normal 17 2 15" xfId="12585" xr:uid="{D44A674A-49A9-441F-95EF-3033FFDD3310}"/>
    <cellStyle name="Normal 17 2 15 2" xfId="31299" xr:uid="{D6C96B16-63B3-4A5E-98A5-BFB1EEAE5429}"/>
    <cellStyle name="Normal 17 2 15 3" xfId="31300" xr:uid="{4512888C-874F-4E34-8DBD-E87946013FDA}"/>
    <cellStyle name="Normal 17 2 16" xfId="12586" xr:uid="{A26BBC2D-879A-4724-82E7-6DD7E9899C2F}"/>
    <cellStyle name="Normal 17 2 16 2" xfId="31301" xr:uid="{561E4348-B51B-4E99-B53F-24828E3A9419}"/>
    <cellStyle name="Normal 17 2 16 3" xfId="31302" xr:uid="{A4EA0B29-B740-437C-96B9-622707B1E9D2}"/>
    <cellStyle name="Normal 17 2 17" xfId="12587" xr:uid="{ACCE11AB-847B-4C09-AFAD-BCB9A5091E46}"/>
    <cellStyle name="Normal 17 2 17 2" xfId="31303" xr:uid="{307C259D-6A32-4601-9C48-A7971E43195B}"/>
    <cellStyle name="Normal 17 2 17 3" xfId="31304" xr:uid="{7F45DA14-2EBD-48C4-9A63-78CB31C99EB6}"/>
    <cellStyle name="Normal 17 2 2" xfId="12588" xr:uid="{92852C96-D69B-4B7E-8FD1-F26BEF6043E5}"/>
    <cellStyle name="Normal 17 2 2 2" xfId="12589" xr:uid="{65088800-4B9D-4AB8-BD9E-C07B2BB4FE95}"/>
    <cellStyle name="Normal 17 2 3" xfId="12590" xr:uid="{ADE41E00-50B6-41A7-BE43-7FDA03CEB8B2}"/>
    <cellStyle name="Normal 17 2 3 2" xfId="31305" xr:uid="{12D172EA-0DAF-4984-B2BE-A00B6CDCF413}"/>
    <cellStyle name="Normal 17 2 4" xfId="12591" xr:uid="{E3FEA7D4-5D1C-439B-82A1-FAE9588B9073}"/>
    <cellStyle name="Normal 17 2 5" xfId="12592" xr:uid="{F364A06F-9FF9-4B14-839F-A320B8D41383}"/>
    <cellStyle name="Normal 17 2 6" xfId="12593" xr:uid="{2DA6E20F-1B73-4075-A20C-407F8890CB9B}"/>
    <cellStyle name="Normal 17 2 7" xfId="12594" xr:uid="{EF0F25E6-0FFB-46C0-9867-BEACDA4F7BB6}"/>
    <cellStyle name="Normal 17 2 8" xfId="12595" xr:uid="{26158842-E36B-443E-A459-E2C8EED59B7C}"/>
    <cellStyle name="Normal 17 2 8 2" xfId="12596" xr:uid="{6E2B6974-7DDF-414C-BE98-17391FDB981B}"/>
    <cellStyle name="Normal 17 2 9" xfId="12597" xr:uid="{0BD41399-66BF-4412-9889-1DAAD6BCAE85}"/>
    <cellStyle name="Normal 17 2 9 2" xfId="31306" xr:uid="{CB7398B5-DCCB-4DF4-B327-02AD66A3F3FF}"/>
    <cellStyle name="Normal 17 2 9 3" xfId="31307" xr:uid="{86562F98-EE62-4D3F-9060-1A01BBFA8FD9}"/>
    <cellStyle name="Normal 17 20" xfId="12598" xr:uid="{32BD6FDF-04FD-48CE-8A08-6A777256AA68}"/>
    <cellStyle name="Normal 17 20 2" xfId="31308" xr:uid="{9200927C-7E7D-4E64-B274-793E329D53F2}"/>
    <cellStyle name="Normal 17 20 3" xfId="31309" xr:uid="{A35D0C78-DA77-4167-9518-BF293C210C44}"/>
    <cellStyle name="Normal 17 21" xfId="12599" xr:uid="{33638D67-A132-4C56-9D8E-BA5ABD0BDAF2}"/>
    <cellStyle name="Normal 17 21 2" xfId="31310" xr:uid="{F6D5EB7B-CD45-4971-B577-C34FF9B8014B}"/>
    <cellStyle name="Normal 17 21 3" xfId="31311" xr:uid="{E348EC58-5CCD-4F6F-816B-7A760BCFC22C}"/>
    <cellStyle name="Normal 17 22" xfId="12600" xr:uid="{C2DF7E7C-2365-4369-BDBC-AB32650F009C}"/>
    <cellStyle name="Normal 17 22 2" xfId="31312" xr:uid="{6D2BA4A1-EBAC-4478-A467-1448C955EB2F}"/>
    <cellStyle name="Normal 17 22 3" xfId="31313" xr:uid="{B81ED05E-9A4B-4539-B384-8E76027D5778}"/>
    <cellStyle name="Normal 17 23" xfId="12601" xr:uid="{B7E67880-7F08-4A03-9F60-0A1BD926183B}"/>
    <cellStyle name="Normal 17 23 2" xfId="31314" xr:uid="{25BC52A4-B451-428D-913C-FD80557D1CC0}"/>
    <cellStyle name="Normal 17 23 3" xfId="31315" xr:uid="{59CDC6C8-4A9B-4B1B-A7D7-35813E18B1DE}"/>
    <cellStyle name="Normal 17 24" xfId="31316" xr:uid="{4DE6E9EF-6401-42B9-9618-694BFFDB0BCE}"/>
    <cellStyle name="Normal 17 3" xfId="12602" xr:uid="{6FE1CF4C-B589-4E18-8FAA-481043B2D654}"/>
    <cellStyle name="Normal 17 3 10" xfId="12603" xr:uid="{65A9E4C4-55A8-4A5B-9D5F-DFECC5F1818A}"/>
    <cellStyle name="Normal 17 3 10 2" xfId="31317" xr:uid="{94EA2BAB-ADD4-492A-A934-C1C3A39F8D44}"/>
    <cellStyle name="Normal 17 3 10 3" xfId="31318" xr:uid="{D52814B7-41BF-4857-A227-D43AC72896C2}"/>
    <cellStyle name="Normal 17 3 11" xfId="12604" xr:uid="{5CF64559-2411-4129-B699-FD340FB74097}"/>
    <cellStyle name="Normal 17 3 11 2" xfId="31319" xr:uid="{4AB50D86-00DA-4C33-9CDD-0536C260D56C}"/>
    <cellStyle name="Normal 17 3 11 3" xfId="31320" xr:uid="{BE91EA3C-99E4-40D5-94FB-348EF606C5D6}"/>
    <cellStyle name="Normal 17 3 12" xfId="12605" xr:uid="{8D493CE3-C409-45CC-8853-81998F65CECA}"/>
    <cellStyle name="Normal 17 3 12 2" xfId="31321" xr:uid="{94918A2B-A787-44C6-86F6-6AE563F40372}"/>
    <cellStyle name="Normal 17 3 12 3" xfId="31322" xr:uid="{477D6616-6018-49CD-AD5E-3F9628DE536C}"/>
    <cellStyle name="Normal 17 3 13" xfId="12606" xr:uid="{730BF410-339F-4929-BA76-B1CCABBD04FF}"/>
    <cellStyle name="Normal 17 3 13 2" xfId="31323" xr:uid="{A119CACC-428C-4336-832A-11885374DC3F}"/>
    <cellStyle name="Normal 17 3 13 3" xfId="31324" xr:uid="{DD37CF64-FBAC-425D-8562-FFCF79837E80}"/>
    <cellStyle name="Normal 17 3 14" xfId="12607" xr:uid="{B61EE08C-CD23-4DAD-98DE-D7792FFF44BA}"/>
    <cellStyle name="Normal 17 3 14 2" xfId="31325" xr:uid="{57B932B1-3515-411B-91D6-145EE28C6766}"/>
    <cellStyle name="Normal 17 3 14 3" xfId="31326" xr:uid="{916E5231-DC76-4ACB-98C0-42F5EEAB152D}"/>
    <cellStyle name="Normal 17 3 15" xfId="12608" xr:uid="{8CAC13DA-E01D-444A-9F51-AA4299304545}"/>
    <cellStyle name="Normal 17 3 15 2" xfId="31327" xr:uid="{41826587-4CB5-42D8-9573-83D662B58C79}"/>
    <cellStyle name="Normal 17 3 15 3" xfId="31328" xr:uid="{4B02CC7F-9CA4-455E-A44C-E5EB74B71BBB}"/>
    <cellStyle name="Normal 17 3 16" xfId="12609" xr:uid="{5291636E-9B48-4A53-B2C6-CE7266EF7EC0}"/>
    <cellStyle name="Normal 17 3 16 2" xfId="31329" xr:uid="{9852AD62-3840-43DA-87FE-A6CAA1B53BC9}"/>
    <cellStyle name="Normal 17 3 16 3" xfId="31330" xr:uid="{72961FAE-0C7E-421E-BF10-B5CADAC4E819}"/>
    <cellStyle name="Normal 17 3 17" xfId="12610" xr:uid="{1E14C9ED-ECC8-46FB-89EA-04E01B5222D2}"/>
    <cellStyle name="Normal 17 3 17 2" xfId="31331" xr:uid="{182CADF9-37C7-4041-907A-48644B356B4E}"/>
    <cellStyle name="Normal 17 3 17 3" xfId="31332" xr:uid="{5814F8F6-3AC8-4FF1-94A6-156F864B766D}"/>
    <cellStyle name="Normal 17 3 2" xfId="12611" xr:uid="{C3954A8E-09EB-4A3E-A185-D4799F915D49}"/>
    <cellStyle name="Normal 17 3 2 2" xfId="12612" xr:uid="{25A1C407-FC28-414B-B92E-E6D97D1EF3A3}"/>
    <cellStyle name="Normal 17 3 3" xfId="12613" xr:uid="{582E313B-A68A-414A-AFB9-B4DF496F6A70}"/>
    <cellStyle name="Normal 17 3 4" xfId="12614" xr:uid="{B932C242-7C6C-4081-B0BC-B7D6F05E81A7}"/>
    <cellStyle name="Normal 17 3 5" xfId="12615" xr:uid="{F94048A8-56FB-46CC-8C4C-325C673998CF}"/>
    <cellStyle name="Normal 17 3 6" xfId="12616" xr:uid="{2ED540A7-EAE1-43E9-A188-B39C8ECB5FC2}"/>
    <cellStyle name="Normal 17 3 7" xfId="12617" xr:uid="{2FF4D68E-F41C-4FFF-9E96-EACE4A7B6063}"/>
    <cellStyle name="Normal 17 3 8" xfId="12618" xr:uid="{99B7556C-3A2D-4F9C-8BA5-F2B9FD3375F7}"/>
    <cellStyle name="Normal 17 3 8 2" xfId="12619" xr:uid="{DD50291D-5939-416F-A575-54E78C8F4225}"/>
    <cellStyle name="Normal 17 3 9" xfId="12620" xr:uid="{2581665C-AF79-4228-97D5-2D35924C66B2}"/>
    <cellStyle name="Normal 17 3 9 2" xfId="31333" xr:uid="{349F0A06-FC54-4575-B5D5-38A0EA6BBC47}"/>
    <cellStyle name="Normal 17 3 9 3" xfId="31334" xr:uid="{ED9DF821-3439-4963-AF15-997B50BFB775}"/>
    <cellStyle name="Normal 17 4" xfId="12621" xr:uid="{2FF82E4B-9EC6-4A89-9E36-15B16DD3F004}"/>
    <cellStyle name="Normal 17 4 2" xfId="12622" xr:uid="{FFF98FD5-72A8-47BA-9A3E-5897AA403D43}"/>
    <cellStyle name="Normal 17 4 2 2" xfId="12623" xr:uid="{EF3836DC-2106-4970-9A8B-768A7FB0A07C}"/>
    <cellStyle name="Normal 17 4 3" xfId="12624" xr:uid="{128134A9-E7BE-4235-8328-557A6FF88617}"/>
    <cellStyle name="Normal 17 4 4" xfId="12625" xr:uid="{51404EEA-E74A-43E8-BB4D-E06AFFDF7FA2}"/>
    <cellStyle name="Normal 17 4 5" xfId="12626" xr:uid="{C414A40A-9637-43DD-8AED-CAD22067C65B}"/>
    <cellStyle name="Normal 17 4 6" xfId="12627" xr:uid="{D10C708E-2DC0-42CA-B6B4-ECF5516933DF}"/>
    <cellStyle name="Normal 17 4 7" xfId="12628" xr:uid="{798CB1F5-1C05-475E-824F-ACEFABBE8180}"/>
    <cellStyle name="Normal 17 4 8" xfId="12629" xr:uid="{CE7A9392-249A-4352-8042-BE8ACEF4E744}"/>
    <cellStyle name="Normal 17 4 8 2" xfId="12630" xr:uid="{22ADB4A5-4F35-402B-989C-3FF2D7FBCC28}"/>
    <cellStyle name="Normal 17 5" xfId="12631" xr:uid="{7322A823-BA36-490C-BC1A-FC2DAF0513A8}"/>
    <cellStyle name="Normal 17 5 2" xfId="12632" xr:uid="{B2E0DC33-5415-441C-9BE0-F1EA4F96C779}"/>
    <cellStyle name="Normal 17 5 2 2" xfId="12633" xr:uid="{9772A0B6-E4BF-4995-BD5F-6FF9993F4EEF}"/>
    <cellStyle name="Normal 17 5 3" xfId="12634" xr:uid="{C7D6D304-7FE6-4C30-8876-055191EAC1D5}"/>
    <cellStyle name="Normal 17 5 4" xfId="12635" xr:uid="{23125E47-C208-4871-85BE-A435BA043591}"/>
    <cellStyle name="Normal 17 5 5" xfId="12636" xr:uid="{245AA92C-ED07-4CAD-BCF8-33138B51E71E}"/>
    <cellStyle name="Normal 17 5 6" xfId="12637" xr:uid="{7A034432-244A-4056-B4AD-038C730C4BD6}"/>
    <cellStyle name="Normal 17 5 7" xfId="12638" xr:uid="{385DAFCD-5234-491A-B4D9-79A1C09B5C8B}"/>
    <cellStyle name="Normal 17 5 8" xfId="12639" xr:uid="{38FD82C2-6E14-4A49-AC50-012FDF660853}"/>
    <cellStyle name="Normal 17 5 8 2" xfId="12640" xr:uid="{6171528C-A3CD-4545-8238-09AC73F40080}"/>
    <cellStyle name="Normal 17 6" xfId="12641" xr:uid="{A6C4E6A5-719A-4C9B-BB72-536E15058DEF}"/>
    <cellStyle name="Normal 17 6 2" xfId="12642" xr:uid="{BDFFE0D7-A4CE-4B79-B7ED-8AAD006DF735}"/>
    <cellStyle name="Normal 17 6 2 2" xfId="12643" xr:uid="{52E667CF-A25D-4F71-A680-69E7C3D1BF26}"/>
    <cellStyle name="Normal 17 6 3" xfId="12644" xr:uid="{B50B27D9-17D5-4C06-A042-A5B2FE1B2D8C}"/>
    <cellStyle name="Normal 17 6 4" xfId="12645" xr:uid="{D10D8488-759C-4F5D-9155-27C7884D3399}"/>
    <cellStyle name="Normal 17 6 5" xfId="12646" xr:uid="{E98F0168-A076-4AF5-8D82-A723057BCCC0}"/>
    <cellStyle name="Normal 17 6 6" xfId="12647" xr:uid="{6A1FF061-3F07-4B25-AED3-700554CDF9F1}"/>
    <cellStyle name="Normal 17 6 7" xfId="12648" xr:uid="{7237C644-17A2-40B1-ACA9-5054177BF395}"/>
    <cellStyle name="Normal 17 6 8" xfId="12649" xr:uid="{89709274-7A2C-4C3D-A2D3-6F978D2DE51C}"/>
    <cellStyle name="Normal 17 6 8 2" xfId="12650" xr:uid="{A6D6A53F-398F-4B95-9DD2-53F71BCD5B45}"/>
    <cellStyle name="Normal 17 7" xfId="12651" xr:uid="{586D964C-57EC-43AD-A20A-0D078D803E7B}"/>
    <cellStyle name="Normal 17 7 2" xfId="12652" xr:uid="{FEF15C3A-53B2-4571-9027-D1B7789A3BD8}"/>
    <cellStyle name="Normal 17 8" xfId="12653" xr:uid="{6EBD3FD6-CC43-4AAF-B707-A9AF00EB2A56}"/>
    <cellStyle name="Normal 17 9" xfId="12654" xr:uid="{22E633BE-5CA1-48BB-8969-E088226CB3A0}"/>
    <cellStyle name="Normal 18" xfId="75" xr:uid="{C7A7F47A-03F6-4AF7-8620-B5EB8DB60AC1}"/>
    <cellStyle name="Normal 18 10" xfId="12656" xr:uid="{713635F4-FFE2-4A0D-B57B-ECD81E56CDFA}"/>
    <cellStyle name="Normal 18 10 2" xfId="31335" xr:uid="{65238B7A-6E16-403E-9CC4-111CF8D8C1AA}"/>
    <cellStyle name="Normal 18 10 3" xfId="31336" xr:uid="{06D39359-A231-40CE-A585-1C9BA0FDA472}"/>
    <cellStyle name="Normal 18 11" xfId="12657" xr:uid="{7D6652D0-77BB-4881-B36C-8F7B43FC7450}"/>
    <cellStyle name="Normal 18 11 2" xfId="31337" xr:uid="{AC291642-A4B6-4D28-AD16-BF2E6A6B3E7F}"/>
    <cellStyle name="Normal 18 11 3" xfId="31338" xr:uid="{47A4A764-6BB7-4573-BF00-77DB71F0BED1}"/>
    <cellStyle name="Normal 18 12" xfId="12658" xr:uid="{607FB08E-8ED1-41FA-AE19-6A55DD1F4E64}"/>
    <cellStyle name="Normal 18 12 2" xfId="31339" xr:uid="{4B0C8098-6C49-4661-8CE8-84DCAE75952B}"/>
    <cellStyle name="Normal 18 12 3" xfId="31340" xr:uid="{A11CE771-912C-4838-AEA6-C7E293074CC6}"/>
    <cellStyle name="Normal 18 13" xfId="12659" xr:uid="{706E5165-596A-4087-94F4-D2B3E970F894}"/>
    <cellStyle name="Normal 18 13 2" xfId="31341" xr:uid="{F4A218A9-E9AC-45B6-8351-4F28CFF0BB76}"/>
    <cellStyle name="Normal 18 13 3" xfId="31342" xr:uid="{2844485B-D178-4D33-947A-AAF5DD0C179D}"/>
    <cellStyle name="Normal 18 14" xfId="12660" xr:uid="{7756BB81-A773-499B-BFFD-1F77D37CA8E1}"/>
    <cellStyle name="Normal 18 14 2" xfId="31343" xr:uid="{0D06ED34-55D1-4913-990F-25F270FD3120}"/>
    <cellStyle name="Normal 18 15" xfId="12661" xr:uid="{AFBA5730-874B-448A-8DA7-F8A4A891BCBD}"/>
    <cellStyle name="Normal 18 16" xfId="31344" xr:uid="{C19CC336-62EB-4E50-B1E3-A9FBEB2316A1}"/>
    <cellStyle name="Normal 18 17" xfId="12655" xr:uid="{4E472701-5DB0-4AE4-B7CE-635889D3E7E5}"/>
    <cellStyle name="Normal 18 2" xfId="12662" xr:uid="{A18FA4F8-F771-45DA-8113-AC3FB142D50D}"/>
    <cellStyle name="Normal 18 2 10" xfId="12663" xr:uid="{78CCE194-58E2-424F-8A57-89334CFB3E96}"/>
    <cellStyle name="Normal 18 2 10 2" xfId="31345" xr:uid="{BF1FF58F-5AFE-45B9-BF44-D597E858A22D}"/>
    <cellStyle name="Normal 18 2 10 3" xfId="31346" xr:uid="{F34719F2-7391-4745-987B-556D0F76DC11}"/>
    <cellStyle name="Normal 18 2 11" xfId="12664" xr:uid="{DB82F2D7-389F-40DA-BE3C-C46C7049427E}"/>
    <cellStyle name="Normal 18 2 11 2" xfId="31347" xr:uid="{EA35AF39-E6C3-4844-99FF-12CDAFA1DEE2}"/>
    <cellStyle name="Normal 18 2 12" xfId="12665" xr:uid="{9444855D-F8A2-47A2-B355-BED0F0EF7F73}"/>
    <cellStyle name="Normal 18 2 13" xfId="31348" xr:uid="{07A17F40-61AA-4A07-A37E-53A3489E6D11}"/>
    <cellStyle name="Normal 18 2 2" xfId="12666" xr:uid="{8E55A45B-3C09-4458-B13C-A8F69983700E}"/>
    <cellStyle name="Normal 18 2 2 2" xfId="31349" xr:uid="{BF610A56-D556-4C8C-BAC4-A5C9236F681E}"/>
    <cellStyle name="Normal 18 2 2 3" xfId="31350" xr:uid="{0F9E8285-5FE6-45F5-8FC3-943B9E3AA8E5}"/>
    <cellStyle name="Normal 18 2 3" xfId="12667" xr:uid="{5520BCCF-9833-4431-BB60-3F662625B174}"/>
    <cellStyle name="Normal 18 2 3 2" xfId="31351" xr:uid="{D6D9D045-9868-4585-A786-78CF0F857E72}"/>
    <cellStyle name="Normal 18 2 3 3" xfId="31352" xr:uid="{90CE163B-238E-452B-B492-6E4E38542854}"/>
    <cellStyle name="Normal 18 2 4" xfId="12668" xr:uid="{28CA026B-6B6F-4487-8645-9F8D701B6A59}"/>
    <cellStyle name="Normal 18 2 4 2" xfId="31353" xr:uid="{23D22B42-291E-4E1A-BC61-6AA8167EB3A1}"/>
    <cellStyle name="Normal 18 2 4 3" xfId="31354" xr:uid="{BE74AFB5-BF65-4E54-8AC0-3586CED76269}"/>
    <cellStyle name="Normal 18 2 5" xfId="12669" xr:uid="{19C461E3-52EC-4FB6-9B07-60D4B0F730B0}"/>
    <cellStyle name="Normal 18 2 5 2" xfId="31355" xr:uid="{593A6127-73D0-4FF4-BAF8-F9E8BE3700B3}"/>
    <cellStyle name="Normal 18 2 5 3" xfId="31356" xr:uid="{C9181069-ED61-4F7A-81A2-C04B93BA6B50}"/>
    <cellStyle name="Normal 18 2 6" xfId="12670" xr:uid="{D76DBD53-E3BE-4F2C-889D-4350C12C833B}"/>
    <cellStyle name="Normal 18 2 6 2" xfId="31357" xr:uid="{4EA23AE1-6DBE-4AC6-9F24-CE0E4647DE2A}"/>
    <cellStyle name="Normal 18 2 6 3" xfId="31358" xr:uid="{7F0FD3FB-C9FC-4A30-976A-09CAE0B17BE0}"/>
    <cellStyle name="Normal 18 2 7" xfId="12671" xr:uid="{89501BF5-1332-4D05-ADEC-364F035F8176}"/>
    <cellStyle name="Normal 18 2 7 2" xfId="31359" xr:uid="{86C22AD4-9D47-4CC7-9408-EF1A50D5A681}"/>
    <cellStyle name="Normal 18 2 7 3" xfId="31360" xr:uid="{319BA2BA-BAF7-4248-BA89-3CE69FB6C9A1}"/>
    <cellStyle name="Normal 18 2 8" xfId="12672" xr:uid="{6DE16A4F-7715-4265-8868-E7FD0EF80296}"/>
    <cellStyle name="Normal 18 2 8 2" xfId="31361" xr:uid="{ECCCA2F4-3812-4E30-8CE8-78E055C31032}"/>
    <cellStyle name="Normal 18 2 8 3" xfId="31362" xr:uid="{C95C255A-81B2-47EA-B3B3-4D1544BFFBF7}"/>
    <cellStyle name="Normal 18 2 9" xfId="12673" xr:uid="{A05E59C9-4222-4EF3-BF2E-9CE2C7062609}"/>
    <cellStyle name="Normal 18 2 9 2" xfId="31363" xr:uid="{AB9A0701-AAE3-4270-84DF-2E1022950CE6}"/>
    <cellStyle name="Normal 18 2 9 3" xfId="31364" xr:uid="{578B645B-940F-4A98-8274-C84ACDCA0D48}"/>
    <cellStyle name="Normal 18 3" xfId="12674" xr:uid="{B0AE830D-9050-4A13-AEE2-DD44826ABE61}"/>
    <cellStyle name="Normal 18 3 10" xfId="12675" xr:uid="{12FECEBE-A7B0-44E6-A3E0-B2992BECDCD7}"/>
    <cellStyle name="Normal 18 3 10 2" xfId="31365" xr:uid="{4F73F107-2A2C-4D4B-8D8F-E91DD045D0FD}"/>
    <cellStyle name="Normal 18 3 10 3" xfId="31366" xr:uid="{D23B5310-DE9D-4746-B5A5-EE566DBC5FF1}"/>
    <cellStyle name="Normal 18 3 11" xfId="31367" xr:uid="{605DCE97-EC67-4B56-9801-3F425F83C43D}"/>
    <cellStyle name="Normal 18 3 12" xfId="31368" xr:uid="{33C54812-9FAE-4C55-8630-638D26328375}"/>
    <cellStyle name="Normal 18 3 2" xfId="12676" xr:uid="{EF0D1EFE-5297-47DD-9EAF-EB8A5DE86671}"/>
    <cellStyle name="Normal 18 3 2 2" xfId="31369" xr:uid="{B0A44B37-9EC6-4F5E-8B92-C1864364C1AF}"/>
    <cellStyle name="Normal 18 3 2 3" xfId="31370" xr:uid="{6174F037-D076-4C40-B48C-ACE8E63F0059}"/>
    <cellStyle name="Normal 18 3 3" xfId="12677" xr:uid="{0BECBCF1-4143-43B1-A9B8-F3653D06231F}"/>
    <cellStyle name="Normal 18 3 3 2" xfId="31371" xr:uid="{EBA112A0-C8B3-49D6-9B19-E686AE2561AE}"/>
    <cellStyle name="Normal 18 3 3 3" xfId="31372" xr:uid="{7AA21602-5FCD-4FD3-85CB-63D39B267429}"/>
    <cellStyle name="Normal 18 3 4" xfId="12678" xr:uid="{FADB4AAF-A405-4009-B279-1D3230A07567}"/>
    <cellStyle name="Normal 18 3 4 2" xfId="31373" xr:uid="{92047C1A-A11B-41CA-BD09-9939B4B7D984}"/>
    <cellStyle name="Normal 18 3 4 3" xfId="31374" xr:uid="{4CE95D37-C410-47E8-9678-A89D945D5A92}"/>
    <cellStyle name="Normal 18 3 5" xfId="12679" xr:uid="{F2C8C3F6-03B3-4C2B-B171-88380DC947D0}"/>
    <cellStyle name="Normal 18 3 5 2" xfId="31375" xr:uid="{963DABE3-D247-4572-BAF2-928E7D3ED144}"/>
    <cellStyle name="Normal 18 3 5 3" xfId="31376" xr:uid="{2DABFB2B-F32B-4C38-86EE-05A017B386C6}"/>
    <cellStyle name="Normal 18 3 6" xfId="12680" xr:uid="{3462EA63-D3C1-4C26-B59B-B5DDAA0AA80D}"/>
    <cellStyle name="Normal 18 3 6 2" xfId="31377" xr:uid="{FCA46CBC-0A80-45AD-8817-6D235AB83758}"/>
    <cellStyle name="Normal 18 3 6 3" xfId="31378" xr:uid="{73A1191C-F898-42A9-804C-20A83547782F}"/>
    <cellStyle name="Normal 18 3 7" xfId="12681" xr:uid="{5CC120A2-A121-4D00-9752-AC6BAC4AEC33}"/>
    <cellStyle name="Normal 18 3 7 2" xfId="31379" xr:uid="{E8534CAE-74D3-47B6-A3C6-8579424E743A}"/>
    <cellStyle name="Normal 18 3 7 3" xfId="31380" xr:uid="{25BC1FE8-789D-417A-A266-1F79306F8DFB}"/>
    <cellStyle name="Normal 18 3 8" xfId="12682" xr:uid="{D83799E0-83C3-4698-9DBD-19A686D3B7FC}"/>
    <cellStyle name="Normal 18 3 8 2" xfId="31381" xr:uid="{C40C7F79-43DE-4A2E-A1E6-F168B72F4E47}"/>
    <cellStyle name="Normal 18 3 8 3" xfId="31382" xr:uid="{5F8E08C8-81EF-48A6-9553-595C3C7A2236}"/>
    <cellStyle name="Normal 18 3 9" xfId="12683" xr:uid="{01197DFB-4AEE-4577-BA2F-35FEBCC824B9}"/>
    <cellStyle name="Normal 18 3 9 2" xfId="31383" xr:uid="{18B77EC8-A4EE-4E66-A556-3F0ABFAEE3EB}"/>
    <cellStyle name="Normal 18 3 9 3" xfId="31384" xr:uid="{9713B683-00E3-4F0D-9BD0-8354F7947AFA}"/>
    <cellStyle name="Normal 18 4" xfId="12684" xr:uid="{D5393812-F4C5-4742-AA24-5CD7C87D7514}"/>
    <cellStyle name="Normal 18 4 2" xfId="31385" xr:uid="{6EC1EA42-6831-49CF-AA0D-0D274A250A8D}"/>
    <cellStyle name="Normal 18 4 3" xfId="31386" xr:uid="{50F8D842-FB37-42EE-B115-B3B900185FAE}"/>
    <cellStyle name="Normal 18 4 4" xfId="31387" xr:uid="{A696CAA4-AF1D-46B1-85B7-B397D8E16A19}"/>
    <cellStyle name="Normal 18 5" xfId="12685" xr:uid="{38942071-1A9A-42D4-902F-23019A6D2743}"/>
    <cellStyle name="Normal 18 5 2" xfId="31388" xr:uid="{92693A21-605F-4098-AD52-43BA021A47A0}"/>
    <cellStyle name="Normal 18 5 3" xfId="31389" xr:uid="{133D4330-86AE-4229-99AA-CDF2B3F62A19}"/>
    <cellStyle name="Normal 18 6" xfId="12686" xr:uid="{CD6F0D99-6B46-4487-9FE2-A46AD28137BE}"/>
    <cellStyle name="Normal 18 6 2" xfId="31390" xr:uid="{EB3817D0-9DD8-4F0D-A05D-50460277E789}"/>
    <cellStyle name="Normal 18 6 3" xfId="31391" xr:uid="{9C92D64C-A038-4B71-A54E-BF14C5248B83}"/>
    <cellStyle name="Normal 18 7" xfId="12687" xr:uid="{A545C0CE-4C19-4039-A3EA-9BA48F1BB2C1}"/>
    <cellStyle name="Normal 18 7 2" xfId="31392" xr:uid="{F501E01B-022E-418C-A778-A76B33AA8C36}"/>
    <cellStyle name="Normal 18 7 3" xfId="31393" xr:uid="{8CDFFA6A-6704-4010-AE2C-4BD2611EED4F}"/>
    <cellStyle name="Normal 18 8" xfId="12688" xr:uid="{C0C5D2AD-F14A-43DE-822A-DAD1E4F460EA}"/>
    <cellStyle name="Normal 18 8 2" xfId="31394" xr:uid="{B4AE0D88-BFC9-462A-B71A-96DB91BA7135}"/>
    <cellStyle name="Normal 18 8 3" xfId="31395" xr:uid="{FFF79A2F-B772-4388-BF8F-A418B10B0B2D}"/>
    <cellStyle name="Normal 18 9" xfId="12689" xr:uid="{CD0DDCE8-5AD3-467B-A04C-76D802E6915A}"/>
    <cellStyle name="Normal 18 9 2" xfId="31396" xr:uid="{6984100B-1421-4766-8B84-50A6F6B657F2}"/>
    <cellStyle name="Normal 18 9 3" xfId="31397" xr:uid="{C36466C9-AA7A-41E6-8BFA-8545C103353C}"/>
    <cellStyle name="Normal 19" xfId="12690" xr:uid="{20C19174-5842-4937-A660-C5D9FC5D6488}"/>
    <cellStyle name="Normal 19 10" xfId="12691" xr:uid="{7B76B475-62F5-4F90-8F0F-69B952FDFC89}"/>
    <cellStyle name="Normal 19 11" xfId="12692" xr:uid="{4673D571-52C8-41E8-B72D-70C0DC0B4A79}"/>
    <cellStyle name="Normal 19 12" xfId="12693" xr:uid="{4EFCE72D-45D7-43BF-9867-6A05E743AE70}"/>
    <cellStyle name="Normal 19 13" xfId="12694" xr:uid="{83F36792-7B55-4C64-AAF2-0D0FF7D5FE22}"/>
    <cellStyle name="Normal 19 13 2" xfId="12695" xr:uid="{515DB577-BF83-45DE-8036-40B3EE1693EF}"/>
    <cellStyle name="Normal 19 14" xfId="12696" xr:uid="{C91E72CD-087F-46DE-BBF4-996BCB8B62B8}"/>
    <cellStyle name="Normal 19 14 2" xfId="31398" xr:uid="{3C8CE61D-7B33-4359-BCBC-6BCFC4566C3C}"/>
    <cellStyle name="Normal 19 14 3" xfId="31399" xr:uid="{A6C0F232-6F00-4D5B-86F8-E7EA83068E7D}"/>
    <cellStyle name="Normal 19 15" xfId="12697" xr:uid="{04366611-7F56-4600-99D1-DF081E14362A}"/>
    <cellStyle name="Normal 19 15 2" xfId="31400" xr:uid="{36376DCF-8613-459D-9446-28E6B7A9B990}"/>
    <cellStyle name="Normal 19 15 3" xfId="31401" xr:uid="{E273B4A8-6BA5-4324-A17D-9F82BE5695E8}"/>
    <cellStyle name="Normal 19 16" xfId="12698" xr:uid="{DDC6EADE-C4BD-4E6B-8795-407A1B47510C}"/>
    <cellStyle name="Normal 19 16 2" xfId="31402" xr:uid="{BA994103-124D-4A9C-9737-21E679B047F8}"/>
    <cellStyle name="Normal 19 16 3" xfId="31403" xr:uid="{2E727840-3B7B-43CE-AE93-46249A036C08}"/>
    <cellStyle name="Normal 19 17" xfId="12699" xr:uid="{7C709FB0-0CA4-471C-9BF7-7D6A9FAF313F}"/>
    <cellStyle name="Normal 19 17 2" xfId="31404" xr:uid="{43FB5321-026E-4314-8248-5A691E448360}"/>
    <cellStyle name="Normal 19 17 3" xfId="31405" xr:uid="{62F63BA4-3DB8-4B8D-87A0-9D75ECCECA2E}"/>
    <cellStyle name="Normal 19 18" xfId="12700" xr:uid="{8D064F18-A5E9-4F2D-ABC2-E40BD71FC4BB}"/>
    <cellStyle name="Normal 19 18 2" xfId="31406" xr:uid="{F77B05F7-3CB6-4148-BAE6-04D4184DD93F}"/>
    <cellStyle name="Normal 19 18 3" xfId="31407" xr:uid="{4A7C917E-8F9B-4317-8B2F-E829AEA74C61}"/>
    <cellStyle name="Normal 19 19" xfId="12701" xr:uid="{40BC18F5-41B8-4420-9A7F-7875E22EE4E9}"/>
    <cellStyle name="Normal 19 19 2" xfId="31408" xr:uid="{406DE707-6DD8-418D-92B6-10AF41122AAF}"/>
    <cellStyle name="Normal 19 19 3" xfId="31409" xr:uid="{98898691-155B-4647-8154-33606AD81BE6}"/>
    <cellStyle name="Normal 19 2" xfId="12702" xr:uid="{FD4DFE83-BB9D-451D-ACDB-83B007F88328}"/>
    <cellStyle name="Normal 19 2 10" xfId="12703" xr:uid="{A360DB8D-4938-45C6-B45A-F371CAF5BE6A}"/>
    <cellStyle name="Normal 19 2 10 2" xfId="31410" xr:uid="{0A8F864C-1895-4D49-BB6F-637F9FDB9D9B}"/>
    <cellStyle name="Normal 19 2 10 3" xfId="31411" xr:uid="{499D2E39-85D4-4428-8D99-36FA51168E83}"/>
    <cellStyle name="Normal 19 2 11" xfId="12704" xr:uid="{466FD15E-1A4F-47DE-A89D-4D658B49A636}"/>
    <cellStyle name="Normal 19 2 11 2" xfId="31412" xr:uid="{5B2D05CC-FA67-4350-802F-22CA52EB269B}"/>
    <cellStyle name="Normal 19 2 11 3" xfId="31413" xr:uid="{54B38ECB-C1A9-4A2D-A682-2E5D1C096B71}"/>
    <cellStyle name="Normal 19 2 12" xfId="12705" xr:uid="{1C05D083-A40A-4EEC-9B3E-EB4E4C62BA91}"/>
    <cellStyle name="Normal 19 2 12 2" xfId="31414" xr:uid="{2C1FE011-8FF1-4D2B-AE57-16F145F59B92}"/>
    <cellStyle name="Normal 19 2 12 3" xfId="31415" xr:uid="{F843FB8B-0517-4EBA-A3A4-113A1BB0526E}"/>
    <cellStyle name="Normal 19 2 13" xfId="12706" xr:uid="{488ADD71-3AE0-4035-A925-56D7FD40FF4D}"/>
    <cellStyle name="Normal 19 2 13 2" xfId="31416" xr:uid="{5CBC553B-C243-4FFC-AEF2-6AB7B3CE6C0A}"/>
    <cellStyle name="Normal 19 2 13 3" xfId="31417" xr:uid="{766DB61F-DF1C-4D1D-B0B7-D864D24AD898}"/>
    <cellStyle name="Normal 19 2 14" xfId="12707" xr:uid="{2C4D88AC-B274-4710-A414-B413B742ADF0}"/>
    <cellStyle name="Normal 19 2 14 2" xfId="31418" xr:uid="{4ED32D03-1957-4F81-A567-0A6EE1D70056}"/>
    <cellStyle name="Normal 19 2 14 3" xfId="31419" xr:uid="{CBF77369-DC3F-4CAC-BE89-7D445D539F2E}"/>
    <cellStyle name="Normal 19 2 15" xfId="12708" xr:uid="{C908746E-C10A-4ADC-81D8-E9D3CFF39CCC}"/>
    <cellStyle name="Normal 19 2 15 2" xfId="31420" xr:uid="{A6DA2E1D-25EC-45C3-A318-2967E009ABBA}"/>
    <cellStyle name="Normal 19 2 15 3" xfId="31421" xr:uid="{F1EBFBB4-2ABF-4261-AE91-A42A312FB410}"/>
    <cellStyle name="Normal 19 2 16" xfId="12709" xr:uid="{D4858515-608E-4824-B092-57A97B615D67}"/>
    <cellStyle name="Normal 19 2 16 2" xfId="31422" xr:uid="{EB2BBCF3-5E0F-4087-B4CD-CD9DD6012837}"/>
    <cellStyle name="Normal 19 2 16 3" xfId="31423" xr:uid="{306A4F2A-A7A7-4FF0-A60B-840AB9176C70}"/>
    <cellStyle name="Normal 19 2 17" xfId="12710" xr:uid="{050E6ED6-38A3-4F54-9BF4-A7DCF23C6667}"/>
    <cellStyle name="Normal 19 2 17 2" xfId="31424" xr:uid="{B779C4C4-167A-4285-B9E5-0341CDBBC63C}"/>
    <cellStyle name="Normal 19 2 17 3" xfId="31425" xr:uid="{CCF857B7-491D-4B0F-8EF4-5418DBB397CC}"/>
    <cellStyle name="Normal 19 2 2" xfId="12711" xr:uid="{8BFB15AF-CC1D-4480-97AE-15E05C6CE257}"/>
    <cellStyle name="Normal 19 2 2 2" xfId="12712" xr:uid="{707FB1EC-272D-4E52-8E43-CA69D17B0C08}"/>
    <cellStyle name="Normal 19 2 3" xfId="12713" xr:uid="{419C7A02-39EE-49CD-8696-3CD066186997}"/>
    <cellStyle name="Normal 19 2 4" xfId="12714" xr:uid="{53987422-817D-4DCB-BD6C-8F70324E67D5}"/>
    <cellStyle name="Normal 19 2 5" xfId="12715" xr:uid="{E1F48E72-B58F-44E8-AE4E-670A92AB7CFB}"/>
    <cellStyle name="Normal 19 2 6" xfId="12716" xr:uid="{AFAA78C3-790F-4D80-9A24-803DA4A176C0}"/>
    <cellStyle name="Normal 19 2 7" xfId="12717" xr:uid="{6D0356AC-212D-4650-88A2-C6BFBCF87D50}"/>
    <cellStyle name="Normal 19 2 8" xfId="12718" xr:uid="{D3A93199-4294-4233-87C2-C484C79ABA41}"/>
    <cellStyle name="Normal 19 2 8 2" xfId="12719" xr:uid="{182F4677-41C7-42A5-84E6-7A98D4C7EA37}"/>
    <cellStyle name="Normal 19 2 9" xfId="12720" xr:uid="{9BCFE389-309B-4116-A9A8-90D6E9F906E7}"/>
    <cellStyle name="Normal 19 2 9 2" xfId="31426" xr:uid="{71616B73-6FF2-4B99-A9E3-14F743C9098A}"/>
    <cellStyle name="Normal 19 2 9 3" xfId="31427" xr:uid="{CC8CAA0D-2331-4B8D-9A88-D4A0B9CBDE2B}"/>
    <cellStyle name="Normal 19 20" xfId="12721" xr:uid="{DDEB237B-D2BC-46B2-AE73-E1C96285D7F7}"/>
    <cellStyle name="Normal 19 20 2" xfId="31428" xr:uid="{6EB99FA3-8350-4929-A0BC-FF640A49DB43}"/>
    <cellStyle name="Normal 19 20 3" xfId="31429" xr:uid="{0A9E8220-D7DA-4723-A9BB-4A50F06EE31F}"/>
    <cellStyle name="Normal 19 21" xfId="12722" xr:uid="{E8F62CE6-89CA-4397-8426-0F7C6FF57ADC}"/>
    <cellStyle name="Normal 19 21 2" xfId="31430" xr:uid="{201E527A-D33F-4CDA-85D4-35EB4ADDAE41}"/>
    <cellStyle name="Normal 19 21 3" xfId="31431" xr:uid="{3C1DE1DD-2A7E-4DB2-A06C-B6879479F745}"/>
    <cellStyle name="Normal 19 22" xfId="12723" xr:uid="{D1631E60-6B8D-4C6B-AC38-628001ECAEA4}"/>
    <cellStyle name="Normal 19 22 2" xfId="31432" xr:uid="{40E77444-AF9D-4668-B79F-1C91A75AC90C}"/>
    <cellStyle name="Normal 19 22 3" xfId="31433" xr:uid="{36361BF6-3DC4-4491-ABD1-7BE6E669D54E}"/>
    <cellStyle name="Normal 19 23" xfId="31434" xr:uid="{8BCA99B5-9574-49BC-93EB-50AF5EEEE7CE}"/>
    <cellStyle name="Normal 19 3" xfId="12724" xr:uid="{35E51737-74E5-4D33-AA8F-9CDD186E0C06}"/>
    <cellStyle name="Normal 19 3 10" xfId="12725" xr:uid="{DD19A6F9-4D39-44D3-BE3C-24564837D4C3}"/>
    <cellStyle name="Normal 19 3 10 2" xfId="31435" xr:uid="{F19F273F-B79A-4A37-A5FC-CC657B6643C4}"/>
    <cellStyle name="Normal 19 3 10 3" xfId="31436" xr:uid="{B70289CC-C1A1-425A-A9CB-424D4BE50771}"/>
    <cellStyle name="Normal 19 3 11" xfId="12726" xr:uid="{67705A62-445F-433B-8C1D-BEE2200C0E82}"/>
    <cellStyle name="Normal 19 3 11 2" xfId="31437" xr:uid="{25900022-E2D2-4610-AEE7-4D2FD4870150}"/>
    <cellStyle name="Normal 19 3 11 3" xfId="31438" xr:uid="{7ECA94F1-C7B3-494D-8A5B-5F4AF05F553C}"/>
    <cellStyle name="Normal 19 3 12" xfId="12727" xr:uid="{AB5C888B-1D63-492C-8312-667BD7AF34B8}"/>
    <cellStyle name="Normal 19 3 12 2" xfId="31439" xr:uid="{0840C929-2448-43C7-AB68-17760132DE1A}"/>
    <cellStyle name="Normal 19 3 12 3" xfId="31440" xr:uid="{CDA4F5A4-6E1C-476B-88FB-DAB4C98C3891}"/>
    <cellStyle name="Normal 19 3 13" xfId="12728" xr:uid="{294AB21B-2408-49B7-8990-07D54CC0FA4C}"/>
    <cellStyle name="Normal 19 3 13 2" xfId="31441" xr:uid="{23A82BAD-DC09-4E3B-A61B-072B042DFB54}"/>
    <cellStyle name="Normal 19 3 13 3" xfId="31442" xr:uid="{AF1DB35D-9234-40B2-9922-7FBA20E51FDD}"/>
    <cellStyle name="Normal 19 3 14" xfId="12729" xr:uid="{F56866BD-65E6-4238-9D44-5E9114FA9E78}"/>
    <cellStyle name="Normal 19 3 14 2" xfId="31443" xr:uid="{891EEAD4-B948-486B-9F29-12F6F8482205}"/>
    <cellStyle name="Normal 19 3 14 3" xfId="31444" xr:uid="{DF2FE19A-4DE1-4614-A724-91B3CEE77A2B}"/>
    <cellStyle name="Normal 19 3 15" xfId="12730" xr:uid="{9D2E1E66-0534-4525-A6FB-00462B0D40DF}"/>
    <cellStyle name="Normal 19 3 15 2" xfId="31445" xr:uid="{C841709B-DAC5-42F5-9951-8939DAA78EFF}"/>
    <cellStyle name="Normal 19 3 15 3" xfId="31446" xr:uid="{F1126644-B604-4DB0-8608-1AA11697E99B}"/>
    <cellStyle name="Normal 19 3 16" xfId="12731" xr:uid="{9DC5F736-1A19-4505-8615-BA08F5F5CE86}"/>
    <cellStyle name="Normal 19 3 16 2" xfId="31447" xr:uid="{CAF58C0A-ECA9-4961-9278-3FAEF9923A5D}"/>
    <cellStyle name="Normal 19 3 16 3" xfId="31448" xr:uid="{25BAD199-7A1E-4FEC-B5D9-50A7AD0AD996}"/>
    <cellStyle name="Normal 19 3 17" xfId="12732" xr:uid="{E6123221-E989-438A-976F-57B20186A456}"/>
    <cellStyle name="Normal 19 3 17 2" xfId="31449" xr:uid="{F81D50DF-0E96-45B0-A1ED-AFE29761ECD1}"/>
    <cellStyle name="Normal 19 3 17 3" xfId="31450" xr:uid="{223D7F1E-7347-4AE1-A8A1-42B828177712}"/>
    <cellStyle name="Normal 19 3 2" xfId="12733" xr:uid="{7DCDD66B-6BDD-49B2-B5F4-460EFAF8C93D}"/>
    <cellStyle name="Normal 19 3 2 2" xfId="12734" xr:uid="{1F5106B3-5374-44DF-BFD2-0E2AD94FE355}"/>
    <cellStyle name="Normal 19 3 3" xfId="12735" xr:uid="{8F812544-ABFE-4C50-867E-F96C7A2E2849}"/>
    <cellStyle name="Normal 19 3 4" xfId="12736" xr:uid="{F875B7DB-F79F-4D85-8AA4-102F7E8171E6}"/>
    <cellStyle name="Normal 19 3 5" xfId="12737" xr:uid="{B6055FE3-427B-41D5-AD6F-410F4789DA87}"/>
    <cellStyle name="Normal 19 3 6" xfId="12738" xr:uid="{B3108219-47D6-422D-BA79-93F820DC5E99}"/>
    <cellStyle name="Normal 19 3 7" xfId="12739" xr:uid="{AB081B55-682B-439A-80C1-62CAAFF160F8}"/>
    <cellStyle name="Normal 19 3 8" xfId="12740" xr:uid="{27769EEF-121C-431F-97B9-F7A5E4FB4247}"/>
    <cellStyle name="Normal 19 3 8 2" xfId="12741" xr:uid="{6F379704-64DF-4132-94B3-87B88EE462C9}"/>
    <cellStyle name="Normal 19 3 9" xfId="12742" xr:uid="{D734AE5F-DA65-4454-9D79-6D3E3FBBA23A}"/>
    <cellStyle name="Normal 19 3 9 2" xfId="31451" xr:uid="{E9BBFE95-A77B-4A3B-AD6F-0D84998C0A08}"/>
    <cellStyle name="Normal 19 3 9 3" xfId="31452" xr:uid="{9E10129A-7D4B-4F58-83EB-9272B291F284}"/>
    <cellStyle name="Normal 19 4" xfId="12743" xr:uid="{6A806CA0-9673-4F70-B7A4-3CB4457D1C24}"/>
    <cellStyle name="Normal 19 4 2" xfId="12744" xr:uid="{57FC3629-F506-4D00-97BF-E1DED88D1DB6}"/>
    <cellStyle name="Normal 19 4 2 2" xfId="12745" xr:uid="{ABE86FA2-F41E-424A-8B35-E30A9548F1C7}"/>
    <cellStyle name="Normal 19 4 3" xfId="12746" xr:uid="{C6F5D3A4-178E-4297-A107-F76201CB366D}"/>
    <cellStyle name="Normal 19 4 4" xfId="12747" xr:uid="{B8F59BE1-026A-44E4-A7FE-FFA89F815D07}"/>
    <cellStyle name="Normal 19 4 5" xfId="12748" xr:uid="{A0D0C8DF-72DB-4CDC-B4FB-C54D4ED334F8}"/>
    <cellStyle name="Normal 19 4 6" xfId="12749" xr:uid="{0ED25A3D-A9D7-4209-A67D-5C566D499DA9}"/>
    <cellStyle name="Normal 19 4 7" xfId="12750" xr:uid="{B81A9EEE-2C09-4202-9E2A-7AE8111452B9}"/>
    <cellStyle name="Normal 19 4 8" xfId="12751" xr:uid="{137EF7BE-9019-49A3-BE45-51BC870F320C}"/>
    <cellStyle name="Normal 19 4 8 2" xfId="12752" xr:uid="{38AAB4CB-ED1A-45AF-8C03-2E4FCF7C74CF}"/>
    <cellStyle name="Normal 19 5" xfId="12753" xr:uid="{4268DC6C-CEEB-4865-9D66-0368AD837436}"/>
    <cellStyle name="Normal 19 5 2" xfId="12754" xr:uid="{C48946D8-0BD4-491F-B988-75C7B0EB73BA}"/>
    <cellStyle name="Normal 19 5 2 2" xfId="12755" xr:uid="{4081654F-C047-46E7-94B1-790F25B27E16}"/>
    <cellStyle name="Normal 19 5 3" xfId="12756" xr:uid="{F614801C-D426-40D0-96DD-C389A1020033}"/>
    <cellStyle name="Normal 19 5 4" xfId="12757" xr:uid="{004F5B46-48B1-4305-B05D-C65C7D7AD14C}"/>
    <cellStyle name="Normal 19 5 5" xfId="12758" xr:uid="{1F4FBB96-A2E6-4D01-8F5E-91D54B35DFAE}"/>
    <cellStyle name="Normal 19 5 6" xfId="12759" xr:uid="{02FD7BE7-09BC-4921-83B7-10CDB9D6D62E}"/>
    <cellStyle name="Normal 19 5 7" xfId="12760" xr:uid="{645BFF45-C42E-4AED-9157-CD45FF2E1FF8}"/>
    <cellStyle name="Normal 19 5 8" xfId="12761" xr:uid="{9608D318-83E0-4C8B-9A24-41FAA6B4C9ED}"/>
    <cellStyle name="Normal 19 5 8 2" xfId="12762" xr:uid="{0569B7EF-E12F-4524-9AE8-668E4F42D2E7}"/>
    <cellStyle name="Normal 19 6" xfId="12763" xr:uid="{36A55815-7E27-40B6-9DBB-EEB477444DB8}"/>
    <cellStyle name="Normal 19 6 2" xfId="12764" xr:uid="{1C567805-4586-4F1F-B3AA-8A49F3B280D1}"/>
    <cellStyle name="Normal 19 6 2 2" xfId="12765" xr:uid="{3BC04F3C-7DA0-4A1F-99DD-6DDF060131DB}"/>
    <cellStyle name="Normal 19 6 3" xfId="12766" xr:uid="{C34AA657-BAE9-4FDA-8282-54C724A41417}"/>
    <cellStyle name="Normal 19 6 4" xfId="12767" xr:uid="{6E4260EC-3FFE-4E4A-B30B-D99572327685}"/>
    <cellStyle name="Normal 19 6 5" xfId="12768" xr:uid="{926FAAA5-6EB7-46DF-8944-E9694C3B53E4}"/>
    <cellStyle name="Normal 19 6 6" xfId="12769" xr:uid="{423FDBCF-2A36-43EB-95A9-9E7C0A9C5DE4}"/>
    <cellStyle name="Normal 19 6 7" xfId="12770" xr:uid="{80E59E33-2FD3-4908-BF42-C70CF738C6CF}"/>
    <cellStyle name="Normal 19 6 8" xfId="12771" xr:uid="{E439E197-D74A-4001-999E-D177BF996BC4}"/>
    <cellStyle name="Normal 19 6 8 2" xfId="12772" xr:uid="{EEFFB39C-E73A-432B-8F9F-114C6371CA9B}"/>
    <cellStyle name="Normal 19 7" xfId="12773" xr:uid="{C5D54731-5EB0-487D-9E6F-7539D2FBD407}"/>
    <cellStyle name="Normal 19 7 2" xfId="12774" xr:uid="{6CAF8F60-67F4-4D68-8D32-D09CD88DF62E}"/>
    <cellStyle name="Normal 19 8" xfId="12775" xr:uid="{3E3C3D7A-5458-4BED-A08C-3BF578CD1216}"/>
    <cellStyle name="Normal 19 9" xfId="12776" xr:uid="{DE39147B-825F-4768-828D-E8914B9A5CED}"/>
    <cellStyle name="Normal 2" xfId="27" xr:uid="{97B3F520-C221-4063-941E-FE24664D55A2}"/>
    <cellStyle name="Normál 2" xfId="12777" xr:uid="{9C7E404D-518C-469A-AFA7-178DD241DB0E}"/>
    <cellStyle name="Normal 2 10" xfId="95" xr:uid="{53444FCE-A6E1-4ECC-8F6F-3D2896330B31}"/>
    <cellStyle name="Normal 2 10 2" xfId="24" xr:uid="{FFA45D28-745F-48EF-AD08-28C9C54229CB}"/>
    <cellStyle name="Normal 2 10 2 2" xfId="12778" xr:uid="{27F778F0-DDBF-4ABB-ABFA-5D11401ED0C2}"/>
    <cellStyle name="Normal 2 10 2 2 2" xfId="31453" xr:uid="{E7A0C5DB-E899-4A7D-A8EE-5DA6FCF5646B}"/>
    <cellStyle name="Normal 2 10 2 2 3" xfId="31454" xr:uid="{9351D1F4-6977-4C77-8A89-310D58D4B341}"/>
    <cellStyle name="Normal 2 10 2 3" xfId="31455" xr:uid="{1A21F466-3006-46FA-A0E9-FE36F5A638B0}"/>
    <cellStyle name="Normal 2 10 2 4" xfId="31456" xr:uid="{C4A5DE04-EB02-45B6-9A24-6C1D87F7DE9C}"/>
    <cellStyle name="Normal 2 10 2 5" xfId="42843" xr:uid="{4CFED4CF-C3E9-448F-AB6A-AE204A7D136D}"/>
    <cellStyle name="Normal 2 10 3" xfId="31457" xr:uid="{5B041906-EB9A-4EA2-82A1-1607A12162F7}"/>
    <cellStyle name="Normal 2 11" xfId="12779" xr:uid="{31B120E0-A4DA-424A-83E5-DD05ABD97B62}"/>
    <cellStyle name="Normal 2 12" xfId="12780" xr:uid="{F2B5DD64-BDD1-4467-B658-203D872541D6}"/>
    <cellStyle name="Normal 2 13" xfId="12781" xr:uid="{FF5C53C4-C297-40D3-B636-F024A81FE1F0}"/>
    <cellStyle name="Normal 2 14" xfId="12782" xr:uid="{8E6B61FB-B562-4043-B69E-B429F0959ADC}"/>
    <cellStyle name="Normal 2 15" xfId="12783" xr:uid="{B7815F75-6AE6-4284-A2B6-B52F2CC2A3D8}"/>
    <cellStyle name="Normal 2 16" xfId="12784" xr:uid="{F4E92D75-BB45-4CDA-BDDB-338867BB7791}"/>
    <cellStyle name="Normal 2 17" xfId="12785" xr:uid="{CE94BAF1-97C0-4E47-920B-F74AB972C3BB}"/>
    <cellStyle name="Normal 2 18" xfId="12786" xr:uid="{177CD58D-B1BF-4960-B9D1-FD79D65BA9B7}"/>
    <cellStyle name="Normal 2 18 2" xfId="12787" xr:uid="{457F76A1-FE7A-4A81-B0E1-CACC989B1D56}"/>
    <cellStyle name="Normal 2 18 2 2" xfId="12788" xr:uid="{956862E3-178E-4132-9863-F5EE4673A320}"/>
    <cellStyle name="Normal 2 18 2 3" xfId="12789" xr:uid="{B06178CE-67E1-406B-8D9F-98FCEB82D233}"/>
    <cellStyle name="Normal 2 18 2 4" xfId="31458" xr:uid="{D22518BC-097D-4B78-B441-F4694266789E}"/>
    <cellStyle name="Normal 2 18 3" xfId="12790" xr:uid="{2475CBDA-0E75-47FC-AADB-134954833251}"/>
    <cellStyle name="Normal 2 18 3 2" xfId="31459" xr:uid="{3E9D96F9-E02A-4616-B803-FA739B2143C6}"/>
    <cellStyle name="Normal 2 18 3 3" xfId="31460" xr:uid="{299B2AB4-A001-4A43-AB79-97F4F2426ED4}"/>
    <cellStyle name="Normal 2 18 3 4" xfId="31461" xr:uid="{82B9811B-73AF-4D5A-A980-9BFE7270DC2F}"/>
    <cellStyle name="Normal 2 18 4" xfId="31462" xr:uid="{4F44FFF6-F47F-4E78-A0B9-343756E79544}"/>
    <cellStyle name="Normal 2 19" xfId="12791" xr:uid="{9A7787B8-2150-43C9-A620-F2AF3A79EFCB}"/>
    <cellStyle name="Normal 2 19 2" xfId="12792" xr:uid="{67B65C91-6146-44C8-8515-C087B6A4FBBE}"/>
    <cellStyle name="Normal 2 19 2 2" xfId="31463" xr:uid="{8F9C63C6-18E8-4E3D-86FE-712473F30499}"/>
    <cellStyle name="Normal 2 19 3" xfId="12793" xr:uid="{DE1B3483-0AD6-4DE0-9E67-A2A369747226}"/>
    <cellStyle name="Normal 2 19 4" xfId="31464" xr:uid="{6835D5F4-8CBD-4D4A-B615-AD52B8614B1D}"/>
    <cellStyle name="Normal 2 2" xfId="23" xr:uid="{F16766D3-3017-4A91-A711-D29B243ED9C3}"/>
    <cellStyle name="Normal 2 2 10" xfId="12795" xr:uid="{290ABFBE-5AD9-4E7B-BBE3-1DA52EC7BCE7}"/>
    <cellStyle name="Normal 2 2 10 2" xfId="12796" xr:uid="{6DFB07ED-3C26-407C-B35B-D6C1EC81B368}"/>
    <cellStyle name="Normal 2 2 10 2 2" xfId="31465" xr:uid="{F13DB852-C283-4478-AD3A-1AFB45BA5A2D}"/>
    <cellStyle name="Normal 2 2 10 2 3" xfId="31466" xr:uid="{53A5EB3F-7A5F-4F62-B6E6-FA79187AF176}"/>
    <cellStyle name="Normal 2 2 11" xfId="12797" xr:uid="{64EA022C-DB68-4A3E-A145-77F1CCE3945B}"/>
    <cellStyle name="Normal 2 2 11 2" xfId="12798" xr:uid="{2EBD8B87-4732-43BE-96AF-7EA41C98EE6E}"/>
    <cellStyle name="Normal 2 2 11 2 2" xfId="12799" xr:uid="{6726E273-5B52-484E-8FA5-DB1B1E7EDDD8}"/>
    <cellStyle name="Normal 2 2 11 2 2 2" xfId="31467" xr:uid="{628D44AA-E040-42FE-B51A-F224AD31B62D}"/>
    <cellStyle name="Normal 2 2 11 2 3" xfId="12800" xr:uid="{62A3AEE5-1228-4654-8E5B-887280A2320B}"/>
    <cellStyle name="Normal 2 2 11 2 4" xfId="12801" xr:uid="{B9012789-A657-4898-A71B-B2803F05A963}"/>
    <cellStyle name="Normal 2 2 11 3" xfId="12802" xr:uid="{B7DF6325-E0C3-4F34-8126-7D89A430C053}"/>
    <cellStyle name="Normal 2 2 11 3 2" xfId="31468" xr:uid="{2DD0E927-060C-4A19-9CAF-05C0AB979EED}"/>
    <cellStyle name="Normal 2 2 11 3 3" xfId="31469" xr:uid="{EC0CC8F3-3B08-47AF-A310-805C34F2D3AE}"/>
    <cellStyle name="Normal 2 2 11 4" xfId="12803" xr:uid="{28143D7C-BC39-4D91-AE0D-F4887080559F}"/>
    <cellStyle name="Normal 2 2 11 4 2" xfId="31470" xr:uid="{3B3EB5D1-B6C0-427F-9C43-CA99D55C7EBE}"/>
    <cellStyle name="Normal 2 2 11 5" xfId="12804" xr:uid="{59B77779-85BD-47B7-863A-5241DDDC3D25}"/>
    <cellStyle name="Normal 2 2 12" xfId="12805" xr:uid="{2A9B056D-BCB7-4D0C-8680-061A70E4A4F1}"/>
    <cellStyle name="Normal 2 2 12 2" xfId="12806" xr:uid="{34542A4F-00FD-4259-9666-E4190BFD97C6}"/>
    <cellStyle name="Normal 2 2 12 2 2" xfId="31471" xr:uid="{134F97B7-75DC-4839-A8F5-D53798506303}"/>
    <cellStyle name="Normal 2 2 12 2 3" xfId="31472" xr:uid="{2E85AF22-6A68-4270-A399-04201F39120E}"/>
    <cellStyle name="Normal 2 2 13" xfId="12807" xr:uid="{96ECF5BF-F0B1-43C0-8A0A-8AB5E29E8F06}"/>
    <cellStyle name="Normal 2 2 13 2" xfId="12808" xr:uid="{C5C3F52D-98AD-41A4-A429-265047E3901A}"/>
    <cellStyle name="Normal 2 2 13 2 2" xfId="31473" xr:uid="{94D50004-696F-4B43-8D34-2AD7586358EB}"/>
    <cellStyle name="Normal 2 2 13 2 3" xfId="31474" xr:uid="{7E74C6A4-C8AA-4BDF-8399-13E53007AD4A}"/>
    <cellStyle name="Normal 2 2 13 3" xfId="12809" xr:uid="{B5ED6EEF-4C15-47EE-B50E-E574F56026D5}"/>
    <cellStyle name="Normal 2 2 13 3 2" xfId="31475" xr:uid="{B087FB07-0D07-4349-9BA6-815069F2C9EB}"/>
    <cellStyle name="Normal 2 2 13 4" xfId="12810" xr:uid="{C2C804DC-B9BC-40B0-AE68-A665CE950CC1}"/>
    <cellStyle name="Normal 2 2 14" xfId="12811" xr:uid="{BB762A01-1F48-4450-88E9-2653F9AA4765}"/>
    <cellStyle name="Normal 2 2 14 2" xfId="12812" xr:uid="{32D1CF1D-7FDB-4D0E-B633-9065C4CCB353}"/>
    <cellStyle name="Normal 2 2 14 2 2" xfId="31476" xr:uid="{887D96BA-9A2E-40F3-9656-B3B0A60FDB5E}"/>
    <cellStyle name="Normal 2 2 14 3" xfId="31477" xr:uid="{6222D70B-B65D-4D16-A4C7-9B15F1E39DE9}"/>
    <cellStyle name="Normal 2 2 14 4" xfId="31478" xr:uid="{EAEAD198-C4B5-4428-A64D-8C88A50166C7}"/>
    <cellStyle name="Normal 2 2 15" xfId="12813" xr:uid="{C05A404F-959D-4C8C-8A4C-14999899A21D}"/>
    <cellStyle name="Normal 2 2 15 2" xfId="12814" xr:uid="{FC7FEF93-D01C-4569-8381-FDA103649180}"/>
    <cellStyle name="Normal 2 2 15 3" xfId="31479" xr:uid="{C16F02A5-44C8-48C9-9B35-F3F7EAAE96CA}"/>
    <cellStyle name="Normal 2 2 15 4" xfId="31480" xr:uid="{75BDD14F-5EBB-4A23-969E-30EAB63DA582}"/>
    <cellStyle name="Normal 2 2 15 5" xfId="31481" xr:uid="{2D6B2AC8-6684-43D6-9CEC-F6F93B0F819A}"/>
    <cellStyle name="Normal 2 2 15 6" xfId="31482" xr:uid="{DAF08BF5-DAFF-46BF-9DA1-9DBBB629316B}"/>
    <cellStyle name="Normal 2 2 16" xfId="12815" xr:uid="{90CD85BE-D525-49EA-B3C9-0C3DA10D65CB}"/>
    <cellStyle name="Normal 2 2 16 2" xfId="31483" xr:uid="{8FBA7FCA-1759-467E-9ABE-5E003D03391C}"/>
    <cellStyle name="Normal 2 2 16 3" xfId="31484" xr:uid="{8F49A605-CA90-4D05-B683-662A008E9489}"/>
    <cellStyle name="Normal 2 2 17" xfId="12816" xr:uid="{BDA930C3-462A-455F-9475-173C9E83C8C2}"/>
    <cellStyle name="Normal 2 2 17 2" xfId="31485" xr:uid="{1F52ED87-35A9-41DE-9ED2-D1A3B449875F}"/>
    <cellStyle name="Normal 2 2 17 3" xfId="31486" xr:uid="{0D373BDC-9BEE-4CE5-B352-FA206FF2B807}"/>
    <cellStyle name="Normal 2 2 18" xfId="12817" xr:uid="{85D57C6F-AEE6-41A4-AD40-D205A1EFC41A}"/>
    <cellStyle name="Normal 2 2 18 2" xfId="31487" xr:uid="{4443663E-0555-4327-821F-7AB10B67A2B3}"/>
    <cellStyle name="Normal 2 2 18 3" xfId="31488" xr:uid="{DA5F3E0E-9580-4F99-B22D-A243292AC9EF}"/>
    <cellStyle name="Normal 2 2 19" xfId="12818" xr:uid="{2862E11D-7F4B-452C-A518-A55EE2587CE3}"/>
    <cellStyle name="Normal 2 2 19 2" xfId="31489" xr:uid="{ADB4A7B0-F775-4B29-80DC-7F660AC28813}"/>
    <cellStyle name="Normal 2 2 19 3" xfId="31490" xr:uid="{488C8827-9462-495B-B84D-234AE2FA74EB}"/>
    <cellStyle name="Normal 2 2 2" xfId="62" xr:uid="{7411B645-3A07-41A2-9DA4-6A55BE887471}"/>
    <cellStyle name="Normal 2 2 2 2" xfId="12819" xr:uid="{8D469C48-8089-4934-BB2B-D3FC1DFA3832}"/>
    <cellStyle name="Normal 2 2 2 2 10" xfId="12820" xr:uid="{EF5FAD9C-CA94-49F6-B436-32313F3C2F56}"/>
    <cellStyle name="Normal 2 2 2 2 10 2" xfId="31491" xr:uid="{95D049DC-0997-4C33-9592-E07EB1CAF8D2}"/>
    <cellStyle name="Normal 2 2 2 2 10 3" xfId="31492" xr:uid="{E1400E3A-0699-4F67-ABC0-1DAD6613BB95}"/>
    <cellStyle name="Normal 2 2 2 2 11" xfId="12821" xr:uid="{CADAE1D8-48FB-48A7-A3A9-CDF71A9A581B}"/>
    <cellStyle name="Normal 2 2 2 2 11 2" xfId="31493" xr:uid="{3E8B5032-A30F-4AC6-9468-4DC02F3ABACF}"/>
    <cellStyle name="Normal 2 2 2 2 11 3" xfId="31494" xr:uid="{1F73AC3A-6E74-446A-871B-25F4812FC12C}"/>
    <cellStyle name="Normal 2 2 2 2 12" xfId="12822" xr:uid="{1778C4D7-9E3B-4D41-8CA7-DAF3E8977AEB}"/>
    <cellStyle name="Normal 2 2 2 2 12 2" xfId="31495" xr:uid="{A3202A88-110B-4068-87AC-F482DDA5A736}"/>
    <cellStyle name="Normal 2 2 2 2 12 3" xfId="31496" xr:uid="{B56D2082-74DF-462C-AA6F-4C98B6D26C1D}"/>
    <cellStyle name="Normal 2 2 2 2 13" xfId="12823" xr:uid="{2B3F704F-D31F-4E44-A5E5-C473732BE716}"/>
    <cellStyle name="Normal 2 2 2 2 13 2" xfId="31497" xr:uid="{419D88AA-8D3E-43EB-81B8-622729692172}"/>
    <cellStyle name="Normal 2 2 2 2 14" xfId="12824" xr:uid="{A80C040D-3B50-4069-B7E3-953C3C1B2DE3}"/>
    <cellStyle name="Normal 2 2 2 2 15" xfId="31498" xr:uid="{9842CB33-21F0-42A7-85DB-DA3AB06D4B5D}"/>
    <cellStyle name="Normal 2 2 2 2 16" xfId="31499" xr:uid="{EF166AC3-8A8D-40A0-9ECA-92FF141DA5B4}"/>
    <cellStyle name="Normal 2 2 2 2 2" xfId="12825" xr:uid="{CC9CEEC6-BD09-4431-8BE3-84187D5E28D6}"/>
    <cellStyle name="Normal 2 2 2 2 2 2" xfId="12826" xr:uid="{64C95679-5F3F-4A1A-B950-C7C4410B7EC8}"/>
    <cellStyle name="Normal 2 2 2 2 2 2 2" xfId="31500" xr:uid="{753C7AFF-8F8A-4AF4-A64D-44A02AE0ED09}"/>
    <cellStyle name="Normal 2 2 2 2 2 2 3" xfId="31501" xr:uid="{9B858A01-357E-477F-9CBB-7E1B21C7D0A9}"/>
    <cellStyle name="Normal 2 2 2 2 2 3" xfId="12827" xr:uid="{835CA03C-1CAD-4B4D-B954-608CDCCB0573}"/>
    <cellStyle name="Normal 2 2 2 2 2 4" xfId="12828" xr:uid="{15F02244-C45F-4142-9D72-C484BCC1E38F}"/>
    <cellStyle name="Normal 2 2 2 2 2 5" xfId="12829" xr:uid="{DCDBE9E5-5C82-4B5E-A804-3C0B5CCA4BEE}"/>
    <cellStyle name="Normal 2 2 2 2 2 6" xfId="12830" xr:uid="{79986123-C629-4593-893D-07784B3C3E2C}"/>
    <cellStyle name="Normal 2 2 2 2 2 7" xfId="42844" xr:uid="{26335647-BB45-462A-8F1E-BFFEFC19B455}"/>
    <cellStyle name="Normal 2 2 2 2 3" xfId="12831" xr:uid="{557A6D3D-6AB0-41E6-98F7-F2BF13B6491A}"/>
    <cellStyle name="Normal 2 2 2 2 3 2" xfId="31502" xr:uid="{663C6A5F-FB12-472C-B187-DBF20673BF44}"/>
    <cellStyle name="Normal 2 2 2 2 3 3" xfId="31503" xr:uid="{CA92A2F5-CEAB-48D8-8439-6B19946C32B6}"/>
    <cellStyle name="Normal 2 2 2 2 4" xfId="12832" xr:uid="{3D5BDA4C-E28C-4E85-A80F-8E025C129B47}"/>
    <cellStyle name="Normal 2 2 2 2 4 2" xfId="31504" xr:uid="{CC3ED0A8-5827-4921-8EAF-BC9593A96AFB}"/>
    <cellStyle name="Normal 2 2 2 2 4 3" xfId="31505" xr:uid="{E6E85AA3-8299-4404-9ACD-6AB123450693}"/>
    <cellStyle name="Normal 2 2 2 2 5" xfId="12833" xr:uid="{40B47A50-7F94-4842-8909-01F3AEA152E2}"/>
    <cellStyle name="Normal 2 2 2 2 5 2" xfId="31506" xr:uid="{F4B16505-57A3-44BC-A992-7E2DF4A2C3B3}"/>
    <cellStyle name="Normal 2 2 2 2 5 3" xfId="31507" xr:uid="{A99A215C-B3F1-41A2-86BE-F196BAA4A52B}"/>
    <cellStyle name="Normal 2 2 2 2 6" xfId="12834" xr:uid="{EDE12D11-B4DB-4F9B-82C3-DA2D294710F9}"/>
    <cellStyle name="Normal 2 2 2 2 6 2" xfId="31508" xr:uid="{6CA524E8-CF88-4D77-909B-4CA330E60E36}"/>
    <cellStyle name="Normal 2 2 2 2 6 3" xfId="31509" xr:uid="{89AC5649-4849-40BC-BC8C-897DCC4299EC}"/>
    <cellStyle name="Normal 2 2 2 2 7" xfId="12835" xr:uid="{01187025-A227-428F-A680-750C30382541}"/>
    <cellStyle name="Normal 2 2 2 2 7 2" xfId="31510" xr:uid="{7750CC54-43C7-4F6A-AA3E-62421A1DA6ED}"/>
    <cellStyle name="Normal 2 2 2 2 7 3" xfId="31511" xr:uid="{B4A99581-4E31-4ED9-87EB-B1FA24C4E93D}"/>
    <cellStyle name="Normal 2 2 2 2 8" xfId="12836" xr:uid="{AB6D6B60-2BE4-4CE4-BD34-D8F70BD8F68B}"/>
    <cellStyle name="Normal 2 2 2 2 8 2" xfId="31512" xr:uid="{066E21E7-4E1B-42B9-87C3-12E8F5493A09}"/>
    <cellStyle name="Normal 2 2 2 2 8 3" xfId="31513" xr:uid="{9F9834F3-C787-4D9A-BEB5-BFECF6B85248}"/>
    <cellStyle name="Normal 2 2 2 2 9" xfId="12837" xr:uid="{FF51BE9C-19B1-4351-8E33-32100F2A6F91}"/>
    <cellStyle name="Normal 2 2 2 2 9 2" xfId="31514" xr:uid="{E07822D4-F90C-4416-A30F-D49823DE76CE}"/>
    <cellStyle name="Normal 2 2 2 2 9 3" xfId="31515" xr:uid="{48E4F956-ABB4-44F8-8693-45FB3E4D7040}"/>
    <cellStyle name="Normal 2 2 2 3" xfId="12838" xr:uid="{5CFB2B87-C4FC-44E7-AFA3-849F5CD671B2}"/>
    <cellStyle name="Normal 2 2 2 3 10" xfId="12839" xr:uid="{356E38E0-A4A8-44A5-B731-E5B98B023AB1}"/>
    <cellStyle name="Normal 2 2 2 3 10 2" xfId="31516" xr:uid="{CEFA993C-DDBB-40E5-8A66-2AFEAD9CA3E8}"/>
    <cellStyle name="Normal 2 2 2 3 10 3" xfId="31517" xr:uid="{9A9DA00A-DBC2-41DC-AAAE-F932FCD001DD}"/>
    <cellStyle name="Normal 2 2 2 3 11" xfId="12840" xr:uid="{D43C4EDE-96DF-4E1E-8D55-EF0352EA89E0}"/>
    <cellStyle name="Normal 2 2 2 3 11 2" xfId="31518" xr:uid="{9D21D2D7-4989-4C52-B3EE-D70680838617}"/>
    <cellStyle name="Normal 2 2 2 3 11 3" xfId="31519" xr:uid="{0AC1F9D8-06B4-4030-9B8D-33B40A99B3AA}"/>
    <cellStyle name="Normal 2 2 2 3 12" xfId="12841" xr:uid="{449A6EE2-A3E8-47FA-9264-6E23C8D2FDF4}"/>
    <cellStyle name="Normal 2 2 2 3 12 2" xfId="31520" xr:uid="{086B8A23-6BBA-48CE-A7C7-05F64BAD6EBF}"/>
    <cellStyle name="Normal 2 2 2 3 13" xfId="12842" xr:uid="{445ECC48-1F9D-4D39-9561-7417DB466ED6}"/>
    <cellStyle name="Normal 2 2 2 3 14" xfId="31521" xr:uid="{E877D29A-8A5E-46A1-9D3A-E14B87E26543}"/>
    <cellStyle name="Normal 2 2 2 3 15" xfId="42845" xr:uid="{C34B6EA6-BEB0-41AD-92CC-3C1800BE6E51}"/>
    <cellStyle name="Normal 2 2 2 3 2" xfId="12843" xr:uid="{B0D675ED-8680-42A3-A99A-E2996CDF3783}"/>
    <cellStyle name="Normal 2 2 2 3 2 2" xfId="12844" xr:uid="{780945F6-AA5E-428F-BAAB-736D79B116FE}"/>
    <cellStyle name="Normal 2 2 2 3 2 2 2" xfId="31522" xr:uid="{E8EC814E-8CA4-446D-8EBB-90DF0383710E}"/>
    <cellStyle name="Normal 2 2 2 3 2 3" xfId="12845" xr:uid="{7201A4F6-082E-43EC-ACA9-36E691B46DB8}"/>
    <cellStyle name="Normal 2 2 2 3 2 4" xfId="12846" xr:uid="{9CBCAF3A-86EA-4192-A333-5C78881E458E}"/>
    <cellStyle name="Normal 2 2 2 3 3" xfId="12847" xr:uid="{CE56F9B0-89B3-45BA-8177-41D3155EA84F}"/>
    <cellStyle name="Normal 2 2 2 3 3 2" xfId="31523" xr:uid="{4FE62C18-D840-468E-BF37-284FF377F29E}"/>
    <cellStyle name="Normal 2 2 2 3 3 3" xfId="31524" xr:uid="{C8015492-3EA6-4F3E-BF19-E9AC866BD3FF}"/>
    <cellStyle name="Normal 2 2 2 3 4" xfId="12848" xr:uid="{04E9B03F-A364-48EF-A7F8-B61626741926}"/>
    <cellStyle name="Normal 2 2 2 3 4 2" xfId="31525" xr:uid="{430989AD-7F8C-4B78-8663-62EB6A0774EA}"/>
    <cellStyle name="Normal 2 2 2 3 4 3" xfId="31526" xr:uid="{DEF95A6C-070E-47C6-8B85-1088134C1DAB}"/>
    <cellStyle name="Normal 2 2 2 3 5" xfId="12849" xr:uid="{7501E0C8-8121-4C2E-89CF-2BAD3C1C5306}"/>
    <cellStyle name="Normal 2 2 2 3 5 2" xfId="31527" xr:uid="{DD8BE19C-2625-4F3D-B76C-8AC2399887BC}"/>
    <cellStyle name="Normal 2 2 2 3 5 3" xfId="31528" xr:uid="{5305D0EE-12BE-497D-A2B0-0A4DCFD3D3E8}"/>
    <cellStyle name="Normal 2 2 2 3 6" xfId="12850" xr:uid="{711B8916-DDEF-47BE-88A5-E026C49B0474}"/>
    <cellStyle name="Normal 2 2 2 3 6 2" xfId="31529" xr:uid="{C31B1644-2A91-4DCA-88D1-A228A3FF5CC8}"/>
    <cellStyle name="Normal 2 2 2 3 6 3" xfId="31530" xr:uid="{812A3241-AD9A-4590-A7F6-A4E9CA9DEB5C}"/>
    <cellStyle name="Normal 2 2 2 3 7" xfId="12851" xr:uid="{B93C172A-18C0-40DD-B829-A32289BE4CC6}"/>
    <cellStyle name="Normal 2 2 2 3 7 2" xfId="31531" xr:uid="{4327F6FB-2B78-4495-8CDD-D03EE54457AA}"/>
    <cellStyle name="Normal 2 2 2 3 7 3" xfId="31532" xr:uid="{11D9487A-4895-4CA9-8CF3-8048101F2889}"/>
    <cellStyle name="Normal 2 2 2 3 8" xfId="12852" xr:uid="{05239555-373A-4FF9-B351-59A36A5B3FBB}"/>
    <cellStyle name="Normal 2 2 2 3 8 2" xfId="31533" xr:uid="{DD21362D-6A96-41B8-AD9F-72756D4B2005}"/>
    <cellStyle name="Normal 2 2 2 3 8 3" xfId="31534" xr:uid="{D2B4CB75-DDA0-422B-A2D1-C853AEFF6A8B}"/>
    <cellStyle name="Normal 2 2 2 3 9" xfId="12853" xr:uid="{AA63F1D5-4A63-4BD1-B8ED-829CA4CFCD7B}"/>
    <cellStyle name="Normal 2 2 2 3 9 2" xfId="31535" xr:uid="{388F2126-33DD-4659-B620-F09AB66107F5}"/>
    <cellStyle name="Normal 2 2 2 3 9 3" xfId="31536" xr:uid="{39CE67BB-5E07-48EF-B075-90087C880EBA}"/>
    <cellStyle name="Normal 2 2 2 4" xfId="12854" xr:uid="{0EAD16F9-1C5E-423C-B064-B92BCD6A839D}"/>
    <cellStyle name="Normal 2 2 2 4 10" xfId="12855" xr:uid="{F9FB1899-DA63-4D42-A403-CB111B4E734A}"/>
    <cellStyle name="Normal 2 2 2 4 10 2" xfId="31537" xr:uid="{BBE5F6FF-4E0A-4576-8A97-EC4ED2CE4E22}"/>
    <cellStyle name="Normal 2 2 2 4 10 3" xfId="31538" xr:uid="{56B75B01-84ED-4D2F-9C22-1D1277E40889}"/>
    <cellStyle name="Normal 2 2 2 4 11" xfId="12856" xr:uid="{0AAAE9F0-1D02-412A-9349-62EA833FCC53}"/>
    <cellStyle name="Normal 2 2 2 4 11 2" xfId="31539" xr:uid="{717E68EC-BEEA-498A-BADE-EA00E2EF764D}"/>
    <cellStyle name="Normal 2 2 2 4 11 3" xfId="31540" xr:uid="{91C9505A-DF25-4F17-8ACE-663B0A68AAD5}"/>
    <cellStyle name="Normal 2 2 2 4 12" xfId="12857" xr:uid="{692041B0-0B5E-4797-8C12-DF2D4118BAC2}"/>
    <cellStyle name="Normal 2 2 2 4 12 2" xfId="31541" xr:uid="{17070E00-DC42-4C76-B7DB-057F4BF5F825}"/>
    <cellStyle name="Normal 2 2 2 4 13" xfId="12858" xr:uid="{E9736D81-BDD2-4621-AE7C-4323DDBF8A7E}"/>
    <cellStyle name="Normal 2 2 2 4 14" xfId="31542" xr:uid="{0146947C-C5C0-4D9E-A6B6-D41E4477BBB4}"/>
    <cellStyle name="Normal 2 2 2 4 15" xfId="31543" xr:uid="{F9F5AE4A-A073-490B-94F1-5AB4BF1EFED0}"/>
    <cellStyle name="Normal 2 2 2 4 16" xfId="42846" xr:uid="{EA1C4B33-5948-4B92-989E-563A1EDD2020}"/>
    <cellStyle name="Normal 2 2 2 4 2" xfId="12859" xr:uid="{1B788FCD-EADD-4723-8F20-D66222E4AC0A}"/>
    <cellStyle name="Normal 2 2 2 4 2 2" xfId="12860" xr:uid="{62A66C14-D435-41BA-8934-FB22DDCB9EEB}"/>
    <cellStyle name="Normal 2 2 2 4 2 2 2" xfId="31544" xr:uid="{A10E77EF-2542-4A12-87EA-84DA851C85EE}"/>
    <cellStyle name="Normal 2 2 2 4 2 3" xfId="12861" xr:uid="{62570CBC-CE5A-4909-A574-8845D03F9767}"/>
    <cellStyle name="Normal 2 2 2 4 2 4" xfId="12862" xr:uid="{355BE0C1-9BB8-4A6C-BE37-E4B2D23CA9DC}"/>
    <cellStyle name="Normal 2 2 2 4 3" xfId="12863" xr:uid="{25F5B3BE-C05D-4F00-9D26-5FD086849C26}"/>
    <cellStyle name="Normal 2 2 2 4 3 2" xfId="31545" xr:uid="{B6AC98F6-1176-48E6-90D4-A3FF78261142}"/>
    <cellStyle name="Normal 2 2 2 4 3 3" xfId="31546" xr:uid="{9454DAD9-E8AF-4D62-84C7-2877FD3ABCD8}"/>
    <cellStyle name="Normal 2 2 2 4 4" xfId="12864" xr:uid="{8DFBF5B8-B14D-4373-A669-3306AFF65567}"/>
    <cellStyle name="Normal 2 2 2 4 4 2" xfId="31547" xr:uid="{025CFF39-E628-4964-AF91-C4CA9ADA28AC}"/>
    <cellStyle name="Normal 2 2 2 4 4 3" xfId="31548" xr:uid="{D62548F9-0225-42C3-A98E-47A431309923}"/>
    <cellStyle name="Normal 2 2 2 4 5" xfId="12865" xr:uid="{65EA368E-7F9A-4B74-ACF5-5B5728681326}"/>
    <cellStyle name="Normal 2 2 2 4 5 2" xfId="31549" xr:uid="{7D74D1DE-CDDF-49BE-883F-29BED0B311EC}"/>
    <cellStyle name="Normal 2 2 2 4 5 3" xfId="31550" xr:uid="{C2E4C873-C453-4E6A-8AD6-32DBB6A18720}"/>
    <cellStyle name="Normal 2 2 2 4 6" xfId="12866" xr:uid="{12940C93-2224-45E6-8222-39FAF6B4EC56}"/>
    <cellStyle name="Normal 2 2 2 4 6 2" xfId="31551" xr:uid="{A1C32164-8E39-45A7-A7A7-B2C138242535}"/>
    <cellStyle name="Normal 2 2 2 4 6 3" xfId="31552" xr:uid="{D27499C5-59AA-440D-9E47-4BE475FFA2A1}"/>
    <cellStyle name="Normal 2 2 2 4 7" xfId="12867" xr:uid="{C4E6761D-8EC6-4E6B-93E4-450DFCDDDBD0}"/>
    <cellStyle name="Normal 2 2 2 4 7 2" xfId="31553" xr:uid="{088F4901-4DE1-4EB5-AA98-897444168A56}"/>
    <cellStyle name="Normal 2 2 2 4 7 3" xfId="31554" xr:uid="{CB39C732-F92A-4A75-AD37-A01DEABCF70B}"/>
    <cellStyle name="Normal 2 2 2 4 8" xfId="12868" xr:uid="{98C5A37C-8264-4A17-B9E8-2AE626BDBA22}"/>
    <cellStyle name="Normal 2 2 2 4 8 2" xfId="31555" xr:uid="{188D6C95-7896-45E2-B7D9-C1DF607E6390}"/>
    <cellStyle name="Normal 2 2 2 4 8 3" xfId="31556" xr:uid="{A4F17D48-F43B-4D06-84FF-9DED47F1A405}"/>
    <cellStyle name="Normal 2 2 2 4 9" xfId="12869" xr:uid="{85A6F4F6-23F6-4BF9-87FC-DE226123F6D1}"/>
    <cellStyle name="Normal 2 2 2 4 9 2" xfId="31557" xr:uid="{18DAB83F-CF87-4999-BA8E-0319EF12F9CD}"/>
    <cellStyle name="Normal 2 2 2 4 9 3" xfId="31558" xr:uid="{0E450E95-8F36-487C-B339-5505B7D124AD}"/>
    <cellStyle name="Normal 2 2 2 5" xfId="12870" xr:uid="{C37FE663-F76E-461E-8890-89BD73EFBF84}"/>
    <cellStyle name="Normal 2 2 2 5 10" xfId="12871" xr:uid="{9BD4B98C-76E5-46CF-92D6-2C9BB0E7432F}"/>
    <cellStyle name="Normal 2 2 2 5 10 2" xfId="31559" xr:uid="{52311125-FA9B-48DF-92D3-FC0EEC9360EE}"/>
    <cellStyle name="Normal 2 2 2 5 10 3" xfId="31560" xr:uid="{5162B339-3CFA-4DF0-B5D6-EB8C79E716D0}"/>
    <cellStyle name="Normal 2 2 2 5 11" xfId="12872" xr:uid="{A4FCFB00-ABBD-44BA-AA00-C5A921CC8EBB}"/>
    <cellStyle name="Normal 2 2 2 5 11 2" xfId="31561" xr:uid="{F402D538-2CA5-482B-B820-2569FE07E146}"/>
    <cellStyle name="Normal 2 2 2 5 11 3" xfId="31562" xr:uid="{090AC886-C8EC-4100-BF94-CB1A88C1665C}"/>
    <cellStyle name="Normal 2 2 2 5 12" xfId="12873" xr:uid="{EA9CAC05-A3DA-40FA-98E4-232817A96773}"/>
    <cellStyle name="Normal 2 2 2 5 12 2" xfId="31563" xr:uid="{1FB17272-E0E6-4D0F-9B32-8E989F86F2FC}"/>
    <cellStyle name="Normal 2 2 2 5 13" xfId="12874" xr:uid="{1933F784-3EC9-470D-8314-3C28E9431C37}"/>
    <cellStyle name="Normal 2 2 2 5 14" xfId="31564" xr:uid="{A089C1F8-6982-420A-A0DE-FC2034C00ED8}"/>
    <cellStyle name="Normal 2 2 2 5 2" xfId="12875" xr:uid="{5DBB4D13-ABFA-4425-9B5A-3AEF0882C74F}"/>
    <cellStyle name="Normal 2 2 2 5 2 2" xfId="12876" xr:uid="{E4A63C87-A191-479D-BD0D-10A55E81EB81}"/>
    <cellStyle name="Normal 2 2 2 5 2 2 2" xfId="31565" xr:uid="{1515E6BF-6B69-4465-B853-0BD93E6829B9}"/>
    <cellStyle name="Normal 2 2 2 5 2 3" xfId="12877" xr:uid="{BB14D2BE-8F17-4EA3-AB98-C9EE9019E15C}"/>
    <cellStyle name="Normal 2 2 2 5 2 4" xfId="12878" xr:uid="{DDB1B50E-5506-4618-ADFA-82CA297E3E35}"/>
    <cellStyle name="Normal 2 2 2 5 3" xfId="12879" xr:uid="{49CF59C9-71D3-4F48-833B-370D4DCA5F3A}"/>
    <cellStyle name="Normal 2 2 2 5 3 2" xfId="31566" xr:uid="{C45F7D1F-851D-414D-BCBD-5EE65F796391}"/>
    <cellStyle name="Normal 2 2 2 5 3 3" xfId="31567" xr:uid="{C86B632C-9277-4668-8C77-CCEAAC902C0C}"/>
    <cellStyle name="Normal 2 2 2 5 4" xfId="12880" xr:uid="{7744A61E-5380-4948-8166-865DB6626F05}"/>
    <cellStyle name="Normal 2 2 2 5 4 2" xfId="31568" xr:uid="{D7503C70-1E20-4B27-B014-95131A361260}"/>
    <cellStyle name="Normal 2 2 2 5 4 3" xfId="31569" xr:uid="{6D3866CE-96EC-4A7A-A0F3-6BD52F787867}"/>
    <cellStyle name="Normal 2 2 2 5 5" xfId="12881" xr:uid="{B5680E67-38ED-4104-A551-A6CCC6FAC4B7}"/>
    <cellStyle name="Normal 2 2 2 5 5 2" xfId="31570" xr:uid="{D291005F-FA70-4745-B629-BFF2E861BF99}"/>
    <cellStyle name="Normal 2 2 2 5 5 3" xfId="31571" xr:uid="{B05DC962-E501-43C2-A486-0E18F7EE2463}"/>
    <cellStyle name="Normal 2 2 2 5 6" xfId="12882" xr:uid="{5C25A4FC-A2B0-4676-BB94-E40DC251ED96}"/>
    <cellStyle name="Normal 2 2 2 5 6 2" xfId="31572" xr:uid="{ACEA9598-A071-48D8-87FF-4C76EBDAD896}"/>
    <cellStyle name="Normal 2 2 2 5 6 3" xfId="31573" xr:uid="{5A0CB8DD-97BD-4213-A452-AB331B003201}"/>
    <cellStyle name="Normal 2 2 2 5 7" xfId="12883" xr:uid="{500C6324-3CC7-4001-B4EC-ECCC43CD1D41}"/>
    <cellStyle name="Normal 2 2 2 5 7 2" xfId="31574" xr:uid="{C2BE659B-671A-4562-BCFE-5890DEB34AEC}"/>
    <cellStyle name="Normal 2 2 2 5 7 3" xfId="31575" xr:uid="{0CC7776C-9781-490A-A864-3020FA5071D5}"/>
    <cellStyle name="Normal 2 2 2 5 8" xfId="12884" xr:uid="{B471162F-7344-46EC-B834-93E027F5EA2F}"/>
    <cellStyle name="Normal 2 2 2 5 8 2" xfId="31576" xr:uid="{47D7EE45-C8C8-4714-B55F-B91E4455F5DD}"/>
    <cellStyle name="Normal 2 2 2 5 8 3" xfId="31577" xr:uid="{ACEB37D5-F347-4DD8-9685-2FD0FCD13A43}"/>
    <cellStyle name="Normal 2 2 2 5 9" xfId="12885" xr:uid="{69A1D68B-842C-41E7-B7F9-CE75F2DBC256}"/>
    <cellStyle name="Normal 2 2 2 5 9 2" xfId="31578" xr:uid="{8360DF5C-C3C3-452F-B3D1-DE117DB04EB9}"/>
    <cellStyle name="Normal 2 2 2 5 9 3" xfId="31579" xr:uid="{9ECA0A62-6ECF-4873-8044-35C492ED0266}"/>
    <cellStyle name="Normal 2 2 2 6" xfId="12886" xr:uid="{B7C6E983-863E-4CF3-A744-443F62D47E8F}"/>
    <cellStyle name="Normal 2 2 2 6 10" xfId="12887" xr:uid="{5D787401-AC93-44D8-890C-994DC41D1AB5}"/>
    <cellStyle name="Normal 2 2 2 6 10 2" xfId="31580" xr:uid="{C83489AA-3CB7-4908-BDC9-29942554C838}"/>
    <cellStyle name="Normal 2 2 2 6 10 3" xfId="31581" xr:uid="{6FFAEA09-6738-47D3-A7FB-269B52DD32EE}"/>
    <cellStyle name="Normal 2 2 2 6 11" xfId="12888" xr:uid="{3B6A1461-24FB-4A25-8CDC-10091439727A}"/>
    <cellStyle name="Normal 2 2 2 6 11 2" xfId="31582" xr:uid="{EE8C8275-C404-4CC7-9FC2-85BEACE7B460}"/>
    <cellStyle name="Normal 2 2 2 6 11 3" xfId="31583" xr:uid="{2F18AA24-DA37-4B71-82F3-D34CDC6FABFE}"/>
    <cellStyle name="Normal 2 2 2 6 12" xfId="12889" xr:uid="{C1ECF293-F846-43AC-B3F7-22332B389170}"/>
    <cellStyle name="Normal 2 2 2 6 12 2" xfId="31584" xr:uid="{F55E2A31-5033-4D3A-A7B3-59BE92C5562E}"/>
    <cellStyle name="Normal 2 2 2 6 13" xfId="12890" xr:uid="{FAAE43EA-919F-4ECD-9EE4-4D35DBBEABA5}"/>
    <cellStyle name="Normal 2 2 2 6 14" xfId="31585" xr:uid="{4D1D01A9-B037-4063-B9BA-9137F071DF9A}"/>
    <cellStyle name="Normal 2 2 2 6 2" xfId="12891" xr:uid="{9E844799-490B-4C94-A525-A465C236D4C2}"/>
    <cellStyle name="Normal 2 2 2 6 2 2" xfId="12892" xr:uid="{D07C86D3-C1AC-4915-B3C5-C39A1BA72A24}"/>
    <cellStyle name="Normal 2 2 2 6 2 2 2" xfId="31586" xr:uid="{C69613D5-1EE9-4F2B-A864-8DBD72695E67}"/>
    <cellStyle name="Normal 2 2 2 6 2 3" xfId="12893" xr:uid="{A0D47E5A-2C9E-41DD-BA24-FDA36B41F265}"/>
    <cellStyle name="Normal 2 2 2 6 2 4" xfId="12894" xr:uid="{BC3C8CC5-A99F-4A12-9BC4-D7203E7281DE}"/>
    <cellStyle name="Normal 2 2 2 6 3" xfId="12895" xr:uid="{7471B7E9-BA95-4F4F-8846-E52505AE1140}"/>
    <cellStyle name="Normal 2 2 2 6 3 2" xfId="31587" xr:uid="{AF7A14CB-73CC-4A9A-926D-052940CC948B}"/>
    <cellStyle name="Normal 2 2 2 6 3 3" xfId="31588" xr:uid="{2B7305C9-572A-42FB-8CFC-5789AA39B628}"/>
    <cellStyle name="Normal 2 2 2 6 4" xfId="12896" xr:uid="{9DB93A8E-FF38-4B65-92A8-3C4DD9A7CC32}"/>
    <cellStyle name="Normal 2 2 2 6 4 2" xfId="31589" xr:uid="{03E8203B-2613-4EC2-82CB-20836852D61C}"/>
    <cellStyle name="Normal 2 2 2 6 4 3" xfId="31590" xr:uid="{2C3EC7A6-AB64-43D6-BE61-07A9C48C3595}"/>
    <cellStyle name="Normal 2 2 2 6 5" xfId="12897" xr:uid="{700AB447-4EB4-464C-9CD5-263C3B46C397}"/>
    <cellStyle name="Normal 2 2 2 6 5 2" xfId="31591" xr:uid="{311164F2-55C2-4DF6-BF8A-B1863316C090}"/>
    <cellStyle name="Normal 2 2 2 6 5 3" xfId="31592" xr:uid="{E6CBB357-6DD2-4533-8BDF-A92076CC7652}"/>
    <cellStyle name="Normal 2 2 2 6 6" xfId="12898" xr:uid="{4185D6CA-3CBB-4925-9171-B74B52A5E057}"/>
    <cellStyle name="Normal 2 2 2 6 6 2" xfId="31593" xr:uid="{CF8ED45A-3487-4F20-B8B6-AB6B38A4F6E5}"/>
    <cellStyle name="Normal 2 2 2 6 6 3" xfId="31594" xr:uid="{EC05CE17-9CB2-4D91-B49F-F988DC107CD4}"/>
    <cellStyle name="Normal 2 2 2 6 7" xfId="12899" xr:uid="{65EFDA45-742E-4A5F-B80F-2F048A6B7187}"/>
    <cellStyle name="Normal 2 2 2 6 7 2" xfId="31595" xr:uid="{645097BE-8CFA-4A7A-9191-DF4F2D7A968C}"/>
    <cellStyle name="Normal 2 2 2 6 7 3" xfId="31596" xr:uid="{32FD7C5D-3EBD-41D9-A61E-DABB8374E6CA}"/>
    <cellStyle name="Normal 2 2 2 6 8" xfId="12900" xr:uid="{A955B0F7-649E-4383-BEE6-A8BC1698D61A}"/>
    <cellStyle name="Normal 2 2 2 6 8 2" xfId="31597" xr:uid="{57D4EF5C-8771-4967-A261-471572B3B457}"/>
    <cellStyle name="Normal 2 2 2 6 8 3" xfId="31598" xr:uid="{C7D8E844-7E59-4223-BA39-6DDB6C05A25E}"/>
    <cellStyle name="Normal 2 2 2 6 9" xfId="12901" xr:uid="{B734156C-EAD4-4CC1-BCF7-BF6DB7EF033A}"/>
    <cellStyle name="Normal 2 2 2 6 9 2" xfId="31599" xr:uid="{97C2FEB1-D27B-4EF8-8370-AD65C0F4DB38}"/>
    <cellStyle name="Normal 2 2 2 6 9 3" xfId="31600" xr:uid="{3CBAEAE1-1A25-4318-8F9A-CCFD744C348B}"/>
    <cellStyle name="Normal 2 2 2 7" xfId="12902" xr:uid="{C2934326-76E2-44A0-8A65-89D7BA8F6975}"/>
    <cellStyle name="Normal 2 2 2 7 2" xfId="12903" xr:uid="{EE06E2AF-3C55-40AC-A6A4-BA4B4FB9D439}"/>
    <cellStyle name="Normal 2 2 2 7 2 2" xfId="12904" xr:uid="{34946BF8-4CB7-4005-BCBD-211F252A2C51}"/>
    <cellStyle name="Normal 2 2 2 7 2 2 2" xfId="31601" xr:uid="{CDC94734-9576-47B0-A735-79C3A2AC9077}"/>
    <cellStyle name="Normal 2 2 2 7 2 3" xfId="12905" xr:uid="{B79422BD-7B9A-4E25-BFD9-DB80917D7CF0}"/>
    <cellStyle name="Normal 2 2 2 7 2 3 2" xfId="31602" xr:uid="{2CA982E1-D2DA-4424-9FD7-D25FF71FB4D6}"/>
    <cellStyle name="Normal 2 2 2 7 2 3 3" xfId="31603" xr:uid="{188BD41E-9CDD-4BA1-84DB-D80D95E48CC9}"/>
    <cellStyle name="Normal 2 2 2 7 2 4" xfId="12906" xr:uid="{521E22A8-E9D6-4FEA-87B1-7D2341F22D83}"/>
    <cellStyle name="Normal 2 2 2 7 3" xfId="12907" xr:uid="{47EF3D6F-019F-4C77-BADB-A7097C0401AB}"/>
    <cellStyle name="Normal 2 2 2 7 3 2" xfId="31604" xr:uid="{9791563D-4F65-47C7-88A4-E6E5B36DFA67}"/>
    <cellStyle name="Normal 2 2 2 7 4" xfId="12908" xr:uid="{D977FE3E-26E2-41E0-8C36-DE20A6FC1381}"/>
    <cellStyle name="Normal 2 2 2 7 4 2" xfId="31605" xr:uid="{E43B69A6-8020-4A07-A72E-504F8DA1D308}"/>
    <cellStyle name="Normal 2 2 2 7 4 3" xfId="31606" xr:uid="{F3115724-197F-4D2D-84E4-D7358E14E136}"/>
    <cellStyle name="Normal 2 2 2 7 5" xfId="12909" xr:uid="{2827B3E6-E9CB-4D28-811F-CAC958CC23DA}"/>
    <cellStyle name="Normal 2 2 2 8" xfId="12910" xr:uid="{306D5B7F-29C9-4376-A900-541ACD29CDAC}"/>
    <cellStyle name="Normal 2 2 2 8 2" xfId="12911" xr:uid="{16F75BE7-54FD-42C2-8AB9-7A3C45D5F7F1}"/>
    <cellStyle name="Normal 2 2 2 8 2 2" xfId="12912" xr:uid="{59EA5756-C300-4CE2-85A4-6BE33AD7B239}"/>
    <cellStyle name="Normal 2 2 2 8 2 2 2" xfId="31607" xr:uid="{2673C6EE-C102-486B-B13C-3E40A61408E2}"/>
    <cellStyle name="Normal 2 2 2 8 2 3" xfId="12913" xr:uid="{9E3A91D7-44AB-4E36-B804-C4E20710822A}"/>
    <cellStyle name="Normal 2 2 2 8 2 4" xfId="12914" xr:uid="{A11612E4-DA3B-40A6-B166-1D7A885C5629}"/>
    <cellStyle name="Normal 2 2 2 8 3" xfId="12915" xr:uid="{5F8342D7-5CF5-442F-9F69-C891A6772F09}"/>
    <cellStyle name="Normal 2 2 2 8 3 2" xfId="31608" xr:uid="{25137A00-E7F7-474B-B269-85F676D86765}"/>
    <cellStyle name="Normal 2 2 2 8 4" xfId="12916" xr:uid="{6AD1CC1C-89D8-472A-A2C9-8763F858132A}"/>
    <cellStyle name="Normal 2 2 2 8 5" xfId="12917" xr:uid="{6DEC962E-7E71-4F92-8333-539C6357CFE1}"/>
    <cellStyle name="Normal 2 2 2 9" xfId="12918" xr:uid="{4039905C-2763-46A7-80AD-4205673A2A09}"/>
    <cellStyle name="Normal 2 2 2 9 2" xfId="12919" xr:uid="{F55E6128-FC73-4A98-9DE0-110A6A3B861B}"/>
    <cellStyle name="Normal 2 2 2 9 2 2" xfId="31609" xr:uid="{382E3644-A91C-4FA5-8B00-245DE0DA4779}"/>
    <cellStyle name="Normal 2 2 2 9 3" xfId="31610" xr:uid="{553EA11C-8613-4EF4-9AAD-E0394E2E3BCA}"/>
    <cellStyle name="Normal 2 2 2 9 4" xfId="31611" xr:uid="{3F770526-9650-4575-B0EA-A91957676188}"/>
    <cellStyle name="Normal 2 2 20" xfId="12920" xr:uid="{063D58D2-B992-4C56-B858-10237F5CA568}"/>
    <cellStyle name="Normal 2 2 20 2" xfId="31612" xr:uid="{BAE3C3B5-D79C-4268-A018-1E2C0053EA0A}"/>
    <cellStyle name="Normal 2 2 20 3" xfId="31613" xr:uid="{FB4F2335-F3DD-4EAB-A45F-4A47D6DC86B8}"/>
    <cellStyle name="Normal 2 2 21" xfId="12921" xr:uid="{18C351AA-EB39-4985-AD40-4A0841E670EC}"/>
    <cellStyle name="Normal 2 2 21 2" xfId="31614" xr:uid="{A769E9DB-789C-4181-86DF-8497FA9DB516}"/>
    <cellStyle name="Normal 2 2 21 3" xfId="31615" xr:uid="{E1314352-CC10-425A-8301-83064423850D}"/>
    <cellStyle name="Normal 2 2 22" xfId="12922" xr:uid="{D30BA5FF-493D-4F8A-9105-684CC12689B1}"/>
    <cellStyle name="Normal 2 2 22 2" xfId="31616" xr:uid="{79E79BB3-4E50-4135-97EC-BD9C210B35F3}"/>
    <cellStyle name="Normal 2 2 22 3" xfId="31617" xr:uid="{ABBBCCE8-FE69-442B-95C3-A233B1E0760C}"/>
    <cellStyle name="Normal 2 2 23" xfId="12923" xr:uid="{7B641039-59B0-4694-9A28-474CA820C256}"/>
    <cellStyle name="Normal 2 2 23 2" xfId="31618" xr:uid="{2D00E53B-C12E-41B6-82C7-318C4601522C}"/>
    <cellStyle name="Normal 2 2 23 3" xfId="31619" xr:uid="{BF076FE1-7A0E-469E-A4A3-822E7EA65D2D}"/>
    <cellStyle name="Normal 2 2 24" xfId="12924" xr:uid="{B7545DCE-B0CA-444B-95A2-D88753106738}"/>
    <cellStyle name="Normal 2 2 25" xfId="31620" xr:uid="{D185F251-6D03-4893-AF7E-FFBCDD7692EF}"/>
    <cellStyle name="Normal 2 2 26" xfId="12794" xr:uid="{4B6AC127-5147-4BEF-8BBA-CF0858DD2AAF}"/>
    <cellStyle name="Normal 2 2 27" xfId="98" xr:uid="{090FD262-56AC-4F73-BB8B-2A4DAB48E5F3}"/>
    <cellStyle name="Normal 2 2 28" xfId="45849" xr:uid="{FB1E50DF-6A5C-4D51-87DE-147F15155083}"/>
    <cellStyle name="Normal 2 2 29" xfId="33" xr:uid="{EBCBF4ED-EB00-446A-9558-BD1BD8C7AA9B}"/>
    <cellStyle name="Normal 2 2 3" xfId="56" xr:uid="{DEEAA4D2-8E9A-4D22-8D7E-79FEFDC3511C}"/>
    <cellStyle name="Normal 2 2 3 2" xfId="12926" xr:uid="{159AA972-3266-448E-BE03-55D0A7511153}"/>
    <cellStyle name="Normal 2 2 3 2 2" xfId="31621" xr:uid="{DC16DAB6-BFEC-43F2-AFA5-E6DA6818E051}"/>
    <cellStyle name="Normal 2 2 3 2 3" xfId="31622" xr:uid="{DF758067-9C2E-443F-8AC5-42D2E2EB5204}"/>
    <cellStyle name="Normal 2 2 3 2 4" xfId="31623" xr:uid="{0C50696F-3119-4F54-B1D1-E6446EFF2CDF}"/>
    <cellStyle name="Normal 2 2 3 3" xfId="12927" xr:uid="{B7203811-494F-4BAF-9320-54688981B043}"/>
    <cellStyle name="Normal 2 2 3 3 2" xfId="31624" xr:uid="{852092F8-23E0-4038-B7C5-01B5B7EAAB0E}"/>
    <cellStyle name="Normal 2 2 3 3 3" xfId="31625" xr:uid="{D54105AE-493D-463D-A823-103F915794D7}"/>
    <cellStyle name="Normal 2 2 3 3 4" xfId="31626" xr:uid="{D8CC7A26-9006-4F43-8E59-F4A696389A2E}"/>
    <cellStyle name="Normal 2 2 3 4" xfId="12925" xr:uid="{4C55BCD4-8AE5-4E77-88EA-1288026E6F9F}"/>
    <cellStyle name="Normal 2 2 4" xfId="12928" xr:uid="{A14D7C02-4F04-42C0-84D3-38DC6A9A5B1B}"/>
    <cellStyle name="Normal 2 2 4 2" xfId="12929" xr:uid="{80D5544F-F68F-498C-B983-1A970B5D339D}"/>
    <cellStyle name="Normal 2 2 4 2 2" xfId="31627" xr:uid="{ACB2FA12-086A-4472-87BC-7FA87D31879A}"/>
    <cellStyle name="Normal 2 2 4 2 2 2" xfId="31628" xr:uid="{2713898C-A2C7-471D-97F7-F115738BE98F}"/>
    <cellStyle name="Normal 2 2 4 2 2 3" xfId="31629" xr:uid="{8E673179-8CB5-4B23-A130-EC9AE14637AD}"/>
    <cellStyle name="Normal 2 2 4 2 3" xfId="31630" xr:uid="{7FF3CC94-92CD-4F62-B6B2-07A50A887A4F}"/>
    <cellStyle name="Normal 2 2 4 2 4" xfId="31631" xr:uid="{708239D9-0A1C-46CE-807F-957A72D78C64}"/>
    <cellStyle name="Normal 2 2 4 2 5" xfId="42847" xr:uid="{F3368290-CF69-4CFE-8208-810757380410}"/>
    <cellStyle name="Normal 2 2 4 3" xfId="31632" xr:uid="{8B2AE111-8888-4612-948C-93F266DC842A}"/>
    <cellStyle name="Normal 2 2 4 3 2" xfId="42848" xr:uid="{C2EF810A-55E4-431E-976F-A692B0397C5A}"/>
    <cellStyle name="Normal 2 2 5" xfId="12930" xr:uid="{C016AB93-E06E-4F90-858E-C7A0CCAE28E0}"/>
    <cellStyle name="Normal 2 2 5 2" xfId="12931" xr:uid="{A8EC8961-1740-46DE-A46F-8DB0C1FA1CEE}"/>
    <cellStyle name="Normal 2 2 5 2 2" xfId="31633" xr:uid="{0BE4FB26-9D2B-45C5-8603-B4F35E212E26}"/>
    <cellStyle name="Normal 2 2 5 2 2 2" xfId="31634" xr:uid="{51B4A01E-33D0-4761-AB07-E54979CAF104}"/>
    <cellStyle name="Normal 2 2 5 2 2 3" xfId="31635" xr:uid="{51F43FD8-A5B3-48EE-B2C8-3130ECE7E320}"/>
    <cellStyle name="Normal 2 2 5 2 3" xfId="31636" xr:uid="{9DDD75F4-96DD-46CF-AF27-19F52BFB7C1E}"/>
    <cellStyle name="Normal 2 2 5 2 4" xfId="31637" xr:uid="{0A224B03-8300-46F0-8F11-8A2213339647}"/>
    <cellStyle name="Normal 2 2 5 3" xfId="42849" xr:uid="{48647869-6792-4F56-A14B-A12F62D391CC}"/>
    <cellStyle name="Normal 2 2 6" xfId="12932" xr:uid="{075CAD78-CEE4-4A77-B9D5-6590A288AF0B}"/>
    <cellStyle name="Normal 2 2 6 2" xfId="12933" xr:uid="{CD614315-0755-4304-A4DC-C07ECBE298FF}"/>
    <cellStyle name="Normal 2 2 6 2 2" xfId="31638" xr:uid="{1AC43CF9-933E-400B-9118-7B077FF424D6}"/>
    <cellStyle name="Normal 2 2 6 2 2 2" xfId="31639" xr:uid="{08879442-E29F-47DC-ABFA-C7849594BFAC}"/>
    <cellStyle name="Normal 2 2 6 2 2 3" xfId="31640" xr:uid="{D49224E6-DE58-4CFE-9B0E-F54162C7A813}"/>
    <cellStyle name="Normal 2 2 6 2 3" xfId="31641" xr:uid="{2E422B30-A1B7-450A-A336-34D94FC6BBF3}"/>
    <cellStyle name="Normal 2 2 6 2 4" xfId="31642" xr:uid="{DE1A6E9A-E58D-4E08-8A56-B721D5303166}"/>
    <cellStyle name="Normal 2 2 7" xfId="78" xr:uid="{BEB7F5C1-253F-4A05-8099-07876538749D}"/>
    <cellStyle name="Normal 2 2 7 2" xfId="12935" xr:uid="{502A3C89-84B1-4A5B-B38F-1BFCB44A6582}"/>
    <cellStyle name="Normal 2 2 7 2 2" xfId="31643" xr:uid="{AFC47AD2-3AB2-423C-A52C-703CA88889EF}"/>
    <cellStyle name="Normal 2 2 7 2 3" xfId="31644" xr:uid="{92D7DBB5-B527-4AB6-8B0D-98379C0A0DB2}"/>
    <cellStyle name="Normal 2 2 7 3" xfId="31645" xr:uid="{6B67DFD3-9403-4D67-8432-0DBDCEC652A3}"/>
    <cellStyle name="Normal 2 2 7 4" xfId="12934" xr:uid="{8A88D7BE-AEFA-4801-B7D1-2EBCE2E62874}"/>
    <cellStyle name="Normal 2 2 8" xfId="12936" xr:uid="{CDC24CFE-3AD7-437B-8255-DD8ECD42BB88}"/>
    <cellStyle name="Normal 2 2 8 2" xfId="12937" xr:uid="{D5D865D0-7E9B-45FA-A48F-21ED629BDC36}"/>
    <cellStyle name="Normal 2 2 8 2 2" xfId="31646" xr:uid="{82CDA7A2-B4D6-4983-8FD4-E0D0ED38972A}"/>
    <cellStyle name="Normal 2 2 8 2 3" xfId="31647" xr:uid="{06F37717-3AB3-4D22-A68D-C4FB14AAEA5F}"/>
    <cellStyle name="Normal 2 2 8 3" xfId="42850" xr:uid="{F75CEDA1-D846-4748-BB79-7A21B57112F6}"/>
    <cellStyle name="Normal 2 2 9" xfId="12938" xr:uid="{6A8981AD-F2CD-4275-9479-D77E3B8240B5}"/>
    <cellStyle name="Normal 2 2 9 2" xfId="12939" xr:uid="{E3D267AA-D5D3-4E8C-BF6E-3448791A672C}"/>
    <cellStyle name="Normal 2 2 9 2 2" xfId="31648" xr:uid="{81BF4FF9-31AC-4E44-86AC-C497FBC0CCB0}"/>
    <cellStyle name="Normal 2 2 9 2 3" xfId="31649" xr:uid="{5F9AB231-33B3-4913-8E88-E49F80A0C20C}"/>
    <cellStyle name="Normal 2 2_Copy of Commissioning date correction" xfId="12940" xr:uid="{4F01CAAE-7930-4DAA-93B1-98949DEEADF5}"/>
    <cellStyle name="Normal 2 20" xfId="12941" xr:uid="{F66F5504-DDB9-4DBC-9741-F951C1A2819A}"/>
    <cellStyle name="Normal 2 20 2" xfId="12942" xr:uid="{A93114D8-3C7F-4C92-A715-1533557E8B73}"/>
    <cellStyle name="Normal 2 20 3" xfId="12943" xr:uid="{F8A06081-DF1B-4AE2-9BF9-7C5EC4997CA5}"/>
    <cellStyle name="Normal 2 20 4" xfId="31650" xr:uid="{DC5D3A08-7BD5-4944-B408-DB53A1DB3397}"/>
    <cellStyle name="Normal 2 21" xfId="12944" xr:uid="{C2E163A7-7A44-4746-9356-21DDE4ADF627}"/>
    <cellStyle name="Normal 2 21 2" xfId="12945" xr:uid="{300A2FA6-36D9-4A07-B0F6-646A18A186EB}"/>
    <cellStyle name="Normal 2 21 3" xfId="12946" xr:uid="{C39843DB-BC13-40BA-B29E-660D3DCC93BB}"/>
    <cellStyle name="Normal 2 21 4" xfId="12947" xr:uid="{B57879F5-890E-4DD6-887B-430CF370BB5E}"/>
    <cellStyle name="Normal 2 22" xfId="12948" xr:uid="{76432544-AC17-43AC-9196-3BDC72E86429}"/>
    <cellStyle name="Normal 2 22 2" xfId="12949" xr:uid="{63390ECA-A269-438E-96D5-A7693F2E7005}"/>
    <cellStyle name="Normal 2 22 3" xfId="31651" xr:uid="{968BA684-9BE1-4F02-BC31-32FE073989BE}"/>
    <cellStyle name="Normal 2 22 4" xfId="31652" xr:uid="{FA143242-59CE-4639-8A93-3E7BD9817478}"/>
    <cellStyle name="Normal 2 23" xfId="12950" xr:uid="{753F9FAD-A3B8-4707-8F03-97A9AD7555DD}"/>
    <cellStyle name="Normal 2 23 2" xfId="12951" xr:uid="{0445E07D-84E4-4FFC-8AED-787A235A81A0}"/>
    <cellStyle name="Normal 2 23 3" xfId="31653" xr:uid="{982E0EDF-C30B-4D8C-9A07-1624E838D01B}"/>
    <cellStyle name="Normal 2 23 4" xfId="31654" xr:uid="{1F22B367-E54F-4BAF-86C4-0A9FC8C27232}"/>
    <cellStyle name="Normal 2 24" xfId="12952" xr:uid="{3C36D881-6E73-4327-AD61-5D46734657FD}"/>
    <cellStyle name="Normal 2 24 2" xfId="12953" xr:uid="{BB8D0227-17CE-400E-862C-FAA295AE224A}"/>
    <cellStyle name="Normal 2 25" xfId="12954" xr:uid="{15C40C44-EA3A-4BF1-8C4A-556AB15BCCCD}"/>
    <cellStyle name="Normal 2 25 2" xfId="31655" xr:uid="{4A559B91-A8F9-476F-AB8D-A0E140F5A2AB}"/>
    <cellStyle name="Normal 2 26" xfId="12955" xr:uid="{8DC9525C-010E-4550-84B3-7882368C3074}"/>
    <cellStyle name="Normal 2 26 2" xfId="31656" xr:uid="{BF7BDC0E-A21A-4CF4-A4C1-908DED686026}"/>
    <cellStyle name="Normal 2 27" xfId="12956" xr:uid="{5BDF2774-2841-4378-A54D-7013D561C29E}"/>
    <cellStyle name="Normal 2 27 2" xfId="31657" xr:uid="{C6C4059F-A158-4766-B0E9-EBE6F1C3DC63}"/>
    <cellStyle name="Normal 2 28" xfId="12957" xr:uid="{3057A943-344D-4C66-9764-4FAE4A3E3A3B}"/>
    <cellStyle name="Normal 2 28 2" xfId="31658" xr:uid="{162ED5EE-1F92-4F0F-AAF4-886A72DE21B4}"/>
    <cellStyle name="Normal 2 28 3" xfId="31659" xr:uid="{2A6F30E1-252C-445C-B153-45ED6968BDED}"/>
    <cellStyle name="Normal 2 28 4" xfId="31660" xr:uid="{D06109F0-8A03-4CE0-8DC1-34045A5A7BA5}"/>
    <cellStyle name="Normal 2 29" xfId="12958" xr:uid="{6A6E4380-7367-4D25-B813-7FC8CB7D1513}"/>
    <cellStyle name="Normal 2 29 2" xfId="31661" xr:uid="{BFFB559B-2171-46C5-BD3F-ED16D18FDEB0}"/>
    <cellStyle name="Normal 2 29 3" xfId="31662" xr:uid="{B23AFE31-98AA-44A7-8ED1-5B8FAC3FFDDF}"/>
    <cellStyle name="Normal 2 29 4" xfId="31663" xr:uid="{D3C8C239-2055-41D0-88D7-A308EECAA532}"/>
    <cellStyle name="Normal 2 3" xfId="34" xr:uid="{4C1E9C04-072C-4133-959E-57AA68130D1E}"/>
    <cellStyle name="Normal 2 3 10" xfId="12960" xr:uid="{F1532C4E-B9F5-4A7B-810D-F8D8F3B6592A}"/>
    <cellStyle name="Normal 2 3 10 2" xfId="31664" xr:uid="{374E96DD-6679-4B08-842B-683123E4D335}"/>
    <cellStyle name="Normal 2 3 10 3" xfId="31665" xr:uid="{8FA9BA29-1941-41F0-8703-E2D0317ADB4D}"/>
    <cellStyle name="Normal 2 3 11" xfId="12961" xr:uid="{F282C95D-90FC-49AF-8422-46D5D338B9FC}"/>
    <cellStyle name="Normal 2 3 11 2" xfId="31666" xr:uid="{8714630B-883B-4FB8-AA25-CCBA93CE9770}"/>
    <cellStyle name="Normal 2 3 11 3" xfId="31667" xr:uid="{F1ED55FE-82C1-445F-ADF6-BBC78FFC483B}"/>
    <cellStyle name="Normal 2 3 12" xfId="12962" xr:uid="{58B6E8F6-808F-4676-BE6E-ABA2230BEB75}"/>
    <cellStyle name="Normal 2 3 12 2" xfId="31668" xr:uid="{AB097D84-1CA0-4C04-8173-31AB15D5183F}"/>
    <cellStyle name="Normal 2 3 12 3" xfId="31669" xr:uid="{512F8771-2B37-48DA-B64D-413D10531363}"/>
    <cellStyle name="Normal 2 3 13" xfId="12963" xr:uid="{388F120E-9594-440F-9E8A-18447D4FEA6D}"/>
    <cellStyle name="Normal 2 3 13 2" xfId="31670" xr:uid="{932F47EB-F127-428F-9AB4-B0123F99F05D}"/>
    <cellStyle name="Normal 2 3 13 3" xfId="31671" xr:uid="{68B2BF62-DA37-4764-B8F6-A6AE2763B44C}"/>
    <cellStyle name="Normal 2 3 14" xfId="12964" xr:uid="{ADF5DCC8-B4EA-41B2-90CE-9167C7460D9C}"/>
    <cellStyle name="Normal 2 3 14 2" xfId="31672" xr:uid="{A7715803-3170-4D38-AA0E-C86BB6149668}"/>
    <cellStyle name="Normal 2 3 14 3" xfId="31673" xr:uid="{9C61C686-5A78-478B-9A1B-1A7BA7C1B770}"/>
    <cellStyle name="Normal 2 3 14 4" xfId="42868" xr:uid="{8024AFE5-32EF-4891-A12A-B35114B8EC7A}"/>
    <cellStyle name="Normal 2 3 15" xfId="12965" xr:uid="{CF2BA605-62E5-4A89-B08B-5E9869C41B89}"/>
    <cellStyle name="Normal 2 3 15 2" xfId="31674" xr:uid="{B791E8D4-674C-4FD4-AC2D-5C9D6C33E23C}"/>
    <cellStyle name="Normal 2 3 15 3" xfId="31675" xr:uid="{6CF7154E-6D74-4371-B77F-A01B42EF2277}"/>
    <cellStyle name="Normal 2 3 15 4" xfId="42869" xr:uid="{0A26D240-6FDA-4474-AC2D-D5C83162C397}"/>
    <cellStyle name="Normal 2 3 16" xfId="12966" xr:uid="{2AFEC55F-A20D-46F4-9477-A8C731C9CB05}"/>
    <cellStyle name="Normal 2 3 16 2" xfId="31676" xr:uid="{241BA864-2BB4-4D25-8B7D-B72B3CFADD43}"/>
    <cellStyle name="Normal 2 3 16 3" xfId="31677" xr:uid="{3E21BC50-0828-4604-813C-EB5E322DDB13}"/>
    <cellStyle name="Normal 2 3 17" xfId="12967" xr:uid="{A32FA13F-481E-48FC-A10F-5D643D8C7759}"/>
    <cellStyle name="Normal 2 3 17 2" xfId="31678" xr:uid="{E811C857-0686-414A-A745-FAB81E5A72E3}"/>
    <cellStyle name="Normal 2 3 17 3" xfId="31679" xr:uid="{89A5BE9F-6B29-4C2A-B3A2-293720F9DD34}"/>
    <cellStyle name="Normal 2 3 18" xfId="12968" xr:uid="{1C086A42-1282-4C0F-A494-7A67E090F266}"/>
    <cellStyle name="Normal 2 3 18 2" xfId="31680" xr:uid="{04CE3E5C-D06F-4552-B2F4-6D6B40577F93}"/>
    <cellStyle name="Normal 2 3 18 3" xfId="31681" xr:uid="{5FE051BB-FE58-479D-A6DC-390666366E79}"/>
    <cellStyle name="Normal 2 3 19" xfId="12969" xr:uid="{30653489-7AD3-42D5-8844-43D5FC0C323D}"/>
    <cellStyle name="Normal 2 3 2" xfId="12970" xr:uid="{B0CCDAC6-7D39-48FD-A0DC-681312ED7012}"/>
    <cellStyle name="Normal 2 3 2 2" xfId="12971" xr:uid="{4D97A7AB-61A1-41CE-B738-4108430250D4}"/>
    <cellStyle name="Normal 2 3 2 2 2" xfId="12972" xr:uid="{D6680763-DFD7-4239-9AF2-BA1D2D01CB66}"/>
    <cellStyle name="Normal 2 3 2 2 2 2" xfId="31682" xr:uid="{91124968-C5F9-474E-9B6E-E12B034EECE2}"/>
    <cellStyle name="Normal 2 3 2 2 3" xfId="12973" xr:uid="{A28677BA-F59C-417C-A5C7-2AF9668CD71B}"/>
    <cellStyle name="Normal 2 3 2 2 3 2" xfId="31683" xr:uid="{3685AD3B-1D25-4A91-A43A-7BE2E1E2E9BF}"/>
    <cellStyle name="Normal 2 3 2 2 3 3" xfId="31684" xr:uid="{BC97D1D1-9CBA-4092-BCC2-3386DE59785C}"/>
    <cellStyle name="Normal 2 3 2 2 4" xfId="12974" xr:uid="{0AF11F60-8930-4BC8-9B4E-F1B4E9C3D93B}"/>
    <cellStyle name="Normal 2 3 2 3" xfId="12975" xr:uid="{AB9A55F0-C4DB-4C40-AE96-6F31FE030806}"/>
    <cellStyle name="Normal 2 3 2 3 2" xfId="31685" xr:uid="{02BB2948-F628-432D-96D9-6FF1B9982DC5}"/>
    <cellStyle name="Normal 2 3 2 3 3" xfId="31686" xr:uid="{DF51472B-C925-4EF6-A718-89B17460C28C}"/>
    <cellStyle name="Normal 2 3 2 4" xfId="12976" xr:uid="{C4E9C0CC-EC7A-4C17-9EB7-5EC81F307B47}"/>
    <cellStyle name="Normal 2 3 2 4 2" xfId="31687" xr:uid="{370C7209-9D0D-45EE-B619-5B9D45B0676E}"/>
    <cellStyle name="Normal 2 3 2 4 3" xfId="31688" xr:uid="{D72EB93E-9564-48D2-8974-68AE625201D2}"/>
    <cellStyle name="Normal 2 3 2 5" xfId="12977" xr:uid="{099134CF-0041-473A-AD24-A4DD46C9EB0A}"/>
    <cellStyle name="Normal 2 3 2 6" xfId="12978" xr:uid="{1D14CF83-D815-4AC6-BFAC-9C8D0D2BC525}"/>
    <cellStyle name="Normal 2 3 2 7" xfId="44395" xr:uid="{002809C3-74FE-40F0-AB17-14262F741878}"/>
    <cellStyle name="Normal 2 3 20" xfId="12979" xr:uid="{F3B00B34-0199-4854-805F-82001FA571DE}"/>
    <cellStyle name="Normal 2 3 21" xfId="12980" xr:uid="{2ECCA28E-5292-49A9-865C-3DC5C1A981CE}"/>
    <cellStyle name="Normal 2 3 22" xfId="44147" xr:uid="{26E1E6AF-91F9-4E4E-902F-6E1515911E0B}"/>
    <cellStyle name="Normal 2 3 23" xfId="12959" xr:uid="{A3C7E0A5-760A-401F-8791-DA72F6530DF1}"/>
    <cellStyle name="Normal 2 3 24" xfId="100" xr:uid="{190BCC88-FDFF-4777-909A-ADBA12AF19E0}"/>
    <cellStyle name="Normal 2 3 25" xfId="45846" xr:uid="{39F52027-F0DE-4CB4-AEA6-C0C08F5DEE9C}"/>
    <cellStyle name="Normal 2 3 3" xfId="12981" xr:uid="{CF72EA2B-5FA0-427E-95A9-AAF5763BC792}"/>
    <cellStyle name="Normal 2 3 3 2" xfId="12982" xr:uid="{2AECF055-759C-4D1B-9131-C983DC61F29F}"/>
    <cellStyle name="Normal 2 3 3 2 2" xfId="31689" xr:uid="{7BB9989C-EE59-4AC3-9FD9-219238F0EB65}"/>
    <cellStyle name="Normal 2 3 3 2 3" xfId="31690" xr:uid="{D215CB1B-663B-4A73-8192-8D477DC5462E}"/>
    <cellStyle name="Normal 2 3 3 3" xfId="31691" xr:uid="{3689C443-E277-457E-A2F3-820230D00DB3}"/>
    <cellStyle name="Normal 2 3 4" xfId="12983" xr:uid="{815FAFA4-D3B5-4B52-AFFC-1CC54660E1C0}"/>
    <cellStyle name="Normal 2 3 4 2" xfId="12984" xr:uid="{A0BF7F6C-C72C-462A-BF83-58D0002DF6BA}"/>
    <cellStyle name="Normal 2 3 4 2 2" xfId="31692" xr:uid="{5491389F-BE69-497C-BFE6-74E0601DDA72}"/>
    <cellStyle name="Normal 2 3 4 2 3" xfId="31693" xr:uid="{9217B90D-710F-443E-A143-315773977DB6}"/>
    <cellStyle name="Normal 2 3 4 3" xfId="12985" xr:uid="{F3BCEED5-96AA-4644-BFCF-C2D7359BEFC2}"/>
    <cellStyle name="Normal 2 3 4 3 2" xfId="31694" xr:uid="{4FE425EB-7F56-4B2D-A9DB-3220AEB2C967}"/>
    <cellStyle name="Normal 2 3 4 3 3" xfId="31695" xr:uid="{348D4BC9-D51E-472B-8FDA-E4101AD614C5}"/>
    <cellStyle name="Normal 2 3 4 4" xfId="12986" xr:uid="{9771BD2B-3AB4-4E26-B139-515E9B04DD95}"/>
    <cellStyle name="Normal 2 3 4 4 2" xfId="31696" xr:uid="{8A68B4A2-4180-4FFD-BB38-F098F2E266FA}"/>
    <cellStyle name="Normal 2 3 4 5" xfId="12987" xr:uid="{BB2C8565-5399-4314-8EAB-9DB5CE43A43A}"/>
    <cellStyle name="Normal 2 3 4 6" xfId="31697" xr:uid="{DC34DD35-620D-41B2-AA7E-B37765EB0215}"/>
    <cellStyle name="Normal 2 3 5" xfId="12988" xr:uid="{654DF251-686D-4FDB-8604-6BF2B2FF3A05}"/>
    <cellStyle name="Normal 2 3 5 2" xfId="12989" xr:uid="{FBEE861E-90C4-42AB-AA40-414437367FF9}"/>
    <cellStyle name="Normal 2 3 5 2 2" xfId="31698" xr:uid="{03A5593C-1845-4C6F-B93A-C268A370C903}"/>
    <cellStyle name="Normal 2 3 5 2 3" xfId="31699" xr:uid="{9D89A1C4-3E8C-4707-85B3-73E95B43506B}"/>
    <cellStyle name="Normal 2 3 5 3" xfId="12990" xr:uid="{2B27B3FB-5B7B-4B70-9C36-101E38A651FC}"/>
    <cellStyle name="Normal 2 3 5 3 2" xfId="31700" xr:uid="{8321707F-0A78-46A8-9F95-6EF3C5032293}"/>
    <cellStyle name="Normal 2 3 5 3 3" xfId="31701" xr:uid="{01748025-DF64-494C-882C-416F26F233F7}"/>
    <cellStyle name="Normal 2 3 5 4" xfId="31702" xr:uid="{A57B0B66-9C49-4C4B-8589-4C06F6C6EDE0}"/>
    <cellStyle name="Normal 2 3 6" xfId="12991" xr:uid="{244EFB07-B453-451E-9F18-3A3E6C307EBD}"/>
    <cellStyle name="Normal 2 3 6 2" xfId="12992" xr:uid="{FA9930EE-AD3B-4309-9E5D-78911CA11DCF}"/>
    <cellStyle name="Normal 2 3 6 2 2" xfId="31703" xr:uid="{D4B17499-0FA5-4440-BE00-11F4AD32ADEE}"/>
    <cellStyle name="Normal 2 3 6 2 3" xfId="31704" xr:uid="{BD5367EC-A492-4D84-9A63-7851F2AF498B}"/>
    <cellStyle name="Normal 2 3 6 2 4" xfId="42888" xr:uid="{B07CE256-5B35-435B-9AFE-FA9DAB789995}"/>
    <cellStyle name="Normal 2 3 6 3" xfId="31705" xr:uid="{4D0049AA-7D58-4E13-8EAF-C33E866A55CC}"/>
    <cellStyle name="Normal 2 3 6 4" xfId="31706" xr:uid="{2F246984-E4D4-4C0E-82BF-1030775EC1CD}"/>
    <cellStyle name="Normal 2 3 7" xfId="12993" xr:uid="{B4BB6F74-2B5E-47A8-9B22-84D11A5C281F}"/>
    <cellStyle name="Normal 2 3 7 2" xfId="12994" xr:uid="{757F8544-B324-4EF4-A005-EBE345A604EA}"/>
    <cellStyle name="Normal 2 3 7 2 2" xfId="31707" xr:uid="{B9841D34-64D9-4CE1-A138-F4AF29329AF9}"/>
    <cellStyle name="Normal 2 3 7 2 3" xfId="31708" xr:uid="{B352D081-B921-4CFD-BEAE-7A2CB5082931}"/>
    <cellStyle name="Normal 2 3 7 3" xfId="31709" xr:uid="{937196A3-1CA9-4560-9094-4CEB61BE7F21}"/>
    <cellStyle name="Normal 2 3 7 4" xfId="31710" xr:uid="{95084B59-8FA1-46EA-AD8B-EEC27E270D3C}"/>
    <cellStyle name="Normal 2 3 8" xfId="12995" xr:uid="{4293A3CD-3502-40F3-B46B-E66599E385F5}"/>
    <cellStyle name="Normal 2 3 8 2" xfId="12996" xr:uid="{544E0594-3743-4785-A4FC-0DC1E96CC167}"/>
    <cellStyle name="Normal 2 3 8 2 2" xfId="31711" xr:uid="{3BAB40E6-7035-4E0A-A68C-8DC6269808EF}"/>
    <cellStyle name="Normal 2 3 8 2 3" xfId="31712" xr:uid="{89D19030-FD14-4766-A87E-B174A204B7C9}"/>
    <cellStyle name="Normal 2 3 8 3" xfId="31713" xr:uid="{D6E852E5-2147-4886-926B-BFA2BFD4ED77}"/>
    <cellStyle name="Normal 2 3 8 4" xfId="31714" xr:uid="{244D8121-0D5A-46B4-862F-B72CDA487A36}"/>
    <cellStyle name="Normal 2 3 9" xfId="12997" xr:uid="{E227F38F-0F49-4061-A2D9-B5B6F1040DBD}"/>
    <cellStyle name="Normal 2 3 9 2" xfId="31715" xr:uid="{459D4149-5E97-4537-ABA3-33A5DAF5EFA1}"/>
    <cellStyle name="Normal 2 3 9 3" xfId="31716" xr:uid="{AABE3BD5-3073-4490-9BA7-1F2AA2626ACA}"/>
    <cellStyle name="Normal 2 30" xfId="12998" xr:uid="{DE50A6BE-48E0-45F7-B3DC-6174DFE5E473}"/>
    <cellStyle name="Normal 2 30 2" xfId="31717" xr:uid="{FF3B103C-6B60-4E82-81A5-1BB2924FC0BA}"/>
    <cellStyle name="Normal 2 30 3" xfId="31718" xr:uid="{82130896-2B25-40B6-BD57-38344384BCF7}"/>
    <cellStyle name="Normal 2 30 4" xfId="31719" xr:uid="{F47D8E99-4168-46F5-BDDC-C75B8E4A752B}"/>
    <cellStyle name="Normal 2 31" xfId="12999" xr:uid="{A71CFA43-52D3-4193-8F65-922B9B16F41D}"/>
    <cellStyle name="Normal 2 31 2" xfId="31720" xr:uid="{920507F4-2BD0-49FA-9DAD-1F3AFE4C9141}"/>
    <cellStyle name="Normal 2 31 3" xfId="31721" xr:uid="{2A1216CB-FCC9-49BB-B954-21C2108E587E}"/>
    <cellStyle name="Normal 2 31 4" xfId="31722" xr:uid="{72D96090-EDC7-485B-ADF1-0AD35C56747D}"/>
    <cellStyle name="Normal 2 32" xfId="13000" xr:uid="{989562FD-DBAE-44BA-80A5-A548D1AADA4A}"/>
    <cellStyle name="Normal 2 32 2" xfId="31723" xr:uid="{C21E2916-EB76-4F4E-B3B3-2E531CDE1B4F}"/>
    <cellStyle name="Normal 2 32 3" xfId="31724" xr:uid="{3C9C8D43-30D2-408C-90E6-8B6CF8A70917}"/>
    <cellStyle name="Normal 2 32 4" xfId="31725" xr:uid="{D30E8D5C-E03A-4B9B-85AB-8D28AE65CCDC}"/>
    <cellStyle name="Normal 2 33" xfId="13001" xr:uid="{01A167DA-83EB-461A-AA48-9DD4E67A8BBB}"/>
    <cellStyle name="Normal 2 33 2" xfId="31726" xr:uid="{3E2EF4F0-E702-46A1-9E56-3E60B78C545D}"/>
    <cellStyle name="Normal 2 34" xfId="13002" xr:uid="{9C7D6DC7-70F7-443C-9F85-60322F866328}"/>
    <cellStyle name="Normal 2 34 2" xfId="31727" xr:uid="{5835C3C8-90D8-46F0-B6BB-345FF436E6AE}"/>
    <cellStyle name="Normal 2 34 3" xfId="31728" xr:uid="{70236876-23A6-4982-B382-5AC0243F2D36}"/>
    <cellStyle name="Normal 2 35" xfId="13003" xr:uid="{6B845516-CF10-4B66-AB94-B65C36BEAF8A}"/>
    <cellStyle name="Normal 2 35 2" xfId="13004" xr:uid="{A1AEB15E-5932-444A-A974-F3E04DEAA69A}"/>
    <cellStyle name="Normal 2 36" xfId="13005" xr:uid="{EFA22681-EDE5-41CF-8857-C42987732D75}"/>
    <cellStyle name="Normal 2 37" xfId="13006" xr:uid="{BEB9C3FF-1F68-4C3E-9BC6-175238AA3CBC}"/>
    <cellStyle name="Normal 2 38" xfId="13007" xr:uid="{1EE243A3-FFCA-4A23-AB44-850588D6C3CC}"/>
    <cellStyle name="Normal 2 38 2" xfId="42901" xr:uid="{2659D7FF-4587-4765-8475-816EA48B83D0}"/>
    <cellStyle name="Normal 2 39" xfId="13008" xr:uid="{AADCA36B-2D3F-40D9-B84B-ECB80DC14EBC}"/>
    <cellStyle name="Normal 2 4" xfId="32" xr:uid="{B5685DD9-A4E4-487F-8EDE-BCFDB850B88D}"/>
    <cellStyle name="Normal 2 4 10" xfId="13009" xr:uid="{03586192-94AA-4FAB-B207-A01E946D5F96}"/>
    <cellStyle name="Normal 2 4 10 2" xfId="31729" xr:uid="{7A097B59-CF7D-4BC3-A7A0-66B6A5FA14B6}"/>
    <cellStyle name="Normal 2 4 10 3" xfId="31730" xr:uid="{17EEF28B-B8B4-4E16-8822-284460199102}"/>
    <cellStyle name="Normal 2 4 11" xfId="13010" xr:uid="{867C95EA-B424-42B9-A29B-3643D75BDEA6}"/>
    <cellStyle name="Normal 2 4 11 2" xfId="31731" xr:uid="{D5AFC7A3-4385-4C9E-B5D0-83D9388925CF}"/>
    <cellStyle name="Normal 2 4 11 3" xfId="31732" xr:uid="{01D471D0-EA64-4483-9A09-33D9DFD79985}"/>
    <cellStyle name="Normal 2 4 12" xfId="13011" xr:uid="{62074BCE-267D-4566-B156-BDFD8DC35FF0}"/>
    <cellStyle name="Normal 2 4 12 2" xfId="31733" xr:uid="{6F5077E9-0E59-410A-8AF2-8866171A03CD}"/>
    <cellStyle name="Normal 2 4 12 3" xfId="31734" xr:uid="{BAA5A4CA-621A-4A84-81E9-4B2DADCC7301}"/>
    <cellStyle name="Normal 2 4 13" xfId="13012" xr:uid="{A4E52108-3B05-4867-A70A-5EE05F2C61A7}"/>
    <cellStyle name="Normal 2 4 13 2" xfId="31735" xr:uid="{1F229AE3-0622-4C1C-8290-1B3A3755693B}"/>
    <cellStyle name="Normal 2 4 13 3" xfId="31736" xr:uid="{FD2830D5-8C66-4388-92CB-0DD93990479C}"/>
    <cellStyle name="Normal 2 4 14" xfId="42908" xr:uid="{90AC2C6C-6548-4E8C-87E3-352868CBEB44}"/>
    <cellStyle name="Normal 2 4 15" xfId="44024" xr:uid="{FF3BFE10-9491-4A40-A23B-42B3102C33CB}"/>
    <cellStyle name="Normal 2 4 2" xfId="13013" xr:uid="{16591C8D-8C33-47FB-A9B5-64F398791372}"/>
    <cellStyle name="Normal 2 4 2 2" xfId="13014" xr:uid="{FB51FBCA-4625-4020-B7D1-0CA583BD6419}"/>
    <cellStyle name="Normal 2 4 2 2 2" xfId="31737" xr:uid="{3FABF554-3E13-4DAF-80E0-290C8A4B92B3}"/>
    <cellStyle name="Normal 2 4 2 2 3" xfId="42909" xr:uid="{BBF10279-2229-4965-9280-95D23F7CF1F2}"/>
    <cellStyle name="Normal 2 4 2 3" xfId="13015" xr:uid="{0B38E006-D7EC-4864-AF66-15D382EA6489}"/>
    <cellStyle name="Normal 2 4 2 3 2" xfId="31738" xr:uid="{31611808-FDAF-4805-9FBE-4B83F73697BA}"/>
    <cellStyle name="Normal 2 4 2 3 3" xfId="31739" xr:uid="{3F4DA790-28E6-4FD3-AF22-FBF308B5B42D}"/>
    <cellStyle name="Normal 2 4 3" xfId="13016" xr:uid="{EC0B98C5-047E-4D56-8DC4-BAF37E012259}"/>
    <cellStyle name="Normal 2 4 3 2" xfId="13017" xr:uid="{1604E8D6-4A0A-4553-9959-58614160C403}"/>
    <cellStyle name="Normal 2 4 3 2 2" xfId="31740" xr:uid="{98498753-0655-4422-9335-31915A5A90CA}"/>
    <cellStyle name="Normal 2 4 3 2 3" xfId="31741" xr:uid="{D0169FF7-52AB-42BD-8C65-A52EF6685B99}"/>
    <cellStyle name="Normal 2 4 4" xfId="13018" xr:uid="{5ABD9EAA-AFAD-45D5-A0D3-C55C01C0982F}"/>
    <cellStyle name="Normal 2 4 4 2" xfId="13019" xr:uid="{27A993D1-7A5A-4A45-B8A3-5FE2C7D60E38}"/>
    <cellStyle name="Normal 2 4 4 2 2" xfId="13020" xr:uid="{943C0767-5354-41E8-B2BD-ABB09F4AAA2B}"/>
    <cellStyle name="Normal 2 4 4 2 3" xfId="13021" xr:uid="{F321CF34-766F-4C3E-821C-51F39E6FDE41}"/>
    <cellStyle name="Normal 2 4 4 2 4" xfId="31742" xr:uid="{A816165D-869C-4EC0-B7D0-06742B5B3489}"/>
    <cellStyle name="Normal 2 4 5" xfId="13022" xr:uid="{D8A96C1E-B5DD-4068-9F1E-2D1DA570A07A}"/>
    <cellStyle name="Normal 2 4 5 2" xfId="13023" xr:uid="{CB0E6339-0A61-4BC0-BF70-8E80F6F507A9}"/>
    <cellStyle name="Normal 2 4 5 2 2" xfId="13024" xr:uid="{A9B01E9C-667B-45D2-8CF1-F629E76519F2}"/>
    <cellStyle name="Normal 2 4 5 2 3" xfId="13025" xr:uid="{53A33CC1-1F0F-491E-AD58-81D5017AEFCF}"/>
    <cellStyle name="Normal 2 4 5 2 4" xfId="31743" xr:uid="{742AE0C9-B020-476D-BB57-07C4D405EC2D}"/>
    <cellStyle name="Normal 2 4 6" xfId="13026" xr:uid="{603D5332-BFA6-460E-ABBD-EB8D6B28B984}"/>
    <cellStyle name="Normal 2 4 6 2" xfId="13027" xr:uid="{1B6E6728-392D-4F5D-B987-EED5F90F4DF1}"/>
    <cellStyle name="Normal 2 4 6 2 2" xfId="13028" xr:uid="{9A852883-907E-42BA-8FC8-E911CB2B930A}"/>
    <cellStyle name="Normal 2 4 6 2 3" xfId="13029" xr:uid="{D772444A-2857-4722-B7DE-7D48738FFAC2}"/>
    <cellStyle name="Normal 2 4 6 2 4" xfId="31744" xr:uid="{13070424-69C4-4A08-BBA6-90E4E78F91F7}"/>
    <cellStyle name="Normal 2 4 7" xfId="13030" xr:uid="{FFD9EB77-14D4-4CDB-BBCB-4D103AB34DD1}"/>
    <cellStyle name="Normal 2 4 7 2" xfId="13031" xr:uid="{2B78AE8E-4736-430F-8AE5-2D3F2954544B}"/>
    <cellStyle name="Normal 2 4 7 2 2" xfId="31745" xr:uid="{15E9A673-1E0D-4C09-9CA9-9151A7D2CF46}"/>
    <cellStyle name="Normal 2 4 7 2 3" xfId="31746" xr:uid="{218F353E-BAA6-479D-A624-5DFA394EE44C}"/>
    <cellStyle name="Normal 2 4 8" xfId="13032" xr:uid="{85E3E899-7280-45D0-B8DE-01C8D541FD6D}"/>
    <cellStyle name="Normal 2 4 8 2" xfId="13033" xr:uid="{7DD92079-F17F-4874-945C-C9AC7D552353}"/>
    <cellStyle name="Normal 2 4 8 2 2" xfId="31747" xr:uid="{F68BE8D7-6D6E-47C0-BE3F-D8C2F59EEFCF}"/>
    <cellStyle name="Normal 2 4 8 2 3" xfId="31748" xr:uid="{F22B9C2E-A0B5-40FA-ABBB-62586F930235}"/>
    <cellStyle name="Normal 2 4 9" xfId="13034" xr:uid="{88D76CF4-67D0-4E21-9257-49C1B5FB14A3}"/>
    <cellStyle name="Normal 2 4 9 2" xfId="31749" xr:uid="{88179413-E9B2-4D71-B1E8-7030669A3953}"/>
    <cellStyle name="Normal 2 4 9 3" xfId="31750" xr:uid="{172FEF45-A653-4154-92AB-874F08F12B1E}"/>
    <cellStyle name="Normal 2 40" xfId="13035" xr:uid="{2FFD7EE2-5B2F-4196-9AD9-95630C12C12B}"/>
    <cellStyle name="Normal 2 41" xfId="13036" xr:uid="{6D5D6E45-2FD0-4396-9CED-B047F53C8B79}"/>
    <cellStyle name="Normal 2 41 2" xfId="31751" xr:uid="{43D9D8C9-2E26-49B0-AB51-CE873E44B6E2}"/>
    <cellStyle name="Normal 2 42" xfId="13037" xr:uid="{CFFB2B21-5096-4835-9777-62D2E36E7DCB}"/>
    <cellStyle name="Normal 2 42 2" xfId="31752" xr:uid="{59A64454-FDDE-4777-9880-EC7A2372CB7B}"/>
    <cellStyle name="Normal 2 43" xfId="13038" xr:uid="{C1ACDE26-9055-4600-80EF-EA70C20B9E1A}"/>
    <cellStyle name="Normal 2 43 2" xfId="42911" xr:uid="{F552E2DD-902D-4DE4-81B6-C28536C86084}"/>
    <cellStyle name="Normal 2 44" xfId="31753" xr:uid="{42EF0A63-7F83-488A-8511-4C18975C0230}"/>
    <cellStyle name="Normal 2 45" xfId="77" xr:uid="{39E7F397-55CD-4467-AD71-8E410BBA18A3}"/>
    <cellStyle name="Normal 2 45 2" xfId="42912" xr:uid="{AA60C88A-7C4D-4E7F-9D02-2A00F75E28F6}"/>
    <cellStyle name="Normal 2 45 3" xfId="31754" xr:uid="{AC7E8EA5-1086-47DE-90BB-BD81E601F704}"/>
    <cellStyle name="Normal 2 46" xfId="31755" xr:uid="{47CA061B-4259-4193-BFD9-BE526D3A7809}"/>
    <cellStyle name="Normal 2 46 2" xfId="42913" xr:uid="{5A5C0D4E-E6F3-44BF-B35B-D4EF74CE8CE1}"/>
    <cellStyle name="Normal 2 47" xfId="31756" xr:uid="{320E19C1-7184-412A-8C6A-89F6D99B46AE}"/>
    <cellStyle name="Normal 2 48" xfId="31757" xr:uid="{BD64547F-BD54-455C-9D31-3EA02E6B231B}"/>
    <cellStyle name="Normal 2 49" xfId="42207" xr:uid="{7F04C0E5-2B81-4EFD-9D29-F467EA76EA26}"/>
    <cellStyle name="Normal 2 5" xfId="46" xr:uid="{1147DACB-51D6-418F-8FDF-03E4CC5BA4E9}"/>
    <cellStyle name="Normal 2 5 10" xfId="31758" xr:uid="{32E412C2-0B9B-49EF-9066-1AF48FD4AC66}"/>
    <cellStyle name="Normal 2 5 11" xfId="31759" xr:uid="{871D0A38-0445-4422-955A-284C1C77EB73}"/>
    <cellStyle name="Normal 2 5 12" xfId="31760" xr:uid="{E4C4D8DC-130B-4AE3-9325-41CF4F82C882}"/>
    <cellStyle name="Normal 2 5 13" xfId="31761" xr:uid="{3C373582-3D3B-417D-A1EF-B7DDE2E37C40}"/>
    <cellStyle name="Normal 2 5 14" xfId="31762" xr:uid="{B8997783-7193-412C-9512-2A3ECEB57308}"/>
    <cellStyle name="Normal 2 5 15" xfId="31763" xr:uid="{C1AD434D-F099-4F40-9411-C95ADB91537B}"/>
    <cellStyle name="Normal 2 5 16" xfId="31764" xr:uid="{5651040D-25D0-4222-8A4F-F0E08FEE7878}"/>
    <cellStyle name="Normal 2 5 17" xfId="13039" xr:uid="{AB1E4D7A-320D-4B43-9B8D-382F02EE00D6}"/>
    <cellStyle name="Normal 2 5 2" xfId="66" xr:uid="{142C8432-B81B-43E8-9765-3C36ED0A1836}"/>
    <cellStyle name="Normal 2 5 2 2" xfId="13041" xr:uid="{464B502F-B9A2-4A39-97FF-1A0B7C68953C}"/>
    <cellStyle name="Normal 2 5 2 2 2" xfId="13042" xr:uid="{63D31BAD-4829-4F0B-A73B-E1D36B907990}"/>
    <cellStyle name="Normal 2 5 2 2 2 2" xfId="31765" xr:uid="{BE94D0C5-11A7-4B52-AC52-8CC920B4C4C5}"/>
    <cellStyle name="Normal 2 5 2 2 2 3" xfId="31766" xr:uid="{9F0A8D55-50F4-494B-8496-3D88246F39A7}"/>
    <cellStyle name="Normal 2 5 2 2 2 4" xfId="42914" xr:uid="{74A95C99-E63F-4BAD-8AF4-FE78FFA6B667}"/>
    <cellStyle name="Normal 2 5 2 2 3" xfId="13043" xr:uid="{68890BBF-B759-48A5-A158-7FDB922A8DF5}"/>
    <cellStyle name="Normal 2 5 2 2 4" xfId="31767" xr:uid="{C5CC5329-4C70-49FB-9727-A8E35A6BDA60}"/>
    <cellStyle name="Normal 2 5 2 2 5" xfId="31768" xr:uid="{B9C15CE0-12A4-4CC1-9605-659B6C0AAFE7}"/>
    <cellStyle name="Normal 2 5 2 3" xfId="13044" xr:uid="{E0AA70C0-48AA-4177-B439-4A1DEC51CCBF}"/>
    <cellStyle name="Normal 2 5 2 3 2" xfId="42915" xr:uid="{47F6E99D-80F0-495F-8B4D-1C5C3C90EE4B}"/>
    <cellStyle name="Normal 2 5 2 4" xfId="42916" xr:uid="{6C3C4B3F-CF1B-4D14-99B8-E577E0D80BA1}"/>
    <cellStyle name="Normal 2 5 2 5" xfId="13040" xr:uid="{57491233-7DB0-4767-BF4E-D57C3E37881C}"/>
    <cellStyle name="Normal 2 5 3" xfId="13045" xr:uid="{D4B45BFA-C5DC-41C9-AE8E-0025CAA3F982}"/>
    <cellStyle name="Normal 2 5 4" xfId="13046" xr:uid="{B35A6C2A-09BD-45BB-85EA-143056D0C577}"/>
    <cellStyle name="Normal 2 5 4 2" xfId="13047" xr:uid="{45AA4DEC-4225-46C2-B251-6E7D3BB6C4C7}"/>
    <cellStyle name="Normal 2 5 5" xfId="13048" xr:uid="{18F33C30-E11F-4003-9171-C5B26C17E24A}"/>
    <cellStyle name="Normal 2 5 5 2" xfId="13049" xr:uid="{8B4EACB0-5AFD-4651-83A2-23CA621B3723}"/>
    <cellStyle name="Normal 2 5 6" xfId="13050" xr:uid="{C422FFE3-B647-466C-A3CF-C99C021B8090}"/>
    <cellStyle name="Normal 2 5 6 2" xfId="13051" xr:uid="{6F96EC5A-2590-42E6-9A88-FD9BD93DAE30}"/>
    <cellStyle name="Normal 2 5 7" xfId="13052" xr:uid="{8DAF4E4A-6032-47D2-A790-2B94EF53DD0C}"/>
    <cellStyle name="Normal 2 5 8" xfId="13053" xr:uid="{F011B338-3D4D-4A68-8099-46C2B34B139D}"/>
    <cellStyle name="Normal 2 5 8 2" xfId="31769" xr:uid="{469B0B63-B694-4584-BEBF-8AEF3F9D9C0D}"/>
    <cellStyle name="Normal 2 5 9" xfId="31770" xr:uid="{29E3B3BA-54B2-4BE1-A0C2-9F0B9E6A510C}"/>
    <cellStyle name="Normal 2 50" xfId="43493" xr:uid="{681BBBFD-9453-44F7-B544-6965FAA3CD62}"/>
    <cellStyle name="Normal 2 51" xfId="43500" xr:uid="{9DDDF87B-85C6-4086-8E38-FE02B68C808C}"/>
    <cellStyle name="Normal 2 52" xfId="43503" xr:uid="{DFCC9000-EAD5-400E-911A-4520E50B0AD5}"/>
    <cellStyle name="Normal 2 53" xfId="43504" xr:uid="{ADB49908-17B1-483B-BBD3-C35E5771C232}"/>
    <cellStyle name="Normal 2 54" xfId="43988" xr:uid="{A2CD8BEB-2A71-4CE2-9497-8BE2DA1A1FF6}"/>
    <cellStyle name="Normal 2 55" xfId="45782" xr:uid="{51277265-0D2D-4844-A6C1-2AA7D5BC3F72}"/>
    <cellStyle name="Normal 2 56" xfId="88" xr:uid="{93CD7FBE-9CB4-4F64-B31D-7CC129CD7A6F}"/>
    <cellStyle name="Normal 2 57" xfId="45795" xr:uid="{1EA3DCEB-21B7-4971-BACE-D2565769D635}"/>
    <cellStyle name="Normal 2 58" xfId="45803" xr:uid="{34FBDC9B-5CA3-4335-9419-B93888E155F8}"/>
    <cellStyle name="Normal 2 59" xfId="45805" xr:uid="{6294DB1A-05EF-41D8-A56F-18A1E9CC5317}"/>
    <cellStyle name="Normal 2 6" xfId="58" xr:uid="{06ADF1D8-0CD5-40C6-8C0F-CDBC4F2BFF90}"/>
    <cellStyle name="Normal 2 6 10" xfId="31771" xr:uid="{E5F96061-8306-48CB-898C-83673F39DEDF}"/>
    <cellStyle name="Normal 2 6 11" xfId="31772" xr:uid="{0553BB51-FEB7-4DE6-8F45-0D96BD724EDD}"/>
    <cellStyle name="Normal 2 6 12" xfId="31773" xr:uid="{942337B7-0713-4053-A200-1380369A8E74}"/>
    <cellStyle name="Normal 2 6 13" xfId="31774" xr:uid="{E2832F58-68EC-4756-B522-8BF501ABD68D}"/>
    <cellStyle name="Normal 2 6 14" xfId="31775" xr:uid="{622EE1B7-389E-43E6-B65C-CBFB40D27E9D}"/>
    <cellStyle name="Normal 2 6 15" xfId="31776" xr:uid="{3A61F20D-CC89-4B3B-B20D-72E8657A3BCF}"/>
    <cellStyle name="Normal 2 6 16" xfId="31777" xr:uid="{CB9C6778-DF12-4704-9445-D49C779A64F4}"/>
    <cellStyle name="Normal 2 6 17" xfId="42917" xr:uid="{20D0403C-BB59-4081-A60B-9C3D3BD388FA}"/>
    <cellStyle name="Normal 2 6 18" xfId="13054" xr:uid="{5F7437B9-7649-49AB-AA0E-03008DBDA363}"/>
    <cellStyle name="Normal 2 6 2" xfId="13055" xr:uid="{01561FCA-BBEB-4B38-A784-9319DCFDF330}"/>
    <cellStyle name="Normal 2 6 2 2" xfId="31778" xr:uid="{DA9A9C2A-082F-4863-BB4B-8A886823D13B}"/>
    <cellStyle name="Normal 2 6 2 3" xfId="42919" xr:uid="{A4E3A31F-7E9D-4816-88FD-556F522685EA}"/>
    <cellStyle name="Normal 2 6 2 4" xfId="42920" xr:uid="{1BFD097A-C49A-4CAD-B5E4-1A6919F15198}"/>
    <cellStyle name="Normal 2 6 2 5" xfId="42918" xr:uid="{5F8E8C39-C3E3-40D6-985F-38A0A58D5F61}"/>
    <cellStyle name="Normal 2 6 3" xfId="13056" xr:uid="{83DDC3D9-0A89-4C4F-B653-DB0A333F0447}"/>
    <cellStyle name="Normal 2 6 3 2" xfId="42922" xr:uid="{99036997-AA07-4891-B968-9D755E2549B1}"/>
    <cellStyle name="Normal 2 6 3 3" xfId="42921" xr:uid="{F8B78569-AFB0-4FF7-A10A-1B1FA43E1EAD}"/>
    <cellStyle name="Normal 2 6 4" xfId="13057" xr:uid="{7A681E55-5274-4772-A76A-09701130C07C}"/>
    <cellStyle name="Normal 2 6 4 2" xfId="13058" xr:uid="{829387FB-76D3-4DCB-A793-CFCBB1469DED}"/>
    <cellStyle name="Normal 2 6 5" xfId="13059" xr:uid="{1E73D8E9-2C52-4554-AF55-B22EA59BB925}"/>
    <cellStyle name="Normal 2 6 5 2" xfId="13060" xr:uid="{F0098131-B0DF-4FCC-86F7-BD6C311BFA0B}"/>
    <cellStyle name="Normal 2 6 6" xfId="13061" xr:uid="{9ACADB87-1592-4164-ACA3-B38B2A21885A}"/>
    <cellStyle name="Normal 2 6 6 2" xfId="13062" xr:uid="{A3709B63-5460-4397-B211-0FD94F5D6360}"/>
    <cellStyle name="Normal 2 6 7" xfId="13063" xr:uid="{D502D8B1-0503-4F9B-B919-7DA1567A84C0}"/>
    <cellStyle name="Normal 2 6 8" xfId="13064" xr:uid="{639B1904-E074-443F-8903-F4957BC8F5C0}"/>
    <cellStyle name="Normal 2 6 8 2" xfId="13065" xr:uid="{8E8AD628-9BB0-4EFC-A0F9-A69FDE0CC46C}"/>
    <cellStyle name="Normal 2 6 8 2 2" xfId="31779" xr:uid="{9036E8D5-2443-48B0-9028-4921188065F5}"/>
    <cellStyle name="Normal 2 6 8 2 3" xfId="31780" xr:uid="{CFB7FB41-C025-4C68-B7AF-C64823DB9B38}"/>
    <cellStyle name="Normal 2 6 8 3" xfId="31781" xr:uid="{FCBB6B5A-1FE3-4545-9250-18FAB73BEEB9}"/>
    <cellStyle name="Normal 2 6 8 4" xfId="31782" xr:uid="{00C3366E-DBE5-4FE5-BA81-401CA3ADB4B0}"/>
    <cellStyle name="Normal 2 6 8 5" xfId="31783" xr:uid="{3E111F58-E16B-4B8E-8EFC-FE8D09E71517}"/>
    <cellStyle name="Normal 2 6 9" xfId="13066" xr:uid="{EB046AC6-8D17-4D92-8A60-C68F702C4408}"/>
    <cellStyle name="Normal 2 6 9 2" xfId="31784" xr:uid="{8B37DEDB-F4A8-4966-99D7-9B65EC72C83F}"/>
    <cellStyle name="Normal 2 60" xfId="45809" xr:uid="{F82D340F-BC43-413F-812E-FF8B02006467}"/>
    <cellStyle name="Normal 2 7" xfId="50" xr:uid="{1A20A795-05D3-48AB-9FC8-39DC27838156}"/>
    <cellStyle name="Normal 2 7 2" xfId="13068" xr:uid="{B21E2200-CD08-4294-AE84-DC34FADC7FB3}"/>
    <cellStyle name="Normal 2 7 2 2" xfId="31785" xr:uid="{B5F9FE2B-CF6D-4503-B5F6-2501EB4626CF}"/>
    <cellStyle name="Normal 2 7 3" xfId="13069" xr:uid="{B13FAD4F-9CF9-4685-B5BC-DED05DDD3BC2}"/>
    <cellStyle name="Normal 2 7 4" xfId="13070" xr:uid="{D080DC03-6CC9-428A-86F4-E007E687059C}"/>
    <cellStyle name="Normal 2 7 4 2" xfId="13071" xr:uid="{8F9CCAD8-EF7C-4E34-BA3D-FEBA9479B966}"/>
    <cellStyle name="Normal 2 7 5" xfId="13072" xr:uid="{1D92732E-18C3-4B2A-A9C2-415A8E50D20B}"/>
    <cellStyle name="Normal 2 7 5 2" xfId="13073" xr:uid="{557CBAE7-5EC8-46F8-A94A-B06DAD4D76C8}"/>
    <cellStyle name="Normal 2 7 6" xfId="13074" xr:uid="{6765A2FA-400E-4010-9DC9-9F36CDC1ADCF}"/>
    <cellStyle name="Normal 2 7 6 2" xfId="13075" xr:uid="{732DC4FB-35F1-4134-A60B-5952DF133E8A}"/>
    <cellStyle name="Normal 2 7 7" xfId="13076" xr:uid="{53F3C0D9-2C04-40D9-8ADD-ED70365EB085}"/>
    <cellStyle name="Normal 2 7 8" xfId="13067" xr:uid="{B5750D8D-3867-481A-A17A-C1C692E23840}"/>
    <cellStyle name="Normal 2 8" xfId="13077" xr:uid="{58D3B09E-0150-4F59-9E84-FF817ED807BE}"/>
    <cellStyle name="Normal 2 8 2" xfId="13078" xr:uid="{A33009C7-A92D-462F-90D7-C8DB8F9A5BD8}"/>
    <cellStyle name="Normal 2 8 2 2" xfId="31786" xr:uid="{94B43C70-5283-43DE-9D08-FAF8E45344DD}"/>
    <cellStyle name="Normal 2 8 3" xfId="13079" xr:uid="{FA265142-70B1-4322-BF5A-32B26D625476}"/>
    <cellStyle name="Normal 2 8 4" xfId="13080" xr:uid="{6986B20F-CEB8-4736-9E07-002D44FECDC6}"/>
    <cellStyle name="Normal 2 8 4 2" xfId="13081" xr:uid="{CB9C6D2E-9DEF-479E-BA79-D7E3E1270359}"/>
    <cellStyle name="Normal 2 8 5" xfId="13082" xr:uid="{ED12F930-E1D1-4AB6-AEB4-A88FDB91F5B3}"/>
    <cellStyle name="Normal 2 8 5 2" xfId="13083" xr:uid="{6A1AF779-A1F7-4B4A-89DD-A7CBB4494249}"/>
    <cellStyle name="Normal 2 8 6" xfId="13084" xr:uid="{2F7E7FAB-49C1-4613-8C59-E7C7739B25E6}"/>
    <cellStyle name="Normal 2 8 6 2" xfId="13085" xr:uid="{F5C6371E-510F-4247-9A46-2DAFB4CEF125}"/>
    <cellStyle name="Normal 2 8 7" xfId="13086" xr:uid="{697844DE-AE19-4714-AB67-EB382B831494}"/>
    <cellStyle name="Normal 2 9" xfId="13087" xr:uid="{7569A2B8-0CF8-44BB-8C53-9EC4E6F62FB5}"/>
    <cellStyle name="Normal 2 9 2" xfId="13088" xr:uid="{3EC6F933-3591-454B-86EF-064E749204FF}"/>
    <cellStyle name="Normal 2 9 2 2" xfId="13089" xr:uid="{301AEFE0-A77C-47A5-8759-F7B3D5E95685}"/>
    <cellStyle name="Normal 2 9 2 2 2" xfId="31787" xr:uid="{15EE9B14-99E3-467F-8AF1-5651160F15F9}"/>
    <cellStyle name="Normal 2 9 2 2 2 2" xfId="31788" xr:uid="{B563D4AB-C05F-4D04-A8B9-07F2FD09EFDF}"/>
    <cellStyle name="Normal 2 9 2 2 2 3" xfId="31789" xr:uid="{37AA9FA2-805D-42CB-A718-FF13D9505C3A}"/>
    <cellStyle name="Normal 2 9 2 2 3" xfId="31790" xr:uid="{9C4BA272-8225-4EB8-88C5-7A9739ED443E}"/>
    <cellStyle name="Normal 2 9 2 3" xfId="31791" xr:uid="{FB3F5073-0425-49A8-BD44-51048ECEE46C}"/>
    <cellStyle name="Normal 2 9 2 3 2" xfId="31792" xr:uid="{D97B6D5F-7944-4E95-BE22-0FAEF886990D}"/>
    <cellStyle name="Normal 2 9 2 3 3" xfId="31793" xr:uid="{551C50DD-8B0E-43F1-9AED-037BBBD80C1B}"/>
    <cellStyle name="Normal 2 9 2 4" xfId="31794" xr:uid="{ADF89767-9CF7-47AC-95D8-1532570818BA}"/>
    <cellStyle name="Normal 2 9 3" xfId="42923" xr:uid="{6076C58D-A048-4BE0-A388-E2AC8E88D946}"/>
    <cellStyle name="Normal 2_Copy of Commissioning date correction" xfId="13090" xr:uid="{363559BF-D696-49C5-A1FE-B0734644326C}"/>
    <cellStyle name="Normal 20" xfId="13091" xr:uid="{88F9EAA8-091D-46A4-8F3D-6310A578DBD1}"/>
    <cellStyle name="Normal 20 10" xfId="13092" xr:uid="{3A3E97C9-E912-493F-BDE7-B382EA8869FD}"/>
    <cellStyle name="Normal 20 10 2" xfId="31795" xr:uid="{15FF132F-ECDB-43D4-9D76-A54C2FE3F2A1}"/>
    <cellStyle name="Normal 20 10 3" xfId="31796" xr:uid="{7EE25A63-CE56-4FD7-8BB2-06B749CB5B2D}"/>
    <cellStyle name="Normal 20 11" xfId="13093" xr:uid="{A210ADAB-CCA7-4E6C-B6AA-B479E47EE420}"/>
    <cellStyle name="Normal 20 11 2" xfId="31797" xr:uid="{3AC5E197-4308-4656-AEB2-9D49BE004965}"/>
    <cellStyle name="Normal 20 11 3" xfId="31798" xr:uid="{33D67C5D-17CF-4F9A-9B33-B0AE57F6AFC1}"/>
    <cellStyle name="Normal 20 12" xfId="13094" xr:uid="{74A1C2C8-0737-4124-BE5F-C78521ECCDD9}"/>
    <cellStyle name="Normal 20 12 2" xfId="31799" xr:uid="{EDEAFE92-37FE-4388-9614-B3F7FC0A45FC}"/>
    <cellStyle name="Normal 20 12 3" xfId="31800" xr:uid="{08E97B10-BC8F-49A3-863F-BCAABAE7D9D9}"/>
    <cellStyle name="Normal 20 13" xfId="13095" xr:uid="{BA77B36A-5110-4449-855D-29E98C558753}"/>
    <cellStyle name="Normal 20 14" xfId="13096" xr:uid="{58FF8DED-78C4-49FF-A4AF-7D04D4F9B75C}"/>
    <cellStyle name="Normal 20 14 2" xfId="31801" xr:uid="{8E0907DD-F80F-401F-B414-A56716B5905B}"/>
    <cellStyle name="Normal 20 14 3" xfId="31802" xr:uid="{39EAC09E-1E05-464A-BECB-49CE5386B745}"/>
    <cellStyle name="Normal 20 15" xfId="13097" xr:uid="{4BD6B436-0929-47A4-930A-80F942B7A473}"/>
    <cellStyle name="Normal 20 15 2" xfId="31803" xr:uid="{DDC62C72-FB33-4B26-B684-8EEBD1BF543B}"/>
    <cellStyle name="Normal 20 15 3" xfId="31804" xr:uid="{30ED3992-0EDD-4328-BD00-9E30ED5011FC}"/>
    <cellStyle name="Normal 20 16" xfId="13098" xr:uid="{EB9459FA-9AD3-40F6-A553-64A134855082}"/>
    <cellStyle name="Normal 20 16 2" xfId="31805" xr:uid="{BCD232AD-2754-491D-82E4-F54FD76024F9}"/>
    <cellStyle name="Normal 20 16 3" xfId="31806" xr:uid="{11173C76-AED7-470F-8C84-5DE91D7FB10B}"/>
    <cellStyle name="Normal 20 17" xfId="13099" xr:uid="{D4989A29-0E5F-4133-9268-033D99F2553C}"/>
    <cellStyle name="Normal 20 17 2" xfId="31807" xr:uid="{83C38155-E389-44AD-9AD0-76A813F30B9E}"/>
    <cellStyle name="Normal 20 17 3" xfId="31808" xr:uid="{FB0372E2-D3E6-429D-B69F-6FF17B026B1C}"/>
    <cellStyle name="Normal 20 18" xfId="13100" xr:uid="{A976D70B-C11C-4D9A-A14F-7C701CE6FD1F}"/>
    <cellStyle name="Normal 20 18 2" xfId="31809" xr:uid="{FBDF9FE1-3087-44E3-B5B8-51FBBFACE166}"/>
    <cellStyle name="Normal 20 18 3" xfId="31810" xr:uid="{152D4BC5-B81D-4343-B071-5BFD17E18946}"/>
    <cellStyle name="Normal 20 19" xfId="31811" xr:uid="{E0DFA02B-72FF-4A9D-889B-52CB18D048FD}"/>
    <cellStyle name="Normal 20 2" xfId="13101" xr:uid="{BF50C439-8B7B-4DA9-938A-ED6375A4F0A7}"/>
    <cellStyle name="Normal 20 2 10" xfId="13102" xr:uid="{737126E7-E635-44E0-86B5-9961EC0974C9}"/>
    <cellStyle name="Normal 20 2 10 2" xfId="31812" xr:uid="{93BE69E2-A78F-409D-A639-F005C7143A5D}"/>
    <cellStyle name="Normal 20 2 10 3" xfId="31813" xr:uid="{E2EA7F14-9694-4757-9C4B-646C97251F43}"/>
    <cellStyle name="Normal 20 2 11" xfId="13103" xr:uid="{CE273E55-5AFD-4DD9-93A8-55E4C693A6D4}"/>
    <cellStyle name="Normal 20 2 11 2" xfId="31814" xr:uid="{739CF45A-4B8F-497B-B953-49E9A6CB78A1}"/>
    <cellStyle name="Normal 20 2 11 3" xfId="31815" xr:uid="{4E71AC57-6EBC-4762-BC26-9063EE0CE26A}"/>
    <cellStyle name="Normal 20 2 12" xfId="13104" xr:uid="{0AB9C823-9DDE-4176-998A-4AFA0ABDD0CC}"/>
    <cellStyle name="Normal 20 2 12 2" xfId="31816" xr:uid="{F80974FA-FA99-41BA-88CF-8E71B7C82B8D}"/>
    <cellStyle name="Normal 20 2 12 3" xfId="31817" xr:uid="{FAC6834A-1C51-46B5-805B-D232AAE85639}"/>
    <cellStyle name="Normal 20 2 13" xfId="13105" xr:uid="{6655641A-1794-47A9-B562-28176A94BF6B}"/>
    <cellStyle name="Normal 20 2 13 2" xfId="31818" xr:uid="{B6F5B559-B3DE-4278-A123-1AD5294E883B}"/>
    <cellStyle name="Normal 20 2 13 3" xfId="31819" xr:uid="{5EF90DAF-E3B4-4323-BFD8-BA0C3A7A34D1}"/>
    <cellStyle name="Normal 20 2 14" xfId="13106" xr:uid="{4FC03BD5-41E0-4484-8BDA-99ECFB5B7395}"/>
    <cellStyle name="Normal 20 2 14 2" xfId="31820" xr:uid="{87386975-CE38-4B2C-B6EC-AA5ED0B9F574}"/>
    <cellStyle name="Normal 20 2 14 3" xfId="31821" xr:uid="{4EEDE9C2-2A45-4F68-907D-77067DC22E79}"/>
    <cellStyle name="Normal 20 2 15" xfId="13107" xr:uid="{6376D4B6-6656-4EE7-AB9B-21AFF53BBBF3}"/>
    <cellStyle name="Normal 20 2 15 2" xfId="31822" xr:uid="{0B900CFB-27B5-46E2-8810-2E2071B35B90}"/>
    <cellStyle name="Normal 20 2 15 3" xfId="31823" xr:uid="{33024C5C-098E-4C43-9F18-9C22BEDDD459}"/>
    <cellStyle name="Normal 20 2 16" xfId="13108" xr:uid="{4C69B4F4-BE63-4447-8763-D1DEA05EB6B8}"/>
    <cellStyle name="Normal 20 2 16 2" xfId="31824" xr:uid="{918B7DB8-6A5D-4CA4-B116-CF935D6DF607}"/>
    <cellStyle name="Normal 20 2 16 3" xfId="31825" xr:uid="{4ADD3AF9-747A-476E-AC73-1A6293D8EEE9}"/>
    <cellStyle name="Normal 20 2 17" xfId="13109" xr:uid="{2558EA6E-96FB-4FCD-90EC-D345AC61F49D}"/>
    <cellStyle name="Normal 20 2 17 2" xfId="31826" xr:uid="{FF03C024-8866-4F7A-AC67-EEBFB2916C45}"/>
    <cellStyle name="Normal 20 2 17 3" xfId="31827" xr:uid="{1D41CEB9-98AB-407F-8919-DE07C3173704}"/>
    <cellStyle name="Normal 20 2 18" xfId="31828" xr:uid="{AD54E850-C4E8-4E32-9F2C-512C399CC0D1}"/>
    <cellStyle name="Normal 20 2 2" xfId="13110" xr:uid="{3FDCFAAF-19B9-4F1D-B719-824532C7EF44}"/>
    <cellStyle name="Normal 20 2 2 2" xfId="13111" xr:uid="{EEFFEAEA-5AF3-4EF0-8A51-4843E55C0339}"/>
    <cellStyle name="Normal 20 2 3" xfId="13112" xr:uid="{43A79743-0F5C-43CE-8F53-047BF4E974FA}"/>
    <cellStyle name="Normal 20 2 4" xfId="13113" xr:uid="{60EBDA73-AC94-445D-93DB-1864E582B027}"/>
    <cellStyle name="Normal 20 2 5" xfId="13114" xr:uid="{498B84A4-283C-4A6E-989F-15EC9EB604A3}"/>
    <cellStyle name="Normal 20 2 6" xfId="13115" xr:uid="{3DBA0273-D1F1-472D-9327-ED0E57000991}"/>
    <cellStyle name="Normal 20 2 7" xfId="13116" xr:uid="{6449E23E-078E-4C2D-9C3B-9E72D27EC9F4}"/>
    <cellStyle name="Normal 20 2 8" xfId="13117" xr:uid="{6A162265-B83E-456F-965E-5CB1D0A3B642}"/>
    <cellStyle name="Normal 20 2 8 2" xfId="13118" xr:uid="{D9109769-BCD2-4E74-902D-E520A8E00FD7}"/>
    <cellStyle name="Normal 20 2 9" xfId="13119" xr:uid="{613E66E9-71FF-4B82-9227-602BFCEF3084}"/>
    <cellStyle name="Normal 20 2 9 2" xfId="31829" xr:uid="{87ECBA88-4728-4071-9CBE-2F4D2329B963}"/>
    <cellStyle name="Normal 20 2 9 3" xfId="31830" xr:uid="{03BE335F-7440-4CA3-A18E-D6C3FE766941}"/>
    <cellStyle name="Normal 20 3" xfId="13120" xr:uid="{87945A7D-4B7A-46C8-A0A2-252290C99B9E}"/>
    <cellStyle name="Normal 20 3 10" xfId="13121" xr:uid="{D966E385-BAEC-4F74-AA0C-13F827E60737}"/>
    <cellStyle name="Normal 20 3 10 2" xfId="31831" xr:uid="{1B3043A3-EB81-487A-AA1E-73D7AA74ADA7}"/>
    <cellStyle name="Normal 20 3 10 3" xfId="31832" xr:uid="{56A4859E-DD60-4362-BB78-EA9C7815630D}"/>
    <cellStyle name="Normal 20 3 11" xfId="13122" xr:uid="{7DBCFE77-41B3-4EBF-8BF4-5AB160FD7C46}"/>
    <cellStyle name="Normal 20 3 11 2" xfId="31833" xr:uid="{24AB1A90-BAD9-41DC-A431-385FDC5C74A5}"/>
    <cellStyle name="Normal 20 3 11 3" xfId="31834" xr:uid="{8EDE3964-6217-4FB3-8276-A64AF97B56FD}"/>
    <cellStyle name="Normal 20 3 12" xfId="13123" xr:uid="{B86148BB-4280-4ECA-AB48-B7A1AB0893C5}"/>
    <cellStyle name="Normal 20 3 12 2" xfId="31835" xr:uid="{67AC4887-7E95-48C2-9B14-A1FD0934C45C}"/>
    <cellStyle name="Normal 20 3 12 3" xfId="31836" xr:uid="{7D6D09CB-24B3-422A-9F32-9C420A9460E2}"/>
    <cellStyle name="Normal 20 3 13" xfId="13124" xr:uid="{F255DAE6-680E-4C89-9B28-B8D61389A5CE}"/>
    <cellStyle name="Normal 20 3 13 2" xfId="31837" xr:uid="{20DB7865-6880-4A9E-8614-5E4DBCECA0A2}"/>
    <cellStyle name="Normal 20 3 13 3" xfId="31838" xr:uid="{5A1DF9E5-92F1-4876-BA53-84D21323906D}"/>
    <cellStyle name="Normal 20 3 14" xfId="13125" xr:uid="{B8056AE1-7353-4D2D-8AA8-5A1A050C63AF}"/>
    <cellStyle name="Normal 20 3 14 2" xfId="31839" xr:uid="{E132C68D-A000-4BEA-BDFA-7D7E8B6CFC88}"/>
    <cellStyle name="Normal 20 3 14 3" xfId="31840" xr:uid="{24020965-C1C0-48BA-88DE-3AAA21C95B30}"/>
    <cellStyle name="Normal 20 3 15" xfId="13126" xr:uid="{2E1648C2-2390-44B7-9A5E-73EB344309BB}"/>
    <cellStyle name="Normal 20 3 15 2" xfId="31841" xr:uid="{22AE6114-D241-4CCD-8A87-F42B847AD87F}"/>
    <cellStyle name="Normal 20 3 15 3" xfId="31842" xr:uid="{542968E0-3022-4A0C-8FB7-32405D8BE4C1}"/>
    <cellStyle name="Normal 20 3 16" xfId="13127" xr:uid="{43050AF5-B07D-4757-BCA3-EDEA219E08FB}"/>
    <cellStyle name="Normal 20 3 16 2" xfId="31843" xr:uid="{20BD8155-A093-44C1-830B-1AABE7BBB827}"/>
    <cellStyle name="Normal 20 3 16 3" xfId="31844" xr:uid="{84536E2D-970C-4C7A-B94A-EE1581D1C0F0}"/>
    <cellStyle name="Normal 20 3 17" xfId="13128" xr:uid="{7D852E2B-8A9E-4537-BF88-A81D32957AAA}"/>
    <cellStyle name="Normal 20 3 17 2" xfId="31845" xr:uid="{A703BD26-1F33-4021-9201-7489320541B5}"/>
    <cellStyle name="Normal 20 3 17 3" xfId="31846" xr:uid="{BC4A4818-6290-4409-91F5-FE4BCA7944AD}"/>
    <cellStyle name="Normal 20 3 18" xfId="31847" xr:uid="{39620410-DC34-438E-A340-1533FF34925D}"/>
    <cellStyle name="Normal 20 3 2" xfId="13129" xr:uid="{8671E52B-0F2F-49F1-912E-6D1E63EEF112}"/>
    <cellStyle name="Normal 20 3 2 2" xfId="13130" xr:uid="{2818C3A2-A9EF-4C09-89B0-B65BCAA60021}"/>
    <cellStyle name="Normal 20 3 3" xfId="13131" xr:uid="{63870641-650A-4F6C-A903-54DBFA67D7D6}"/>
    <cellStyle name="Normal 20 3 4" xfId="13132" xr:uid="{E7F0913A-54C4-430B-AB73-E87DA1B07F15}"/>
    <cellStyle name="Normal 20 3 5" xfId="13133" xr:uid="{1F6CBF6B-BE1A-44FD-AFD2-048409707A8C}"/>
    <cellStyle name="Normal 20 3 6" xfId="13134" xr:uid="{B7FA0594-3697-4784-971D-97F33CB67B5E}"/>
    <cellStyle name="Normal 20 3 7" xfId="13135" xr:uid="{2202DF82-F99F-4F75-A20A-8298168ACCF1}"/>
    <cellStyle name="Normal 20 3 8" xfId="13136" xr:uid="{557DB147-0AB7-40FA-B335-AEA35A752CAB}"/>
    <cellStyle name="Normal 20 3 8 2" xfId="13137" xr:uid="{42EDCA16-E6AC-48C5-8AF0-87AE7C5E1346}"/>
    <cellStyle name="Normal 20 3 9" xfId="13138" xr:uid="{62410B56-F9D1-41AF-AE13-0DA99EBCED14}"/>
    <cellStyle name="Normal 20 3 9 2" xfId="31848" xr:uid="{C3DA0BFD-83B6-4F0E-B1E8-8D3C1118B0FC}"/>
    <cellStyle name="Normal 20 3 9 3" xfId="31849" xr:uid="{5F1C4C0D-BE08-4810-9591-62D447926B49}"/>
    <cellStyle name="Normal 20 4" xfId="13139" xr:uid="{05627468-75CC-46F0-9C06-2078A87A2E63}"/>
    <cellStyle name="Normal 20 4 2" xfId="13140" xr:uid="{B76D5E78-AEAE-4FA4-B66B-DD9B273A7B4E}"/>
    <cellStyle name="Normal 20 4 2 2" xfId="13141" xr:uid="{0755691C-ADE0-4D08-A611-4AB684486CC8}"/>
    <cellStyle name="Normal 20 4 3" xfId="13142" xr:uid="{B1B1E03D-757F-47F8-B8AD-08387EB1389D}"/>
    <cellStyle name="Normal 20 4 4" xfId="13143" xr:uid="{46B2D712-40D7-48A1-A904-2D00FCB41619}"/>
    <cellStyle name="Normal 20 4 5" xfId="13144" xr:uid="{7B9F99A2-EE03-4E48-B5AD-7DE390BE8059}"/>
    <cellStyle name="Normal 20 4 6" xfId="13145" xr:uid="{B5296439-1725-4C5C-905C-ECCCDBBB34E9}"/>
    <cellStyle name="Normal 20 4 7" xfId="13146" xr:uid="{067C8FF7-0184-4149-8237-92C2B9067B74}"/>
    <cellStyle name="Normal 20 4 8" xfId="13147" xr:uid="{566A090C-F47B-4846-9333-BF8B6C254A92}"/>
    <cellStyle name="Normal 20 4 8 2" xfId="13148" xr:uid="{253167F7-7B1A-43C9-90C8-A209B418D8BF}"/>
    <cellStyle name="Normal 20 5" xfId="13149" xr:uid="{DE9AC4AD-14D2-4F71-B5DB-C91136E5335C}"/>
    <cellStyle name="Normal 20 5 2" xfId="13150" xr:uid="{C4CDECC1-EFE6-42A6-8B48-80117632D157}"/>
    <cellStyle name="Normal 20 5 2 2" xfId="13151" xr:uid="{45788DA3-E6FF-4513-940C-63150F2906E7}"/>
    <cellStyle name="Normal 20 5 3" xfId="13152" xr:uid="{C6D8DD53-7951-469F-9F7B-B59DACF88CDC}"/>
    <cellStyle name="Normal 20 5 4" xfId="13153" xr:uid="{EEE3CA85-93F3-48B7-B5FE-B9F509F3344B}"/>
    <cellStyle name="Normal 20 5 5" xfId="13154" xr:uid="{BC753839-DB2B-41B7-A826-AD6102348D49}"/>
    <cellStyle name="Normal 20 5 6" xfId="13155" xr:uid="{ECB3DF0A-97E1-423E-AB73-20EC6754E22C}"/>
    <cellStyle name="Normal 20 5 7" xfId="13156" xr:uid="{07F43058-4386-4E11-93FE-5F83F3E84DAA}"/>
    <cellStyle name="Normal 20 5 8" xfId="13157" xr:uid="{B2023924-B301-4EAC-9A6D-086D4ADEC098}"/>
    <cellStyle name="Normal 20 5 8 2" xfId="13158" xr:uid="{12559ECB-4DC5-4C08-967C-8931B1E27C30}"/>
    <cellStyle name="Normal 20 6" xfId="13159" xr:uid="{AF68337B-15A8-4F86-95E1-E5EC7553B174}"/>
    <cellStyle name="Normal 20 6 2" xfId="13160" xr:uid="{00802399-A328-45AF-8C2C-BE399555CA4C}"/>
    <cellStyle name="Normal 20 6 2 2" xfId="13161" xr:uid="{739BFF93-19F2-4668-B9C0-D30D77F2D170}"/>
    <cellStyle name="Normal 20 6 3" xfId="13162" xr:uid="{8014D5FA-7F8A-401D-AFD8-EC484D60DC8D}"/>
    <cellStyle name="Normal 20 6 4" xfId="13163" xr:uid="{927B2F59-E3B8-47C0-9A29-E07228D32638}"/>
    <cellStyle name="Normal 20 6 5" xfId="13164" xr:uid="{49AFB5D5-3227-44DE-8614-3E718F25A8FE}"/>
    <cellStyle name="Normal 20 6 6" xfId="13165" xr:uid="{6E12D700-F970-4B13-9664-9E37CA23C148}"/>
    <cellStyle name="Normal 20 6 7" xfId="13166" xr:uid="{C532659C-466F-4D4A-BD66-333E94193763}"/>
    <cellStyle name="Normal 20 6 8" xfId="13167" xr:uid="{A4B9F86F-BC07-4655-A199-8EF364DABB62}"/>
    <cellStyle name="Normal 20 6 8 2" xfId="13168" xr:uid="{EF8E230F-B495-4909-A71C-86A036A2D4FA}"/>
    <cellStyle name="Normal 20 7" xfId="13169" xr:uid="{4F37BD0F-3500-495B-9B2C-A21D4232028E}"/>
    <cellStyle name="Normal 20 8" xfId="13170" xr:uid="{869BFE99-6A7F-442D-BA16-B3B8116B46E5}"/>
    <cellStyle name="Normal 20 8 2" xfId="13171" xr:uid="{4589FC15-F633-4BBB-BC7D-6CC34C2F4FAD}"/>
    <cellStyle name="Normal 20 9" xfId="13172" xr:uid="{E698486B-892F-42C4-9BC9-A0C5284F9BDD}"/>
    <cellStyle name="Normal 20 9 2" xfId="31850" xr:uid="{15523D7D-EF15-4AAB-8CA5-CC489F8E7D1B}"/>
    <cellStyle name="Normal 20 9 3" xfId="31851" xr:uid="{8F0DE5FA-50F0-4E5A-924F-155A474D3311}"/>
    <cellStyle name="Normal 21" xfId="13173" xr:uid="{55280BF2-1D3D-45EA-A2D1-68398A7E2C23}"/>
    <cellStyle name="Normal 21 10" xfId="13174" xr:uid="{7B797B84-773F-4728-A740-4E05A10CE935}"/>
    <cellStyle name="Normal 21 10 2" xfId="31852" xr:uid="{908064F8-77BE-4069-8208-341EE2507045}"/>
    <cellStyle name="Normal 21 10 3" xfId="31853" xr:uid="{47D4725E-5449-4B72-B16B-8A9F27F155F0}"/>
    <cellStyle name="Normal 21 11" xfId="13175" xr:uid="{F816C144-6A70-42A9-BCBB-BE07A75FB933}"/>
    <cellStyle name="Normal 21 11 2" xfId="31854" xr:uid="{1EBA9B34-8E49-498F-B3FE-6372C5197A98}"/>
    <cellStyle name="Normal 21 11 3" xfId="31855" xr:uid="{A7CC57AE-B532-43CC-8113-67F592E456EF}"/>
    <cellStyle name="Normal 21 12" xfId="13176" xr:uid="{997E2F81-6BB4-4C8F-83D2-D9FE1D396299}"/>
    <cellStyle name="Normal 21 12 2" xfId="31856" xr:uid="{BF71D76C-E727-4138-955D-79B4E4174468}"/>
    <cellStyle name="Normal 21 12 3" xfId="31857" xr:uid="{DEE8E7A9-B885-4F38-A620-AED62D48D742}"/>
    <cellStyle name="Normal 21 13" xfId="13177" xr:uid="{EDCEB03C-A338-4947-8E92-12039DA53D1D}"/>
    <cellStyle name="Normal 21 13 2" xfId="31858" xr:uid="{5CD92800-AD5B-4EF8-ABAE-6ED3204D2C06}"/>
    <cellStyle name="Normal 21 13 3" xfId="31859" xr:uid="{C76A5659-F2F5-4D51-AB26-EA330922AD58}"/>
    <cellStyle name="Normal 21 14" xfId="13178" xr:uid="{2DB90B89-3D09-4CBF-8D33-1BC26E4B92D5}"/>
    <cellStyle name="Normal 21 14 2" xfId="31860" xr:uid="{E7FC3FAD-2B01-4A54-8032-CFFD0926F7D8}"/>
    <cellStyle name="Normal 21 14 3" xfId="31861" xr:uid="{9FAC3B51-B5AC-4E8B-8E1F-AA7D0387F3B0}"/>
    <cellStyle name="Normal 21 15" xfId="13179" xr:uid="{6C1B2ECF-5C2C-44CD-96DD-AC35D984DECB}"/>
    <cellStyle name="Normal 21 15 2" xfId="31862" xr:uid="{87C6614F-F9DA-4A5E-89AD-3F11326B6395}"/>
    <cellStyle name="Normal 21 15 3" xfId="31863" xr:uid="{A34A0F07-30A9-4681-8188-85035197A0E8}"/>
    <cellStyle name="Normal 21 16" xfId="13180" xr:uid="{EBC7DAF0-5C12-4471-9C50-093BFA0DE32C}"/>
    <cellStyle name="Normal 21 16 2" xfId="31864" xr:uid="{F4C668D1-1104-4039-A028-0734EFEB2F7F}"/>
    <cellStyle name="Normal 21 16 3" xfId="31865" xr:uid="{5F913C02-BC56-4A36-AC9C-855FE1B66001}"/>
    <cellStyle name="Normal 21 17" xfId="13181" xr:uid="{FA74F0F2-7343-441C-B418-9C32B6EBB567}"/>
    <cellStyle name="Normal 21 17 2" xfId="31866" xr:uid="{05825A07-F72B-4D07-B951-58DCC9DE39F2}"/>
    <cellStyle name="Normal 21 17 3" xfId="31867" xr:uid="{266BEFEB-59E7-40BC-A906-310EEE55D9A5}"/>
    <cellStyle name="Normal 21 18" xfId="31868" xr:uid="{37F00575-BD2F-46B0-B851-E8521D2FEF0F}"/>
    <cellStyle name="Normal 21 2" xfId="13182" xr:uid="{D93C21E8-E2DE-40BD-A9A9-77C040172DB3}"/>
    <cellStyle name="Normal 21 2 10" xfId="13183" xr:uid="{8B8AD4B3-31E7-43A0-B220-D60EE68050F3}"/>
    <cellStyle name="Normal 21 2 10 2" xfId="31869" xr:uid="{BC1A1214-D84B-44DB-8FDC-1A9B63D97FF1}"/>
    <cellStyle name="Normal 21 2 10 3" xfId="31870" xr:uid="{56C316DC-0A75-493D-B744-A4699919C178}"/>
    <cellStyle name="Normal 21 2 11" xfId="13184" xr:uid="{14E1E44E-B09E-4100-8EEB-B1546DBAF855}"/>
    <cellStyle name="Normal 21 2 11 2" xfId="31871" xr:uid="{3723C05B-5F91-4273-A434-2443B4755D51}"/>
    <cellStyle name="Normal 21 2 11 3" xfId="31872" xr:uid="{19D4ABD6-471E-4673-B225-351A39F9B9D3}"/>
    <cellStyle name="Normal 21 2 12" xfId="13185" xr:uid="{792FEE99-9672-4936-9230-500E26E81473}"/>
    <cellStyle name="Normal 21 2 12 2" xfId="31873" xr:uid="{DE0D5478-340D-4762-BFAD-E56A6906A0D8}"/>
    <cellStyle name="Normal 21 2 12 3" xfId="31874" xr:uid="{FDE3004C-8D07-4CBE-81DF-7486AAC10CB2}"/>
    <cellStyle name="Normal 21 2 13" xfId="13186" xr:uid="{523BCF06-7988-4CD4-AA45-1B4FAE5F65EA}"/>
    <cellStyle name="Normal 21 2 13 2" xfId="31875" xr:uid="{F9E019A2-1822-4D7B-8C1B-E099881E7CFA}"/>
    <cellStyle name="Normal 21 2 13 3" xfId="31876" xr:uid="{9AB741FE-47D5-44E3-81BF-E142AE74BE11}"/>
    <cellStyle name="Normal 21 2 14" xfId="13187" xr:uid="{4305D179-10A2-4809-8F2B-7974C8BA7117}"/>
    <cellStyle name="Normal 21 2 14 2" xfId="31877" xr:uid="{C8616CB3-4544-4B57-94C2-92905C8AC501}"/>
    <cellStyle name="Normal 21 2 14 3" xfId="31878" xr:uid="{E07EF3C1-A94E-487D-8CDE-CB2974762BAD}"/>
    <cellStyle name="Normal 21 2 15" xfId="13188" xr:uid="{D385BE6B-CF04-481E-95CF-F11E525C19C0}"/>
    <cellStyle name="Normal 21 2 15 2" xfId="31879" xr:uid="{AFF34E9D-4671-473F-B3CD-373E07150E29}"/>
    <cellStyle name="Normal 21 2 15 3" xfId="31880" xr:uid="{B2C0787B-82DF-4B4E-8873-4D19864429BF}"/>
    <cellStyle name="Normal 21 2 16" xfId="13189" xr:uid="{2143229E-2CE8-413D-90A1-ED8E47281082}"/>
    <cellStyle name="Normal 21 2 16 2" xfId="31881" xr:uid="{F51515E2-5E47-44A6-A42A-017A5B9BB18B}"/>
    <cellStyle name="Normal 21 2 16 3" xfId="31882" xr:uid="{39EC43F4-09D2-4726-835F-7A33A051291C}"/>
    <cellStyle name="Normal 21 2 17" xfId="13190" xr:uid="{76D078E7-15CF-45EC-B388-9AB386E1FC5F}"/>
    <cellStyle name="Normal 21 2 17 2" xfId="31883" xr:uid="{9D540582-235F-43E3-B70F-6DE34D2CFADF}"/>
    <cellStyle name="Normal 21 2 17 3" xfId="31884" xr:uid="{5BC9044D-A88C-4987-BD66-F03F6316C961}"/>
    <cellStyle name="Normal 21 2 18" xfId="31885" xr:uid="{68185E50-C7F5-4695-A5E7-496CCA42BCB8}"/>
    <cellStyle name="Normal 21 2 2" xfId="13191" xr:uid="{07F7DCD1-F432-4D1D-8D58-8846E3DEDAAA}"/>
    <cellStyle name="Normal 21 2 2 2" xfId="13192" xr:uid="{48D435C2-E62C-4968-B780-B51450AC5B98}"/>
    <cellStyle name="Normal 21 2 3" xfId="13193" xr:uid="{02FB66D3-CCA1-453A-A843-1899ACA8DA76}"/>
    <cellStyle name="Normal 21 2 4" xfId="13194" xr:uid="{E28144CE-6F98-44B2-8BCC-F68582AE6166}"/>
    <cellStyle name="Normal 21 2 5" xfId="13195" xr:uid="{2D6A2710-14CF-4268-A466-D5961B713BB5}"/>
    <cellStyle name="Normal 21 2 6" xfId="13196" xr:uid="{A6B364FE-1297-44A0-A3CC-5C84958DBC47}"/>
    <cellStyle name="Normal 21 2 7" xfId="13197" xr:uid="{34F69A68-2762-4CF9-9BDD-0628B1DB889A}"/>
    <cellStyle name="Normal 21 2 8" xfId="13198" xr:uid="{12AC4554-F5F8-4F9F-9794-5BF9C81FF4D9}"/>
    <cellStyle name="Normal 21 2 8 2" xfId="13199" xr:uid="{FFB6CFDE-096B-4127-8C15-3543061AE49F}"/>
    <cellStyle name="Normal 21 2 9" xfId="13200" xr:uid="{FC0D16CE-951A-4058-B9BF-AFE4FBFCE8F2}"/>
    <cellStyle name="Normal 21 2 9 2" xfId="31886" xr:uid="{325E161F-6E20-4BB7-9121-730D83F4A241}"/>
    <cellStyle name="Normal 21 2 9 3" xfId="31887" xr:uid="{6A73A4D9-4B8F-440E-9803-C11F0211FDF9}"/>
    <cellStyle name="Normal 21 3" xfId="13201" xr:uid="{D0A08E46-3609-4F36-83EE-220A68835DE8}"/>
    <cellStyle name="Normal 21 3 10" xfId="13202" xr:uid="{6DCF7D96-54BC-495F-9445-5BB8260CD248}"/>
    <cellStyle name="Normal 21 3 10 2" xfId="31888" xr:uid="{02C507A0-7065-47E1-BEBE-820591827F02}"/>
    <cellStyle name="Normal 21 3 10 3" xfId="31889" xr:uid="{4894A3A0-1D17-4711-A377-EAF0B9938535}"/>
    <cellStyle name="Normal 21 3 11" xfId="13203" xr:uid="{BAF5393A-6E23-43AC-A244-8D683A9321F0}"/>
    <cellStyle name="Normal 21 3 11 2" xfId="31890" xr:uid="{4FC89C75-FB0D-471A-8B52-3D010B225ED5}"/>
    <cellStyle name="Normal 21 3 11 3" xfId="31891" xr:uid="{28325275-DABF-405B-BB7E-3ACEBCF50922}"/>
    <cellStyle name="Normal 21 3 12" xfId="13204" xr:uid="{5178D51B-2E6B-4118-867B-4B6DC0598D64}"/>
    <cellStyle name="Normal 21 3 12 2" xfId="31892" xr:uid="{8FE39D21-1ADE-4DB4-9354-9037AEC168BD}"/>
    <cellStyle name="Normal 21 3 12 3" xfId="31893" xr:uid="{082B27EA-33E8-44C5-B1D8-096749816DED}"/>
    <cellStyle name="Normal 21 3 13" xfId="13205" xr:uid="{8806ECE0-BC1A-49F6-B203-F7420660D64D}"/>
    <cellStyle name="Normal 21 3 13 2" xfId="31894" xr:uid="{0C6BB5E8-4092-479A-B86D-5A5E66257182}"/>
    <cellStyle name="Normal 21 3 13 3" xfId="31895" xr:uid="{C44D64F3-2B2E-4ADA-B1DF-270CA38A7407}"/>
    <cellStyle name="Normal 21 3 14" xfId="13206" xr:uid="{DE840490-4E25-425A-ACA7-D1622440B1B8}"/>
    <cellStyle name="Normal 21 3 14 2" xfId="31896" xr:uid="{A968B33B-5A3B-41E7-ABC8-A62A958B5C7F}"/>
    <cellStyle name="Normal 21 3 14 3" xfId="31897" xr:uid="{568591B2-8870-42BF-88EA-D6EBB6453A75}"/>
    <cellStyle name="Normal 21 3 15" xfId="13207" xr:uid="{084A539D-EE5F-46E4-BF7B-1D6F5A01021F}"/>
    <cellStyle name="Normal 21 3 15 2" xfId="31898" xr:uid="{A496D57F-0428-43A5-AC09-150FE266B107}"/>
    <cellStyle name="Normal 21 3 15 3" xfId="31899" xr:uid="{6CA90578-22B5-4643-8E58-B63C68EDBCA1}"/>
    <cellStyle name="Normal 21 3 16" xfId="13208" xr:uid="{C9D2B8A2-D1A9-451E-B47D-A5543ECF69A8}"/>
    <cellStyle name="Normal 21 3 16 2" xfId="31900" xr:uid="{0C04C267-92B5-415E-BEDF-E6EC926830C8}"/>
    <cellStyle name="Normal 21 3 16 3" xfId="31901" xr:uid="{6484275C-76BB-46A6-97EB-983C7BDFCD90}"/>
    <cellStyle name="Normal 21 3 17" xfId="13209" xr:uid="{5C750B7F-D6C4-459E-A2AB-5AB8DBBDF29B}"/>
    <cellStyle name="Normal 21 3 17 2" xfId="31902" xr:uid="{F95FBF0C-50C8-4181-9B6F-BCFC2FF5E056}"/>
    <cellStyle name="Normal 21 3 17 3" xfId="31903" xr:uid="{4CF1644C-4585-4AF1-BA95-6FCEC9F9EA89}"/>
    <cellStyle name="Normal 21 3 2" xfId="13210" xr:uid="{1AE5FECB-3E6B-40AE-9037-14AA7F7A7859}"/>
    <cellStyle name="Normal 21 3 2 2" xfId="13211" xr:uid="{99CF02AF-2387-4F5E-9F61-F70E086A42B5}"/>
    <cellStyle name="Normal 21 3 3" xfId="13212" xr:uid="{D9632A76-900F-4CC1-8B27-B699E3E5F0DE}"/>
    <cellStyle name="Normal 21 3 4" xfId="13213" xr:uid="{3867C254-0D1F-4149-8EED-737267AD668E}"/>
    <cellStyle name="Normal 21 3 5" xfId="13214" xr:uid="{1B16D55A-69C7-427C-A2EB-F8FB29D2ED30}"/>
    <cellStyle name="Normal 21 3 6" xfId="13215" xr:uid="{664F3326-C36A-496D-A881-96BC33E06285}"/>
    <cellStyle name="Normal 21 3 7" xfId="13216" xr:uid="{FDE9C3A9-ECE9-4699-841D-224572C8D5ED}"/>
    <cellStyle name="Normal 21 3 8" xfId="13217" xr:uid="{3470578E-7BDC-46DD-B4EE-0FE7DE3EA1C2}"/>
    <cellStyle name="Normal 21 3 8 2" xfId="13218" xr:uid="{D32F733A-8D06-42EF-AF78-7C80FCC33446}"/>
    <cellStyle name="Normal 21 3 9" xfId="13219" xr:uid="{D5E8E811-5286-4958-B859-E5373DC14290}"/>
    <cellStyle name="Normal 21 3 9 2" xfId="31904" xr:uid="{E27F7815-A500-46B0-99CC-1F728B53B4C7}"/>
    <cellStyle name="Normal 21 3 9 3" xfId="31905" xr:uid="{12D1072D-D1EF-4EC3-9469-C80F3A2DFBCD}"/>
    <cellStyle name="Normal 21 4" xfId="13220" xr:uid="{D56551E7-8F68-4A78-AA20-684FB247C1D7}"/>
    <cellStyle name="Normal 21 4 2" xfId="13221" xr:uid="{C20226D1-0E01-4F16-B895-DD49293D4070}"/>
    <cellStyle name="Normal 21 4 2 2" xfId="13222" xr:uid="{3CB41A81-DDFA-4108-A619-774B4ABDB871}"/>
    <cellStyle name="Normal 21 4 3" xfId="13223" xr:uid="{8D8CD16C-163F-473E-875C-D07EC6254091}"/>
    <cellStyle name="Normal 21 4 4" xfId="13224" xr:uid="{92CD959E-3DC7-4C24-8A75-8607075EC2F7}"/>
    <cellStyle name="Normal 21 4 5" xfId="13225" xr:uid="{4A05A0A4-6B2D-4EB4-ABFB-6B6C7E53FE3A}"/>
    <cellStyle name="Normal 21 4 6" xfId="13226" xr:uid="{21C9E0D2-73D3-4169-BD2C-23662D048633}"/>
    <cellStyle name="Normal 21 4 7" xfId="13227" xr:uid="{B8A01835-861A-4FD3-9998-B16127A4E938}"/>
    <cellStyle name="Normal 21 4 8" xfId="13228" xr:uid="{0EFFAD52-D026-42BE-9657-89E67B49FE0E}"/>
    <cellStyle name="Normal 21 4 8 2" xfId="13229" xr:uid="{5FD1E7E5-E01F-4B10-8540-ED95D5FA71A0}"/>
    <cellStyle name="Normal 21 4 9" xfId="31906" xr:uid="{1F0F97C2-DE4F-41BD-A7BF-D0887291E5FE}"/>
    <cellStyle name="Normal 21 5" xfId="13230" xr:uid="{81B144F2-2A4C-47B3-B0CC-A46A3DFCC7A7}"/>
    <cellStyle name="Normal 21 5 2" xfId="13231" xr:uid="{B29853C7-EB89-4FCF-B083-614CE1B1DB35}"/>
    <cellStyle name="Normal 21 5 2 2" xfId="13232" xr:uid="{C5234D7B-8617-4A5D-83CA-12C3E1114C7A}"/>
    <cellStyle name="Normal 21 5 3" xfId="13233" xr:uid="{50344A37-D57A-409E-BCAB-E0BC86B699F2}"/>
    <cellStyle name="Normal 21 5 4" xfId="13234" xr:uid="{167FDE84-F105-4413-BA35-3FF279FD5FB2}"/>
    <cellStyle name="Normal 21 5 5" xfId="13235" xr:uid="{35A503C4-7B08-4482-B9BE-DB17C5EB6C50}"/>
    <cellStyle name="Normal 21 5 6" xfId="13236" xr:uid="{C5D09E2C-8135-4D0B-9A6B-F732952C059B}"/>
    <cellStyle name="Normal 21 5 7" xfId="13237" xr:uid="{54E2E543-76D6-4380-89BD-BF5D5E7088F4}"/>
    <cellStyle name="Normal 21 5 8" xfId="13238" xr:uid="{9420784D-C456-4EA3-963D-85A5F53C1C8D}"/>
    <cellStyle name="Normal 21 5 8 2" xfId="13239" xr:uid="{DB344E14-E5A1-4015-AACD-7BFFC6F14942}"/>
    <cellStyle name="Normal 21 6" xfId="13240" xr:uid="{EF5B3F80-B3B3-493A-9610-2B9AC7054F54}"/>
    <cellStyle name="Normal 21 6 2" xfId="13241" xr:uid="{58F16032-C970-467B-9A6A-3DD67289FEF2}"/>
    <cellStyle name="Normal 21 6 2 2" xfId="13242" xr:uid="{2DCB3287-8C84-4B7D-9284-804CF57E6C19}"/>
    <cellStyle name="Normal 21 6 3" xfId="13243" xr:uid="{D184D324-08C0-4AD6-B8AF-90464B11AA3D}"/>
    <cellStyle name="Normal 21 6 4" xfId="13244" xr:uid="{D4BF2BB6-9818-4346-91E5-374BDB3C4114}"/>
    <cellStyle name="Normal 21 6 5" xfId="13245" xr:uid="{5E6538A8-0953-469E-8C9A-487F879D1B26}"/>
    <cellStyle name="Normal 21 6 6" xfId="13246" xr:uid="{15572D29-4362-42BF-B4BD-476D3E9CB320}"/>
    <cellStyle name="Normal 21 6 7" xfId="13247" xr:uid="{92A11261-37ED-488B-83B5-4E1B0DF35A98}"/>
    <cellStyle name="Normal 21 6 8" xfId="13248" xr:uid="{C095E7DA-F427-4D2B-A667-A168A75AAE60}"/>
    <cellStyle name="Normal 21 6 8 2" xfId="13249" xr:uid="{21A31299-3E7D-4F6B-AECE-AAB4DBF7F8E2}"/>
    <cellStyle name="Normal 21 7" xfId="13250" xr:uid="{AEFA84D5-1977-4870-884A-6F1CD06FDB19}"/>
    <cellStyle name="Normal 21 8" xfId="13251" xr:uid="{F1DAB451-0DD8-4A82-980F-796416752066}"/>
    <cellStyle name="Normal 21 8 2" xfId="13252" xr:uid="{91BE6540-EB7D-4683-8460-DBC9DC449EB0}"/>
    <cellStyle name="Normal 21 9" xfId="13253" xr:uid="{E75F7DE9-9733-49C2-A2F2-A1880754260C}"/>
    <cellStyle name="Normal 21 9 2" xfId="31907" xr:uid="{7DB9A736-288F-43DF-A4AB-98A332B93C59}"/>
    <cellStyle name="Normal 21 9 3" xfId="31908" xr:uid="{FA4DEEB2-5E10-4194-B962-78954BB4E408}"/>
    <cellStyle name="Normal 21_Scen_XBase" xfId="31909" xr:uid="{370378DC-A69A-491D-A04F-FE0951D7FF60}"/>
    <cellStyle name="Normal 22" xfId="13254" xr:uid="{3BD04C81-9A81-40E4-BD76-C9418E4C0691}"/>
    <cellStyle name="Normal 22 10" xfId="13255" xr:uid="{4E962270-DA68-4E60-91A7-1C815F8F9793}"/>
    <cellStyle name="Normal 22 11" xfId="13256" xr:uid="{55FCA52B-E1ED-4787-ABC3-20ADC263AF04}"/>
    <cellStyle name="Normal 22 12" xfId="13257" xr:uid="{919A727F-63C7-4941-AC13-F6E9457C90D8}"/>
    <cellStyle name="Normal 22 12 2" xfId="13258" xr:uid="{4932E319-65DD-4556-9AA0-4D33A4A1120A}"/>
    <cellStyle name="Normal 22 13" xfId="13259" xr:uid="{8B2472C6-442A-4C0D-A20A-54BC9B38EDD1}"/>
    <cellStyle name="Normal 22 13 2" xfId="31910" xr:uid="{A9409512-6618-4375-A9C6-6DAD84675BA2}"/>
    <cellStyle name="Normal 22 13 3" xfId="31911" xr:uid="{4D0EF174-595E-421A-A72A-422C74A79F79}"/>
    <cellStyle name="Normal 22 14" xfId="13260" xr:uid="{04BBAECB-0577-46D1-BA98-1647FC973D0E}"/>
    <cellStyle name="Normal 22 14 2" xfId="31912" xr:uid="{FE42A8E9-31D4-45FE-B700-B9AD46B34EF1}"/>
    <cellStyle name="Normal 22 14 3" xfId="31913" xr:uid="{E0DB79F2-D789-495A-91F8-2FAEE942D9A4}"/>
    <cellStyle name="Normal 22 15" xfId="13261" xr:uid="{20FFFFB3-5B3A-4A04-BFF4-F036C80A97C1}"/>
    <cellStyle name="Normal 22 15 2" xfId="31914" xr:uid="{1E6B29C1-9F7D-4486-B51D-E8DDF19D4389}"/>
    <cellStyle name="Normal 22 15 3" xfId="31915" xr:uid="{FF88C506-4D4A-4F08-B8FF-175B1F06C602}"/>
    <cellStyle name="Normal 22 16" xfId="13262" xr:uid="{6C09CB22-E16A-4511-9611-087CC82BB6FF}"/>
    <cellStyle name="Normal 22 16 2" xfId="31916" xr:uid="{4834B70E-A593-411B-A956-0B411DBB58F1}"/>
    <cellStyle name="Normal 22 16 3" xfId="31917" xr:uid="{46D915DA-F0AC-456E-9EFA-EF5D67A87710}"/>
    <cellStyle name="Normal 22 17" xfId="13263" xr:uid="{1D4E6946-1D2A-4C51-9CFE-794437F1D57C}"/>
    <cellStyle name="Normal 22 17 2" xfId="31918" xr:uid="{2C2A7AC3-82C7-4607-9DFF-7DED89245205}"/>
    <cellStyle name="Normal 22 17 3" xfId="31919" xr:uid="{CAD8EFBD-0068-4A5A-82FB-E90F41ABCE21}"/>
    <cellStyle name="Normal 22 18" xfId="13264" xr:uid="{288161EA-E4B2-4634-B680-59E59AD3F6E2}"/>
    <cellStyle name="Normal 22 18 2" xfId="31920" xr:uid="{D55BDDD9-F1C5-4CBC-9679-5713FDCEA175}"/>
    <cellStyle name="Normal 22 18 3" xfId="31921" xr:uid="{F572FF3E-1072-4EB0-B400-C05FC8DC5F75}"/>
    <cellStyle name="Normal 22 19" xfId="13265" xr:uid="{77413A46-61EF-4712-ADDB-40B1E49DA992}"/>
    <cellStyle name="Normal 22 19 2" xfId="31922" xr:uid="{6EBE7FE4-195A-4E5F-BF65-0862F26A66B1}"/>
    <cellStyle name="Normal 22 19 3" xfId="31923" xr:uid="{A19DF9F3-81D4-46B5-9D89-92E283D2D6DD}"/>
    <cellStyle name="Normal 22 2" xfId="13266" xr:uid="{4C160C46-E651-4043-B378-36796FBBC337}"/>
    <cellStyle name="Normal 22 2 10" xfId="13267" xr:uid="{BC37F30C-C46D-4A5E-88A6-4D9812065FA6}"/>
    <cellStyle name="Normal 22 2 10 2" xfId="31924" xr:uid="{8ED7EA2B-355D-43F7-8FF6-DB6F315FB154}"/>
    <cellStyle name="Normal 22 2 10 3" xfId="31925" xr:uid="{3C6A9874-C623-4A3E-B8EA-DC72C741C8A9}"/>
    <cellStyle name="Normal 22 2 11" xfId="13268" xr:uid="{14B9ABAD-1151-41AD-99F3-3DEBA34B5B45}"/>
    <cellStyle name="Normal 22 2 11 2" xfId="31926" xr:uid="{33BF46BA-88FB-4566-936D-BF15F85B0382}"/>
    <cellStyle name="Normal 22 2 11 3" xfId="31927" xr:uid="{B8080F73-6201-475A-A343-04BC9402875A}"/>
    <cellStyle name="Normal 22 2 12" xfId="13269" xr:uid="{004777DC-BEEC-4F30-A1D2-D923A12A7290}"/>
    <cellStyle name="Normal 22 2 12 2" xfId="31928" xr:uid="{A3150AEB-4E3B-4668-88AB-16887CF4246F}"/>
    <cellStyle name="Normal 22 2 12 3" xfId="31929" xr:uid="{0701B16C-E1BC-4E58-B79F-7BC579201EDA}"/>
    <cellStyle name="Normal 22 2 13" xfId="13270" xr:uid="{2B107E23-AEA7-4E5F-B4E6-89E878526430}"/>
    <cellStyle name="Normal 22 2 13 2" xfId="31930" xr:uid="{48675F24-FF92-4596-8251-030FD0CFACD9}"/>
    <cellStyle name="Normal 22 2 13 3" xfId="31931" xr:uid="{DDEC953E-D184-4A20-A24C-B342441D6C89}"/>
    <cellStyle name="Normal 22 2 14" xfId="13271" xr:uid="{0F317057-748B-45FF-9610-3B914E6694C2}"/>
    <cellStyle name="Normal 22 2 14 2" xfId="31932" xr:uid="{08949E8F-8D52-4F72-A3C0-1D58F7B2561E}"/>
    <cellStyle name="Normal 22 2 14 3" xfId="31933" xr:uid="{78B16FEA-97E9-4DEE-B98D-35319F63739C}"/>
    <cellStyle name="Normal 22 2 15" xfId="13272" xr:uid="{018F5E3C-194D-4966-8E57-B16701ADCD8A}"/>
    <cellStyle name="Normal 22 2 15 2" xfId="31934" xr:uid="{C4D156AA-FF39-4C00-BC03-157E8CFDBD65}"/>
    <cellStyle name="Normal 22 2 15 3" xfId="31935" xr:uid="{D042F710-1947-4603-9560-FC22F00EDF2D}"/>
    <cellStyle name="Normal 22 2 16" xfId="13273" xr:uid="{1588849D-FBB1-4017-A15C-4C1BC0D20475}"/>
    <cellStyle name="Normal 22 2 16 2" xfId="31936" xr:uid="{DC976634-E2C1-4335-ACB3-ED9808ED89A6}"/>
    <cellStyle name="Normal 22 2 16 3" xfId="31937" xr:uid="{39B2F79D-623E-4678-A996-92E60AD0E6E2}"/>
    <cellStyle name="Normal 22 2 17" xfId="13274" xr:uid="{2105225F-8841-4835-B771-56B7EE97F95E}"/>
    <cellStyle name="Normal 22 2 17 2" xfId="31938" xr:uid="{F19B0329-FB78-44E9-B245-088943678643}"/>
    <cellStyle name="Normal 22 2 17 3" xfId="31939" xr:uid="{358D5A34-CED7-4E83-BDC0-74BC735A55D1}"/>
    <cellStyle name="Normal 22 2 2" xfId="13275" xr:uid="{87DE128B-4376-4AE5-A3C9-9DE796453B76}"/>
    <cellStyle name="Normal 22 2 2 2" xfId="13276" xr:uid="{D0213550-C9C1-4357-9ACE-180F5E3B79B4}"/>
    <cellStyle name="Normal 22 2 3" xfId="13277" xr:uid="{6D20084F-F877-4B6D-931D-040B9F125BCF}"/>
    <cellStyle name="Normal 22 2 4" xfId="13278" xr:uid="{1914212F-54B1-49E7-9B9F-CDDF5FC71CBF}"/>
    <cellStyle name="Normal 22 2 5" xfId="13279" xr:uid="{50842C21-DBCC-49A5-A84A-F20FF00B14D9}"/>
    <cellStyle name="Normal 22 2 6" xfId="13280" xr:uid="{2E07C344-F87D-4E03-B133-823B80300196}"/>
    <cellStyle name="Normal 22 2 7" xfId="13281" xr:uid="{D516EB08-6620-4877-A92D-6973165FBA50}"/>
    <cellStyle name="Normal 22 2 8" xfId="13282" xr:uid="{22A24DF8-F411-4D63-966B-673766A92794}"/>
    <cellStyle name="Normal 22 2 8 2" xfId="13283" xr:uid="{CECA0F27-6634-4E2C-B88C-511AA5A3672F}"/>
    <cellStyle name="Normal 22 2 9" xfId="13284" xr:uid="{7F1DFCCC-FBBA-4DA8-869B-43CF692BA96A}"/>
    <cellStyle name="Normal 22 2 9 2" xfId="31940" xr:uid="{4B0456EF-5115-42EE-A2EE-5F501022A420}"/>
    <cellStyle name="Normal 22 2 9 3" xfId="31941" xr:uid="{C6552F85-A207-4966-8CD1-5F12086EC5FF}"/>
    <cellStyle name="Normal 22 20" xfId="13285" xr:uid="{DB3EBDD4-EA0D-448E-8D29-BA6E9074D0B4}"/>
    <cellStyle name="Normal 22 20 2" xfId="31942" xr:uid="{96974847-C1BA-45AC-8A41-3F0FE793D2A3}"/>
    <cellStyle name="Normal 22 20 3" xfId="31943" xr:uid="{497A5FC8-CF97-4594-A4B5-F2E63CFA26F1}"/>
    <cellStyle name="Normal 22 21" xfId="13286" xr:uid="{17584FD6-EB20-4C02-B8B8-27EF82A7BADD}"/>
    <cellStyle name="Normal 22 21 2" xfId="31944" xr:uid="{48B3C4B3-FF1F-40B7-B665-909692CD0D3D}"/>
    <cellStyle name="Normal 22 21 3" xfId="31945" xr:uid="{9A149DF9-7927-4C62-9B16-217B855DE50F}"/>
    <cellStyle name="Normal 22 22" xfId="31946" xr:uid="{4608AD41-583E-47B0-8A1F-DE09A4C8A2AC}"/>
    <cellStyle name="Normal 22 3" xfId="13287" xr:uid="{59A41F30-F862-48D9-B19E-4FAB05A3FD2B}"/>
    <cellStyle name="Normal 22 3 10" xfId="13288" xr:uid="{44679870-780A-4162-A057-708FE642044C}"/>
    <cellStyle name="Normal 22 3 10 2" xfId="31947" xr:uid="{A2232673-5414-4DB5-9B25-2D17D72F114C}"/>
    <cellStyle name="Normal 22 3 10 3" xfId="31948" xr:uid="{423D4AAB-4C90-43F4-85A7-B45BEAD49005}"/>
    <cellStyle name="Normal 22 3 11" xfId="13289" xr:uid="{A476D328-D6C2-4F79-B801-D433ABFC7D5D}"/>
    <cellStyle name="Normal 22 3 11 2" xfId="31949" xr:uid="{37843E80-C526-4641-8A73-D683F6356D4C}"/>
    <cellStyle name="Normal 22 3 11 3" xfId="31950" xr:uid="{008B879B-B296-4A49-8F64-E868105DAF1B}"/>
    <cellStyle name="Normal 22 3 12" xfId="13290" xr:uid="{1D7FE447-B7FB-433A-8FF4-04C5B20F8D45}"/>
    <cellStyle name="Normal 22 3 12 2" xfId="31951" xr:uid="{DA72AD32-0E2F-4284-89FF-4E18F2B2A2AC}"/>
    <cellStyle name="Normal 22 3 12 3" xfId="31952" xr:uid="{393F9A47-B5CA-422B-B0CB-E8A64B6FD6CE}"/>
    <cellStyle name="Normal 22 3 13" xfId="13291" xr:uid="{418FA13D-CF18-44A3-B21A-97EFB3B8D644}"/>
    <cellStyle name="Normal 22 3 13 2" xfId="31953" xr:uid="{184AADB3-B12D-4301-A713-13F845369BC4}"/>
    <cellStyle name="Normal 22 3 13 3" xfId="31954" xr:uid="{B2281085-9A9C-4EF1-A7F8-C2FD623233EA}"/>
    <cellStyle name="Normal 22 3 14" xfId="13292" xr:uid="{E2BEB8E2-FA48-4B42-BDCC-B1A0CDB1FA31}"/>
    <cellStyle name="Normal 22 3 14 2" xfId="31955" xr:uid="{7D47C3DB-AB08-4768-AE80-DB6688C77B84}"/>
    <cellStyle name="Normal 22 3 14 3" xfId="31956" xr:uid="{686DCE3D-7318-4A3C-8F85-9E7CCF80E0BB}"/>
    <cellStyle name="Normal 22 3 15" xfId="13293" xr:uid="{01FEFF58-DFCE-42BF-AFEF-BE62AD8D87F1}"/>
    <cellStyle name="Normal 22 3 15 2" xfId="31957" xr:uid="{364E8CFC-DEE6-4A22-8CA3-1F4926617E36}"/>
    <cellStyle name="Normal 22 3 15 3" xfId="31958" xr:uid="{CF78FD8C-C67C-421F-8A45-9B454F1B546E}"/>
    <cellStyle name="Normal 22 3 16" xfId="13294" xr:uid="{75B79ABD-A6FB-44AE-BEAE-21DACC78741D}"/>
    <cellStyle name="Normal 22 3 16 2" xfId="31959" xr:uid="{3E695A80-DC73-45A1-ACCA-86497946DE86}"/>
    <cellStyle name="Normal 22 3 16 3" xfId="31960" xr:uid="{0B7145A0-A32F-415E-83C9-3C7171C527D4}"/>
    <cellStyle name="Normal 22 3 17" xfId="13295" xr:uid="{42FAF849-153D-447A-B487-B64AEC871C05}"/>
    <cellStyle name="Normal 22 3 17 2" xfId="31961" xr:uid="{D12421E5-ADF5-4A45-ACE0-EC53DA2518CA}"/>
    <cellStyle name="Normal 22 3 17 3" xfId="31962" xr:uid="{D2C8729B-97FC-492C-AFCE-19444584B6BD}"/>
    <cellStyle name="Normal 22 3 2" xfId="13296" xr:uid="{49E604F1-29D1-4989-A2D0-B44D7DC7915F}"/>
    <cellStyle name="Normal 22 3 2 2" xfId="13297" xr:uid="{450B62D5-DEE9-4C41-8F6D-AB8DF5801843}"/>
    <cellStyle name="Normal 22 3 3" xfId="13298" xr:uid="{B7649E5F-23AC-4E34-887D-92E0B276C107}"/>
    <cellStyle name="Normal 22 3 4" xfId="13299" xr:uid="{50BCBCCB-1FD2-427D-ABD5-1C1E4CBBBA25}"/>
    <cellStyle name="Normal 22 3 5" xfId="13300" xr:uid="{246BD049-8BBC-414A-A4D8-E8A475CAD8C2}"/>
    <cellStyle name="Normal 22 3 6" xfId="13301" xr:uid="{06B9AAA8-363F-4E96-9C26-65FA17D77727}"/>
    <cellStyle name="Normal 22 3 7" xfId="13302" xr:uid="{2348DB18-B188-4A3C-B40C-AFABB4810AB8}"/>
    <cellStyle name="Normal 22 3 8" xfId="13303" xr:uid="{6CB7D095-CFE8-497A-95E5-237590A00C45}"/>
    <cellStyle name="Normal 22 3 8 2" xfId="13304" xr:uid="{FA9FB990-151C-4604-A660-B4071DDB0E61}"/>
    <cellStyle name="Normal 22 3 9" xfId="13305" xr:uid="{2BE6D322-C6FB-4812-ADA6-C4D30F2A81A6}"/>
    <cellStyle name="Normal 22 3 9 2" xfId="31963" xr:uid="{A4945A80-04ED-4B0E-A4A1-1B46197361C4}"/>
    <cellStyle name="Normal 22 3 9 3" xfId="31964" xr:uid="{F11ECBC9-FC6F-4CFD-8C20-C216EC639815}"/>
    <cellStyle name="Normal 22 4" xfId="13306" xr:uid="{ABB63A65-78EF-4C13-822E-D7F6F75B47B0}"/>
    <cellStyle name="Normal 22 4 2" xfId="13307" xr:uid="{E6AA93AE-EA32-4E64-A29A-2ADE2A6FB7F4}"/>
    <cellStyle name="Normal 22 4 2 2" xfId="13308" xr:uid="{121703F1-40AD-48CE-A497-2D42ED607F21}"/>
    <cellStyle name="Normal 22 4 3" xfId="13309" xr:uid="{A2E8F0EF-3302-40F4-B54A-CD82F2B5109F}"/>
    <cellStyle name="Normal 22 4 4" xfId="13310" xr:uid="{ABA521A9-1AD8-441F-958A-18977F5A0148}"/>
    <cellStyle name="Normal 22 4 5" xfId="13311" xr:uid="{2708498C-64A4-42DF-A994-1B95FE1475A9}"/>
    <cellStyle name="Normal 22 4 6" xfId="13312" xr:uid="{7A1D5289-9FE2-473A-BC3C-B987B3DF2D0A}"/>
    <cellStyle name="Normal 22 4 7" xfId="13313" xr:uid="{3B1A9746-6B3C-4F9E-8F35-7FAEB382AB14}"/>
    <cellStyle name="Normal 22 4 8" xfId="13314" xr:uid="{8AA11246-44C7-4745-8265-9D684E3F4F5B}"/>
    <cellStyle name="Normal 22 4 8 2" xfId="13315" xr:uid="{6D7624E9-01AF-474C-9D3B-523B4154FD76}"/>
    <cellStyle name="Normal 22 5" xfId="13316" xr:uid="{6989B6B3-3119-4C30-BBC4-296715618CD9}"/>
    <cellStyle name="Normal 22 5 2" xfId="13317" xr:uid="{39740810-C7E0-4231-9BA5-144F8CA5D932}"/>
    <cellStyle name="Normal 22 5 2 2" xfId="13318" xr:uid="{084A8444-66C8-4F2D-846C-7C2BD281F096}"/>
    <cellStyle name="Normal 22 5 3" xfId="13319" xr:uid="{49BD6369-4F9B-43C3-8D1D-82D8841486B0}"/>
    <cellStyle name="Normal 22 5 4" xfId="13320" xr:uid="{C92B33B0-E811-4EAA-9D1C-A8FFE5D2E53D}"/>
    <cellStyle name="Normal 22 5 5" xfId="13321" xr:uid="{2CE44C44-4783-4BF6-B093-AED178A1706E}"/>
    <cellStyle name="Normal 22 5 6" xfId="13322" xr:uid="{C79166DB-0489-4FD1-A34E-5E08E14A3781}"/>
    <cellStyle name="Normal 22 5 7" xfId="13323" xr:uid="{BC2274D5-C73E-4A15-A2A7-1A936DC6BF7F}"/>
    <cellStyle name="Normal 22 5 8" xfId="13324" xr:uid="{92747146-97A9-4CC7-ADBA-4CD2497C5CF3}"/>
    <cellStyle name="Normal 22 5 8 2" xfId="13325" xr:uid="{C4E4114F-3DFB-452D-B7E5-7DEB1A08D5BB}"/>
    <cellStyle name="Normal 22 6" xfId="13326" xr:uid="{B279BD84-4AB9-4999-AD39-45D1A6BC83B3}"/>
    <cellStyle name="Normal 22 6 2" xfId="13327" xr:uid="{F3911AE1-989A-48BD-A823-AE13B8FFE189}"/>
    <cellStyle name="Normal 22 6 2 2" xfId="13328" xr:uid="{BC7204A0-5A65-491E-9B23-FF7866B34924}"/>
    <cellStyle name="Normal 22 6 3" xfId="13329" xr:uid="{7193E7D6-7EBC-4448-BDFE-E02EEB2BA0C7}"/>
    <cellStyle name="Normal 22 6 4" xfId="13330" xr:uid="{573F56C3-AA55-4C93-9B46-861B7F448D16}"/>
    <cellStyle name="Normal 22 6 5" xfId="13331" xr:uid="{64431F6C-F9E4-47A5-B251-C90FA13FB0E7}"/>
    <cellStyle name="Normal 22 6 6" xfId="13332" xr:uid="{77E95737-7F59-4B2A-9419-D7676B6BECC6}"/>
    <cellStyle name="Normal 22 6 7" xfId="13333" xr:uid="{C8DCF012-1228-49D3-8B55-E0E48A8B3C2F}"/>
    <cellStyle name="Normal 22 6 8" xfId="13334" xr:uid="{C8BE41C5-0157-495A-8B28-EBC44C888944}"/>
    <cellStyle name="Normal 22 6 8 2" xfId="13335" xr:uid="{F3793B95-F8CD-4CF2-B1C9-011CD2EEC870}"/>
    <cellStyle name="Normal 22 7" xfId="13336" xr:uid="{B9DDC884-DCD7-4AAD-984A-6BA4FB96D735}"/>
    <cellStyle name="Normal 22 8" xfId="13337" xr:uid="{287F392E-9ABD-43F0-AAD0-8DE3249DF265}"/>
    <cellStyle name="Normal 22 9" xfId="13338" xr:uid="{FCB45BAC-F1F5-422D-868D-1E20CC78F191}"/>
    <cellStyle name="Normal 23" xfId="13339" xr:uid="{71BFA249-74F5-4937-A78E-111E9391BB75}"/>
    <cellStyle name="Normal 23 10" xfId="13340" xr:uid="{164326E2-D2B6-4F8A-9524-C880552E37BF}"/>
    <cellStyle name="Normal 23 10 2" xfId="31965" xr:uid="{B79A6DA5-EFDE-4F10-86A0-21CEA4BB19F0}"/>
    <cellStyle name="Normal 23 10 3" xfId="31966" xr:uid="{0A4CF982-96A2-44EC-B051-ADAD15F1E614}"/>
    <cellStyle name="Normal 23 11" xfId="13341" xr:uid="{216804B9-2E84-4911-BAE0-A72EA0BF6E22}"/>
    <cellStyle name="Normal 23 11 2" xfId="31967" xr:uid="{2B3EB2AC-ADD1-443D-8D7F-62A61F68ED6D}"/>
    <cellStyle name="Normal 23 11 3" xfId="31968" xr:uid="{E50A7D8E-4A8D-4272-AD58-E63563B5C422}"/>
    <cellStyle name="Normal 23 12" xfId="13342" xr:uid="{F5F72E49-7579-4196-8085-7CCDC5351BAD}"/>
    <cellStyle name="Normal 23 12 2" xfId="31969" xr:uid="{1F66DDA7-BD88-437C-B5D8-9677663FDF4B}"/>
    <cellStyle name="Normal 23 12 3" xfId="31970" xr:uid="{E58CC5C3-9D2A-4A45-B24E-1FB3948F2768}"/>
    <cellStyle name="Normal 23 13" xfId="13343" xr:uid="{ED2CD39A-398D-4E65-8345-4C261ABA7626}"/>
    <cellStyle name="Normal 23 13 2" xfId="31971" xr:uid="{6329FDD2-D461-440B-905F-CCDC4B3D3275}"/>
    <cellStyle name="Normal 23 13 3" xfId="31972" xr:uid="{DF8C5301-5A2F-4E57-851B-575304D26C50}"/>
    <cellStyle name="Normal 23 14" xfId="13344" xr:uid="{B8DEC61E-8C5A-45DC-A935-76A3B9DCCCD9}"/>
    <cellStyle name="Normal 23 14 2" xfId="31973" xr:uid="{95DE9DE0-9EA4-4C6E-8D66-609C1463843A}"/>
    <cellStyle name="Normal 23 14 3" xfId="31974" xr:uid="{A15F2F4E-E458-4F33-BA96-1D382AA2C50E}"/>
    <cellStyle name="Normal 23 15" xfId="13345" xr:uid="{67A47230-BCB4-4AA3-80D7-67F538CDA19B}"/>
    <cellStyle name="Normal 23 15 2" xfId="31975" xr:uid="{156B4699-10F6-4E43-9E9A-E060C53918E7}"/>
    <cellStyle name="Normal 23 15 3" xfId="31976" xr:uid="{0DE9A5AE-FC6C-4274-AB20-D1EAF7BA2C4B}"/>
    <cellStyle name="Normal 23 16" xfId="13346" xr:uid="{802259D1-19DA-40C9-A6A6-65DC29A8B357}"/>
    <cellStyle name="Normal 23 16 2" xfId="31977" xr:uid="{0A0138F1-8EF4-414E-97AD-6B4651EEC945}"/>
    <cellStyle name="Normal 23 16 3" xfId="31978" xr:uid="{F276AEB9-382D-4574-9CD7-AFB3E1D138B9}"/>
    <cellStyle name="Normal 23 17" xfId="13347" xr:uid="{C868B5AA-9C87-4302-A16E-791BD5354EE9}"/>
    <cellStyle name="Normal 23 17 2" xfId="31979" xr:uid="{C35CE264-5EA4-4100-8A8E-33E791E526EB}"/>
    <cellStyle name="Normal 23 17 3" xfId="31980" xr:uid="{CBF0D1FF-60B0-4CB3-A58F-4BB1771E1FD8}"/>
    <cellStyle name="Normal 23 18" xfId="31981" xr:uid="{02588B4E-E488-454E-885C-2393576F01F2}"/>
    <cellStyle name="Normal 23 2" xfId="13348" xr:uid="{270D55CD-64E0-4307-862C-84A556625A57}"/>
    <cellStyle name="Normal 23 2 10" xfId="13349" xr:uid="{4734174D-2D26-4D36-9D57-76A07C6C3B56}"/>
    <cellStyle name="Normal 23 2 10 2" xfId="31982" xr:uid="{51852BED-8EE2-49F2-B6CE-2658C52EAA6D}"/>
    <cellStyle name="Normal 23 2 10 3" xfId="31983" xr:uid="{73DF2511-A420-4D44-A4F3-8ECB931A965A}"/>
    <cellStyle name="Normal 23 2 11" xfId="13350" xr:uid="{951520D3-3649-4FE3-BCC2-915BA4C42C35}"/>
    <cellStyle name="Normal 23 2 11 2" xfId="31984" xr:uid="{CCA8808B-47F0-4FA4-873F-D1CBE0AD23E1}"/>
    <cellStyle name="Normal 23 2 11 3" xfId="31985" xr:uid="{D55C28F9-E887-4196-BC35-EAD010540F8C}"/>
    <cellStyle name="Normal 23 2 12" xfId="13351" xr:uid="{4F420096-521C-437A-A035-B9B9F9DFFB38}"/>
    <cellStyle name="Normal 23 2 12 2" xfId="31986" xr:uid="{AE2ED442-59C8-4E8A-BC17-8A1D3D3D42B2}"/>
    <cellStyle name="Normal 23 2 12 3" xfId="31987" xr:uid="{7434123F-EDA1-486C-8C4E-E5D27C3A8E7F}"/>
    <cellStyle name="Normal 23 2 13" xfId="13352" xr:uid="{C6DC851D-C8B7-4D45-A344-39281456A056}"/>
    <cellStyle name="Normal 23 2 13 2" xfId="31988" xr:uid="{FEC67077-D420-4F32-A3CA-280D476FC6A3}"/>
    <cellStyle name="Normal 23 2 13 3" xfId="31989" xr:uid="{9934D052-E994-4F8A-961E-E6D48B9F2FB7}"/>
    <cellStyle name="Normal 23 2 14" xfId="13353" xr:uid="{4F80B6E6-8E96-4BA3-B59D-0117DFA0036D}"/>
    <cellStyle name="Normal 23 2 14 2" xfId="31990" xr:uid="{1B337338-E33F-4F81-866C-C229D799D570}"/>
    <cellStyle name="Normal 23 2 14 3" xfId="31991" xr:uid="{09B026CE-3E4C-4E64-9C95-712098A4C8B9}"/>
    <cellStyle name="Normal 23 2 15" xfId="13354" xr:uid="{ADDB44A5-1884-4761-B1B3-B210712C7F34}"/>
    <cellStyle name="Normal 23 2 15 2" xfId="31992" xr:uid="{99F51E96-6244-415D-9781-F5E0FCB62B02}"/>
    <cellStyle name="Normal 23 2 15 3" xfId="31993" xr:uid="{FE4E9D17-02DD-4B51-B807-A5EEDD60CF56}"/>
    <cellStyle name="Normal 23 2 16" xfId="13355" xr:uid="{F446D548-F39B-4057-9D04-102A64439CFF}"/>
    <cellStyle name="Normal 23 2 16 2" xfId="31994" xr:uid="{812BFFC4-55F1-4A76-87ED-6CDE2FE7CA89}"/>
    <cellStyle name="Normal 23 2 16 3" xfId="31995" xr:uid="{A9D4A25B-7D16-4A57-BD14-4AB8807E3C17}"/>
    <cellStyle name="Normal 23 2 17" xfId="13356" xr:uid="{B39A5678-2DE1-4048-810C-AA3557286556}"/>
    <cellStyle name="Normal 23 2 17 2" xfId="31996" xr:uid="{DA798A81-EF05-4B40-9863-0A32294BB32B}"/>
    <cellStyle name="Normal 23 2 17 3" xfId="31997" xr:uid="{A56193AB-E618-4795-BB16-B3FB3C962C03}"/>
    <cellStyle name="Normal 23 2 2" xfId="13357" xr:uid="{16F8DC54-2493-4E54-928A-9898175A0F55}"/>
    <cellStyle name="Normal 23 2 2 2" xfId="13358" xr:uid="{46340EE3-9AA9-4DA9-8098-E0AF383DE3A6}"/>
    <cellStyle name="Normal 23 2 3" xfId="13359" xr:uid="{02666C98-0C52-4026-BAB9-FD319DA9F044}"/>
    <cellStyle name="Normal 23 2 4" xfId="13360" xr:uid="{4A034B49-BF12-41A6-BE4D-6133E041D90B}"/>
    <cellStyle name="Normal 23 2 5" xfId="13361" xr:uid="{7293066C-FD1D-47D8-83BD-20355AB5087C}"/>
    <cellStyle name="Normal 23 2 6" xfId="13362" xr:uid="{B303E683-7A71-44E8-80E7-44F2F0484FB5}"/>
    <cellStyle name="Normal 23 2 7" xfId="13363" xr:uid="{B6339799-D98F-45B6-9F4D-CFC101A934AF}"/>
    <cellStyle name="Normal 23 2 8" xfId="13364" xr:uid="{0FA7C109-F92C-44F3-8A44-B70A16DB6510}"/>
    <cellStyle name="Normal 23 2 8 2" xfId="13365" xr:uid="{85EF79FB-9279-4ED6-91E2-20DE8FC67CDB}"/>
    <cellStyle name="Normal 23 2 9" xfId="13366" xr:uid="{47355536-F015-48A4-A388-0F6F355114E5}"/>
    <cellStyle name="Normal 23 2 9 2" xfId="31998" xr:uid="{0DCD3736-097D-46EB-ACE4-69177BD41262}"/>
    <cellStyle name="Normal 23 2 9 3" xfId="31999" xr:uid="{CEEB9F00-EA44-4453-BBD5-25E59EF81D63}"/>
    <cellStyle name="Normal 23 3" xfId="13367" xr:uid="{0C9AADA8-98C2-4E47-A5FF-0462A9DFFB86}"/>
    <cellStyle name="Normal 23 3 10" xfId="13368" xr:uid="{0C56FF13-B250-40AF-9471-9998E1F61F4D}"/>
    <cellStyle name="Normal 23 3 10 2" xfId="32000" xr:uid="{6A987D7D-E01B-4914-B962-564D8AB18230}"/>
    <cellStyle name="Normal 23 3 10 3" xfId="32001" xr:uid="{80DFB83B-57A5-4C5B-A413-E83E951A0140}"/>
    <cellStyle name="Normal 23 3 11" xfId="13369" xr:uid="{1A4B388D-605B-4BA9-AFD1-5602E39EF075}"/>
    <cellStyle name="Normal 23 3 11 2" xfId="32002" xr:uid="{44362440-3058-476A-93AE-F8FA03FE7832}"/>
    <cellStyle name="Normal 23 3 11 3" xfId="32003" xr:uid="{83E0525B-003E-4C5B-8527-880D89D54876}"/>
    <cellStyle name="Normal 23 3 12" xfId="13370" xr:uid="{6BC3A6DA-EF4F-4E47-8D25-B15B80845EAC}"/>
    <cellStyle name="Normal 23 3 12 2" xfId="32004" xr:uid="{E20D10F6-E06A-439D-9E1D-35A2E2147183}"/>
    <cellStyle name="Normal 23 3 12 3" xfId="32005" xr:uid="{C180B1DA-CACE-4839-8903-60DBAD0508AE}"/>
    <cellStyle name="Normal 23 3 13" xfId="13371" xr:uid="{E6820F59-D957-444F-BE39-B8C515E460D4}"/>
    <cellStyle name="Normal 23 3 13 2" xfId="32006" xr:uid="{5A72F25F-CBA9-4EF3-8B59-FA00A1DA0907}"/>
    <cellStyle name="Normal 23 3 13 3" xfId="32007" xr:uid="{172036A3-E05B-4F3C-89BD-D5B76A2365EC}"/>
    <cellStyle name="Normal 23 3 14" xfId="13372" xr:uid="{A0314464-6C2B-4123-BF1A-CAA8ED02E983}"/>
    <cellStyle name="Normal 23 3 14 2" xfId="32008" xr:uid="{737F768B-48AC-44B2-A7DA-B2E3DF0951D6}"/>
    <cellStyle name="Normal 23 3 14 3" xfId="32009" xr:uid="{4D1F2D09-4E99-4A4A-B729-FCF9B45A4C11}"/>
    <cellStyle name="Normal 23 3 15" xfId="13373" xr:uid="{02D951C3-B995-4C49-84EE-C3D6170798E1}"/>
    <cellStyle name="Normal 23 3 15 2" xfId="32010" xr:uid="{AE3DBAB5-6EE5-4B98-9D3F-9FFB0898A952}"/>
    <cellStyle name="Normal 23 3 15 3" xfId="32011" xr:uid="{B5FADED9-8218-413F-80F5-F26AFC96FF67}"/>
    <cellStyle name="Normal 23 3 16" xfId="13374" xr:uid="{E9BE88F9-F88C-4E74-B163-C4C2C26F7940}"/>
    <cellStyle name="Normal 23 3 16 2" xfId="32012" xr:uid="{48B02D7E-3CB9-4749-A56C-C49F8495168B}"/>
    <cellStyle name="Normal 23 3 16 3" xfId="32013" xr:uid="{84E60B6A-FDB5-4061-A2B8-8C97CE0D14D4}"/>
    <cellStyle name="Normal 23 3 17" xfId="13375" xr:uid="{05A53D66-AE72-456B-83CA-937828F15E39}"/>
    <cellStyle name="Normal 23 3 17 2" xfId="32014" xr:uid="{47118BA0-E5A5-45D4-B4C5-1967707F05BF}"/>
    <cellStyle name="Normal 23 3 17 3" xfId="32015" xr:uid="{1B9AB4EC-D821-4D4A-9514-07B6DBAB648D}"/>
    <cellStyle name="Normal 23 3 2" xfId="13376" xr:uid="{CA4A464F-EF09-43E9-BC8B-BE573E3E79A3}"/>
    <cellStyle name="Normal 23 3 2 2" xfId="13377" xr:uid="{7F2415FF-D516-4ACA-A13B-7D6DB37F3CF4}"/>
    <cellStyle name="Normal 23 3 3" xfId="13378" xr:uid="{B6C5C2E8-CC45-449D-8C65-BF27A06640AA}"/>
    <cellStyle name="Normal 23 3 4" xfId="13379" xr:uid="{D06BF14B-16E6-45FF-A488-765ABF9BC388}"/>
    <cellStyle name="Normal 23 3 5" xfId="13380" xr:uid="{FC58E7F8-9AE6-43F0-979D-E44C41732F27}"/>
    <cellStyle name="Normal 23 3 6" xfId="13381" xr:uid="{13DE35C4-B9E8-49DF-99DC-0521629161CB}"/>
    <cellStyle name="Normal 23 3 7" xfId="13382" xr:uid="{C023188F-D54D-46C3-ACF3-6CE77D935F68}"/>
    <cellStyle name="Normal 23 3 8" xfId="13383" xr:uid="{9FF64E3C-DE73-4D99-9CB5-302051BBF078}"/>
    <cellStyle name="Normal 23 3 8 2" xfId="13384" xr:uid="{94D26245-22FB-43D3-BEE5-1B725A9A2C4B}"/>
    <cellStyle name="Normal 23 3 9" xfId="13385" xr:uid="{8B7A0DDE-CC82-4A99-947D-5923FBF5C5C9}"/>
    <cellStyle name="Normal 23 3 9 2" xfId="32016" xr:uid="{CE53EAE3-ADD9-42AF-9056-F672BA704FC4}"/>
    <cellStyle name="Normal 23 3 9 3" xfId="32017" xr:uid="{830BB500-FD2F-4539-A21F-A21F569AA29A}"/>
    <cellStyle name="Normal 23 4" xfId="13386" xr:uid="{08FB0233-C99C-4E3A-B7F6-34E1EB18C091}"/>
    <cellStyle name="Normal 23 4 2" xfId="13387" xr:uid="{C454D3D8-70F5-40D1-9D37-0CE04E736C11}"/>
    <cellStyle name="Normal 23 4 2 2" xfId="13388" xr:uid="{6C2EB7B5-377B-4F51-A128-31601F6E4686}"/>
    <cellStyle name="Normal 23 4 3" xfId="13389" xr:uid="{97637C27-23D3-4BD1-AAA5-3B2E00D484EE}"/>
    <cellStyle name="Normal 23 4 4" xfId="13390" xr:uid="{CC415669-F746-4083-A11D-AB0AEBC4C313}"/>
    <cellStyle name="Normal 23 4 5" xfId="13391" xr:uid="{A813291F-9DF9-4191-9020-714F5552FECB}"/>
    <cellStyle name="Normal 23 4 6" xfId="13392" xr:uid="{534C080C-FA71-4598-AE25-78C15087C301}"/>
    <cellStyle name="Normal 23 4 7" xfId="13393" xr:uid="{E788B11E-24C4-4C84-8849-6FA4CF29B54C}"/>
    <cellStyle name="Normal 23 4 8" xfId="13394" xr:uid="{2929900A-27F7-499D-A564-FEEB298662F9}"/>
    <cellStyle name="Normal 23 4 8 2" xfId="13395" xr:uid="{C39508B1-A423-431B-AC39-CD2573E02125}"/>
    <cellStyle name="Normal 23 5" xfId="13396" xr:uid="{19814959-B028-43F2-8B72-4EBAD2896198}"/>
    <cellStyle name="Normal 23 5 2" xfId="13397" xr:uid="{9643990A-BF38-4650-A56F-9E18972CF4D3}"/>
    <cellStyle name="Normal 23 5 2 2" xfId="13398" xr:uid="{5B6CE75F-27B4-4CE0-8947-69699D4D2DE6}"/>
    <cellStyle name="Normal 23 5 3" xfId="13399" xr:uid="{9E6FB9B4-53D6-44D6-9AE5-70E4E32F33B0}"/>
    <cellStyle name="Normal 23 5 4" xfId="13400" xr:uid="{A52C1DBE-75DB-4124-9F47-B2FF09C40080}"/>
    <cellStyle name="Normal 23 5 5" xfId="13401" xr:uid="{1C333AFA-768C-484A-A96F-DBDB3E288360}"/>
    <cellStyle name="Normal 23 5 6" xfId="13402" xr:uid="{450EB07B-D7F6-451C-888F-FB332B376356}"/>
    <cellStyle name="Normal 23 5 7" xfId="13403" xr:uid="{7869C6A6-BCB4-4E07-B282-49B33D3D7FBC}"/>
    <cellStyle name="Normal 23 5 8" xfId="13404" xr:uid="{75E8BCA7-472E-4C5D-A44A-E19BDD7C4D64}"/>
    <cellStyle name="Normal 23 5 8 2" xfId="13405" xr:uid="{AD1FD8A4-13BB-48C7-8E85-E8F5CCE5922C}"/>
    <cellStyle name="Normal 23 6" xfId="13406" xr:uid="{C23A7661-A4F9-40EC-BABD-94280081D20E}"/>
    <cellStyle name="Normal 23 6 2" xfId="13407" xr:uid="{D3836E6A-6306-4800-B9E1-6E37D9FF9497}"/>
    <cellStyle name="Normal 23 6 2 2" xfId="13408" xr:uid="{FE4F7678-CFCF-4426-B353-1757224C6929}"/>
    <cellStyle name="Normal 23 6 3" xfId="13409" xr:uid="{DB2EF9AD-FB71-44B4-AF9D-12A8A69E7FCA}"/>
    <cellStyle name="Normal 23 6 4" xfId="13410" xr:uid="{C624CB69-4EA9-45F4-80C2-EAD811CAFE71}"/>
    <cellStyle name="Normal 23 6 5" xfId="13411" xr:uid="{07C550C6-DD9C-4370-8581-CC83386EE51F}"/>
    <cellStyle name="Normal 23 6 6" xfId="13412" xr:uid="{615ED332-1B50-4797-B486-02689975B68B}"/>
    <cellStyle name="Normal 23 6 7" xfId="13413" xr:uid="{9339B232-786A-497D-A553-A7145172CB8B}"/>
    <cellStyle name="Normal 23 6 8" xfId="13414" xr:uid="{70AADB39-5FCE-44F8-B556-22823FAB12B7}"/>
    <cellStyle name="Normal 23 6 8 2" xfId="13415" xr:uid="{CF46F4F7-8D3E-4BDB-B5A6-9216F06C9B58}"/>
    <cellStyle name="Normal 23 7" xfId="13416" xr:uid="{60E71134-92B6-4CE4-9B36-54BAE8478659}"/>
    <cellStyle name="Normal 23 8" xfId="13417" xr:uid="{D467A24F-402B-4FE5-93F9-85C1FA0F4CC4}"/>
    <cellStyle name="Normal 23 8 2" xfId="13418" xr:uid="{48AE90A8-193D-4CEA-AAC4-EF5341B0102A}"/>
    <cellStyle name="Normal 23 9" xfId="13419" xr:uid="{D88BF173-68E3-4447-810A-A2178E723649}"/>
    <cellStyle name="Normal 23 9 2" xfId="32018" xr:uid="{8F554AE6-ACE8-4718-9B74-87BCE39DD37D}"/>
    <cellStyle name="Normal 23 9 3" xfId="32019" xr:uid="{9CDE1029-745F-403D-A8C2-7E98DCF5BF9B}"/>
    <cellStyle name="Normal 24" xfId="13420" xr:uid="{1915CF51-6AD1-4AA9-AB91-2C2C6EA02905}"/>
    <cellStyle name="Normal 24 10" xfId="13421" xr:uid="{43E465E5-6AC6-4E65-9762-CCD18E38EF8D}"/>
    <cellStyle name="Normal 24 10 2" xfId="32020" xr:uid="{A8777DB0-E5EB-482E-966D-B5DD240C0456}"/>
    <cellStyle name="Normal 24 11" xfId="13422" xr:uid="{B965E119-175D-47BA-AEDE-DE369C6BAF7A}"/>
    <cellStyle name="Normal 24 11 2" xfId="32021" xr:uid="{23949BFC-116E-4B3B-AEA8-28679DA4A554}"/>
    <cellStyle name="Normal 24 12" xfId="13423" xr:uid="{46CBF436-8C9D-4DCB-85D4-C5AB9440E3D4}"/>
    <cellStyle name="Normal 24 12 2" xfId="32022" xr:uid="{E3CDEBBF-AD01-4218-9847-69D22FE73FE7}"/>
    <cellStyle name="Normal 24 13" xfId="13424" xr:uid="{F703BAFC-F7D2-4E79-9B11-147C37CF47E0}"/>
    <cellStyle name="Normal 24 13 2" xfId="13425" xr:uid="{5B82F134-07B1-4996-B159-7C88845F1459}"/>
    <cellStyle name="Normal 24 13 3" xfId="32023" xr:uid="{7E4CA084-EF93-4CB1-A942-3759818F3947}"/>
    <cellStyle name="Normal 24 14" xfId="13426" xr:uid="{3B8D45C8-F277-4250-9471-3F5D119F52E2}"/>
    <cellStyle name="Normal 24 14 2" xfId="32024" xr:uid="{915A3DD5-81E5-4828-A84C-9DF2EE2A612F}"/>
    <cellStyle name="Normal 24 14 3" xfId="32025" xr:uid="{23B25DE1-A786-4628-83F4-DA5C942EA5B2}"/>
    <cellStyle name="Normal 24 14 4" xfId="32026" xr:uid="{5937DF2E-D912-4D8A-B16B-AEF4A6F65607}"/>
    <cellStyle name="Normal 24 15" xfId="13427" xr:uid="{CBF0F359-49E9-404D-8330-61A7BF89A9F5}"/>
    <cellStyle name="Normal 24 15 2" xfId="32027" xr:uid="{A88E7CF0-B0BC-4CB4-944C-4E4BAD764298}"/>
    <cellStyle name="Normal 24 15 3" xfId="32028" xr:uid="{F07C0164-57A4-4318-B3DD-07B6977502A7}"/>
    <cellStyle name="Normal 24 15 4" xfId="32029" xr:uid="{3EE11125-0899-4539-B787-9C49B023D7BA}"/>
    <cellStyle name="Normal 24 16" xfId="13428" xr:uid="{265CB7D3-BAF8-44D8-8E0F-641F5D495934}"/>
    <cellStyle name="Normal 24 16 2" xfId="32030" xr:uid="{CE29A218-1FEA-4CE6-8247-23C2F662A522}"/>
    <cellStyle name="Normal 24 16 3" xfId="32031" xr:uid="{FD06F6C2-8EAE-43EA-9210-6738692FA49F}"/>
    <cellStyle name="Normal 24 16 4" xfId="32032" xr:uid="{C3A4E12F-16EA-45E4-AEF2-10CD57F3CD88}"/>
    <cellStyle name="Normal 24 17" xfId="13429" xr:uid="{FFD48791-D9A4-437E-89E9-C2FB537B9B13}"/>
    <cellStyle name="Normal 24 17 2" xfId="32033" xr:uid="{B9D2247A-58D6-4BD1-904D-178F44020DFB}"/>
    <cellStyle name="Normal 24 17 3" xfId="32034" xr:uid="{AA51C720-BF8B-47EC-B0CC-E72CBA676642}"/>
    <cellStyle name="Normal 24 17 4" xfId="32035" xr:uid="{A071C8D2-7F58-40C6-9446-058E2DCE1F7E}"/>
    <cellStyle name="Normal 24 18" xfId="13430" xr:uid="{6CCF9669-CEC3-4183-B1B8-DF08A345C7E2}"/>
    <cellStyle name="Normal 24 18 2" xfId="32036" xr:uid="{42830844-38A5-4CBA-828C-C761AAE0D155}"/>
    <cellStyle name="Normal 24 18 3" xfId="32037" xr:uid="{D3A4ABF7-72F1-4D58-9F43-46A4E912F329}"/>
    <cellStyle name="Normal 24 18 4" xfId="32038" xr:uid="{B8A2E2C1-46E8-4DD0-9032-D1F792CB64FA}"/>
    <cellStyle name="Normal 24 19" xfId="13431" xr:uid="{CFA887DC-502D-4E34-B220-FF9ACA0671D6}"/>
    <cellStyle name="Normal 24 19 2" xfId="32039" xr:uid="{C5E9418D-F6C2-48F3-9FCF-EB8F71060360}"/>
    <cellStyle name="Normal 24 19 3" xfId="32040" xr:uid="{6101E596-EFD2-44EB-B9DE-E350914C5867}"/>
    <cellStyle name="Normal 24 19 4" xfId="32041" xr:uid="{836EE5BB-EB1D-4C05-B277-328F17573916}"/>
    <cellStyle name="Normal 24 2" xfId="13432" xr:uid="{58F34011-5BF2-4B60-A96F-8DFB03F81360}"/>
    <cellStyle name="Normal 24 2 10" xfId="13433" xr:uid="{08A1604B-CE12-4A3E-BE08-AB184DEDA804}"/>
    <cellStyle name="Normal 24 2 10 2" xfId="32042" xr:uid="{D8138846-97CF-43D9-8276-348F46134697}"/>
    <cellStyle name="Normal 24 2 10 3" xfId="32043" xr:uid="{9710FFD3-7BAA-421D-8001-85A127F754E9}"/>
    <cellStyle name="Normal 24 2 11" xfId="13434" xr:uid="{7633791F-7A6C-4901-8CBD-FCE2EC7F0050}"/>
    <cellStyle name="Normal 24 2 11 2" xfId="32044" xr:uid="{3EAE490D-97C6-462C-A24F-D1AF40E3E167}"/>
    <cellStyle name="Normal 24 2 11 3" xfId="32045" xr:uid="{E225743A-50AA-4155-AF0D-BE982ECDBB16}"/>
    <cellStyle name="Normal 24 2 12" xfId="13435" xr:uid="{3AFC502C-17DC-4682-B478-216321C0AFD9}"/>
    <cellStyle name="Normal 24 2 12 2" xfId="32046" xr:uid="{2A9B9841-5ED1-4A9F-BFF5-E3A24B26234F}"/>
    <cellStyle name="Normal 24 2 12 3" xfId="32047" xr:uid="{2B0E999E-029A-4602-BE8C-E6F1932C3DD3}"/>
    <cellStyle name="Normal 24 2 13" xfId="13436" xr:uid="{FFAE8A26-97B2-4DFA-AD4C-7300E64F4CE7}"/>
    <cellStyle name="Normal 24 2 13 2" xfId="32048" xr:uid="{AC045531-165C-4E03-B894-C797923CE5E3}"/>
    <cellStyle name="Normal 24 2 13 3" xfId="32049" xr:uid="{A764D9D4-2375-4690-AC0E-1DC245588D9A}"/>
    <cellStyle name="Normal 24 2 14" xfId="13437" xr:uid="{02394BBB-35F2-43A3-A2F4-8EA836F012F7}"/>
    <cellStyle name="Normal 24 2 14 2" xfId="32050" xr:uid="{D35CB2B6-F3DA-4BC1-B6FE-CA6110F33BA6}"/>
    <cellStyle name="Normal 24 2 14 3" xfId="32051" xr:uid="{7CFCDC01-F652-4A57-B118-678241A17593}"/>
    <cellStyle name="Normal 24 2 15" xfId="13438" xr:uid="{644ECC7F-DB86-44B9-967E-7562A5364A26}"/>
    <cellStyle name="Normal 24 2 15 2" xfId="32052" xr:uid="{4F47AF19-B310-46D3-95CA-624C99EFE450}"/>
    <cellStyle name="Normal 24 2 15 3" xfId="32053" xr:uid="{90047601-3EC1-4D26-BE1C-D61013AD87D0}"/>
    <cellStyle name="Normal 24 2 16" xfId="13439" xr:uid="{2D9AF6B1-A1AD-4DB9-8BE0-2DCFBDF875D6}"/>
    <cellStyle name="Normal 24 2 16 2" xfId="32054" xr:uid="{3840A942-AA5B-461A-8A85-61001450BC0D}"/>
    <cellStyle name="Normal 24 2 16 3" xfId="32055" xr:uid="{94A0D115-37AB-47C2-B9D8-8B1CB380DF15}"/>
    <cellStyle name="Normal 24 2 17" xfId="13440" xr:uid="{A1397A4D-C77F-4B3D-AB60-0E19F4481270}"/>
    <cellStyle name="Normal 24 2 17 2" xfId="32056" xr:uid="{F116AAAC-F0C1-41B1-A892-B6BA9152DF59}"/>
    <cellStyle name="Normal 24 2 17 3" xfId="32057" xr:uid="{1A6FA82F-27D0-43AE-B912-5F30FA8B2273}"/>
    <cellStyle name="Normal 24 2 18" xfId="32058" xr:uid="{BB403796-4FDC-4DA7-8711-28F626642BAD}"/>
    <cellStyle name="Normal 24 2 2" xfId="13441" xr:uid="{9AC45E36-C052-44C0-872F-3E69C751F1E4}"/>
    <cellStyle name="Normal 24 2 2 2" xfId="13442" xr:uid="{B82AEE63-9971-4E49-82AB-0D29FD9FC38A}"/>
    <cellStyle name="Normal 24 2 3" xfId="13443" xr:uid="{CF82DB49-6EF2-4461-A40D-58B7748A5FAA}"/>
    <cellStyle name="Normal 24 2 4" xfId="13444" xr:uid="{E0DD8A32-F50C-4601-8D34-E4A44B674355}"/>
    <cellStyle name="Normal 24 2 5" xfId="13445" xr:uid="{D085EDF3-4E04-479D-A065-193A39D6C72B}"/>
    <cellStyle name="Normal 24 2 6" xfId="13446" xr:uid="{40CE93A0-0536-44C8-A196-1C5C20B339E0}"/>
    <cellStyle name="Normal 24 2 7" xfId="13447" xr:uid="{2D5FCEBC-DBA0-423B-A114-2FAB2FA97FC2}"/>
    <cellStyle name="Normal 24 2 8" xfId="13448" xr:uid="{51A86095-6E78-4DD8-95F4-38BA06BBB041}"/>
    <cellStyle name="Normal 24 2 8 2" xfId="13449" xr:uid="{9C5DCBD2-2273-407B-A718-BF84D6E77FC6}"/>
    <cellStyle name="Normal 24 2 9" xfId="13450" xr:uid="{70208429-64B8-495A-82E5-909330E10E86}"/>
    <cellStyle name="Normal 24 2 9 2" xfId="32059" xr:uid="{57ECB8B7-0B3C-4BF7-8E2D-5481F868FE61}"/>
    <cellStyle name="Normal 24 2 9 3" xfId="32060" xr:uid="{D7ABABFB-1434-4752-8D5D-3A299FAEB709}"/>
    <cellStyle name="Normal 24 20" xfId="13451" xr:uid="{1CCD6EFF-2F4E-48D1-88EE-EC46E17FC3D8}"/>
    <cellStyle name="Normal 24 20 2" xfId="32061" xr:uid="{12DB9383-E11F-4DDF-BD97-70B797D797BE}"/>
    <cellStyle name="Normal 24 20 3" xfId="32062" xr:uid="{C577A227-4FD0-4B22-AB18-3257656BD753}"/>
    <cellStyle name="Normal 24 20 4" xfId="32063" xr:uid="{AC231CF8-6C41-4FD6-833B-8B7BF3055BE7}"/>
    <cellStyle name="Normal 24 21" xfId="13452" xr:uid="{A643578A-3196-496D-B656-0A8FEADA1C43}"/>
    <cellStyle name="Normal 24 21 2" xfId="32064" xr:uid="{4BCAC702-4B2D-4EE8-AE2F-43D5B8473988}"/>
    <cellStyle name="Normal 24 21 3" xfId="32065" xr:uid="{415403F3-2524-488E-92B2-3D218BE12B11}"/>
    <cellStyle name="Normal 24 22" xfId="13453" xr:uid="{A3A9C3CB-B694-4610-A050-FDA44F20DC63}"/>
    <cellStyle name="Normal 24 22 2" xfId="32066" xr:uid="{2F5DB6A6-044C-4896-9AED-B45F489098AC}"/>
    <cellStyle name="Normal 24 22 3" xfId="32067" xr:uid="{056EFDBF-26A4-4408-BC3E-4A2A3FA816FC}"/>
    <cellStyle name="Normal 24 23" xfId="32068" xr:uid="{934FE53E-2C92-4E3F-833F-55F70169F78F}"/>
    <cellStyle name="Normal 24 24" xfId="42925" xr:uid="{D6C96A4B-5178-453F-8513-1FFF29FD12F7}"/>
    <cellStyle name="Normal 24 3" xfId="13454" xr:uid="{B5C2385E-D698-41A0-BD9F-072732E3AC21}"/>
    <cellStyle name="Normal 24 3 10" xfId="13455" xr:uid="{32F2AAAC-79A1-4852-9C31-D60581309D6B}"/>
    <cellStyle name="Normal 24 3 10 2" xfId="32069" xr:uid="{C60A8788-A0BB-400D-AC79-4B22B1F34E14}"/>
    <cellStyle name="Normal 24 3 10 3" xfId="32070" xr:uid="{C5B05EE8-1428-4E22-80C8-9C84B3806E1E}"/>
    <cellStyle name="Normal 24 3 11" xfId="13456" xr:uid="{BBC37A0E-30BD-47A4-9E52-7C51FC7FFC15}"/>
    <cellStyle name="Normal 24 3 11 2" xfId="32071" xr:uid="{F5465CCE-D3E5-4011-A8DF-6D6BF8541E69}"/>
    <cellStyle name="Normal 24 3 11 3" xfId="32072" xr:uid="{EF361899-3A03-4B35-B2BF-8F186E9E5427}"/>
    <cellStyle name="Normal 24 3 12" xfId="13457" xr:uid="{5E4EC06F-33B8-4C5E-A018-A2AAF5181DAC}"/>
    <cellStyle name="Normal 24 3 12 2" xfId="32073" xr:uid="{F67F834A-377E-41F1-B93F-352786146271}"/>
    <cellStyle name="Normal 24 3 12 3" xfId="32074" xr:uid="{152A4531-908A-423C-A228-AD20D6A90A6B}"/>
    <cellStyle name="Normal 24 3 13" xfId="13458" xr:uid="{4164917D-D540-45E4-89A4-5C104CB22FBF}"/>
    <cellStyle name="Normal 24 3 13 2" xfId="32075" xr:uid="{7375CE31-AE55-4030-8BEC-B5E77109E03C}"/>
    <cellStyle name="Normal 24 3 13 3" xfId="32076" xr:uid="{0662B3E8-75D5-44C1-ACBE-2267B3501E45}"/>
    <cellStyle name="Normal 24 3 14" xfId="13459" xr:uid="{31DAA0E4-EC9E-42EE-8DAA-4B18C1BB61D9}"/>
    <cellStyle name="Normal 24 3 14 2" xfId="32077" xr:uid="{E1186416-7AE7-4A3D-BFCC-8267EF439673}"/>
    <cellStyle name="Normal 24 3 14 3" xfId="32078" xr:uid="{AC28CCD2-6E73-47FF-BE75-AE2F3BA5C627}"/>
    <cellStyle name="Normal 24 3 15" xfId="13460" xr:uid="{C8CB41AD-12F9-4206-8CDF-B3B577F9FBC5}"/>
    <cellStyle name="Normal 24 3 15 2" xfId="32079" xr:uid="{D8F0E710-FB30-49E1-B3C4-43E6EE322477}"/>
    <cellStyle name="Normal 24 3 15 3" xfId="32080" xr:uid="{1C65AD5F-3429-4509-994F-277BE327DF3B}"/>
    <cellStyle name="Normal 24 3 16" xfId="13461" xr:uid="{37FDF380-7C02-4D9E-A737-53EB6B528D6C}"/>
    <cellStyle name="Normal 24 3 16 2" xfId="32081" xr:uid="{DD8DF94F-9B48-4F50-853C-B3DE4443EA05}"/>
    <cellStyle name="Normal 24 3 16 3" xfId="32082" xr:uid="{9A724CB7-EE38-482A-8CEE-DC5102430086}"/>
    <cellStyle name="Normal 24 3 17" xfId="13462" xr:uid="{C4287007-D4FB-47EC-B7B5-594D6EC6B56D}"/>
    <cellStyle name="Normal 24 3 17 2" xfId="32083" xr:uid="{1FA86450-F5E7-4B69-97FA-0BC45F81AAFA}"/>
    <cellStyle name="Normal 24 3 17 3" xfId="32084" xr:uid="{0B4A6177-9B2E-4CA7-AFBC-955762598862}"/>
    <cellStyle name="Normal 24 3 18" xfId="32085" xr:uid="{D0D25E0A-C0E1-4C33-ADDC-E2FAC044B32F}"/>
    <cellStyle name="Normal 24 3 2" xfId="13463" xr:uid="{7A4D4EC5-B2C8-45E4-A58A-075FEE99B180}"/>
    <cellStyle name="Normal 24 3 2 2" xfId="13464" xr:uid="{D247AD5C-1C17-4A79-B896-BFE9A391A614}"/>
    <cellStyle name="Normal 24 3 3" xfId="13465" xr:uid="{3F1EA1B9-F4BA-4DF0-B549-9BA95B300874}"/>
    <cellStyle name="Normal 24 3 4" xfId="13466" xr:uid="{77FCBABA-8739-433A-8683-D7BB909626F5}"/>
    <cellStyle name="Normal 24 3 5" xfId="13467" xr:uid="{10B46ADE-63F8-4840-9DF8-E462BAFEB979}"/>
    <cellStyle name="Normal 24 3 6" xfId="13468" xr:uid="{CA8A9EFE-D647-4718-9FEA-541D5089AEF1}"/>
    <cellStyle name="Normal 24 3 7" xfId="13469" xr:uid="{DB372BEF-4CB4-4A56-B3E6-9C2C9DCDD4AF}"/>
    <cellStyle name="Normal 24 3 8" xfId="13470" xr:uid="{6F749205-7760-414D-9C21-1F0AC917AC73}"/>
    <cellStyle name="Normal 24 3 8 2" xfId="13471" xr:uid="{65B2DB0A-FB6E-4D8C-8C4E-9E34D9BFFA8F}"/>
    <cellStyle name="Normal 24 3 9" xfId="13472" xr:uid="{DA8483E5-0742-485B-830B-05C023AB2D26}"/>
    <cellStyle name="Normal 24 3 9 2" xfId="32086" xr:uid="{68AC8F08-1810-4F10-8710-D3BBA9B67597}"/>
    <cellStyle name="Normal 24 3 9 3" xfId="32087" xr:uid="{01B25CD6-58BD-4EA1-804C-3B970DF6D700}"/>
    <cellStyle name="Normal 24 4" xfId="13473" xr:uid="{9717C289-5E50-4CBB-B32E-ECA652F76A3D}"/>
    <cellStyle name="Normal 24 4 2" xfId="13474" xr:uid="{8E826781-3B58-4B7A-85C0-BBABB9460327}"/>
    <cellStyle name="Normal 24 4 2 2" xfId="13475" xr:uid="{933FDC88-98D3-4BCB-917E-9A92F0CE7549}"/>
    <cellStyle name="Normal 24 4 3" xfId="13476" xr:uid="{D68AE945-BF1C-496E-BECA-00E3834180BD}"/>
    <cellStyle name="Normal 24 4 4" xfId="13477" xr:uid="{BD64D31F-B2FA-481D-8F3D-ADA3F1403313}"/>
    <cellStyle name="Normal 24 4 5" xfId="13478" xr:uid="{F710A17E-27B0-4ADB-9EB2-FEEE58E4970C}"/>
    <cellStyle name="Normal 24 4 6" xfId="13479" xr:uid="{C3E317CC-AEAA-4AB9-B1E3-EC9594F812BD}"/>
    <cellStyle name="Normal 24 4 7" xfId="13480" xr:uid="{74FCA2F4-E428-4053-9CAF-0782EECEEF31}"/>
    <cellStyle name="Normal 24 4 8" xfId="13481" xr:uid="{2807B4DC-0F29-455C-9F67-D14BDB63FCC9}"/>
    <cellStyle name="Normal 24 4 8 2" xfId="13482" xr:uid="{6A43152D-FF39-4AB7-867F-A5D46DDE0653}"/>
    <cellStyle name="Normal 24 4 9" xfId="32088" xr:uid="{CE920476-BB5E-4CD8-B1AE-C684C485D8D7}"/>
    <cellStyle name="Normal 24 5" xfId="13483" xr:uid="{E95A2CDC-C6FE-49C8-8B70-E09427E37589}"/>
    <cellStyle name="Normal 24 5 2" xfId="13484" xr:uid="{A4C1B7D7-FE3A-487A-A166-D0A4A85254C7}"/>
    <cellStyle name="Normal 24 5 2 2" xfId="13485" xr:uid="{BE340689-F38A-4707-AE3B-F5B29A9AF31E}"/>
    <cellStyle name="Normal 24 5 3" xfId="13486" xr:uid="{91D9DF16-061F-4923-BA07-9D757A5763C6}"/>
    <cellStyle name="Normal 24 5 4" xfId="13487" xr:uid="{7D146B97-D33D-44A3-A9C9-13E472EDF5BC}"/>
    <cellStyle name="Normal 24 5 5" xfId="13488" xr:uid="{2A454DCE-03CD-4CEB-8EE8-13B318C8D094}"/>
    <cellStyle name="Normal 24 5 6" xfId="13489" xr:uid="{B4B3DA13-53DE-4649-916A-40AABD4D5BFD}"/>
    <cellStyle name="Normal 24 5 7" xfId="13490" xr:uid="{D4D743A6-0CF7-4347-B754-30B6B436912D}"/>
    <cellStyle name="Normal 24 5 8" xfId="13491" xr:uid="{AD48E704-71F8-4D8D-B583-BFA0C0A8E546}"/>
    <cellStyle name="Normal 24 5 8 2" xfId="13492" xr:uid="{7C8A60F8-B8FE-4512-8CE4-A4AEAEA1216A}"/>
    <cellStyle name="Normal 24 5 9" xfId="32089" xr:uid="{F9B7ACA9-403E-4DE2-B348-CE9B900B2750}"/>
    <cellStyle name="Normal 24 6" xfId="13493" xr:uid="{244B5DB7-EF40-406D-AC33-C77747A2A4BE}"/>
    <cellStyle name="Normal 24 6 2" xfId="13494" xr:uid="{003514C7-DBF0-49E3-A3B8-C5C84C2EE29C}"/>
    <cellStyle name="Normal 24 6 2 2" xfId="13495" xr:uid="{96FDD8A2-7157-4101-BF9B-D128664F4614}"/>
    <cellStyle name="Normal 24 6 3" xfId="13496" xr:uid="{60C2A14B-C9D5-41C6-AB18-C9640E197C6A}"/>
    <cellStyle name="Normal 24 6 4" xfId="13497" xr:uid="{AB4FF422-9D2D-4EC3-88C0-DD3E12344396}"/>
    <cellStyle name="Normal 24 6 5" xfId="13498" xr:uid="{B3D2FF14-36C1-475E-B50F-17440C51C460}"/>
    <cellStyle name="Normal 24 6 6" xfId="13499" xr:uid="{B3C0123D-D54F-48D4-B0C2-EDB603FB6A88}"/>
    <cellStyle name="Normal 24 6 7" xfId="13500" xr:uid="{DE048B10-86DC-45C3-9427-38DFD485FD70}"/>
    <cellStyle name="Normal 24 6 8" xfId="13501" xr:uid="{3266FBEA-4BB6-4978-A57E-246420DC91F9}"/>
    <cellStyle name="Normal 24 6 8 2" xfId="13502" xr:uid="{B420BCA2-C992-4AF2-B1DC-4846244295F9}"/>
    <cellStyle name="Normal 24 6 9" xfId="32090" xr:uid="{1DDAE04C-F893-40BE-8750-188B1B2F3395}"/>
    <cellStyle name="Normal 24 7" xfId="13503" xr:uid="{36F9B3A6-E88D-4D54-9A9B-E0FD08102C73}"/>
    <cellStyle name="Normal 24 7 2" xfId="13504" xr:uid="{DE36BFCD-0722-4EFA-8F51-590EE099ECB2}"/>
    <cellStyle name="Normal 24 7 3" xfId="32091" xr:uid="{1925D464-4F59-4140-ABF4-BA98B928D416}"/>
    <cellStyle name="Normal 24 8" xfId="13505" xr:uid="{88FC10D8-F2C1-4406-B221-D6E1E18ABC63}"/>
    <cellStyle name="Normal 24 8 2" xfId="32092" xr:uid="{3DF62D38-216F-40F2-843A-976717A79872}"/>
    <cellStyle name="Normal 24 9" xfId="13506" xr:uid="{62D721E6-5FB7-4B5A-BAB6-6722819971DF}"/>
    <cellStyle name="Normal 24 9 2" xfId="32093" xr:uid="{527D73E2-D990-432E-97C5-BC9A869B4D2D}"/>
    <cellStyle name="Normal 25" xfId="13507" xr:uid="{CE8F5E77-A83B-4123-A635-57A16DD0185F}"/>
    <cellStyle name="Normal 25 10" xfId="13508" xr:uid="{971A61BA-2EF3-4C86-B0ED-E44897AF2FF2}"/>
    <cellStyle name="Normal 25 10 2" xfId="32094" xr:uid="{FDDC8463-2905-4B33-AA21-75706C1E60CC}"/>
    <cellStyle name="Normal 25 10 3" xfId="32095" xr:uid="{089A2CC6-3BE3-4AB3-B1E5-FC9AF78ED57F}"/>
    <cellStyle name="Normal 25 11" xfId="13509" xr:uid="{BEACEDEB-F6C7-4EDF-AACE-0C8FCC601B34}"/>
    <cellStyle name="Normal 25 11 2" xfId="32096" xr:uid="{04C3438A-A6CB-4542-912D-A5B49A47A51B}"/>
    <cellStyle name="Normal 25 11 3" xfId="32097" xr:uid="{F493E38D-DD57-4F9A-A14C-83C6AAEAFC29}"/>
    <cellStyle name="Normal 25 12" xfId="13510" xr:uid="{A90F3200-22ED-4218-A2E0-99FC8215D7BC}"/>
    <cellStyle name="Normal 25 12 2" xfId="32098" xr:uid="{7F5752B6-C928-4273-9632-87462D36344F}"/>
    <cellStyle name="Normal 25 12 3" xfId="32099" xr:uid="{CF4559BB-5032-4055-843D-2C838BC4323A}"/>
    <cellStyle name="Normal 25 13" xfId="13511" xr:uid="{4C7ACF3C-6A25-4A56-86A1-9FFB07F781FD}"/>
    <cellStyle name="Normal 25 13 2" xfId="32100" xr:uid="{41B2460C-3E70-4B7F-9EBD-535CFC9773BC}"/>
    <cellStyle name="Normal 25 13 3" xfId="32101" xr:uid="{0395C7E0-D67E-41A4-9EC7-19C421AC6796}"/>
    <cellStyle name="Normal 25 14" xfId="13512" xr:uid="{74FD168F-EF5A-4513-8E69-78073C7CA91B}"/>
    <cellStyle name="Normal 25 14 2" xfId="32102" xr:uid="{C6CBFE93-CF8A-4ED9-BA96-2C3EFFBCB40D}"/>
    <cellStyle name="Normal 25 14 3" xfId="32103" xr:uid="{7649CA86-D7DA-44C4-8DE6-BE6DA6477561}"/>
    <cellStyle name="Normal 25 15" xfId="13513" xr:uid="{1E2FED46-CBD0-4E9B-9A30-6422D2CC4FD8}"/>
    <cellStyle name="Normal 25 15 2" xfId="32104" xr:uid="{616C3ADB-B3DA-4B0C-9C0B-66D7F7CBF85F}"/>
    <cellStyle name="Normal 25 15 3" xfId="32105" xr:uid="{FC79D2D1-073E-46C3-BE64-13F17C117AD2}"/>
    <cellStyle name="Normal 25 16" xfId="13514" xr:uid="{5914F420-2649-419E-BC8F-C3AB27D68FA3}"/>
    <cellStyle name="Normal 25 16 2" xfId="32106" xr:uid="{33F3E755-5F54-49FB-90D2-F77FCDB8972D}"/>
    <cellStyle name="Normal 25 16 3" xfId="32107" xr:uid="{153CD383-2663-4F3B-9548-8F9561FA1D00}"/>
    <cellStyle name="Normal 25 17" xfId="42931" xr:uid="{B2AA2963-EA01-48F1-8958-E63B4B17D505}"/>
    <cellStyle name="Normal 25 2" xfId="13515" xr:uid="{84B550FA-DE06-44E5-8BF5-B8DFFD1588FD}"/>
    <cellStyle name="Normal 25 2 10" xfId="13516" xr:uid="{5FFD58A6-458E-44B5-B7CD-AF969C5AB454}"/>
    <cellStyle name="Normal 25 2 10 2" xfId="32108" xr:uid="{DFFEAE00-7433-4B08-A76E-FBED646E4219}"/>
    <cellStyle name="Normal 25 2 10 3" xfId="32109" xr:uid="{1D2AEBC6-796E-478D-B686-C1355014C6D1}"/>
    <cellStyle name="Normal 25 2 11" xfId="13517" xr:uid="{6E48288B-4401-4531-AEED-5CFCA681FD14}"/>
    <cellStyle name="Normal 25 2 11 2" xfId="32110" xr:uid="{78A40B69-DA7A-47E7-A5B9-D8F508AD64FD}"/>
    <cellStyle name="Normal 25 2 11 3" xfId="32111" xr:uid="{9629EE91-4A5B-476D-81BA-9E3255AB3857}"/>
    <cellStyle name="Normal 25 2 2" xfId="13518" xr:uid="{F318BCDB-8C3E-4B97-9839-AB0F7E446DEE}"/>
    <cellStyle name="Normal 25 2 3" xfId="13519" xr:uid="{4662CD1B-E758-458E-9EC2-ACFB5202CF9D}"/>
    <cellStyle name="Normal 25 2 3 2" xfId="32112" xr:uid="{5EB11404-BB49-4E80-9B54-5B443EF3D028}"/>
    <cellStyle name="Normal 25 2 3 3" xfId="32113" xr:uid="{9213560F-7D9F-4CD0-890A-5C357E1220BC}"/>
    <cellStyle name="Normal 25 2 4" xfId="13520" xr:uid="{FAE064A4-11DD-4747-BE99-CC41948E72BC}"/>
    <cellStyle name="Normal 25 2 4 2" xfId="32114" xr:uid="{CF8F9C7E-F8A8-4239-A832-7FC994AB636B}"/>
    <cellStyle name="Normal 25 2 4 3" xfId="32115" xr:uid="{3182AD99-3966-4DD7-930D-D05ACE84CA02}"/>
    <cellStyle name="Normal 25 2 5" xfId="13521" xr:uid="{93532D17-BC84-407A-BCD1-12E0699CAE3E}"/>
    <cellStyle name="Normal 25 2 5 2" xfId="32116" xr:uid="{1361D168-5E0E-4146-96C0-6417309F19BF}"/>
    <cellStyle name="Normal 25 2 5 3" xfId="32117" xr:uid="{16E797DE-3411-416C-AFF9-5A57494A98D0}"/>
    <cellStyle name="Normal 25 2 6" xfId="13522" xr:uid="{2C2B0E1E-80BE-4222-B71F-512F3DE9106F}"/>
    <cellStyle name="Normal 25 2 6 2" xfId="32118" xr:uid="{26034C18-666C-4FE3-B540-772115F215DF}"/>
    <cellStyle name="Normal 25 2 6 3" xfId="32119" xr:uid="{9DFE535A-3FCD-4BF2-9766-9299F7AEBF3B}"/>
    <cellStyle name="Normal 25 2 7" xfId="13523" xr:uid="{DBA7EF87-26CB-4315-BA39-7CC647E883F0}"/>
    <cellStyle name="Normal 25 2 7 2" xfId="32120" xr:uid="{2C01F0EB-181A-4EA5-8A07-323B3DAEFA97}"/>
    <cellStyle name="Normal 25 2 7 3" xfId="32121" xr:uid="{0418A408-7380-4E8C-9658-31423C00471F}"/>
    <cellStyle name="Normal 25 2 8" xfId="13524" xr:uid="{F82DF12A-A68F-4E92-84B8-4ED0C54289EB}"/>
    <cellStyle name="Normal 25 2 8 2" xfId="32122" xr:uid="{C891F8F1-FD11-41B3-ACCD-77F35A37ED1B}"/>
    <cellStyle name="Normal 25 2 8 3" xfId="32123" xr:uid="{F174F83B-D8F4-4093-94C3-D04039D89962}"/>
    <cellStyle name="Normal 25 2 9" xfId="13525" xr:uid="{5930E89E-9E99-406F-8D48-7A6060342E87}"/>
    <cellStyle name="Normal 25 2 9 2" xfId="32124" xr:uid="{888ABD52-D365-434B-B5C5-705FA96544F3}"/>
    <cellStyle name="Normal 25 2 9 3" xfId="32125" xr:uid="{6D071E8A-5C54-4C5D-AADF-8CCE0D0CBDC9}"/>
    <cellStyle name="Normal 25 3" xfId="13526" xr:uid="{1B72F63C-4F35-401E-85E1-BE457A68A193}"/>
    <cellStyle name="Normal 25 3 10" xfId="13527" xr:uid="{205F9C19-E888-44D6-8514-875DDB969BF4}"/>
    <cellStyle name="Normal 25 3 10 2" xfId="32126" xr:uid="{2F7BCD3D-63D8-4549-8574-AE7CE2DDEFDD}"/>
    <cellStyle name="Normal 25 3 10 3" xfId="32127" xr:uid="{B856034A-12CE-4628-B102-D628D836EA20}"/>
    <cellStyle name="Normal 25 3 2" xfId="13528" xr:uid="{16891A30-CD15-48B8-B59F-391B8063C65B}"/>
    <cellStyle name="Normal 25 3 2 2" xfId="32128" xr:uid="{AA719132-F4AA-449B-AF0B-3EF49DAFD3B8}"/>
    <cellStyle name="Normal 25 3 2 3" xfId="32129" xr:uid="{E2913808-F2C6-4BB9-97F9-42D4F5A53143}"/>
    <cellStyle name="Normal 25 3 3" xfId="13529" xr:uid="{45725B10-C6C5-4B0A-A5D0-C3D1839F1BBA}"/>
    <cellStyle name="Normal 25 3 3 2" xfId="32130" xr:uid="{8CB4FD93-FC57-4B94-AF38-5D92DBD0B5D1}"/>
    <cellStyle name="Normal 25 3 3 3" xfId="32131" xr:uid="{6FDA788B-E9A8-4845-9BB1-971DC1C253DB}"/>
    <cellStyle name="Normal 25 3 4" xfId="13530" xr:uid="{AB7020D9-244F-473E-BDE5-82AAD8DF9DE1}"/>
    <cellStyle name="Normal 25 3 4 2" xfId="32132" xr:uid="{9B3E534A-FF5E-42B6-8EDC-58FB836AF222}"/>
    <cellStyle name="Normal 25 3 4 3" xfId="32133" xr:uid="{61829467-CD70-4D50-8257-1138AADF6173}"/>
    <cellStyle name="Normal 25 3 5" xfId="13531" xr:uid="{1046B769-6968-4F75-9361-90685E2E5FC1}"/>
    <cellStyle name="Normal 25 3 5 2" xfId="32134" xr:uid="{5904DEA9-27D3-4F10-8402-C0EE3A433667}"/>
    <cellStyle name="Normal 25 3 5 3" xfId="32135" xr:uid="{BED7C5EE-64E5-4776-9038-2D8E52B08485}"/>
    <cellStyle name="Normal 25 3 6" xfId="13532" xr:uid="{8DD3C496-AC8C-4E63-B3D9-FDF0966E1812}"/>
    <cellStyle name="Normal 25 3 6 2" xfId="32136" xr:uid="{ED0CBCE4-91B9-43D2-8201-98155737B0CB}"/>
    <cellStyle name="Normal 25 3 6 3" xfId="32137" xr:uid="{FE8B4AD4-57C7-4EA8-988A-774129529861}"/>
    <cellStyle name="Normal 25 3 7" xfId="13533" xr:uid="{2EFAB57C-65D5-4AD2-BE43-BF572B605F70}"/>
    <cellStyle name="Normal 25 3 7 2" xfId="32138" xr:uid="{E34E67F3-40BE-417D-9A29-5B4D91899011}"/>
    <cellStyle name="Normal 25 3 7 3" xfId="32139" xr:uid="{025526F3-7B23-40C6-A014-20041BFC9F50}"/>
    <cellStyle name="Normal 25 3 8" xfId="13534" xr:uid="{BC8C8237-DE34-41CB-B34A-9A02FB82F167}"/>
    <cellStyle name="Normal 25 3 8 2" xfId="32140" xr:uid="{5B31E61B-FA32-489B-9F27-7685A4FEB751}"/>
    <cellStyle name="Normal 25 3 8 3" xfId="32141" xr:uid="{98DC5F70-D0A6-45A0-834B-847C3DB1FE04}"/>
    <cellStyle name="Normal 25 3 9" xfId="13535" xr:uid="{F88E92E3-66EE-4615-9892-0652F53A6BC2}"/>
    <cellStyle name="Normal 25 3 9 2" xfId="32142" xr:uid="{EA42B6D3-6886-4AAD-9B12-0DF73C8DBEE4}"/>
    <cellStyle name="Normal 25 3 9 3" xfId="32143" xr:uid="{6F9D8E62-E574-4FB1-BB91-742F6B67A064}"/>
    <cellStyle name="Normal 25 4" xfId="13536" xr:uid="{88122E3D-2D60-4D43-A539-441C5AEF858A}"/>
    <cellStyle name="Normal 25 5" xfId="13537" xr:uid="{FA8AE180-2D84-43F3-8795-792AADE2514F}"/>
    <cellStyle name="Normal 25 6" xfId="13538" xr:uid="{B469E063-96F3-4EE8-B10B-B59DAFC50504}"/>
    <cellStyle name="Normal 25 7" xfId="13539" xr:uid="{73D46E34-2D5F-4FD6-B98E-B7180BC55F39}"/>
    <cellStyle name="Normal 25 7 2" xfId="32144" xr:uid="{F94B62E0-854A-45DD-9E56-D0E606EB2171}"/>
    <cellStyle name="Normal 25 7 3" xfId="32145" xr:uid="{1B67F5F4-B683-4341-ACB4-C79ABF052656}"/>
    <cellStyle name="Normal 25 8" xfId="13540" xr:uid="{25C1B3DD-020B-488E-8359-F6854F6DEA4A}"/>
    <cellStyle name="Normal 25 8 2" xfId="32146" xr:uid="{A60431A7-F5DF-4A3F-9EFC-67EECD08DA09}"/>
    <cellStyle name="Normal 25 8 3" xfId="32147" xr:uid="{539748A0-09C9-4E36-9000-EC8F36009E4C}"/>
    <cellStyle name="Normal 25 9" xfId="13541" xr:uid="{D1828D4E-DC25-4BEE-AD56-900E10327D7B}"/>
    <cellStyle name="Normal 25 9 2" xfId="32148" xr:uid="{4F447BD4-37D5-4BC6-9F7F-0086E47012AA}"/>
    <cellStyle name="Normal 25 9 3" xfId="32149" xr:uid="{9D5E4231-2965-4355-B9DB-897732DD03BB}"/>
    <cellStyle name="Normal 26" xfId="13542" xr:uid="{9A4C021A-4398-403C-BDEB-4B9B39E762C1}"/>
    <cellStyle name="Normal 26 10" xfId="13543" xr:uid="{7E3EA5FD-EEF4-4A11-8872-8A20655A80B8}"/>
    <cellStyle name="Normal 26 10 2" xfId="32150" xr:uid="{67E210AB-0A2B-458C-A478-EF51922C5EBD}"/>
    <cellStyle name="Normal 26 10 3" xfId="32151" xr:uid="{4D1AB76F-51A2-4B38-8E4B-E6E4CE735E9A}"/>
    <cellStyle name="Normal 26 11" xfId="13544" xr:uid="{1FBE8462-B2D4-4B5E-9D70-B11D8CFA889A}"/>
    <cellStyle name="Normal 26 11 2" xfId="32152" xr:uid="{422A968D-824D-4D8A-B2A0-667E138E53A3}"/>
    <cellStyle name="Normal 26 11 3" xfId="32153" xr:uid="{95A680B0-7ED7-4729-AAF0-A4F73EF7C351}"/>
    <cellStyle name="Normal 26 12" xfId="13545" xr:uid="{97AFE197-CA23-4DEF-BDE9-0C251DCB1FB7}"/>
    <cellStyle name="Normal 26 12 2" xfId="32154" xr:uid="{5B6F06D8-DAD6-4FDD-BA84-DAE03BA57E0E}"/>
    <cellStyle name="Normal 26 12 3" xfId="32155" xr:uid="{7C6401BE-901F-4018-993E-638C6389F48F}"/>
    <cellStyle name="Normal 26 13" xfId="32156" xr:uid="{F4FE7F0E-996E-45EE-B8D8-14BC05459FA8}"/>
    <cellStyle name="Normal 26 14" xfId="42932" xr:uid="{3AB9F326-8B83-4D5A-B5FE-7DBADEBB0F7E}"/>
    <cellStyle name="Normal 26 2" xfId="13546" xr:uid="{4E040B88-EA72-4813-91FA-8A090CA961F5}"/>
    <cellStyle name="Normal 26 2 10" xfId="13547" xr:uid="{7FF17912-4EB0-4C0B-8590-8CFC4A97622A}"/>
    <cellStyle name="Normal 26 2 10 2" xfId="32157" xr:uid="{DA51FDDC-52AC-4FE7-A750-6EAD24FC2596}"/>
    <cellStyle name="Normal 26 2 10 3" xfId="32158" xr:uid="{A3B34E8E-79CE-4265-B80B-268F155C7715}"/>
    <cellStyle name="Normal 26 2 11" xfId="32159" xr:uid="{1AB86BFA-8E2E-4F91-9DD4-A66032A9BF6B}"/>
    <cellStyle name="Normal 26 2 12" xfId="32160" xr:uid="{88E1A533-E189-4CEF-92B2-700229DAD54D}"/>
    <cellStyle name="Normal 26 2 13" xfId="32161" xr:uid="{464028FD-8DDA-4569-8EA4-E5F02F9BF868}"/>
    <cellStyle name="Normal 26 2 2" xfId="13548" xr:uid="{73F3E04D-055C-4434-BDA9-862E115CCE69}"/>
    <cellStyle name="Normal 26 2 2 2" xfId="32162" xr:uid="{E2891C7C-63D1-496E-BE1E-042357D683C0}"/>
    <cellStyle name="Normal 26 2 2 3" xfId="32163" xr:uid="{D6CB3804-3A9B-445E-80E4-016B7A011600}"/>
    <cellStyle name="Normal 26 2 3" xfId="13549" xr:uid="{85F6A4B5-B2D9-4CBA-B15C-1D04CE28572B}"/>
    <cellStyle name="Normal 26 2 3 2" xfId="32164" xr:uid="{428A32AD-9144-4C79-889D-782843965258}"/>
    <cellStyle name="Normal 26 2 3 3" xfId="32165" xr:uid="{3697FB4A-DA73-4737-A9D5-70DDFA4318DD}"/>
    <cellStyle name="Normal 26 2 4" xfId="13550" xr:uid="{55AA2540-7A76-45D1-A67A-F3B70837239D}"/>
    <cellStyle name="Normal 26 2 4 2" xfId="32166" xr:uid="{9C9D5B48-B9FA-4FE6-B9E0-29359AFF3831}"/>
    <cellStyle name="Normal 26 2 4 3" xfId="32167" xr:uid="{33170FC7-C42C-4688-8769-BCFC60C3930D}"/>
    <cellStyle name="Normal 26 2 5" xfId="13551" xr:uid="{FFB05318-3E84-4947-A14E-E1B72D3050C9}"/>
    <cellStyle name="Normal 26 2 5 2" xfId="32168" xr:uid="{F85A091E-E3BF-48B3-8176-B526AB267EC3}"/>
    <cellStyle name="Normal 26 2 5 3" xfId="32169" xr:uid="{03D26F9E-B825-4812-A9B6-812E2DADF43D}"/>
    <cellStyle name="Normal 26 2 6" xfId="13552" xr:uid="{283BA907-9E7C-4800-BA07-A5AB52630A6D}"/>
    <cellStyle name="Normal 26 2 6 2" xfId="32170" xr:uid="{8FB6FF7F-8E4D-485A-B097-2C0C49BE7032}"/>
    <cellStyle name="Normal 26 2 6 3" xfId="32171" xr:uid="{4ED9CEE2-DA78-4A4C-8ADA-6FE020ED3EEB}"/>
    <cellStyle name="Normal 26 2 7" xfId="13553" xr:uid="{CC208D5A-277B-403E-8E58-ADDF18C8D74C}"/>
    <cellStyle name="Normal 26 2 7 2" xfId="32172" xr:uid="{3B363C1C-580D-4C6B-8A83-227C1E76BF97}"/>
    <cellStyle name="Normal 26 2 7 3" xfId="32173" xr:uid="{8F67C47E-F6C3-4B79-84E0-4D15D089D530}"/>
    <cellStyle name="Normal 26 2 8" xfId="13554" xr:uid="{0A9F8452-8027-40CB-B58A-63C9B3A24872}"/>
    <cellStyle name="Normal 26 2 8 2" xfId="32174" xr:uid="{31EE9B76-84FE-4F3A-A67B-7A5A84933C0A}"/>
    <cellStyle name="Normal 26 2 8 3" xfId="32175" xr:uid="{B00B535D-087B-4CAC-B059-0A8877111AD8}"/>
    <cellStyle name="Normal 26 2 9" xfId="13555" xr:uid="{3541CD96-771D-43B7-A38E-359B0215986D}"/>
    <cellStyle name="Normal 26 2 9 2" xfId="32176" xr:uid="{DD82B400-B9AF-4B1C-AAE6-3776F2C9CD6D}"/>
    <cellStyle name="Normal 26 2 9 3" xfId="32177" xr:uid="{F1E3384D-2027-4079-955B-2F4843E660A1}"/>
    <cellStyle name="Normal 26 3" xfId="13556" xr:uid="{C442E10A-3DE2-4EBB-A7E9-6D2375EB27B5}"/>
    <cellStyle name="Normal 26 3 10" xfId="13557" xr:uid="{C4091A9D-38E0-4712-924D-A7F38A2B43F5}"/>
    <cellStyle name="Normal 26 3 10 2" xfId="32178" xr:uid="{9C4C8A5B-A79F-4DE1-80EA-528BE058676B}"/>
    <cellStyle name="Normal 26 3 10 3" xfId="32179" xr:uid="{DA57FA04-240E-422C-BBB5-69781C7B252E}"/>
    <cellStyle name="Normal 26 3 11" xfId="32180" xr:uid="{08317F6B-6013-4BC7-ADFE-D20D4133D159}"/>
    <cellStyle name="Normal 26 3 12" xfId="32181" xr:uid="{A3CC94E8-630E-4CBF-8D03-F357D7EEE2AF}"/>
    <cellStyle name="Normal 26 3 13" xfId="32182" xr:uid="{918846F4-5111-4EE8-B857-8368210C2140}"/>
    <cellStyle name="Normal 26 3 2" xfId="13558" xr:uid="{AD774F16-2925-4E82-ADE9-6DD53407A355}"/>
    <cellStyle name="Normal 26 3 2 2" xfId="32183" xr:uid="{B4BB83FC-B195-4B68-9DA9-2FD5BE893361}"/>
    <cellStyle name="Normal 26 3 2 3" xfId="32184" xr:uid="{B3FEEBB5-E19F-4EB1-B850-FA6D51636079}"/>
    <cellStyle name="Normal 26 3 3" xfId="13559" xr:uid="{0D9040E2-064B-4E11-9C47-47A96CB3D897}"/>
    <cellStyle name="Normal 26 3 3 2" xfId="32185" xr:uid="{F3A342C6-4137-4FDD-93A3-E51666C46FD0}"/>
    <cellStyle name="Normal 26 3 3 3" xfId="32186" xr:uid="{57CB9F3D-0B5B-40DB-84A7-0231C7262DF0}"/>
    <cellStyle name="Normal 26 3 4" xfId="13560" xr:uid="{3C4DF6E4-3482-43AF-A13F-B5BF53C4594F}"/>
    <cellStyle name="Normal 26 3 4 2" xfId="32187" xr:uid="{000375FB-80C2-4E63-AF57-3D7D31AA87E0}"/>
    <cellStyle name="Normal 26 3 4 3" xfId="32188" xr:uid="{ADCD0CA5-4BBF-42DE-B40D-C4398DEC3F1D}"/>
    <cellStyle name="Normal 26 3 5" xfId="13561" xr:uid="{4C190C2A-340B-4645-B8DF-3559C4907C3B}"/>
    <cellStyle name="Normal 26 3 5 2" xfId="32189" xr:uid="{D99AB7E2-0C71-472E-84DE-B15CD388DAD6}"/>
    <cellStyle name="Normal 26 3 5 3" xfId="32190" xr:uid="{A3224A59-216D-48BE-9CC1-A484691D066E}"/>
    <cellStyle name="Normal 26 3 6" xfId="13562" xr:uid="{38D0FC1C-983B-4D3E-AECC-AB7FA1A791D7}"/>
    <cellStyle name="Normal 26 3 6 2" xfId="32191" xr:uid="{935272A3-8FBF-4696-84E5-BFC6964CF674}"/>
    <cellStyle name="Normal 26 3 6 3" xfId="32192" xr:uid="{3629FBA7-0CF3-4009-9E24-05A165EB292C}"/>
    <cellStyle name="Normal 26 3 7" xfId="13563" xr:uid="{5217D244-A2C9-48B8-A47B-9CC6DDF8536B}"/>
    <cellStyle name="Normal 26 3 7 2" xfId="32193" xr:uid="{AA6909FC-7F4A-4445-8585-A0DFD8BDEAF0}"/>
    <cellStyle name="Normal 26 3 7 3" xfId="32194" xr:uid="{5C3C66EC-AF1C-4011-AD66-63880EE4415F}"/>
    <cellStyle name="Normal 26 3 8" xfId="13564" xr:uid="{28177128-3020-4AD0-AD99-4F9FB5E9D8E1}"/>
    <cellStyle name="Normal 26 3 8 2" xfId="32195" xr:uid="{2DA895E3-B8AA-4EA0-8F61-FB995DCFE171}"/>
    <cellStyle name="Normal 26 3 8 3" xfId="32196" xr:uid="{7557FD80-8C30-4402-9F1E-0D5D8ED7EF28}"/>
    <cellStyle name="Normal 26 3 9" xfId="13565" xr:uid="{77E853F3-5655-47C8-A948-A9B58B033F20}"/>
    <cellStyle name="Normal 26 3 9 2" xfId="32197" xr:uid="{ED6EBDF9-2FD3-45A4-A546-F6C72F8A25A1}"/>
    <cellStyle name="Normal 26 3 9 3" xfId="32198" xr:uid="{65E5A1F3-3D5E-4BA0-815C-F3146272FFC9}"/>
    <cellStyle name="Normal 26 4" xfId="13566" xr:uid="{E955D6EF-D727-48FD-834D-7E1AF0E9CD33}"/>
    <cellStyle name="Normal 26 4 2" xfId="32199" xr:uid="{09ED7E4C-00CE-4551-8D32-689532078709}"/>
    <cellStyle name="Normal 26 4 3" xfId="32200" xr:uid="{4A9B6341-A10C-49B1-9FEA-D375B70EC49A}"/>
    <cellStyle name="Normal 26 5" xfId="13567" xr:uid="{349D3458-7F24-40F6-A70C-03E8ED14EA46}"/>
    <cellStyle name="Normal 26 5 2" xfId="32201" xr:uid="{790DDA4C-9243-48ED-8C95-62C80D7FCFFC}"/>
    <cellStyle name="Normal 26 5 3" xfId="32202" xr:uid="{6154ECB9-3335-4611-B468-06A47FB1BE5E}"/>
    <cellStyle name="Normal 26 6" xfId="13568" xr:uid="{59380C2A-5B93-44FD-A3CF-FB9CB1FFD9D5}"/>
    <cellStyle name="Normal 26 6 2" xfId="32203" xr:uid="{115E12BC-B2DE-47F9-8DA5-25899F3504B2}"/>
    <cellStyle name="Normal 26 6 3" xfId="32204" xr:uid="{F5EF1F3D-9F0F-4C43-9396-F8104F326495}"/>
    <cellStyle name="Normal 26 7" xfId="13569" xr:uid="{F2585A83-B4EA-4DC0-BA9D-F254F4606181}"/>
    <cellStyle name="Normal 26 7 2" xfId="32205" xr:uid="{565516B1-6BE4-4577-A793-66D0CED766B1}"/>
    <cellStyle name="Normal 26 7 3" xfId="32206" xr:uid="{79B97287-3CB3-438C-8D7E-C763107FD6A9}"/>
    <cellStyle name="Normal 26 8" xfId="13570" xr:uid="{93AC535D-AE5D-4137-8C11-70E230CF111F}"/>
    <cellStyle name="Normal 26 8 2" xfId="32207" xr:uid="{C7576184-5B4C-43A7-AAF3-B5A62FC09F1A}"/>
    <cellStyle name="Normal 26 8 3" xfId="32208" xr:uid="{FC2E3708-A47E-4853-9681-6737D48EB1A8}"/>
    <cellStyle name="Normal 26 9" xfId="13571" xr:uid="{CEC3A72C-5EE2-4DE6-81B5-A67CA5AF9D51}"/>
    <cellStyle name="Normal 26 9 2" xfId="32209" xr:uid="{CCE9B4F1-CC8C-48AD-AD06-12A20BF82112}"/>
    <cellStyle name="Normal 26 9 3" xfId="32210" xr:uid="{801FC74D-0C1B-42FD-B326-02B493C8BA99}"/>
    <cellStyle name="Normal 27" xfId="13572" xr:uid="{B500293B-E63A-4FA3-8380-4FC5486A8D64}"/>
    <cellStyle name="Normal 27 10" xfId="13573" xr:uid="{96366C67-06AF-4E29-A4E2-8BECD64AE091}"/>
    <cellStyle name="Normal 27 10 2" xfId="32211" xr:uid="{F4D75062-9450-4D00-AF6A-F330A4C9AFC2}"/>
    <cellStyle name="Normal 27 10 3" xfId="32212" xr:uid="{D0BCFE25-D8AF-4BCA-B752-F4E2F16899F9}"/>
    <cellStyle name="Normal 27 11" xfId="13574" xr:uid="{57A861DA-9AC9-451A-838D-0CC9A2B481B4}"/>
    <cellStyle name="Normal 27 11 2" xfId="32213" xr:uid="{A75EC5EF-A3AA-40A7-AC8D-B6FCC7B52029}"/>
    <cellStyle name="Normal 27 11 3" xfId="32214" xr:uid="{F0687A90-4864-475E-8776-9128CC786E4D}"/>
    <cellStyle name="Normal 27 12" xfId="13575" xr:uid="{39564763-8E2C-4220-AE33-D986502ACE29}"/>
    <cellStyle name="Normal 27 12 2" xfId="32215" xr:uid="{5FFB0112-AB34-4759-80A2-E816930712E0}"/>
    <cellStyle name="Normal 27 12 3" xfId="32216" xr:uid="{46D43E83-49AB-44B4-977A-4BBCBE1629D3}"/>
    <cellStyle name="Normal 27 13" xfId="32217" xr:uid="{3B0CB868-3F58-41C9-9361-FBD3143505B0}"/>
    <cellStyle name="Normal 27 2" xfId="13576" xr:uid="{4051EF4F-8380-4826-A7DC-468273C48BCA}"/>
    <cellStyle name="Normal 27 2 10" xfId="13577" xr:uid="{5DB19FDB-E88B-4EFC-A4FC-869A50CE7D1F}"/>
    <cellStyle name="Normal 27 2 10 2" xfId="32218" xr:uid="{C660549D-9E10-478E-BA43-730F280306E5}"/>
    <cellStyle name="Normal 27 2 10 3" xfId="32219" xr:uid="{EF015F3E-00B1-4A9D-A0A0-3C78CB7740D4}"/>
    <cellStyle name="Normal 27 2 11" xfId="32220" xr:uid="{3E2C69CC-4ACA-43BB-9AEB-C5DF621EC864}"/>
    <cellStyle name="Normal 27 2 12" xfId="32221" xr:uid="{F8E02B05-CFD6-46ED-A67A-841F5D250E10}"/>
    <cellStyle name="Normal 27 2 13" xfId="32222" xr:uid="{6F0C9DD7-C4E9-48B9-96FD-CE9C7CEB1019}"/>
    <cellStyle name="Normal 27 2 2" xfId="13578" xr:uid="{C024A439-84CC-4851-9522-7416F336DB3A}"/>
    <cellStyle name="Normal 27 2 2 2" xfId="32223" xr:uid="{88E87997-6656-4410-AD6E-F8A5D79B29D3}"/>
    <cellStyle name="Normal 27 2 2 3" xfId="32224" xr:uid="{3C6C6E60-1721-448E-A055-FE7C7637FC1E}"/>
    <cellStyle name="Normal 27 2 3" xfId="13579" xr:uid="{27F5E987-80A7-45C7-950C-83A45DABC33F}"/>
    <cellStyle name="Normal 27 2 3 2" xfId="32225" xr:uid="{507BEDE3-780C-47D5-8366-48553DA5A958}"/>
    <cellStyle name="Normal 27 2 3 3" xfId="32226" xr:uid="{286A75C3-5BC5-42D4-8E98-6CEC13105D30}"/>
    <cellStyle name="Normal 27 2 4" xfId="13580" xr:uid="{48365379-DF52-4EBD-A535-7F92BDF05D21}"/>
    <cellStyle name="Normal 27 2 4 2" xfId="32227" xr:uid="{600D7529-26E2-4A7A-BBFC-686501049A13}"/>
    <cellStyle name="Normal 27 2 4 3" xfId="32228" xr:uid="{3047DF93-13D3-4E25-B504-45BB92A95640}"/>
    <cellStyle name="Normal 27 2 5" xfId="13581" xr:uid="{7EEAC403-A48E-4EBC-AF83-12B935BA5500}"/>
    <cellStyle name="Normal 27 2 5 2" xfId="32229" xr:uid="{F4C4152E-EF82-4D2A-8927-96FE37693785}"/>
    <cellStyle name="Normal 27 2 5 3" xfId="32230" xr:uid="{749218C6-15D0-4932-B22C-3B56C68FAC96}"/>
    <cellStyle name="Normal 27 2 6" xfId="13582" xr:uid="{5B94CBE7-0003-4FA5-A570-300E15EE2AD7}"/>
    <cellStyle name="Normal 27 2 6 2" xfId="32231" xr:uid="{8D24A99A-D1CD-48A4-8893-10AFF44D2B44}"/>
    <cellStyle name="Normal 27 2 6 3" xfId="32232" xr:uid="{4F2FA831-8D4B-4404-976D-78EE7292264B}"/>
    <cellStyle name="Normal 27 2 7" xfId="13583" xr:uid="{C55D72E8-350F-4D7F-90E1-FB09ED3C4132}"/>
    <cellStyle name="Normal 27 2 7 2" xfId="32233" xr:uid="{496A3966-BC32-48DB-BE9F-A1A9E2F9B695}"/>
    <cellStyle name="Normal 27 2 7 3" xfId="32234" xr:uid="{4FA97199-9A4E-4DAA-9FDE-DDB0E6CE4F62}"/>
    <cellStyle name="Normal 27 2 8" xfId="13584" xr:uid="{6E084407-DC51-44D5-A6A9-C2B8D3FF8F66}"/>
    <cellStyle name="Normal 27 2 8 2" xfId="32235" xr:uid="{4489ACDC-5F10-453C-B64D-1156BB2AF21E}"/>
    <cellStyle name="Normal 27 2 8 3" xfId="32236" xr:uid="{097AF9F6-5C92-48D0-B681-EF6CBDD2D294}"/>
    <cellStyle name="Normal 27 2 9" xfId="13585" xr:uid="{10C781CB-D322-466B-927A-4A49419A68B1}"/>
    <cellStyle name="Normal 27 2 9 2" xfId="32237" xr:uid="{2F8EDC51-6301-4A0D-B0D5-F452E884B5C8}"/>
    <cellStyle name="Normal 27 2 9 3" xfId="32238" xr:uid="{8A4EA523-322A-43CE-9A1D-9F4EB856BE21}"/>
    <cellStyle name="Normal 27 3" xfId="13586" xr:uid="{56433E60-A36D-4CE9-8DA0-6EC2E1D5367A}"/>
    <cellStyle name="Normal 27 3 10" xfId="13587" xr:uid="{971553F8-082F-4044-AC95-6950657B94C2}"/>
    <cellStyle name="Normal 27 3 10 2" xfId="32239" xr:uid="{D862668C-0C47-48C5-B6B8-0AEB5F112BF9}"/>
    <cellStyle name="Normal 27 3 10 3" xfId="32240" xr:uid="{AB77FDF2-E38A-475F-BA13-5157FBCE8249}"/>
    <cellStyle name="Normal 27 3 11" xfId="32241" xr:uid="{72474271-AF1F-46A2-8B52-98921E5A4139}"/>
    <cellStyle name="Normal 27 3 12" xfId="32242" xr:uid="{2E5FFCD2-822F-4D46-93FA-EB5DCAFBD592}"/>
    <cellStyle name="Normal 27 3 2" xfId="13588" xr:uid="{57745AB8-C2D7-4D70-A107-BA7355FCE058}"/>
    <cellStyle name="Normal 27 3 2 2" xfId="32243" xr:uid="{38F4F6B6-B7A0-45FE-960A-11A1543F4D01}"/>
    <cellStyle name="Normal 27 3 2 3" xfId="32244" xr:uid="{F61B0565-0D58-42D2-9BA8-160F66C5F208}"/>
    <cellStyle name="Normal 27 3 3" xfId="13589" xr:uid="{AFA7BFF4-5A01-47E1-8FE9-BCC6C80E38BE}"/>
    <cellStyle name="Normal 27 3 3 2" xfId="32245" xr:uid="{C50C57E6-52C1-4B99-8D39-5E42F4337C74}"/>
    <cellStyle name="Normal 27 3 3 3" xfId="32246" xr:uid="{4CED9FB7-FB13-482D-88D2-3D7383ADA5B7}"/>
    <cellStyle name="Normal 27 3 4" xfId="13590" xr:uid="{32FBAB98-83FD-4DC9-9936-44035FB907F2}"/>
    <cellStyle name="Normal 27 3 4 2" xfId="32247" xr:uid="{EAB7E13F-7DB8-47AD-916B-8E139AFF3E6E}"/>
    <cellStyle name="Normal 27 3 4 3" xfId="32248" xr:uid="{0B921FB6-6BE5-4F1D-B837-4D58CB4275B2}"/>
    <cellStyle name="Normal 27 3 5" xfId="13591" xr:uid="{3B62D70E-5034-4818-976B-8243E6FAB9F9}"/>
    <cellStyle name="Normal 27 3 5 2" xfId="32249" xr:uid="{4E05332B-EC98-4A43-BE42-EB4450047D77}"/>
    <cellStyle name="Normal 27 3 5 3" xfId="32250" xr:uid="{BF59F207-C314-4DBC-9E53-5A927DEA7FA3}"/>
    <cellStyle name="Normal 27 3 6" xfId="13592" xr:uid="{F663EFF3-5F6D-442B-B1B8-A81D22BF27AA}"/>
    <cellStyle name="Normal 27 3 6 2" xfId="32251" xr:uid="{065382F2-6F91-4534-90C7-8D4FDAC070FB}"/>
    <cellStyle name="Normal 27 3 6 3" xfId="32252" xr:uid="{F54EB5EB-B7BD-4F52-BA59-91755713708D}"/>
    <cellStyle name="Normal 27 3 7" xfId="13593" xr:uid="{AC1B6EF0-CDD7-45E1-AC98-F3EE92584741}"/>
    <cellStyle name="Normal 27 3 7 2" xfId="32253" xr:uid="{EC53B183-FE46-4393-BA10-BE05377798C9}"/>
    <cellStyle name="Normal 27 3 7 3" xfId="32254" xr:uid="{3E24A696-24DE-4691-BED5-D0EE24F7F2AC}"/>
    <cellStyle name="Normal 27 3 8" xfId="13594" xr:uid="{A121AE4F-6190-4BA1-AB84-E25A5E1EC37A}"/>
    <cellStyle name="Normal 27 3 8 2" xfId="32255" xr:uid="{C2446A1D-F26E-4800-9692-A4C656AA965A}"/>
    <cellStyle name="Normal 27 3 8 3" xfId="32256" xr:uid="{CE577A21-B6C1-42F4-9515-F186D6993C86}"/>
    <cellStyle name="Normal 27 3 9" xfId="13595" xr:uid="{D434992F-AD8B-490C-8647-5D4CFDA72921}"/>
    <cellStyle name="Normal 27 3 9 2" xfId="32257" xr:uid="{34B61C32-84FA-4766-9501-275379375EC2}"/>
    <cellStyle name="Normal 27 3 9 3" xfId="32258" xr:uid="{142F26F5-18CA-4EB4-A41D-5F50D9AA2E77}"/>
    <cellStyle name="Normal 27 4" xfId="13596" xr:uid="{D0873731-49D7-4814-8F2E-0ECE4DD01DF4}"/>
    <cellStyle name="Normal 27 4 2" xfId="32259" xr:uid="{40B48A27-F3EF-4212-AEBC-E5784A9E8943}"/>
    <cellStyle name="Normal 27 4 3" xfId="32260" xr:uid="{3DD21E33-5CE8-43A1-B3E6-84763BEEDC0B}"/>
    <cellStyle name="Normal 27 5" xfId="13597" xr:uid="{AC03A78C-20BE-4EB9-ADEC-ADE1B5424236}"/>
    <cellStyle name="Normal 27 5 2" xfId="32261" xr:uid="{E100A619-D8BD-4032-8D39-82EF154F3CD7}"/>
    <cellStyle name="Normal 27 5 3" xfId="32262" xr:uid="{6CF559FF-D5B0-4AB3-88E0-CE9FC07071F6}"/>
    <cellStyle name="Normal 27 6" xfId="13598" xr:uid="{671C53D3-EB52-408B-9536-063C45DE4938}"/>
    <cellStyle name="Normal 27 6 2" xfId="32263" xr:uid="{485B3353-6C73-4FBA-991B-F0F262C3A767}"/>
    <cellStyle name="Normal 27 6 3" xfId="32264" xr:uid="{F977D486-DF25-4DA4-8BF2-75647601025E}"/>
    <cellStyle name="Normal 27 7" xfId="13599" xr:uid="{0CEE7342-84E6-49DA-9EBC-0F3E16941FCD}"/>
    <cellStyle name="Normal 27 7 2" xfId="32265" xr:uid="{91E36AAA-6582-4828-A87C-FF8B84462DA0}"/>
    <cellStyle name="Normal 27 7 3" xfId="32266" xr:uid="{F4C7146F-EB26-4D99-A9CB-46C25163762B}"/>
    <cellStyle name="Normal 27 8" xfId="13600" xr:uid="{A5507CE0-8CE8-4901-8E44-784A52458B67}"/>
    <cellStyle name="Normal 27 8 2" xfId="32267" xr:uid="{1E04F562-51AA-4648-A2B4-F13D7877F72B}"/>
    <cellStyle name="Normal 27 8 3" xfId="32268" xr:uid="{9B81E9BF-27A1-4ACE-8985-F9974192FB9C}"/>
    <cellStyle name="Normal 27 9" xfId="13601" xr:uid="{28A7B29B-4C08-49F1-8920-E1B40F0FA771}"/>
    <cellStyle name="Normal 27 9 2" xfId="32269" xr:uid="{F2CF3599-2CA6-432D-988D-3310631EE535}"/>
    <cellStyle name="Normal 27 9 3" xfId="32270" xr:uid="{2B03CD6F-D0D2-4C1F-BFBA-057EFB81E811}"/>
    <cellStyle name="Normal 28" xfId="13602" xr:uid="{11538161-6A77-4214-92F4-6F5075C7A8A7}"/>
    <cellStyle name="Normal 28 10" xfId="13603" xr:uid="{C3FE9FBE-3490-4734-BFC2-A73824175E98}"/>
    <cellStyle name="Normal 28 10 2" xfId="32271" xr:uid="{3F346C9B-84B1-49B5-8025-E691D55EC3DB}"/>
    <cellStyle name="Normal 28 10 3" xfId="32272" xr:uid="{40046D93-A867-49C2-8730-EA7A41D672F1}"/>
    <cellStyle name="Normal 28 11" xfId="13604" xr:uid="{D273756F-048F-4874-BF79-D49FDDA72BA2}"/>
    <cellStyle name="Normal 28 11 2" xfId="32273" xr:uid="{C1A8F79C-5B3E-4946-9B32-6F6D6533C892}"/>
    <cellStyle name="Normal 28 11 3" xfId="32274" xr:uid="{A2585104-9E88-461D-82C6-2081B13BDB97}"/>
    <cellStyle name="Normal 28 12" xfId="13605" xr:uid="{39A8A776-AE14-4497-B3CA-D8F3E4E37F8E}"/>
    <cellStyle name="Normal 28 12 2" xfId="32275" xr:uid="{E6953364-50B5-4BC7-B72B-59B4EB0D5678}"/>
    <cellStyle name="Normal 28 12 3" xfId="32276" xr:uid="{C0496080-FFBA-4F95-800C-7D79FE92D830}"/>
    <cellStyle name="Normal 28 13" xfId="13606" xr:uid="{2F356590-8F63-44FE-AABF-655280CE9B0A}"/>
    <cellStyle name="Normal 28 13 2" xfId="32277" xr:uid="{A982ECC6-B1CF-4F5A-839E-37F1E8357857}"/>
    <cellStyle name="Normal 28 13 3" xfId="32278" xr:uid="{E541D760-56BB-4643-8ED8-B5A44E703920}"/>
    <cellStyle name="Normal 28 14" xfId="32279" xr:uid="{E8C71B46-50B3-4795-9D73-2C1AC70E10B7}"/>
    <cellStyle name="Normal 28 2" xfId="13607" xr:uid="{3D453B0B-06C3-4187-9BF5-0C59AB63C5B4}"/>
    <cellStyle name="Normal 28 2 10" xfId="13608" xr:uid="{BB497407-14D3-4F63-8138-9E6BE95C4117}"/>
    <cellStyle name="Normal 28 2 10 2" xfId="32280" xr:uid="{5B107CD9-CCC2-48A0-B6F2-D62F3230E00A}"/>
    <cellStyle name="Normal 28 2 10 3" xfId="32281" xr:uid="{FC259B12-1E78-4373-A43D-AB5F068E5BB0}"/>
    <cellStyle name="Normal 28 2 11" xfId="13609" xr:uid="{FE02D3C2-C915-4ED3-B514-2EA5D70BE168}"/>
    <cellStyle name="Normal 28 2 11 2" xfId="32282" xr:uid="{2A748F8B-CC2D-4B31-A2E4-D47D542C05C0}"/>
    <cellStyle name="Normal 28 2 11 3" xfId="32283" xr:uid="{2D2DDDAD-B149-4815-898A-48B99781EF2A}"/>
    <cellStyle name="Normal 28 2 12" xfId="13610" xr:uid="{30B7AAF4-5F9C-4D1A-9871-C0F4E0759AF7}"/>
    <cellStyle name="Normal 28 2 13" xfId="32284" xr:uid="{00540FCF-36AE-4324-A3E9-FA92644C5942}"/>
    <cellStyle name="Normal 28 2 2" xfId="13611" xr:uid="{6BE5625C-76EE-4051-9DCC-B0A1777EB9C5}"/>
    <cellStyle name="Normal 28 2 2 2" xfId="32285" xr:uid="{E8A0B508-33EB-4EF3-A6ED-C79FF6BDC607}"/>
    <cellStyle name="Normal 28 2 2 3" xfId="32286" xr:uid="{005D4921-05FB-4160-8182-E6633563362C}"/>
    <cellStyle name="Normal 28 2 3" xfId="13612" xr:uid="{68F4AB5E-7582-41D3-86B5-D68CA8B1C5DA}"/>
    <cellStyle name="Normal 28 2 3 2" xfId="32287" xr:uid="{FAC8935C-1821-4FA8-8D9A-1743C8E39ED6}"/>
    <cellStyle name="Normal 28 2 3 3" xfId="32288" xr:uid="{E285FF85-0C92-478D-9DCF-0ECC1B5ADE9C}"/>
    <cellStyle name="Normal 28 2 4" xfId="13613" xr:uid="{97AD805B-896F-4CF8-97C2-0FA49FACA7FE}"/>
    <cellStyle name="Normal 28 2 4 2" xfId="32289" xr:uid="{3CC65140-1A93-4BC7-8EC7-76A8E499003E}"/>
    <cellStyle name="Normal 28 2 4 3" xfId="32290" xr:uid="{0799C8B5-2FE9-4C2D-A0ED-F966AC5E4829}"/>
    <cellStyle name="Normal 28 2 5" xfId="13614" xr:uid="{77626EE9-33CA-4622-96A7-2EDE7F544C94}"/>
    <cellStyle name="Normal 28 2 5 2" xfId="32291" xr:uid="{E0460717-A10A-4BD9-9C06-B74378DF035B}"/>
    <cellStyle name="Normal 28 2 5 3" xfId="32292" xr:uid="{2996C13F-21CC-4D9B-95EB-91589A2106B8}"/>
    <cellStyle name="Normal 28 2 6" xfId="13615" xr:uid="{50E061E8-1FF5-482C-A4F3-E0F82E39503B}"/>
    <cellStyle name="Normal 28 2 6 2" xfId="32293" xr:uid="{6C696B0C-2AA2-4E42-8F3A-5CC2A430622F}"/>
    <cellStyle name="Normal 28 2 6 3" xfId="32294" xr:uid="{45908AD3-9923-4D3E-B656-DA197A191FF3}"/>
    <cellStyle name="Normal 28 2 7" xfId="13616" xr:uid="{F8FEED9E-5A32-4EFB-B770-B45B7A3192EA}"/>
    <cellStyle name="Normal 28 2 7 2" xfId="32295" xr:uid="{6899AF54-CB1F-4D33-8D6A-9117337D6870}"/>
    <cellStyle name="Normal 28 2 7 3" xfId="32296" xr:uid="{CB300761-13C7-48EB-AEAE-945D6ABD4F29}"/>
    <cellStyle name="Normal 28 2 8" xfId="13617" xr:uid="{42FD3D69-BBF5-431D-9A87-5C043D923279}"/>
    <cellStyle name="Normal 28 2 8 2" xfId="32297" xr:uid="{341C932A-08C1-452D-8ED9-74130DEE9C80}"/>
    <cellStyle name="Normal 28 2 8 3" xfId="32298" xr:uid="{D8B02EB7-DD4E-4C78-98DB-759113BFE9B0}"/>
    <cellStyle name="Normal 28 2 9" xfId="13618" xr:uid="{A71FC0A9-C23D-4046-BE4D-5045EB972503}"/>
    <cellStyle name="Normal 28 2 9 2" xfId="32299" xr:uid="{84C700E0-7611-44C9-B5DA-DE0F79D38698}"/>
    <cellStyle name="Normal 28 2 9 3" xfId="32300" xr:uid="{02716516-893C-4879-A37E-6749C0CA4B60}"/>
    <cellStyle name="Normal 28 3" xfId="13619" xr:uid="{5CB4A90E-E13D-4EB6-8C9E-E706454A79D1}"/>
    <cellStyle name="Normal 28 3 10" xfId="13620" xr:uid="{56F7EBE0-3CCA-4FBA-8F27-6CF7185E8286}"/>
    <cellStyle name="Normal 28 3 10 2" xfId="32301" xr:uid="{E5662C58-A9A0-40B5-9DCC-0D48893C837E}"/>
    <cellStyle name="Normal 28 3 10 3" xfId="32302" xr:uid="{F4FC2528-7A29-4B1B-AA02-B2A6094B9F5E}"/>
    <cellStyle name="Normal 28 3 11" xfId="13621" xr:uid="{69B6523B-DDF7-4B0B-9BCE-9274FEA6BE2F}"/>
    <cellStyle name="Normal 28 3 12" xfId="13622" xr:uid="{CA8EF1BA-3F55-408F-87DE-27F91225E150}"/>
    <cellStyle name="Normal 28 3 13" xfId="32303" xr:uid="{C77F6245-78C4-42F8-8794-832076C6A892}"/>
    <cellStyle name="Normal 28 3 2" xfId="13623" xr:uid="{7512CF92-D7B5-4B94-BF37-AFB32FF0FD51}"/>
    <cellStyle name="Normal 28 3 2 2" xfId="32304" xr:uid="{B37ACE35-3E1C-4CE9-A68B-828FDC75CCDA}"/>
    <cellStyle name="Normal 28 3 2 3" xfId="32305" xr:uid="{D7E47268-6218-4118-8989-05194102653E}"/>
    <cellStyle name="Normal 28 3 3" xfId="13624" xr:uid="{6797F850-A82B-4DE9-B966-1EA1F922012D}"/>
    <cellStyle name="Normal 28 3 3 2" xfId="32306" xr:uid="{4E84CEA5-B4CB-467A-93B1-BF6C73E1FC5D}"/>
    <cellStyle name="Normal 28 3 3 3" xfId="32307" xr:uid="{5406C421-8F98-4BFA-8139-3A288A55B272}"/>
    <cellStyle name="Normal 28 3 4" xfId="13625" xr:uid="{0567E853-599F-472E-94C2-A22C68250F56}"/>
    <cellStyle name="Normal 28 3 4 2" xfId="32308" xr:uid="{2BDE89CB-12ED-4E47-B123-462E693F9BF8}"/>
    <cellStyle name="Normal 28 3 4 3" xfId="32309" xr:uid="{60EE936A-9BB1-49D5-B44C-9B8C6D9C3BF8}"/>
    <cellStyle name="Normal 28 3 5" xfId="13626" xr:uid="{B1528107-39BE-4684-A99C-E5C2278DDF66}"/>
    <cellStyle name="Normal 28 3 5 2" xfId="32310" xr:uid="{46AA0158-239B-4317-AB82-DB953235E560}"/>
    <cellStyle name="Normal 28 3 5 3" xfId="32311" xr:uid="{100863D3-A51C-45FA-B57E-768A2644642C}"/>
    <cellStyle name="Normal 28 3 6" xfId="13627" xr:uid="{056AD40B-F49D-41CE-A3C5-3FA8BD077CEB}"/>
    <cellStyle name="Normal 28 3 6 2" xfId="32312" xr:uid="{6FD92BB6-6BE0-4017-A8CD-0DB68AD8ABA5}"/>
    <cellStyle name="Normal 28 3 6 3" xfId="32313" xr:uid="{C4149BDA-4135-48B6-9E0B-3DFD535FEE23}"/>
    <cellStyle name="Normal 28 3 7" xfId="13628" xr:uid="{32364595-DE64-496D-979C-AE6E22A7313B}"/>
    <cellStyle name="Normal 28 3 7 2" xfId="32314" xr:uid="{88604C16-CF81-44C0-AB64-1FFCC5D9FF84}"/>
    <cellStyle name="Normal 28 3 7 3" xfId="32315" xr:uid="{CBAE9AA2-9606-4C97-9922-8D21F98E69CD}"/>
    <cellStyle name="Normal 28 3 8" xfId="13629" xr:uid="{6FFFD2C7-F3F2-4084-B6C3-9CDE8CBE6A02}"/>
    <cellStyle name="Normal 28 3 8 2" xfId="32316" xr:uid="{A5B75EB4-E43E-4825-83FC-307F9C5DB8CF}"/>
    <cellStyle name="Normal 28 3 8 3" xfId="32317" xr:uid="{53C26E38-4F19-43C7-82BA-A9B6C1FFE158}"/>
    <cellStyle name="Normal 28 3 9" xfId="13630" xr:uid="{2D1E9F03-9FC8-4DB5-8AE1-E805D0381933}"/>
    <cellStyle name="Normal 28 3 9 2" xfId="32318" xr:uid="{578F66DF-D5DD-4F73-BB49-D6AEF2528F60}"/>
    <cellStyle name="Normal 28 3 9 3" xfId="32319" xr:uid="{F3FEEEE5-DE5D-4AAB-850F-0A42AD943F0D}"/>
    <cellStyle name="Normal 28 4" xfId="13631" xr:uid="{BFA4382E-4917-41A4-AC8A-3E9FC230B821}"/>
    <cellStyle name="Normal 28 4 2" xfId="32320" xr:uid="{389DC91A-2D3C-42DE-AB5A-FA0DB59D14BB}"/>
    <cellStyle name="Normal 28 4 3" xfId="32321" xr:uid="{FB926248-1FF1-4967-AFAC-3FF9990E7CBD}"/>
    <cellStyle name="Normal 28 5" xfId="13632" xr:uid="{EDA12344-6F39-4083-A75E-9ECE7EBB4AF1}"/>
    <cellStyle name="Normal 28 5 2" xfId="32322" xr:uid="{CE1ECF14-5BB7-4990-A333-8C12C12D280F}"/>
    <cellStyle name="Normal 28 5 3" xfId="32323" xr:uid="{7DB602C1-E308-44BC-8E6F-7E1E04169997}"/>
    <cellStyle name="Normal 28 6" xfId="13633" xr:uid="{71FD2C86-CD42-48B0-ACC7-2B22A29821A6}"/>
    <cellStyle name="Normal 28 6 2" xfId="32324" xr:uid="{63FD6D5A-B464-411C-B977-97B6858FBF67}"/>
    <cellStyle name="Normal 28 6 3" xfId="32325" xr:uid="{932DD2B8-D44F-491B-A982-E5C0DFE69A83}"/>
    <cellStyle name="Normal 28 7" xfId="13634" xr:uid="{5B33E6E6-6B59-4D2A-8284-ADCCA99A00F5}"/>
    <cellStyle name="Normal 28 7 2" xfId="32326" xr:uid="{021D6B6E-3869-4EA9-8FEA-06A90BAF28CF}"/>
    <cellStyle name="Normal 28 7 3" xfId="32327" xr:uid="{9EF4C771-03B7-48B0-924B-988647721310}"/>
    <cellStyle name="Normal 28 8" xfId="13635" xr:uid="{24EA3CBC-F0A2-4356-9DC5-D4B22F9F6094}"/>
    <cellStyle name="Normal 28 8 2" xfId="32328" xr:uid="{931BE7CF-29E5-44B7-93B1-D3FF84E68C5E}"/>
    <cellStyle name="Normal 28 8 3" xfId="32329" xr:uid="{8C41EC68-E1BE-4DF4-8058-F92596C36B6C}"/>
    <cellStyle name="Normal 28 9" xfId="13636" xr:uid="{0D8488FF-F20A-4241-92C4-04BE4A0DA756}"/>
    <cellStyle name="Normal 28 9 2" xfId="32330" xr:uid="{063BDA19-339F-4B05-80F2-A9CD99D78FF2}"/>
    <cellStyle name="Normal 28 9 3" xfId="32331" xr:uid="{D3D900FB-812E-44D3-B794-638ECD37D0FF}"/>
    <cellStyle name="Normal 29" xfId="13637" xr:uid="{B74FC545-B889-400F-BBEB-4A39E07DC8D8}"/>
    <cellStyle name="Normal 29 10" xfId="13638" xr:uid="{2CD0FFE0-378F-4C78-8EC1-6B68C3C3DB1D}"/>
    <cellStyle name="Normal 29 10 2" xfId="32332" xr:uid="{5188F811-2C73-4907-94BA-39749B6279A1}"/>
    <cellStyle name="Normal 29 10 3" xfId="32333" xr:uid="{8FD870A1-7375-48F5-B13E-6726840E1231}"/>
    <cellStyle name="Normal 29 11" xfId="13639" xr:uid="{2A7101CC-6C37-4A74-BD35-687F7CAF8B81}"/>
    <cellStyle name="Normal 29 11 2" xfId="32334" xr:uid="{9D317897-6FB2-4CB5-B98B-BCEAF8D0987A}"/>
    <cellStyle name="Normal 29 11 3" xfId="32335" xr:uid="{13853E09-F63F-4B72-9BA3-0AE78B258274}"/>
    <cellStyle name="Normal 29 12" xfId="13640" xr:uid="{48C36103-D578-49E3-A67C-65FA6C39F0CE}"/>
    <cellStyle name="Normal 29 12 2" xfId="32336" xr:uid="{865CAC07-A74C-427F-B231-56BDDD9C2957}"/>
    <cellStyle name="Normal 29 12 3" xfId="32337" xr:uid="{DEABBAAC-0C92-4241-B7D3-58487FC4164C}"/>
    <cellStyle name="Normal 29 13" xfId="13641" xr:uid="{39F525E0-D978-46CE-933D-B12FB6CC653F}"/>
    <cellStyle name="Normal 29 13 2" xfId="32338" xr:uid="{72130381-9A33-4CC8-9E6F-574350D0C98E}"/>
    <cellStyle name="Normal 29 13 3" xfId="32339" xr:uid="{4CDF2D9A-DAA6-4AB7-B803-50A7A9800AE6}"/>
    <cellStyle name="Normal 29 14" xfId="32340" xr:uid="{4B276D04-64F6-4CAA-BCB4-87B419826284}"/>
    <cellStyle name="Normal 29 2" xfId="13642" xr:uid="{F9F35B6C-3E97-4508-9798-BB74D0E82370}"/>
    <cellStyle name="Normal 29 2 10" xfId="13643" xr:uid="{B3702EB9-A3B3-45FE-B53E-D890076A6170}"/>
    <cellStyle name="Normal 29 2 10 2" xfId="32341" xr:uid="{9332941E-0612-42DD-A3DE-1BE6D5DD1530}"/>
    <cellStyle name="Normal 29 2 10 3" xfId="32342" xr:uid="{DC1C2BE0-477C-4CC8-98AD-B25CD43368CC}"/>
    <cellStyle name="Normal 29 2 11" xfId="13644" xr:uid="{D6D1F857-7839-425C-9FA9-0FD2E6A420C4}"/>
    <cellStyle name="Normal 29 2 12" xfId="13645" xr:uid="{E94AB5BB-BA23-4077-AB76-EAA5826CF64A}"/>
    <cellStyle name="Normal 29 2 13" xfId="32343" xr:uid="{DAB4A21B-8475-4B66-8D83-A5638293EBDE}"/>
    <cellStyle name="Normal 29 2 2" xfId="13646" xr:uid="{592DB2BA-BA86-4D80-85EA-D77064FACA3A}"/>
    <cellStyle name="Normal 29 2 2 2" xfId="32344" xr:uid="{6EF25EA8-E686-456D-8EE7-1931CEA0DFF8}"/>
    <cellStyle name="Normal 29 2 2 3" xfId="32345" xr:uid="{CC5C25D5-606D-4C2F-8D8B-CF6CA6F040E5}"/>
    <cellStyle name="Normal 29 2 3" xfId="13647" xr:uid="{4B043AB6-D3A0-4572-8968-73A06CB172D1}"/>
    <cellStyle name="Normal 29 2 3 2" xfId="32346" xr:uid="{8E3076B4-6427-4457-BB38-DDC235B6CEE0}"/>
    <cellStyle name="Normal 29 2 3 3" xfId="32347" xr:uid="{F3A12E0F-F559-4E0A-986D-0ADBADB99146}"/>
    <cellStyle name="Normal 29 2 4" xfId="13648" xr:uid="{74F56976-E414-4194-9769-DCA5DDA0F3D4}"/>
    <cellStyle name="Normal 29 2 4 2" xfId="32348" xr:uid="{2F0EEA7E-B790-4480-B836-CA5F92F850DC}"/>
    <cellStyle name="Normal 29 2 4 3" xfId="32349" xr:uid="{5A338FC3-3F07-4E6C-8DC1-5D1977BFBCBB}"/>
    <cellStyle name="Normal 29 2 5" xfId="13649" xr:uid="{B8C017A9-40E5-452C-9511-DAAB6F8371B8}"/>
    <cellStyle name="Normal 29 2 5 2" xfId="32350" xr:uid="{ED9429BE-35FB-4DA7-93B5-2A6C1DA265A0}"/>
    <cellStyle name="Normal 29 2 5 3" xfId="32351" xr:uid="{4D38084E-8BD3-4603-B1FD-B40B0C3E18A0}"/>
    <cellStyle name="Normal 29 2 6" xfId="13650" xr:uid="{FB51D1F9-AB9C-4BF1-A47C-82912461213D}"/>
    <cellStyle name="Normal 29 2 6 2" xfId="32352" xr:uid="{B9C131D1-040B-486F-9407-608642CBD2B1}"/>
    <cellStyle name="Normal 29 2 6 3" xfId="32353" xr:uid="{209DC670-7A17-44B6-8B85-78E26B0C1C6B}"/>
    <cellStyle name="Normal 29 2 7" xfId="13651" xr:uid="{EBF82DF3-6AAF-46B4-821F-7C8349C37247}"/>
    <cellStyle name="Normal 29 2 7 2" xfId="32354" xr:uid="{0B316A1A-86B0-42C8-9E6B-BF9C72CFB094}"/>
    <cellStyle name="Normal 29 2 7 3" xfId="32355" xr:uid="{DF3A5562-877D-4CBD-8CDA-A86C56654ADC}"/>
    <cellStyle name="Normal 29 2 8" xfId="13652" xr:uid="{785E41E0-93E1-4BF8-9822-AE391D09BB8F}"/>
    <cellStyle name="Normal 29 2 8 2" xfId="32356" xr:uid="{46802F06-513B-4604-9431-A6958C50B260}"/>
    <cellStyle name="Normal 29 2 8 3" xfId="32357" xr:uid="{C88AAAAF-1FD6-40D4-8A40-72B79512454F}"/>
    <cellStyle name="Normal 29 2 9" xfId="13653" xr:uid="{163D5F9C-5818-4F93-B4E4-CC215D43CC4A}"/>
    <cellStyle name="Normal 29 2 9 2" xfId="32358" xr:uid="{09D02E94-5367-4058-ACD3-9818032D6FD5}"/>
    <cellStyle name="Normal 29 2 9 3" xfId="32359" xr:uid="{BD1A6003-3B4C-4FFF-AE57-0C4CFE05C2BB}"/>
    <cellStyle name="Normal 29 3" xfId="13654" xr:uid="{77C06889-589C-4558-8AA2-6DA0F12B5757}"/>
    <cellStyle name="Normal 29 3 10" xfId="13655" xr:uid="{0F2F3607-2990-4186-A364-801A08387421}"/>
    <cellStyle name="Normal 29 3 10 2" xfId="32360" xr:uid="{A83807B9-8959-4077-9AAB-319F7A2D9E5B}"/>
    <cellStyle name="Normal 29 3 10 3" xfId="32361" xr:uid="{F6900C99-E8FF-4A1A-BE0B-F7469A7647BC}"/>
    <cellStyle name="Normal 29 3 11" xfId="13656" xr:uid="{C16B54E3-F457-4F82-B7B4-56953953F273}"/>
    <cellStyle name="Normal 29 3 12" xfId="13657" xr:uid="{F9556084-43C1-46C2-8D40-D2E63423B99F}"/>
    <cellStyle name="Normal 29 3 13" xfId="32362" xr:uid="{1DC65B46-CA80-42AB-A9B3-AA8590036812}"/>
    <cellStyle name="Normal 29 3 2" xfId="13658" xr:uid="{AF8F6F73-328A-4283-82B5-66A6936D6608}"/>
    <cellStyle name="Normal 29 3 2 2" xfId="32363" xr:uid="{8FB1F4A4-C5FF-4A37-ABDA-2DA52746A49A}"/>
    <cellStyle name="Normal 29 3 2 3" xfId="32364" xr:uid="{BDBB9006-65BD-4B57-8155-3B698E660029}"/>
    <cellStyle name="Normal 29 3 3" xfId="13659" xr:uid="{B22EC051-8286-4531-AC85-B8E5D4649C02}"/>
    <cellStyle name="Normal 29 3 3 2" xfId="32365" xr:uid="{B264B693-6B70-4ECB-A7C5-4F752483843F}"/>
    <cellStyle name="Normal 29 3 3 3" xfId="32366" xr:uid="{6A267347-9B10-4DE8-B807-3C181284897F}"/>
    <cellStyle name="Normal 29 3 4" xfId="13660" xr:uid="{5CE569BC-0BDA-41EA-B453-A70182143C7B}"/>
    <cellStyle name="Normal 29 3 4 2" xfId="32367" xr:uid="{8636DDA8-1F90-4056-A5E1-901E0C81221A}"/>
    <cellStyle name="Normal 29 3 4 3" xfId="32368" xr:uid="{1F4F924E-7A72-4FB5-94F5-F30870CA74B2}"/>
    <cellStyle name="Normal 29 3 5" xfId="13661" xr:uid="{95A1E8BE-2D19-4556-A058-D200210EEE89}"/>
    <cellStyle name="Normal 29 3 5 2" xfId="32369" xr:uid="{FB0E5665-776F-4912-A17F-D111A102FA46}"/>
    <cellStyle name="Normal 29 3 5 3" xfId="32370" xr:uid="{A4D4819A-24A6-4916-90D9-02995C46630F}"/>
    <cellStyle name="Normal 29 3 6" xfId="13662" xr:uid="{98B3F7C6-DAB3-4253-BEDD-57FC90E92637}"/>
    <cellStyle name="Normal 29 3 6 2" xfId="32371" xr:uid="{93DE33A2-7834-4450-BD83-2526FF2022EA}"/>
    <cellStyle name="Normal 29 3 6 3" xfId="32372" xr:uid="{FE70A54D-8AA1-4688-862E-EFD2DC598102}"/>
    <cellStyle name="Normal 29 3 7" xfId="13663" xr:uid="{5F697195-58C6-4927-82C2-6CB009779243}"/>
    <cellStyle name="Normal 29 3 7 2" xfId="32373" xr:uid="{B1853378-22CF-4413-BEBB-FA8B0D79A17B}"/>
    <cellStyle name="Normal 29 3 7 3" xfId="32374" xr:uid="{7586C98E-031A-4109-B03A-D8BED1547320}"/>
    <cellStyle name="Normal 29 3 8" xfId="13664" xr:uid="{C6690FF3-D8A2-4057-8BF6-40171DC1CF1F}"/>
    <cellStyle name="Normal 29 3 8 2" xfId="32375" xr:uid="{173A8286-F272-4BE1-A1CA-C4820E97AB5C}"/>
    <cellStyle name="Normal 29 3 8 3" xfId="32376" xr:uid="{DEC3FA72-E7CE-4453-A32C-628E72790405}"/>
    <cellStyle name="Normal 29 3 9" xfId="13665" xr:uid="{C6672974-4E97-477D-8042-BEAB5D724D7E}"/>
    <cellStyle name="Normal 29 3 9 2" xfId="32377" xr:uid="{421876A8-8BD6-473A-A417-640DBF1103A2}"/>
    <cellStyle name="Normal 29 3 9 3" xfId="32378" xr:uid="{021AA50A-A79A-42C7-BA13-4D1EB10CC5A0}"/>
    <cellStyle name="Normal 29 4" xfId="13666" xr:uid="{29225E3F-6E96-4FCB-B649-022C3B464749}"/>
    <cellStyle name="Normal 29 4 2" xfId="32379" xr:uid="{5A06796D-F37A-4D8E-8FC8-80FCC7623CEA}"/>
    <cellStyle name="Normal 29 4 3" xfId="32380" xr:uid="{F3C6EA8C-F8C0-4FA0-9BDD-36E74B76D37C}"/>
    <cellStyle name="Normal 29 5" xfId="13667" xr:uid="{CE3A2EC8-C013-4B4D-8AFF-A55E6C3AE2BE}"/>
    <cellStyle name="Normal 29 5 2" xfId="32381" xr:uid="{311BC9AD-CBE5-43DE-B562-0951436B133C}"/>
    <cellStyle name="Normal 29 5 3" xfId="32382" xr:uid="{32E75D72-A999-4F2B-B3B7-40FE7A5BAB09}"/>
    <cellStyle name="Normal 29 6" xfId="13668" xr:uid="{7FA70AF2-DF57-4642-845C-932F5AD8D95A}"/>
    <cellStyle name="Normal 29 6 2" xfId="32383" xr:uid="{FD2FE84F-D706-4AC1-BA31-C64AAAFA1626}"/>
    <cellStyle name="Normal 29 6 3" xfId="32384" xr:uid="{0DBBA44E-48DE-4410-BE15-702A571601CD}"/>
    <cellStyle name="Normal 29 7" xfId="13669" xr:uid="{8DE76388-2617-4B7E-B816-98804FC9245C}"/>
    <cellStyle name="Normal 29 7 2" xfId="32385" xr:uid="{D3723D33-09EA-4F7A-B583-EDEBE3BBC9E2}"/>
    <cellStyle name="Normal 29 7 3" xfId="32386" xr:uid="{AE90BA1F-B6DE-40E9-81D8-2734FAB15725}"/>
    <cellStyle name="Normal 29 8" xfId="13670" xr:uid="{45098027-F42B-4783-87F6-5411CD042098}"/>
    <cellStyle name="Normal 29 8 2" xfId="32387" xr:uid="{DE28240A-7504-4951-B024-991A2636C87F}"/>
    <cellStyle name="Normal 29 8 3" xfId="32388" xr:uid="{CD47E246-3A45-4DA5-A880-6C2110D207D7}"/>
    <cellStyle name="Normal 29 9" xfId="13671" xr:uid="{2142F6D0-4311-4E76-9664-6A83E3EC11E8}"/>
    <cellStyle name="Normal 29 9 2" xfId="32389" xr:uid="{9874A69C-9C39-432A-99E8-5D165CFBBE18}"/>
    <cellStyle name="Normal 29 9 3" xfId="32390" xr:uid="{EC6985AC-AA8B-47BB-9659-58A362EAA0FF}"/>
    <cellStyle name="Normal 3" xfId="35" xr:uid="{C4FECB36-FAFF-4394-9AD1-8227601AC5B7}"/>
    <cellStyle name="Normal 3 10" xfId="13672" xr:uid="{BCDD9BFA-A6F4-4303-BF23-7233393F288D}"/>
    <cellStyle name="Normal 3 10 2" xfId="13673" xr:uid="{B837C8C7-1412-4D70-89C1-46CA9918F8BC}"/>
    <cellStyle name="Normal 3 10 2 2" xfId="13674" xr:uid="{57D72A8E-A012-43EE-9D6E-86F6B22A6B75}"/>
    <cellStyle name="Normal 3 10 2 3" xfId="13675" xr:uid="{BF8DB548-899D-4241-9297-019C3823619E}"/>
    <cellStyle name="Normal 3 10 3" xfId="13676" xr:uid="{0B94CE77-6CD6-403A-95B1-80E8B267643D}"/>
    <cellStyle name="Normal 3 10 3 2" xfId="32391" xr:uid="{7930A21C-5EAF-413B-9A90-096549CF2FDF}"/>
    <cellStyle name="Normal 3 10 4" xfId="13677" xr:uid="{DDE19F77-1531-4275-B3CE-ED2DBA1C3BCF}"/>
    <cellStyle name="Normal 3 11" xfId="13678" xr:uid="{B93686FE-5978-4F05-BBF9-51B8E71A4C7F}"/>
    <cellStyle name="Normal 3 11 2" xfId="13679" xr:uid="{6216E485-1581-4707-97D5-CA603FA14760}"/>
    <cellStyle name="Normal 3 11 3" xfId="32392" xr:uid="{005E03D2-7B1D-44C5-8D66-B2D700174741}"/>
    <cellStyle name="Normal 3 11 4" xfId="32393" xr:uid="{3B74D2F7-5550-4573-B0A6-3878647D84CB}"/>
    <cellStyle name="Normal 3 12" xfId="13680" xr:uid="{B39432B2-C9EE-4E72-A739-5DEAA3CA60B0}"/>
    <cellStyle name="Normal 3 13" xfId="13681" xr:uid="{8EDE1C0B-D60C-4B8D-B855-AE883636253E}"/>
    <cellStyle name="Normal 3 13 2" xfId="32394" xr:uid="{E3B3C1C1-0455-459D-AB24-21D77190408B}"/>
    <cellStyle name="Normal 3 14" xfId="13682" xr:uid="{1ABE3C07-A35F-4B91-9632-CA952FB2D696}"/>
    <cellStyle name="Normal 3 14 2" xfId="32395" xr:uid="{EA44898F-CC2C-4E62-9CA6-B15BEF1F8BE6}"/>
    <cellStyle name="Normal 3 14 3" xfId="32396" xr:uid="{2EF82B23-900A-43B0-ADD4-522FB396C63B}"/>
    <cellStyle name="Normal 3 14 4" xfId="32397" xr:uid="{DEF3EE4A-D7C6-48A3-94A6-15D70121D65D}"/>
    <cellStyle name="Normal 3 15" xfId="13683" xr:uid="{BA015A2E-CC38-4EE3-8ED8-9B4863BB4689}"/>
    <cellStyle name="Normal 3 15 2" xfId="32398" xr:uid="{84954791-CDD2-4EB0-818B-98C14FD406A9}"/>
    <cellStyle name="Normal 3 15 3" xfId="32399" xr:uid="{7CFEDF29-1099-4C0D-8B2B-F5F6F080B847}"/>
    <cellStyle name="Normal 3 15 4" xfId="32400" xr:uid="{3D8A2DC5-0950-4BA8-B05C-07058965BAA3}"/>
    <cellStyle name="Normal 3 16" xfId="13684" xr:uid="{D60DED9B-E59A-4215-B405-3FE833EDAE2F}"/>
    <cellStyle name="Normal 3 16 2" xfId="32401" xr:uid="{D9DBBAFA-488A-4F1D-82FD-91E2BECA83D7}"/>
    <cellStyle name="Normal 3 16 3" xfId="32402" xr:uid="{AE34BDD4-2DCD-4B90-8529-C4651A4CDA7A}"/>
    <cellStyle name="Normal 3 16 4" xfId="32403" xr:uid="{86508B1D-9F2B-4EE9-9AB1-B7049AAAE7E6}"/>
    <cellStyle name="Normal 3 17" xfId="13685" xr:uid="{9CC55CC4-0A6B-4EE3-8AD1-508878C0218D}"/>
    <cellStyle name="Normal 3 17 2" xfId="32404" xr:uid="{ED5E5811-3AFC-4C24-9EFE-AA038983879E}"/>
    <cellStyle name="Normal 3 17 3" xfId="32405" xr:uid="{1D452D2D-F870-4883-81F8-6B2E99085CCA}"/>
    <cellStyle name="Normal 3 17 4" xfId="32406" xr:uid="{56725669-B6AE-497F-B9B1-7838350FAB85}"/>
    <cellStyle name="Normal 3 18" xfId="13686" xr:uid="{EC78C87C-B042-440A-B7F3-94C7AFF1C6D5}"/>
    <cellStyle name="Normal 3 18 2" xfId="32407" xr:uid="{8D30EB76-01A2-4143-B374-1AEB389B4F85}"/>
    <cellStyle name="Normal 3 18 3" xfId="32408" xr:uid="{BE5104F8-7208-4F6F-B517-6B1C2C073105}"/>
    <cellStyle name="Normal 3 18 4" xfId="32409" xr:uid="{D18359A1-9BFB-4A62-A51C-2D1CC25E5FF7}"/>
    <cellStyle name="Normal 3 19" xfId="13687" xr:uid="{60D9B5EF-A1F0-45CE-B227-7FBA332DE620}"/>
    <cellStyle name="Normal 3 19 2" xfId="32410" xr:uid="{010E778B-AD7A-4045-9040-F5A60C597027}"/>
    <cellStyle name="Normal 3 2" xfId="36" xr:uid="{39B75766-FF8C-4006-9AF3-676A9AE2F9F4}"/>
    <cellStyle name="Normal 3 2 10" xfId="13688" xr:uid="{E29F6FC9-A132-4E44-A284-A3743D3DE103}"/>
    <cellStyle name="Normal 3 2 10 2" xfId="32411" xr:uid="{7357B24C-F2C3-4D66-988C-513E66E74D33}"/>
    <cellStyle name="Normal 3 2 10 3" xfId="32412" xr:uid="{AD313AB2-90FB-4FA1-97CE-F94B2D4EC7D3}"/>
    <cellStyle name="Normal 3 2 10 4" xfId="32413" xr:uid="{EBFD9BC2-7223-4D1D-93DD-2713DBF4A920}"/>
    <cellStyle name="Normal 3 2 10 5" xfId="42933" xr:uid="{8C642EFF-D0BD-472A-91F8-6C8B94B0C81D}"/>
    <cellStyle name="Normal 3 2 11" xfId="13689" xr:uid="{0A97EBB7-C1F9-4EBF-93E8-23391D13BF40}"/>
    <cellStyle name="Normal 3 2 11 2" xfId="32414" xr:uid="{6EBD3FE1-1300-473D-B6DE-6155D20F2541}"/>
    <cellStyle name="Normal 3 2 11 3" xfId="32415" xr:uid="{52B20821-2B9D-4D20-9227-58160B3D2660}"/>
    <cellStyle name="Normal 3 2 12" xfId="13690" xr:uid="{20729CC1-7E87-4C16-94BE-8481EFCED7FA}"/>
    <cellStyle name="Normal 3 2 12 2" xfId="32416" xr:uid="{35C7A927-0FE3-48C8-8193-20061AFCC89C}"/>
    <cellStyle name="Normal 3 2 12 3" xfId="32417" xr:uid="{2D0AD095-BB8F-4D81-BF5C-59A1839FCF7A}"/>
    <cellStyle name="Normal 3 2 13" xfId="13691" xr:uid="{F6DE0D58-E35C-4655-84AD-759BF857B4B4}"/>
    <cellStyle name="Normal 3 2 13 2" xfId="32418" xr:uid="{63FC39F6-1957-4DC3-A89E-ECF60C1888EE}"/>
    <cellStyle name="Normal 3 2 13 3" xfId="32419" xr:uid="{6F32E6EF-DBDA-4912-9D30-B118D17C7968}"/>
    <cellStyle name="Normal 3 2 14" xfId="13692" xr:uid="{0B0FECBE-26EF-4698-9B4E-79BB61917D11}"/>
    <cellStyle name="Normal 3 2 14 2" xfId="32420" xr:uid="{D2765834-8FC9-4325-9D7F-78725B4AADA2}"/>
    <cellStyle name="Normal 3 2 14 3" xfId="32421" xr:uid="{4453494D-370F-4019-A31B-D3A9C9F031D8}"/>
    <cellStyle name="Normal 3 2 15" xfId="13693" xr:uid="{942E014E-2DC0-4F60-862D-FE272BAB4677}"/>
    <cellStyle name="Normal 3 2 15 2" xfId="32422" xr:uid="{27202D7E-8A4E-4AFE-A0E2-91100CEC2797}"/>
    <cellStyle name="Normal 3 2 15 3" xfId="32423" xr:uid="{781FE0DB-91AB-44A3-BF2F-79BCBB1F1449}"/>
    <cellStyle name="Normal 3 2 16" xfId="13694" xr:uid="{29420106-0C9E-4279-B456-155E3A597658}"/>
    <cellStyle name="Normal 3 2 16 2" xfId="32424" xr:uid="{B8235357-DBC3-4A66-BDD5-332092C24BD9}"/>
    <cellStyle name="Normal 3 2 16 3" xfId="32425" xr:uid="{EF45F346-48C5-4E0B-8A95-2A1E887E8657}"/>
    <cellStyle name="Normal 3 2 17" xfId="13695" xr:uid="{E55D8CCA-5422-4B8D-99E5-45E791D81357}"/>
    <cellStyle name="Normal 3 2 17 2" xfId="32426" xr:uid="{1095E7F4-2FA5-4822-A4C9-AA2E2F861557}"/>
    <cellStyle name="Normal 3 2 18" xfId="13696" xr:uid="{78FB7AE8-1A30-46ED-B8AF-73D8BDCD6A3F}"/>
    <cellStyle name="Normal 3 2 19" xfId="13697" xr:uid="{3B3870DB-D4E2-4745-BDBD-28A37DCF5CCA}"/>
    <cellStyle name="Normal 3 2 2" xfId="64" xr:uid="{788AE0E0-5A77-46A3-A833-562DCB22879D}"/>
    <cellStyle name="Normal 3 2 2 2" xfId="13699" xr:uid="{4876AF22-BFE2-4B09-A324-A3A1755A73FC}"/>
    <cellStyle name="Normal 3 2 2 2 2" xfId="13700" xr:uid="{5D561165-C3CA-4C42-9D40-0248BB6D9ADE}"/>
    <cellStyle name="Normal 3 2 2 3" xfId="13701" xr:uid="{22B7000F-6EFE-4F1C-8551-05D257C55E1A}"/>
    <cellStyle name="Normal 3 2 2 3 2" xfId="32427" xr:uid="{48364F66-98BF-4F2E-8C5F-C21BD015D958}"/>
    <cellStyle name="Normal 3 2 2 4" xfId="42934" xr:uid="{6BAAB887-3D88-4297-9A36-E8F605D4AEFD}"/>
    <cellStyle name="Normal 3 2 2 5" xfId="44025" xr:uid="{3F92B4B1-DDD6-46B2-AD4B-27C34A9043C3}"/>
    <cellStyle name="Normal 3 2 2 6" xfId="13698" xr:uid="{DDBB0F5F-D87F-4C3D-9341-56CFB50510C8}"/>
    <cellStyle name="Normal 3 2 20" xfId="42215" xr:uid="{092545AF-C988-4124-A534-C403C465851A}"/>
    <cellStyle name="Normal 3 2 21" xfId="44148" xr:uid="{A083F76C-3447-4269-9190-AF7BF5D67CE9}"/>
    <cellStyle name="Normal 3 2 22" xfId="131" xr:uid="{AC14F479-B1D9-4F10-93A3-FA960E563D63}"/>
    <cellStyle name="Normal 3 2 3" xfId="13702" xr:uid="{A2D6A08C-F7E0-4A38-A429-2DF4D8BB969A}"/>
    <cellStyle name="Normal 3 2 3 2" xfId="13703" xr:uid="{728DDF5B-EEB8-43FB-AC2C-6AD3EEC3DBA6}"/>
    <cellStyle name="Normal 3 2 3 2 2" xfId="13704" xr:uid="{192DDEAD-D7EB-4CD9-BA98-A0E90201C97D}"/>
    <cellStyle name="Normal 3 2 3 2 2 2" xfId="32428" xr:uid="{3DBCC0A9-BB4D-46D4-B69C-58B9D964DC4F}"/>
    <cellStyle name="Normal 3 2 3 2 2 3" xfId="32429" xr:uid="{4149CE11-24F7-4910-BE3E-BDEBA4C16880}"/>
    <cellStyle name="Normal 3 2 3 2 3" xfId="32430" xr:uid="{7101EB51-AFF6-47D2-974B-A1BCF900EFDC}"/>
    <cellStyle name="Normal 3 2 3 2 4" xfId="32431" xr:uid="{B20AB871-2F6B-4F69-B78B-CD3C3AFE2FAC}"/>
    <cellStyle name="Normal 3 2 3 2 5" xfId="32432" xr:uid="{E9002707-183C-4751-8DE1-20970CE29E66}"/>
    <cellStyle name="Normal 3 2 3 3" xfId="32433" xr:uid="{1E401440-2D79-4595-B93D-05AC132611F6}"/>
    <cellStyle name="Normal 3 2 4" xfId="13705" xr:uid="{E5F641E6-284D-4A31-9DC0-A43892420344}"/>
    <cellStyle name="Normal 3 2 4 2" xfId="42936" xr:uid="{FA7D7D3D-D61B-42AD-9BFE-6080973EA28D}"/>
    <cellStyle name="Normal 3 2 4 3" xfId="42935" xr:uid="{33BF0266-6DAB-4675-982E-2179DE919F3B}"/>
    <cellStyle name="Normal 3 2 5" xfId="13706" xr:uid="{A94209E8-2D1B-4106-B708-3BA5833F9D72}"/>
    <cellStyle name="Normal 3 2 5 2" xfId="13707" xr:uid="{FE2D644D-3F59-414A-9ECD-E7629FA2E53A}"/>
    <cellStyle name="Normal 3 2 5 2 2" xfId="13708" xr:uid="{DA15CEB2-8E16-474C-83C6-7D6326446145}"/>
    <cellStyle name="Normal 3 2 5 2 3" xfId="13709" xr:uid="{E1D0FB39-BCC4-4CC2-8C1A-1E34AAEC5C7D}"/>
    <cellStyle name="Normal 3 2 5 3" xfId="13710" xr:uid="{0509071C-F4C3-434F-8EC9-372464F726C0}"/>
    <cellStyle name="Normal 3 2 5 4" xfId="13711" xr:uid="{9F6DD6D1-D0CE-4EB9-A241-0F8110D161B6}"/>
    <cellStyle name="Normal 3 2 5 4 2" xfId="32434" xr:uid="{4053AD09-CADC-4E76-9968-3AEAA108A78B}"/>
    <cellStyle name="Normal 3 2 5 5" xfId="13712" xr:uid="{709EAF9D-D76B-4F9C-B2F9-A85EA47CF1E3}"/>
    <cellStyle name="Normal 3 2 5 6" xfId="13713" xr:uid="{AA9FC807-8F59-4A2B-9CEB-AAD30AABE8CD}"/>
    <cellStyle name="Normal 3 2 6" xfId="13714" xr:uid="{C3BD6C46-5859-44C0-ADC3-DD062285C36D}"/>
    <cellStyle name="Normal 3 2 6 2" xfId="13715" xr:uid="{E5223A55-4619-446F-965F-83C6C61BC77E}"/>
    <cellStyle name="Normal 3 2 6 3" xfId="32435" xr:uid="{7A7D612E-36B6-4251-99D0-05A0C121DFBE}"/>
    <cellStyle name="Normal 3 2 6 4" xfId="32436" xr:uid="{28983CA1-3A3E-4A12-9B41-42EAE0288B42}"/>
    <cellStyle name="Normal 3 2 7" xfId="13716" xr:uid="{1D489679-CB4C-45B8-B866-687D546E22ED}"/>
    <cellStyle name="Normal 3 2 7 2" xfId="13717" xr:uid="{180A03CF-6C9A-400E-BFE3-217BA7C345A5}"/>
    <cellStyle name="Normal 3 2 7 3" xfId="32437" xr:uid="{11290112-6B2E-47C9-967B-0756034A9F37}"/>
    <cellStyle name="Normal 3 2 7 4" xfId="32438" xr:uid="{11864141-B113-4E92-8EF3-285177B72713}"/>
    <cellStyle name="Normal 3 2 8" xfId="13718" xr:uid="{38F739D2-FEC5-49A8-A3A4-EC5E0A0DB9EF}"/>
    <cellStyle name="Normal 3 2 8 2" xfId="13719" xr:uid="{2B217815-73E9-4D71-86EE-2E094303C163}"/>
    <cellStyle name="Normal 3 2 8 3" xfId="32439" xr:uid="{20F001B2-7C09-4D74-A2E9-30ADA4542E81}"/>
    <cellStyle name="Normal 3 2 8 4" xfId="32440" xr:uid="{98FB31E0-92C7-48B7-9846-49131F8B406E}"/>
    <cellStyle name="Normal 3 2 9" xfId="13720" xr:uid="{41CC55D2-FA0C-464C-BEE7-5F287794BB2D}"/>
    <cellStyle name="Normal 3 2 9 2" xfId="32441" xr:uid="{02BA5F5A-FEE7-4A26-9B45-CB56A603FB77}"/>
    <cellStyle name="Normal 3 2 9 3" xfId="32442" xr:uid="{57A81D0C-9931-4DFA-8825-B69657EC70DB}"/>
    <cellStyle name="Normal 3 2 9 4" xfId="32443" xr:uid="{7C9D94E8-6D2D-443E-9458-4F8A9DA7BFF6}"/>
    <cellStyle name="Normal 3 2_ELC" xfId="32444" xr:uid="{852FA933-886B-4363-A6C9-DA1DBC9479CF}"/>
    <cellStyle name="Normal 3 20" xfId="13721" xr:uid="{1AEBD1B3-3D57-4961-98CF-3DAB6BEEFEBC}"/>
    <cellStyle name="Normal 3 20 2" xfId="42937" xr:uid="{56364E4B-C9FE-40C8-846A-D9FB5D41B733}"/>
    <cellStyle name="Normal 3 21" xfId="13722" xr:uid="{949C8119-F594-4EA5-AD5E-A74A167008E7}"/>
    <cellStyle name="Normal 3 21 2" xfId="42938" xr:uid="{96C7BBCA-6B4E-442F-879E-BF510730BC50}"/>
    <cellStyle name="Normal 3 22" xfId="32445" xr:uid="{DC963CBD-D9EE-4923-8085-7D0AF5612404}"/>
    <cellStyle name="Normal 3 23" xfId="32446" xr:uid="{479E6776-E457-4C5D-8653-451C65482710}"/>
    <cellStyle name="Normal 3 24" xfId="32447" xr:uid="{298C9C2F-64A6-4D2C-B4DC-930E6754B4BA}"/>
    <cellStyle name="Normal 3 25" xfId="32448" xr:uid="{001E757B-D94A-4EF9-9745-4369FD0EEEE7}"/>
    <cellStyle name="Normal 3 26" xfId="32449" xr:uid="{83E17E2F-6F38-477D-9FCD-7D2FC75F0D03}"/>
    <cellStyle name="Normal 3 27" xfId="32450" xr:uid="{A7F4214C-8A15-4A5F-BDE0-FEC50DF5E717}"/>
    <cellStyle name="Normal 3 28" xfId="30" xr:uid="{05FE455E-77FF-4F7D-96DA-62FCD8E80594}"/>
    <cellStyle name="Normal 3 28 2" xfId="21" xr:uid="{EAA8B4F8-3C26-45E9-80E0-D01D70A0F9B1}"/>
    <cellStyle name="Normal 3 28 2 2" xfId="69" xr:uid="{98C83A48-AA85-4D38-965C-276631880EB4}"/>
    <cellStyle name="Normal 3 28 2 3" xfId="45777" xr:uid="{6A9F4E9E-5468-468E-AB2E-1CB857CC216A}"/>
    <cellStyle name="Normal 3 28 2 4" xfId="45813" xr:uid="{20DFAFCF-0AE2-44C6-967E-368029F63713}"/>
    <cellStyle name="Normal 3 28 3" xfId="61" xr:uid="{13617AC1-BD86-4406-9900-50DE4D6E4AF3}"/>
    <cellStyle name="Normal 3 28 4" xfId="53" xr:uid="{C6CF0229-CF2E-4476-BC4E-6E9FAF5B40B9}"/>
    <cellStyle name="Normal 3 28 5" xfId="93" xr:uid="{18D4D6AD-0319-41E8-9A96-7988C33B4CCF}"/>
    <cellStyle name="Normal 3 29" xfId="42939" xr:uid="{67B7D7A8-FACB-4AF5-AFAE-C7E8C758CAC7}"/>
    <cellStyle name="Normal 3 3" xfId="37" xr:uid="{705622F2-9672-46F4-9D10-1B46402C55A6}"/>
    <cellStyle name="Normal 3 3 10" xfId="13724" xr:uid="{7CDDD09D-3426-4A1E-87FF-899F46E5A956}"/>
    <cellStyle name="Normal 3 3 10 2" xfId="32451" xr:uid="{284EF9C7-4CF0-4470-9B7F-3ABC9558F0AB}"/>
    <cellStyle name="Normal 3 3 10 3" xfId="32452" xr:uid="{4CECAB48-702A-4732-A54A-86D7734299D9}"/>
    <cellStyle name="Normal 3 3 11" xfId="13725" xr:uid="{69C43B76-80DD-4500-826B-6A4DE994CA0E}"/>
    <cellStyle name="Normal 3 3 11 2" xfId="32453" xr:uid="{D71FA5CB-8CAE-4EAF-B012-94A24211BD96}"/>
    <cellStyle name="Normal 3 3 11 3" xfId="32454" xr:uid="{910953A6-DC6F-40C1-9231-F55E93508A6C}"/>
    <cellStyle name="Normal 3 3 12" xfId="13726" xr:uid="{B388E6C9-EB91-4152-A11A-7CF990C9AE57}"/>
    <cellStyle name="Normal 3 3 12 2" xfId="32455" xr:uid="{0961C7E2-980D-41E4-933F-B6B64BA78E42}"/>
    <cellStyle name="Normal 3 3 12 3" xfId="32456" xr:uid="{EBD6A02B-21E2-4009-81F4-75C5CE5A245F}"/>
    <cellStyle name="Normal 3 3 13" xfId="13727" xr:uid="{F491E213-644D-4851-A335-DF6E9F4CDC11}"/>
    <cellStyle name="Normal 3 3 13 2" xfId="32457" xr:uid="{B91ABF9B-8049-41E3-AB40-8AD8F8071B0C}"/>
    <cellStyle name="Normal 3 3 13 3" xfId="32458" xr:uid="{DA0FE789-60DE-4C9B-B19D-BB093E3C04DE}"/>
    <cellStyle name="Normal 3 3 14" xfId="13728" xr:uid="{222A848C-4D3E-4A3F-9359-EC8EB279B49A}"/>
    <cellStyle name="Normal 3 3 15" xfId="44182" xr:uid="{0F6434BE-49C6-479B-BD4A-0D41EE523985}"/>
    <cellStyle name="Normal 3 3 16" xfId="13723" xr:uid="{3228E4B5-AA29-4932-8729-15D174E9D7D6}"/>
    <cellStyle name="Normal 3 3 17" xfId="94" xr:uid="{9497B867-FCFD-4634-8D69-851A8A8626E1}"/>
    <cellStyle name="Normal 3 3 2" xfId="13729" xr:uid="{0A313B74-C88C-45BA-8EA0-BDD1F1A3B4FE}"/>
    <cellStyle name="Normal 3 3 2 2" xfId="13730" xr:uid="{A5E76A63-FF52-49C9-A15F-A0CDE7C6178D}"/>
    <cellStyle name="Normal 3 3 3" xfId="13731" xr:uid="{7FC740E0-A935-4438-B362-761E2D312FD4}"/>
    <cellStyle name="Normal 3 3 3 2" xfId="13732" xr:uid="{42EFFB8C-20DD-4CA8-B26F-1C4A17FF7DFE}"/>
    <cellStyle name="Normal 3 3 3 3" xfId="32459" xr:uid="{2A97F2E0-8515-4B07-993C-5296E8C01232}"/>
    <cellStyle name="Normal 3 3 3 4" xfId="32460" xr:uid="{1DA58AA2-8DFA-4976-B90F-2865F7F1060F}"/>
    <cellStyle name="Normal 3 3 4" xfId="13733" xr:uid="{2F020610-6A00-4D59-90A5-B4B92E511D95}"/>
    <cellStyle name="Normal 3 3 4 2" xfId="13734" xr:uid="{AF2B0373-F067-44D7-AD14-98A41DD75E25}"/>
    <cellStyle name="Normal 3 3 4 3" xfId="32461" xr:uid="{1FFA03F2-9CB5-46B1-8B91-0111AD7B9354}"/>
    <cellStyle name="Normal 3 3 4 4" xfId="32462" xr:uid="{29A331B9-8B14-431C-A870-D63A51F7A557}"/>
    <cellStyle name="Normal 3 3 5" xfId="13735" xr:uid="{91C06D6D-4A02-4305-8C82-4109271EB03B}"/>
    <cellStyle name="Normal 3 3 5 2" xfId="13736" xr:uid="{A448A60F-3882-43CB-AA7C-9EA0138A03AE}"/>
    <cellStyle name="Normal 3 3 5 3" xfId="32463" xr:uid="{742DC0D9-5238-4E4B-B714-4D780F43485C}"/>
    <cellStyle name="Normal 3 3 5 4" xfId="32464" xr:uid="{650745AF-8EA6-4E1F-8CAC-ED1DFFB97A64}"/>
    <cellStyle name="Normal 3 3 6" xfId="13737" xr:uid="{86EEB4C5-75F0-4231-BDA3-3CEF25F390F2}"/>
    <cellStyle name="Normal 3 3 6 2" xfId="13738" xr:uid="{E5193F84-61F5-4BFC-8ADA-964C8DC3C326}"/>
    <cellStyle name="Normal 3 3 6 3" xfId="32465" xr:uid="{65B652B1-1353-4AF1-A950-09F8DC178705}"/>
    <cellStyle name="Normal 3 3 6 4" xfId="32466" xr:uid="{D36852CD-5D25-44F0-B0EE-C1F27FE35172}"/>
    <cellStyle name="Normal 3 3 7" xfId="13739" xr:uid="{DF153AA4-E283-4398-AAF2-5A632631DE60}"/>
    <cellStyle name="Normal 3 3 8" xfId="13740" xr:uid="{37A00D52-57B2-4790-82C5-AC390DDCED12}"/>
    <cellStyle name="Normal 3 3 9" xfId="13741" xr:uid="{6180232E-4BAD-4062-A689-5C30AEB5A298}"/>
    <cellStyle name="Normal 3 3 9 2" xfId="32467" xr:uid="{932F68FA-505D-43B7-9324-E84890B87C83}"/>
    <cellStyle name="Normal 3 3 9 3" xfId="32468" xr:uid="{0201097F-D852-4C97-A409-254E4C78C26E}"/>
    <cellStyle name="Normal 3 3 9 4" xfId="42940" xr:uid="{A5E0BDE5-45D6-4045-A313-99000415ABFC}"/>
    <cellStyle name="Normal 3 30" xfId="42941" xr:uid="{90622070-ED65-4E00-815B-7CAC8483C43F}"/>
    <cellStyle name="Normal 3 31" xfId="42209" xr:uid="{CA5C9908-4EC6-4E88-A0D6-2B93C5710672}"/>
    <cellStyle name="Normal 3 32" xfId="43492" xr:uid="{C1C54B2E-B0A2-49BA-8A71-F9429DA683E1}"/>
    <cellStyle name="Normal 3 33" xfId="43499" xr:uid="{BDEB39C8-D185-4B24-97E4-B95354A4E252}"/>
    <cellStyle name="Normal 3 34" xfId="43502" xr:uid="{8D309B43-FB45-4AE8-9FC9-6149EAEDFCB0}"/>
    <cellStyle name="Normal 3 35" xfId="43505" xr:uid="{AC06806C-2C81-4836-AE16-237352455004}"/>
    <cellStyle name="Normal 3 36" xfId="43987" xr:uid="{496D493D-115E-4622-A73F-E4057D0038DD}"/>
    <cellStyle name="Normal 3 37" xfId="44020" xr:uid="{8E7175A8-13D5-4600-8E70-6BA46A6C5D82}"/>
    <cellStyle name="Normal 3 38" xfId="124" xr:uid="{9E914475-B4FE-4B24-8A4C-511E8D991010}"/>
    <cellStyle name="Normal 3 4" xfId="38" xr:uid="{D58300A3-86CD-48E1-B8E3-9245F32BC61A}"/>
    <cellStyle name="Normal 3 4 10" xfId="44333" xr:uid="{72F9DA06-FB8E-4E83-A926-409F1A4D93BB}"/>
    <cellStyle name="Normal 3 4 2" xfId="13742" xr:uid="{5ACA1655-0DAB-4206-8445-8C775955FCB5}"/>
    <cellStyle name="Normal 3 4 2 2" xfId="32469" xr:uid="{2A36C92A-38BC-4BEA-8BE2-A04CC6D1CFC2}"/>
    <cellStyle name="Normal 3 4 3" xfId="13743" xr:uid="{96608770-6081-4E18-8F60-E19F06DE9ECF}"/>
    <cellStyle name="Normal 3 4 4" xfId="13744" xr:uid="{3250C742-AEBA-43CF-AC73-047E1C83AF7D}"/>
    <cellStyle name="Normal 3 4 4 2" xfId="42942" xr:uid="{DB5BEDF0-6792-4DDD-A004-5FDA5CBA5D56}"/>
    <cellStyle name="Normal 3 4 4 3" xfId="42943" xr:uid="{3C3AEA15-D9DB-4A19-AD48-83F0D14D5C77}"/>
    <cellStyle name="Normal 3 4 5" xfId="13745" xr:uid="{D831E7D6-55CC-4977-8494-D4738917E5FA}"/>
    <cellStyle name="Normal 3 4 6" xfId="13746" xr:uid="{847446FA-8545-4EF1-A7A6-A43D3D7EF969}"/>
    <cellStyle name="Normal 3 4 7" xfId="13747" xr:uid="{EF46CE60-7151-491B-975B-CC405E4E6548}"/>
    <cellStyle name="Normal 3 4 8" xfId="13748" xr:uid="{AF505582-F645-469F-8811-5305987A74E4}"/>
    <cellStyle name="Normal 3 4 9" xfId="13749" xr:uid="{BFC5F6A1-BCD9-47D5-8709-18EACE4E9D3D}"/>
    <cellStyle name="Normal 3 5" xfId="63" xr:uid="{260130FF-3C9D-4DCB-97CD-4DF2BC016E9D}"/>
    <cellStyle name="Normal 3 5 2" xfId="13751" xr:uid="{35CC681A-383A-4B85-8FC7-B72EABEE399F}"/>
    <cellStyle name="Normal 3 5 2 2" xfId="13752" xr:uid="{066D0BB2-D7CA-417D-AB7D-8FDA8C2B334D}"/>
    <cellStyle name="Normal 3 5 3" xfId="13753" xr:uid="{FE881414-C5A0-4C99-85B3-3FE5991AC6ED}"/>
    <cellStyle name="Normal 3 5 3 2" xfId="42945" xr:uid="{396C4167-5A85-4E57-86BB-C9C0AC6AE17D}"/>
    <cellStyle name="Normal 3 5 3 3" xfId="42944" xr:uid="{BD3C9B9C-0B37-4CF7-8878-F2D16907603A}"/>
    <cellStyle name="Normal 3 5 4" xfId="13754" xr:uid="{3CC3FCED-2A04-4F97-8EFF-D064FF54F3F6}"/>
    <cellStyle name="Normal 3 5 4 2" xfId="42947" xr:uid="{CE3C0739-B105-48DD-BDF4-05AD89CDD70A}"/>
    <cellStyle name="Normal 3 5 4 3" xfId="42946" xr:uid="{4ED46B10-9BE5-4588-BDD5-FA12CCC7CF13}"/>
    <cellStyle name="Normal 3 5 5" xfId="13755" xr:uid="{8213C734-AE47-451C-9022-1BFE57AF1DFF}"/>
    <cellStyle name="Normal 3 5 6" xfId="13756" xr:uid="{68AAB7F9-48E4-4BFD-A236-DB9F9E1E82BB}"/>
    <cellStyle name="Normal 3 5 7" xfId="13757" xr:uid="{783E016D-EBE3-4272-A493-CA7784632763}"/>
    <cellStyle name="Normal 3 5 8" xfId="13758" xr:uid="{E3D44393-4514-45B1-B2BF-82B1745A2897}"/>
    <cellStyle name="Normal 3 5 9" xfId="13750" xr:uid="{1D2963EB-9317-4E6D-8E96-8CDC0F31407D}"/>
    <cellStyle name="Normal 3 6" xfId="13759" xr:uid="{9C973DC1-05A6-42FB-B6AA-AB4E50547E6E}"/>
    <cellStyle name="Normal 3 6 2" xfId="42948" xr:uid="{15BD6188-2245-42A0-8ABF-2F5C1BABB286}"/>
    <cellStyle name="Normal 3 6 3" xfId="42949" xr:uid="{5C4ABAAD-4809-4B9B-9CA8-FE4028BF5CCD}"/>
    <cellStyle name="Normal 3 7" xfId="13760" xr:uid="{10B95426-AC7D-4DBD-BD60-906712FC0273}"/>
    <cellStyle name="Normal 3 7 2" xfId="13761" xr:uid="{1C91D003-7A56-49E1-9084-B976F21D722D}"/>
    <cellStyle name="Normal 3 7 2 2" xfId="32470" xr:uid="{74659F13-E0A4-4707-BCDE-E1F049A4230D}"/>
    <cellStyle name="Normal 3 7 2 3" xfId="32471" xr:uid="{2CB46DFC-5798-40AC-933B-C0047A6A1E79}"/>
    <cellStyle name="Normal 3 7 2 4" xfId="42950" xr:uid="{4CE88B46-0893-4CDF-B7AA-54DA2213800F}"/>
    <cellStyle name="Normal 3 7 3" xfId="13762" xr:uid="{EC9A3306-31F2-4018-AF11-5374167A4C2D}"/>
    <cellStyle name="Normal 3 7 4" xfId="13763" xr:uid="{5460DB18-1CF1-4B89-BACC-31C9E8F84258}"/>
    <cellStyle name="Normal 3 7 4 2" xfId="32472" xr:uid="{11839EE3-4F76-4ED1-A302-4B91181A290C}"/>
    <cellStyle name="Normal 3 7 5" xfId="32473" xr:uid="{BD6C825C-8AAA-43DE-A711-F7281FC2A257}"/>
    <cellStyle name="Normal 3 7 6" xfId="32474" xr:uid="{F81D9252-546B-47EB-9D9A-7ED18438F7AF}"/>
    <cellStyle name="Normal 3 8" xfId="13764" xr:uid="{6F10248D-4734-482E-9AEF-6C57C0B49CF8}"/>
    <cellStyle name="Normal 3 8 2" xfId="13765" xr:uid="{1290EFD2-19C6-4644-BAB9-F16DD5ED0904}"/>
    <cellStyle name="Normal 3 8 2 2" xfId="13766" xr:uid="{E6E2EC7F-E7AB-4B53-B3A7-6C743AC37206}"/>
    <cellStyle name="Normal 3 8 2 3" xfId="13767" xr:uid="{8EB2F8E8-CD7A-4E21-A672-B533E644753B}"/>
    <cellStyle name="Normal 3 8 3" xfId="13768" xr:uid="{F4F1C3CE-BA84-4215-AAAD-B82377C2E7E3}"/>
    <cellStyle name="Normal 3 8 3 2" xfId="32475" xr:uid="{D7B4440A-FC43-4123-A043-CEE62E03B347}"/>
    <cellStyle name="Normal 3 8 4" xfId="13769" xr:uid="{327E69F1-61FE-4333-B0FF-7B05726790F0}"/>
    <cellStyle name="Normal 3 9" xfId="13770" xr:uid="{381A2968-59AC-4EA7-B7AA-3F02301890F9}"/>
    <cellStyle name="Normal 3 9 2" xfId="13771" xr:uid="{1874241E-FA13-4843-9A15-EC4EAE61520A}"/>
    <cellStyle name="Normal 3 9 2 2" xfId="13772" xr:uid="{090A7740-4F25-4624-A8F3-E995D595755D}"/>
    <cellStyle name="Normal 3 9 2 3" xfId="13773" xr:uid="{04ACC13C-4FC8-4E7D-AD48-E2CF446BAB04}"/>
    <cellStyle name="Normal 3 9 3" xfId="13774" xr:uid="{B3E353CD-541F-4DC8-93DD-D455EAC4B2F3}"/>
    <cellStyle name="Normal 3 9 3 2" xfId="32476" xr:uid="{5ADD1BEC-9C3B-4B97-BAB9-FAB6673ECB2A}"/>
    <cellStyle name="Normal 3 9 4" xfId="13775" xr:uid="{734F2489-B6FE-49F5-80B0-5FDF8C71791E}"/>
    <cellStyle name="Normal 3 9 5" xfId="13776" xr:uid="{18D8EFB2-15E3-4035-A2F2-673038F598D1}"/>
    <cellStyle name="Normal 3 9 6" xfId="13777" xr:uid="{27E7AE51-1E3B-4A45-B9CF-EA6869346C74}"/>
    <cellStyle name="Normal 3_Copy of Commissioning date correction" xfId="13778" xr:uid="{18A057AA-14AE-4E86-96C1-4A10E155DE9E}"/>
    <cellStyle name="Normal 30" xfId="13779" xr:uid="{D60578BB-CB32-4172-83F3-B4269CA5B546}"/>
    <cellStyle name="Normal 30 10" xfId="13780" xr:uid="{9E60A674-E808-4833-A20B-6408F364B97E}"/>
    <cellStyle name="Normal 30 10 2" xfId="32477" xr:uid="{9960D27F-3E17-42BF-ABE7-EF588753A231}"/>
    <cellStyle name="Normal 30 10 3" xfId="32478" xr:uid="{E8656F8F-5A45-492C-940B-2EFCF99678AE}"/>
    <cellStyle name="Normal 30 11" xfId="13781" xr:uid="{AF7B2FD2-A484-43A8-B915-B70D5A6EFF77}"/>
    <cellStyle name="Normal 30 11 2" xfId="32479" xr:uid="{6B7154B8-6A35-4A64-BECA-AABFE25684A2}"/>
    <cellStyle name="Normal 30 11 3" xfId="32480" xr:uid="{508A0943-6C0B-4AC7-8EF4-9A6810113CBE}"/>
    <cellStyle name="Normal 30 12" xfId="13782" xr:uid="{4A89477C-2439-4D18-8B1C-AAA62C7188BC}"/>
    <cellStyle name="Normal 30 12 2" xfId="32481" xr:uid="{42A7CEBC-C6D0-4B57-8CB6-61873CD048ED}"/>
    <cellStyle name="Normal 30 12 3" xfId="32482" xr:uid="{00AE684B-21DD-4C6A-8C8F-9973E3B13A2F}"/>
    <cellStyle name="Normal 30 13" xfId="13783" xr:uid="{489510AD-08FD-49E7-8B78-A09A643390EE}"/>
    <cellStyle name="Normal 30 13 2" xfId="32483" xr:uid="{EFEFC641-325D-4E39-A2B5-E2DA351B8A1B}"/>
    <cellStyle name="Normal 30 13 3" xfId="32484" xr:uid="{02D11D3D-34B2-4A4D-8E4C-4AE6D3828FF6}"/>
    <cellStyle name="Normal 30 14" xfId="32485" xr:uid="{8A159A99-E77D-4143-931D-9A1EBDE7F165}"/>
    <cellStyle name="Normal 30 2" xfId="13784" xr:uid="{17575536-F207-4A25-B1DC-1CE7781DB3C7}"/>
    <cellStyle name="Normal 30 2 10" xfId="13785" xr:uid="{08177F68-437C-488A-8683-3F81BDA8771F}"/>
    <cellStyle name="Normal 30 2 10 2" xfId="32486" xr:uid="{68798D5D-B267-4129-9FCE-555CAEC7F600}"/>
    <cellStyle name="Normal 30 2 10 3" xfId="32487" xr:uid="{D4541BF1-8EA8-4A09-B1C0-B9B22A572E4B}"/>
    <cellStyle name="Normal 30 2 11" xfId="13786" xr:uid="{6B47BD88-1CDD-47F3-A927-A2B7F6E7387E}"/>
    <cellStyle name="Normal 30 2 12" xfId="13787" xr:uid="{F065395B-3053-4101-8C76-8156CDD7BF0B}"/>
    <cellStyle name="Normal 30 2 13" xfId="32488" xr:uid="{F9717179-C61F-49CD-9F3A-BE0DE260554A}"/>
    <cellStyle name="Normal 30 2 2" xfId="13788" xr:uid="{57B5F752-1189-4D34-B051-E10081B0C53C}"/>
    <cellStyle name="Normal 30 2 2 2" xfId="13789" xr:uid="{6E3F5ABD-AE85-4521-A0CC-EF8808A717F0}"/>
    <cellStyle name="Normal 30 2 2 3" xfId="13790" xr:uid="{2C7E0049-68D6-428B-8F71-6501CA220F7E}"/>
    <cellStyle name="Normal 30 2 2 4" xfId="32489" xr:uid="{93B266D2-4014-434A-9922-3830C32EEF47}"/>
    <cellStyle name="Normal 30 2 3" xfId="13791" xr:uid="{7BDE35EB-D1E4-4BED-82E8-B4B1989A8895}"/>
    <cellStyle name="Normal 30 2 3 2" xfId="32490" xr:uid="{845F7471-3502-4140-A0C6-AA6C9C34303C}"/>
    <cellStyle name="Normal 30 2 3 3" xfId="32491" xr:uid="{12E5B2E1-5A80-4743-8B69-26297F47C65F}"/>
    <cellStyle name="Normal 30 2 4" xfId="13792" xr:uid="{1B3DB341-0005-4D7E-82EB-C42152D16013}"/>
    <cellStyle name="Normal 30 2 4 2" xfId="32492" xr:uid="{E2896CB4-D752-49C8-80AB-BC3EA4271E48}"/>
    <cellStyle name="Normal 30 2 4 3" xfId="32493" xr:uid="{5DB2F249-24B9-4010-A2F6-B4E5F664E89A}"/>
    <cellStyle name="Normal 30 2 5" xfId="13793" xr:uid="{C9CAD2A6-0460-47FF-ADEE-652047316BA0}"/>
    <cellStyle name="Normal 30 2 5 2" xfId="32494" xr:uid="{AFEF760E-234E-41E3-BE61-565AEDBA499F}"/>
    <cellStyle name="Normal 30 2 5 3" xfId="32495" xr:uid="{C477EBF7-E070-457D-884E-73DF94E1B933}"/>
    <cellStyle name="Normal 30 2 6" xfId="13794" xr:uid="{62893F54-A889-4BC3-85A7-64988EF0295D}"/>
    <cellStyle name="Normal 30 2 6 2" xfId="32496" xr:uid="{50A7FD1F-C9CC-42A0-89FD-3C28EDCB53D7}"/>
    <cellStyle name="Normal 30 2 6 3" xfId="32497" xr:uid="{90B840A0-0124-4CCD-AE1E-131034CA95C7}"/>
    <cellStyle name="Normal 30 2 7" xfId="13795" xr:uid="{E9F21016-8ECB-4814-A4E0-85431F352063}"/>
    <cellStyle name="Normal 30 2 7 2" xfId="32498" xr:uid="{DDE674FA-5FC7-4FC7-9DB5-0B72F2209249}"/>
    <cellStyle name="Normal 30 2 7 3" xfId="32499" xr:uid="{F158C81E-E3CA-4A8E-A894-ED26D46B422D}"/>
    <cellStyle name="Normal 30 2 8" xfId="13796" xr:uid="{643E38A7-CDAB-42DC-AEFE-291EBB457660}"/>
    <cellStyle name="Normal 30 2 8 2" xfId="32500" xr:uid="{35CEE018-E138-4D2F-BA6D-858FDDC8C90D}"/>
    <cellStyle name="Normal 30 2 8 3" xfId="32501" xr:uid="{CEC044F5-12C8-4399-9E54-34F3ECB5970B}"/>
    <cellStyle name="Normal 30 2 9" xfId="13797" xr:uid="{34D1CF92-CF47-4E01-81BF-0D03F9F301C4}"/>
    <cellStyle name="Normal 30 2 9 2" xfId="32502" xr:uid="{2D5985AC-7061-4EDA-A433-AE1F0F46F718}"/>
    <cellStyle name="Normal 30 2 9 3" xfId="32503" xr:uid="{ADC90D75-597A-4912-88B0-E8C10FB9EAA9}"/>
    <cellStyle name="Normal 30 3" xfId="13798" xr:uid="{6CF3B380-0D13-48CC-93C1-BB828A489DC2}"/>
    <cellStyle name="Normal 30 3 10" xfId="13799" xr:uid="{50508036-21A4-4A9A-BE1F-FCCA6A69CE74}"/>
    <cellStyle name="Normal 30 3 10 2" xfId="32504" xr:uid="{F1119417-1439-4EF1-876D-9300F067E28F}"/>
    <cellStyle name="Normal 30 3 10 3" xfId="32505" xr:uid="{25987E8E-6610-4403-A1B7-053EC00F401C}"/>
    <cellStyle name="Normal 30 3 11" xfId="13800" xr:uid="{826BABAC-5B00-4597-AE47-D183C56956E8}"/>
    <cellStyle name="Normal 30 3 12" xfId="13801" xr:uid="{8892353E-1127-4710-84BB-623CCDD04F21}"/>
    <cellStyle name="Normal 30 3 13" xfId="32506" xr:uid="{A37BDB65-DE06-4D88-AD32-13FE6384A37D}"/>
    <cellStyle name="Normal 30 3 2" xfId="13802" xr:uid="{9B6133B1-2351-4A87-8BC1-D951232A0C87}"/>
    <cellStyle name="Normal 30 3 2 2" xfId="32507" xr:uid="{2B14EC0D-8CD2-4716-B761-0B5BAD632077}"/>
    <cellStyle name="Normal 30 3 2 3" xfId="32508" xr:uid="{AB211057-A4E1-4D70-A3EA-7A91D4E140D4}"/>
    <cellStyle name="Normal 30 3 3" xfId="13803" xr:uid="{116042C5-5DBE-4AB0-AF1E-5D3091CE8598}"/>
    <cellStyle name="Normal 30 3 3 2" xfId="32509" xr:uid="{21C8125D-B174-48FA-862C-D04929F5E26E}"/>
    <cellStyle name="Normal 30 3 3 3" xfId="32510" xr:uid="{1B202852-E76B-4ED0-B49D-130C074DEE18}"/>
    <cellStyle name="Normal 30 3 4" xfId="13804" xr:uid="{92301B86-7242-4AA7-93F7-58CE2F96A020}"/>
    <cellStyle name="Normal 30 3 4 2" xfId="32511" xr:uid="{03A4ED4C-23C0-4E65-A63C-EF2774CFB6D1}"/>
    <cellStyle name="Normal 30 3 4 3" xfId="32512" xr:uid="{674A73E4-E7E9-4C85-BEE3-8EB38AC6E95F}"/>
    <cellStyle name="Normal 30 3 5" xfId="13805" xr:uid="{9CD48064-F560-4C8B-A47F-1D07145C78A2}"/>
    <cellStyle name="Normal 30 3 5 2" xfId="32513" xr:uid="{D270B972-9990-4A4E-B570-1C251A7A6ACD}"/>
    <cellStyle name="Normal 30 3 5 3" xfId="32514" xr:uid="{8B36BE63-231B-4EEA-AC12-C265DBB0877D}"/>
    <cellStyle name="Normal 30 3 6" xfId="13806" xr:uid="{B4B79CD4-3523-4028-A394-3E51387A819A}"/>
    <cellStyle name="Normal 30 3 6 2" xfId="32515" xr:uid="{69D340BB-AFA8-49BB-8674-5D8256C1E303}"/>
    <cellStyle name="Normal 30 3 6 3" xfId="32516" xr:uid="{00FA7AB0-C024-43AB-B54B-90C722D87DBD}"/>
    <cellStyle name="Normal 30 3 7" xfId="13807" xr:uid="{57BA00A2-69FC-4769-B343-B63B9160798F}"/>
    <cellStyle name="Normal 30 3 7 2" xfId="32517" xr:uid="{FC2EE8A3-23FF-4932-9B55-AD40E7BA5A42}"/>
    <cellStyle name="Normal 30 3 7 3" xfId="32518" xr:uid="{1C8E2C5E-BA1E-4875-AA01-3A913B04BD8E}"/>
    <cellStyle name="Normal 30 3 8" xfId="13808" xr:uid="{D5C41553-C53B-490D-AD9F-E15558E2AEA5}"/>
    <cellStyle name="Normal 30 3 8 2" xfId="32519" xr:uid="{7F6CA3E2-E335-412E-86B5-594BDB0B0F8E}"/>
    <cellStyle name="Normal 30 3 8 3" xfId="32520" xr:uid="{4846A5EE-8F8E-43F6-AC5D-965D11B279B2}"/>
    <cellStyle name="Normal 30 3 9" xfId="13809" xr:uid="{A4DFE7EB-68FE-4FAF-88F2-042A2020856C}"/>
    <cellStyle name="Normal 30 3 9 2" xfId="32521" xr:uid="{4FAAFFE7-BAEE-4EF6-B063-499BC92B480D}"/>
    <cellStyle name="Normal 30 3 9 3" xfId="32522" xr:uid="{0E818F0B-7127-4120-931B-4F79517CFA41}"/>
    <cellStyle name="Normal 30 4" xfId="13810" xr:uid="{ADC1435A-DB39-4B6A-9996-86B9652A1550}"/>
    <cellStyle name="Normal 30 4 2" xfId="13811" xr:uid="{1127CB5D-7CC7-40A8-8311-5F1A4FB4123E}"/>
    <cellStyle name="Normal 30 4 3" xfId="13812" xr:uid="{321E3165-F76E-4D1A-90C8-7461397C85D9}"/>
    <cellStyle name="Normal 30 4 4" xfId="32523" xr:uid="{9F47623E-4458-42AE-9CAB-A2507A3E9593}"/>
    <cellStyle name="Normal 30 5" xfId="13813" xr:uid="{2577625F-C12A-4665-86D5-6BFF25AF5AEC}"/>
    <cellStyle name="Normal 30 5 2" xfId="32524" xr:uid="{02BB50A3-FC74-4CB0-B9D6-473892FD7442}"/>
    <cellStyle name="Normal 30 5 3" xfId="32525" xr:uid="{0A5E66B8-4165-43CB-91F2-0D87260E5843}"/>
    <cellStyle name="Normal 30 6" xfId="13814" xr:uid="{01BCAAD0-6AD0-4731-B986-38166B0EA159}"/>
    <cellStyle name="Normal 30 6 2" xfId="32526" xr:uid="{AC18D39D-7625-4C72-9C56-D9CF0F4835A1}"/>
    <cellStyle name="Normal 30 6 3" xfId="32527" xr:uid="{8647906B-BF9A-419D-8124-92426874DDEA}"/>
    <cellStyle name="Normal 30 7" xfId="13815" xr:uid="{7D46D032-27A2-425D-AD54-B52956A7E1C9}"/>
    <cellStyle name="Normal 30 7 2" xfId="32528" xr:uid="{C826EECE-0F54-4D3B-83A0-52D096FBB4F3}"/>
    <cellStyle name="Normal 30 7 3" xfId="32529" xr:uid="{916FD628-DC49-44FC-86EC-6CDC235BBA37}"/>
    <cellStyle name="Normal 30 8" xfId="13816" xr:uid="{8729DDBB-7416-497D-926A-4B69DD628BBD}"/>
    <cellStyle name="Normal 30 8 2" xfId="32530" xr:uid="{BC328219-A9CE-4156-ABDE-D7C8D210F1D4}"/>
    <cellStyle name="Normal 30 8 3" xfId="32531" xr:uid="{2606F984-0E53-48AA-9B53-F727AB91F875}"/>
    <cellStyle name="Normal 30 9" xfId="13817" xr:uid="{38ED80E4-3BC7-4A98-A102-5E3968B51A3B}"/>
    <cellStyle name="Normal 30 9 2" xfId="32532" xr:uid="{F08F1613-10A3-4EEB-95D8-19F101BB2DA0}"/>
    <cellStyle name="Normal 30 9 3" xfId="32533" xr:uid="{82AF7D56-05E6-4871-B2C1-A70EB415C65E}"/>
    <cellStyle name="Normal 31" xfId="13818" xr:uid="{4885021E-CA31-4CA3-8294-9A5E5A7D755C}"/>
    <cellStyle name="Normal 31 10" xfId="13819" xr:uid="{A750B8E8-436F-449C-9195-46FC7A7E309C}"/>
    <cellStyle name="Normal 31 10 2" xfId="32534" xr:uid="{49386C89-A653-41BD-B781-62B3B73C2FC2}"/>
    <cellStyle name="Normal 31 10 3" xfId="32535" xr:uid="{44439EDC-E61A-49B0-A50A-24A12A2C8488}"/>
    <cellStyle name="Normal 31 11" xfId="13820" xr:uid="{E10DEF97-5F21-4D02-B6A6-286AD6263BF1}"/>
    <cellStyle name="Normal 31 11 2" xfId="32536" xr:uid="{D5C43A2D-4546-4C5E-A1D0-4A6DC910C6CD}"/>
    <cellStyle name="Normal 31 11 3" xfId="32537" xr:uid="{769051C6-1E8E-4673-90A4-3EC911241F6D}"/>
    <cellStyle name="Normal 31 12" xfId="13821" xr:uid="{F0087BD4-2F5C-4628-B57A-0E1E310B4067}"/>
    <cellStyle name="Normal 31 12 2" xfId="32538" xr:uid="{C7788BAE-7229-436D-AA53-8AB8CBA0F997}"/>
    <cellStyle name="Normal 31 12 3" xfId="32539" xr:uid="{2492A797-E271-4A64-AF89-5D32667C99CB}"/>
    <cellStyle name="Normal 31 13" xfId="13822" xr:uid="{9585A509-41CA-4B21-A474-921D87649B0B}"/>
    <cellStyle name="Normal 31 13 2" xfId="32540" xr:uid="{F3C5BD50-97F3-4266-BF58-6AFC4CAFA1C3}"/>
    <cellStyle name="Normal 31 13 3" xfId="32541" xr:uid="{00938DD8-8E23-4C30-B324-DB583CBD8D87}"/>
    <cellStyle name="Normal 31 14" xfId="13823" xr:uid="{04757BEC-90B4-4E6D-86AF-C5EEB07C4AF9}"/>
    <cellStyle name="Normal 31 14 2" xfId="32542" xr:uid="{E12D4048-0C56-44F2-BEC0-869F2A75324C}"/>
    <cellStyle name="Normal 31 14 3" xfId="32543" xr:uid="{36145588-9F90-4B9E-AB99-3D181431008E}"/>
    <cellStyle name="Normal 31 15" xfId="32544" xr:uid="{A7B53098-57B5-4F21-AF80-B3DB11B42237}"/>
    <cellStyle name="Normal 31 16" xfId="32545" xr:uid="{D9441310-92FD-434B-8C2C-C9C84F830373}"/>
    <cellStyle name="Normal 31 17" xfId="42951" xr:uid="{2EA50E98-934A-4F7B-B724-CB79731F9449}"/>
    <cellStyle name="Normal 31 2" xfId="13824" xr:uid="{5AE65E3F-7328-4AF4-A4DC-9B0C074DAB0A}"/>
    <cellStyle name="Normal 31 2 10" xfId="13825" xr:uid="{D4D29D29-ACD5-465D-85B5-C932B896B8E8}"/>
    <cellStyle name="Normal 31 2 10 2" xfId="32546" xr:uid="{9D7CD642-E14D-4995-84CB-AB929A444D57}"/>
    <cellStyle name="Normal 31 2 10 3" xfId="32547" xr:uid="{0006290E-8AEE-41E4-A873-8045C6CB7CF4}"/>
    <cellStyle name="Normal 31 2 11" xfId="13826" xr:uid="{0A23A1FC-BCD4-47D1-8BE9-E3F7AD57CC1A}"/>
    <cellStyle name="Normal 31 2 12" xfId="13827" xr:uid="{A267A5A9-5204-484F-A395-DFCDB67FF0B2}"/>
    <cellStyle name="Normal 31 2 13" xfId="32548" xr:uid="{5FA9D8BA-1D9E-48EB-901A-CC76E02C6899}"/>
    <cellStyle name="Normal 31 2 14" xfId="32549" xr:uid="{53FB0E49-9D5C-4BB6-B50B-F95F3943F2E9}"/>
    <cellStyle name="Normal 31 2 2" xfId="13828" xr:uid="{81419513-B719-47B3-B8CA-8DD9FE4A7104}"/>
    <cellStyle name="Normal 31 2 2 2" xfId="32550" xr:uid="{731DC6F8-C25A-46A5-B420-06DB751272B7}"/>
    <cellStyle name="Normal 31 2 2 3" xfId="32551" xr:uid="{5FED7F4B-D9B1-4D35-B26E-0B7683CA3643}"/>
    <cellStyle name="Normal 31 2 3" xfId="13829" xr:uid="{38FB26D6-20C3-4792-91DC-89D156168973}"/>
    <cellStyle name="Normal 31 2 3 2" xfId="32552" xr:uid="{94EF86C0-BE4E-4F91-BC1C-6E9A0B495E7D}"/>
    <cellStyle name="Normal 31 2 3 3" xfId="32553" xr:uid="{9AD3F3BD-C279-4014-B408-8C776C00E2A7}"/>
    <cellStyle name="Normal 31 2 4" xfId="13830" xr:uid="{4AB284F0-1296-4660-A480-FBBEACF8A184}"/>
    <cellStyle name="Normal 31 2 4 2" xfId="32554" xr:uid="{F8B61F71-EDED-4AD4-B796-A1CA47AED25A}"/>
    <cellStyle name="Normal 31 2 4 3" xfId="32555" xr:uid="{5206EFDD-B6B5-4E2D-B9E8-BB6C06E96860}"/>
    <cellStyle name="Normal 31 2 5" xfId="13831" xr:uid="{998B2722-15FC-4CA0-BB05-42768ACA1F13}"/>
    <cellStyle name="Normal 31 2 5 2" xfId="32556" xr:uid="{1939714C-041F-44F3-8EF1-E9B529974959}"/>
    <cellStyle name="Normal 31 2 5 3" xfId="32557" xr:uid="{0F9F64CC-9A46-4F7E-8152-E829406EC154}"/>
    <cellStyle name="Normal 31 2 6" xfId="13832" xr:uid="{4DBD064E-82C2-4D37-96FA-26C959203999}"/>
    <cellStyle name="Normal 31 2 6 2" xfId="32558" xr:uid="{F7A4F350-87E8-46E6-9D35-962FCB8816A3}"/>
    <cellStyle name="Normal 31 2 6 3" xfId="32559" xr:uid="{6F3E15E7-6179-40D5-86B0-62FFBC1FC985}"/>
    <cellStyle name="Normal 31 2 7" xfId="13833" xr:uid="{3F302DF8-952D-4ACC-A706-63FEFBBC1446}"/>
    <cellStyle name="Normal 31 2 7 2" xfId="32560" xr:uid="{BCFDBC07-06EC-4CF1-8E40-84F5EBE1DBC9}"/>
    <cellStyle name="Normal 31 2 7 3" xfId="32561" xr:uid="{CA8D45BE-7CD3-49C0-9E20-A050507186D8}"/>
    <cellStyle name="Normal 31 2 8" xfId="13834" xr:uid="{6CB20508-AB11-4413-970F-D1E04B9371C0}"/>
    <cellStyle name="Normal 31 2 8 2" xfId="32562" xr:uid="{D5DDE032-68A8-44AA-A3D8-1FD87985929A}"/>
    <cellStyle name="Normal 31 2 8 3" xfId="32563" xr:uid="{9A593403-E531-4EA9-8D09-ADE65C9FE41E}"/>
    <cellStyle name="Normal 31 2 9" xfId="13835" xr:uid="{DCB1AB8F-4246-434D-B51F-F2EAD4FDC6CC}"/>
    <cellStyle name="Normal 31 2 9 2" xfId="32564" xr:uid="{48B226D8-C499-4666-BC42-D068C0044CB0}"/>
    <cellStyle name="Normal 31 2 9 3" xfId="32565" xr:uid="{1E177074-9589-4BCB-91BE-1B307C0109E9}"/>
    <cellStyle name="Normal 31 3" xfId="13836" xr:uid="{5A09EE9C-43B0-4742-9F3A-C4A3D4916DE8}"/>
    <cellStyle name="Normal 31 3 10" xfId="13837" xr:uid="{8CD739FF-4E58-4EF7-96EC-9525781C2DCD}"/>
    <cellStyle name="Normal 31 3 10 2" xfId="32566" xr:uid="{938EE7BE-4F0F-4A3F-A484-BE3F56D56541}"/>
    <cellStyle name="Normal 31 3 10 3" xfId="32567" xr:uid="{640A8A7A-1F20-4B3C-9E5F-B7FC93A1A264}"/>
    <cellStyle name="Normal 31 3 11" xfId="32568" xr:uid="{E463DCD4-B8D0-41D2-A9CD-E68ED97CBF10}"/>
    <cellStyle name="Normal 31 3 12" xfId="32569" xr:uid="{8FE4CA28-CE65-4012-B900-800C6E999BEE}"/>
    <cellStyle name="Normal 31 3 2" xfId="13838" xr:uid="{4CF3AD56-E329-4F5E-B3B7-44308DCD3592}"/>
    <cellStyle name="Normal 31 3 2 2" xfId="32570" xr:uid="{69E0A23E-4664-4C34-8610-BFEB64718CED}"/>
    <cellStyle name="Normal 31 3 2 3" xfId="32571" xr:uid="{6888F11E-5289-4DEA-8485-DE4EE50F6DDA}"/>
    <cellStyle name="Normal 31 3 3" xfId="13839" xr:uid="{AC483782-11C8-43A1-93B2-60F01164FF7C}"/>
    <cellStyle name="Normal 31 3 3 2" xfId="32572" xr:uid="{43C2C608-67AE-4705-A10B-9956990032D3}"/>
    <cellStyle name="Normal 31 3 3 3" xfId="32573" xr:uid="{54D9C2DA-8E38-44CC-A604-D19D576E1840}"/>
    <cellStyle name="Normal 31 3 4" xfId="13840" xr:uid="{D2B8F792-339B-4A7A-8079-F4B9137D1D2D}"/>
    <cellStyle name="Normal 31 3 4 2" xfId="32574" xr:uid="{BE8B0BDC-9F7A-4E46-8B20-383F52FE1561}"/>
    <cellStyle name="Normal 31 3 4 3" xfId="32575" xr:uid="{F021C6DC-9D46-4FAA-8A65-FBC4A21DF6A0}"/>
    <cellStyle name="Normal 31 3 5" xfId="13841" xr:uid="{BB3F4C80-0E31-43C1-8431-8B209F71FCE0}"/>
    <cellStyle name="Normal 31 3 5 2" xfId="32576" xr:uid="{9CE3CD67-0374-401E-BF49-BEDD813625F6}"/>
    <cellStyle name="Normal 31 3 5 3" xfId="32577" xr:uid="{4E3CF1C2-AED5-471A-A0FE-0D6CCA9811F3}"/>
    <cellStyle name="Normal 31 3 6" xfId="13842" xr:uid="{A7C7791F-B570-4840-86BD-53B9895CB5ED}"/>
    <cellStyle name="Normal 31 3 6 2" xfId="32578" xr:uid="{A9D90E8A-D0B3-4030-9984-189FAE305F1E}"/>
    <cellStyle name="Normal 31 3 6 3" xfId="32579" xr:uid="{EF858112-857F-4FCA-ACFA-F410E1A59634}"/>
    <cellStyle name="Normal 31 3 7" xfId="13843" xr:uid="{C727F6D2-F689-4939-A89A-5B0CA943EDB2}"/>
    <cellStyle name="Normal 31 3 7 2" xfId="32580" xr:uid="{63D27DA1-0C67-4554-871F-017E41D1D021}"/>
    <cellStyle name="Normal 31 3 7 3" xfId="32581" xr:uid="{E50BE20C-4953-43FC-AD20-40FC253E8BC9}"/>
    <cellStyle name="Normal 31 3 8" xfId="13844" xr:uid="{E4BCB87E-B3B3-4F82-9763-E443CCC9ED61}"/>
    <cellStyle name="Normal 31 3 8 2" xfId="32582" xr:uid="{6B846681-C1C8-467F-ABDF-D078BD722ADE}"/>
    <cellStyle name="Normal 31 3 8 3" xfId="32583" xr:uid="{947C1649-7B36-4595-B23D-44F9CE236E85}"/>
    <cellStyle name="Normal 31 3 9" xfId="13845" xr:uid="{B37884F0-D194-40C8-B59D-CFAB212BAD84}"/>
    <cellStyle name="Normal 31 3 9 2" xfId="32584" xr:uid="{BA33E4D4-83CA-4E29-960A-3667E7B968D2}"/>
    <cellStyle name="Normal 31 3 9 3" xfId="32585" xr:uid="{25F26DF2-B0CC-4710-B34A-CC59538E1EEB}"/>
    <cellStyle name="Normal 31 4" xfId="13846" xr:uid="{53BA4740-205A-463E-A79C-EC05B6FCA446}"/>
    <cellStyle name="Normal 31 4 2" xfId="13847" xr:uid="{8EE2D429-B0A9-4618-8A24-9AE6474B070F}"/>
    <cellStyle name="Normal 31 4 3" xfId="13848" xr:uid="{36E7B44F-0CB5-4D2C-85E7-C1D3809A4DD7}"/>
    <cellStyle name="Normal 31 4 4" xfId="32586" xr:uid="{43C086EA-37D8-4A1E-9EC2-76BF35DD8EBA}"/>
    <cellStyle name="Normal 31 5" xfId="13849" xr:uid="{D8BAB3FA-B6B7-448E-A6D5-1A90060817D3}"/>
    <cellStyle name="Normal 31 5 2" xfId="32587" xr:uid="{D6F5F261-44B3-4C3D-A0D5-942BD196449F}"/>
    <cellStyle name="Normal 31 5 3" xfId="32588" xr:uid="{25A6CA9C-6E62-4D1E-8722-27355FBC1918}"/>
    <cellStyle name="Normal 31 6" xfId="13850" xr:uid="{936C91E5-CCA2-447C-B6CE-34DCF5C44F8A}"/>
    <cellStyle name="Normal 31 6 2" xfId="32589" xr:uid="{9492F79F-4190-460E-B0BC-3800954D0A48}"/>
    <cellStyle name="Normal 31 6 3" xfId="32590" xr:uid="{2B14E2BD-CDDB-4C03-8F7A-4513E73EBEB5}"/>
    <cellStyle name="Normal 31 7" xfId="13851" xr:uid="{5BECD6CD-D6DF-4DE0-AF86-5BD0FB2FA5D5}"/>
    <cellStyle name="Normal 31 7 2" xfId="32591" xr:uid="{F6DB0F0D-782A-4510-AC21-88D19FA0921A}"/>
    <cellStyle name="Normal 31 7 3" xfId="32592" xr:uid="{38DB2E4D-C7F8-4A2B-A19C-B5BDB4B6B93F}"/>
    <cellStyle name="Normal 31 8" xfId="13852" xr:uid="{298D0171-0F77-44F3-B4A4-86723D2023E9}"/>
    <cellStyle name="Normal 31 8 2" xfId="32593" xr:uid="{25712D59-F49F-42D1-A3B3-D0E2DEB8D5F9}"/>
    <cellStyle name="Normal 31 8 3" xfId="32594" xr:uid="{AEAADE0D-8032-4717-BF44-38534D729B46}"/>
    <cellStyle name="Normal 31 9" xfId="13853" xr:uid="{63EB396E-1838-456A-BF6A-59381120B888}"/>
    <cellStyle name="Normal 31 9 2" xfId="32595" xr:uid="{FD066957-F494-4D5E-A037-0413B2422922}"/>
    <cellStyle name="Normal 31 9 3" xfId="32596" xr:uid="{59CF0C6E-A7DF-464A-AB27-3ADC66F4A859}"/>
    <cellStyle name="Normal 32" xfId="13854" xr:uid="{72F10ADA-316E-465C-8D0D-2F12F12DB7D7}"/>
    <cellStyle name="Normal 32 10" xfId="13855" xr:uid="{BDF39659-12BD-4212-A619-B0EB70C4A536}"/>
    <cellStyle name="Normal 32 10 2" xfId="32597" xr:uid="{C3B30B88-0EAE-4208-BEBD-3805127C2C6A}"/>
    <cellStyle name="Normal 32 10 3" xfId="32598" xr:uid="{4593967C-E828-4527-9759-563ED78AE327}"/>
    <cellStyle name="Normal 32 11" xfId="13856" xr:uid="{59BA314D-D8F7-46CC-A46E-7D58E4722AD0}"/>
    <cellStyle name="Normal 32 11 2" xfId="32599" xr:uid="{40C3E179-9BC5-4908-8883-B399E3BE68CE}"/>
    <cellStyle name="Normal 32 11 3" xfId="32600" xr:uid="{D1136B73-61D8-420C-9F3E-15DADEF457A7}"/>
    <cellStyle name="Normal 32 12" xfId="13857" xr:uid="{209ABA2A-C135-45DE-85DA-09FA2DFAEC6B}"/>
    <cellStyle name="Normal 32 12 2" xfId="32601" xr:uid="{631D377F-F609-4AF3-9BFF-BB09BD4AAA44}"/>
    <cellStyle name="Normal 32 12 3" xfId="32602" xr:uid="{1B1AF9D7-6A1D-44C2-BD73-46B95E6CAD28}"/>
    <cellStyle name="Normal 32 13" xfId="13858" xr:uid="{4033CE1D-415A-4E3D-9FF4-BB68C45AF83D}"/>
    <cellStyle name="Normal 32 13 2" xfId="32603" xr:uid="{B7B3BE4A-5F0A-4D39-BED5-E1A7CE13AF65}"/>
    <cellStyle name="Normal 32 14" xfId="13859" xr:uid="{66C9244F-549F-417F-B69D-9344360C210F}"/>
    <cellStyle name="Normal 32 14 2" xfId="32604" xr:uid="{130A415C-EF11-480C-A25F-4E02B4C15397}"/>
    <cellStyle name="Normal 32 14 3" xfId="32605" xr:uid="{E2974856-8715-4ADE-9E72-30AA4A0BA54D}"/>
    <cellStyle name="Normal 32 15" xfId="32606" xr:uid="{4D1EEE0F-79A4-4834-BC2E-D7A66F2BED0A}"/>
    <cellStyle name="Normal 32 2" xfId="13860" xr:uid="{C45B4354-1AC9-4A2A-B184-7100AF31CFD7}"/>
    <cellStyle name="Normal 32 2 10" xfId="13861" xr:uid="{6E14D21C-ECE8-4BAD-BBB6-A3E175AC754E}"/>
    <cellStyle name="Normal 32 2 10 2" xfId="32607" xr:uid="{D205BC56-17DB-4B23-965C-F607AB8CC586}"/>
    <cellStyle name="Normal 32 2 10 3" xfId="32608" xr:uid="{9FB6D42E-FF84-4BFD-B4F1-7DE25E9A5D32}"/>
    <cellStyle name="Normal 32 2 11" xfId="13862" xr:uid="{C5CAA5B8-8223-4DCA-AC75-9336D5F1B22B}"/>
    <cellStyle name="Normal 32 2 12" xfId="13863" xr:uid="{355B9C55-0C93-49DC-88AA-27B822D47CF1}"/>
    <cellStyle name="Normal 32 2 13" xfId="32609" xr:uid="{B5A2116C-566C-43EB-A1B6-5EC940EE3A53}"/>
    <cellStyle name="Normal 32 2 2" xfId="13864" xr:uid="{2A6911B4-352A-495F-B89B-6E851B261C4E}"/>
    <cellStyle name="Normal 32 2 2 2" xfId="32610" xr:uid="{C5DD62EA-B2F5-47F0-8DF6-836779637C3F}"/>
    <cellStyle name="Normal 32 2 2 3" xfId="32611" xr:uid="{514139F8-97AE-4D7C-A9A2-A51D128F7EC7}"/>
    <cellStyle name="Normal 32 2 3" xfId="13865" xr:uid="{68F63864-B27D-4C4E-959D-C95C2A486F00}"/>
    <cellStyle name="Normal 32 2 3 2" xfId="32612" xr:uid="{F4BAB6E0-D8D0-431A-81E1-436B389EC176}"/>
    <cellStyle name="Normal 32 2 3 3" xfId="32613" xr:uid="{C82FF569-5683-4155-B890-5EB0C8222F01}"/>
    <cellStyle name="Normal 32 2 4" xfId="13866" xr:uid="{1723A6E6-E1E8-4407-9353-605072F7CFA0}"/>
    <cellStyle name="Normal 32 2 4 2" xfId="32614" xr:uid="{FBE4BA3A-99C2-4117-8453-199EF69FC54E}"/>
    <cellStyle name="Normal 32 2 4 3" xfId="32615" xr:uid="{DAB5C6DC-3D13-4CAB-B6BD-CCA1448B44EB}"/>
    <cellStyle name="Normal 32 2 5" xfId="13867" xr:uid="{19FC636A-114E-4B53-957F-77FDF3899A01}"/>
    <cellStyle name="Normal 32 2 5 2" xfId="32616" xr:uid="{7CC5BD15-620A-4225-A5F9-0F4770D103FC}"/>
    <cellStyle name="Normal 32 2 5 3" xfId="32617" xr:uid="{D53F3224-E93E-42FE-8C84-3909689F0ED4}"/>
    <cellStyle name="Normal 32 2 6" xfId="13868" xr:uid="{ADAD0CF1-9F0C-4659-B532-9C3D200F8A90}"/>
    <cellStyle name="Normal 32 2 6 2" xfId="32618" xr:uid="{F839CC72-4920-4532-9F98-A0775FA9D88D}"/>
    <cellStyle name="Normal 32 2 6 3" xfId="32619" xr:uid="{7A5B5858-590A-4752-9549-177ECE44D050}"/>
    <cellStyle name="Normal 32 2 7" xfId="13869" xr:uid="{9E4818CD-0FD8-46AF-9C5B-07144A64BC98}"/>
    <cellStyle name="Normal 32 2 7 2" xfId="32620" xr:uid="{7AD3B9E6-2710-4AAE-B757-58865764B21D}"/>
    <cellStyle name="Normal 32 2 7 3" xfId="32621" xr:uid="{5867D201-4AED-4DFA-975A-02EC83E40617}"/>
    <cellStyle name="Normal 32 2 8" xfId="13870" xr:uid="{26AAE210-595D-422F-8085-FDDCB7F18659}"/>
    <cellStyle name="Normal 32 2 8 2" xfId="32622" xr:uid="{2A890B14-3055-4305-8464-C4085AC52876}"/>
    <cellStyle name="Normal 32 2 8 3" xfId="32623" xr:uid="{6E98289C-85EA-4D1D-8BF5-F4E8D302A309}"/>
    <cellStyle name="Normal 32 2 9" xfId="13871" xr:uid="{DC8B1E80-79A0-4932-9B23-C7A1C95D1143}"/>
    <cellStyle name="Normal 32 2 9 2" xfId="32624" xr:uid="{5C9D137E-692E-4E48-9843-5174BCEC57C9}"/>
    <cellStyle name="Normal 32 2 9 3" xfId="32625" xr:uid="{8D6505A3-4F46-4FB2-B8BE-31DECA0948C5}"/>
    <cellStyle name="Normal 32 3" xfId="13872" xr:uid="{8BA602FC-686C-4228-8E13-518CC9F55AFF}"/>
    <cellStyle name="Normal 32 3 10" xfId="13873" xr:uid="{58A980E1-C0B6-487B-8A65-BCDF09C93E9C}"/>
    <cellStyle name="Normal 32 3 10 2" xfId="32626" xr:uid="{E423952E-3A1C-44A8-8D2C-F0BE30670752}"/>
    <cellStyle name="Normal 32 3 10 3" xfId="32627" xr:uid="{4DCC8F25-1E01-45C8-A53B-295BE5A5FE6A}"/>
    <cellStyle name="Normal 32 3 11" xfId="13874" xr:uid="{089175DA-634A-42D6-A24B-6D128950C062}"/>
    <cellStyle name="Normal 32 3 12" xfId="13875" xr:uid="{497342A5-4C20-4FB3-BC9B-1A98A7CA614D}"/>
    <cellStyle name="Normal 32 3 13" xfId="32628" xr:uid="{3BA0C2F6-3AF1-4319-A5D1-44CB9FFD4B10}"/>
    <cellStyle name="Normal 32 3 2" xfId="13876" xr:uid="{3D063E36-109A-4E43-A4E3-AA57DB2A4CFC}"/>
    <cellStyle name="Normal 32 3 2 2" xfId="32629" xr:uid="{014B85F1-1383-4851-8EC0-378F77B1F3ED}"/>
    <cellStyle name="Normal 32 3 2 3" xfId="32630" xr:uid="{8B7DD36A-944B-4C1C-8123-654C4BBED7F4}"/>
    <cellStyle name="Normal 32 3 3" xfId="13877" xr:uid="{F5CD13F2-E1F8-4516-B61C-D411592572D6}"/>
    <cellStyle name="Normal 32 3 3 2" xfId="32631" xr:uid="{A3F8C38B-0903-4783-BC14-4D8A31168351}"/>
    <cellStyle name="Normal 32 3 3 3" xfId="32632" xr:uid="{D607826A-E7D7-4242-A15F-7DFBDAEB942F}"/>
    <cellStyle name="Normal 32 3 4" xfId="13878" xr:uid="{5399CDC7-B927-4D23-A0D9-0EAF49072E75}"/>
    <cellStyle name="Normal 32 3 4 2" xfId="32633" xr:uid="{DDE48E04-C259-4C7C-89A9-4897807B12FE}"/>
    <cellStyle name="Normal 32 3 4 3" xfId="32634" xr:uid="{C2FF2BD4-6BBC-4892-B486-632475D7D210}"/>
    <cellStyle name="Normal 32 3 5" xfId="13879" xr:uid="{E5AA41E7-CC6E-4A8A-AAC4-40F39205ACEF}"/>
    <cellStyle name="Normal 32 3 5 2" xfId="32635" xr:uid="{61A34930-5092-4108-A5D8-5C05B8560485}"/>
    <cellStyle name="Normal 32 3 5 3" xfId="32636" xr:uid="{2B573F42-823A-4698-81C4-534048AAFE19}"/>
    <cellStyle name="Normal 32 3 6" xfId="13880" xr:uid="{0D39CE18-8CDB-4094-885D-93CDB81A40EC}"/>
    <cellStyle name="Normal 32 3 6 2" xfId="32637" xr:uid="{ABC4B750-FBC0-4301-975F-FB80FB38556E}"/>
    <cellStyle name="Normal 32 3 6 3" xfId="32638" xr:uid="{15578527-CBA9-4589-9EC8-960B3732CE76}"/>
    <cellStyle name="Normal 32 3 7" xfId="13881" xr:uid="{28971A00-61AD-4247-BCA2-6C326E3D72DD}"/>
    <cellStyle name="Normal 32 3 7 2" xfId="32639" xr:uid="{24BDC2FD-2604-4A20-9AF5-F3F8273E50DF}"/>
    <cellStyle name="Normal 32 3 7 3" xfId="32640" xr:uid="{788B3306-A736-4458-95DB-08C00B07C730}"/>
    <cellStyle name="Normal 32 3 8" xfId="13882" xr:uid="{80C4A259-3E3A-483C-A496-4A7010996239}"/>
    <cellStyle name="Normal 32 3 8 2" xfId="32641" xr:uid="{3DE215C7-4543-4146-BAF3-3BD4446FF9B2}"/>
    <cellStyle name="Normal 32 3 8 3" xfId="32642" xr:uid="{42196F78-3BAC-49B7-8845-C34454910073}"/>
    <cellStyle name="Normal 32 3 9" xfId="13883" xr:uid="{32F983E9-D349-4C34-8C2D-48E5621800CC}"/>
    <cellStyle name="Normal 32 3 9 2" xfId="32643" xr:uid="{A084BF22-4F5E-41B6-A552-3DAFDC13D084}"/>
    <cellStyle name="Normal 32 3 9 3" xfId="32644" xr:uid="{55AC7AEA-F4FF-498E-AE95-6B0910853487}"/>
    <cellStyle name="Normal 32 4" xfId="13884" xr:uid="{1304F4EE-4510-4A8B-B853-5A00160C49CB}"/>
    <cellStyle name="Normal 32 4 2" xfId="32645" xr:uid="{C914BD12-624B-4A43-A431-BF8B802B0C96}"/>
    <cellStyle name="Normal 32 4 3" xfId="32646" xr:uid="{2A9299DC-C7C9-4D14-B002-D9B4AD193324}"/>
    <cellStyle name="Normal 32 5" xfId="13885" xr:uid="{82B000BD-D02F-4852-91F3-563E883DF1E9}"/>
    <cellStyle name="Normal 32 5 2" xfId="32647" xr:uid="{4585861F-2F78-4BC4-BD62-280355766D65}"/>
    <cellStyle name="Normal 32 5 3" xfId="32648" xr:uid="{8416C21E-8886-45A0-9066-B46289DFDD3C}"/>
    <cellStyle name="Normal 32 6" xfId="13886" xr:uid="{90D76380-BD20-4CE7-9FB5-E8D5D40BDF44}"/>
    <cellStyle name="Normal 32 6 2" xfId="32649" xr:uid="{847398C2-E26C-456E-87A6-F855A4A1A4FD}"/>
    <cellStyle name="Normal 32 6 3" xfId="32650" xr:uid="{C84B7C08-B1AD-41D6-B1FA-9B8ABC1A0CB3}"/>
    <cellStyle name="Normal 32 7" xfId="13887" xr:uid="{3C772238-C823-4767-9D9B-2020A10070C0}"/>
    <cellStyle name="Normal 32 7 2" xfId="32651" xr:uid="{9103B512-9953-460F-AC96-BB52DE1FE3B1}"/>
    <cellStyle name="Normal 32 7 3" xfId="32652" xr:uid="{92B1CC41-40D1-4662-94AB-7A6BE0C621EC}"/>
    <cellStyle name="Normal 32 8" xfId="13888" xr:uid="{D8159B8C-BF32-47F4-8000-0FA6DE8F457B}"/>
    <cellStyle name="Normal 32 8 2" xfId="32653" xr:uid="{FAC3F828-51D1-4805-A282-07D9B3AC82D8}"/>
    <cellStyle name="Normal 32 8 3" xfId="32654" xr:uid="{E6576406-16EC-49BC-BA5F-50D42BC1FEC2}"/>
    <cellStyle name="Normal 32 9" xfId="13889" xr:uid="{2669BBAE-C863-434A-A4A7-1321672EB9F7}"/>
    <cellStyle name="Normal 32 9 2" xfId="32655" xr:uid="{A05B3E00-AFB6-4C30-ABE5-85066AD07B6A}"/>
    <cellStyle name="Normal 32 9 3" xfId="32656" xr:uid="{80F1ADCC-F2E1-48E8-A584-713257AAD350}"/>
    <cellStyle name="Normal 33" xfId="13890" xr:uid="{3FE93564-D5DE-493C-8828-592A27F03E62}"/>
    <cellStyle name="Normal 33 10" xfId="13891" xr:uid="{3AEBDEDD-1728-43B7-831B-629BA1FF91F1}"/>
    <cellStyle name="Normal 33 10 2" xfId="32657" xr:uid="{4BF41D24-F0AB-48BD-9B73-5099A1E70F95}"/>
    <cellStyle name="Normal 33 10 3" xfId="32658" xr:uid="{92BF05A2-87A9-4C63-A55C-18EBF9D8B184}"/>
    <cellStyle name="Normal 33 10 4" xfId="32659" xr:uid="{0F1B7E23-F730-4F7A-8205-1354F7538AE7}"/>
    <cellStyle name="Normal 33 11" xfId="13892" xr:uid="{3786A057-81F8-4A9C-9DEF-761879809762}"/>
    <cellStyle name="Normal 33 11 2" xfId="32660" xr:uid="{7F2C2753-5051-4F1E-87E9-294DE61F15DA}"/>
    <cellStyle name="Normal 33 11 3" xfId="32661" xr:uid="{91683AE3-493F-401A-96E8-21ABAAB78108}"/>
    <cellStyle name="Normal 33 12" xfId="13893" xr:uid="{A0302495-ADC2-48DD-9BE7-F7A887C4BAA1}"/>
    <cellStyle name="Normal 33 12 2" xfId="32662" xr:uid="{B0CC74A5-47AA-4E36-9080-46BA083116B1}"/>
    <cellStyle name="Normal 33 12 3" xfId="32663" xr:uid="{311C5219-D41C-49E9-BF65-F1AC8A63BE4B}"/>
    <cellStyle name="Normal 33 12 4" xfId="32664" xr:uid="{9D83C6EB-4E20-4032-BAFA-8EFA071518E9}"/>
    <cellStyle name="Normal 33 13" xfId="32665" xr:uid="{B207E36F-A9F8-477B-80E3-A2D4CF485918}"/>
    <cellStyle name="Normal 33 13 2" xfId="32666" xr:uid="{11EEB665-235F-4CDF-BA76-0802D134AF91}"/>
    <cellStyle name="Normal 33 14" xfId="32667" xr:uid="{78A0F8AE-F57D-4E6D-BABE-3A8409568B67}"/>
    <cellStyle name="Normal 33 15" xfId="45841" xr:uid="{1E428FDA-88E1-4AF9-A2E1-6F75E92DE03C}"/>
    <cellStyle name="Normal 33 2" xfId="13894" xr:uid="{7620ABEC-9B03-4070-81C6-25B27072AA58}"/>
    <cellStyle name="Normal 33 2 2" xfId="13895" xr:uid="{F308A2A5-A39A-4871-B369-3772D9BD292A}"/>
    <cellStyle name="Normal 33 2 3" xfId="13896" xr:uid="{C7836991-9572-4DFC-9B3F-7C2DA770FCB9}"/>
    <cellStyle name="Normal 33 2 4" xfId="32668" xr:uid="{983C06DC-CED1-4C44-A2C8-62BA3B455256}"/>
    <cellStyle name="Normal 33 2 5" xfId="32669" xr:uid="{C101E864-13E0-4207-A6C2-A4968C9376B3}"/>
    <cellStyle name="Normal 33 3" xfId="13897" xr:uid="{82A507AC-9A2B-4975-B398-10C60B69611F}"/>
    <cellStyle name="Normal 33 3 2" xfId="13898" xr:uid="{9BC4F493-218E-4142-A311-013248E0ACBF}"/>
    <cellStyle name="Normal 33 3 3" xfId="13899" xr:uid="{A51F5486-7037-4F18-94A2-411BB032F123}"/>
    <cellStyle name="Normal 33 3 4" xfId="32670" xr:uid="{68258382-427D-49DF-AF5F-E6B55D0D481C}"/>
    <cellStyle name="Normal 33 3 5" xfId="32671" xr:uid="{E55A50EB-BD8D-41AB-91B8-619DFE66B044}"/>
    <cellStyle name="Normal 33 4" xfId="13900" xr:uid="{EC883433-F995-44D1-8445-145684512AB8}"/>
    <cellStyle name="Normal 33 4 2" xfId="32672" xr:uid="{0C45D5D6-1EB5-4643-AF01-60FD9B8B65CC}"/>
    <cellStyle name="Normal 33 4 3" xfId="32673" xr:uid="{0820C84B-584F-4F7C-8682-62FD69156EB8}"/>
    <cellStyle name="Normal 33 4 4" xfId="32674" xr:uid="{A8790611-2E7E-462B-9BFE-572FDD149303}"/>
    <cellStyle name="Normal 33 5" xfId="13901" xr:uid="{B7902C10-F8DD-4160-B481-EA1FF4647821}"/>
    <cellStyle name="Normal 33 5 2" xfId="32675" xr:uid="{9B530DE9-A94C-42C0-8875-97AC5B235B08}"/>
    <cellStyle name="Normal 33 5 3" xfId="32676" xr:uid="{DBAF571B-84A5-4987-B978-B1F315193DC5}"/>
    <cellStyle name="Normal 33 5 4" xfId="32677" xr:uid="{7F65FF69-EE91-423B-B0F3-87ED06A715C1}"/>
    <cellStyle name="Normal 33 6" xfId="13902" xr:uid="{F684C9D2-391F-46A2-9FB9-63CF652DD45A}"/>
    <cellStyle name="Normal 33 6 2" xfId="32678" xr:uid="{2CEAB29D-550B-4B5E-9F7B-C2AB6C89DB44}"/>
    <cellStyle name="Normal 33 6 3" xfId="32679" xr:uid="{C2F60117-497E-4AA6-A4E8-C0A7FFDCFE3B}"/>
    <cellStyle name="Normal 33 6 4" xfId="32680" xr:uid="{FDA0788C-3F09-4589-B207-23877EBC4C9F}"/>
    <cellStyle name="Normal 33 7" xfId="13903" xr:uid="{834857BE-4A8A-44B9-80A8-12C0D5CA4A3E}"/>
    <cellStyle name="Normal 33 7 2" xfId="32681" xr:uid="{D5E5DAA5-7134-4296-9891-FECFD915F4A7}"/>
    <cellStyle name="Normal 33 7 3" xfId="32682" xr:uid="{CDA85D26-54E1-4EE8-80FC-872EBBABB352}"/>
    <cellStyle name="Normal 33 7 4" xfId="32683" xr:uid="{110E0706-EC29-4540-8DEF-E169A4E75EC2}"/>
    <cellStyle name="Normal 33 8" xfId="13904" xr:uid="{BE77B158-DF2D-4E44-9A98-7A575DAC7C2D}"/>
    <cellStyle name="Normal 33 8 2" xfId="32684" xr:uid="{BA645531-9AC3-4DB0-BE0E-3E5DB880C308}"/>
    <cellStyle name="Normal 33 8 3" xfId="32685" xr:uid="{4D1160D3-D23B-4EC8-99E2-9331E8A12EAD}"/>
    <cellStyle name="Normal 33 8 4" xfId="32686" xr:uid="{BEC934D6-CA25-42D4-818B-1050BAE6F415}"/>
    <cellStyle name="Normal 33 9" xfId="13905" xr:uid="{DA2D72A2-076F-4FB7-9F80-3612248DC4F1}"/>
    <cellStyle name="Normal 33 9 2" xfId="32687" xr:uid="{9AEC4783-D2EB-4152-9C68-BE4AC837B76C}"/>
    <cellStyle name="Normal 33 9 3" xfId="32688" xr:uid="{21AC38F4-1ED1-4B19-A6AA-4710B773E6F8}"/>
    <cellStyle name="Normal 33 9 4" xfId="32689" xr:uid="{BAA38139-DD39-40F6-B677-89500B58ADF2}"/>
    <cellStyle name="Normal 33_Scen_XBase" xfId="32690" xr:uid="{F28EF0F7-BF2A-4E43-BFFB-8F7045888453}"/>
    <cellStyle name="Normal 34" xfId="13906" xr:uid="{FB6ECE5D-C2DD-4B57-8DB6-784338FA689A}"/>
    <cellStyle name="Normal 34 10" xfId="13907" xr:uid="{B352F9BE-3B01-4AE2-BEB7-67F624720013}"/>
    <cellStyle name="Normal 34 10 2" xfId="32691" xr:uid="{0366E07F-7DF1-4133-9B8C-B834D44B5F9A}"/>
    <cellStyle name="Normal 34 10 3" xfId="32692" xr:uid="{2D28D0E2-3C81-4943-9A92-944617D54287}"/>
    <cellStyle name="Normal 34 11" xfId="13908" xr:uid="{AC4DAEC9-E33F-482A-8F7E-E38757D17720}"/>
    <cellStyle name="Normal 34 11 2" xfId="32693" xr:uid="{A90843B9-C6E3-42F6-8874-3BB3D15ADD2A}"/>
    <cellStyle name="Normal 34 11 3" xfId="32694" xr:uid="{83814F2B-4EBD-43FB-A6C7-A39E13788EB7}"/>
    <cellStyle name="Normal 34 12" xfId="13909" xr:uid="{5D7803B7-DAF7-4E89-91BA-A93F0656DFEF}"/>
    <cellStyle name="Normal 34 12 2" xfId="32695" xr:uid="{B6000001-D2FC-4F16-B06E-8333513CB363}"/>
    <cellStyle name="Normal 34 12 3" xfId="32696" xr:uid="{CDA05743-B505-484E-8EA5-38060AE3A018}"/>
    <cellStyle name="Normal 34 13" xfId="13910" xr:uid="{163A7082-6ECB-4840-BE9B-11204E7854CA}"/>
    <cellStyle name="Normal 34 13 2" xfId="32697" xr:uid="{68A54018-F5CB-418E-BCDB-BA0CF28426AC}"/>
    <cellStyle name="Normal 34 14" xfId="13911" xr:uid="{9C7A289E-86AE-467E-B8AF-30858098AFAA}"/>
    <cellStyle name="Normal 34 14 2" xfId="32698" xr:uid="{17C089C9-F45B-47DB-9374-4A75778D4E97}"/>
    <cellStyle name="Normal 34 14 3" xfId="32699" xr:uid="{C831EFE1-7585-45C3-AA23-4FF9BAA57485}"/>
    <cellStyle name="Normal 34 15" xfId="32700" xr:uid="{820D7061-99A5-46BF-B21D-B223DA89C19F}"/>
    <cellStyle name="Normal 34 16" xfId="42952" xr:uid="{75827635-CFED-4428-90B8-B20C122628D6}"/>
    <cellStyle name="Normal 34 2" xfId="13912" xr:uid="{B998178B-4F05-4317-ADD3-29EC9056FD71}"/>
    <cellStyle name="Normal 34 2 10" xfId="13913" xr:uid="{73734C78-4DB2-47D4-BEA1-95E2D395AA88}"/>
    <cellStyle name="Normal 34 2 10 2" xfId="32701" xr:uid="{320F9AAE-8956-4B05-B412-6C2B24AAFB8A}"/>
    <cellStyle name="Normal 34 2 10 3" xfId="32702" xr:uid="{FF14ECA2-90F1-4E14-9704-AD6DA388513A}"/>
    <cellStyle name="Normal 34 2 11" xfId="13914" xr:uid="{7A7E11C4-97C2-4ED2-BC0D-1BEF075CFDA7}"/>
    <cellStyle name="Normal 34 2 12" xfId="13915" xr:uid="{397C44D1-5CF9-4A59-A5B0-DDFAEC42CDB7}"/>
    <cellStyle name="Normal 34 2 13" xfId="32703" xr:uid="{97953034-37BC-47D2-8482-3C2503B1FB47}"/>
    <cellStyle name="Normal 34 2 2" xfId="13916" xr:uid="{9F86072C-E635-4B30-8D82-B36A9BC9B98D}"/>
    <cellStyle name="Normal 34 2 2 2" xfId="32704" xr:uid="{B6743CEA-598D-4DD6-B63E-A3A28058C9BB}"/>
    <cellStyle name="Normal 34 2 2 3" xfId="32705" xr:uid="{210AC4FA-0D90-461A-A9F6-2ACEA24BD685}"/>
    <cellStyle name="Normal 34 2 3" xfId="13917" xr:uid="{FF8FDC02-D691-4251-A630-7F2ED9B7A1BE}"/>
    <cellStyle name="Normal 34 2 3 2" xfId="32706" xr:uid="{89858D42-0B62-4E5B-AF0A-2EC10D5CB967}"/>
    <cellStyle name="Normal 34 2 3 3" xfId="32707" xr:uid="{0EFB87FC-8D34-4206-82F1-A3401BDF5AC2}"/>
    <cellStyle name="Normal 34 2 4" xfId="13918" xr:uid="{BF079370-C9F5-416B-81D4-0EBC3EBDBC5D}"/>
    <cellStyle name="Normal 34 2 4 2" xfId="32708" xr:uid="{0F1FD7C5-1F42-4D64-B906-5F81365C45EF}"/>
    <cellStyle name="Normal 34 2 4 3" xfId="32709" xr:uid="{FAE2A8D8-C62D-4A1A-8E82-38FFCD41B90B}"/>
    <cellStyle name="Normal 34 2 5" xfId="13919" xr:uid="{C7206B2E-C455-421D-AE69-DE79B06D551A}"/>
    <cellStyle name="Normal 34 2 5 2" xfId="32710" xr:uid="{5406760F-D4D9-4703-8F44-D34E22CFEFA3}"/>
    <cellStyle name="Normal 34 2 5 3" xfId="32711" xr:uid="{DAAF7E9E-9FDD-469C-96BF-DCEC56E3E179}"/>
    <cellStyle name="Normal 34 2 6" xfId="13920" xr:uid="{E42222A4-439C-485C-8399-13EF8C4CA651}"/>
    <cellStyle name="Normal 34 2 6 2" xfId="32712" xr:uid="{21D5BB01-7413-4C4E-B243-88BB660C0A01}"/>
    <cellStyle name="Normal 34 2 6 3" xfId="32713" xr:uid="{24317B50-2E2C-4D59-8925-C8AEC96F9A70}"/>
    <cellStyle name="Normal 34 2 7" xfId="13921" xr:uid="{51B3C256-B418-4632-BBBD-23131B319586}"/>
    <cellStyle name="Normal 34 2 7 2" xfId="32714" xr:uid="{F3A51A73-7920-4689-9FAF-AA9612075C26}"/>
    <cellStyle name="Normal 34 2 7 3" xfId="32715" xr:uid="{E5843FB5-57DB-4B65-ADE8-8C50013B54B4}"/>
    <cellStyle name="Normal 34 2 8" xfId="13922" xr:uid="{3B4AC253-10AC-4C75-B2E3-BF3A9512E7BD}"/>
    <cellStyle name="Normal 34 2 8 2" xfId="32716" xr:uid="{696FD825-6E44-49C6-883A-9E1EA6513E0B}"/>
    <cellStyle name="Normal 34 2 8 3" xfId="32717" xr:uid="{B725C8DD-BA63-4141-A7FF-AFECFE4E4174}"/>
    <cellStyle name="Normal 34 2 9" xfId="13923" xr:uid="{8D90EC49-2137-4253-B57D-9160AC24ADE7}"/>
    <cellStyle name="Normal 34 2 9 2" xfId="32718" xr:uid="{09242399-FED1-4F11-9767-DD7C46D0B6F8}"/>
    <cellStyle name="Normal 34 2 9 3" xfId="32719" xr:uid="{C0EBAEAF-2C82-41C8-B37C-566B63C94561}"/>
    <cellStyle name="Normal 34 3" xfId="13924" xr:uid="{4CFE73D9-DF5C-4713-8BB5-86836D9A6C3A}"/>
    <cellStyle name="Normal 34 3 10" xfId="13925" xr:uid="{4279001E-25C5-43D2-B591-02BCD0298BD6}"/>
    <cellStyle name="Normal 34 3 10 2" xfId="32720" xr:uid="{7DFA7BD4-8DB0-4225-AE76-C71A56FCE9FF}"/>
    <cellStyle name="Normal 34 3 10 3" xfId="32721" xr:uid="{6894746A-472C-436F-9E4C-CF11BC995FB2}"/>
    <cellStyle name="Normal 34 3 11" xfId="13926" xr:uid="{361384FF-3AE5-421C-8237-D86558B66C3E}"/>
    <cellStyle name="Normal 34 3 12" xfId="13927" xr:uid="{91D5A297-B9AC-4F4C-9E9F-A49DD153C654}"/>
    <cellStyle name="Normal 34 3 13" xfId="32722" xr:uid="{0A8EB27D-34DA-45AE-B151-B0B093338BFE}"/>
    <cellStyle name="Normal 34 3 2" xfId="13928" xr:uid="{C089FD6D-05B3-4D8E-B113-700669D0789E}"/>
    <cellStyle name="Normal 34 3 2 2" xfId="32723" xr:uid="{0F6FEA57-3182-42DC-9150-AD17F27D3860}"/>
    <cellStyle name="Normal 34 3 2 3" xfId="32724" xr:uid="{44C488CC-A010-48BE-A1FD-C10EAE9E0DB5}"/>
    <cellStyle name="Normal 34 3 3" xfId="13929" xr:uid="{EA13573C-AC17-43FF-BE06-EBF2AEF20B96}"/>
    <cellStyle name="Normal 34 3 3 2" xfId="32725" xr:uid="{7748E51E-065A-426E-9277-8531C71CD0DB}"/>
    <cellStyle name="Normal 34 3 3 3" xfId="32726" xr:uid="{8864A3F5-286A-4115-98EE-83FE9683A6DB}"/>
    <cellStyle name="Normal 34 3 4" xfId="13930" xr:uid="{03498EA7-7607-4BCD-B3D2-16314284A8C9}"/>
    <cellStyle name="Normal 34 3 4 2" xfId="32727" xr:uid="{B7DE6270-F23A-4D3E-AACD-AC48E3859F7B}"/>
    <cellStyle name="Normal 34 3 4 3" xfId="32728" xr:uid="{C6767C56-00EB-4F83-82A2-E3FB1A881373}"/>
    <cellStyle name="Normal 34 3 5" xfId="13931" xr:uid="{2A0DA3FD-780D-4970-BF79-836C284D0C38}"/>
    <cellStyle name="Normal 34 3 5 2" xfId="32729" xr:uid="{4E8FD144-3713-4BEC-9966-9A8467C059DF}"/>
    <cellStyle name="Normal 34 3 5 3" xfId="32730" xr:uid="{057E997E-3292-4E39-AB65-C975DE036897}"/>
    <cellStyle name="Normal 34 3 6" xfId="13932" xr:uid="{4B9BA5FD-AEC3-4FAD-92D5-17A9C4A5B59E}"/>
    <cellStyle name="Normal 34 3 6 2" xfId="32731" xr:uid="{170B2339-BABF-4D14-9634-D73D2B9CD170}"/>
    <cellStyle name="Normal 34 3 6 3" xfId="32732" xr:uid="{ED9DD43F-E73D-44C4-AB58-6EA27D34752B}"/>
    <cellStyle name="Normal 34 3 7" xfId="13933" xr:uid="{B2D542D9-DB07-4795-8AEE-62580F9E3FB9}"/>
    <cellStyle name="Normal 34 3 7 2" xfId="32733" xr:uid="{792E9EAB-5BFE-4196-A547-B7E747D24496}"/>
    <cellStyle name="Normal 34 3 7 3" xfId="32734" xr:uid="{3B312361-D9CD-41CF-A2D6-594DAC242BE9}"/>
    <cellStyle name="Normal 34 3 8" xfId="13934" xr:uid="{B43809FB-E2B2-4AC2-AD50-974FACAD71DB}"/>
    <cellStyle name="Normal 34 3 8 2" xfId="32735" xr:uid="{92ED2529-05DB-48A0-BA93-56B5AA256A70}"/>
    <cellStyle name="Normal 34 3 8 3" xfId="32736" xr:uid="{CCD1EB9C-24ED-4F45-97BC-E6B75BDA572C}"/>
    <cellStyle name="Normal 34 3 9" xfId="13935" xr:uid="{DB026EF7-D073-4F28-B93A-F89F76648FC5}"/>
    <cellStyle name="Normal 34 3 9 2" xfId="32737" xr:uid="{300F9107-3683-4DB9-A027-4C6EAE3C1F2D}"/>
    <cellStyle name="Normal 34 3 9 3" xfId="32738" xr:uid="{99C2EAC7-0213-4DD3-82DF-FC14412CC2D5}"/>
    <cellStyle name="Normal 34 4" xfId="13936" xr:uid="{3CE1C722-5270-4CDB-95BC-22AC18F0F543}"/>
    <cellStyle name="Normal 34 4 2" xfId="32739" xr:uid="{8D554BC8-B2F2-4DEB-A6B9-F9AC2A0F9BE6}"/>
    <cellStyle name="Normal 34 4 3" xfId="32740" xr:uid="{CA0D9403-0E0E-45C4-9B12-1446687F898D}"/>
    <cellStyle name="Normal 34 5" xfId="13937" xr:uid="{306CA728-CAB2-4EB3-8EA3-12F03A33263B}"/>
    <cellStyle name="Normal 34 5 2" xfId="32741" xr:uid="{D47B22AE-AD7B-4336-AC4C-5B7B6F48CB66}"/>
    <cellStyle name="Normal 34 5 3" xfId="32742" xr:uid="{2582640C-DA3E-44B5-A122-9206CD35CBC1}"/>
    <cellStyle name="Normal 34 6" xfId="13938" xr:uid="{0F4F5F63-2F9F-444F-B307-4E2C87D73061}"/>
    <cellStyle name="Normal 34 6 2" xfId="32743" xr:uid="{59899BF6-F415-45C5-A4E2-1F551CA99767}"/>
    <cellStyle name="Normal 34 6 3" xfId="32744" xr:uid="{1F79D2F1-5E41-49E4-8D7D-3B2D15A94520}"/>
    <cellStyle name="Normal 34 7" xfId="13939" xr:uid="{DCF36CBE-93ED-4971-A7D8-E11F59316231}"/>
    <cellStyle name="Normal 34 7 2" xfId="32745" xr:uid="{392123D9-7E5B-4605-B457-716ECC2E40F4}"/>
    <cellStyle name="Normal 34 7 3" xfId="32746" xr:uid="{5207E0D5-8CE0-40C1-809B-D0DA02003F57}"/>
    <cellStyle name="Normal 34 8" xfId="13940" xr:uid="{D2AEE4CC-595A-4CD1-9C03-7986DD2DA2B0}"/>
    <cellStyle name="Normal 34 8 2" xfId="32747" xr:uid="{9EF19C01-CFED-4046-8285-9730F149CFA9}"/>
    <cellStyle name="Normal 34 8 3" xfId="32748" xr:uid="{161F4D80-02BA-45CC-A3B6-09BE3A9C001C}"/>
    <cellStyle name="Normal 34 9" xfId="13941" xr:uid="{F96B3473-888E-4DFC-B04B-0FE208376688}"/>
    <cellStyle name="Normal 34 9 2" xfId="32749" xr:uid="{A15F050E-1974-42C8-896A-EE099E0841F6}"/>
    <cellStyle name="Normal 34 9 3" xfId="32750" xr:uid="{53027BF4-A7ED-4A64-B4B5-C52AF96B9BDC}"/>
    <cellStyle name="Normal 35" xfId="13942" xr:uid="{DBEAD080-23A4-4209-8B31-B821785211A1}"/>
    <cellStyle name="Normal 35 10" xfId="13943" xr:uid="{A10EC4C3-A8CC-4CEC-BBFE-FA6552623C56}"/>
    <cellStyle name="Normal 35 10 2" xfId="32751" xr:uid="{2949E959-D6CC-4573-B1AF-3F9CF4749612}"/>
    <cellStyle name="Normal 35 10 3" xfId="32752" xr:uid="{BA3D8150-40DF-4D6A-BC72-7B748BF9E728}"/>
    <cellStyle name="Normal 35 11" xfId="13944" xr:uid="{FE8816DF-1E65-4E11-955A-997201044DC0}"/>
    <cellStyle name="Normal 35 11 2" xfId="32753" xr:uid="{B0FB3755-2B0A-4F1D-A481-975B3729D462}"/>
    <cellStyle name="Normal 35 11 3" xfId="32754" xr:uid="{84BF9FF6-993F-4B5D-9CC9-82C596B07764}"/>
    <cellStyle name="Normal 35 12" xfId="13945" xr:uid="{3E1B5BD1-D2A1-4182-B0DE-76DCC55916E7}"/>
    <cellStyle name="Normal 35 12 2" xfId="32755" xr:uid="{4995F798-79FF-4D8A-8753-650C313E6DA4}"/>
    <cellStyle name="Normal 35 12 3" xfId="32756" xr:uid="{20316F30-20B3-4729-BF82-D53518258148}"/>
    <cellStyle name="Normal 35 13" xfId="13946" xr:uid="{E37C8A5D-86BD-455F-8883-F87879E529D6}"/>
    <cellStyle name="Normal 35 13 2" xfId="32757" xr:uid="{16EE623F-BEE3-42BC-B6E7-7135EECE5CD5}"/>
    <cellStyle name="Normal 35 14" xfId="13947" xr:uid="{1E63746D-A491-4C5A-BC99-23A83AF374AA}"/>
    <cellStyle name="Normal 35 14 2" xfId="32758" xr:uid="{0E1E512F-8E81-4560-BAE0-F38299BD28D9}"/>
    <cellStyle name="Normal 35 14 3" xfId="32759" xr:uid="{FDCEBEAA-8207-4419-B437-F0EE57BE4E38}"/>
    <cellStyle name="Normal 35 15" xfId="32760" xr:uid="{12E8D133-7917-403B-9959-138C49B9C893}"/>
    <cellStyle name="Normal 35 2" xfId="13948" xr:uid="{036E8A5E-4B8D-417C-8D61-FC68ACBB831B}"/>
    <cellStyle name="Normal 35 2 10" xfId="13949" xr:uid="{4C6190EE-A27D-43E9-8065-8FDE9FE5C960}"/>
    <cellStyle name="Normal 35 2 10 2" xfId="32761" xr:uid="{4F9C7F71-E1AE-44E9-A9C6-6DE5B8CC1863}"/>
    <cellStyle name="Normal 35 2 10 3" xfId="32762" xr:uid="{F8DA23EE-7077-4DFF-8854-806A182F6067}"/>
    <cellStyle name="Normal 35 2 11" xfId="13950" xr:uid="{0CEF8EC7-E04E-44B2-8D20-4C2784E01F0D}"/>
    <cellStyle name="Normal 35 2 11 2" xfId="32763" xr:uid="{7F2664A9-FF2A-408E-A265-83EFF2D68FC2}"/>
    <cellStyle name="Normal 35 2 11 3" xfId="32764" xr:uid="{7D492218-BDFC-4F91-BD6F-9CEEA159AE5A}"/>
    <cellStyle name="Normal 35 2 12" xfId="13951" xr:uid="{39F44FEC-1122-4E37-9BA9-A11C45D81EFB}"/>
    <cellStyle name="Normal 35 2 13" xfId="32765" xr:uid="{8D813985-4AE9-468F-8199-F6C9D25BF30F}"/>
    <cellStyle name="Normal 35 2 2" xfId="13952" xr:uid="{6200B375-B084-4EDA-8F5E-E704DBF7E722}"/>
    <cellStyle name="Normal 35 2 2 2" xfId="32766" xr:uid="{1B72A513-DA83-462E-9574-F70857E15D9E}"/>
    <cellStyle name="Normal 35 2 2 3" xfId="32767" xr:uid="{01BB8027-C156-47FA-92E0-51FE4662AB76}"/>
    <cellStyle name="Normal 35 2 3" xfId="13953" xr:uid="{C063B74C-2927-4A91-B7F5-DC34FA7718F8}"/>
    <cellStyle name="Normal 35 2 3 2" xfId="32768" xr:uid="{C23338ED-4A21-45E7-8653-74094EC3A807}"/>
    <cellStyle name="Normal 35 2 3 3" xfId="32769" xr:uid="{ADD74049-F8BC-4915-821F-D4EFE03E0D80}"/>
    <cellStyle name="Normal 35 2 4" xfId="13954" xr:uid="{65601411-4487-463D-B06C-EB6A8FA06F1C}"/>
    <cellStyle name="Normal 35 2 4 2" xfId="32770" xr:uid="{ED82F621-71B5-472D-B1A4-8B72FC48E5E7}"/>
    <cellStyle name="Normal 35 2 4 3" xfId="32771" xr:uid="{7D601004-35B0-4F7D-A085-C51970B67719}"/>
    <cellStyle name="Normal 35 2 5" xfId="13955" xr:uid="{E6FD1371-8C6E-40BD-8C50-20498284BA2A}"/>
    <cellStyle name="Normal 35 2 5 2" xfId="32772" xr:uid="{AE3D12F9-0AE1-41E2-8D3A-896B3FD480A8}"/>
    <cellStyle name="Normal 35 2 5 3" xfId="32773" xr:uid="{C6C51327-AC33-4017-B04F-5329EAD1CA61}"/>
    <cellStyle name="Normal 35 2 6" xfId="13956" xr:uid="{B1C17324-775E-42FF-BC62-7C5F08DF8D60}"/>
    <cellStyle name="Normal 35 2 6 2" xfId="32774" xr:uid="{DF716903-6EB0-4B5A-860D-C54192CBBD53}"/>
    <cellStyle name="Normal 35 2 6 3" xfId="32775" xr:uid="{C9D39CEB-3982-43E7-90AB-B1F83C9755D1}"/>
    <cellStyle name="Normal 35 2 7" xfId="13957" xr:uid="{C85CE448-CB0D-4F90-8853-B7C2558BF423}"/>
    <cellStyle name="Normal 35 2 7 2" xfId="32776" xr:uid="{F2CFFC34-78BD-43F6-8619-A260DA64D6B5}"/>
    <cellStyle name="Normal 35 2 7 3" xfId="32777" xr:uid="{437538B0-ED0D-4A32-AEF6-10873B96A5F4}"/>
    <cellStyle name="Normal 35 2 8" xfId="13958" xr:uid="{A2731CB6-7C46-4830-AA25-F822DCA285B6}"/>
    <cellStyle name="Normal 35 2 8 2" xfId="32778" xr:uid="{2B547C97-9478-46CF-9C6C-9A824120AE52}"/>
    <cellStyle name="Normal 35 2 8 3" xfId="32779" xr:uid="{A3162149-EF8D-465F-B9E4-C9C9BBA07C4D}"/>
    <cellStyle name="Normal 35 2 9" xfId="13959" xr:uid="{15C7FD5E-04BC-48F0-A1B5-5355DF9D339E}"/>
    <cellStyle name="Normal 35 2 9 2" xfId="32780" xr:uid="{5FFDF98A-C448-4B68-BC7C-2D606F9D9B28}"/>
    <cellStyle name="Normal 35 2 9 3" xfId="32781" xr:uid="{CFE2DEF3-C1FF-4343-BE10-4842EC62B377}"/>
    <cellStyle name="Normal 35 3" xfId="13960" xr:uid="{0A1BB2B6-407E-42F8-80C4-9E5B107903F3}"/>
    <cellStyle name="Normal 35 3 10" xfId="13961" xr:uid="{5F98348D-4B6F-474A-9E6B-43BA498AEC16}"/>
    <cellStyle name="Normal 35 3 10 2" xfId="32782" xr:uid="{2CF60728-E544-4C55-96DD-53F8F652644E}"/>
    <cellStyle name="Normal 35 3 10 3" xfId="32783" xr:uid="{7C8DF703-6192-4929-8413-FDB2E98F90DC}"/>
    <cellStyle name="Normal 35 3 11" xfId="13962" xr:uid="{EDF52A73-B26A-4E0B-8976-3F645B17E91A}"/>
    <cellStyle name="Normal 35 3 12" xfId="13963" xr:uid="{A810EFB0-4E95-480B-B987-7CC2365B86DF}"/>
    <cellStyle name="Normal 35 3 13" xfId="32784" xr:uid="{E1AE13E8-A192-4CE1-8163-D4E4D1BE3A01}"/>
    <cellStyle name="Normal 35 3 2" xfId="13964" xr:uid="{4F814951-C5F8-46E7-939C-F070BB366DA7}"/>
    <cellStyle name="Normal 35 3 2 2" xfId="32785" xr:uid="{8DF46DE2-6950-425E-92B4-BF385EF445CE}"/>
    <cellStyle name="Normal 35 3 2 3" xfId="32786" xr:uid="{8F68A8CB-D055-4627-81CB-2B0C72F66781}"/>
    <cellStyle name="Normal 35 3 3" xfId="13965" xr:uid="{7DD76A61-50DE-4608-A84D-EBC60DDB3C7C}"/>
    <cellStyle name="Normal 35 3 3 2" xfId="32787" xr:uid="{A02FD8E8-A6D6-482D-999B-87BF87EED531}"/>
    <cellStyle name="Normal 35 3 3 3" xfId="32788" xr:uid="{12210711-FF76-4023-86C0-E437D0863C2E}"/>
    <cellStyle name="Normal 35 3 4" xfId="13966" xr:uid="{24914F3D-FBAA-448D-B456-02F7B6BC2BBA}"/>
    <cellStyle name="Normal 35 3 4 2" xfId="32789" xr:uid="{E9627D02-DB08-4722-802C-792E0F9A7EC5}"/>
    <cellStyle name="Normal 35 3 4 3" xfId="32790" xr:uid="{2E633173-EB75-4A4C-802D-5E8CA1480955}"/>
    <cellStyle name="Normal 35 3 5" xfId="13967" xr:uid="{373A0513-AA9D-42F1-96DD-B294C63119ED}"/>
    <cellStyle name="Normal 35 3 5 2" xfId="32791" xr:uid="{3988E6DC-601E-4843-8711-92F7815E0AD1}"/>
    <cellStyle name="Normal 35 3 5 3" xfId="32792" xr:uid="{266FBE16-2D21-44DD-A530-3E767F612B90}"/>
    <cellStyle name="Normal 35 3 6" xfId="13968" xr:uid="{D6260A85-497C-472B-ADF4-8B491FEE9413}"/>
    <cellStyle name="Normal 35 3 6 2" xfId="32793" xr:uid="{6C99AD9E-6D8A-40AC-9EE8-8A539C786E9B}"/>
    <cellStyle name="Normal 35 3 6 3" xfId="32794" xr:uid="{6AA9B521-FB76-4DE0-AEC3-8A56BBD94102}"/>
    <cellStyle name="Normal 35 3 7" xfId="13969" xr:uid="{19EFC79E-10A2-48A8-9B4C-CF40AA031BC9}"/>
    <cellStyle name="Normal 35 3 7 2" xfId="32795" xr:uid="{43F049A6-CE6B-413E-8485-284CEF58FC46}"/>
    <cellStyle name="Normal 35 3 7 3" xfId="32796" xr:uid="{26302559-029D-4345-9E50-F985413DC888}"/>
    <cellStyle name="Normal 35 3 8" xfId="13970" xr:uid="{E079B144-0FB7-469C-A74C-1CB7F9E28739}"/>
    <cellStyle name="Normal 35 3 8 2" xfId="32797" xr:uid="{31B2B49E-DB1E-4A4A-96E6-7203327DDED8}"/>
    <cellStyle name="Normal 35 3 8 3" xfId="32798" xr:uid="{C3B280A8-AA8B-4127-AFDE-3B1A1BD88E57}"/>
    <cellStyle name="Normal 35 3 9" xfId="13971" xr:uid="{CB2A6EB8-D03D-4F82-B9EB-2751C45ACBE7}"/>
    <cellStyle name="Normal 35 3 9 2" xfId="32799" xr:uid="{BA3E6121-AA0D-4447-A46D-4C0D59D60E18}"/>
    <cellStyle name="Normal 35 3 9 3" xfId="32800" xr:uid="{3889371B-121B-40F7-B9E9-F78348F27506}"/>
    <cellStyle name="Normal 35 4" xfId="13972" xr:uid="{E3F2683C-595F-4926-9D9D-2566E66635F7}"/>
    <cellStyle name="Normal 35 4 2" xfId="32801" xr:uid="{FBC8C30E-D31E-4D78-956B-A222874DF674}"/>
    <cellStyle name="Normal 35 4 3" xfId="32802" xr:uid="{E2F82DA5-DD28-49FE-95D9-FF664D5DB096}"/>
    <cellStyle name="Normal 35 5" xfId="13973" xr:uid="{93937B01-C6F6-4AA3-A04C-3727DE3D1981}"/>
    <cellStyle name="Normal 35 5 2" xfId="32803" xr:uid="{B7B6C97E-F8C3-480D-983E-038405E3F4B1}"/>
    <cellStyle name="Normal 35 5 3" xfId="32804" xr:uid="{D9D03918-F18D-40B0-A062-319FF42FDD35}"/>
    <cellStyle name="Normal 35 6" xfId="13974" xr:uid="{E3D9622C-9AB1-4BAD-8A53-9473F9A01E35}"/>
    <cellStyle name="Normal 35 6 2" xfId="32805" xr:uid="{AE4FB25D-69D5-46E8-8D2D-BD432EDBEE2F}"/>
    <cellStyle name="Normal 35 6 3" xfId="32806" xr:uid="{1CA61017-DDDC-49D0-AB99-FE37628BBCD9}"/>
    <cellStyle name="Normal 35 7" xfId="13975" xr:uid="{4A0FFA70-CE82-4EB5-A798-E4C711AEA703}"/>
    <cellStyle name="Normal 35 7 2" xfId="32807" xr:uid="{8FF19E59-A833-4582-A7A4-0EBB9F889B88}"/>
    <cellStyle name="Normal 35 7 3" xfId="32808" xr:uid="{0B4A4070-8A2B-474B-BA21-AA7EB54CCBF3}"/>
    <cellStyle name="Normal 35 8" xfId="13976" xr:uid="{D775C045-C533-45D4-8597-3AD79E25CDB3}"/>
    <cellStyle name="Normal 35 8 2" xfId="32809" xr:uid="{3B4CC8CD-7113-4EF3-B011-36790CF836E2}"/>
    <cellStyle name="Normal 35 8 3" xfId="32810" xr:uid="{A6D8CC2C-BF9E-4D2F-8812-10B2731D8B92}"/>
    <cellStyle name="Normal 35 9" xfId="13977" xr:uid="{ABABFA24-6635-4CF0-BA68-C4EE9D848AAD}"/>
    <cellStyle name="Normal 35 9 2" xfId="32811" xr:uid="{189F26F8-D4D9-4B3F-851A-7211AE298225}"/>
    <cellStyle name="Normal 35 9 3" xfId="32812" xr:uid="{D0142966-708D-49DC-B665-DC3DB951FAF5}"/>
    <cellStyle name="Normal 36" xfId="13978" xr:uid="{B0501FCB-6CEB-402B-88DB-AD926A3F69A7}"/>
    <cellStyle name="Normal 36 10" xfId="13979" xr:uid="{9D88B790-289C-4B0F-9694-9E2A32741CA1}"/>
    <cellStyle name="Normal 36 10 2" xfId="32813" xr:uid="{91F93B23-F2D6-494E-9BB0-F3FA958225EC}"/>
    <cellStyle name="Normal 36 10 3" xfId="32814" xr:uid="{9F9711BD-2730-4973-91EB-59E1401E673A}"/>
    <cellStyle name="Normal 36 11" xfId="13980" xr:uid="{CFC85219-DAF0-4216-B600-09916E98C456}"/>
    <cellStyle name="Normal 36 11 2" xfId="32815" xr:uid="{14EE164D-C713-40B3-B22B-F43FF30068C4}"/>
    <cellStyle name="Normal 36 11 3" xfId="32816" xr:uid="{B2A2A9A6-F315-440C-AE47-49A2D83ADD08}"/>
    <cellStyle name="Normal 36 12" xfId="13981" xr:uid="{15CF50CD-E5ED-45D7-853F-2778F44059E6}"/>
    <cellStyle name="Normal 36 12 2" xfId="32817" xr:uid="{ED8A7E76-6F3A-4D9E-BF65-10AE10BD64A1}"/>
    <cellStyle name="Normal 36 13" xfId="13982" xr:uid="{9748F5B1-B62A-4152-81F7-F29DC483E5DA}"/>
    <cellStyle name="Normal 36 13 2" xfId="32818" xr:uid="{64228C00-0874-4923-AA49-62D27AE20AF3}"/>
    <cellStyle name="Normal 36 13 3" xfId="32819" xr:uid="{0D96BC33-CE09-41F2-952E-711DB07E72FF}"/>
    <cellStyle name="Normal 36 14" xfId="32820" xr:uid="{0AEEEF0D-831B-44CD-AEA9-835264A5FCA6}"/>
    <cellStyle name="Normal 36 15" xfId="32821" xr:uid="{D79D217C-29B2-43C7-86CE-3598A25EBA71}"/>
    <cellStyle name="Normal 36 2" xfId="13983" xr:uid="{F7311585-008E-4A3E-B525-EA4BFDF186D7}"/>
    <cellStyle name="Normal 36 2 10" xfId="13984" xr:uid="{8B380FBA-DEDB-44C5-8DED-70BF0ED66E75}"/>
    <cellStyle name="Normal 36 2 10 2" xfId="32822" xr:uid="{908EA9B2-3D83-4FCC-B369-5AF3D2A8A067}"/>
    <cellStyle name="Normal 36 2 10 3" xfId="32823" xr:uid="{0326E2AC-E4CE-42A9-80A8-C8EF64D6A6CC}"/>
    <cellStyle name="Normal 36 2 11" xfId="13985" xr:uid="{9204BC18-8A55-484B-86EB-16A82B651644}"/>
    <cellStyle name="Normal 36 2 12" xfId="13986" xr:uid="{1532957F-BE00-497C-ADE0-8FA710C6C9D3}"/>
    <cellStyle name="Normal 36 2 13" xfId="32824" xr:uid="{35CF1B7E-9FF6-4001-A957-EDDC99901C3C}"/>
    <cellStyle name="Normal 36 2 14" xfId="32825" xr:uid="{8DD72E97-FDEA-49A5-AB9A-B2DDED34D320}"/>
    <cellStyle name="Normal 36 2 15" xfId="32826" xr:uid="{DE712594-06BD-4C20-837B-30473632F24F}"/>
    <cellStyle name="Normal 36 2 2" xfId="13987" xr:uid="{B405AB06-C01B-4686-BD14-A924579AEA53}"/>
    <cellStyle name="Normal 36 2 2 2" xfId="32827" xr:uid="{AA9D8C49-2599-4970-A57E-FAB05A9AECE2}"/>
    <cellStyle name="Normal 36 2 2 3" xfId="32828" xr:uid="{567EE696-A700-49BF-99E9-4E158B4AB749}"/>
    <cellStyle name="Normal 36 2 3" xfId="13988" xr:uid="{08912EF3-9CD0-4F1A-A54B-5E1E1BEB0F15}"/>
    <cellStyle name="Normal 36 2 3 2" xfId="32829" xr:uid="{F6F23546-4923-4D0D-955C-4299E575D4C8}"/>
    <cellStyle name="Normal 36 2 3 3" xfId="32830" xr:uid="{6756AC15-C370-45D5-8AA7-E54164F91D0E}"/>
    <cellStyle name="Normal 36 2 4" xfId="13989" xr:uid="{A07D0050-2A26-498F-AE5A-9C64EA53AC6E}"/>
    <cellStyle name="Normal 36 2 4 2" xfId="32831" xr:uid="{D1AA9A3E-E2BC-474A-985F-FDDE38EBEAFA}"/>
    <cellStyle name="Normal 36 2 4 3" xfId="32832" xr:uid="{D35F0636-A4EE-46B6-90D3-4B65527D7F2A}"/>
    <cellStyle name="Normal 36 2 5" xfId="13990" xr:uid="{2C5C2AF9-1473-4A3F-AE7D-77CFB719B1EF}"/>
    <cellStyle name="Normal 36 2 5 2" xfId="32833" xr:uid="{EEA8513F-4E31-48E6-A26B-64A78F27E58E}"/>
    <cellStyle name="Normal 36 2 5 3" xfId="32834" xr:uid="{8B4B60EC-A569-4DDC-BDEE-066DBC846E28}"/>
    <cellStyle name="Normal 36 2 6" xfId="13991" xr:uid="{C92924E9-0279-4E83-954E-B97F7F989923}"/>
    <cellStyle name="Normal 36 2 6 2" xfId="32835" xr:uid="{95BDB4BC-845A-4019-A05C-CCCCAC8930DB}"/>
    <cellStyle name="Normal 36 2 6 3" xfId="32836" xr:uid="{05C08F73-D0DB-4CBA-875C-2A0361B055EC}"/>
    <cellStyle name="Normal 36 2 7" xfId="13992" xr:uid="{18432124-C0FF-412A-8B1A-10FDF01D4DFB}"/>
    <cellStyle name="Normal 36 2 7 2" xfId="32837" xr:uid="{5CA2E66F-4962-4E87-82FA-8E2226D1D108}"/>
    <cellStyle name="Normal 36 2 7 3" xfId="32838" xr:uid="{E00A09C6-57F1-47C6-AF44-C789763BBB50}"/>
    <cellStyle name="Normal 36 2 8" xfId="13993" xr:uid="{D174620E-C202-4023-A562-ECA3BFDEC689}"/>
    <cellStyle name="Normal 36 2 8 2" xfId="32839" xr:uid="{E5930676-45BC-4113-A160-7D1073984090}"/>
    <cellStyle name="Normal 36 2 8 3" xfId="32840" xr:uid="{0B797E39-63E2-4CF3-A991-DB7851224990}"/>
    <cellStyle name="Normal 36 2 9" xfId="13994" xr:uid="{C793DA0E-18AF-4545-9723-413F76EFD7AD}"/>
    <cellStyle name="Normal 36 2 9 2" xfId="32841" xr:uid="{BFA3D68F-6E7E-478E-AA0A-B61DAE92C0CF}"/>
    <cellStyle name="Normal 36 2 9 3" xfId="32842" xr:uid="{8940FD0F-43A5-431A-896A-009FB7B0CDD3}"/>
    <cellStyle name="Normal 36 3" xfId="13995" xr:uid="{5ECB6D4E-C005-4255-BF97-DC36BA519E7B}"/>
    <cellStyle name="Normal 36 3 2" xfId="32843" xr:uid="{A4038569-E2F8-4A2B-9AD2-5311856061CB}"/>
    <cellStyle name="Normal 36 3 3" xfId="32844" xr:uid="{B0AF9D37-4668-42F1-8BA1-738009B468F0}"/>
    <cellStyle name="Normal 36 4" xfId="13996" xr:uid="{8EB91D1D-701C-4CD2-96C2-3F2B4EFC62B6}"/>
    <cellStyle name="Normal 36 4 2" xfId="32845" xr:uid="{9B144B3C-7A3C-49CA-BE93-028809C752CE}"/>
    <cellStyle name="Normal 36 4 3" xfId="32846" xr:uid="{3485E37B-9D47-4C7D-9665-A0A24CD7FD2A}"/>
    <cellStyle name="Normal 36 5" xfId="13997" xr:uid="{A01FD03A-A229-43F8-BE21-012E5BB47D54}"/>
    <cellStyle name="Normal 36 5 2" xfId="32847" xr:uid="{E241D00D-40A4-43D1-B10E-1B743ED7DF54}"/>
    <cellStyle name="Normal 36 5 3" xfId="32848" xr:uid="{969EA9A3-E80E-440C-92CF-2B86D46883D1}"/>
    <cellStyle name="Normal 36 6" xfId="13998" xr:uid="{6C9E3FCC-2AA1-4068-B48E-52F15702A8EF}"/>
    <cellStyle name="Normal 36 6 2" xfId="32849" xr:uid="{23E84227-5EB9-4A7F-B1A5-029766A59B14}"/>
    <cellStyle name="Normal 36 6 3" xfId="32850" xr:uid="{01544A50-DB68-458E-A0AD-05EFEA1C62E4}"/>
    <cellStyle name="Normal 36 7" xfId="13999" xr:uid="{D2B5C989-07F1-49BD-8A9C-256F2B06D5E6}"/>
    <cellStyle name="Normal 36 7 2" xfId="32851" xr:uid="{517FAFED-A004-4427-A858-B01E1522AB42}"/>
    <cellStyle name="Normal 36 7 3" xfId="32852" xr:uid="{AA466BBB-4FF1-4ADA-BB94-6B19FD1748C4}"/>
    <cellStyle name="Normal 36 8" xfId="14000" xr:uid="{DD8E50E5-3816-414D-92F7-F22355EE59C4}"/>
    <cellStyle name="Normal 36 8 2" xfId="32853" xr:uid="{D9BF3B8A-4602-4B4E-87A1-2C03AD0DFE0E}"/>
    <cellStyle name="Normal 36 8 3" xfId="32854" xr:uid="{DEA3FB48-9224-4499-9B5F-C1D9BA0141BF}"/>
    <cellStyle name="Normal 36 9" xfId="14001" xr:uid="{CF5B848C-EB23-4388-BA00-3F22ED5E8D20}"/>
    <cellStyle name="Normal 36 9 2" xfId="32855" xr:uid="{80A35795-700D-43A9-AB3A-A20EE98D58A3}"/>
    <cellStyle name="Normal 36 9 3" xfId="32856" xr:uid="{A4599C1E-973C-4497-AE76-F18384BC23BA}"/>
    <cellStyle name="Normal 37" xfId="14002" xr:uid="{47B71ACF-6F16-466E-BED8-59EF15C74C8D}"/>
    <cellStyle name="Normal 37 10" xfId="14003" xr:uid="{C3AFF326-F796-4731-85BD-AF5CAA94207C}"/>
    <cellStyle name="Normal 37 10 2" xfId="32857" xr:uid="{2639EEA5-5B97-42AA-B99C-610FD9B86C41}"/>
    <cellStyle name="Normal 37 10 3" xfId="32858" xr:uid="{771E7F2D-B69D-4262-ABE3-67EA125162AC}"/>
    <cellStyle name="Normal 37 11" xfId="14004" xr:uid="{8AE160B2-BEDC-4766-954F-E4C4ABA9B112}"/>
    <cellStyle name="Normal 37 11 2" xfId="32859" xr:uid="{AECE4BE5-26FF-4054-86FC-F28DF47A9904}"/>
    <cellStyle name="Normal 37 11 3" xfId="32860" xr:uid="{3C973547-6BB9-4F70-82AF-7025AAE17FC2}"/>
    <cellStyle name="Normal 37 12" xfId="14005" xr:uid="{142748DF-D1AF-416A-B84F-8F26568270EE}"/>
    <cellStyle name="Normal 37 12 2" xfId="32861" xr:uid="{9C5C0E6B-7F8C-4E6B-99C3-B8B613A3C4EF}"/>
    <cellStyle name="Normal 37 12 3" xfId="32862" xr:uid="{4581C100-DC9C-4896-9B6D-0AF6A050BC84}"/>
    <cellStyle name="Normal 37 13" xfId="14006" xr:uid="{F0577CC4-9B3F-4E63-913A-E6373B46FFF8}"/>
    <cellStyle name="Normal 37 13 2" xfId="32863" xr:uid="{D80213B3-1927-4834-A641-B1E22BF35F1B}"/>
    <cellStyle name="Normal 37 14" xfId="14007" xr:uid="{52566AD4-CCB0-4084-B5E8-3155E18A0030}"/>
    <cellStyle name="Normal 37 15" xfId="32864" xr:uid="{3EF1E598-C1E0-4528-8538-F5B43380AB38}"/>
    <cellStyle name="Normal 37 2" xfId="14008" xr:uid="{ECFBF77E-38B7-43C6-9EA8-4E6D9F5F24B8}"/>
    <cellStyle name="Normal 37 2 10" xfId="14009" xr:uid="{378B6DD7-F50A-4B9B-9593-D0AEBE779AFB}"/>
    <cellStyle name="Normal 37 2 10 2" xfId="32865" xr:uid="{1CCADF76-1C51-48D7-B71B-5CD6E9F78F84}"/>
    <cellStyle name="Normal 37 2 10 3" xfId="32866" xr:uid="{E32B6220-60FF-46B2-A9C3-360455C021F0}"/>
    <cellStyle name="Normal 37 2 11" xfId="14010" xr:uid="{1496C341-D356-44C1-BDFF-FAE54423CD38}"/>
    <cellStyle name="Normal 37 2 12" xfId="14011" xr:uid="{83981D93-1B69-45F4-A63B-8B9EF7E70DB5}"/>
    <cellStyle name="Normal 37 2 13" xfId="32867" xr:uid="{EC1A6F8F-249D-4AF9-9869-CD4649E6D2D5}"/>
    <cellStyle name="Normal 37 2 14" xfId="32868" xr:uid="{2A613D56-FF2F-4C96-802C-1B90CC779176}"/>
    <cellStyle name="Normal 37 2 15" xfId="32869" xr:uid="{8F1376E3-F849-4C0C-8BE8-EA6D92F191E3}"/>
    <cellStyle name="Normal 37 2 2" xfId="14012" xr:uid="{52322EB0-9142-4886-B3AE-69A793C4B4DA}"/>
    <cellStyle name="Normal 37 2 2 2" xfId="32870" xr:uid="{C95075C5-E2AE-4AD0-8F5B-D09108448F1F}"/>
    <cellStyle name="Normal 37 2 2 3" xfId="32871" xr:uid="{D84A558B-6C70-44E3-99F4-64F04A62E8F3}"/>
    <cellStyle name="Normal 37 2 3" xfId="14013" xr:uid="{D56C98A2-DE28-4C9A-A449-E9D9B1ED8907}"/>
    <cellStyle name="Normal 37 2 3 2" xfId="32872" xr:uid="{3B907390-9961-4EFE-85E0-4C24CD4D82E7}"/>
    <cellStyle name="Normal 37 2 3 3" xfId="32873" xr:uid="{FD247BA9-F5ED-4341-86C6-3424A5942A5B}"/>
    <cellStyle name="Normal 37 2 4" xfId="14014" xr:uid="{2A411953-7CE2-49B9-B200-6B7E3F006299}"/>
    <cellStyle name="Normal 37 2 4 2" xfId="32874" xr:uid="{819CB93F-4A24-4319-894E-4D925B83004D}"/>
    <cellStyle name="Normal 37 2 4 3" xfId="32875" xr:uid="{8FD92465-2FC0-4BA7-9F9F-5BBE05D70598}"/>
    <cellStyle name="Normal 37 2 5" xfId="14015" xr:uid="{D3CA31C5-BFA3-4F88-85D1-141553524C21}"/>
    <cellStyle name="Normal 37 2 5 2" xfId="32876" xr:uid="{9A5D82D8-D1DC-4FB6-A292-32748D21BAEA}"/>
    <cellStyle name="Normal 37 2 5 3" xfId="32877" xr:uid="{B472F7AC-AA62-4BBF-8BC6-D26AAF8F9D91}"/>
    <cellStyle name="Normal 37 2 6" xfId="14016" xr:uid="{54EE5CB7-7184-4A23-9284-5A1DA2BE1C85}"/>
    <cellStyle name="Normal 37 2 6 2" xfId="32878" xr:uid="{11790DA7-30CB-4067-BE7D-AD2F63830431}"/>
    <cellStyle name="Normal 37 2 6 3" xfId="32879" xr:uid="{26DEEE03-8606-47B1-8FBE-AB0D00EBCA43}"/>
    <cellStyle name="Normal 37 2 7" xfId="14017" xr:uid="{88C261C0-DC4F-4858-A3B0-B85EEE5D812B}"/>
    <cellStyle name="Normal 37 2 7 2" xfId="32880" xr:uid="{F949BD3A-31D6-42A2-A656-32836A83255C}"/>
    <cellStyle name="Normal 37 2 7 3" xfId="32881" xr:uid="{977D5150-6603-41AE-8D16-140A2A84F10D}"/>
    <cellStyle name="Normal 37 2 8" xfId="14018" xr:uid="{D81216B9-C0CF-4BE7-8F99-D0175B4070A6}"/>
    <cellStyle name="Normal 37 2 8 2" xfId="32882" xr:uid="{18F34A62-4F89-4455-B4DB-E3D487FEDC88}"/>
    <cellStyle name="Normal 37 2 8 3" xfId="32883" xr:uid="{71DEE474-5E63-4F75-9A8C-529B574688F0}"/>
    <cellStyle name="Normal 37 2 9" xfId="14019" xr:uid="{38148FFD-E99F-4AF1-B45A-1CFE54A4911B}"/>
    <cellStyle name="Normal 37 2 9 2" xfId="32884" xr:uid="{C1DDE994-E3F7-42E6-B4E6-83827CF8E2E8}"/>
    <cellStyle name="Normal 37 2 9 3" xfId="32885" xr:uid="{15A76C0F-7C20-4D40-8185-0515FB6BAC16}"/>
    <cellStyle name="Normal 37 3" xfId="14020" xr:uid="{328CB7D2-423F-4F5C-9249-E1793B169500}"/>
    <cellStyle name="Normal 37 3 10" xfId="14021" xr:uid="{932A1C2C-CF86-4A26-A432-BC5334C74465}"/>
    <cellStyle name="Normal 37 3 10 2" xfId="32886" xr:uid="{222A5022-4616-47A5-8E81-146DC4BC916B}"/>
    <cellStyle name="Normal 37 3 10 3" xfId="32887" xr:uid="{7F0AC6C4-E620-4931-8652-BDD3DDE56AA0}"/>
    <cellStyle name="Normal 37 3 11" xfId="32888" xr:uid="{F2EA8D4E-2804-4ABD-91C5-0BC0D34E1F59}"/>
    <cellStyle name="Normal 37 3 12" xfId="32889" xr:uid="{C04352FE-283A-47C2-8AF6-8E8935E5E82B}"/>
    <cellStyle name="Normal 37 3 2" xfId="14022" xr:uid="{A0944B4D-1CF9-4799-9067-1B177C02F941}"/>
    <cellStyle name="Normal 37 3 2 2" xfId="32890" xr:uid="{4D999088-19E0-4625-B871-76288A681C97}"/>
    <cellStyle name="Normal 37 3 2 3" xfId="32891" xr:uid="{50520BAD-C207-49F4-A285-B293A4F2248C}"/>
    <cellStyle name="Normal 37 3 3" xfId="14023" xr:uid="{FD9F1455-449B-41F6-81A4-94C0363685EE}"/>
    <cellStyle name="Normal 37 3 3 2" xfId="32892" xr:uid="{10F34F77-0F6F-4111-AD5E-DFB1ABF7EAB2}"/>
    <cellStyle name="Normal 37 3 3 3" xfId="32893" xr:uid="{4C201472-1E2A-4F63-A0F9-890CFD0239AB}"/>
    <cellStyle name="Normal 37 3 4" xfId="14024" xr:uid="{7B58A1F3-1CD6-44B6-81AA-845338D34008}"/>
    <cellStyle name="Normal 37 3 4 2" xfId="32894" xr:uid="{E7110C54-4DA0-47B9-B85E-26F98852735C}"/>
    <cellStyle name="Normal 37 3 4 3" xfId="32895" xr:uid="{D6C0DE33-3CB1-402B-8BA5-5143CB8041AD}"/>
    <cellStyle name="Normal 37 3 5" xfId="14025" xr:uid="{54937F10-3BB0-4DBC-A706-55D1540E124E}"/>
    <cellStyle name="Normal 37 3 5 2" xfId="32896" xr:uid="{0D017476-A637-4436-85BF-1FD81406764C}"/>
    <cellStyle name="Normal 37 3 5 3" xfId="32897" xr:uid="{FD02ACDE-340B-4DE0-8F87-4A5632CE4413}"/>
    <cellStyle name="Normal 37 3 6" xfId="14026" xr:uid="{F304FFAC-2A31-4660-9A24-0573D69CAFC6}"/>
    <cellStyle name="Normal 37 3 6 2" xfId="32898" xr:uid="{7A68BE55-C822-4C45-9010-56C064A00E2C}"/>
    <cellStyle name="Normal 37 3 6 3" xfId="32899" xr:uid="{26FA18CF-8604-43A2-888E-82871F42B55D}"/>
    <cellStyle name="Normal 37 3 7" xfId="14027" xr:uid="{D126F9A0-35A6-41DA-B2AE-3EA74322B49F}"/>
    <cellStyle name="Normal 37 3 7 2" xfId="32900" xr:uid="{34A4D7B5-7456-423E-8559-17D5DE81D399}"/>
    <cellStyle name="Normal 37 3 7 3" xfId="32901" xr:uid="{840C80E1-BDE7-490B-B2B0-64FABA038E6B}"/>
    <cellStyle name="Normal 37 3 8" xfId="14028" xr:uid="{079475A0-84C5-4B0F-971D-69BBE23F59D8}"/>
    <cellStyle name="Normal 37 3 8 2" xfId="32902" xr:uid="{3212A8DA-912F-4132-A58D-C8CE17339C12}"/>
    <cellStyle name="Normal 37 3 8 3" xfId="32903" xr:uid="{FE6AB969-8096-41D5-A0D9-B47ED311419F}"/>
    <cellStyle name="Normal 37 3 9" xfId="14029" xr:uid="{EDE6C39B-AD6C-4EEC-ACC3-DB820D71EE62}"/>
    <cellStyle name="Normal 37 3 9 2" xfId="32904" xr:uid="{04956CB6-DE95-4A39-A2B6-DEE5CA6A1BE0}"/>
    <cellStyle name="Normal 37 3 9 3" xfId="32905" xr:uid="{92F289D3-52A0-4E4F-8470-0EC64EA7E1AD}"/>
    <cellStyle name="Normal 37 4" xfId="14030" xr:uid="{412B56B4-AF49-4FDA-9732-CF5E48AA7B0E}"/>
    <cellStyle name="Normal 37 4 2" xfId="32906" xr:uid="{9A955CE6-1308-4242-8C29-55D25366401F}"/>
    <cellStyle name="Normal 37 4 3" xfId="32907" xr:uid="{C973378D-9550-426E-A5D2-6EE53B9F24D7}"/>
    <cellStyle name="Normal 37 5" xfId="14031" xr:uid="{8500B53E-FE8B-4FE7-86DB-25549562DACA}"/>
    <cellStyle name="Normal 37 5 2" xfId="32908" xr:uid="{32E71594-3B2D-4116-BFD2-3E018117F765}"/>
    <cellStyle name="Normal 37 5 3" xfId="32909" xr:uid="{9535A913-F324-4C76-A885-71B2B03764E3}"/>
    <cellStyle name="Normal 37 6" xfId="14032" xr:uid="{794CA2D9-CC88-4E1C-8F8F-934429EB0CEF}"/>
    <cellStyle name="Normal 37 6 2" xfId="32910" xr:uid="{72821FC3-CBA2-4F74-90C8-D54C085F29AF}"/>
    <cellStyle name="Normal 37 6 3" xfId="32911" xr:uid="{1C7ACAA5-062E-4C2F-A4EC-A65619F35223}"/>
    <cellStyle name="Normal 37 7" xfId="14033" xr:uid="{C8D4A1AC-1A66-46D7-8C6F-1608BD5B7B17}"/>
    <cellStyle name="Normal 37 7 2" xfId="32912" xr:uid="{7B829D88-FFFF-473B-879D-D5D0ED953DF0}"/>
    <cellStyle name="Normal 37 7 3" xfId="32913" xr:uid="{1BCF446C-0DFA-45D7-996A-1B4250B09311}"/>
    <cellStyle name="Normal 37 8" xfId="14034" xr:uid="{D7397E60-0251-4C36-BA40-85F70658F719}"/>
    <cellStyle name="Normal 37 8 2" xfId="32914" xr:uid="{13907D52-9D40-4B8F-91D5-E47BBA1FF541}"/>
    <cellStyle name="Normal 37 8 3" xfId="32915" xr:uid="{F9DA6E38-EFD2-48E4-BECA-F54A0E8FF7BB}"/>
    <cellStyle name="Normal 37 9" xfId="14035" xr:uid="{DB731B14-B324-428D-B7DC-FDF7B28EA347}"/>
    <cellStyle name="Normal 37 9 2" xfId="32916" xr:uid="{6DFD91BB-9313-4F90-97A4-31569437B553}"/>
    <cellStyle name="Normal 37 9 3" xfId="32917" xr:uid="{D950A4F6-6FB1-499F-984D-559DA3D78712}"/>
    <cellStyle name="Normal 38" xfId="14036" xr:uid="{0BBA39D6-B4C0-460B-8735-9CBB4C17AFFE}"/>
    <cellStyle name="Normal 38 10" xfId="14037" xr:uid="{8663F9E7-4CC3-4C1E-B561-9E4B8AB4D8EC}"/>
    <cellStyle name="Normal 38 10 2" xfId="32918" xr:uid="{88AE557F-1A03-43C5-9B0C-90D31EEB2E80}"/>
    <cellStyle name="Normal 38 10 3" xfId="32919" xr:uid="{880AE07C-3E7B-41CB-A916-85AB2A48C468}"/>
    <cellStyle name="Normal 38 11" xfId="14038" xr:uid="{05C30D70-85CF-46E0-B071-01943F341570}"/>
    <cellStyle name="Normal 38 11 2" xfId="32920" xr:uid="{7CBFBCE0-0E53-4C8F-A256-8217859C8202}"/>
    <cellStyle name="Normal 38 11 3" xfId="32921" xr:uid="{DB61C731-611E-41D1-879B-DC52F8B20852}"/>
    <cellStyle name="Normal 38 12" xfId="14039" xr:uid="{A590BB06-B244-495F-8D6D-9A09C9E22C71}"/>
    <cellStyle name="Normal 38 12 2" xfId="32922" xr:uid="{6A8F52B2-2AB2-4E6B-AD19-69843F7A0EFE}"/>
    <cellStyle name="Normal 38 12 3" xfId="32923" xr:uid="{B36FA7CA-3505-412E-890F-B77350712D49}"/>
    <cellStyle name="Normal 38 13" xfId="32924" xr:uid="{EA4B167E-734E-4AB6-B906-59C18E3029BE}"/>
    <cellStyle name="Normal 38 13 2" xfId="32925" xr:uid="{B822A7A3-D171-4B5C-BAA5-A969768CEAF1}"/>
    <cellStyle name="Normal 38 14" xfId="32926" xr:uid="{3FEF112F-3DFA-441B-A825-4766479EC6EC}"/>
    <cellStyle name="Normal 38 2" xfId="14040" xr:uid="{4046D716-AF69-466D-8910-6EB452360252}"/>
    <cellStyle name="Normal 38 2 10" xfId="14041" xr:uid="{7B0901FF-54DA-4A55-8E83-E20FCC8FC3AA}"/>
    <cellStyle name="Normal 38 2 10 2" xfId="32927" xr:uid="{EEB533DD-96F8-4D9B-9E75-DEC32EB666B8}"/>
    <cellStyle name="Normal 38 2 10 3" xfId="32928" xr:uid="{31C46B5E-AD0C-4761-9421-5D3516097B59}"/>
    <cellStyle name="Normal 38 2 11" xfId="14042" xr:uid="{8EFFB86D-EFE3-4473-B271-5711BFA3E305}"/>
    <cellStyle name="Normal 38 2 12" xfId="14043" xr:uid="{41AA4CC0-DF55-4656-8D8E-C4FC910EC1D5}"/>
    <cellStyle name="Normal 38 2 13" xfId="32929" xr:uid="{101964FD-72D4-415E-8F8E-4B24F8E43277}"/>
    <cellStyle name="Normal 38 2 14" xfId="32930" xr:uid="{B64DD43A-74A9-417D-8847-93BB5386EFDF}"/>
    <cellStyle name="Normal 38 2 15" xfId="32931" xr:uid="{34ADB645-E3CF-421E-8285-26392F662EA7}"/>
    <cellStyle name="Normal 38 2 2" xfId="14044" xr:uid="{FDD83FC6-FF3B-4956-B5E1-4BEDE441FD56}"/>
    <cellStyle name="Normal 38 2 2 2" xfId="32932" xr:uid="{6DA27272-FACC-48DD-9E82-D6CD70362FDE}"/>
    <cellStyle name="Normal 38 2 2 3" xfId="32933" xr:uid="{FEDAFB21-6C75-4948-B84B-54A18BD240FC}"/>
    <cellStyle name="Normal 38 2 3" xfId="14045" xr:uid="{5F458227-12BE-4889-8646-06FA6FF98608}"/>
    <cellStyle name="Normal 38 2 3 2" xfId="32934" xr:uid="{266AB044-F974-4B60-9DD9-A12466E45310}"/>
    <cellStyle name="Normal 38 2 3 3" xfId="32935" xr:uid="{7CDE6EE3-3CF3-47C8-B7EF-B04FB9DA353D}"/>
    <cellStyle name="Normal 38 2 4" xfId="14046" xr:uid="{0FBB82AD-851A-4159-8619-AFB49B37002A}"/>
    <cellStyle name="Normal 38 2 4 2" xfId="32936" xr:uid="{5C0A561B-71B8-4C62-8FA8-F63861193EC6}"/>
    <cellStyle name="Normal 38 2 4 3" xfId="32937" xr:uid="{DEF308B6-C577-4920-AB85-723FEDBBA834}"/>
    <cellStyle name="Normal 38 2 5" xfId="14047" xr:uid="{DD16DD8F-8325-4DC4-96FE-39682941896C}"/>
    <cellStyle name="Normal 38 2 5 2" xfId="32938" xr:uid="{082E5EB4-CC17-4633-B3B1-D408588BBD6C}"/>
    <cellStyle name="Normal 38 2 5 3" xfId="32939" xr:uid="{7163B766-0147-4538-BFDD-FBE506CEEAB6}"/>
    <cellStyle name="Normal 38 2 6" xfId="14048" xr:uid="{31DCEDE9-D4ED-494B-8A31-DACA8410B196}"/>
    <cellStyle name="Normal 38 2 6 2" xfId="32940" xr:uid="{6FD3C6D1-1FAB-41AA-87F2-28547E5F46E7}"/>
    <cellStyle name="Normal 38 2 6 3" xfId="32941" xr:uid="{C24A8B74-2D3C-427A-9994-8F2051C371BA}"/>
    <cellStyle name="Normal 38 2 7" xfId="14049" xr:uid="{514A1658-332F-47E8-8168-8D60CE1E5562}"/>
    <cellStyle name="Normal 38 2 7 2" xfId="32942" xr:uid="{89D28AFA-7136-429E-AEF9-29D2830D4134}"/>
    <cellStyle name="Normal 38 2 7 3" xfId="32943" xr:uid="{E2F7998F-4898-4537-BFA5-0BEC65331485}"/>
    <cellStyle name="Normal 38 2 8" xfId="14050" xr:uid="{95CB6AE5-F8F9-4966-8846-2E032AB56A18}"/>
    <cellStyle name="Normal 38 2 8 2" xfId="32944" xr:uid="{3ACF5E0B-F74E-481B-9DCC-AA7AE64D4812}"/>
    <cellStyle name="Normal 38 2 8 3" xfId="32945" xr:uid="{9588222B-8A6D-472A-A4AA-E8D5641124B3}"/>
    <cellStyle name="Normal 38 2 9" xfId="14051" xr:uid="{09D82D8C-49C0-447B-AF4F-DFA05530D175}"/>
    <cellStyle name="Normal 38 2 9 2" xfId="32946" xr:uid="{C7B01982-6DA6-4934-BE32-166BD1634AD3}"/>
    <cellStyle name="Normal 38 2 9 3" xfId="32947" xr:uid="{38FB0EAC-3603-4C18-8684-1ED469E0A7C3}"/>
    <cellStyle name="Normal 38 3" xfId="14052" xr:uid="{630751BF-393E-44D0-AC7D-A05327093B4B}"/>
    <cellStyle name="Normal 38 3 10" xfId="14053" xr:uid="{256F8DF6-9613-4C30-8842-B5CEAE798A42}"/>
    <cellStyle name="Normal 38 3 10 2" xfId="32948" xr:uid="{F3577898-BC7F-4E84-B53A-DD95FE6FE510}"/>
    <cellStyle name="Normal 38 3 10 3" xfId="32949" xr:uid="{A891AB73-746E-4371-849C-AEAD1825BADC}"/>
    <cellStyle name="Normal 38 3 11" xfId="14054" xr:uid="{B10A4695-7E14-4F0D-A879-09096D37EBE9}"/>
    <cellStyle name="Normal 38 3 12" xfId="14055" xr:uid="{B9851BE9-3D86-47AF-85E2-FF7929DF2442}"/>
    <cellStyle name="Normal 38 3 13" xfId="32950" xr:uid="{593CF445-5174-4276-90A4-CCAF04EE070B}"/>
    <cellStyle name="Normal 38 3 2" xfId="14056" xr:uid="{7CB204FC-F8B2-4333-BA46-30A8BA397DBE}"/>
    <cellStyle name="Normal 38 3 2 2" xfId="32951" xr:uid="{5AFE780D-5AD8-42DE-8ECE-E3B8832B0E0F}"/>
    <cellStyle name="Normal 38 3 2 3" xfId="32952" xr:uid="{5DFCC6A7-5CBA-4371-8158-32A60996D305}"/>
    <cellStyle name="Normal 38 3 3" xfId="14057" xr:uid="{8068E27F-7CD5-4627-B998-45EB6E59ECE6}"/>
    <cellStyle name="Normal 38 3 3 2" xfId="32953" xr:uid="{14ACA3B5-CEC4-4F1E-8926-5D64FE075E34}"/>
    <cellStyle name="Normal 38 3 3 3" xfId="32954" xr:uid="{399FCBAE-F3A9-4B67-9EDF-571954E80143}"/>
    <cellStyle name="Normal 38 3 4" xfId="14058" xr:uid="{F711FA91-2B60-46F3-9A99-FF92C0E8C9C3}"/>
    <cellStyle name="Normal 38 3 4 2" xfId="32955" xr:uid="{6AEFFF30-84DB-4FF8-9888-BB1A137C2710}"/>
    <cellStyle name="Normal 38 3 4 3" xfId="32956" xr:uid="{A7F7F432-75E2-4E5B-8C5F-024BD9802B0E}"/>
    <cellStyle name="Normal 38 3 5" xfId="14059" xr:uid="{B1C9D023-AF1C-405E-A94A-F741CE102DBF}"/>
    <cellStyle name="Normal 38 3 5 2" xfId="32957" xr:uid="{A23F2ECF-7BDD-4373-A1E6-C6F2E813DBE0}"/>
    <cellStyle name="Normal 38 3 5 3" xfId="32958" xr:uid="{91BF55EC-0D01-4F85-B5B7-851C378AF42B}"/>
    <cellStyle name="Normal 38 3 6" xfId="14060" xr:uid="{61A904D3-B31A-4D38-9081-38E3FF583DB3}"/>
    <cellStyle name="Normal 38 3 6 2" xfId="32959" xr:uid="{AD3AAE6B-BBC5-4E44-8913-440484C998CE}"/>
    <cellStyle name="Normal 38 3 6 3" xfId="32960" xr:uid="{94837A5F-0F41-45F4-A40F-9429E697DF6E}"/>
    <cellStyle name="Normal 38 3 7" xfId="14061" xr:uid="{DD9A98CD-5C01-43C5-91CF-51F6BBA68BAC}"/>
    <cellStyle name="Normal 38 3 7 2" xfId="32961" xr:uid="{1F785813-F843-44C8-AEEF-0AFB4696D695}"/>
    <cellStyle name="Normal 38 3 7 3" xfId="32962" xr:uid="{4E4BA7A7-5375-4902-BB50-2DC9E47B7145}"/>
    <cellStyle name="Normal 38 3 8" xfId="14062" xr:uid="{CD726628-9416-42B2-8C8B-D3B85C9AEE25}"/>
    <cellStyle name="Normal 38 3 8 2" xfId="32963" xr:uid="{0FA87216-8AD8-4811-B549-27DFFB0F6418}"/>
    <cellStyle name="Normal 38 3 8 3" xfId="32964" xr:uid="{1672F8A0-4787-44CE-958A-6B2F4F3766C9}"/>
    <cellStyle name="Normal 38 3 9" xfId="14063" xr:uid="{6FB3D422-998B-4F96-9E36-9108471FB90D}"/>
    <cellStyle name="Normal 38 3 9 2" xfId="32965" xr:uid="{0DA793CB-32C9-436B-BBBF-AEE4087C1C44}"/>
    <cellStyle name="Normal 38 3 9 3" xfId="32966" xr:uid="{10C32AD3-F963-40E0-9D1A-26427909888E}"/>
    <cellStyle name="Normal 38 4" xfId="14064" xr:uid="{04DE661D-DEB2-452C-9973-E35B77A4944C}"/>
    <cellStyle name="Normal 38 4 2" xfId="32967" xr:uid="{FA78DFAF-2798-4C4C-B7A2-FCC79AFBAFC0}"/>
    <cellStyle name="Normal 38 4 3" xfId="32968" xr:uid="{9C28D804-5BE5-4B5C-B773-9C1FE07A94D1}"/>
    <cellStyle name="Normal 38 5" xfId="14065" xr:uid="{F93DDD26-C378-45A6-82B1-5D5D5B2D4C79}"/>
    <cellStyle name="Normal 38 5 2" xfId="32969" xr:uid="{4CE5428A-4A0A-4B3F-BD7A-5F5FBB24E192}"/>
    <cellStyle name="Normal 38 5 3" xfId="32970" xr:uid="{4D412121-5138-4DF9-9320-221A4637C524}"/>
    <cellStyle name="Normal 38 6" xfId="14066" xr:uid="{0C634649-D138-4429-BC97-2CAB4D7C9EA4}"/>
    <cellStyle name="Normal 38 6 2" xfId="32971" xr:uid="{82A79C40-AA09-4DAA-B841-8EF6A358E7A9}"/>
    <cellStyle name="Normal 38 6 3" xfId="32972" xr:uid="{02081FEF-7199-478D-874D-BA06AB06770E}"/>
    <cellStyle name="Normal 38 7" xfId="14067" xr:uid="{2F43AA19-4F6F-4FBB-8530-30E882DEFB15}"/>
    <cellStyle name="Normal 38 7 2" xfId="32973" xr:uid="{623AF72B-5E42-43C0-8CDA-AAF15F7C1DEB}"/>
    <cellStyle name="Normal 38 7 3" xfId="32974" xr:uid="{A41D9855-5BE1-4874-95C7-3E9C754D3AF1}"/>
    <cellStyle name="Normal 38 8" xfId="14068" xr:uid="{10C07925-B82B-4F2C-8311-961483A0001F}"/>
    <cellStyle name="Normal 38 8 2" xfId="32975" xr:uid="{6AEE5334-AE42-432B-9285-124E2EC5B4C9}"/>
    <cellStyle name="Normal 38 8 3" xfId="32976" xr:uid="{301816CE-ACEF-4168-A497-A3F2D06F2028}"/>
    <cellStyle name="Normal 38 9" xfId="14069" xr:uid="{D8CA3CC3-7090-4DF8-A4F0-EFE47A59CD1B}"/>
    <cellStyle name="Normal 38 9 2" xfId="32977" xr:uid="{AEB6E56D-88FF-49FA-B164-0C00AD1D32DC}"/>
    <cellStyle name="Normal 38 9 3" xfId="32978" xr:uid="{D0374827-2E20-46B9-823D-AE70FACC7A43}"/>
    <cellStyle name="Normal 39" xfId="14070" xr:uid="{EF78702C-621C-4D15-A8D7-4B2CAB39A8F7}"/>
    <cellStyle name="Normal 39 10" xfId="14071" xr:uid="{B5336F66-49F6-44CB-ABAE-EC99E4493A44}"/>
    <cellStyle name="Normal 39 10 2" xfId="32979" xr:uid="{05C98F79-D1B1-49D2-B86B-EAC11212C54A}"/>
    <cellStyle name="Normal 39 10 3" xfId="32980" xr:uid="{F605CFE8-B95E-4EAA-9F70-130EECD6CB87}"/>
    <cellStyle name="Normal 39 11" xfId="14072" xr:uid="{A2CF5E66-12FD-4BFD-AB36-9E32E1F993D6}"/>
    <cellStyle name="Normal 39 11 2" xfId="32981" xr:uid="{B00F9F2E-A155-4876-BC21-63F3349D9797}"/>
    <cellStyle name="Normal 39 11 3" xfId="32982" xr:uid="{9843364D-E4FB-406D-A95D-E25DACF74A18}"/>
    <cellStyle name="Normal 39 12" xfId="14073" xr:uid="{620403DA-C34E-437A-9CEB-88FC64AF3F63}"/>
    <cellStyle name="Normal 39 12 2" xfId="32983" xr:uid="{C6E98BC0-2532-4D56-9494-55F7755727BD}"/>
    <cellStyle name="Normal 39 12 3" xfId="32984" xr:uid="{5F7ADCDB-7B54-4CA4-BF55-F9690AF8023F}"/>
    <cellStyle name="Normal 39 13" xfId="14074" xr:uid="{C96F434A-5458-429A-8A67-8B13EF9F3867}"/>
    <cellStyle name="Normal 39 13 2" xfId="32985" xr:uid="{EEC590D4-CAE0-419E-B5FF-14274C7EF1DE}"/>
    <cellStyle name="Normal 39 14" xfId="14075" xr:uid="{1B3E65F0-A031-440F-8CC5-E774340C3124}"/>
    <cellStyle name="Normal 39 15" xfId="32986" xr:uid="{AC98F9E0-FA9E-4972-AEE5-84D4F648E2FB}"/>
    <cellStyle name="Normal 39 2" xfId="14076" xr:uid="{0A478C95-ECF7-4D79-9B8B-269166CC6E0E}"/>
    <cellStyle name="Normal 39 2 10" xfId="14077" xr:uid="{86857573-E6D7-4EFE-99AF-648EDCD48644}"/>
    <cellStyle name="Normal 39 2 10 2" xfId="32987" xr:uid="{04143F86-798F-403F-A34A-9E30E26AD8B9}"/>
    <cellStyle name="Normal 39 2 10 3" xfId="32988" xr:uid="{CD15197A-2FF6-46B7-B3B8-ADBC4EC194AF}"/>
    <cellStyle name="Normal 39 2 11" xfId="14078" xr:uid="{AFD3D22E-3E86-44EF-AA1C-57B99AB12CBE}"/>
    <cellStyle name="Normal 39 2 12" xfId="32989" xr:uid="{00DA8CA8-768F-49BC-ABF3-6CEFE2030294}"/>
    <cellStyle name="Normal 39 2 13" xfId="32990" xr:uid="{00077920-521B-4CE5-AA05-ED77B30405F3}"/>
    <cellStyle name="Normal 39 2 14" xfId="32991" xr:uid="{F9A72C4B-F75B-4FBC-84DE-803CEB839915}"/>
    <cellStyle name="Normal 39 2 2" xfId="14079" xr:uid="{5B63D2D9-D54A-4906-8A4B-41C17286C8AA}"/>
    <cellStyle name="Normal 39 2 2 2" xfId="32992" xr:uid="{0AB5A7E6-CC59-4A7E-8456-F08269FD347D}"/>
    <cellStyle name="Normal 39 2 2 3" xfId="32993" xr:uid="{CD866946-7D71-4FDE-B547-A4532B56C767}"/>
    <cellStyle name="Normal 39 2 3" xfId="14080" xr:uid="{71595022-6BD8-4172-8725-3536C8F1FCA6}"/>
    <cellStyle name="Normal 39 2 3 2" xfId="32994" xr:uid="{41675FAC-F2A9-4B38-8328-BF87F6EE6158}"/>
    <cellStyle name="Normal 39 2 3 3" xfId="32995" xr:uid="{A675CFAE-3B74-4C31-B2BE-6EC16E814FF7}"/>
    <cellStyle name="Normal 39 2 4" xfId="14081" xr:uid="{5FF912BF-FB98-48FA-9C26-057D9240EF1A}"/>
    <cellStyle name="Normal 39 2 4 2" xfId="32996" xr:uid="{9E32EC2B-149C-40C8-AAA0-F958320EC355}"/>
    <cellStyle name="Normal 39 2 4 3" xfId="32997" xr:uid="{77517C88-B798-4258-A275-E0BDADFB8276}"/>
    <cellStyle name="Normal 39 2 5" xfId="14082" xr:uid="{EACE8488-4DD5-4CF1-A727-5BF35C6FA30A}"/>
    <cellStyle name="Normal 39 2 5 2" xfId="32998" xr:uid="{A9F6D4B3-2E12-4CBA-AEA1-F4986F511D98}"/>
    <cellStyle name="Normal 39 2 5 3" xfId="32999" xr:uid="{ECA6E751-5D92-4100-A0D3-0EC174DAD320}"/>
    <cellStyle name="Normal 39 2 6" xfId="14083" xr:uid="{4A945A35-24FB-4572-8E24-DCF883A4B023}"/>
    <cellStyle name="Normal 39 2 6 2" xfId="33000" xr:uid="{1374C451-DC9A-434E-9F4E-2099EEFDCD23}"/>
    <cellStyle name="Normal 39 2 6 3" xfId="33001" xr:uid="{A1D4EBCE-582E-4B9D-9340-45FCD4CF4BFD}"/>
    <cellStyle name="Normal 39 2 7" xfId="14084" xr:uid="{B473F020-136A-4A59-92AC-533A6B81C12D}"/>
    <cellStyle name="Normal 39 2 7 2" xfId="33002" xr:uid="{E4606AF4-5C56-44AC-8A72-B6F9F6E9CB6D}"/>
    <cellStyle name="Normal 39 2 7 3" xfId="33003" xr:uid="{5FA9C1E0-ECD5-495A-BCBC-F2F707191ACA}"/>
    <cellStyle name="Normal 39 2 8" xfId="14085" xr:uid="{82557963-845E-4C10-B49C-FCD7409B71BF}"/>
    <cellStyle name="Normal 39 2 8 2" xfId="33004" xr:uid="{BAC6E9F2-1DAD-4FAC-A323-503B5380378E}"/>
    <cellStyle name="Normal 39 2 8 3" xfId="33005" xr:uid="{655E5AA6-CA66-4040-8310-6EBB62F8B831}"/>
    <cellStyle name="Normal 39 2 9" xfId="14086" xr:uid="{E87838C2-D9A1-48BD-82EA-E1DDAEA62D59}"/>
    <cellStyle name="Normal 39 2 9 2" xfId="33006" xr:uid="{86F21CE0-4472-46BA-BEAD-1BB15E5461CC}"/>
    <cellStyle name="Normal 39 2 9 3" xfId="33007" xr:uid="{E41156D9-8816-4C1D-A03A-E1CFC4193958}"/>
    <cellStyle name="Normal 39 3" xfId="14087" xr:uid="{341F90CE-552F-4A1A-920C-C3E7EDC9C062}"/>
    <cellStyle name="Normal 39 3 10" xfId="14088" xr:uid="{7B180198-BE24-4593-A72F-EDD1EDD53744}"/>
    <cellStyle name="Normal 39 3 10 2" xfId="33008" xr:uid="{9679FCBB-1E6C-42FD-937C-DBCDDDEC7D17}"/>
    <cellStyle name="Normal 39 3 10 3" xfId="33009" xr:uid="{A4D28827-2458-4C5D-B29F-4DEBC014D486}"/>
    <cellStyle name="Normal 39 3 11" xfId="33010" xr:uid="{9076D435-7424-4F74-BBC7-60A885F63709}"/>
    <cellStyle name="Normal 39 3 12" xfId="33011" xr:uid="{B8813D3F-18FC-4388-AF71-F367103810F2}"/>
    <cellStyle name="Normal 39 3 2" xfId="14089" xr:uid="{AB642184-BE00-45E9-97E6-25FFBCF91A8C}"/>
    <cellStyle name="Normal 39 3 2 2" xfId="33012" xr:uid="{95B22D58-4CF4-4FFD-8AC9-3769EFB7B653}"/>
    <cellStyle name="Normal 39 3 2 3" xfId="33013" xr:uid="{77C81B10-4CB1-4954-A79E-F44599BCEF09}"/>
    <cellStyle name="Normal 39 3 3" xfId="14090" xr:uid="{A4C0B08A-7F84-45D8-8C7C-C52D1B472513}"/>
    <cellStyle name="Normal 39 3 3 2" xfId="33014" xr:uid="{ABC7E9A3-BAF4-4904-BFDD-6C8422428145}"/>
    <cellStyle name="Normal 39 3 3 3" xfId="33015" xr:uid="{EEAEFC90-7F68-46B3-90BD-30B007E0E7F1}"/>
    <cellStyle name="Normal 39 3 4" xfId="14091" xr:uid="{C633F55E-CD7A-4AE2-929B-80C40F2F1AA8}"/>
    <cellStyle name="Normal 39 3 4 2" xfId="33016" xr:uid="{057F3849-05B7-4009-962B-BACA7750ED23}"/>
    <cellStyle name="Normal 39 3 4 3" xfId="33017" xr:uid="{201606CC-5340-4A66-B023-4C6B556B5C0D}"/>
    <cellStyle name="Normal 39 3 5" xfId="14092" xr:uid="{E444AEE8-AF8E-444B-8BC6-C29DC9FA04E0}"/>
    <cellStyle name="Normal 39 3 5 2" xfId="33018" xr:uid="{2679ACD6-3014-4021-AAD7-D63464363E30}"/>
    <cellStyle name="Normal 39 3 5 3" xfId="33019" xr:uid="{1786F0DF-2CB1-47FF-99F2-0B48923236C9}"/>
    <cellStyle name="Normal 39 3 6" xfId="14093" xr:uid="{BD3877FA-B465-4D04-AF38-93ED652D7653}"/>
    <cellStyle name="Normal 39 3 6 2" xfId="33020" xr:uid="{FB378AE6-E58E-49CB-A72F-0F6C7292960A}"/>
    <cellStyle name="Normal 39 3 6 3" xfId="33021" xr:uid="{40455CD8-F685-42B9-B3B3-98703FC7712D}"/>
    <cellStyle name="Normal 39 3 7" xfId="14094" xr:uid="{E95FD38D-5908-4553-99C3-188C8132788C}"/>
    <cellStyle name="Normal 39 3 7 2" xfId="33022" xr:uid="{39D1BC6C-E57E-40C2-8BD4-3999C99CA579}"/>
    <cellStyle name="Normal 39 3 7 3" xfId="33023" xr:uid="{282D6B33-3B4E-4C01-B924-18C938E98CF6}"/>
    <cellStyle name="Normal 39 3 8" xfId="14095" xr:uid="{EE8D91A7-17B0-4119-A6D8-D9E720513CAE}"/>
    <cellStyle name="Normal 39 3 8 2" xfId="33024" xr:uid="{F4C513FC-52C2-4E2F-8436-E6A472B77317}"/>
    <cellStyle name="Normal 39 3 8 3" xfId="33025" xr:uid="{FA93A980-D626-400A-A795-CB2AF5BB893E}"/>
    <cellStyle name="Normal 39 3 9" xfId="14096" xr:uid="{FFF138B7-AEDC-4497-A27F-87389BF48C4B}"/>
    <cellStyle name="Normal 39 3 9 2" xfId="33026" xr:uid="{21ADD771-EB31-4699-9749-9D759CC234E1}"/>
    <cellStyle name="Normal 39 3 9 3" xfId="33027" xr:uid="{6469C97D-AAE0-41AB-81CA-1C7B641530BD}"/>
    <cellStyle name="Normal 39 4" xfId="14097" xr:uid="{7032CBF1-E315-4555-98FC-51946E370C82}"/>
    <cellStyle name="Normal 39 4 2" xfId="33028" xr:uid="{B547BE1D-80F0-49FB-A352-BB953C9171F7}"/>
    <cellStyle name="Normal 39 4 3" xfId="33029" xr:uid="{D7A9F831-C23C-4A80-A583-CE7440B2FB92}"/>
    <cellStyle name="Normal 39 5" xfId="14098" xr:uid="{C4B48E9A-BF13-4951-AB1D-7335D01188B2}"/>
    <cellStyle name="Normal 39 5 2" xfId="33030" xr:uid="{1BFE31D6-6F4F-412D-9749-1A3FDAE1F847}"/>
    <cellStyle name="Normal 39 5 3" xfId="33031" xr:uid="{3D62E485-2201-4D93-9CF5-A40CA01C7093}"/>
    <cellStyle name="Normal 39 6" xfId="14099" xr:uid="{A86EDE9F-718A-4A97-91BF-2D211B8723B0}"/>
    <cellStyle name="Normal 39 6 2" xfId="33032" xr:uid="{26FE861C-0182-49CB-8510-C45515C1698E}"/>
    <cellStyle name="Normal 39 6 3" xfId="33033" xr:uid="{A82B5EF9-21C0-40C3-B6A4-F2A5B58ECECE}"/>
    <cellStyle name="Normal 39 7" xfId="14100" xr:uid="{0855B993-CB87-4A03-A39E-1518B1556A46}"/>
    <cellStyle name="Normal 39 7 2" xfId="33034" xr:uid="{23745693-30F7-475C-8390-018EB619250F}"/>
    <cellStyle name="Normal 39 7 3" xfId="33035" xr:uid="{8A805146-AC03-4D32-A975-9F691E3D632A}"/>
    <cellStyle name="Normal 39 8" xfId="14101" xr:uid="{0F6108D6-8E93-4A8E-889B-8E186DA68F6E}"/>
    <cellStyle name="Normal 39 8 2" xfId="33036" xr:uid="{347B5887-3867-468C-BC5C-B2B75291FB24}"/>
    <cellStyle name="Normal 39 8 3" xfId="33037" xr:uid="{9D239C89-67BA-4C1B-9B0B-054278D38412}"/>
    <cellStyle name="Normal 39 9" xfId="14102" xr:uid="{3534A3C8-D981-4013-83EF-E50E582D1BE4}"/>
    <cellStyle name="Normal 39 9 2" xfId="33038" xr:uid="{524FF523-6426-4B0C-9D3F-F52C52EEC07A}"/>
    <cellStyle name="Normal 39 9 3" xfId="33039" xr:uid="{CE22A967-134D-4274-9038-9B26903299C8}"/>
    <cellStyle name="Normal 4" xfId="20" xr:uid="{593A24A0-F140-4AA9-A242-FDDC2ABD4F69}"/>
    <cellStyle name="Normal 4 10" xfId="14103" xr:uid="{6FAC2F68-BB85-41DE-B9EB-0E3873466446}"/>
    <cellStyle name="Normal 4 10 2" xfId="42954" xr:uid="{4D233C5C-9676-4159-A186-5C26ED10D24B}"/>
    <cellStyle name="Normal 4 10 3" xfId="42953" xr:uid="{DFD898F7-42AA-4C56-A0BB-5C88F63EDBD5}"/>
    <cellStyle name="Normal 4 11" xfId="14104" xr:uid="{2D0C6028-E605-4E2A-9E8E-B7BAD81F7E04}"/>
    <cellStyle name="Normal 4 11 2" xfId="14105" xr:uid="{BAEDAC8B-20A2-4E1A-8C3C-23EE0FBF6C51}"/>
    <cellStyle name="Normal 4 11 2 2" xfId="14106" xr:uid="{10C557D8-15CE-427F-B1F5-081F9394AC27}"/>
    <cellStyle name="Normal 4 11 2 2 2" xfId="14107" xr:uid="{BAB013B7-E1E0-42EC-BC7C-3E460A115C88}"/>
    <cellStyle name="Normal 4 11 2 3" xfId="14108" xr:uid="{E73E250C-4EF4-4DDD-8CB2-1B221B2390BB}"/>
    <cellStyle name="Normal 4 11 2 3 2" xfId="14109" xr:uid="{57D01474-F906-4078-8F60-D81CC2237075}"/>
    <cellStyle name="Normal 4 11 2 4" xfId="33040" xr:uid="{D92FA537-1E88-4785-BA95-8263642251F2}"/>
    <cellStyle name="Normal 4 11 2 5" xfId="33041" xr:uid="{35648E1F-51E1-406A-9CFE-78FA5A8D1750}"/>
    <cellStyle name="Normal 4 11 2 5 2" xfId="33042" xr:uid="{854D6668-5F5A-4329-A3D0-04A3E17CB815}"/>
    <cellStyle name="Normal 4 11 2 6" xfId="42956" xr:uid="{9AA1DD6B-B96D-46F0-A3D7-12F232687FEF}"/>
    <cellStyle name="Normal 4 11 3" xfId="14110" xr:uid="{40A2CB57-626A-4487-B6D0-D088083587D6}"/>
    <cellStyle name="Normal 4 11 4" xfId="42955" xr:uid="{9DF1A78C-895E-43E6-97A0-2597141BE888}"/>
    <cellStyle name="Normal 4 12" xfId="14111" xr:uid="{CF9D7B12-AC0D-45B5-8C74-36F85D4874B2}"/>
    <cellStyle name="Normal 4 13" xfId="14112" xr:uid="{DF9F29C3-8865-4E7D-A8C3-EDA50BD2CF1E}"/>
    <cellStyle name="Normal 4 13 2" xfId="14113" xr:uid="{76A7C4BF-93FD-4AE1-A768-91A22AA303C3}"/>
    <cellStyle name="Normal 4 13 2 2" xfId="33043" xr:uid="{479C6015-2143-49D6-9BE3-7EC00F9ED06B}"/>
    <cellStyle name="Normal 4 13 3" xfId="33044" xr:uid="{DE3515EA-1687-4167-92BB-205B191697BD}"/>
    <cellStyle name="Normal 4 14" xfId="14114" xr:uid="{0A89880B-D29F-4BEC-9E57-1BE87C6715AC}"/>
    <cellStyle name="Normal 4 15" xfId="14115" xr:uid="{FB320A2E-F135-42A1-B41E-DB1400A8957D}"/>
    <cellStyle name="Normal 4 16" xfId="14116" xr:uid="{1935133B-1EB6-4E8E-9B1C-4102BCFDCF02}"/>
    <cellStyle name="Normal 4 17" xfId="14117" xr:uid="{C6F312D7-0866-4C99-9420-56C0DA0DBAF5}"/>
    <cellStyle name="Normal 4 18" xfId="14118" xr:uid="{1DAC6FE6-AFDD-4D9A-A95D-65777ED8DB97}"/>
    <cellStyle name="Normal 4 19" xfId="14119" xr:uid="{CEBAD842-2DC8-45D6-8067-FECA84267B92}"/>
    <cellStyle name="Normal 4 19 2" xfId="14120" xr:uid="{886F304A-591E-4D4C-B9CF-55470D5E12A6}"/>
    <cellStyle name="Normal 4 19 3" xfId="14121" xr:uid="{C238E7BE-A9FC-4461-A0C4-F29AC901ABD6}"/>
    <cellStyle name="Normal 4 19 3 2" xfId="14122" xr:uid="{CB44B6DD-1178-48D8-B1E4-19C47DB0A537}"/>
    <cellStyle name="Normal 4 19 3 2 2" xfId="14123" xr:uid="{42053A40-E00C-4A39-BD4A-EEB9552AF230}"/>
    <cellStyle name="Normal 4 19 3 3" xfId="14124" xr:uid="{110DDE58-3678-46D9-AA10-C8D9502B768E}"/>
    <cellStyle name="Normal 4 19 3 3 2" xfId="14125" xr:uid="{CC775305-B3A5-474B-A864-758111DBCD99}"/>
    <cellStyle name="Normal 4 19 3 4" xfId="33045" xr:uid="{654A2528-0B18-4768-BECE-067117606CAC}"/>
    <cellStyle name="Normal 4 19 3 5" xfId="33046" xr:uid="{5F9A3BED-A247-4B71-AFF7-C5BD5C76E4EF}"/>
    <cellStyle name="Normal 4 19 3 5 2" xfId="33047" xr:uid="{C61E2FA8-2307-4005-96E7-5FDF1F30AF55}"/>
    <cellStyle name="Normal 4 2" xfId="65" xr:uid="{E37275FC-A2E0-4AB8-8385-5BA69BA6CB2C}"/>
    <cellStyle name="Normal 4 2 10" xfId="14127" xr:uid="{A788C4B6-6401-4E2A-AC96-EEDAE4550065}"/>
    <cellStyle name="Normal 4 2 10 2" xfId="33048" xr:uid="{9F055D3A-7E08-4ADC-A88B-FC8111ED5643}"/>
    <cellStyle name="Normal 4 2 10 3" xfId="33049" xr:uid="{F74F037F-CF84-4879-87EF-61B66AD52BE7}"/>
    <cellStyle name="Normal 4 2 10 4" xfId="33050" xr:uid="{D8DD6AEF-6372-4E8A-BE75-F0B2D099DF41}"/>
    <cellStyle name="Normal 4 2 11" xfId="14128" xr:uid="{B80B549E-4750-4A5E-9DD4-60442AC52773}"/>
    <cellStyle name="Normal 4 2 11 2" xfId="33051" xr:uid="{DA825A9A-F5ED-46E5-ABF2-47B35EFF5777}"/>
    <cellStyle name="Normal 4 2 11 3" xfId="33052" xr:uid="{26037610-B9B7-40C2-A2F1-C7B9FFB9F863}"/>
    <cellStyle name="Normal 4 2 12" xfId="14129" xr:uid="{5C4C13E6-1D67-43E8-9CFD-2906DACF4437}"/>
    <cellStyle name="Normal 4 2 13" xfId="14130" xr:uid="{03284A2C-209B-4897-AB3B-A64017A12B87}"/>
    <cellStyle name="Normal 4 2 13 2" xfId="33053" xr:uid="{062ECF08-8D46-4089-9B76-02395F8C9ED9}"/>
    <cellStyle name="Normal 4 2 13 3" xfId="33054" xr:uid="{6C59040C-EBCB-4729-BC49-C23B4127C179}"/>
    <cellStyle name="Normal 4 2 14" xfId="14131" xr:uid="{A7F42D7A-5B1F-4F68-B145-428DC8C94AE1}"/>
    <cellStyle name="Normal 4 2 14 2" xfId="33055" xr:uid="{23276EA9-1099-48AB-A815-1171A68EE9EC}"/>
    <cellStyle name="Normal 4 2 14 3" xfId="33056" xr:uid="{41278E4A-4853-456E-901A-7D75AA482CCC}"/>
    <cellStyle name="Normal 4 2 15" xfId="14132" xr:uid="{E79193B9-B317-425D-8B45-A81EEF2AF991}"/>
    <cellStyle name="Normal 4 2 15 2" xfId="33057" xr:uid="{3F9B4CF9-1202-4BF4-8590-5EBC3CF44AF0}"/>
    <cellStyle name="Normal 4 2 15 3" xfId="33058" xr:uid="{4CF3A8D5-D6F5-40A3-A272-349A2F1995C4}"/>
    <cellStyle name="Normal 4 2 16" xfId="14133" xr:uid="{0A2C9C36-0FB9-4798-8BA1-C5742549AD3A}"/>
    <cellStyle name="Normal 4 2 16 2" xfId="33059" xr:uid="{566CCA79-6478-4D2B-8927-7565A990ACA4}"/>
    <cellStyle name="Normal 4 2 16 3" xfId="33060" xr:uid="{F8250B42-561B-408D-A588-A8FA7559D513}"/>
    <cellStyle name="Normal 4 2 17" xfId="14134" xr:uid="{038F83A6-B91C-491E-82FF-24F25B2A4DA5}"/>
    <cellStyle name="Normal 4 2 17 2" xfId="33061" xr:uid="{E9D023C2-18CC-4C3E-A82D-0EDAB04BB118}"/>
    <cellStyle name="Normal 4 2 17 3" xfId="33062" xr:uid="{4541D325-217A-40CA-86C2-18AE63383E8C}"/>
    <cellStyle name="Normal 4 2 18" xfId="14135" xr:uid="{66349949-8B62-4F1F-BBEF-F95FB6882BBE}"/>
    <cellStyle name="Normal 4 2 18 2" xfId="33063" xr:uid="{7919173C-B20E-4A1D-865D-7A37875679F9}"/>
    <cellStyle name="Normal 4 2 18 3" xfId="33064" xr:uid="{A408AFF8-3366-4EA9-962E-1B76D316A46F}"/>
    <cellStyle name="Normal 4 2 19" xfId="14136" xr:uid="{CE8909EE-5221-4105-978B-7FAB0C358639}"/>
    <cellStyle name="Normal 4 2 19 2" xfId="33065" xr:uid="{10B2F9DE-690E-4570-B8D7-BFECADF1F936}"/>
    <cellStyle name="Normal 4 2 19 3" xfId="33066" xr:uid="{B16FD9EA-9AC5-461B-9213-2229878F6C53}"/>
    <cellStyle name="Normal 4 2 2" xfId="14137" xr:uid="{E36F934E-ABA5-4CD1-B678-42C98B0C2D8C}"/>
    <cellStyle name="Normal 4 2 2 10" xfId="14138" xr:uid="{DB3BF67B-B7BA-4FD8-8DB1-233563390ACC}"/>
    <cellStyle name="Normal 4 2 2 10 2" xfId="33067" xr:uid="{581D8C17-C4DA-4FB6-A359-F6A3CC14F0C0}"/>
    <cellStyle name="Normal 4 2 2 10 3" xfId="33068" xr:uid="{199A53E5-ABDA-4E93-9F6D-5952AF2BC771}"/>
    <cellStyle name="Normal 4 2 2 11" xfId="14139" xr:uid="{CFD2BE70-56A4-4B01-AD00-1BD13A384214}"/>
    <cellStyle name="Normal 4 2 2 11 2" xfId="33069" xr:uid="{C8F55E49-F7AC-427C-BF51-05EC1817651F}"/>
    <cellStyle name="Normal 4 2 2 11 3" xfId="33070" xr:uid="{C1E7D028-01E9-4334-823F-C50C73A69CBB}"/>
    <cellStyle name="Normal 4 2 2 12" xfId="14140" xr:uid="{5903F2C3-65DB-454D-A29F-2814C305C5AF}"/>
    <cellStyle name="Normal 4 2 2 12 2" xfId="33071" xr:uid="{27B62A86-901D-4851-BB94-F66DF4857C9B}"/>
    <cellStyle name="Normal 4 2 2 12 3" xfId="33072" xr:uid="{79739A29-7E30-4149-A5F4-1681927DA77E}"/>
    <cellStyle name="Normal 4 2 2 13" xfId="14141" xr:uid="{0D98DAEB-BCC6-4F1E-B805-F6976738C8A3}"/>
    <cellStyle name="Normal 4 2 2 13 2" xfId="33073" xr:uid="{EF8F37B4-C995-415D-9778-FFFFB106EDCF}"/>
    <cellStyle name="Normal 4 2 2 13 3" xfId="33074" xr:uid="{12C28AEF-330C-4901-AD6E-582ADCED1BBC}"/>
    <cellStyle name="Normal 4 2 2 14" xfId="14142" xr:uid="{427D4901-0D93-4B22-B55F-9B4A5BF45A71}"/>
    <cellStyle name="Normal 4 2 2 14 2" xfId="42957" xr:uid="{89A791ED-AB45-484A-BE8C-39CFDE06C133}"/>
    <cellStyle name="Normal 4 2 2 15" xfId="14143" xr:uid="{B2465212-11D1-4395-AD59-4283BB7C86BC}"/>
    <cellStyle name="Normal 4 2 2 16" xfId="33075" xr:uid="{DA40F48B-C2D0-4944-BA72-872C48E4A9E7}"/>
    <cellStyle name="Normal 4 2 2 2" xfId="14144" xr:uid="{B591346F-1D5D-4342-B299-37478FBAFDC7}"/>
    <cellStyle name="Normal 4 2 2 2 10" xfId="14145" xr:uid="{52332EF1-592C-4393-A151-D6496655E48E}"/>
    <cellStyle name="Normal 4 2 2 2 11" xfId="14146" xr:uid="{0569DCB1-C940-47AB-9F47-55D8C457CFFF}"/>
    <cellStyle name="Normal 4 2 2 2 12" xfId="14147" xr:uid="{330F4AEB-3289-4E86-9655-AB8132BFE07E}"/>
    <cellStyle name="Normal 4 2 2 2 13" xfId="14148" xr:uid="{14675615-D2C9-4E9C-A941-2F976DE81FC1}"/>
    <cellStyle name="Normal 4 2 2 2 14" xfId="14149" xr:uid="{79FFB1DA-66C7-4E79-A012-ABFFCFA60E04}"/>
    <cellStyle name="Normal 4 2 2 2 14 2" xfId="33076" xr:uid="{7EC9F1A8-2195-4524-AD0B-40A4404A11E9}"/>
    <cellStyle name="Normal 4 2 2 2 14 3" xfId="33077" xr:uid="{8D3BEC7E-D91A-4F90-95B8-A4265A6B837C}"/>
    <cellStyle name="Normal 4 2 2 2 15" xfId="33078" xr:uid="{6B4BEFE8-CE0F-478E-B749-C908E7F42F54}"/>
    <cellStyle name="Normal 4 2 2 2 16" xfId="33079" xr:uid="{9C65E168-5E29-4D2D-B198-5F1FB6F35C68}"/>
    <cellStyle name="Normal 4 2 2 2 16 2" xfId="33080" xr:uid="{0B921FE1-1450-4FD0-AA17-B836EB54F195}"/>
    <cellStyle name="Normal 4 2 2 2 2" xfId="14150" xr:uid="{2E81C3BF-1CE5-4044-BBAF-64BE244FA6DE}"/>
    <cellStyle name="Normal 4 2 2 2 2 2" xfId="14151" xr:uid="{757D6134-42B7-4CF2-8923-B2D72012C468}"/>
    <cellStyle name="Normal 4 2 2 2 2 2 2" xfId="14152" xr:uid="{FF88B1AE-DC42-4BA1-BDDD-AF977DC8C654}"/>
    <cellStyle name="Normal 4 2 2 2 2 2 3" xfId="14153" xr:uid="{02961FD5-2A01-4A84-B839-70C76E5347AC}"/>
    <cellStyle name="Normal 4 2 2 2 3" xfId="14154" xr:uid="{9F1C2880-8C96-49F0-826D-6E48E6454275}"/>
    <cellStyle name="Normal 4 2 2 2 3 2" xfId="14155" xr:uid="{54C552FC-70CC-415E-B2DE-3745243116F8}"/>
    <cellStyle name="Normal 4 2 2 2 3 2 2" xfId="14156" xr:uid="{346DC860-65E4-4C48-8064-DBA7DF84FE3B}"/>
    <cellStyle name="Normal 4 2 2 2 3 2 3" xfId="33081" xr:uid="{9473EC35-E91D-471B-A793-4115A297DC47}"/>
    <cellStyle name="Normal 4 2 2 2 4" xfId="14157" xr:uid="{41F047C3-76F9-45C2-8BCF-94B2CA160A7E}"/>
    <cellStyle name="Normal 4 2 2 2 5" xfId="14158" xr:uid="{3B612D87-3122-402D-B807-79246C033BEB}"/>
    <cellStyle name="Normal 4 2 2 2 6" xfId="14159" xr:uid="{F1844A63-DC46-44CD-BDC5-DB8ED4D9AFF3}"/>
    <cellStyle name="Normal 4 2 2 2 7" xfId="14160" xr:uid="{B6A5B834-7461-423F-ABAD-5F4ED62982D6}"/>
    <cellStyle name="Normal 4 2 2 2 8" xfId="14161" xr:uid="{E3E1EF7E-3FB3-4D13-99EB-53ED3197C7F1}"/>
    <cellStyle name="Normal 4 2 2 2 9" xfId="14162" xr:uid="{7AE00FD5-B815-4834-8AFB-DF6E6043491E}"/>
    <cellStyle name="Normal 4 2 2 3" xfId="14163" xr:uid="{0A15792A-C4BD-49E0-A485-EF6CAE80142A}"/>
    <cellStyle name="Normal 4 2 2 3 2" xfId="33082" xr:uid="{EE5E5049-9CEB-4022-92A8-98A5D3507AF2}"/>
    <cellStyle name="Normal 4 2 2 3 3" xfId="33083" xr:uid="{07050DEE-E264-46E5-B6ED-A233A0D6B2E6}"/>
    <cellStyle name="Normal 4 2 2 4" xfId="14164" xr:uid="{A2947752-F102-42EF-BD62-3CD5C9184A66}"/>
    <cellStyle name="Normal 4 2 2 4 2" xfId="33084" xr:uid="{A5A85665-E9C5-43EB-A212-6E7444659647}"/>
    <cellStyle name="Normal 4 2 2 4 3" xfId="33085" xr:uid="{C14DCC2D-5754-4991-BE7E-4F522EA3033A}"/>
    <cellStyle name="Normal 4 2 2 5" xfId="14165" xr:uid="{AF6F165E-DDC9-4815-AE57-749B4F178872}"/>
    <cellStyle name="Normal 4 2 2 5 2" xfId="33086" xr:uid="{3CAC84D5-4165-4BEF-A386-54A34B6EC1AE}"/>
    <cellStyle name="Normal 4 2 2 5 3" xfId="33087" xr:uid="{18EEFE00-BAA4-464C-B05A-46D6038FA655}"/>
    <cellStyle name="Normal 4 2 2 6" xfId="14166" xr:uid="{F50D584D-7927-4762-8091-8503B50B0818}"/>
    <cellStyle name="Normal 4 2 2 6 2" xfId="33088" xr:uid="{3E691085-102D-4146-96B8-5501B26E13C5}"/>
    <cellStyle name="Normal 4 2 2 6 3" xfId="33089" xr:uid="{1AC83901-679F-4F85-92B0-EED8B8CF67C0}"/>
    <cellStyle name="Normal 4 2 2 7" xfId="14167" xr:uid="{5963B700-EF95-46A7-AC57-44AB85BF5B25}"/>
    <cellStyle name="Normal 4 2 2 7 2" xfId="33090" xr:uid="{A17AFEC9-5D12-4ED2-B025-B5B115D340D1}"/>
    <cellStyle name="Normal 4 2 2 7 3" xfId="33091" xr:uid="{3AD110CF-1DDB-4074-9AEC-707A76CCDA28}"/>
    <cellStyle name="Normal 4 2 2 8" xfId="14168" xr:uid="{53EE2F4E-1084-497F-AA3E-810DBA92448C}"/>
    <cellStyle name="Normal 4 2 2 8 2" xfId="33092" xr:uid="{5D1E8C44-35D4-49C2-882F-6BAC85FB0413}"/>
    <cellStyle name="Normal 4 2 2 8 3" xfId="33093" xr:uid="{A595DCDA-30C1-425A-93C2-318FC370C3DC}"/>
    <cellStyle name="Normal 4 2 2 9" xfId="14169" xr:uid="{92AEEEB2-8700-4D06-8840-E1FF0BDE171E}"/>
    <cellStyle name="Normal 4 2 2 9 2" xfId="33094" xr:uid="{391FC574-1E58-496C-A44A-F1875BE35AB6}"/>
    <cellStyle name="Normal 4 2 2 9 3" xfId="33095" xr:uid="{FC093CD1-133C-42D2-9CF5-221592EE2A4E}"/>
    <cellStyle name="Normal 4 2 20" xfId="14170" xr:uid="{BB04683B-4E16-4F20-A9FE-BF77888B6C4F}"/>
    <cellStyle name="Normal 4 2 20 2" xfId="33096" xr:uid="{E2A410DC-916D-412C-B940-8B05EDDF6276}"/>
    <cellStyle name="Normal 4 2 21" xfId="14171" xr:uid="{377DFDFB-6A17-4B15-B48C-38C84B8D7FF7}"/>
    <cellStyle name="Normal 4 2 22" xfId="14172" xr:uid="{AC7D5A62-A522-4875-BB89-6D84ED15DBF8}"/>
    <cellStyle name="Normal 4 2 23" xfId="14126" xr:uid="{15BF84D7-068D-45D4-8930-B09547483303}"/>
    <cellStyle name="Normal 4 2 3" xfId="14173" xr:uid="{B4094AA4-C133-4EC2-A6E8-D127EFBF00E4}"/>
    <cellStyle name="Normal 4 2 3 2" xfId="14174" xr:uid="{10ABE15B-03CD-4C62-860D-EF3907DE60A3}"/>
    <cellStyle name="Normal 4 2 3 2 2" xfId="14175" xr:uid="{30A9D9AF-2493-4133-BC1E-2D073951679B}"/>
    <cellStyle name="Normal 4 2 3 2 2 2" xfId="14176" xr:uid="{5D141235-27EE-4904-9879-0ACAAAF14B96}"/>
    <cellStyle name="Normal 4 2 3 2 2 2 2" xfId="33097" xr:uid="{F7842E73-6BAE-4274-AA67-D0952C94AF29}"/>
    <cellStyle name="Normal 4 2 3 2 2 2 3" xfId="33098" xr:uid="{18FD7102-6A98-4C3A-9265-164080E3FA48}"/>
    <cellStyle name="Normal 4 2 3 2 3" xfId="14177" xr:uid="{5F5FFBF4-8E54-47AA-8AF1-A239BEAAB471}"/>
    <cellStyle name="Normal 4 2 3 2 3 2" xfId="14178" xr:uid="{4501FD19-0B25-4068-A28B-976FA4D24CE6}"/>
    <cellStyle name="Normal 4 2 3 2 4" xfId="14179" xr:uid="{AD4A3A7F-AE2C-400D-B162-BB58A573F4A0}"/>
    <cellStyle name="Normal 4 2 3 2 5" xfId="33099" xr:uid="{A7D42B10-E209-4FEA-9033-40E4F2AF25C8}"/>
    <cellStyle name="Normal 4 2 3 2 6" xfId="33100" xr:uid="{E93D33D1-2276-4636-ADD0-32720A0F8344}"/>
    <cellStyle name="Normal 4 2 3 2 6 2" xfId="33101" xr:uid="{0C67E941-474D-4B7C-903D-149405B5AE5D}"/>
    <cellStyle name="Normal 4 2 3 2 7" xfId="42959" xr:uid="{21D8B8F3-FC91-4BD8-A6F7-72BED2466E5C}"/>
    <cellStyle name="Normal 4 2 3 3" xfId="14180" xr:uid="{5C093EDC-B2BB-457C-B30C-CA2C0C431807}"/>
    <cellStyle name="Normal 4 2 3 3 2" xfId="33102" xr:uid="{1A8313AD-A849-45F1-91DB-90F8475DAF42}"/>
    <cellStyle name="Normal 4 2 3 4" xfId="42958" xr:uid="{5ECC3180-64DC-4F04-9500-145E72ADC869}"/>
    <cellStyle name="Normal 4 2 3 5" xfId="44396" xr:uid="{9666A86D-661F-4650-B907-95CCFC7D5384}"/>
    <cellStyle name="Normal 4 2 4" xfId="14181" xr:uid="{B6C1435D-898E-4261-8D03-F618C73F2AE7}"/>
    <cellStyle name="Normal 4 2 4 2" xfId="14182" xr:uid="{BA7E3F00-0B5E-46A3-B5EC-E696E944EABF}"/>
    <cellStyle name="Normal 4 2 4 2 2" xfId="14183" xr:uid="{6B887EDE-6DE9-4C74-8649-70EF2A2E6F49}"/>
    <cellStyle name="Normal 4 2 4 2 2 2" xfId="14184" xr:uid="{C0AA4CFF-77AF-4345-919E-42291C032828}"/>
    <cellStyle name="Normal 4 2 4 2 2 3" xfId="33103" xr:uid="{AD849F17-011E-4360-8CDC-D683F7B9FDDE}"/>
    <cellStyle name="Normal 4 2 4 2 2 4" xfId="33104" xr:uid="{5AD64141-A97E-44CA-9867-F73574C9637E}"/>
    <cellStyle name="Normal 4 2 4 2 2 5" xfId="33105" xr:uid="{83AB66BE-6E2F-4C04-994B-084EED8CC55B}"/>
    <cellStyle name="Normal 4 2 4 2 3" xfId="14185" xr:uid="{A0FA21BE-76BF-4878-BC93-D1130AE311B2}"/>
    <cellStyle name="Normal 4 2 4 2 3 2" xfId="33106" xr:uid="{BCF83167-3A1A-448B-B873-E41A3BDFD454}"/>
    <cellStyle name="Normal 4 2 4 2 3 3" xfId="33107" xr:uid="{C766551E-1191-4B77-B42B-4145541ECADA}"/>
    <cellStyle name="Normal 4 2 4 2 4" xfId="33108" xr:uid="{ACCEE588-A7A9-4944-A1FF-0E92B19F7E30}"/>
    <cellStyle name="Normal 4 2 4 2 4 2" xfId="33109" xr:uid="{E60E13AA-D443-419F-B6FB-B7A6FDA2C391}"/>
    <cellStyle name="Normal 4 2 4 2 5" xfId="33110" xr:uid="{3FBB3AAD-CEAF-461E-A8FA-697005DDD350}"/>
    <cellStyle name="Normal 4 2 4 3" xfId="14186" xr:uid="{44CE814B-BFE1-4F6A-9255-6B6F3CA60073}"/>
    <cellStyle name="Normal 4 2 5" xfId="14187" xr:uid="{8F31E7CD-9341-4A01-9E73-EF150AB86BF1}"/>
    <cellStyle name="Normal 4 2 5 2" xfId="14188" xr:uid="{9D74FAC1-38C5-473D-A5D3-A4A070AEA444}"/>
    <cellStyle name="Normal 4 2 5 2 2" xfId="14189" xr:uid="{F790CBA8-3BA5-4736-8845-CF7B327126D0}"/>
    <cellStyle name="Normal 4 2 5 2 3" xfId="14190" xr:uid="{BC9948B7-EBEC-46F7-9DE5-1B6F20697730}"/>
    <cellStyle name="Normal 4 2 5 2 4" xfId="14191" xr:uid="{2267B746-9783-48B0-B513-0A75FF5EE351}"/>
    <cellStyle name="Normal 4 2 5 3" xfId="14192" xr:uid="{5629DF6D-FB80-468B-8214-E2BDA364E3FB}"/>
    <cellStyle name="Normal 4 2 5 3 2" xfId="14193" xr:uid="{9840A20C-DC8F-40B5-B353-E4EC503F18D9}"/>
    <cellStyle name="Normal 4 2 5 4" xfId="14194" xr:uid="{2248A625-4572-4AF6-85BF-D92965723539}"/>
    <cellStyle name="Normal 4 2 5 4 2" xfId="14195" xr:uid="{5A3148A0-E3E8-4E6E-A04E-EB987647DBA2}"/>
    <cellStyle name="Normal 4 2 5 4 3" xfId="14196" xr:uid="{CE9CA338-7164-4F8B-86B5-739CB9CED952}"/>
    <cellStyle name="Normal 4 2 5 5" xfId="14197" xr:uid="{AF8C98E5-A9BE-4511-AD07-532793543E70}"/>
    <cellStyle name="Normal 4 2 5 5 2" xfId="33111" xr:uid="{FDC7C71B-08BD-427E-8AD8-0D65634F833C}"/>
    <cellStyle name="Normal 4 2 5 5 3" xfId="33112" xr:uid="{98AEF275-C85B-42B2-8E36-E20114841C4D}"/>
    <cellStyle name="Normal 4 2 5 6" xfId="14198" xr:uid="{0C76F305-2FFD-431C-8317-1DD8C3EA6A4D}"/>
    <cellStyle name="Normal 4 2 5 7" xfId="14199" xr:uid="{4EDE6676-B5FD-4F4B-BE9D-62D2D080B8D8}"/>
    <cellStyle name="Normal 4 2 6" xfId="14200" xr:uid="{D7C4E601-CF2A-461A-8A34-060FC857177C}"/>
    <cellStyle name="Normal 4 2 6 2" xfId="14201" xr:uid="{7DAE464C-1952-4A41-96BE-EA41DDC964BB}"/>
    <cellStyle name="Normal 4 2 6 2 2" xfId="14202" xr:uid="{8E1FF3EE-B58F-45C2-8ED2-B8448F8FA772}"/>
    <cellStyle name="Normal 4 2 6 2 3" xfId="14203" xr:uid="{BF617B73-3DD0-4E95-9E1C-0D072446C389}"/>
    <cellStyle name="Normal 4 2 6 3" xfId="14204" xr:uid="{A19595F7-59F7-45B8-9376-D09452AF688B}"/>
    <cellStyle name="Normal 4 2 7" xfId="14205" xr:uid="{D3789FD4-EF51-45E4-932E-C1648B981772}"/>
    <cellStyle name="Normal 4 2 7 2" xfId="14206" xr:uid="{2F0C2D1A-1997-497E-87F6-B6F337030189}"/>
    <cellStyle name="Normal 4 2 7 3" xfId="33113" xr:uid="{6DF3BAD7-4AFA-4095-90F9-624768EBDD02}"/>
    <cellStyle name="Normal 4 2 7 4" xfId="33114" xr:uid="{86BE1A0C-48C0-4B97-87CF-768B30C672DA}"/>
    <cellStyle name="Normal 4 2 8" xfId="14207" xr:uid="{9D06DA2E-B9EE-449B-BA29-51D57554180F}"/>
    <cellStyle name="Normal 4 2 8 2" xfId="14208" xr:uid="{08E77D83-02FC-4921-BBF7-BCBCE35E7CAE}"/>
    <cellStyle name="Normal 4 2 8 3" xfId="33115" xr:uid="{CE2DBB3F-AA4B-4BFB-B8C0-44AA24456519}"/>
    <cellStyle name="Normal 4 2 8 4" xfId="33116" xr:uid="{3A0B35F7-D085-4CD5-A4CA-A2EEF7AEA388}"/>
    <cellStyle name="Normal 4 2 9" xfId="14209" xr:uid="{F5386C5C-6C19-4EF9-93BA-1E2AFF2F997C}"/>
    <cellStyle name="Normal 4 2 9 2" xfId="33117" xr:uid="{9007F256-7D76-4299-9357-36393332140C}"/>
    <cellStyle name="Normal 4 2 9 3" xfId="33118" xr:uid="{ECA77CFB-9438-49FA-B44B-AAF7425B674C}"/>
    <cellStyle name="Normal 4 2 9 4" xfId="33119" xr:uid="{FADDCB03-C59E-4527-8D1D-2CE37D3AC5F1}"/>
    <cellStyle name="Normal 4 2_Scen_XBase" xfId="33120" xr:uid="{0E6DD8A8-3041-492B-8BA0-EFBB10B27044}"/>
    <cellStyle name="Normal 4 20" xfId="14210" xr:uid="{94205C4A-609A-4C03-BD49-F4C31FE9EBFF}"/>
    <cellStyle name="Normal 4 20 2" xfId="14211" xr:uid="{72EDCD7E-D583-4EFC-950B-1053C12C40A0}"/>
    <cellStyle name="Normal 4 20 3" xfId="14212" xr:uid="{936A73C8-35B0-42A4-925E-E1CB88CE9D32}"/>
    <cellStyle name="Normal 4 20 3 2" xfId="14213" xr:uid="{38376875-7CBA-490E-94D0-605C10A0AB47}"/>
    <cellStyle name="Normal 4 20 3 2 2" xfId="14214" xr:uid="{A155392D-E92C-484B-9C15-913C428E7D92}"/>
    <cellStyle name="Normal 4 20 3 3" xfId="14215" xr:uid="{90EDAED5-DE10-423D-A5D1-7DE8413828FE}"/>
    <cellStyle name="Normal 4 20 3 3 2" xfId="14216" xr:uid="{B221003B-42A1-4756-AD3C-37FC0B084A34}"/>
    <cellStyle name="Normal 4 20 3 4" xfId="33121" xr:uid="{6DE91471-0EBD-447F-89D8-8BC0256D6824}"/>
    <cellStyle name="Normal 4 20 3 5" xfId="33122" xr:uid="{C6B5A50F-CC0A-4D9D-B03A-14F0DDABF054}"/>
    <cellStyle name="Normal 4 20 3 5 2" xfId="33123" xr:uid="{F502FE04-F65C-461A-935F-1511B8628C46}"/>
    <cellStyle name="Normal 4 21" xfId="14217" xr:uid="{6575D7E9-2762-4F31-A329-63793F53E3F3}"/>
    <cellStyle name="Normal 4 22" xfId="14218" xr:uid="{64709D57-EDAD-491B-B967-E5FEC8D60944}"/>
    <cellStyle name="Normal 4 23" xfId="14219" xr:uid="{ABC197F1-EA86-45E5-A283-AF54893126CF}"/>
    <cellStyle name="Normal 4 24" xfId="14220" xr:uid="{A9C3CB97-F3A9-406B-BCC4-A749DF68C5DA}"/>
    <cellStyle name="Normal 4 25" xfId="14221" xr:uid="{EA81A766-D8C9-47E3-8EC1-736AE2716EBC}"/>
    <cellStyle name="Normal 4 26" xfId="14222" xr:uid="{29A5E408-FFE3-4273-9743-3EEC3AB01383}"/>
    <cellStyle name="Normal 4 27" xfId="14223" xr:uid="{95CBF342-EEE5-4B6A-BA6F-9D0FBF2D03EC}"/>
    <cellStyle name="Normal 4 27 2" xfId="14224" xr:uid="{5FF2D9D5-E485-4192-B839-03D0118DB3FC}"/>
    <cellStyle name="Normal 4 27 2 2" xfId="33124" xr:uid="{741825FF-913F-417A-9C37-E5FAF2FD0DD6}"/>
    <cellStyle name="Normal 4 27 2 3" xfId="33125" xr:uid="{05C3A392-1EE8-4408-B535-9F3A825DBE26}"/>
    <cellStyle name="Normal 4 27 3" xfId="33126" xr:uid="{3593B275-9F4E-4BDD-BF11-C0C8C5B19DDC}"/>
    <cellStyle name="Normal 4 27 4" xfId="33127" xr:uid="{79207491-A71D-41A6-AA88-ABC7E965A3AC}"/>
    <cellStyle name="Normal 4 28" xfId="14225" xr:uid="{772C53B7-4CCB-4C29-89EA-40E3F1CF431F}"/>
    <cellStyle name="Normal 4 28 2" xfId="33128" xr:uid="{70100307-0FF0-4378-9364-839202C7ACFB}"/>
    <cellStyle name="Normal 4 28 3" xfId="33129" xr:uid="{FDDC6D33-26B8-4EE3-A51D-6A4AA4CBAB8A}"/>
    <cellStyle name="Normal 4 29" xfId="14226" xr:uid="{F21A71FC-F49F-4FE1-8C14-730817202F41}"/>
    <cellStyle name="Normal 4 29 2" xfId="33130" xr:uid="{A8D44CDB-7085-4316-BD4E-F131CA3124F8}"/>
    <cellStyle name="Normal 4 29 3" xfId="33131" xr:uid="{40CC0F48-0027-4302-B004-F41E0F92DC1B}"/>
    <cellStyle name="Normal 4 3" xfId="55" xr:uid="{A3D88444-78D7-481E-AD88-7E9A3E31A01D}"/>
    <cellStyle name="Normal 4 3 10" xfId="14228" xr:uid="{94FE2BC2-CBCD-4207-A38D-86B85A782DDC}"/>
    <cellStyle name="Normal 4 3 10 2" xfId="33132" xr:uid="{88ADBBEF-8AF8-4908-8771-642AF158F975}"/>
    <cellStyle name="Normal 4 3 10 3" xfId="33133" xr:uid="{C73E4801-7C3F-48E2-8B8B-A8FC5086C4F5}"/>
    <cellStyle name="Normal 4 3 11" xfId="14229" xr:uid="{77318CAA-BFD4-4E1A-9699-C7F7A0228703}"/>
    <cellStyle name="Normal 4 3 11 2" xfId="33134" xr:uid="{CF53E8F5-6642-470A-95ED-517FFBD44763}"/>
    <cellStyle name="Normal 4 3 11 3" xfId="33135" xr:uid="{FB2EC31D-5FE0-41D7-B7B3-F034FD29EA19}"/>
    <cellStyle name="Normal 4 3 12" xfId="14230" xr:uid="{903DC629-0B16-4AC0-8F34-2B2094DE6A0A}"/>
    <cellStyle name="Normal 4 3 12 2" xfId="33136" xr:uid="{7F98D0F5-01AC-4247-90EF-DD90F3D30D7F}"/>
    <cellStyle name="Normal 4 3 12 3" xfId="33137" xr:uid="{2F943F78-1D97-4072-9CCE-A9B745B9FE45}"/>
    <cellStyle name="Normal 4 3 13" xfId="14231" xr:uid="{2275F92A-7871-45A1-AF1C-770C121F58EB}"/>
    <cellStyle name="Normal 4 3 13 2" xfId="33138" xr:uid="{A5D7BFAD-971E-4A4F-9AEF-4CF14A0F1B22}"/>
    <cellStyle name="Normal 4 3 13 3" xfId="33139" xr:uid="{89921DCE-9161-4C13-B069-F2329F7D6F4C}"/>
    <cellStyle name="Normal 4 3 14" xfId="44183" xr:uid="{B7B8244E-9918-44F0-AF64-08769A12A60C}"/>
    <cellStyle name="Normal 4 3 15" xfId="14227" xr:uid="{AA5CD2AC-3934-4B61-8774-6042A05ECDA0}"/>
    <cellStyle name="Normal 4 3 2" xfId="14232" xr:uid="{B50311E7-5E5E-47CB-AB31-57EF55F42AB9}"/>
    <cellStyle name="Normal 4 3 2 2" xfId="14233" xr:uid="{1EF2A168-D24F-4B08-8B53-2CA99CEC618C}"/>
    <cellStyle name="Normal 4 3 2 3" xfId="44397" xr:uid="{04DE76D0-DF83-4478-870E-F8A5D6816A84}"/>
    <cellStyle name="Normal 4 3 3" xfId="14234" xr:uid="{6BC4A4BA-E027-4807-A86D-27651B045515}"/>
    <cellStyle name="Normal 4 3 3 2" xfId="14235" xr:uid="{69465D76-9944-4C82-A290-F2D2D0250743}"/>
    <cellStyle name="Normal 4 3 3 2 2" xfId="33140" xr:uid="{6257BC8D-296E-4286-A9D4-B94935E58D1C}"/>
    <cellStyle name="Normal 4 3 3 2 3" xfId="33141" xr:uid="{1CB6958F-C1F8-43CB-AC9F-68E937AE7D53}"/>
    <cellStyle name="Normal 4 3 3 3" xfId="14236" xr:uid="{48DC2B83-E867-4C6B-A013-4899F6FC19C1}"/>
    <cellStyle name="Normal 4 3 3 4" xfId="33142" xr:uid="{C968BD4F-41AE-4564-A4EA-725A386127CF}"/>
    <cellStyle name="Normal 4 3 3 5" xfId="33143" xr:uid="{A7AD5B42-0057-4482-B67E-324E2296D03E}"/>
    <cellStyle name="Normal 4 3 4" xfId="14237" xr:uid="{CD56142B-65DD-425E-BFD9-2C3BFD07BC0D}"/>
    <cellStyle name="Normal 4 3 4 2" xfId="14238" xr:uid="{5C3DCA1B-BFF7-4127-8D11-D9BD2CB783F5}"/>
    <cellStyle name="Normal 4 3 4 2 2" xfId="42960" xr:uid="{899C1832-7729-47B0-A595-1F11185A400A}"/>
    <cellStyle name="Normal 4 3 4 3" xfId="33144" xr:uid="{C038DE3D-5591-46F5-8C70-A33D9020BD89}"/>
    <cellStyle name="Normal 4 3 4 3 2" xfId="42961" xr:uid="{CE700596-9000-4E2D-89EC-9F2682AEEEE7}"/>
    <cellStyle name="Normal 4 3 4 4" xfId="33145" xr:uid="{ED6CCE21-72C2-4DD5-94A1-5E016966C7C6}"/>
    <cellStyle name="Normal 4 3 5" xfId="14239" xr:uid="{D5E61F2F-6A35-45A8-AC55-A486E6DC3EA9}"/>
    <cellStyle name="Normal 4 3 5 2" xfId="14240" xr:uid="{DFDD66E3-7CCF-4C95-AD09-EC8B6A5ED6FA}"/>
    <cellStyle name="Normal 4 3 5 3" xfId="33146" xr:uid="{13280E7C-2386-42F8-9D4E-8A58B76EF372}"/>
    <cellStyle name="Normal 4 3 5 4" xfId="33147" xr:uid="{E44A4A18-068B-4E51-AEED-EEA1EE1CD1BE}"/>
    <cellStyle name="Normal 4 3 6" xfId="14241" xr:uid="{BAF835C2-DD3F-4952-94BE-7317B0EB5631}"/>
    <cellStyle name="Normal 4 3 6 2" xfId="14242" xr:uid="{0390E17E-7793-4630-836A-7B80F4DD55BB}"/>
    <cellStyle name="Normal 4 3 6 3" xfId="33148" xr:uid="{07F0A0B1-39B0-46FC-8292-026276283C44}"/>
    <cellStyle name="Normal 4 3 6 4" xfId="33149" xr:uid="{7C14E4FD-D19B-44CA-9819-4CA2B90A2DCF}"/>
    <cellStyle name="Normal 4 3 7" xfId="14243" xr:uid="{BE23C5D9-017D-41EA-81FD-01F47612DF9A}"/>
    <cellStyle name="Normal 4 3 7 2" xfId="14244" xr:uid="{740A140C-D688-4270-8A9A-818136315604}"/>
    <cellStyle name="Normal 4 3 7 3" xfId="33150" xr:uid="{11685E57-B406-4036-9B29-10201C3E7A5E}"/>
    <cellStyle name="Normal 4 3 7 4" xfId="33151" xr:uid="{0906F5D2-F48D-4446-B0A6-4EB86B959C7D}"/>
    <cellStyle name="Normal 4 3 8" xfId="14245" xr:uid="{1C0FD8E8-909E-4F7A-81DD-F72B1D3BBA5A}"/>
    <cellStyle name="Normal 4 3 9" xfId="14246" xr:uid="{4695DDBC-B9CB-4365-ACF2-26E5AA54C3AC}"/>
    <cellStyle name="Normal 4 3 9 2" xfId="33152" xr:uid="{B0BC493B-67B1-4741-B35A-774B2470B5F9}"/>
    <cellStyle name="Normal 4 3 9 3" xfId="33153" xr:uid="{7A23F80F-FC35-454A-A367-FA863461B186}"/>
    <cellStyle name="Normal 4 3 9 4" xfId="33154" xr:uid="{13CB1AF9-B330-4B4E-A113-EEAA0E890BAA}"/>
    <cellStyle name="Normal 4 3_Scen_XBase" xfId="33155" xr:uid="{343132CF-80D5-4113-94A8-D4659E4B52E0}"/>
    <cellStyle name="Normal 4 30" xfId="14247" xr:uid="{5D909B30-DE2A-4EB7-BEE2-0EBF2C9D0FF9}"/>
    <cellStyle name="Normal 4 30 2" xfId="33156" xr:uid="{54699F4D-CF6B-4793-979A-9AC5A39EC920}"/>
    <cellStyle name="Normal 4 30 3" xfId="33157" xr:uid="{DE78E1D3-98FA-43D4-A31E-B6939E150B3A}"/>
    <cellStyle name="Normal 4 31" xfId="14248" xr:uid="{7446986B-FBA5-45D8-9195-62FED786E0F4}"/>
    <cellStyle name="Normal 4 31 2" xfId="33158" xr:uid="{C45EA655-99DD-49C4-84EA-C487CC1A37F0}"/>
    <cellStyle name="Normal 4 31 3" xfId="33159" xr:uid="{E27E2EC8-F031-45DF-B97C-2407CA4E4927}"/>
    <cellStyle name="Normal 4 32" xfId="14249" xr:uid="{3116DFB9-54AC-4E90-A7D7-4C60F84FA5D6}"/>
    <cellStyle name="Normal 4 32 2" xfId="33160" xr:uid="{4F6DF7B6-F8E8-4C5C-A264-1567A7768ECC}"/>
    <cellStyle name="Normal 4 32 3" xfId="33161" xr:uid="{0C1398E9-C203-4C18-BA65-0812C50C00A6}"/>
    <cellStyle name="Normal 4 33" xfId="14250" xr:uid="{DAE81BBF-290F-4F6E-8E7E-2C39FAD423A8}"/>
    <cellStyle name="Normal 4 33 2" xfId="33162" xr:uid="{BB09346F-5E21-4385-8462-D56C039CB054}"/>
    <cellStyle name="Normal 4 33 3" xfId="33163" xr:uid="{93391730-0D7E-4257-8341-D04D98916CD3}"/>
    <cellStyle name="Normal 4 34" xfId="14251" xr:uid="{7FD51C3B-0AC4-49E8-B582-C4D3B6604DEA}"/>
    <cellStyle name="Normal 4 34 2" xfId="33164" xr:uid="{051303F1-6D6D-4DD9-A28A-4F53C9BF1794}"/>
    <cellStyle name="Normal 4 34 3" xfId="33165" xr:uid="{63971E12-F2F6-4AA7-B535-F80B76007D52}"/>
    <cellStyle name="Normal 4 35" xfId="14252" xr:uid="{EA49E630-0EBA-41C4-986E-8EE122D017EF}"/>
    <cellStyle name="Normal 4 35 2" xfId="33166" xr:uid="{CD844435-C9AC-45EC-B355-B9D9D21E5054}"/>
    <cellStyle name="Normal 4 35 3" xfId="33167" xr:uid="{DF2CCE5C-F51A-48F3-B5F9-5EC149D97257}"/>
    <cellStyle name="Normal 4 36" xfId="14253" xr:uid="{27345702-7BC2-457E-A1BA-20359531DEFD}"/>
    <cellStyle name="Normal 4 36 2" xfId="33168" xr:uid="{24D3333E-FDD6-4BD3-85FC-E514B46FE9D4}"/>
    <cellStyle name="Normal 4 36 3" xfId="33169" xr:uid="{09351629-1715-4EC1-8205-AFC5EF26C04C}"/>
    <cellStyle name="Normal 4 37" xfId="33170" xr:uid="{2872BD6B-4266-453E-94AD-7EF4EB45F499}"/>
    <cellStyle name="Normal 4 37 2" xfId="33171" xr:uid="{3EAFC5CB-A25B-4AF8-9100-1056886107D0}"/>
    <cellStyle name="Normal 4 37 3" xfId="33172" xr:uid="{17005DDF-EAAC-455D-994C-BC59DBFFA00B}"/>
    <cellStyle name="Normal 4 38" xfId="79" xr:uid="{2BF5A3A1-55C9-4532-9B7B-8B1B12C3B0F3}"/>
    <cellStyle name="Normal 4 39" xfId="43491" xr:uid="{23209853-EA13-493E-8B66-7E89D609139C}"/>
    <cellStyle name="Normal 4 4" xfId="73" xr:uid="{7BD3582E-C8F9-4E37-9298-104164FB9824}"/>
    <cellStyle name="Normal 4 4 2" xfId="14255" xr:uid="{4216A880-B279-4A84-97C8-9C442A2CBE45}"/>
    <cellStyle name="Normal 4 4 2 2" xfId="14256" xr:uid="{55326C8F-93FB-4E27-8F5B-7F575BA48BB9}"/>
    <cellStyle name="Normal 4 4 3" xfId="14257" xr:uid="{54AFBF5F-83A9-48D0-9DD1-455D7FEA4FD7}"/>
    <cellStyle name="Normal 4 4 3 2" xfId="42963" xr:uid="{853842CE-3178-47D3-AD9C-DD29FEB4B1C5}"/>
    <cellStyle name="Normal 4 4 3 3" xfId="42962" xr:uid="{B1F014A8-85F0-4B4B-A744-95ACB85BF8C7}"/>
    <cellStyle name="Normal 4 4 4" xfId="14258" xr:uid="{46B2C083-98E4-4AE7-B3E8-AA12455925A8}"/>
    <cellStyle name="Normal 4 4 5" xfId="14259" xr:uid="{39C4735C-1CC9-4CEF-8355-B4D347B63FF8}"/>
    <cellStyle name="Normal 4 4 6" xfId="14260" xr:uid="{1EFED001-68D5-472C-A395-AEBED5F74286}"/>
    <cellStyle name="Normal 4 4 7" xfId="14261" xr:uid="{7432BD96-C40F-4111-A4E7-7A01BEDC183B}"/>
    <cellStyle name="Normal 4 4 8" xfId="14262" xr:uid="{ACF34FFA-6430-4D5C-A998-C589C2BCD2BD}"/>
    <cellStyle name="Normal 4 4 9" xfId="14254" xr:uid="{03AFF573-E57E-4242-8DE5-80FDFD27FBDC}"/>
    <cellStyle name="Normal 4 40" xfId="43498" xr:uid="{F942A0B6-15FB-4B62-ADAC-ED1A356DFA5F}"/>
    <cellStyle name="Normal 4 41" xfId="43501" xr:uid="{4293D532-F72C-40F4-874E-99178E677231}"/>
    <cellStyle name="Normal 4 42" xfId="43506" xr:uid="{833DA1F2-10A1-4818-A953-8C220A09F4DF}"/>
    <cellStyle name="Normal 4 43" xfId="43986" xr:uid="{E0C87D68-6DFE-4FBD-9EBB-2AB77E205F10}"/>
    <cellStyle name="Normal 4 44" xfId="127" xr:uid="{D3B87575-39C0-463D-9418-C3476331430C}"/>
    <cellStyle name="Normal 4 45" xfId="104" xr:uid="{7978B4FC-D9D6-40B2-98A5-916BE346A431}"/>
    <cellStyle name="Normal 4 46" xfId="45850" xr:uid="{454EB5C7-D2ED-4ECF-8E52-1DF481F88E4B}"/>
    <cellStyle name="Normal 4 47" xfId="39" xr:uid="{FCA01FB6-A50C-4F13-AFD9-D9B838BFABD7}"/>
    <cellStyle name="Normal 4 5" xfId="14263" xr:uid="{FB32C98B-42CE-4B7A-8049-B0A239CB915F}"/>
    <cellStyle name="Normal 4 5 2" xfId="14264" xr:uid="{3444C801-03E9-4C8C-8003-67D2BDDCEEE8}"/>
    <cellStyle name="Normal 4 5 2 2" xfId="14265" xr:uid="{50283D33-FB86-4919-87BA-A471F0E0804A}"/>
    <cellStyle name="Normal 4 5 2 2 2" xfId="33173" xr:uid="{98F2FD3A-740D-4599-9D11-EDC2D87C5639}"/>
    <cellStyle name="Normal 4 5 2 2 3" xfId="33174" xr:uid="{5D6E8FCE-3207-4112-8B4D-AF1436EC7F5A}"/>
    <cellStyle name="Normal 4 5 2 2 4" xfId="42964" xr:uid="{B2C2A75A-5504-4B5A-BCA4-92D9A38BFB44}"/>
    <cellStyle name="Normal 4 5 2 3" xfId="14266" xr:uid="{2B9021F0-27B9-42FE-AE4C-A6FC429E8D01}"/>
    <cellStyle name="Normal 4 5 2 4" xfId="33175" xr:uid="{5BDD5100-3905-42CA-87D7-2A71806215F6}"/>
    <cellStyle name="Normal 4 5 2 5" xfId="33176" xr:uid="{93782239-BD23-435F-A6A2-9E95A2F74CBE}"/>
    <cellStyle name="Normal 4 5 3" xfId="14267" xr:uid="{19E30C0F-1330-4B70-8945-AEE8F55B3C8B}"/>
    <cellStyle name="Normal 4 5 3 2" xfId="42966" xr:uid="{3F63F7AB-A6FA-44EE-8A46-D3A0E53EAAB2}"/>
    <cellStyle name="Normal 4 5 3 3" xfId="42965" xr:uid="{48F94A11-86F1-4229-BC60-6156DF67417C}"/>
    <cellStyle name="Normal 4 5 4" xfId="14268" xr:uid="{B974F8DA-C630-472E-A63F-430396B9D7B3}"/>
    <cellStyle name="Normal 4 5 5" xfId="14269" xr:uid="{B81EFA75-7BC9-4B6F-B299-74E1E6818CB1}"/>
    <cellStyle name="Normal 4 5 6" xfId="14270" xr:uid="{65750D83-43EC-44BB-99A0-1913C0EBEEE4}"/>
    <cellStyle name="Normal 4 5 7" xfId="14271" xr:uid="{2EC52374-A4E8-4F7D-B8AD-DFCA49F7CB5C}"/>
    <cellStyle name="Normal 4 5 8" xfId="14272" xr:uid="{31ED7E30-6B51-48C6-B383-4A933E38635F}"/>
    <cellStyle name="Normal 4 5 9" xfId="33177" xr:uid="{614CB500-9D24-4285-A1D8-7621F0FB27FE}"/>
    <cellStyle name="Normal 4 6" xfId="14273" xr:uid="{BF15E047-47FE-4627-A3A9-A86DB9B5ACA6}"/>
    <cellStyle name="Normal 4 6 2" xfId="14274" xr:uid="{E8DFDEA5-C343-4577-A1E2-A5CB8543394E}"/>
    <cellStyle name="Normal 4 6 2 2" xfId="14275" xr:uid="{05A05E6A-952F-486E-BCB3-F946204DDE7E}"/>
    <cellStyle name="Normal 4 6 2 2 2" xfId="33178" xr:uid="{3DB51224-4BFD-4296-89C2-6208DE975AA9}"/>
    <cellStyle name="Normal 4 6 2 2 3" xfId="33179" xr:uid="{C678A074-E4A0-4922-86EC-3BC676A83AD1}"/>
    <cellStyle name="Normal 4 6 2 2 4" xfId="42967" xr:uid="{86DBD8B0-FDDE-4680-9605-89EE0A2EEA78}"/>
    <cellStyle name="Normal 4 6 2 3" xfId="33180" xr:uid="{C8A133BD-DB06-481E-B860-0F4905E9CFD0}"/>
    <cellStyle name="Normal 4 6 2 4" xfId="33181" xr:uid="{306676B3-80E6-4E09-8118-E2499283D8CE}"/>
    <cellStyle name="Normal 4 6 2 5" xfId="33182" xr:uid="{0011787C-B4FC-49D3-8F65-17B97B6D7363}"/>
    <cellStyle name="Normal 4 6 3" xfId="33183" xr:uid="{5A64D5FD-B565-4E29-935F-77C7E9E393AF}"/>
    <cellStyle name="Normal 4 6 4" xfId="42968" xr:uid="{1DB99B71-CF8C-48D6-8D65-DACD1855D567}"/>
    <cellStyle name="Normal 4 7" xfId="14276" xr:uid="{430AA636-AA7E-477F-A47A-194181AA87A8}"/>
    <cellStyle name="Normal 4 7 2" xfId="42970" xr:uid="{13E35F48-A66B-4857-A986-9D87FDA2D276}"/>
    <cellStyle name="Normal 4 7 3" xfId="42971" xr:uid="{97DCC3F3-A022-4F8A-9255-915021C184E0}"/>
    <cellStyle name="Normal 4 7 4" xfId="42969" xr:uid="{7FFE5F2E-26E8-46E4-9D82-B884A712A3F8}"/>
    <cellStyle name="Normal 4 8" xfId="14277" xr:uid="{9DBCF12B-A734-4F1F-91CA-C3016B633511}"/>
    <cellStyle name="Normal 4 8 2" xfId="33184" xr:uid="{EBD71AF6-DA7B-4C30-92FB-7AC8808E5AFB}"/>
    <cellStyle name="Normal 4 8 2 2" xfId="42973" xr:uid="{14DE59F9-9C19-4663-8433-BB4FEA050197}"/>
    <cellStyle name="Normal 4 8 3" xfId="42974" xr:uid="{192ECFE8-9F94-4D28-815C-15BBC9CA3FC7}"/>
    <cellStyle name="Normal 4 8 4" xfId="42972" xr:uid="{13111182-5275-44F4-AC98-A64852AD3969}"/>
    <cellStyle name="Normal 4 9" xfId="14278" xr:uid="{32E636AF-759C-49DC-980D-3AF6922ED310}"/>
    <cellStyle name="Normal 4 9 2" xfId="42976" xr:uid="{6426A1CA-9FC4-4D9C-9EF8-95C4F104DA78}"/>
    <cellStyle name="Normal 4 9 3" xfId="42975" xr:uid="{033817F2-93A2-4A54-8426-547A4D97D372}"/>
    <cellStyle name="Normal 4_ELC" xfId="33185" xr:uid="{0E2F0E6B-866B-4D14-8CB3-5FCF99F32081}"/>
    <cellStyle name="Normal 40" xfId="14279" xr:uid="{65C81A3C-FE77-4D04-880D-82D85C023468}"/>
    <cellStyle name="Normal 40 10" xfId="14280" xr:uid="{A3EEA9CD-B145-4B58-AFAF-A0AD42E69C28}"/>
    <cellStyle name="Normal 40 10 2" xfId="33186" xr:uid="{05CDF8E8-70F0-4D6D-921A-4DD0BC4C527B}"/>
    <cellStyle name="Normal 40 10 3" xfId="33187" xr:uid="{4961832A-8817-4344-98BA-6CF038934A17}"/>
    <cellStyle name="Normal 40 11" xfId="14281" xr:uid="{6138CF6B-AD14-4CA0-A9F5-81E93191455B}"/>
    <cellStyle name="Normal 40 12" xfId="14282" xr:uid="{DD1C49AE-4350-4F93-9009-863FD808D9E1}"/>
    <cellStyle name="Normal 40 13" xfId="33188" xr:uid="{F0AE4D4A-AE0D-49F1-9085-70C1B29F3397}"/>
    <cellStyle name="Normal 40 2" xfId="14283" xr:uid="{E84CB287-D4A1-40A9-AE92-A545F1C5171F}"/>
    <cellStyle name="Normal 40 2 2" xfId="33189" xr:uid="{E1153924-61D7-4552-939F-4E693889CDD6}"/>
    <cellStyle name="Normal 40 2 3" xfId="33190" xr:uid="{A3AC4ED5-F4E3-4E9D-AF75-4C07F8F9C65E}"/>
    <cellStyle name="Normal 40 3" xfId="14284" xr:uid="{F457B684-C961-47BD-91EB-9003D5D7DED8}"/>
    <cellStyle name="Normal 40 3 2" xfId="33191" xr:uid="{443EB15E-E3C3-48DF-B95C-17142072AC02}"/>
    <cellStyle name="Normal 40 3 3" xfId="33192" xr:uid="{DE98DA6A-29C6-4525-ABFB-459CD2F41E94}"/>
    <cellStyle name="Normal 40 4" xfId="14285" xr:uid="{44138476-173A-494B-9397-06D812B9636D}"/>
    <cellStyle name="Normal 40 4 2" xfId="33193" xr:uid="{39D8496F-5415-443E-8D3B-E0F232D12C2F}"/>
    <cellStyle name="Normal 40 4 3" xfId="33194" xr:uid="{985A9EF7-A40D-4C35-9444-F7004A78055D}"/>
    <cellStyle name="Normal 40 5" xfId="14286" xr:uid="{413987FD-730E-4925-8C66-9AC5238587ED}"/>
    <cellStyle name="Normal 40 5 2" xfId="33195" xr:uid="{E0C69952-964E-4189-9A2F-09914743B443}"/>
    <cellStyle name="Normal 40 5 3" xfId="33196" xr:uid="{574FE1FB-C7F4-4A56-A806-32645BAFE944}"/>
    <cellStyle name="Normal 40 6" xfId="14287" xr:uid="{D53A9A97-6E1A-4A00-93F2-C56928D66EC5}"/>
    <cellStyle name="Normal 40 6 2" xfId="33197" xr:uid="{8C687FCC-5C92-45F0-8950-700FEE908D76}"/>
    <cellStyle name="Normal 40 6 3" xfId="33198" xr:uid="{3D9BD20F-F761-435C-AD76-2ED46DE166FC}"/>
    <cellStyle name="Normal 40 7" xfId="14288" xr:uid="{F721F859-B9AC-4499-8D26-67C007124ECE}"/>
    <cellStyle name="Normal 40 7 2" xfId="33199" xr:uid="{80FE2158-45A5-4675-856D-E67F90A1FA14}"/>
    <cellStyle name="Normal 40 7 3" xfId="33200" xr:uid="{3171C014-CDA3-4F8C-AE4B-682BA4E88FE5}"/>
    <cellStyle name="Normal 40 8" xfId="14289" xr:uid="{A729D2AE-7A06-438D-AACB-147AF1703305}"/>
    <cellStyle name="Normal 40 8 2" xfId="33201" xr:uid="{C69DEC23-8280-4FBF-AEEA-2A41A3BAD097}"/>
    <cellStyle name="Normal 40 8 3" xfId="33202" xr:uid="{2BB4C10F-A9FC-440A-8928-27023E50A584}"/>
    <cellStyle name="Normal 40 9" xfId="14290" xr:uid="{0C01DE07-0695-46A4-AA43-03DDD62E8061}"/>
    <cellStyle name="Normal 40 9 2" xfId="33203" xr:uid="{8C44D291-ADD4-4B90-9F9A-3F16EBD7899D}"/>
    <cellStyle name="Normal 40 9 3" xfId="33204" xr:uid="{558D9B15-D646-4486-8940-5F9DBDDB7CEA}"/>
    <cellStyle name="Normal 41" xfId="14291" xr:uid="{39ECCA2C-51BC-45FB-8CAA-93C6A2F2DF05}"/>
    <cellStyle name="Normal 41 2" xfId="14292" xr:uid="{6925713E-FA71-4B2B-BF45-3FC0AF880774}"/>
    <cellStyle name="Normal 41 3" xfId="14293" xr:uid="{FCBBE04F-0F2D-4E2A-A91F-C2AD0D14D407}"/>
    <cellStyle name="Normal 41 4" xfId="33205" xr:uid="{FD3E1415-E880-4B22-A002-AC773AC2E578}"/>
    <cellStyle name="Normal 42" xfId="14294" xr:uid="{8698D580-58C5-4078-9EB6-C3CEB77D93C8}"/>
    <cellStyle name="Normal 42 2" xfId="33206" xr:uid="{3C783214-4FEF-480B-AE8B-688A49E92662}"/>
    <cellStyle name="Normal 42 3" xfId="33207" xr:uid="{F72A1876-8454-46CB-9AA9-AD78ADD6B888}"/>
    <cellStyle name="Normal 42 4" xfId="45845" xr:uid="{F4ADAD71-6BD1-4C0D-B82C-CA609458A112}"/>
    <cellStyle name="Normal 43" xfId="14295" xr:uid="{BE4994A6-1424-4B1F-8435-9831FE846B65}"/>
    <cellStyle name="Normal 43 2" xfId="14296" xr:uid="{264A2A49-3E4E-43CD-B061-CF6345429D36}"/>
    <cellStyle name="Normal 43 3" xfId="14297" xr:uid="{C3015D5F-804B-41F5-A575-795EF02A5050}"/>
    <cellStyle name="Normal 43 4" xfId="33208" xr:uid="{CEDCF518-7FC8-4DC7-81D5-38D63F74148D}"/>
    <cellStyle name="Normal 44" xfId="14298" xr:uid="{474C0CE7-1FA7-4F9F-8E95-3D83E5203DF4}"/>
    <cellStyle name="Normal 44 2" xfId="14299" xr:uid="{E067C07D-C6F6-441E-B7CB-EBEF8EB28243}"/>
    <cellStyle name="Normal 44 3" xfId="14300" xr:uid="{38B7ABAC-BAD6-4C1A-95D5-90EB94E3909E}"/>
    <cellStyle name="Normal 44 4" xfId="33209" xr:uid="{34D1D0BF-1D21-42D1-AA0A-77F5704E1B4F}"/>
    <cellStyle name="Normal 44 5" xfId="33210" xr:uid="{4ABFFA43-D65E-463D-B3F5-36EC8E2F05AF}"/>
    <cellStyle name="Normal 45" xfId="14301" xr:uid="{3E1E5429-EF80-4556-A3DD-F3B84091D464}"/>
    <cellStyle name="Normal 45 2" xfId="14302" xr:uid="{1D09505E-DFE9-434E-A52F-F80128644D9F}"/>
    <cellStyle name="Normal 46" xfId="14303" xr:uid="{A84946CA-A077-4255-951B-E13813E2965D}"/>
    <cellStyle name="Normal 46 2" xfId="14304" xr:uid="{428C90C1-9982-4D3A-AC81-7098CDD8124B}"/>
    <cellStyle name="Normal 47" xfId="14305" xr:uid="{EE6312D8-3ECC-444B-9972-D7A1364B3B52}"/>
    <cellStyle name="Normal 47 2" xfId="14306" xr:uid="{12D8172E-B38B-4B0E-ADE7-FF316F2399A9}"/>
    <cellStyle name="Normal 48" xfId="14307" xr:uid="{1BCA0C30-09BF-4514-9EE4-2E59F6B0A0EA}"/>
    <cellStyle name="Normal 49" xfId="14308" xr:uid="{88B4AA57-91E4-4F03-9659-5665E61B164C}"/>
    <cellStyle name="Normal 5" xfId="74" xr:uid="{62282906-953D-4D09-8822-E4870E29E2BB}"/>
    <cellStyle name="Normal 5 10" xfId="18" xr:uid="{CECF0891-7C7B-4AC5-A726-DFBB19CCF598}"/>
    <cellStyle name="Normal 5 10 2" xfId="14310" xr:uid="{4E0458EA-9473-4731-9EF6-269A311A5E56}"/>
    <cellStyle name="Normal 5 10 3" xfId="33211" xr:uid="{9ED755C3-42B8-4F5B-8AB0-0284F0CD041B}"/>
    <cellStyle name="Normal 5 10 3 2" xfId="33212" xr:uid="{D35247C9-3653-4B90-8F81-CF3CEAA3735D}"/>
    <cellStyle name="Normal 5 10 4" xfId="33213" xr:uid="{B739B7F2-282D-4AF4-B096-489C8B83BD7B}"/>
    <cellStyle name="Normal 5 10 5" xfId="14309" xr:uid="{00A01AE3-6610-48DD-9E0E-B26391FE469F}"/>
    <cellStyle name="Normal 5 10 6" xfId="45812" xr:uid="{52B682D9-BE27-4B91-9444-1BD2442BC039}"/>
    <cellStyle name="Normal 5 11" xfId="14311" xr:uid="{79733C98-7FD5-427E-A7D5-A86FF4C9FBA3}"/>
    <cellStyle name="Normal 5 11 2" xfId="14312" xr:uid="{119FBA8C-7175-4ACC-A287-06F2C0AD9940}"/>
    <cellStyle name="Normal 5 11 3" xfId="33214" xr:uid="{548170E3-7D6E-4EA8-A2FC-33D540C348CE}"/>
    <cellStyle name="Normal 5 11 4" xfId="33215" xr:uid="{0DCF71FE-F50D-4BCF-A051-466687F8066B}"/>
    <cellStyle name="Normal 5 11 5" xfId="42977" xr:uid="{02503782-B503-4BE2-A597-47F3199119ED}"/>
    <cellStyle name="Normal 5 12" xfId="14313" xr:uid="{2F47F213-E779-420B-A2D8-24FCF1E4E7FA}"/>
    <cellStyle name="Normal 5 12 2" xfId="14314" xr:uid="{4220C825-292F-498D-AADD-BAF5C398D7B3}"/>
    <cellStyle name="Normal 5 12 3" xfId="33216" xr:uid="{9A496647-2339-4ED9-A5CF-F377ABF12B16}"/>
    <cellStyle name="Normal 5 12 4" xfId="33217" xr:uid="{182E07E8-1F97-4721-9747-418DA373F799}"/>
    <cellStyle name="Normal 5 13" xfId="14315" xr:uid="{9240CD15-6658-4D3E-B060-3296409CCDB6}"/>
    <cellStyle name="Normal 5 13 2" xfId="33218" xr:uid="{F83C7320-DDBE-47E1-8C18-70D1AD726995}"/>
    <cellStyle name="Normal 5 13 3" xfId="33219" xr:uid="{8E525E53-2B47-488F-AE19-D96423F5D214}"/>
    <cellStyle name="Normal 5 13 4" xfId="33220" xr:uid="{641BFB75-78BA-4D0F-9AFA-E03895454866}"/>
    <cellStyle name="Normal 5 14" xfId="14316" xr:uid="{507CDB84-E5FE-4F69-AFFE-71EA307F9727}"/>
    <cellStyle name="Normal 5 14 2" xfId="33221" xr:uid="{A239BB87-F7D1-4F2C-9911-68D9A3C0CC03}"/>
    <cellStyle name="Normal 5 14 3" xfId="33222" xr:uid="{92AB6BA8-EE32-4FCC-873E-610BF1C94C8B}"/>
    <cellStyle name="Normal 5 14 4" xfId="33223" xr:uid="{F1EC34CF-164C-4D95-BB87-129DAA6C9593}"/>
    <cellStyle name="Normal 5 15" xfId="14317" xr:uid="{DAEDCCEC-C1EC-4C50-B3C0-C186D6A38A4D}"/>
    <cellStyle name="Normal 5 15 2" xfId="33224" xr:uid="{6A229909-8AE4-4FED-855D-BA3DE520DA7B}"/>
    <cellStyle name="Normal 5 15 3" xfId="33225" xr:uid="{26FBB829-4E35-460F-AB44-868D4B4BE317}"/>
    <cellStyle name="Normal 5 16" xfId="14318" xr:uid="{6C313A5B-B420-40CA-A326-1E5DE79100D4}"/>
    <cellStyle name="Normal 5 16 2" xfId="33226" xr:uid="{A583D474-B885-4F88-A973-99E424B26071}"/>
    <cellStyle name="Normal 5 16 3" xfId="33227" xr:uid="{7B4D218C-7E7F-46A3-9A20-CF44BF267988}"/>
    <cellStyle name="Normal 5 17" xfId="14319" xr:uid="{E36B7A97-1B3F-43CB-ADD3-0BABD4DECDA3}"/>
    <cellStyle name="Normal 5 17 2" xfId="33228" xr:uid="{0A38B42E-346D-41B9-800F-3B95F3D95CF7}"/>
    <cellStyle name="Normal 5 17 3" xfId="33229" xr:uid="{631E5F2A-F615-4297-810C-650E4B647A5A}"/>
    <cellStyle name="Normal 5 18" xfId="14320" xr:uid="{DA5CBB38-3366-4FCD-B34B-DEEB5A2E39BB}"/>
    <cellStyle name="Normal 5 18 2" xfId="33230" xr:uid="{1A178A67-B893-4C74-A3AB-2F657F2F8538}"/>
    <cellStyle name="Normal 5 18 3" xfId="33231" xr:uid="{104F74E9-1825-4F94-9663-C6E91C605F66}"/>
    <cellStyle name="Normal 5 19" xfId="14321" xr:uid="{D3F39CDB-5A04-4E66-BA4F-638F8EB1B5C3}"/>
    <cellStyle name="Normal 5 19 2" xfId="33232" xr:uid="{70583167-4956-458E-A893-7230FA24D54E}"/>
    <cellStyle name="Normal 5 2" xfId="14322" xr:uid="{04E8ADB6-298B-4A4E-92E0-C62B91C7977F}"/>
    <cellStyle name="Normal 5 2 10" xfId="14323" xr:uid="{0F4545EC-E408-4F4A-ACE0-18CDC31EB68B}"/>
    <cellStyle name="Normal 5 2 10 2" xfId="33233" xr:uid="{980E292D-E77B-436B-A01E-730DEF55E8FC}"/>
    <cellStyle name="Normal 5 2 10 3" xfId="33234" xr:uid="{A4CEF014-8BAE-4E54-9D46-A5F24AFE8C92}"/>
    <cellStyle name="Normal 5 2 11" xfId="14324" xr:uid="{763FB1FF-8169-445F-91F5-D576EE81730E}"/>
    <cellStyle name="Normal 5 2 11 2" xfId="33235" xr:uid="{01FCB850-B0C3-46C9-9559-0166BDF8AECE}"/>
    <cellStyle name="Normal 5 2 11 3" xfId="33236" xr:uid="{A3056938-464D-4855-8848-195BBE67E3ED}"/>
    <cellStyle name="Normal 5 2 11 4" xfId="33237" xr:uid="{DF094731-1D2F-419B-917E-BD3678B3ABBB}"/>
    <cellStyle name="Normal 5 2 12" xfId="14325" xr:uid="{F9AD23E2-000C-471B-9813-A616E87BF9DC}"/>
    <cellStyle name="Normal 5 2 12 2" xfId="33238" xr:uid="{D3FACA48-BDAD-4957-921C-67AC01938835}"/>
    <cellStyle name="Normal 5 2 12 3" xfId="33239" xr:uid="{84D3468E-FADD-454F-95B1-9CDBDA071260}"/>
    <cellStyle name="Normal 5 2 13" xfId="14326" xr:uid="{EA8DCCCB-8426-483F-A9B4-7249C5C271BB}"/>
    <cellStyle name="Normal 5 2 13 2" xfId="33240" xr:uid="{AD11CA74-455E-4A5F-9945-674AB2400384}"/>
    <cellStyle name="Normal 5 2 13 3" xfId="33241" xr:uid="{FD87728C-5B0D-42E1-9A69-E41F1C4F1764}"/>
    <cellStyle name="Normal 5 2 14" xfId="14327" xr:uid="{A2ABAC50-6CB6-4913-B6C4-7D1B69C4CAAE}"/>
    <cellStyle name="Normal 5 2 14 2" xfId="33242" xr:uid="{F61D764B-8928-4828-A93C-81E5CB847E07}"/>
    <cellStyle name="Normal 5 2 14 3" xfId="33243" xr:uid="{C5E8541E-7709-4058-B2D0-46E29310F048}"/>
    <cellStyle name="Normal 5 2 15" xfId="14328" xr:uid="{2CAA58EF-D4B3-48A7-823D-F663CC8622E3}"/>
    <cellStyle name="Normal 5 2 16" xfId="14329" xr:uid="{35892F95-01AF-4897-9F9A-A0745F14559E}"/>
    <cellStyle name="Normal 5 2 2" xfId="14330" xr:uid="{0EAF8C3E-6AA3-48FF-A2C0-ECCF275BFE81}"/>
    <cellStyle name="Normal 5 2 2 10" xfId="14331" xr:uid="{DA861FF1-87D3-40EF-A175-54FF8B6BC8A4}"/>
    <cellStyle name="Normal 5 2 2 10 2" xfId="33244" xr:uid="{10068C3D-3B69-452A-9517-D6273CBE9DD0}"/>
    <cellStyle name="Normal 5 2 2 10 3" xfId="33245" xr:uid="{7C02CA9B-5E6F-4794-849C-318189AFEBFC}"/>
    <cellStyle name="Normal 5 2 2 11" xfId="14332" xr:uid="{F62F6BB8-97C0-4C63-B427-D5EA417D8359}"/>
    <cellStyle name="Normal 5 2 2 11 2" xfId="33246" xr:uid="{E03E1AE5-0444-46D4-AA61-61DCF7150CC8}"/>
    <cellStyle name="Normal 5 2 2 11 3" xfId="33247" xr:uid="{6233C171-8AE2-4FB2-A31A-D324756C2D17}"/>
    <cellStyle name="Normal 5 2 2 12" xfId="14333" xr:uid="{2E7117D1-A0ED-4118-8642-8BAC80144B11}"/>
    <cellStyle name="Normal 5 2 2 12 2" xfId="33248" xr:uid="{B1F9302D-E9B6-4A3B-B8EE-A36DF6C22C1D}"/>
    <cellStyle name="Normal 5 2 2 12 3" xfId="33249" xr:uid="{A03A0E21-C7E6-49A7-9D16-195ED1291C11}"/>
    <cellStyle name="Normal 5 2 2 13" xfId="14334" xr:uid="{D81680E6-F174-43B8-8F4C-07B7A1151C40}"/>
    <cellStyle name="Normal 5 2 2 13 2" xfId="33250" xr:uid="{CD901457-48D2-490A-B54B-6229EE149C1E}"/>
    <cellStyle name="Normal 5 2 2 13 3" xfId="33251" xr:uid="{1DD80C7B-578A-4F07-94FB-C3B7358339F7}"/>
    <cellStyle name="Normal 5 2 2 14" xfId="14335" xr:uid="{5560BDD8-E378-4E40-A5A3-903EB1C4EE2D}"/>
    <cellStyle name="Normal 5 2 2 15" xfId="14336" xr:uid="{C3BCDE62-92F8-4B1A-BBE4-C652F0F97A99}"/>
    <cellStyle name="Normal 5 2 2 15 2" xfId="33252" xr:uid="{A247B7B9-D3A4-4D89-8C56-DA57C1B6BDA5}"/>
    <cellStyle name="Normal 5 2 2 15 3" xfId="33253" xr:uid="{91270372-61DD-4208-B0C9-D35220514DA2}"/>
    <cellStyle name="Normal 5 2 2 16" xfId="14337" xr:uid="{C6AA29EC-28F3-441A-963A-4849F0AF7D55}"/>
    <cellStyle name="Normal 5 2 2 17" xfId="33254" xr:uid="{6CE0EF2A-5208-4607-84B4-FEBC277101C0}"/>
    <cellStyle name="Normal 5 2 2 2" xfId="14338" xr:uid="{83595EE1-BEF2-442B-9D8D-142E69728C4A}"/>
    <cellStyle name="Normal 5 2 2 2 10" xfId="14339" xr:uid="{061F3C54-87B7-47DB-B68C-CD7BFB7A8F11}"/>
    <cellStyle name="Normal 5 2 2 2 11" xfId="14340" xr:uid="{9D13A4BC-7DCB-4608-8976-9D7752CEA65F}"/>
    <cellStyle name="Normal 5 2 2 2 12" xfId="14341" xr:uid="{1643C235-C4C3-4071-8EC9-329FA4BA6A9E}"/>
    <cellStyle name="Normal 5 2 2 2 13" xfId="14342" xr:uid="{3ADCF62A-343D-4D3A-B3F9-B9A1972F73EA}"/>
    <cellStyle name="Normal 5 2 2 2 14" xfId="33255" xr:uid="{FF9D2906-B8F5-4CA2-9C5F-B16906DBF238}"/>
    <cellStyle name="Normal 5 2 2 2 15" xfId="33256" xr:uid="{7939C780-69E4-4BAF-B073-364DE99AD797}"/>
    <cellStyle name="Normal 5 2 2 2 16" xfId="42978" xr:uid="{90BB1C5D-0DF2-4842-994C-C8F6C02C300D}"/>
    <cellStyle name="Normal 5 2 2 2 2" xfId="14343" xr:uid="{2CE8891F-8C19-4251-9E58-80D28356548C}"/>
    <cellStyle name="Normal 5 2 2 2 2 2" xfId="44418" xr:uid="{8BF88E84-A807-4FF3-A62E-45749CD85BA0}"/>
    <cellStyle name="Normal 5 2 2 2 2 3" xfId="44299" xr:uid="{12645C53-FC94-4233-B4DB-0AC59CB079F0}"/>
    <cellStyle name="Normal 5 2 2 2 3" xfId="14344" xr:uid="{84D1FA38-1789-4B87-8308-55918991481D}"/>
    <cellStyle name="Normal 5 2 2 2 3 2" xfId="44417" xr:uid="{6001F216-4918-43F5-B0E7-326A42A73FB9}"/>
    <cellStyle name="Normal 5 2 2 2 4" xfId="14345" xr:uid="{4FF37123-7D02-47E9-9778-C3A21B744CD8}"/>
    <cellStyle name="Normal 5 2 2 2 5" xfId="14346" xr:uid="{5E6EF94D-039D-4925-8A71-BBF47E8EA6AD}"/>
    <cellStyle name="Normal 5 2 2 2 6" xfId="14347" xr:uid="{0FEF0C3B-1A11-43EB-B23F-9992CC22F009}"/>
    <cellStyle name="Normal 5 2 2 2 7" xfId="14348" xr:uid="{33331449-C7E3-45B4-ACB6-8D2EC2C0CB37}"/>
    <cellStyle name="Normal 5 2 2 2 8" xfId="14349" xr:uid="{1FA00A65-C8DF-4C97-B782-E8A5202F53EB}"/>
    <cellStyle name="Normal 5 2 2 2 9" xfId="14350" xr:uid="{1C23E8A1-3F9D-404F-9C94-DB7A16B971A2}"/>
    <cellStyle name="Normal 5 2 2 3" xfId="14351" xr:uid="{C2860278-497F-4821-9A41-081966EA7879}"/>
    <cellStyle name="Normal 5 2 2 3 2" xfId="14352" xr:uid="{F6C49A9D-CC03-4DDB-984A-04AD244B0D6C}"/>
    <cellStyle name="Normal 5 2 2 3 3" xfId="14353" xr:uid="{8ACEC988-E774-4647-B33F-025E52497AE7}"/>
    <cellStyle name="Normal 5 2 2 3 4" xfId="33257" xr:uid="{6E96FC62-323B-47F2-A431-546DEDD46EEC}"/>
    <cellStyle name="Normal 5 2 2 4" xfId="14354" xr:uid="{4E4B721F-0B74-497D-A8D3-F78857F0CCF7}"/>
    <cellStyle name="Normal 5 2 2 4 2" xfId="33258" xr:uid="{CC272ADA-8795-4475-93D5-881C8624DC5F}"/>
    <cellStyle name="Normal 5 2 2 4 3" xfId="33259" xr:uid="{EFC091FC-14B9-475B-BDC1-F4D965DB7E23}"/>
    <cellStyle name="Normal 5 2 2 5" xfId="14355" xr:uid="{E35F7D30-4B17-4BD2-AB2D-6E2019E16E0E}"/>
    <cellStyle name="Normal 5 2 2 5 2" xfId="33260" xr:uid="{E0629555-6C16-4D9F-AA22-293C51DF345E}"/>
    <cellStyle name="Normal 5 2 2 5 3" xfId="33261" xr:uid="{596C714C-C1A3-424A-8B42-DFF9298EC743}"/>
    <cellStyle name="Normal 5 2 2 6" xfId="14356" xr:uid="{66DA690F-4694-4F74-83DB-95F7D50A4AA8}"/>
    <cellStyle name="Normal 5 2 2 6 2" xfId="33262" xr:uid="{3D3D4565-6EC4-487A-88E3-F84ABE24EC57}"/>
    <cellStyle name="Normal 5 2 2 6 3" xfId="33263" xr:uid="{AFF882F1-0FE1-4C12-B833-4A650291BB05}"/>
    <cellStyle name="Normal 5 2 2 7" xfId="14357" xr:uid="{6903CFF7-9C6D-48D9-A92F-5FC776E2BDFF}"/>
    <cellStyle name="Normal 5 2 2 7 2" xfId="33264" xr:uid="{08067539-25D4-4E07-A2AE-5C594179203C}"/>
    <cellStyle name="Normal 5 2 2 7 3" xfId="33265" xr:uid="{25130F3D-D1FF-49DF-9C7E-5BE6F531F8CC}"/>
    <cellStyle name="Normal 5 2 2 8" xfId="14358" xr:uid="{CFAF6DF7-2435-408D-9D7D-F42867B25FF8}"/>
    <cellStyle name="Normal 5 2 2 8 2" xfId="33266" xr:uid="{99514B03-BB08-4C82-A0A6-72AA2031E27B}"/>
    <cellStyle name="Normal 5 2 2 8 3" xfId="33267" xr:uid="{1B8696FE-B9AE-4DA9-96CD-531A693CCAC4}"/>
    <cellStyle name="Normal 5 2 2 9" xfId="14359" xr:uid="{1B13E47E-353B-4B04-886D-66A86E6D543D}"/>
    <cellStyle name="Normal 5 2 2 9 2" xfId="33268" xr:uid="{9395CAF9-DD6A-4FCE-83F8-00961E688B6C}"/>
    <cellStyle name="Normal 5 2 2 9 3" xfId="33269" xr:uid="{96AB2D87-24C0-430D-8B2A-7B8E000F13AD}"/>
    <cellStyle name="Normal 5 2 3" xfId="14360" xr:uid="{5911F469-CCF4-4340-8A58-F88F0D44B683}"/>
    <cellStyle name="Normal 5 2 3 2" xfId="14361" xr:uid="{1DD43777-D188-4FCD-85FD-2B2748FE3A3A}"/>
    <cellStyle name="Normal 5 2 3 2 2" xfId="33270" xr:uid="{5845C58E-C3CB-4123-8DA6-ED257D5D5B26}"/>
    <cellStyle name="Normal 5 2 3 2 2 2" xfId="44421" xr:uid="{67308C6B-D755-40B8-A25E-113F66AAD914}"/>
    <cellStyle name="Normal 5 2 3 2 3" xfId="33271" xr:uid="{73CF7D7B-A3D0-4149-B6CB-B3E49591A49B}"/>
    <cellStyle name="Normal 5 2 3 3" xfId="14362" xr:uid="{28DA7630-B90F-48DE-A57D-BB34C27E2EFA}"/>
    <cellStyle name="Normal 5 2 3 3 2" xfId="44420" xr:uid="{89BDD515-CC89-4815-9F5F-D538DC2BB8FD}"/>
    <cellStyle name="Normal 5 2 3 4" xfId="14363" xr:uid="{90DCD228-518F-430E-A9DA-D6725AF71FD4}"/>
    <cellStyle name="Normal 5 2 3 5" xfId="14364" xr:uid="{AEB10495-CD89-43DA-927C-6612711BA241}"/>
    <cellStyle name="Normal 5 2 3 6" xfId="14365" xr:uid="{B44F326B-8882-4BAB-B358-958EA957FBEE}"/>
    <cellStyle name="Normal 5 2 4" xfId="14366" xr:uid="{76AE44B7-36BE-4F28-8C35-03F902F20123}"/>
    <cellStyle name="Normal 5 2 4 2" xfId="14367" xr:uid="{8F2163B1-D883-48F6-8AD2-6C4BF34504DB}"/>
    <cellStyle name="Normal 5 2 4 2 2" xfId="44422" xr:uid="{F5B3C618-BB24-4F01-AC0E-F19CB6E47BEC}"/>
    <cellStyle name="Normal 5 2 4 3" xfId="33272" xr:uid="{D58183C4-5D9B-4706-8BE4-FB6F44D4E3CC}"/>
    <cellStyle name="Normal 5 2 4 4" xfId="33273" xr:uid="{51D72DED-A35F-423C-9473-330E6B732DF4}"/>
    <cellStyle name="Normal 5 2 5" xfId="14368" xr:uid="{6EA62624-9EBE-4865-889B-4ABC338CAB55}"/>
    <cellStyle name="Normal 5 2 5 2" xfId="14369" xr:uid="{49D80345-CDB4-4EE1-B695-2170D77E5495}"/>
    <cellStyle name="Normal 5 2 5 2 2" xfId="44423" xr:uid="{9BDF44D4-AF0D-466F-A525-AABEA1A53294}"/>
    <cellStyle name="Normal 5 2 5 3" xfId="33274" xr:uid="{9E0EBDBA-79EA-4002-AB35-61C3CA81B56D}"/>
    <cellStyle name="Normal 5 2 5 4" xfId="33275" xr:uid="{08E52450-6BE9-4E58-8702-9D2E8BE3F8CF}"/>
    <cellStyle name="Normal 5 2 6" xfId="14370" xr:uid="{95A171BC-7917-451A-A492-329640298631}"/>
    <cellStyle name="Normal 5 2 6 2" xfId="14371" xr:uid="{B501E652-C41C-4E3F-A735-3E292E4F41A0}"/>
    <cellStyle name="Normal 5 2 6 3" xfId="33276" xr:uid="{4D1E29E1-6B8C-42AA-AFFC-FBF998262DC7}"/>
    <cellStyle name="Normal 5 2 6 4" xfId="33277" xr:uid="{9F2B3404-833E-4AC4-973F-D8CC70300D67}"/>
    <cellStyle name="Normal 5 2 7" xfId="14372" xr:uid="{E75DF846-39C1-4572-A841-C8E0B7CC1AF4}"/>
    <cellStyle name="Normal 5 2 7 2" xfId="14373" xr:uid="{C18D8EE4-AEA9-4A87-B5BA-EC0F2B60243B}"/>
    <cellStyle name="Normal 5 2 7 3" xfId="33278" xr:uid="{ABD111F7-2216-45A9-AF27-9754A9DE1CBF}"/>
    <cellStyle name="Normal 5 2 7 4" xfId="33279" xr:uid="{11367762-4B62-430D-9910-C1304538873A}"/>
    <cellStyle name="Normal 5 2 8" xfId="14374" xr:uid="{9015ACAE-CD50-42BD-B7B4-A65CBE31F8A3}"/>
    <cellStyle name="Normal 5 2 8 2" xfId="14375" xr:uid="{32B84D8F-066A-4A80-A9C0-0506E6C71D2C}"/>
    <cellStyle name="Normal 5 2 8 3" xfId="33280" xr:uid="{383D1F0F-78B7-47AC-8672-E74064EE130F}"/>
    <cellStyle name="Normal 5 2 8 4" xfId="33281" xr:uid="{3FD4400C-28AE-4777-9FFB-4E5094F34992}"/>
    <cellStyle name="Normal 5 2 9" xfId="14376" xr:uid="{0C002F4F-A1A3-4C17-B548-F3FD655C2CC8}"/>
    <cellStyle name="Normal 5 2 9 2" xfId="33282" xr:uid="{7FB2A6C9-8CD3-45C6-AB63-3344DADB8157}"/>
    <cellStyle name="Normal 5 2 9 3" xfId="33283" xr:uid="{9443CFE7-8B65-4A1A-BCB6-AC52EB2BAD23}"/>
    <cellStyle name="Normal 5 2 9 4" xfId="33284" xr:uid="{6B754F52-BA9C-4391-839F-7BA4D24E12F0}"/>
    <cellStyle name="Normal 5 20" xfId="14377" xr:uid="{CAE8E9B9-7977-4E65-8F5B-3F0AB02BFB1D}"/>
    <cellStyle name="Normal 5 21" xfId="128" xr:uid="{CE251373-36F9-4138-A80A-7F7AD6E98803}"/>
    <cellStyle name="Normal 5 22" xfId="108" xr:uid="{8DC697A1-568F-4B7C-ADC2-595630305A0B}"/>
    <cellStyle name="Normal 5 23" xfId="45815" xr:uid="{3DE93FF5-D995-48FC-8255-4EB91DA1F5AE}"/>
    <cellStyle name="Normal 5 3" xfId="14378" xr:uid="{1D397D24-69FB-470A-A731-31BF53088325}"/>
    <cellStyle name="Normal 5 3 10" xfId="14379" xr:uid="{8E2A4F3D-70E6-4F42-BB9B-A3765D955466}"/>
    <cellStyle name="Normal 5 3 10 2" xfId="33285" xr:uid="{D250D062-38F5-4A91-A58B-5C5A3F3C7085}"/>
    <cellStyle name="Normal 5 3 10 3" xfId="33286" xr:uid="{CAD7A76C-F811-439B-94AB-117140EB16A9}"/>
    <cellStyle name="Normal 5 3 11" xfId="14380" xr:uid="{05CACB70-DE2C-4AE3-9952-3696970E161A}"/>
    <cellStyle name="Normal 5 3 11 2" xfId="33287" xr:uid="{F4341888-38C4-4DB5-BF31-4B8587193E1A}"/>
    <cellStyle name="Normal 5 3 11 3" xfId="33288" xr:uid="{43BF19F3-AAB5-4528-909A-D5C3F2B3AD3B}"/>
    <cellStyle name="Normal 5 3 11 4" xfId="33289" xr:uid="{015D949A-EDC3-4D97-BD36-6AF9E6228C77}"/>
    <cellStyle name="Normal 5 3 12" xfId="14381" xr:uid="{6543C556-0B87-44EE-A004-B45AFAF82899}"/>
    <cellStyle name="Normal 5 3 12 2" xfId="33290" xr:uid="{F36DDF5C-B766-4847-A327-A834FA2FF3DD}"/>
    <cellStyle name="Normal 5 3 12 3" xfId="33291" xr:uid="{2CE9DE57-7250-4B32-BC1C-02D01D497705}"/>
    <cellStyle name="Normal 5 3 13" xfId="14382" xr:uid="{365F8594-D41D-485B-A888-48AA95049A36}"/>
    <cellStyle name="Normal 5 3 13 2" xfId="33292" xr:uid="{83278E67-C702-4D8B-9564-938CE8CD3E9E}"/>
    <cellStyle name="Normal 5 3 13 3" xfId="33293" xr:uid="{72DA445B-EBF2-400E-B550-040A8EA1DC91}"/>
    <cellStyle name="Normal 5 3 14" xfId="14383" xr:uid="{B0C2F81B-5588-4921-8A6A-6B0944E0FC56}"/>
    <cellStyle name="Normal 5 3 14 2" xfId="33294" xr:uid="{60A5BC46-964A-430C-BF03-850324774569}"/>
    <cellStyle name="Normal 5 3 14 3" xfId="33295" xr:uid="{6AC2AB44-4824-42F6-955A-EDC163584C21}"/>
    <cellStyle name="Normal 5 3 15" xfId="14384" xr:uid="{D4AC4DBE-A498-457A-86F0-4E13F3E3D0DE}"/>
    <cellStyle name="Normal 5 3 15 2" xfId="33296" xr:uid="{458FF526-A6FF-4ADB-92E7-123DCF6D5C7A}"/>
    <cellStyle name="Normal 5 3 15 3" xfId="33297" xr:uid="{0FD5EB45-18DD-4247-B805-E69AA3168433}"/>
    <cellStyle name="Normal 5 3 16" xfId="14385" xr:uid="{2E1BB6DA-68E4-41AA-AE1C-05FB60C0AA8E}"/>
    <cellStyle name="Normal 5 3 17" xfId="14386" xr:uid="{E8436079-C857-4406-A73B-56A6453B437C}"/>
    <cellStyle name="Normal 5 3 18" xfId="33298" xr:uid="{C4AD28B6-2A2D-4165-B34B-86A34E974295}"/>
    <cellStyle name="Normal 5 3 19" xfId="33299" xr:uid="{7B81BC1B-CCD7-4089-924C-E5609691189B}"/>
    <cellStyle name="Normal 5 3 2" xfId="14387" xr:uid="{421FD104-DF83-48DD-B1D7-958A3424CF4A}"/>
    <cellStyle name="Normal 5 3 2 2" xfId="14388" xr:uid="{9B1BE826-2E72-49CD-A243-22C777B6F601}"/>
    <cellStyle name="Normal 5 3 2 2 2" xfId="44425" xr:uid="{3CB52B87-D51E-468A-B31A-2FFFBC60841D}"/>
    <cellStyle name="Normal 5 3 2 2 3" xfId="44302" xr:uid="{246B33B8-8E25-4E7B-8349-26612F06AF46}"/>
    <cellStyle name="Normal 5 3 2 3" xfId="33300" xr:uid="{4895AF77-0C48-4D5B-8161-0A566D0C4A3B}"/>
    <cellStyle name="Normal 5 3 2 3 2" xfId="33301" xr:uid="{EF9EC9FF-7A29-4418-9DF3-BC00BE8E876A}"/>
    <cellStyle name="Normal 5 3 2 4" xfId="33302" xr:uid="{A67945E6-241F-4E68-B149-455F2C4B00BC}"/>
    <cellStyle name="Normal 5 3 3" xfId="14389" xr:uid="{38C72F11-4417-481C-9B80-35E7E3DB78E1}"/>
    <cellStyle name="Normal 5 3 3 2" xfId="14390" xr:uid="{91E20054-FB4F-4A12-88BA-46C35EBE6DF3}"/>
    <cellStyle name="Normal 5 3 3 2 2" xfId="44426" xr:uid="{CA175FBF-550C-42DF-9592-348551A5CC7B}"/>
    <cellStyle name="Normal 5 3 3 3" xfId="14391" xr:uid="{90BD6227-6312-42A4-B892-E53B55C3C5F2}"/>
    <cellStyle name="Normal 5 3 3 4" xfId="14392" xr:uid="{7EDFABF3-DD77-43AC-B17F-653AF3E8DD2F}"/>
    <cellStyle name="Normal 5 3 3 5" xfId="33303" xr:uid="{5BFD3AE6-2065-4D8D-986C-A380FC86035F}"/>
    <cellStyle name="Normal 5 3 4" xfId="14393" xr:uid="{DCFCF049-1348-4B49-B572-7401159F8A95}"/>
    <cellStyle name="Normal 5 3 4 2" xfId="14394" xr:uid="{BDE38AB8-D6E9-49BC-9AA2-CC82BE057152}"/>
    <cellStyle name="Normal 5 3 4 3" xfId="33304" xr:uid="{533442B3-9B23-40EE-A5B4-ABC025CA29BA}"/>
    <cellStyle name="Normal 5 3 4 4" xfId="33305" xr:uid="{36FE4620-C356-4D37-954E-8E9A7CFA5D02}"/>
    <cellStyle name="Normal 5 3 5" xfId="14395" xr:uid="{118B6D85-C65E-4FA3-9275-4DA7984FE805}"/>
    <cellStyle name="Normal 5 3 5 2" xfId="14396" xr:uid="{E8499FBC-9F87-4C84-B971-DE56EAD336B6}"/>
    <cellStyle name="Normal 5 3 5 3" xfId="33306" xr:uid="{9200D408-5282-4236-AD0C-D0FEF960CF36}"/>
    <cellStyle name="Normal 5 3 5 4" xfId="33307" xr:uid="{6AA64B5D-A516-4E75-811D-01BB50B9432E}"/>
    <cellStyle name="Normal 5 3 6" xfId="14397" xr:uid="{61ACD2B2-D73A-4FFC-8B46-BE60F9982334}"/>
    <cellStyle name="Normal 5 3 7" xfId="14398" xr:uid="{5BE916FD-8615-4010-8F69-430B51B36E8A}"/>
    <cellStyle name="Normal 5 3 8" xfId="14399" xr:uid="{696A284E-CDE1-43FB-9A3D-BF80B93D4280}"/>
    <cellStyle name="Normal 5 3 9" xfId="14400" xr:uid="{744E736E-37DE-4065-852B-2B4B76181781}"/>
    <cellStyle name="Normal 5 4" xfId="14401" xr:uid="{D865B397-BAA4-458F-9123-602A41E91C4E}"/>
    <cellStyle name="Normal 5 4 10" xfId="14402" xr:uid="{34DE9980-455C-40F3-BAC8-BC881355CAC2}"/>
    <cellStyle name="Normal 5 4 11" xfId="14403" xr:uid="{7EE12922-6216-4F56-B1A0-1EADACCAF167}"/>
    <cellStyle name="Normal 5 4 2" xfId="14404" xr:uid="{867E352E-70CA-4048-B3E8-CF4A7BC8AAFD}"/>
    <cellStyle name="Normal 5 4 2 2" xfId="14405" xr:uid="{D1443820-2D67-4B2F-90DF-A45776961D4C}"/>
    <cellStyle name="Normal 5 4 2 2 2" xfId="44428" xr:uid="{4392F6B9-0C22-4EC5-9503-BE619B94704D}"/>
    <cellStyle name="Normal 5 4 2 3" xfId="14406" xr:uid="{8D4DF3D6-2233-4F9D-9B0D-6581973C707D}"/>
    <cellStyle name="Normal 5 4 3" xfId="14407" xr:uid="{CB2127D7-7485-4AC5-AA26-C7714EF9A80A}"/>
    <cellStyle name="Normal 5 4 3 2" xfId="44427" xr:uid="{3E232CE2-6C6E-41CD-AEA4-B3F7F1C217AB}"/>
    <cellStyle name="Normal 5 4 4" xfId="14408" xr:uid="{C346FD7B-3E6F-4982-942A-2BEAE19B4D72}"/>
    <cellStyle name="Normal 5 4 5" xfId="14409" xr:uid="{F8B1B11C-F4B4-40DC-A76E-55AB0A8CA9AE}"/>
    <cellStyle name="Normal 5 4 6" xfId="14410" xr:uid="{D8074CB7-5BB5-4777-99A7-F30030C8443A}"/>
    <cellStyle name="Normal 5 4 7" xfId="14411" xr:uid="{B8015DAB-5840-47F8-B11A-7FEF6CB655D5}"/>
    <cellStyle name="Normal 5 4 8" xfId="14412" xr:uid="{AC82476F-3877-4CAB-BB1C-498B879B13E0}"/>
    <cellStyle name="Normal 5 4 9" xfId="14413" xr:uid="{0FAE7E21-7FC0-4F4C-99A6-27CD57F2C5F1}"/>
    <cellStyle name="Normal 5 4 9 2" xfId="33308" xr:uid="{85D7A8C0-29BA-433B-A4D5-47445D73A3AE}"/>
    <cellStyle name="Normal 5 4 9 3" xfId="33309" xr:uid="{D93163C8-65C6-4793-A0A1-68894108AEBF}"/>
    <cellStyle name="Normal 5 5" xfId="14414" xr:uid="{3F4E1F8F-2EBE-4C94-A770-96E322257FD0}"/>
    <cellStyle name="Normal 5 5 10" xfId="33310" xr:uid="{ED031836-2216-4338-8C61-F6E0DB118C67}"/>
    <cellStyle name="Normal 5 5 11" xfId="33311" xr:uid="{4F6366E7-3AD1-45CA-ABDA-5DCD428A775B}"/>
    <cellStyle name="Normal 5 5 2" xfId="14415" xr:uid="{8333E136-98C8-40BC-9084-7CD651B18A82}"/>
    <cellStyle name="Normal 5 5 2 2" xfId="14416" xr:uid="{BBF2DE34-0298-407C-BEFB-2E04383F23EA}"/>
    <cellStyle name="Normal 5 5 2 2 2" xfId="42979" xr:uid="{173AD2DE-959C-48C4-B375-037287749F1A}"/>
    <cellStyle name="Normal 5 5 2 3" xfId="33312" xr:uid="{FC2EB2E6-5048-43B5-810F-23551D54D674}"/>
    <cellStyle name="Normal 5 5 2 3 2" xfId="42980" xr:uid="{600C0623-CE3F-4A34-ABF9-201C519ADD20}"/>
    <cellStyle name="Normal 5 5 2 4" xfId="33313" xr:uid="{F26B1410-3016-44A1-A065-408D76B08671}"/>
    <cellStyle name="Normal 5 5 3" xfId="14417" xr:uid="{03372F20-0A1E-41E7-8381-7A6EC2289368}"/>
    <cellStyle name="Normal 5 5 3 2" xfId="42982" xr:uid="{1C39E3A1-B64D-4B4A-BE17-8B83E1947D9D}"/>
    <cellStyle name="Normal 5 5 3 3" xfId="42981" xr:uid="{38BD4B99-F4C9-42E5-A281-7BA99BF053F5}"/>
    <cellStyle name="Normal 5 5 4" xfId="14418" xr:uid="{8AD69B46-3950-489B-958B-A7F87341740C}"/>
    <cellStyle name="Normal 5 5 4 2" xfId="42984" xr:uid="{2686926B-FFAD-435A-A3BD-5F794F9383DF}"/>
    <cellStyle name="Normal 5 5 4 3" xfId="42983" xr:uid="{14684710-AB75-4223-A761-15F9895533F0}"/>
    <cellStyle name="Normal 5 5 5" xfId="14419" xr:uid="{FD943E9E-974B-400D-BF43-8F8B59411A5D}"/>
    <cellStyle name="Normal 5 5 6" xfId="14420" xr:uid="{041C531E-0785-48C2-889E-6B1549E56BD1}"/>
    <cellStyle name="Normal 5 5 7" xfId="14421" xr:uid="{15D197FE-11E3-42A3-86CE-525230F02AB9}"/>
    <cellStyle name="Normal 5 5 8" xfId="14422" xr:uid="{CDD69D7E-5587-4F30-81F9-9729B1FA6445}"/>
    <cellStyle name="Normal 5 5 9" xfId="14423" xr:uid="{2464CC49-AC4A-4774-AE44-B934973A1C79}"/>
    <cellStyle name="Normal 5 6" xfId="14424" xr:uid="{C25B4E7C-97CD-46D7-9AF8-4652C8B63543}"/>
    <cellStyle name="Normal 5 6 2" xfId="14425" xr:uid="{D39CE9AA-0242-4CF0-BAA5-7D6F97319DF9}"/>
    <cellStyle name="Normal 5 7" xfId="14426" xr:uid="{C8D85452-96D0-416F-8AE8-F47951E46408}"/>
    <cellStyle name="Normal 5 7 2" xfId="44415" xr:uid="{20E56364-CD8D-4B4C-8319-AF6407BD590F}"/>
    <cellStyle name="Normal 5 8" xfId="14427" xr:uid="{B9DD7807-6C97-4535-BBD3-B6636D5755C8}"/>
    <cellStyle name="Normal 5 8 2" xfId="14428" xr:uid="{E11E6CC7-6A6A-479D-A7BF-3FAC4D1059D4}"/>
    <cellStyle name="Normal 5 8 3" xfId="44267" xr:uid="{A7DF8933-0968-4705-85F0-FA2DB0B7DAA5}"/>
    <cellStyle name="Normal 5 9" xfId="14429" xr:uid="{52F6A12E-9588-405A-BB88-051B7E123866}"/>
    <cellStyle name="Normal 5 9 2" xfId="14430" xr:uid="{F0F022FB-EBAC-4443-9127-F96E2E208FE5}"/>
    <cellStyle name="Normal 5 9 3" xfId="33314" xr:uid="{C26C1055-9D2F-466A-A773-8D6D1D6D5C97}"/>
    <cellStyle name="Normal 5 9 4" xfId="33315" xr:uid="{E127FC5B-C0A7-455C-B98B-A6D51FB7A631}"/>
    <cellStyle name="Normal 5_ELC" xfId="33316" xr:uid="{C5C056DA-B7DC-48C0-894C-38165C0E4612}"/>
    <cellStyle name="Normal 50" xfId="28" xr:uid="{D7CDC831-44F8-439E-A4B4-0CE52BA095CC}"/>
    <cellStyle name="Normal 50 2" xfId="17" xr:uid="{BAE1087D-97E5-47B8-8B15-F560C516E744}"/>
    <cellStyle name="Normal 50 2 2" xfId="67" xr:uid="{39F2B287-0414-4C97-818C-814E45EA757A}"/>
    <cellStyle name="Normal 50 2 3" xfId="14431" xr:uid="{C1F9714B-F67C-4C8E-9FFE-641AA9C3E634}"/>
    <cellStyle name="Normal 50 3" xfId="59" xr:uid="{CA9D7248-EA9A-4AB1-B35C-329E40A40860}"/>
    <cellStyle name="Normal 50 3 2" xfId="33317" xr:uid="{A72E1874-B0CA-4110-A060-F98771A9B627}"/>
    <cellStyle name="Normal 50 4" xfId="51" xr:uid="{60246FE6-466C-4779-8757-A285715BA2A3}"/>
    <cellStyle name="Normal 50 4 2" xfId="42985" xr:uid="{2123BB31-A527-4ABE-AC1E-EEFC2DD25494}"/>
    <cellStyle name="Normal 50 5" xfId="91" xr:uid="{6FAC060D-8F7B-4E92-A72E-BD6807233237}"/>
    <cellStyle name="Normal 50 6" xfId="45810" xr:uid="{B11EF135-8840-40A1-9AD6-DF356759D4C1}"/>
    <cellStyle name="Normal 50 7" xfId="29" xr:uid="{B5308AA9-17B9-4DD4-97CC-6C36881764B9}"/>
    <cellStyle name="Normal 50 7 2" xfId="19" xr:uid="{242EFA64-497E-4E17-9F3E-E5E1617010B7}"/>
    <cellStyle name="Normal 50 7 2 2" xfId="68" xr:uid="{84FD6BA3-7D00-4903-A324-23DB5D46BE9C}"/>
    <cellStyle name="Normal 50 7 2 3" xfId="45776" xr:uid="{57B03133-A161-4E48-AC69-7F58CEC5DD3A}"/>
    <cellStyle name="Normal 50 7 3" xfId="60" xr:uid="{F5805EE9-5261-4E28-BE37-7C48C64E9BFA}"/>
    <cellStyle name="Normal 50 7 4" xfId="52" xr:uid="{76479972-E225-48EB-9FB8-D8EBD5E2F81B}"/>
    <cellStyle name="Normal 50 7 5" xfId="92" xr:uid="{2B4AFC81-910B-4A7F-AB8C-D615093B2318}"/>
    <cellStyle name="Normal 50 7 6" xfId="45811" xr:uid="{F7E365CD-4DCD-41DA-A013-45BDAAA113BE}"/>
    <cellStyle name="Normal 51" xfId="14432" xr:uid="{CEE24F37-E320-4DFB-B575-DA0A3A4B3379}"/>
    <cellStyle name="Normal 51 2" xfId="42986" xr:uid="{8EC44CCC-7316-43EA-A099-C352C107BA5B}"/>
    <cellStyle name="Normal 52" xfId="14433" xr:uid="{CF375B6E-8B0B-4033-A20D-465A2DBD1A29}"/>
    <cellStyle name="Normal 52 2" xfId="42987" xr:uid="{93976FD9-4BE9-459C-8786-2FB6CE5585A4}"/>
    <cellStyle name="Normal 53" xfId="33318" xr:uid="{17152237-2E6A-437B-B989-E9E93F15A9FD}"/>
    <cellStyle name="Normal 54" xfId="33319" xr:uid="{7DF46942-B53E-4C59-AF1D-2709D37A6A10}"/>
    <cellStyle name="Normal 55" xfId="33320" xr:uid="{8C418CBB-EBFA-4306-A30B-1A1A4151C8F8}"/>
    <cellStyle name="Normal 56" xfId="16" xr:uid="{1CEF421D-2388-4716-B930-4E9D4D17572F}"/>
    <cellStyle name="Normal 57" xfId="45781" xr:uid="{06555287-11C7-4D72-8ECC-33C13CD649BD}"/>
    <cellStyle name="Normal 58" xfId="87" xr:uid="{8EDBC6E2-C9C5-49EF-A88C-E4B1A3C45A64}"/>
    <cellStyle name="Normal 59" xfId="45788" xr:uid="{1C78DA50-6D6B-41E6-92FD-300D6CB5C09B}"/>
    <cellStyle name="Normal 6" xfId="25" xr:uid="{C65BF619-DC0A-4560-9E59-55AEA1DDA938}"/>
    <cellStyle name="Normal 6 10" xfId="14435" xr:uid="{CA707B88-599B-41E1-A2A5-DC4F8D75EEA4}"/>
    <cellStyle name="Normal 6 10 2" xfId="14436" xr:uid="{DCECBC7B-03C0-434A-BA78-9E2EFC7822FB}"/>
    <cellStyle name="Normal 6 10 2 2" xfId="44431" xr:uid="{14C73355-D0F7-44D0-AE64-EAF3068BE88E}"/>
    <cellStyle name="Normal 6 10 3" xfId="33321" xr:uid="{FD9D505A-681E-405A-AD70-4B44569DFB6A}"/>
    <cellStyle name="Normal 6 10 3 2" xfId="33322" xr:uid="{C01E9182-11B0-411D-90DA-3A5280A7BD48}"/>
    <cellStyle name="Normal 6 10 4" xfId="33323" xr:uid="{9E67DC34-400F-4862-BF32-E71A28D2B806}"/>
    <cellStyle name="Normal 6 11" xfId="14437" xr:uid="{A827B7DA-A349-4FC1-A7D7-D5B03C175F4B}"/>
    <cellStyle name="Normal 6 11 2" xfId="44430" xr:uid="{7078D3C7-1CE0-4C07-A837-821E03A7D92E}"/>
    <cellStyle name="Normal 6 12" xfId="14438" xr:uid="{3A4E7E21-9B79-4C96-BC96-4DA82867D1CF}"/>
    <cellStyle name="Normal 6 12 2" xfId="42989" xr:uid="{22143D02-10C3-45D4-B086-EF9D9F62AACE}"/>
    <cellStyle name="Normal 6 12 3" xfId="42988" xr:uid="{DAE33118-5E6A-4C7D-BC62-A535F25545AD}"/>
    <cellStyle name="Normal 6 13" xfId="14439" xr:uid="{CAC1C039-597C-4C31-B4A2-9FE9B04D99C3}"/>
    <cellStyle name="Normal 6 13 2" xfId="33324" xr:uid="{6B6FEA8F-C014-4F8B-9F7E-6C723096ED68}"/>
    <cellStyle name="Normal 6 13 3" xfId="33325" xr:uid="{4E0EF6E9-D35E-45EB-98DA-0439BB025EA1}"/>
    <cellStyle name="Normal 6 14" xfId="14440" xr:uid="{C2AB7C8C-C12C-4FC3-B586-FE62CB0E6DCE}"/>
    <cellStyle name="Normal 6 14 2" xfId="33326" xr:uid="{588CA7A3-CAC2-4642-A340-1EE23C3C60B8}"/>
    <cellStyle name="Normal 6 14 3" xfId="33327" xr:uid="{80DF35D9-4445-49C0-829D-6FD6CFBFA1B3}"/>
    <cellStyle name="Normal 6 15" xfId="14441" xr:uid="{9509E6D4-7841-4123-866D-22E143D3EE73}"/>
    <cellStyle name="Normal 6 15 2" xfId="33328" xr:uid="{F9DD4F36-FAE0-4E1C-9BD6-F562D2958411}"/>
    <cellStyle name="Normal 6 15 3" xfId="33329" xr:uid="{90270883-FF08-4A06-B139-99CFC88AD162}"/>
    <cellStyle name="Normal 6 16" xfId="14442" xr:uid="{D65DE37D-56E3-418F-8E93-A411C76F5DB8}"/>
    <cellStyle name="Normal 6 16 2" xfId="33330" xr:uid="{C3903E73-AD98-4D2D-844B-080C32DCADB2}"/>
    <cellStyle name="Normal 6 16 3" xfId="33331" xr:uid="{374F62AA-F105-42EE-B89C-B851488E69A2}"/>
    <cellStyle name="Normal 6 17" xfId="14443" xr:uid="{0FA7C92A-B3D3-4CB4-9F98-CAE6FC3882E1}"/>
    <cellStyle name="Normal 6 17 2" xfId="33332" xr:uid="{5A005ED6-A0CC-4E02-BF7C-741B60845E17}"/>
    <cellStyle name="Normal 6 17 3" xfId="33333" xr:uid="{3A96B41C-A39D-4654-8803-F63996FE91FF}"/>
    <cellStyle name="Normal 6 18" xfId="33334" xr:uid="{B20DA095-C517-4118-A15C-2D1917C63394}"/>
    <cellStyle name="Normal 6 19" xfId="42210" xr:uid="{3A8B8A5E-11C1-47CE-AC46-59663C0C8C40}"/>
    <cellStyle name="Normal 6 2" xfId="14444" xr:uid="{E2CB0E54-BB7D-4B56-A771-38338DC52471}"/>
    <cellStyle name="Normal 6 2 10" xfId="14445" xr:uid="{51531D16-B5BF-4378-A5C6-54612BF16DF0}"/>
    <cellStyle name="Normal 6 2 10 2" xfId="33335" xr:uid="{A18EED21-F5E2-4CB4-AAC8-0033508B43C2}"/>
    <cellStyle name="Normal 6 2 10 3" xfId="33336" xr:uid="{24071AE4-E4EB-4A84-AD59-D8228AB28C77}"/>
    <cellStyle name="Normal 6 2 10 4" xfId="33337" xr:uid="{1BD03536-D154-4560-A9F8-3D1920882790}"/>
    <cellStyle name="Normal 6 2 11" xfId="14446" xr:uid="{4614CD33-E0F1-4E47-8D65-4F47909A3178}"/>
    <cellStyle name="Normal 6 2 11 2" xfId="33338" xr:uid="{4A8068B8-9F0C-4AA3-8A6B-40D37425E553}"/>
    <cellStyle name="Normal 6 2 11 3" xfId="33339" xr:uid="{63D831B8-4629-4744-B2E1-4EC28B97F7B4}"/>
    <cellStyle name="Normal 6 2 11 4" xfId="33340" xr:uid="{AB703784-B8BE-42AD-9D2E-3B3C04BE5E6C}"/>
    <cellStyle name="Normal 6 2 12" xfId="14447" xr:uid="{E07D96EC-D6C2-4D7E-BC64-F4CF52C8524B}"/>
    <cellStyle name="Normal 6 2 12 2" xfId="33341" xr:uid="{3B39D206-5C7E-4F0D-AB27-E376B5F72FB9}"/>
    <cellStyle name="Normal 6 2 12 3" xfId="33342" xr:uid="{08A77C66-2A69-4BC9-90D9-7C0864903CE7}"/>
    <cellStyle name="Normal 6 2 12 4" xfId="33343" xr:uid="{769CABC4-5452-4C5D-882D-D3B3530B2D0C}"/>
    <cellStyle name="Normal 6 2 13" xfId="14448" xr:uid="{7D8189F3-56A1-49C4-B6A3-33C824D6D5F2}"/>
    <cellStyle name="Normal 6 2 13 2" xfId="33344" xr:uid="{F5140137-2786-4134-8979-6FFEB94548F8}"/>
    <cellStyle name="Normal 6 2 13 3" xfId="33345" xr:uid="{470AC044-3625-4968-984C-A2C2801BA1B0}"/>
    <cellStyle name="Normal 6 2 13 4" xfId="33346" xr:uid="{DC4C8014-A4DD-4DE8-97AE-E436E94C8781}"/>
    <cellStyle name="Normal 6 2 14" xfId="33347" xr:uid="{EFC3D53E-CDCF-4ED4-B381-FDE61FE78CF4}"/>
    <cellStyle name="Normal 6 2 14 2" xfId="33348" xr:uid="{3319F479-D52B-42FC-9B7E-5ADED8DE2F14}"/>
    <cellStyle name="Normal 6 2 2" xfId="14449" xr:uid="{44A556BA-13F4-441A-904E-E905A4B1473F}"/>
    <cellStyle name="Normal 6 2 2 10" xfId="14450" xr:uid="{9381E444-6897-4B33-B77C-CBA28471F91E}"/>
    <cellStyle name="Normal 6 2 2 10 2" xfId="33349" xr:uid="{88341773-5702-4ED9-9528-35E217B12E15}"/>
    <cellStyle name="Normal 6 2 2 10 3" xfId="33350" xr:uid="{EC205DCE-6C72-4119-A2AE-C06AF619ABE5}"/>
    <cellStyle name="Normal 6 2 2 11" xfId="14451" xr:uid="{CC26AF18-ABA7-49D7-90D4-E1CBD3130B75}"/>
    <cellStyle name="Normal 6 2 2 11 2" xfId="33351" xr:uid="{0387CBA3-4778-40E6-B640-B892AA3ABB16}"/>
    <cellStyle name="Normal 6 2 2 11 3" xfId="33352" xr:uid="{AB1BE63B-13E6-4AF1-B5F0-43462F64ABB0}"/>
    <cellStyle name="Normal 6 2 2 12" xfId="14452" xr:uid="{2F61807D-CFAD-45E2-83B4-8FF89A4B105C}"/>
    <cellStyle name="Normal 6 2 2 12 2" xfId="33353" xr:uid="{1FC265A4-9328-4FE9-9EC0-92FA01254E31}"/>
    <cellStyle name="Normal 6 2 2 12 3" xfId="33354" xr:uid="{3CE5ED5F-163F-4D23-99AA-304F88408FCD}"/>
    <cellStyle name="Normal 6 2 2 13" xfId="14453" xr:uid="{FAF380A0-49CE-42A8-9221-D257BA269614}"/>
    <cellStyle name="Normal 6 2 2 13 2" xfId="33355" xr:uid="{0EEEA4A4-A468-418C-9234-518102106721}"/>
    <cellStyle name="Normal 6 2 2 13 3" xfId="33356" xr:uid="{82A1210B-72C6-49DC-8985-A580524E0537}"/>
    <cellStyle name="Normal 6 2 2 2" xfId="14454" xr:uid="{2FE714AC-EA92-44AE-840B-557CBFDE239F}"/>
    <cellStyle name="Normal 6 2 2 2 2" xfId="33357" xr:uid="{B18AC566-43C4-42DA-AB82-DD058842ABD7}"/>
    <cellStyle name="Normal 6 2 2 2 2 2" xfId="44433" xr:uid="{45549C0A-7BF7-4FB5-9977-0A5A349E0592}"/>
    <cellStyle name="Normal 6 2 2 2 3" xfId="33358" xr:uid="{73D49648-28D6-43B9-B98C-6508C1E6076A}"/>
    <cellStyle name="Normal 6 2 2 3" xfId="14455" xr:uid="{C0B93477-344F-483E-9451-FB83C02342D4}"/>
    <cellStyle name="Normal 6 2 2 3 2" xfId="33359" xr:uid="{CF2AF6CD-9F88-4F63-A839-A94DC1262680}"/>
    <cellStyle name="Normal 6 2 2 3 3" xfId="33360" xr:uid="{07F32333-0256-4EAE-9C4A-B7ECC05FE35D}"/>
    <cellStyle name="Normal 6 2 2 4" xfId="14456" xr:uid="{2860D933-FA75-4714-B747-65FD0D288BCF}"/>
    <cellStyle name="Normal 6 2 2 4 2" xfId="33361" xr:uid="{8A445B6D-7206-4220-998F-BA9DF0C23A7B}"/>
    <cellStyle name="Normal 6 2 2 4 3" xfId="33362" xr:uid="{C2249628-1C40-4654-9FAE-AFB0627CCAF4}"/>
    <cellStyle name="Normal 6 2 2 5" xfId="14457" xr:uid="{A19404D2-627C-47DC-B256-08D5F541EFBF}"/>
    <cellStyle name="Normal 6 2 2 5 2" xfId="33363" xr:uid="{AE5A7503-0468-4876-948B-CA6614B9C688}"/>
    <cellStyle name="Normal 6 2 2 5 3" xfId="33364" xr:uid="{3046FEF6-0BB0-41A4-825F-5C9D19CF61AA}"/>
    <cellStyle name="Normal 6 2 2 6" xfId="14458" xr:uid="{DC6872C4-EE70-4712-AA58-DB6F031ADC90}"/>
    <cellStyle name="Normal 6 2 2 6 2" xfId="33365" xr:uid="{FF0EA02E-0230-4225-924C-26912A31B8E2}"/>
    <cellStyle name="Normal 6 2 2 6 3" xfId="33366" xr:uid="{513A355F-13B3-434C-8019-1ED6B898BA69}"/>
    <cellStyle name="Normal 6 2 2 7" xfId="14459" xr:uid="{2443F27A-1D0D-4352-B6A2-FF3785C4316C}"/>
    <cellStyle name="Normal 6 2 2 7 2" xfId="33367" xr:uid="{E5B96C75-FF38-4C7C-9D4B-ADC5CD0CBEAC}"/>
    <cellStyle name="Normal 6 2 2 7 3" xfId="33368" xr:uid="{D9F49D10-35C6-42D5-854A-CC4C73679005}"/>
    <cellStyle name="Normal 6 2 2 8" xfId="14460" xr:uid="{779E5A2A-AAEF-4292-BEFE-71176D71C3D4}"/>
    <cellStyle name="Normal 6 2 2 8 2" xfId="33369" xr:uid="{7166E89F-75CF-42D1-A3DD-441F194B809C}"/>
    <cellStyle name="Normal 6 2 2 8 3" xfId="33370" xr:uid="{46F509BE-4B09-4B08-B678-12FC2FB1DAD1}"/>
    <cellStyle name="Normal 6 2 2 9" xfId="14461" xr:uid="{0D1D016B-18A6-4089-BA34-D52BB99A9B91}"/>
    <cellStyle name="Normal 6 2 2 9 2" xfId="33371" xr:uid="{45E2BB8A-2DC9-4D36-A04F-165734336859}"/>
    <cellStyle name="Normal 6 2 2 9 3" xfId="33372" xr:uid="{A9ADCD7A-E6E6-451D-8574-89FE694DF88B}"/>
    <cellStyle name="Normal 6 2 3" xfId="14462" xr:uid="{134FCB2E-71B1-4E52-883B-C73536F5ECC3}"/>
    <cellStyle name="Normal 6 2 3 2" xfId="44307" xr:uid="{C0161526-1B96-41D0-8A64-817F4DE24D1E}"/>
    <cellStyle name="Normal 6 2 3 2 2" xfId="44436" xr:uid="{6F396FA7-48B2-4331-99F2-8DAF4F0677A9}"/>
    <cellStyle name="Normal 6 2 3 3" xfId="44435" xr:uid="{0BE26AEE-5741-4EF4-8848-A271AFC38288}"/>
    <cellStyle name="Normal 6 2 3 4" xfId="44289" xr:uid="{3E3318D3-DF28-4982-8140-B435A60938E5}"/>
    <cellStyle name="Normal 6 2 4" xfId="14463" xr:uid="{B4BE7E78-2772-482D-966C-ED0CC771E893}"/>
    <cellStyle name="Normal 6 2 4 2" xfId="14464" xr:uid="{7B67B54E-A371-4DFC-9DDE-4639AF46D345}"/>
    <cellStyle name="Normal 6 2 4 2 2" xfId="44437" xr:uid="{F39C197D-8FD1-4451-A4DB-211D12298691}"/>
    <cellStyle name="Normal 6 2 4 3" xfId="33373" xr:uid="{5717C8C6-2812-4898-93EA-C2C9A28AE44A}"/>
    <cellStyle name="Normal 6 2 4 4" xfId="33374" xr:uid="{BEC16252-05DF-4B46-BEA8-728B90F91C62}"/>
    <cellStyle name="Normal 6 2 5" xfId="14465" xr:uid="{CAFFF4B0-2840-4B06-A399-D4235CE2579F}"/>
    <cellStyle name="Normal 6 2 5 2" xfId="14466" xr:uid="{29073D27-1538-46B5-9D38-649BBF2158DC}"/>
    <cellStyle name="Normal 6 2 5 2 2" xfId="44438" xr:uid="{87DB2DA3-BE84-4738-9007-B73821D60AAB}"/>
    <cellStyle name="Normal 6 2 5 3" xfId="33375" xr:uid="{04F819B6-B7E8-4F68-96C3-5EEABC0FCEE8}"/>
    <cellStyle name="Normal 6 2 5 4" xfId="33376" xr:uid="{55F149BA-C3E1-4436-9E6B-560F4B8D89E8}"/>
    <cellStyle name="Normal 6 2 6" xfId="14467" xr:uid="{4576E7A9-7E92-407E-847A-06C9794C3C32}"/>
    <cellStyle name="Normal 6 2 6 2" xfId="14468" xr:uid="{C389846C-EFFD-4C0E-9743-5A770F147990}"/>
    <cellStyle name="Normal 6 2 6 3" xfId="33377" xr:uid="{67CC3259-C59D-4C18-A2F7-47C33259112C}"/>
    <cellStyle name="Normal 6 2 6 4" xfId="33378" xr:uid="{03C0B7A9-3AED-4F0B-9629-766195935959}"/>
    <cellStyle name="Normal 6 2 7" xfId="14469" xr:uid="{83B47AD3-B7BD-4128-B4E3-2769EA2F6D62}"/>
    <cellStyle name="Normal 6 2 7 2" xfId="14470" xr:uid="{E6487801-F3E1-4157-8EFB-AA268E6319C8}"/>
    <cellStyle name="Normal 6 2 7 3" xfId="33379" xr:uid="{3D67FAA7-86FC-4815-8624-F523A8EF1E4E}"/>
    <cellStyle name="Normal 6 2 7 4" xfId="33380" xr:uid="{0D345353-C50E-4977-BC86-7A6FF5039D67}"/>
    <cellStyle name="Normal 6 2 8" xfId="14471" xr:uid="{DE88AFCB-E962-4178-8875-97A1A458E87B}"/>
    <cellStyle name="Normal 6 2 9" xfId="14472" xr:uid="{878A323D-ECD9-432A-879F-C5FCAB3866C4}"/>
    <cellStyle name="Normal 6 2 9 2" xfId="33381" xr:uid="{476602F2-EC5F-4FC6-B79C-D264BF78C661}"/>
    <cellStyle name="Normal 6 2 9 3" xfId="33382" xr:uid="{3D380F89-37C9-4A3E-A22B-788EA0A40C17}"/>
    <cellStyle name="Normal 6 2 9 4" xfId="33383" xr:uid="{272B6DDD-9678-4CEB-9265-2ACE3A6EAAD9}"/>
    <cellStyle name="Normal 6 20" xfId="14434" xr:uid="{20B0A2A5-D7F1-4500-9712-4982F39151C2}"/>
    <cellStyle name="Normal 6 3" xfId="14473" xr:uid="{A3926715-C41E-4E6D-834D-A3F2A1D29F20}"/>
    <cellStyle name="Normal 6 3 10" xfId="14474" xr:uid="{EBE16423-C5E1-416F-A0AC-1A6C293B622A}"/>
    <cellStyle name="Normal 6 3 10 2" xfId="33384" xr:uid="{38E22BA2-02ED-4083-922D-A6A023A075F5}"/>
    <cellStyle name="Normal 6 3 10 3" xfId="33385" xr:uid="{C1CE9F8C-FFC9-4DC6-8E0D-6FD5F31886FE}"/>
    <cellStyle name="Normal 6 3 10 4" xfId="33386" xr:uid="{62E77D7D-BA33-4D4D-A40C-D7AD953BF4A7}"/>
    <cellStyle name="Normal 6 3 11" xfId="14475" xr:uid="{2B2AFE73-8910-4EB1-99BF-D9842F0F15EA}"/>
    <cellStyle name="Normal 6 3 11 2" xfId="33387" xr:uid="{BF371729-835A-4D05-A033-6ED8CE61B8E2}"/>
    <cellStyle name="Normal 6 3 11 3" xfId="33388" xr:uid="{0CF6C7B8-36D0-45F0-A967-0E16D29CA893}"/>
    <cellStyle name="Normal 6 3 11 4" xfId="33389" xr:uid="{62B0B689-7CA1-424F-977C-2D6F079AB222}"/>
    <cellStyle name="Normal 6 3 12" xfId="14476" xr:uid="{82DDAF6D-3E30-420B-A8B0-1C516E09A08E}"/>
    <cellStyle name="Normal 6 3 12 2" xfId="33390" xr:uid="{83BC89BA-BD58-4408-86DD-3649DC7C5320}"/>
    <cellStyle name="Normal 6 3 12 3" xfId="33391" xr:uid="{FDE83B78-3204-40E7-924B-C7D591EF2B90}"/>
    <cellStyle name="Normal 6 3 12 4" xfId="33392" xr:uid="{6E0ADBFA-780C-4D47-AB04-255AEE4C7342}"/>
    <cellStyle name="Normal 6 3 13" xfId="14477" xr:uid="{4DD2DCC2-C9A0-48D2-A303-59A8A3901A84}"/>
    <cellStyle name="Normal 6 3 13 2" xfId="33393" xr:uid="{ACCDDF43-E9B2-42B4-B25E-52307E097DAD}"/>
    <cellStyle name="Normal 6 3 13 3" xfId="33394" xr:uid="{C27DB4C9-A31F-4371-A354-87E53DF6ED6A}"/>
    <cellStyle name="Normal 6 3 13 4" xfId="33395" xr:uid="{B5388881-6173-4A69-8839-B652B1DDFC56}"/>
    <cellStyle name="Normal 6 3 14" xfId="33396" xr:uid="{E2CC2832-378E-4349-AF41-37F82D635647}"/>
    <cellStyle name="Normal 6 3 15" xfId="42990" xr:uid="{5D14C0B2-3622-426A-9A41-C6FF61AB4E1D}"/>
    <cellStyle name="Normal 6 3 16" xfId="42991" xr:uid="{7D6C4FC8-BABD-4EA2-ACC0-CB61880F1FDD}"/>
    <cellStyle name="Normal 6 3 17" xfId="42992" xr:uid="{EA84B7A3-5C04-4680-9EF8-5158902D2C30}"/>
    <cellStyle name="Normal 6 3 2" xfId="14478" xr:uid="{F3DEA3D4-3C27-4133-BE6B-16FA122AC34E}"/>
    <cellStyle name="Normal 6 3 2 2" xfId="14479" xr:uid="{27252F3F-3433-4CE5-9C1B-4CEEF69A525D}"/>
    <cellStyle name="Normal 6 3 2 2 2" xfId="33397" xr:uid="{A25C04F4-385C-4886-B1AF-94B1E49E3D48}"/>
    <cellStyle name="Normal 6 3 2 2 2 2" xfId="44442" xr:uid="{9724254A-6B3C-4DA0-B68C-C1E538FFC99F}"/>
    <cellStyle name="Normal 6 3 2 2 3" xfId="33398" xr:uid="{6A33DA21-4E7C-4862-BB65-6742E4FBB5C6}"/>
    <cellStyle name="Normal 6 3 2 3" xfId="14480" xr:uid="{59A83EF1-946C-4554-A21E-9F895104AECE}"/>
    <cellStyle name="Normal 6 3 2 3 2" xfId="44443" xr:uid="{37B684C0-4D82-445C-83BC-3862B3FC3183}"/>
    <cellStyle name="Normal 6 3 2 3 3" xfId="44308" xr:uid="{D2F0EDDD-F5A9-476F-8CA9-358E3055D089}"/>
    <cellStyle name="Normal 6 3 2 4" xfId="33399" xr:uid="{5C6CA57C-4108-4FDD-946E-9679AC7BC7A5}"/>
    <cellStyle name="Normal 6 3 2 5" xfId="33400" xr:uid="{898B138C-5F0F-43D4-BF40-7C0E982914F9}"/>
    <cellStyle name="Normal 6 3 3" xfId="14481" xr:uid="{BBCC4848-EEED-4322-9348-BDE9A1A20912}"/>
    <cellStyle name="Normal 6 3 3 2" xfId="14482" xr:uid="{FA36E40B-89B6-49DB-98E8-CADCC5FF62AC}"/>
    <cellStyle name="Normal 6 3 3 2 2" xfId="44445" xr:uid="{CA891DCC-1680-4B73-8224-E721B0C0E5D0}"/>
    <cellStyle name="Normal 6 3 3 2 3" xfId="44310" xr:uid="{DDEC1F75-C513-44A3-A862-BF28328343B0}"/>
    <cellStyle name="Normal 6 3 3 3" xfId="44444" xr:uid="{BCC6EF30-D534-4E48-899A-A1EB57983B18}"/>
    <cellStyle name="Normal 6 3 3 4" xfId="44290" xr:uid="{CD04CB99-46C3-41EB-A0C6-30D2005A0D8C}"/>
    <cellStyle name="Normal 6 3 4" xfId="14483" xr:uid="{8C2F5F5B-7AFA-45D1-892B-AC22839B16F8}"/>
    <cellStyle name="Normal 6 3 4 2" xfId="14484" xr:uid="{8ACABE67-A85D-4914-BF93-C422A4499B0A}"/>
    <cellStyle name="Normal 6 3 4 2 2" xfId="44446" xr:uid="{8F5F908C-643A-4485-BE44-DDDC9C60B070}"/>
    <cellStyle name="Normal 6 3 4 3" xfId="33401" xr:uid="{CCDE1869-7755-48B9-820D-9AA3ED0CC0C8}"/>
    <cellStyle name="Normal 6 3 4 4" xfId="33402" xr:uid="{F73854EE-04F0-4DA3-AC51-162E5B26333F}"/>
    <cellStyle name="Normal 6 3 5" xfId="14485" xr:uid="{1DA97B96-323F-4C24-8D85-6B32227FE4CD}"/>
    <cellStyle name="Normal 6 3 5 2" xfId="14486" xr:uid="{199D7B2E-5258-4060-B153-A6AF9FB8F998}"/>
    <cellStyle name="Normal 6 3 5 3" xfId="33403" xr:uid="{52A08298-3046-4879-A431-3CCA1D351CEA}"/>
    <cellStyle name="Normal 6 3 5 4" xfId="33404" xr:uid="{4AEE857E-5EAE-4331-B237-9B77C1A96595}"/>
    <cellStyle name="Normal 6 3 6" xfId="14487" xr:uid="{309A1ECE-2B30-49D7-81B5-8189D8EACB4A}"/>
    <cellStyle name="Normal 6 3 6 2" xfId="14488" xr:uid="{40142151-AF48-4B57-9F25-A856F9439872}"/>
    <cellStyle name="Normal 6 3 6 3" xfId="33405" xr:uid="{5116D1C1-F37B-486F-BE93-F145544E6CD6}"/>
    <cellStyle name="Normal 6 3 6 4" xfId="33406" xr:uid="{56320BF9-340D-4711-A844-5E89E2F41FFF}"/>
    <cellStyle name="Normal 6 3 7" xfId="14489" xr:uid="{2D9AB147-F619-46FC-8317-046F6C58F29B}"/>
    <cellStyle name="Normal 6 3 7 2" xfId="14490" xr:uid="{4A6BC6C2-E840-45E6-941D-8542FB609E04}"/>
    <cellStyle name="Normal 6 3 7 3" xfId="33407" xr:uid="{F84A0F92-BA9B-4C79-A017-FA709920DA19}"/>
    <cellStyle name="Normal 6 3 7 4" xfId="33408" xr:uid="{D99CA7DE-D946-41E6-8FA5-2DC1B5E0660E}"/>
    <cellStyle name="Normal 6 3 8" xfId="14491" xr:uid="{8C8E5EA8-196A-466A-91B1-F495EA6C3370}"/>
    <cellStyle name="Normal 6 3 9" xfId="14492" xr:uid="{E542978E-A37E-4911-A358-FF1A0F638CEF}"/>
    <cellStyle name="Normal 6 3 9 2" xfId="33409" xr:uid="{712AE353-1821-45AD-827A-F3FB27B6F2BC}"/>
    <cellStyle name="Normal 6 3 9 3" xfId="33410" xr:uid="{8BA836A7-2C9B-4741-BC66-3923408BDCE2}"/>
    <cellStyle name="Normal 6 3 9 4" xfId="33411" xr:uid="{DDF72580-83CB-4543-BF92-11EB3785E369}"/>
    <cellStyle name="Normal 6 4" xfId="14493" xr:uid="{F3DD9C56-D48E-4132-99B9-09107417BC76}"/>
    <cellStyle name="Normal 6 4 10" xfId="14494" xr:uid="{966CC89A-DE0A-4B69-94C8-BFC3BCD25747}"/>
    <cellStyle name="Normal 6 4 11" xfId="14495" xr:uid="{8BE48064-4FFA-41C1-AB75-037B4C612090}"/>
    <cellStyle name="Normal 6 4 2" xfId="14496" xr:uid="{57A62367-56F7-4CF7-84FA-4FDC3CE76F38}"/>
    <cellStyle name="Normal 6 4 2 2" xfId="14497" xr:uid="{82455C82-31F3-4F7A-8AE1-FF070F1FE859}"/>
    <cellStyle name="Normal 6 4 2 2 2" xfId="33412" xr:uid="{E7D9D481-DDA1-4B84-8AC9-C3A171A08AC2}"/>
    <cellStyle name="Normal 6 4 2 2 2 2" xfId="44449" xr:uid="{3D05FF74-9059-4C09-8E31-33D5B720C1E4}"/>
    <cellStyle name="Normal 6 4 2 2 3" xfId="33413" xr:uid="{70B1FBEF-8E90-4D6D-A819-B065F9C09CF5}"/>
    <cellStyle name="Normal 6 4 2 3" xfId="14498" xr:uid="{6BF43A6E-D7DC-4A99-B1FD-FCAF2019B9FA}"/>
    <cellStyle name="Normal 6 4 2 3 2" xfId="44448" xr:uid="{F64492BE-EEC3-425C-A916-F8D2A75D29F6}"/>
    <cellStyle name="Normal 6 4 2 4" xfId="14499" xr:uid="{7437C311-8881-4A50-AEF3-8E41BD5E825A}"/>
    <cellStyle name="Normal 6 4 2 5" xfId="14500" xr:uid="{6D69D56E-700D-498F-987A-855F17D9BC57}"/>
    <cellStyle name="Normal 6 4 2 6" xfId="14501" xr:uid="{4325A184-7C14-4DAC-AEF6-58502FBCFF29}"/>
    <cellStyle name="Normal 6 4 3" xfId="14502" xr:uid="{1D8E5098-23C9-4857-8184-3F54A57F6E17}"/>
    <cellStyle name="Normal 6 4 3 2" xfId="14503" xr:uid="{12BE2618-3D00-40B2-B557-2F863AB5D645}"/>
    <cellStyle name="Normal 6 4 3 2 2" xfId="44450" xr:uid="{A62A3B11-64FA-412A-BEEF-DDF19FA30EBA}"/>
    <cellStyle name="Normal 6 4 3 3" xfId="14504" xr:uid="{8ADC8F56-8A20-4FF1-9DA6-16D6DE19180B}"/>
    <cellStyle name="Normal 6 4 4" xfId="14505" xr:uid="{1EA890CC-70F1-4DCA-9FC6-53C6345D8676}"/>
    <cellStyle name="Normal 6 4 4 2" xfId="44447" xr:uid="{BF477EA2-B6D7-40B3-82B9-B09230A53C88}"/>
    <cellStyle name="Normal 6 4 5" xfId="14506" xr:uid="{348EB085-070E-40D3-9A3B-0CD56A8DE987}"/>
    <cellStyle name="Normal 6 4 6" xfId="14507" xr:uid="{8EDA02D5-8D6A-4CDC-B0AF-62EB22BD2BED}"/>
    <cellStyle name="Normal 6 4 7" xfId="14508" xr:uid="{28FA1B4B-2158-4241-B5BC-52321060CF38}"/>
    <cellStyle name="Normal 6 4 8" xfId="14509" xr:uid="{7CB6D5C1-C282-47A6-9C9A-8EE8B8C5E766}"/>
    <cellStyle name="Normal 6 4 9" xfId="14510" xr:uid="{14B0CE03-6E0F-41E8-BE7F-B2E9C9B275EC}"/>
    <cellStyle name="Normal 6 4 9 2" xfId="33414" xr:uid="{CAB998B3-39E8-4B0D-B60D-9E1CD099FAF5}"/>
    <cellStyle name="Normal 6 4 9 3" xfId="33415" xr:uid="{CB73097B-A982-44AA-B6B7-A79CF4937929}"/>
    <cellStyle name="Normal 6 5" xfId="14511" xr:uid="{B96E3C89-AD2A-4260-AF43-819E832F72C3}"/>
    <cellStyle name="Normal 6 5 2" xfId="14512" xr:uid="{484413C5-285A-4922-B926-9BE81AE8711A}"/>
    <cellStyle name="Normal 6 5 2 2" xfId="44452" xr:uid="{AF7812CA-70AD-4D08-A9A2-28C5E80990D2}"/>
    <cellStyle name="Normal 6 5 2 3" xfId="44312" xr:uid="{FF0A58C7-2CE2-4D0C-BCC5-A6C83772DC2B}"/>
    <cellStyle name="Normal 6 5 3" xfId="14513" xr:uid="{D0C8220A-23B5-4AA8-AE82-64305EFE5D77}"/>
    <cellStyle name="Normal 6 5 3 2" xfId="44451" xr:uid="{054A8BE8-5F3D-414C-AF2D-7248DF78D395}"/>
    <cellStyle name="Normal 6 5 4" xfId="14514" xr:uid="{E0C5587A-9E15-48A7-9792-B969AACE8DCE}"/>
    <cellStyle name="Normal 6 5 5" xfId="14515" xr:uid="{7A98870F-8B8E-47CE-91BA-13C97E2FD269}"/>
    <cellStyle name="Normal 6 5 6" xfId="14516" xr:uid="{B3A4D3F0-B675-4FE0-82A0-63C164C6A603}"/>
    <cellStyle name="Normal 6 5 7" xfId="14517" xr:uid="{E0257B50-A375-4921-8585-D555FE985C12}"/>
    <cellStyle name="Normal 6 5 8" xfId="14518" xr:uid="{82E04EC8-66D3-40E1-AFFD-849BC66AD7EB}"/>
    <cellStyle name="Normal 6 5 9" xfId="44288" xr:uid="{3CBE8193-116D-4E74-8264-2A2CBEE8D147}"/>
    <cellStyle name="Normal 6 6" xfId="14519" xr:uid="{B14BC9D3-E831-4336-B437-FB9A45B70186}"/>
    <cellStyle name="Normal 6 6 2" xfId="14520" xr:uid="{CE8E216E-899B-480A-A29A-E64861E6E5A0}"/>
    <cellStyle name="Normal 6 6 2 2" xfId="44453" xr:uid="{5CDAA193-28ED-4A7A-BE1A-5257813487A1}"/>
    <cellStyle name="Normal 6 6 3" xfId="33416" xr:uid="{6EEE7D51-0989-4421-A7C5-9CC1E5CBC253}"/>
    <cellStyle name="Normal 6 6 4" xfId="33417" xr:uid="{89B484C6-2B7A-4BEB-871B-08EAC8095CA8}"/>
    <cellStyle name="Normal 6 7" xfId="14521" xr:uid="{E7715D94-D08C-4164-AA29-2BAC2105FE3A}"/>
    <cellStyle name="Normal 6 7 2" xfId="14522" xr:uid="{F55A0556-3C09-4D61-B3B2-B5CCA7BC5AF4}"/>
    <cellStyle name="Normal 6 7 2 2" xfId="44454" xr:uid="{C6CA49DF-0E5C-479A-93B6-14BCC5029FF9}"/>
    <cellStyle name="Normal 6 7 3" xfId="33418" xr:uid="{B9819DB9-19FC-4FD0-A374-29921E8CF28F}"/>
    <cellStyle name="Normal 6 7 4" xfId="33419" xr:uid="{B1182559-984F-4E25-8998-30C6C2DA99A5}"/>
    <cellStyle name="Normal 6 8" xfId="14523" xr:uid="{E56E39AB-4033-4AA7-B047-433623916245}"/>
    <cellStyle name="Normal 6 8 2" xfId="14524" xr:uid="{ED3C27B1-429F-419A-83DB-7968CA5D5E25}"/>
    <cellStyle name="Normal 6 8 2 2" xfId="44455" xr:uid="{F6A51D95-4CCB-45BB-95D2-CAE386DEB67D}"/>
    <cellStyle name="Normal 6 8 3" xfId="33420" xr:uid="{48A132CE-B032-486F-818F-BFEC16BBACD0}"/>
    <cellStyle name="Normal 6 8 4" xfId="33421" xr:uid="{9F9D1559-7B6A-41F6-8639-0E2D8AF0CEF1}"/>
    <cellStyle name="Normal 6 9" xfId="14525" xr:uid="{C25CAAEA-A3E1-4A14-B8AA-6E6685C15D4D}"/>
    <cellStyle name="Normal 6 9 2" xfId="14526" xr:uid="{FC8F8215-78B6-4566-989D-8FBAF9A884F2}"/>
    <cellStyle name="Normal 6 9 2 2" xfId="44456" xr:uid="{62260533-7FFC-4D7F-A119-2AF9A31FA97F}"/>
    <cellStyle name="Normal 6 9 3" xfId="33422" xr:uid="{924DA248-B68F-4468-94E2-B5439AB66995}"/>
    <cellStyle name="Normal 6 9 4" xfId="33423" xr:uid="{38D726AD-64C2-48BC-8D31-E4F9436A7BFD}"/>
    <cellStyle name="Normal 6_ELC" xfId="33424" xr:uid="{9BA41178-BD90-4803-9250-EE0356873758}"/>
    <cellStyle name="Normal 60" xfId="45789" xr:uid="{9F6899DA-18A9-4427-B94B-D6B4F5AEBA9D}"/>
    <cellStyle name="Normal 61" xfId="45790" xr:uid="{54BF9496-2222-492B-B8A8-5FB322F817FE}"/>
    <cellStyle name="Normal 62" xfId="45791" xr:uid="{7D499E4A-E98E-400F-81CC-A3A5E43734FB}"/>
    <cellStyle name="Normal 62 2" xfId="22" xr:uid="{BCB414A9-0ED6-40C0-8C00-E7A1A220EF48}"/>
    <cellStyle name="Normal 63" xfId="45800" xr:uid="{B1351DD6-6004-4878-AEF7-A0193E56DAA3}"/>
    <cellStyle name="Normal 64" xfId="45802" xr:uid="{A1FD86A4-6CF8-4142-A87E-9C46A4372599}"/>
    <cellStyle name="Normal 65" xfId="45804" xr:uid="{8A851C25-8429-4B8E-8F96-6AC334D0B431}"/>
    <cellStyle name="Normal 66" xfId="45806" xr:uid="{5C67559E-52B2-44BC-B2D9-D0B26F9E5D4C}"/>
    <cellStyle name="Normal 67" xfId="45807" xr:uid="{8E420802-5877-4099-9D89-0A0102813229}"/>
    <cellStyle name="Normal 68" xfId="45837" xr:uid="{890BBE9F-5DC4-466B-A4FB-0E847F5B8582}"/>
    <cellStyle name="Normal 69" xfId="45852" xr:uid="{4CE06DA6-DBB4-416C-BE44-1B9F23E142DB}"/>
    <cellStyle name="Normal 7" xfId="26" xr:uid="{C55A874F-E302-46AE-A4BE-BBDAD4489E40}"/>
    <cellStyle name="Normal 7 10" xfId="14528" xr:uid="{26F28BB6-0797-4CAE-B636-8AD942122E40}"/>
    <cellStyle name="Normal 7 11" xfId="14529" xr:uid="{1192BB58-5224-4C42-A550-C1CE17110314}"/>
    <cellStyle name="Normal 7 12" xfId="14530" xr:uid="{FA218F4C-5C7B-48EF-8A01-4B072E04B58E}"/>
    <cellStyle name="Normal 7 13" xfId="14531" xr:uid="{BB1898D1-2F12-4B2D-B53B-0C6DDC5D1859}"/>
    <cellStyle name="Normal 7 13 2" xfId="33425" xr:uid="{2CB605C1-BA8D-4BCC-8991-995DAA33E6D6}"/>
    <cellStyle name="Normal 7 13 3" xfId="33426" xr:uid="{5B19F295-BDB3-488A-8B63-E3F7C9AFDB6D}"/>
    <cellStyle name="Normal 7 13 4" xfId="42993" xr:uid="{24840B4D-E2C8-4801-9E80-DBADBCC513F5}"/>
    <cellStyle name="Normal 7 14" xfId="14532" xr:uid="{84D0ABF8-6210-4CF5-A8ED-76E104DDD106}"/>
    <cellStyle name="Normal 7 14 2" xfId="33427" xr:uid="{984C8400-DE37-4C63-8A87-8033F76C976F}"/>
    <cellStyle name="Normal 7 14 3" xfId="33428" xr:uid="{5416D176-DDD7-48A2-9118-E6003372C081}"/>
    <cellStyle name="Normal 7 15" xfId="14533" xr:uid="{9051120B-25C2-4FB3-A739-A11D313C1263}"/>
    <cellStyle name="Normal 7 15 2" xfId="33429" xr:uid="{1B68137C-5A2F-45D6-A20D-DF78DA72505B}"/>
    <cellStyle name="Normal 7 15 3" xfId="33430" xr:uid="{B948904E-4386-4040-97AA-06237343E7C8}"/>
    <cellStyle name="Normal 7 16" xfId="14534" xr:uid="{533E454E-776B-4DC2-9CA7-7E199112BCC7}"/>
    <cellStyle name="Normal 7 16 2" xfId="33431" xr:uid="{7F5D9C4A-19CC-4FF5-AC50-94B109D32956}"/>
    <cellStyle name="Normal 7 16 3" xfId="33432" xr:uid="{DA2E5A08-24DC-4439-A443-1B7BCE5C0067}"/>
    <cellStyle name="Normal 7 17" xfId="14535" xr:uid="{D7173300-6E15-4C27-860A-650B907A059B}"/>
    <cellStyle name="Normal 7 17 2" xfId="33433" xr:uid="{8A8617C8-2CED-435B-BD5F-37F9D0A5D4D2}"/>
    <cellStyle name="Normal 7 17 3" xfId="33434" xr:uid="{680E290A-82B5-428D-81F2-4BAA422CBBE8}"/>
    <cellStyle name="Normal 7 18" xfId="14536" xr:uid="{8C708B7B-3AF7-45D2-A56E-474567F52404}"/>
    <cellStyle name="Normal 7 18 2" xfId="33435" xr:uid="{2714ED9B-BA9A-4F12-8C5D-4CD97B994ABF}"/>
    <cellStyle name="Normal 7 18 3" xfId="33436" xr:uid="{B1FDDDAC-3E68-4178-88D3-2DD27036C359}"/>
    <cellStyle name="Normal 7 19" xfId="14537" xr:uid="{915A72ED-95D6-47A4-B1E6-0EA06C3EAC54}"/>
    <cellStyle name="Normal 7 2" xfId="14538" xr:uid="{7B4274FB-73D9-4050-A394-0249D8AAAB86}"/>
    <cellStyle name="Normal 7 2 10" xfId="14539" xr:uid="{6BC7B34D-8161-4E98-9A8F-06B0086D64E7}"/>
    <cellStyle name="Normal 7 2 10 2" xfId="33437" xr:uid="{D4D1CE58-E86F-4978-97C5-1DC98C0F9014}"/>
    <cellStyle name="Normal 7 2 10 3" xfId="33438" xr:uid="{F0D3256A-4729-4214-9616-348754326217}"/>
    <cellStyle name="Normal 7 2 11" xfId="14540" xr:uid="{603B73F1-6660-49B3-83C0-0BE539CC8D7C}"/>
    <cellStyle name="Normal 7 2 11 2" xfId="33439" xr:uid="{0C15B20E-9E48-4DBA-A79D-0212DC8FF3F8}"/>
    <cellStyle name="Normal 7 2 11 3" xfId="33440" xr:uid="{EE322A51-F440-413B-BB52-10C5CED1B7A4}"/>
    <cellStyle name="Normal 7 2 12" xfId="14541" xr:uid="{25EFFBF9-45F0-4008-85CA-55380ADA382B}"/>
    <cellStyle name="Normal 7 2 12 2" xfId="33441" xr:uid="{94BF718D-8BB3-42DE-9A4A-D6F2539F9EED}"/>
    <cellStyle name="Normal 7 2 12 3" xfId="33442" xr:uid="{19C1CB17-C7BE-41BE-83EF-A6DC5F2AC884}"/>
    <cellStyle name="Normal 7 2 13" xfId="14542" xr:uid="{28661510-BC9B-4A0B-A4C2-1785F4010B70}"/>
    <cellStyle name="Normal 7 2 13 2" xfId="33443" xr:uid="{E83F1E27-39A4-4756-B551-17BF2FA5721E}"/>
    <cellStyle name="Normal 7 2 13 3" xfId="33444" xr:uid="{A2B04D30-64EB-4E14-B45A-22001D7D43B3}"/>
    <cellStyle name="Normal 7 2 14" xfId="14543" xr:uid="{CC68BB17-02E3-4EEA-9BC9-2ABA4E1E8E50}"/>
    <cellStyle name="Normal 7 2 2" xfId="14544" xr:uid="{6BDC9B63-B724-46C3-9FB1-DF6C2A0E06D1}"/>
    <cellStyle name="Normal 7 2 2 2" xfId="14545" xr:uid="{04B4137B-CAC6-4B07-BF6E-7A8C3CE770E3}"/>
    <cellStyle name="Normal 7 2 2 2 2" xfId="44315" xr:uid="{82340941-D6D0-4CE4-8AE5-A0E4D20069E9}"/>
    <cellStyle name="Normal 7 2 2 2 2 2" xfId="44461" xr:uid="{8C336C59-71DF-4865-AFBA-53AEBE7CF417}"/>
    <cellStyle name="Normal 7 2 2 2 3" xfId="44460" xr:uid="{8799A7A2-4128-4387-9E18-A1966BA999B0}"/>
    <cellStyle name="Normal 7 2 2 2 4" xfId="44294" xr:uid="{EEE4B3E1-5DBD-4050-9645-9B15C15B2E59}"/>
    <cellStyle name="Normal 7 2 2 3" xfId="33445" xr:uid="{17CAD0DC-FA51-419F-995A-1302AD9E20BE}"/>
    <cellStyle name="Normal 7 2 2 3 2" xfId="44462" xr:uid="{64D1BBAD-E86C-42F0-A971-17DED6FD7DF8}"/>
    <cellStyle name="Normal 7 2 2 4" xfId="33446" xr:uid="{F48902DD-7FE8-4C97-BF28-010B258892E1}"/>
    <cellStyle name="Normal 7 2 3" xfId="14546" xr:uid="{06BD7D33-F2CD-4C0E-BBF8-83C617249D3C}"/>
    <cellStyle name="Normal 7 2 3 2" xfId="14547" xr:uid="{3E196A5B-7B5B-4AA6-BD17-87252F4C98C6}"/>
    <cellStyle name="Normal 7 2 3 2 2" xfId="44464" xr:uid="{C6A81596-DD72-4295-91FA-9A9C47DDC54B}"/>
    <cellStyle name="Normal 7 2 3 2 3" xfId="44316" xr:uid="{927DB7CE-ECEB-4024-B181-A01834EB1A19}"/>
    <cellStyle name="Normal 7 2 3 3" xfId="33447" xr:uid="{C9BF1336-AC9E-48D2-A0AA-881A1111AE7B}"/>
    <cellStyle name="Normal 7 2 3 4" xfId="33448" xr:uid="{EC120E72-085F-44E2-BB72-5350899BF2EB}"/>
    <cellStyle name="Normal 7 2 3 5" xfId="42994" xr:uid="{A5686FE7-F69D-4FCD-9D1F-F7683487FB75}"/>
    <cellStyle name="Normal 7 2 4" xfId="14548" xr:uid="{6D7B8D0A-A81F-422D-922A-A22FDB488A61}"/>
    <cellStyle name="Normal 7 2 4 2" xfId="14549" xr:uid="{FEC8A489-468D-4ECF-8FB6-D7F8BEC52EBC}"/>
    <cellStyle name="Normal 7 2 4 2 2" xfId="44465" xr:uid="{9FECC949-438C-408B-9199-EF00375ED3A0}"/>
    <cellStyle name="Normal 7 2 4 3" xfId="33449" xr:uid="{7A7B5CB5-0C41-4581-90C9-98D160FAA04E}"/>
    <cellStyle name="Normal 7 2 4 4" xfId="33450" xr:uid="{D3855F5C-32D2-46E7-A66A-996928C058EE}"/>
    <cellStyle name="Normal 7 2 5" xfId="14550" xr:uid="{73B3AF01-F6FF-4470-A2E7-622BACB46CDA}"/>
    <cellStyle name="Normal 7 2 5 2" xfId="14551" xr:uid="{465DB02D-6F3B-491B-A2A9-F5E38FB2CC40}"/>
    <cellStyle name="Normal 7 2 5 2 2" xfId="44466" xr:uid="{652237AE-BF53-4BD6-9E3D-BE9022BC6B97}"/>
    <cellStyle name="Normal 7 2 5 3" xfId="33451" xr:uid="{4A4631E9-31B5-4CD2-A5BC-EEC243CAC9D9}"/>
    <cellStyle name="Normal 7 2 5 4" xfId="33452" xr:uid="{EEF2C698-ACE5-4343-8D44-C01EC1640731}"/>
    <cellStyle name="Normal 7 2 6" xfId="14552" xr:uid="{2BD6BDA6-624C-4A9F-BA54-93E03F8F61F4}"/>
    <cellStyle name="Normal 7 2 6 2" xfId="44458" xr:uid="{9D4321DB-9624-4490-BFDC-45071A3A3EE2}"/>
    <cellStyle name="Normal 7 2 7" xfId="14553" xr:uid="{1BA32DA4-64D6-4B1D-9AF5-3F9EA55F1A25}"/>
    <cellStyle name="Normal 7 2 8" xfId="14554" xr:uid="{1F2DE29B-1E3F-4C64-BB83-1D056C69F2B0}"/>
    <cellStyle name="Normal 7 2 9" xfId="14555" xr:uid="{31669E51-A7E0-46D2-9436-1874EB408D4A}"/>
    <cellStyle name="Normal 7 2 9 2" xfId="33453" xr:uid="{74C724DF-9D02-4BC6-A8F3-8E78CC5FDBC0}"/>
    <cellStyle name="Normal 7 2 9 3" xfId="33454" xr:uid="{6707ABA6-CF48-4635-B8FE-C20DE260469F}"/>
    <cellStyle name="Normal 7 2 9 4" xfId="33455" xr:uid="{AF05C9E3-D729-4CE2-B1F9-3EA278375593}"/>
    <cellStyle name="Normal 7 2 9 5" xfId="42995" xr:uid="{E9575253-0F8E-40C5-8719-0C971401F7BC}"/>
    <cellStyle name="Normal 7 2_Scen_XBase" xfId="33456" xr:uid="{9DE15B6B-989D-4C3F-BD96-886331428DA4}"/>
    <cellStyle name="Normal 7 20" xfId="14527" xr:uid="{721FEFD2-227A-42DF-841E-E3FAFC3077C4}"/>
    <cellStyle name="Normal 7 3" xfId="14556" xr:uid="{88F27B86-C7F0-46CC-9D8B-6FD1D9E1B7E6}"/>
    <cellStyle name="Normal 7 3 10" xfId="14557" xr:uid="{848A3E2D-0B3B-4A77-828B-DEB07F9CBA09}"/>
    <cellStyle name="Normal 7 3 10 2" xfId="33457" xr:uid="{BEDBBCC5-C796-4806-953D-B7CE6FA929FB}"/>
    <cellStyle name="Normal 7 3 10 3" xfId="33458" xr:uid="{234B6F13-9010-4663-B0BE-A080C3104481}"/>
    <cellStyle name="Normal 7 3 11" xfId="14558" xr:uid="{5D1316A7-2F55-4F10-BDA0-861A533AB75D}"/>
    <cellStyle name="Normal 7 3 11 2" xfId="33459" xr:uid="{9FAAA84F-D93E-4A16-8EBD-094B6010AD2A}"/>
    <cellStyle name="Normal 7 3 11 3" xfId="33460" xr:uid="{3FB812E7-BC9A-4B29-8CEA-0FE4E67814D7}"/>
    <cellStyle name="Normal 7 3 12" xfId="14559" xr:uid="{97A4FE54-4855-4EDA-BDF3-2BFCCA43BCDC}"/>
    <cellStyle name="Normal 7 3 12 2" xfId="33461" xr:uid="{F05FBEB6-1CC1-4FB5-87B5-A2A9E3CF3F9B}"/>
    <cellStyle name="Normal 7 3 12 3" xfId="33462" xr:uid="{2EE0E4A4-12DC-4B0C-A080-69B68F187C71}"/>
    <cellStyle name="Normal 7 3 13" xfId="14560" xr:uid="{D3D4D107-D962-4EC5-86FB-D8C3A2BE404B}"/>
    <cellStyle name="Normal 7 3 13 2" xfId="33463" xr:uid="{78076E04-F75C-4456-BCA0-22FC5870C204}"/>
    <cellStyle name="Normal 7 3 13 3" xfId="33464" xr:uid="{55C254C2-7683-47DB-92BC-76CCAE11D7AE}"/>
    <cellStyle name="Normal 7 3 14" xfId="14561" xr:uid="{39373E23-BDE0-4463-BC88-E6455A89F1C9}"/>
    <cellStyle name="Normal 7 3 14 2" xfId="33465" xr:uid="{F82F1580-2CDF-4AE5-87F5-7EF49242FEBD}"/>
    <cellStyle name="Normal 7 3 14 3" xfId="33466" xr:uid="{02B20449-91C7-4F61-B62C-390DC3C75C46}"/>
    <cellStyle name="Normal 7 3 15" xfId="33467" xr:uid="{C98AC212-2475-4A39-BD8D-490F0DEFFDD8}"/>
    <cellStyle name="Normal 7 3 16" xfId="33468" xr:uid="{B0E8D85C-D661-4CCA-82DC-C89B46A5B8F5}"/>
    <cellStyle name="Normal 7 3 2" xfId="14562" xr:uid="{E3345912-9A3D-4764-B25E-26284F0C48A4}"/>
    <cellStyle name="Normal 7 3 2 2" xfId="14563" xr:uid="{31E70A30-C869-4D80-9875-8F31BB247645}"/>
    <cellStyle name="Normal 7 3 2 2 2" xfId="44467" xr:uid="{1EAE1E2D-EF3D-4347-915A-C7C55611C9DD}"/>
    <cellStyle name="Normal 7 3 2 2 3" xfId="44318" xr:uid="{72D8BA65-8263-4444-9B0F-7A3B92739D6F}"/>
    <cellStyle name="Normal 7 3 2 3" xfId="33469" xr:uid="{6E57AB9D-ABEF-43D3-A7B4-47539EBA149C}"/>
    <cellStyle name="Normal 7 3 2 4" xfId="33470" xr:uid="{46BFC225-DC10-4347-8A00-72E0FDA9BD3E}"/>
    <cellStyle name="Normal 7 3 3" xfId="14564" xr:uid="{70033637-2559-420E-9E44-6D9E726344DB}"/>
    <cellStyle name="Normal 7 3 3 2" xfId="14565" xr:uid="{A4F404A9-5E2D-427C-8103-F862264A927F}"/>
    <cellStyle name="Normal 7 3 3 2 2" xfId="44468" xr:uid="{9B2CD2F9-36D7-4789-8467-520725D8FE75}"/>
    <cellStyle name="Normal 7 3 3 3" xfId="33471" xr:uid="{F2FEEC6B-2BF4-463B-8240-D6EE9772563D}"/>
    <cellStyle name="Normal 7 3 3 4" xfId="33472" xr:uid="{949AA975-2B0E-463A-B891-CEA2D983FE2E}"/>
    <cellStyle name="Normal 7 3 4" xfId="14566" xr:uid="{AD6EEB6A-FE28-4491-8CAC-0C6A5E42C82F}"/>
    <cellStyle name="Normal 7 3 4 2" xfId="14567" xr:uid="{6DBE07C0-1FF2-4A9D-B30E-F65B5A58A886}"/>
    <cellStyle name="Normal 7 3 4 3" xfId="33473" xr:uid="{15B423FA-41DF-42A5-B416-658B64DF41E1}"/>
    <cellStyle name="Normal 7 3 4 4" xfId="33474" xr:uid="{CD14C6B9-4B22-4838-B0A0-8468E94FEE4B}"/>
    <cellStyle name="Normal 7 3 5" xfId="14568" xr:uid="{3A9EEFF2-C67D-4E56-B8A3-C34FE3D60763}"/>
    <cellStyle name="Normal 7 3 5 2" xfId="14569" xr:uid="{32AFC32A-DAA3-46DB-855F-464916DC9484}"/>
    <cellStyle name="Normal 7 3 5 3" xfId="33475" xr:uid="{CA44B979-6AD7-4C49-9852-F41A8199DAA3}"/>
    <cellStyle name="Normal 7 3 5 4" xfId="33476" xr:uid="{22B562ED-F372-4202-82AC-4C4E862DFF5A}"/>
    <cellStyle name="Normal 7 3 6" xfId="14570" xr:uid="{0363A64D-9BA6-4B10-A89F-5EEC0A0C9E1C}"/>
    <cellStyle name="Normal 7 3 7" xfId="14571" xr:uid="{79407009-3F5D-4391-9811-7C3F8B4781F3}"/>
    <cellStyle name="Normal 7 3 8" xfId="14572" xr:uid="{19588E12-1732-4DB0-9A81-837EDE3FF02A}"/>
    <cellStyle name="Normal 7 3 9" xfId="14573" xr:uid="{C655A4AD-8270-4199-8448-1B1C9C125D0E}"/>
    <cellStyle name="Normal 7 4" xfId="14574" xr:uid="{69AE2575-AF41-40F7-9A5B-3AAF4F370A73}"/>
    <cellStyle name="Normal 7 4 10" xfId="33477" xr:uid="{0FA585DA-2759-4EB5-8992-466540DED039}"/>
    <cellStyle name="Normal 7 4 10 2" xfId="33478" xr:uid="{62B94E88-D1AA-48B5-B6C3-F705F9D335A8}"/>
    <cellStyle name="Normal 7 4 11" xfId="33479" xr:uid="{6C9D6651-0C5C-4746-9962-5400F2ABAD18}"/>
    <cellStyle name="Normal 7 4 2" xfId="14575" xr:uid="{3E18A655-BD3C-41E3-9C9F-8C4A64FA066B}"/>
    <cellStyle name="Normal 7 4 2 2" xfId="44470" xr:uid="{833241F2-F1BF-4E36-9B56-B5EC391D070F}"/>
    <cellStyle name="Normal 7 4 2 3" xfId="44319" xr:uid="{8DFF02BB-9965-4E09-87FA-0A9BE2D2C918}"/>
    <cellStyle name="Normal 7 4 3" xfId="14576" xr:uid="{F77D5FF3-A0BF-45AD-83E4-707B4DC020FA}"/>
    <cellStyle name="Normal 7 4 3 2" xfId="44469" xr:uid="{C9F1F593-5C3B-4CD9-8A2E-2EDD8C46F89D}"/>
    <cellStyle name="Normal 7 4 4" xfId="14577" xr:uid="{F4C694CC-7F70-4E62-B98A-245685907EDC}"/>
    <cellStyle name="Normal 7 4 5" xfId="14578" xr:uid="{77E43E3C-570B-4494-9D2B-C22E04BB79FE}"/>
    <cellStyle name="Normal 7 4 6" xfId="14579" xr:uid="{D2FD165B-9115-48DF-B1F6-4C4948B15A68}"/>
    <cellStyle name="Normal 7 4 7" xfId="14580" xr:uid="{F613FB86-FEBC-47FC-8E22-5EBC04CB2630}"/>
    <cellStyle name="Normal 7 4 8" xfId="14581" xr:uid="{0A7F5651-61A8-4835-8B27-5C453DC7E574}"/>
    <cellStyle name="Normal 7 4 9" xfId="14582" xr:uid="{848894F3-FDFD-47A0-95D9-7C6BC9861353}"/>
    <cellStyle name="Normal 7 5" xfId="14583" xr:uid="{99BE7AD0-74D5-45C6-B112-E55BC08B4190}"/>
    <cellStyle name="Normal 7 5 10" xfId="33480" xr:uid="{524B04BB-D268-4C0A-836D-FFEC6EE83790}"/>
    <cellStyle name="Normal 7 5 11" xfId="33481" xr:uid="{A5D87D1B-35B9-409E-90EB-A7695E742196}"/>
    <cellStyle name="Normal 7 5 2" xfId="14584" xr:uid="{D7FB3C7F-F9CF-44F1-9FE6-04BC4B0B0F38}"/>
    <cellStyle name="Normal 7 5 2 2" xfId="44471" xr:uid="{43C54CF4-09FC-46FA-AEEF-3FFF449D4DF0}"/>
    <cellStyle name="Normal 7 5 3" xfId="14585" xr:uid="{334D3D28-A0FE-440C-92DC-67978EA027B3}"/>
    <cellStyle name="Normal 7 5 4" xfId="14586" xr:uid="{0F8D0D11-B9CA-4E85-B1CA-9E46775322DF}"/>
    <cellStyle name="Normal 7 5 5" xfId="14587" xr:uid="{7A9C7CFC-E050-4A1F-AB20-60B2D8B290CE}"/>
    <cellStyle name="Normal 7 5 6" xfId="14588" xr:uid="{0C9903D7-D40A-46E6-B3EC-986133C7311A}"/>
    <cellStyle name="Normal 7 5 7" xfId="14589" xr:uid="{67950D6E-3150-4792-B41E-8140D0A6E16F}"/>
    <cellStyle name="Normal 7 5 8" xfId="14590" xr:uid="{C2A2B474-A8C9-4997-AA6E-1A60E9573B22}"/>
    <cellStyle name="Normal 7 5 9" xfId="14591" xr:uid="{111BA7C4-C9FC-4AEF-8C70-DED7D51D0606}"/>
    <cellStyle name="Normal 7 6" xfId="14592" xr:uid="{E2CAF4ED-E2BF-45AA-B5E7-4905F2173B19}"/>
    <cellStyle name="Normal 7 6 2" xfId="14593" xr:uid="{84F67EFF-885F-41C4-8D5F-0D9A8686B1D3}"/>
    <cellStyle name="Normal 7 6 3" xfId="33482" xr:uid="{E3E66F4C-9897-460F-8C78-5EED2952216B}"/>
    <cellStyle name="Normal 7 6 4" xfId="33483" xr:uid="{29F6B8CC-69A2-4354-A2AC-8F32D6BC4511}"/>
    <cellStyle name="Normal 7 7" xfId="14594" xr:uid="{74B7010B-E6F9-4CE9-9BE8-7E7441C464A2}"/>
    <cellStyle name="Normal 7 7 2" xfId="14595" xr:uid="{C1D6701C-FD53-429D-8FFB-76C56D05ED67}"/>
    <cellStyle name="Normal 7 7 3" xfId="33484" xr:uid="{F2506BF1-8017-4AF4-9421-D399A1246793}"/>
    <cellStyle name="Normal 7 7 4" xfId="33485" xr:uid="{34466642-4B4E-440F-930A-19C8D72BF45D}"/>
    <cellStyle name="Normal 7 8" xfId="14596" xr:uid="{E5D17CD1-129A-44D9-9FC4-9DA188E5EC5A}"/>
    <cellStyle name="Normal 7 8 2" xfId="44275" xr:uid="{8444BBF9-7C03-43D0-BBED-FD4BAC4144B1}"/>
    <cellStyle name="Normal 7 9" xfId="14597" xr:uid="{708C9D91-0A23-4B3D-8728-8869E106338B}"/>
    <cellStyle name="Normal 70" xfId="45878" xr:uid="{F5800FED-932B-4B98-B7CD-F896C68FACF5}"/>
    <cellStyle name="Normal 71" xfId="45898" xr:uid="{DC2C24D9-7AA3-4ED9-906D-43B187BC2515}"/>
    <cellStyle name="Normal 8" xfId="80" xr:uid="{F7339D7F-7E3A-47E1-BDA6-6CC52E5EB8BF}"/>
    <cellStyle name="Normal 8 10" xfId="14599" xr:uid="{79BE4A6C-F0D3-4A7F-851B-A9FBAA968D37}"/>
    <cellStyle name="Normal 8 10 2" xfId="33486" xr:uid="{A744E8DE-9080-4C8F-A4B2-D6C8A9C465D2}"/>
    <cellStyle name="Normal 8 10 3" xfId="33487" xr:uid="{60E8D096-B023-46CF-90E9-A89A944C8C05}"/>
    <cellStyle name="Normal 8 11" xfId="14600" xr:uid="{BCEC05E3-00C1-43A4-8C2A-1857C5E39D72}"/>
    <cellStyle name="Normal 8 11 2" xfId="42997" xr:uid="{91FAF876-BAEA-48DB-993E-C66A32EAD093}"/>
    <cellStyle name="Normal 8 11 3" xfId="42996" xr:uid="{9139E780-E6C8-4882-BA55-5C80CB1BEF05}"/>
    <cellStyle name="Normal 8 12" xfId="14601" xr:uid="{2C28A6B8-4EC8-409E-9A9A-DC1E0EF709DE}"/>
    <cellStyle name="Normal 8 13" xfId="14602" xr:uid="{5D21C495-368C-4004-8EEE-37EB77B78B97}"/>
    <cellStyle name="Normal 8 13 2" xfId="14603" xr:uid="{32CDD255-1830-464D-BD38-132AF4D00814}"/>
    <cellStyle name="Normal 8 14" xfId="14604" xr:uid="{94ED81A7-2A72-4B2D-A33F-3C64691D7378}"/>
    <cellStyle name="Normal 8 14 2" xfId="33488" xr:uid="{D62BB8A0-E110-4994-BC61-2618FD19522B}"/>
    <cellStyle name="Normal 8 14 3" xfId="33489" xr:uid="{6FF17E21-4F4F-433D-94C4-B2119B654AD5}"/>
    <cellStyle name="Normal 8 15" xfId="14605" xr:uid="{7BA39C29-A6C1-496E-B89F-24001A060D66}"/>
    <cellStyle name="Normal 8 15 2" xfId="33490" xr:uid="{97E1941C-A2B4-42F5-9A21-79E1954E663B}"/>
    <cellStyle name="Normal 8 15 3" xfId="33491" xr:uid="{3F4B215D-44B3-489C-8401-AFF3E2C88031}"/>
    <cellStyle name="Normal 8 16" xfId="14606" xr:uid="{2F769EF1-2A0E-4B05-B666-53F70B3E4F69}"/>
    <cellStyle name="Normal 8 16 2" xfId="33492" xr:uid="{12A240ED-0122-489A-8016-D56A64F52987}"/>
    <cellStyle name="Normal 8 16 3" xfId="33493" xr:uid="{A28A097D-2ACB-4AA6-9092-3AC5C7082E85}"/>
    <cellStyle name="Normal 8 17" xfId="14607" xr:uid="{CC444C55-9839-4DD5-8D2E-42D6112D1816}"/>
    <cellStyle name="Normal 8 17 2" xfId="33494" xr:uid="{9B582956-6628-4B11-887F-767F6E208CBE}"/>
    <cellStyle name="Normal 8 17 3" xfId="33495" xr:uid="{E66026CD-FB1D-4B84-820D-9E964BC4B391}"/>
    <cellStyle name="Normal 8 18" xfId="14608" xr:uid="{1324AC9E-0C6D-4112-8BB1-FC16FE796FC2}"/>
    <cellStyle name="Normal 8 18 2" xfId="33496" xr:uid="{5FC3C14E-C286-4D04-828A-01D21E820E7E}"/>
    <cellStyle name="Normal 8 18 3" xfId="33497" xr:uid="{0F570706-605F-41B3-8297-13ED46A6D01D}"/>
    <cellStyle name="Normal 8 19" xfId="14609" xr:uid="{11776268-91CD-4B56-8D0F-AF62E7D4B799}"/>
    <cellStyle name="Normal 8 19 2" xfId="33498" xr:uid="{59462820-CCCC-4DC5-B965-FBFD0FA01193}"/>
    <cellStyle name="Normal 8 19 3" xfId="33499" xr:uid="{DEE9832E-A881-4B42-900B-B603B1AF468F}"/>
    <cellStyle name="Normal 8 2" xfId="14610" xr:uid="{C9E1406A-FD52-4E40-B236-3C74E9E029BF}"/>
    <cellStyle name="Normal 8 2 10" xfId="14611" xr:uid="{ABF3C1B5-8E66-408A-92A5-621388F390A8}"/>
    <cellStyle name="Normal 8 2 10 2" xfId="33500" xr:uid="{946A2C92-B3F3-4B51-B1F9-0DBA63165F5C}"/>
    <cellStyle name="Normal 8 2 10 3" xfId="33501" xr:uid="{FCEC9E1E-2731-4464-A0CB-475C58883A7F}"/>
    <cellStyle name="Normal 8 2 11" xfId="14612" xr:uid="{77272421-34A3-49A9-AD3E-24EBCD810BCA}"/>
    <cellStyle name="Normal 8 2 11 2" xfId="33502" xr:uid="{42737A0B-BB11-4453-9F7A-674731EA30F2}"/>
    <cellStyle name="Normal 8 2 11 3" xfId="33503" xr:uid="{9FCFED6F-27D8-424B-8DB2-DAC5703F0626}"/>
    <cellStyle name="Normal 8 2 12" xfId="14613" xr:uid="{981FE006-96AB-4D68-B2B6-FC2CBC1D857D}"/>
    <cellStyle name="Normal 8 2 12 2" xfId="33504" xr:uid="{733FEA65-C161-454D-8F16-1945CD631ABE}"/>
    <cellStyle name="Normal 8 2 12 3" xfId="33505" xr:uid="{05021165-D0F6-44B9-984A-BD857A6789F0}"/>
    <cellStyle name="Normal 8 2 13" xfId="14614" xr:uid="{80AE527E-0EBE-455A-ABB6-3EB498B20FAB}"/>
    <cellStyle name="Normal 8 2 13 2" xfId="33506" xr:uid="{1E87D9C8-22C3-4E21-ABA3-70EACC92EDBF}"/>
    <cellStyle name="Normal 8 2 13 3" xfId="33507" xr:uid="{0C4751AE-3931-4F20-8390-3D91D1EF65AE}"/>
    <cellStyle name="Normal 8 2 14" xfId="14615" xr:uid="{B25ED816-65FE-4564-854E-49065F8CB994}"/>
    <cellStyle name="Normal 8 2 14 2" xfId="33508" xr:uid="{A50465DC-97CC-43A0-8E71-A7AE4C3EDF68}"/>
    <cellStyle name="Normal 8 2 14 3" xfId="33509" xr:uid="{E77ABD49-6C79-4B83-9A96-833CB037E0F8}"/>
    <cellStyle name="Normal 8 2 15" xfId="14616" xr:uid="{3E0A18AD-084D-436A-91E6-72BB42188859}"/>
    <cellStyle name="Normal 8 2 15 2" xfId="33510" xr:uid="{7D3B0A9D-D375-4C47-A3AB-795229EDED7E}"/>
    <cellStyle name="Normal 8 2 15 3" xfId="33511" xr:uid="{B5460F12-1816-44F4-B663-725D281CAC6F}"/>
    <cellStyle name="Normal 8 2 16" xfId="14617" xr:uid="{7F2421F6-70AD-4FC0-A199-405C5E4DAEFC}"/>
    <cellStyle name="Normal 8 2 16 2" xfId="33512" xr:uid="{2ACD3339-4CD4-4847-BE9F-FEBD6267BD8A}"/>
    <cellStyle name="Normal 8 2 16 3" xfId="33513" xr:uid="{6F17343B-145C-4404-AAFB-11A0542BA722}"/>
    <cellStyle name="Normal 8 2 17" xfId="14618" xr:uid="{B5B975D9-140A-424C-8867-144374B4B137}"/>
    <cellStyle name="Normal 8 2 17 2" xfId="33514" xr:uid="{85ED665F-EE2D-45BC-A5A6-17CE0FC884DA}"/>
    <cellStyle name="Normal 8 2 17 3" xfId="33515" xr:uid="{5A41D67A-89F1-4B0D-8F89-41290CC90A24}"/>
    <cellStyle name="Normal 8 2 18" xfId="14619" xr:uid="{0934D2AF-6235-497D-892C-5DC86D1FC15E}"/>
    <cellStyle name="Normal 8 2 19" xfId="45847" xr:uid="{754DF579-37AC-43EA-9D26-DA86E233C41D}"/>
    <cellStyle name="Normal 8 2 2" xfId="14620" xr:uid="{B6112A6A-8956-4944-AABC-A556ECC4D75B}"/>
    <cellStyle name="Normal 8 2 2 2" xfId="14621" xr:uid="{6958BDAF-EABE-4460-B7EC-28674055DF17}"/>
    <cellStyle name="Normal 8 2 3" xfId="14622" xr:uid="{6AE9A7A9-7140-43EB-A7F2-417CE8B2B97C}"/>
    <cellStyle name="Normal 8 2 4" xfId="14623" xr:uid="{B6E2BD64-5417-475E-95FC-A01D65E597FA}"/>
    <cellStyle name="Normal 8 2 5" xfId="14624" xr:uid="{B9EFDD9E-6CF9-442A-A5A1-14768A77A70F}"/>
    <cellStyle name="Normal 8 2 6" xfId="14625" xr:uid="{AE29B300-AFAE-4869-8CC8-DFF4241BB819}"/>
    <cellStyle name="Normal 8 2 7" xfId="14626" xr:uid="{207504C6-B90C-47C5-8A80-F4B78963F70A}"/>
    <cellStyle name="Normal 8 2 8" xfId="14627" xr:uid="{8463B53D-0C23-4260-A42A-7D3286A1D002}"/>
    <cellStyle name="Normal 8 2 8 2" xfId="14628" xr:uid="{99B7DCEC-DD38-44DE-9032-2D36F9ABCB85}"/>
    <cellStyle name="Normal 8 2 9" xfId="14629" xr:uid="{1CCA1608-DAD3-4785-A9DA-C44F7E8257E6}"/>
    <cellStyle name="Normal 8 2 9 2" xfId="33516" xr:uid="{2008E6CF-E0DB-4C91-A021-C072C160A845}"/>
    <cellStyle name="Normal 8 2 9 3" xfId="33517" xr:uid="{B3644CE6-297F-42AC-B032-6430ABC7DA59}"/>
    <cellStyle name="Normal 8 2 9 4" xfId="42998" xr:uid="{3024E7F6-9322-4131-B5EB-F14089116157}"/>
    <cellStyle name="Normal 8 20" xfId="14630" xr:uid="{D37DD4E7-C156-46D0-945E-F79573295091}"/>
    <cellStyle name="Normal 8 20 2" xfId="33518" xr:uid="{20EE8182-158D-4CED-BC01-54EF1DD556CA}"/>
    <cellStyle name="Normal 8 20 3" xfId="33519" xr:uid="{9EC6FCAD-CABF-4D58-BE93-61EED71A09BE}"/>
    <cellStyle name="Normal 8 21" xfId="14631" xr:uid="{BA7E0275-8616-4060-B021-A08AB6AEE9C0}"/>
    <cellStyle name="Normal 8 21 2" xfId="33520" xr:uid="{264F49DF-5B11-4182-9580-FBE858A2AC4C}"/>
    <cellStyle name="Normal 8 21 3" xfId="33521" xr:uid="{4E512CA4-927B-4C4A-8CFF-B55C5E736AC8}"/>
    <cellStyle name="Normal 8 22" xfId="14632" xr:uid="{F8D64983-8F30-4534-A963-B5ED0A8BFC21}"/>
    <cellStyle name="Normal 8 22 2" xfId="33522" xr:uid="{8F262279-DE77-4B3F-B57A-E5A213023ADE}"/>
    <cellStyle name="Normal 8 22 3" xfId="33523" xr:uid="{12CB17D4-3BB1-4CEF-9A20-E3147DF0C3F2}"/>
    <cellStyle name="Normal 8 23" xfId="14633" xr:uid="{474ABFE5-8BDC-4C3A-AD9B-08F02755674D}"/>
    <cellStyle name="Normal 8 24" xfId="14598" xr:uid="{F2F13820-0D4C-4E70-9B05-A1AC57FDF675}"/>
    <cellStyle name="Normal 8 25" xfId="45796" xr:uid="{93C28EDD-6DE8-4FE7-8CAB-2A8A920D6E18}"/>
    <cellStyle name="Normal 8 26" xfId="45839" xr:uid="{7E5283EC-0831-4524-995B-85364F7EE8A7}"/>
    <cellStyle name="Normal 8 3" xfId="14634" xr:uid="{040C5964-F88B-4FA9-880D-CE90FA5B9C6C}"/>
    <cellStyle name="Normal 8 3 10" xfId="14635" xr:uid="{290D3885-E778-4BEF-B3D4-36792B02F381}"/>
    <cellStyle name="Normal 8 3 10 2" xfId="33524" xr:uid="{06E69C50-82A5-4515-B5F7-A6889C6E83DD}"/>
    <cellStyle name="Normal 8 3 10 3" xfId="33525" xr:uid="{E1545300-1FB7-4481-BDF8-99D5B81AF7A6}"/>
    <cellStyle name="Normal 8 3 11" xfId="14636" xr:uid="{BB952248-14FE-46CA-AA1D-C38B1E76B184}"/>
    <cellStyle name="Normal 8 3 11 2" xfId="33526" xr:uid="{1421E6CE-6C61-41B6-8A57-A979D52B662E}"/>
    <cellStyle name="Normal 8 3 11 3" xfId="33527" xr:uid="{C10DAA81-8653-4106-B03A-8B00B5B5A388}"/>
    <cellStyle name="Normal 8 3 12" xfId="14637" xr:uid="{9B04A77E-0C16-4747-9A73-E8C2154D5CC8}"/>
    <cellStyle name="Normal 8 3 12 2" xfId="33528" xr:uid="{B89C4FF3-57F0-4B77-A8D5-70DB66ABEECE}"/>
    <cellStyle name="Normal 8 3 12 3" xfId="33529" xr:uid="{CD737C19-2654-4088-B913-B749CE9C8878}"/>
    <cellStyle name="Normal 8 3 13" xfId="14638" xr:uid="{B01636B0-747A-4B03-8BF8-6195761D805B}"/>
    <cellStyle name="Normal 8 3 13 2" xfId="33530" xr:uid="{BC7DD9C2-6B21-48C9-B75A-4676F47CE46D}"/>
    <cellStyle name="Normal 8 3 13 3" xfId="33531" xr:uid="{7000275C-B4E5-4739-8E73-24AB971CA26D}"/>
    <cellStyle name="Normal 8 3 14" xfId="14639" xr:uid="{D7308033-1739-4CDE-9A55-49098B6AF582}"/>
    <cellStyle name="Normal 8 3 14 2" xfId="33532" xr:uid="{D615F4A2-9EF5-4962-ABEE-9436286C695B}"/>
    <cellStyle name="Normal 8 3 14 3" xfId="33533" xr:uid="{C9457F7A-B54E-4B81-8513-F55D99B30002}"/>
    <cellStyle name="Normal 8 3 15" xfId="14640" xr:uid="{26B8FC70-8935-4ECB-A423-84EAAD5AA0D9}"/>
    <cellStyle name="Normal 8 3 15 2" xfId="33534" xr:uid="{27B22601-125F-4AF1-906C-FA67B7378E0D}"/>
    <cellStyle name="Normal 8 3 15 3" xfId="33535" xr:uid="{E9EEFE9E-3C94-4F6B-8A48-4D7A5AC4EACE}"/>
    <cellStyle name="Normal 8 3 16" xfId="14641" xr:uid="{8E1DDB68-2C1C-449F-9215-3AA043354E39}"/>
    <cellStyle name="Normal 8 3 16 2" xfId="33536" xr:uid="{3A6C305C-5A78-42FD-B961-7A52AB8C7FC6}"/>
    <cellStyle name="Normal 8 3 16 3" xfId="33537" xr:uid="{FCE2A0D8-68EC-4ED9-BF0B-792DF9E583A3}"/>
    <cellStyle name="Normal 8 3 17" xfId="14642" xr:uid="{DB84F32B-1FEE-488F-934F-6259A75B72BA}"/>
    <cellStyle name="Normal 8 3 17 2" xfId="33538" xr:uid="{A89FC865-CE6B-40CD-B558-5C7B4277A6AC}"/>
    <cellStyle name="Normal 8 3 17 3" xfId="33539" xr:uid="{433D8EFF-D83F-4147-9B94-A50F4102080B}"/>
    <cellStyle name="Normal 8 3 18" xfId="44401" xr:uid="{0CFD5B06-C3EA-4E18-8944-FD74AC5A2B46}"/>
    <cellStyle name="Normal 8 3 2" xfId="14643" xr:uid="{E276366F-6D3E-4A03-8E05-F699D3C3440F}"/>
    <cellStyle name="Normal 8 3 2 2" xfId="14644" xr:uid="{91FA6334-5912-49B7-A829-17188ADBC628}"/>
    <cellStyle name="Normal 8 3 3" xfId="14645" xr:uid="{124E2464-1987-48C2-B709-F1D6F1695230}"/>
    <cellStyle name="Normal 8 3 4" xfId="14646" xr:uid="{98ECCAB3-763B-496B-9304-619D2950D3AF}"/>
    <cellStyle name="Normal 8 3 5" xfId="14647" xr:uid="{F27816C2-A934-4FF1-8B4B-61E063DB4905}"/>
    <cellStyle name="Normal 8 3 6" xfId="14648" xr:uid="{E71FB188-84A1-45EC-ADE9-4A938A8766D6}"/>
    <cellStyle name="Normal 8 3 7" xfId="14649" xr:uid="{15725DB4-8441-4699-A06D-DBC6920AE55A}"/>
    <cellStyle name="Normal 8 3 8" xfId="14650" xr:uid="{4D369099-651A-4136-B375-3D3C8B68CF11}"/>
    <cellStyle name="Normal 8 3 8 2" xfId="14651" xr:uid="{7BB08351-72C5-4892-B86E-2275203495FA}"/>
    <cellStyle name="Normal 8 3 9" xfId="14652" xr:uid="{B714699C-929A-4313-BC11-C06D52270568}"/>
    <cellStyle name="Normal 8 3 9 2" xfId="33540" xr:uid="{B0B9ED78-D7D2-449D-A07C-2D5AE5B6FCE3}"/>
    <cellStyle name="Normal 8 3 9 3" xfId="33541" xr:uid="{357C36B3-1E19-4AC2-92BF-DAFDE2768489}"/>
    <cellStyle name="Normal 8 4" xfId="14653" xr:uid="{1F914453-2E39-4A60-BA88-F0017C548F1E}"/>
    <cellStyle name="Normal 8 4 2" xfId="14654" xr:uid="{79BD5B50-9290-46AA-9B71-9FC75EC3A345}"/>
    <cellStyle name="Normal 8 4 2 2" xfId="14655" xr:uid="{A9E77DC1-2B8B-4F24-BB6E-C865F86735DB}"/>
    <cellStyle name="Normal 8 4 3" xfId="14656" xr:uid="{EB1C7110-A030-41A8-AA6B-023F6437EFE5}"/>
    <cellStyle name="Normal 8 4 4" xfId="14657" xr:uid="{20E228FB-4680-4A0D-8149-363C1A5D7E2A}"/>
    <cellStyle name="Normal 8 4 5" xfId="14658" xr:uid="{2D07A7E2-E9F4-4402-AC1C-D8E452F320CB}"/>
    <cellStyle name="Normal 8 4 6" xfId="14659" xr:uid="{73ECDB58-4BC8-42E0-96D4-C306640CA606}"/>
    <cellStyle name="Normal 8 4 7" xfId="14660" xr:uid="{B4F8FFC5-A658-46BC-8C2D-8765277CCB03}"/>
    <cellStyle name="Normal 8 4 8" xfId="14661" xr:uid="{5238D1E7-3C55-4EF3-B5DA-CFB89A2FDD0C}"/>
    <cellStyle name="Normal 8 4 8 2" xfId="14662" xr:uid="{DFD0E743-71FB-4F70-BAA5-894E6E325C4D}"/>
    <cellStyle name="Normal 8 4 9" xfId="33542" xr:uid="{EEF09FDF-E8E7-4C41-A316-2ACE0845A4B1}"/>
    <cellStyle name="Normal 8 5" xfId="14663" xr:uid="{28FDF5B1-7ECC-4F2F-90A2-D2E0879270E6}"/>
    <cellStyle name="Normal 8 5 2" xfId="14664" xr:uid="{1D2602EB-0689-489A-81EF-4BA407B085E6}"/>
    <cellStyle name="Normal 8 5 2 2" xfId="14665" xr:uid="{E554F5B4-63B5-4B67-B46A-EBCE95BE5F7A}"/>
    <cellStyle name="Normal 8 5 3" xfId="14666" xr:uid="{F0F0BC1B-D89B-4921-894A-F22EA4252D8A}"/>
    <cellStyle name="Normal 8 5 4" xfId="14667" xr:uid="{75F72E10-8CB6-47F8-AA14-E204F1A4C1D8}"/>
    <cellStyle name="Normal 8 5 5" xfId="14668" xr:uid="{32AC127F-9947-489D-AF13-3B79DB4746EB}"/>
    <cellStyle name="Normal 8 5 6" xfId="14669" xr:uid="{C4171022-2897-48DD-B52B-4C5949B48A15}"/>
    <cellStyle name="Normal 8 5 7" xfId="14670" xr:uid="{3DC763FD-D771-4EEA-AF70-DD1CC7682B67}"/>
    <cellStyle name="Normal 8 5 8" xfId="14671" xr:uid="{F7375AE2-4558-4D7D-84FB-3EEDABE38077}"/>
    <cellStyle name="Normal 8 5 8 2" xfId="14672" xr:uid="{DC64980E-39E2-465E-B209-7AC1313E2419}"/>
    <cellStyle name="Normal 8 6" xfId="14673" xr:uid="{E62B621B-3D0E-449A-8427-67FC5566E00C}"/>
    <cellStyle name="Normal 8 6 2" xfId="14674" xr:uid="{B47DBBF7-CAA9-4C2E-80E6-7D17E0BBE3D7}"/>
    <cellStyle name="Normal 8 6 2 2" xfId="14675" xr:uid="{01DDBC45-9D0C-4045-A2C7-8C5E8037E32C}"/>
    <cellStyle name="Normal 8 6 3" xfId="14676" xr:uid="{B160546F-36FE-47E0-B8F5-FF9C4DED7D49}"/>
    <cellStyle name="Normal 8 6 4" xfId="14677" xr:uid="{78EEEF1C-BDFB-451C-86EF-8B8887AC2521}"/>
    <cellStyle name="Normal 8 6 5" xfId="14678" xr:uid="{D6273B7A-92B3-4162-A986-18892EA26C4A}"/>
    <cellStyle name="Normal 8 6 6" xfId="14679" xr:uid="{732976D1-D11A-459E-8BD4-E33A6A5DC8D2}"/>
    <cellStyle name="Normal 8 6 7" xfId="14680" xr:uid="{0343E659-6F3A-4293-AAE7-2E46E27DBB96}"/>
    <cellStyle name="Normal 8 6 8" xfId="14681" xr:uid="{8C737C0F-CC53-4518-8013-2395A1BF8946}"/>
    <cellStyle name="Normal 8 6 8 2" xfId="14682" xr:uid="{FCA12B7E-1F6A-45AC-81BE-AA758D64A3CD}"/>
    <cellStyle name="Normal 8 7" xfId="14683" xr:uid="{24F60DF9-9739-44AE-9946-76E065461C2C}"/>
    <cellStyle name="Normal 8 7 2" xfId="14684" xr:uid="{D9405F82-74D9-432A-B11F-200F3886E183}"/>
    <cellStyle name="Normal 8 7 3" xfId="45848" xr:uid="{D7041C00-52F7-4873-9284-F4B5F4B08614}"/>
    <cellStyle name="Normal 8 8" xfId="14685" xr:uid="{3BA5EA44-28FB-4D30-91FD-5A0BF8A4339A}"/>
    <cellStyle name="Normal 8 8 2" xfId="14686" xr:uid="{E4A8B27F-1610-4862-9D3F-48E338B06C77}"/>
    <cellStyle name="Normal 8 9" xfId="14687" xr:uid="{6306848B-D295-4856-8461-C1898563360B}"/>
    <cellStyle name="Normal 8 9 2" xfId="14688" xr:uid="{492C7D30-57B9-4E5F-9B27-AD474BDB25F4}"/>
    <cellStyle name="Normal 9" xfId="81" xr:uid="{2C74130C-EB14-4766-BCC6-3FB53CC5AC54}"/>
    <cellStyle name="Normal 9 10" xfId="14690" xr:uid="{BBD1ED2F-6FC6-48B0-AD0A-AAD7792ABFEA}"/>
    <cellStyle name="Normal 9 10 2" xfId="42999" xr:uid="{860EA486-926C-41B9-875F-2AD6D1E77480}"/>
    <cellStyle name="Normal 9 10 3" xfId="45843" xr:uid="{4E72C442-512F-46AF-97CD-D5CFB26DAF13}"/>
    <cellStyle name="Normal 9 11" xfId="14691" xr:uid="{E53B8FCE-5662-4ED0-86DC-7CD461D75BF9}"/>
    <cellStyle name="Normal 9 12" xfId="14692" xr:uid="{0F0128B7-0E17-40BD-83EA-AD7B9DC7DA29}"/>
    <cellStyle name="Normal 9 12 2" xfId="14693" xr:uid="{BBB44C96-605D-4D76-8270-1887280E15B5}"/>
    <cellStyle name="Normal 9 12 2 2" xfId="33543" xr:uid="{CEC118E9-0DCF-4B56-B9DE-EED9DF96F8EA}"/>
    <cellStyle name="Normal 9 12 2 3" xfId="33544" xr:uid="{CFCDFB14-6E5B-41E2-83F5-FE487653CDF0}"/>
    <cellStyle name="Normal 9 12 3" xfId="14694" xr:uid="{5FE3A489-760A-4C7F-B062-35D0E354D49E}"/>
    <cellStyle name="Normal 9 12 3 2" xfId="33545" xr:uid="{282AA9E6-CBEC-44E5-A746-E6470B8ECA21}"/>
    <cellStyle name="Normal 9 12 4" xfId="14695" xr:uid="{ED8A5F6B-7B88-45C1-A0D4-81351A253DA0}"/>
    <cellStyle name="Normal 9 13" xfId="14696" xr:uid="{F3BB2F00-849C-453D-8A8B-F6AC7E9F3CF8}"/>
    <cellStyle name="Normal 9 13 2" xfId="14697" xr:uid="{7B485FCF-D8D3-4A01-B3EB-D5600972CAB0}"/>
    <cellStyle name="Normal 9 13 3" xfId="14698" xr:uid="{9725BA40-9541-4783-B493-6DA47FAB95C2}"/>
    <cellStyle name="Normal 9 13 4" xfId="14699" xr:uid="{1D399168-D22F-44D2-9ED7-4670462C68A1}"/>
    <cellStyle name="Normal 9 14" xfId="14700" xr:uid="{18907C94-18E1-4F10-9547-AB4BA534B733}"/>
    <cellStyle name="Normal 9 14 2" xfId="33546" xr:uid="{0750D96C-2DB1-4CF5-8695-BA152FE4785E}"/>
    <cellStyle name="Normal 9 14 3" xfId="33547" xr:uid="{546993CB-3DEF-47F3-91CC-BFD631BE23CA}"/>
    <cellStyle name="Normal 9 15" xfId="14701" xr:uid="{52E13792-34F7-4FB2-9FFC-ED57B33D4EFC}"/>
    <cellStyle name="Normal 9 15 2" xfId="33548" xr:uid="{92148308-5B15-4F1D-91AB-EF792F20C17D}"/>
    <cellStyle name="Normal 9 15 3" xfId="33549" xr:uid="{A87F0074-786B-462A-97F9-7ADBC071F35D}"/>
    <cellStyle name="Normal 9 16" xfId="14702" xr:uid="{C529F064-2AAC-4FB4-AF89-8FDE462C8FE7}"/>
    <cellStyle name="Normal 9 16 2" xfId="33550" xr:uid="{A59BE797-8D88-4314-ADDD-E8AAADF4108F}"/>
    <cellStyle name="Normal 9 16 3" xfId="33551" xr:uid="{A6FF31FC-0DDA-4302-94A2-3D1F7065BF9E}"/>
    <cellStyle name="Normal 9 17" xfId="14703" xr:uid="{39288C72-8CF2-4ED6-928D-258EBDA4F443}"/>
    <cellStyle name="Normal 9 17 2" xfId="33552" xr:uid="{E4575920-1298-4420-ACC4-D03844A4D47A}"/>
    <cellStyle name="Normal 9 17 3" xfId="33553" xr:uid="{7A155899-313D-4760-92FA-03AD9F7A49C9}"/>
    <cellStyle name="Normal 9 18" xfId="14704" xr:uid="{FD9850E7-EC36-4790-8C36-92277D17BDA5}"/>
    <cellStyle name="Normal 9 18 2" xfId="33554" xr:uid="{5939ED70-5F85-48AE-BAF8-EBB2499C10F3}"/>
    <cellStyle name="Normal 9 18 3" xfId="33555" xr:uid="{BFFB67E8-C8C5-443D-B0D6-A29BF998AA9B}"/>
    <cellStyle name="Normal 9 19" xfId="14705" xr:uid="{C71C8A23-A11E-4057-A422-B819292E63F2}"/>
    <cellStyle name="Normal 9 19 2" xfId="33556" xr:uid="{6ECD9FC0-F72D-4E83-9132-3165ADF2E5BF}"/>
    <cellStyle name="Normal 9 19 3" xfId="33557" xr:uid="{E5BED9E6-F196-4FA6-8F9A-E96C133D55B1}"/>
    <cellStyle name="Normal 9 2" xfId="14706" xr:uid="{F71F333A-D2ED-4C66-BCDD-16306964A303}"/>
    <cellStyle name="Normal 9 2 10" xfId="14707" xr:uid="{CA68E462-4B5C-44E7-9468-273D8EB3E7ED}"/>
    <cellStyle name="Normal 9 2 10 2" xfId="33558" xr:uid="{0506E548-D2BE-4E4F-BD9E-77669336B451}"/>
    <cellStyle name="Normal 9 2 10 3" xfId="33559" xr:uid="{E7CAA228-D266-4B37-8742-8C707BCE2202}"/>
    <cellStyle name="Normal 9 2 11" xfId="14708" xr:uid="{92945684-F52A-4FBB-97C0-E69AEEA00367}"/>
    <cellStyle name="Normal 9 2 11 2" xfId="33560" xr:uid="{9B8046DF-4ED5-4C39-9E3D-81367A8DACE8}"/>
    <cellStyle name="Normal 9 2 11 3" xfId="33561" xr:uid="{04951B25-5638-406D-A86A-A5BFC60BC594}"/>
    <cellStyle name="Normal 9 2 12" xfId="14709" xr:uid="{0CD5B75A-9917-406C-8FBD-FAF006B5487C}"/>
    <cellStyle name="Normal 9 2 12 2" xfId="33562" xr:uid="{1CCB3F47-7455-444D-AC0E-253127AEE03A}"/>
    <cellStyle name="Normal 9 2 12 3" xfId="33563" xr:uid="{A8F91AE0-1896-4EF1-A275-D46A6CABDEFF}"/>
    <cellStyle name="Normal 9 2 13" xfId="14710" xr:uid="{06F9EB99-499C-4F21-BC2E-BC439A1644A4}"/>
    <cellStyle name="Normal 9 2 13 2" xfId="33564" xr:uid="{63C872F0-9CE8-4277-8DAB-C7B9C77A3723}"/>
    <cellStyle name="Normal 9 2 13 3" xfId="33565" xr:uid="{CB46A424-8FBB-4605-AE14-46F181DB462C}"/>
    <cellStyle name="Normal 9 2 14" xfId="14711" xr:uid="{61D4AB9E-075F-4A75-9129-5874A7FAAEA7}"/>
    <cellStyle name="Normal 9 2 14 2" xfId="33566" xr:uid="{582029A6-1453-4AFA-931E-A508C8B33DC1}"/>
    <cellStyle name="Normal 9 2 14 3" xfId="33567" xr:uid="{9375E2F9-B5F3-40BF-8598-6AD3C286A33A}"/>
    <cellStyle name="Normal 9 2 15" xfId="14712" xr:uid="{21D9BA49-C8EA-4710-9823-0E6C13F5710C}"/>
    <cellStyle name="Normal 9 2 15 2" xfId="33568" xr:uid="{9D730A96-72A9-407C-B3BC-34A40691FD96}"/>
    <cellStyle name="Normal 9 2 15 3" xfId="33569" xr:uid="{541C95C9-55B8-4C68-BBBB-31E6D9093A2C}"/>
    <cellStyle name="Normal 9 2 16" xfId="14713" xr:uid="{E1D3FED5-CF78-4E71-8242-78FC7A3EE329}"/>
    <cellStyle name="Normal 9 2 16 2" xfId="33570" xr:uid="{6729A773-58D6-408B-807F-0067951920C3}"/>
    <cellStyle name="Normal 9 2 16 3" xfId="33571" xr:uid="{E560432E-8547-419B-BF28-8E67A2D72187}"/>
    <cellStyle name="Normal 9 2 17" xfId="14714" xr:uid="{C4F78746-F63A-4345-90EC-6ADD28832EE6}"/>
    <cellStyle name="Normal 9 2 17 2" xfId="33572" xr:uid="{3AC63561-CEC8-4F37-A410-169EF33B0741}"/>
    <cellStyle name="Normal 9 2 17 3" xfId="33573" xr:uid="{AABB3F9C-8FFE-4485-9FA0-E83E1DE236B8}"/>
    <cellStyle name="Normal 9 2 18" xfId="14715" xr:uid="{FF3DBBA0-AAA5-4B0E-B7D2-8EE2AC03594C}"/>
    <cellStyle name="Normal 9 2 18 2" xfId="33574" xr:uid="{D79B7C14-5EA2-4B57-933D-D8498F5ABC13}"/>
    <cellStyle name="Normal 9 2 18 3" xfId="33575" xr:uid="{DFDACD86-1CBE-4274-8A3A-1C2D6751ABF4}"/>
    <cellStyle name="Normal 9 2 19" xfId="33576" xr:uid="{A8573D20-A4B8-45A2-B2F4-AA070C0EEAF3}"/>
    <cellStyle name="Normal 9 2 2" xfId="14716" xr:uid="{5D869941-0A9F-4E05-A34E-160AA07CC0D7}"/>
    <cellStyle name="Normal 9 2 2 2" xfId="14717" xr:uid="{BC18F679-DDFF-462C-83D6-132A253D8ED3}"/>
    <cellStyle name="Normal 9 2 2 3" xfId="43000" xr:uid="{0F11F6E2-A6D0-4DE8-A81E-7CEF222CA9A0}"/>
    <cellStyle name="Normal 9 2 3" xfId="14718" xr:uid="{8629CBD8-2148-4B8E-A058-D96F56637D2E}"/>
    <cellStyle name="Normal 9 2 3 2" xfId="43001" xr:uid="{7F74B1E2-1521-4083-8C78-0142644AEC21}"/>
    <cellStyle name="Normal 9 2 4" xfId="14719" xr:uid="{85C2FD74-299E-42D4-BDD7-7B336A5822C8}"/>
    <cellStyle name="Normal 9 2 5" xfId="14720" xr:uid="{04D66305-62EE-47A6-BD43-5C053C0E110F}"/>
    <cellStyle name="Normal 9 2 6" xfId="14721" xr:uid="{BCED1725-F63F-4D42-8068-8A6DD6137B82}"/>
    <cellStyle name="Normal 9 2 7" xfId="14722" xr:uid="{198118F7-9590-47DC-9213-0FDBC2E950DA}"/>
    <cellStyle name="Normal 9 2 8" xfId="14723" xr:uid="{6B2FD724-ED45-4A50-9D16-FD4D83B88CBC}"/>
    <cellStyle name="Normal 9 2 8 2" xfId="14724" xr:uid="{334ADAB1-0BB4-469A-9238-22F4617A14E4}"/>
    <cellStyle name="Normal 9 2 9" xfId="14725" xr:uid="{D0D991D9-4171-467F-9780-C4232115F543}"/>
    <cellStyle name="Normal 9 2 9 2" xfId="14726" xr:uid="{2B3A0195-F828-4866-8A3D-E0386AED5C15}"/>
    <cellStyle name="Normal 9 2 9 2 2" xfId="33577" xr:uid="{01363FD7-DD2E-45E4-A981-F8B91C153E45}"/>
    <cellStyle name="Normal 9 2 9 2 3" xfId="33578" xr:uid="{1E393C90-8280-4A94-A832-757AB763626E}"/>
    <cellStyle name="Normal 9 2 9 3" xfId="33579" xr:uid="{41134E47-DA69-4171-93ED-1A351AE72179}"/>
    <cellStyle name="Normal 9 2 9 4" xfId="33580" xr:uid="{AA1DD05E-0529-4234-9BB0-F18254FA0557}"/>
    <cellStyle name="Normal 9 20" xfId="14727" xr:uid="{A3721A42-A534-4962-BAA5-45040241419B}"/>
    <cellStyle name="Normal 9 20 2" xfId="33581" xr:uid="{71B79E24-0020-4644-B7DF-29AB402DF536}"/>
    <cellStyle name="Normal 9 20 3" xfId="33582" xr:uid="{2FD9E0B0-CC29-4456-8091-3D726EA7CC8B}"/>
    <cellStyle name="Normal 9 21" xfId="14728" xr:uid="{B75C5B57-6669-477E-9337-E3CAFBF79D8F}"/>
    <cellStyle name="Normal 9 21 2" xfId="33583" xr:uid="{4E2536BA-398A-4CE8-9E48-3B3BA27DC555}"/>
    <cellStyle name="Normal 9 21 3" xfId="33584" xr:uid="{A091026C-E22C-44D7-963E-238FF5E2FBB8}"/>
    <cellStyle name="Normal 9 22" xfId="14729" xr:uid="{E174CADD-25DE-46AE-B35F-7DB58BEE35AB}"/>
    <cellStyle name="Normal 9 22 2" xfId="33585" xr:uid="{AC0336A4-2BFF-417D-8A93-BC1DC8945E98}"/>
    <cellStyle name="Normal 9 22 3" xfId="33586" xr:uid="{FEFEB146-3546-4262-BA45-3ADB4B08FA35}"/>
    <cellStyle name="Normal 9 23" xfId="14730" xr:uid="{97ADFADC-411A-4D94-8B9B-ADA7A0B8FE3F}"/>
    <cellStyle name="Normal 9 23 2" xfId="33587" xr:uid="{3565784C-F0AC-4C27-9CFE-FA896E84F36A}"/>
    <cellStyle name="Normal 9 23 3" xfId="33588" xr:uid="{B297EF80-4036-4F8F-928B-46469ACCD5C9}"/>
    <cellStyle name="Normal 9 24" xfId="14731" xr:uid="{4D68D40D-18F2-4458-9B24-75E349DF3162}"/>
    <cellStyle name="Normal 9 24 2" xfId="33589" xr:uid="{6B6083FF-3C7C-47FE-882E-B7296F9BB325}"/>
    <cellStyle name="Normal 9 25" xfId="14732" xr:uid="{673AF424-1233-403B-AC58-A580487D7AF2}"/>
    <cellStyle name="Normal 9 26" xfId="33590" xr:uid="{25A26F6D-50E8-46FD-885A-9C7C25AA4064}"/>
    <cellStyle name="Normal 9 27" xfId="14689" xr:uid="{8EBCF11D-E77C-4AE1-B992-109117433B62}"/>
    <cellStyle name="Normal 9 3" xfId="14733" xr:uid="{D6A1E265-2978-4296-AEDC-D206FA44B218}"/>
    <cellStyle name="Normal 9 3 10" xfId="14734" xr:uid="{DFBF6A80-AF10-423F-9C83-7DC7016B77C5}"/>
    <cellStyle name="Normal 9 3 10 2" xfId="33591" xr:uid="{86AA1448-EDB6-4DBF-8EAC-99484DD86870}"/>
    <cellStyle name="Normal 9 3 10 3" xfId="33592" xr:uid="{7F0A22E5-FC14-4D25-93E9-031DBD4A163C}"/>
    <cellStyle name="Normal 9 3 11" xfId="14735" xr:uid="{4ABE8CD5-77B8-4EFA-9040-A348B993CBF9}"/>
    <cellStyle name="Normal 9 3 11 2" xfId="33593" xr:uid="{F779568D-B3BD-4DCD-933E-EBF6D216684A}"/>
    <cellStyle name="Normal 9 3 11 3" xfId="33594" xr:uid="{2E40E1DC-CAFF-4973-8BFF-564C64DC1CE1}"/>
    <cellStyle name="Normal 9 3 12" xfId="14736" xr:uid="{0E8CEB18-0171-46B7-B98B-061E0D410137}"/>
    <cellStyle name="Normal 9 3 12 2" xfId="33595" xr:uid="{C7AD60C7-43D3-4A0A-B511-7C0A1A9EA529}"/>
    <cellStyle name="Normal 9 3 12 3" xfId="33596" xr:uid="{EB0BB991-19AC-4677-95FA-3ADE1BE914D4}"/>
    <cellStyle name="Normal 9 3 13" xfId="14737" xr:uid="{DC85F52D-56CE-422A-8B87-3B978C64695F}"/>
    <cellStyle name="Normal 9 3 13 2" xfId="33597" xr:uid="{D44DFAF8-3790-415C-AED9-D1D36364C981}"/>
    <cellStyle name="Normal 9 3 13 3" xfId="33598" xr:uid="{D98F3958-2406-4356-B166-5094CB5BFB16}"/>
    <cellStyle name="Normal 9 3 14" xfId="14738" xr:uid="{8F4FE397-0C9A-430F-9C90-378227618F1E}"/>
    <cellStyle name="Normal 9 3 14 2" xfId="33599" xr:uid="{66017F63-1185-4B78-B3A0-C2D01BEC82EC}"/>
    <cellStyle name="Normal 9 3 14 3" xfId="33600" xr:uid="{4F2CBDA8-414B-44C1-9E61-BE4FE3FF918E}"/>
    <cellStyle name="Normal 9 3 15" xfId="14739" xr:uid="{31D1C5C1-C209-40A3-AA6E-88F737771F4B}"/>
    <cellStyle name="Normal 9 3 15 2" xfId="33601" xr:uid="{64BA7188-E89A-48EA-AFB7-880449CB5C08}"/>
    <cellStyle name="Normal 9 3 15 3" xfId="33602" xr:uid="{5C2816D5-B436-423D-9D92-0ECEDFFE1DC8}"/>
    <cellStyle name="Normal 9 3 16" xfId="14740" xr:uid="{91F15949-62B2-41D3-957D-37BCC201E3F7}"/>
    <cellStyle name="Normal 9 3 16 2" xfId="33603" xr:uid="{AF3D87BB-1469-4DB4-BB90-1F36C2D8FC3B}"/>
    <cellStyle name="Normal 9 3 16 3" xfId="33604" xr:uid="{A3EE0EF8-3D95-4CDD-AC0E-4C38F1C6A90C}"/>
    <cellStyle name="Normal 9 3 17" xfId="14741" xr:uid="{BBDE6237-2E30-48D1-89AD-888169E6783D}"/>
    <cellStyle name="Normal 9 3 17 2" xfId="33605" xr:uid="{F7076D3D-DBE5-4204-BF2C-AB98642296AC}"/>
    <cellStyle name="Normal 9 3 17 3" xfId="33606" xr:uid="{BB4733CE-AC2C-4C50-994C-79EFCBB9318D}"/>
    <cellStyle name="Normal 9 3 2" xfId="14742" xr:uid="{60A352E1-5376-4225-800F-E48CFC5C5BB7}"/>
    <cellStyle name="Normal 9 3 2 2" xfId="14743" xr:uid="{3B5230DD-C7A6-4070-8521-6E9974F984AD}"/>
    <cellStyle name="Normal 9 3 3" xfId="14744" xr:uid="{98D04588-03F5-49DB-B312-CD8AA313A0D0}"/>
    <cellStyle name="Normal 9 3 4" xfId="14745" xr:uid="{5860EBEE-AC79-44CC-98E8-763195C4ADAD}"/>
    <cellStyle name="Normal 9 3 5" xfId="14746" xr:uid="{803E683D-4E48-4B6A-89FB-BAB803C3C2B3}"/>
    <cellStyle name="Normal 9 3 6" xfId="14747" xr:uid="{6B53A3A4-CA84-4218-9DE3-4225502C8961}"/>
    <cellStyle name="Normal 9 3 7" xfId="14748" xr:uid="{533D57A1-7653-4447-A248-719A5953A113}"/>
    <cellStyle name="Normal 9 3 8" xfId="14749" xr:uid="{FF33A17B-AC10-4587-9FFD-31C980B74DF8}"/>
    <cellStyle name="Normal 9 3 8 2" xfId="14750" xr:uid="{35C0486F-6249-40FC-BC1A-C77BE8A69588}"/>
    <cellStyle name="Normal 9 3 9" xfId="14751" xr:uid="{AAD22E8D-0704-41F3-8DF2-6A5A54F8CBE5}"/>
    <cellStyle name="Normal 9 3 9 2" xfId="33607" xr:uid="{848AE341-D455-4E02-8BA9-F48CC6BB8BF0}"/>
    <cellStyle name="Normal 9 3 9 3" xfId="33608" xr:uid="{020CCF85-916C-47C2-B235-3651F96F756B}"/>
    <cellStyle name="Normal 9 4" xfId="14752" xr:uid="{15F1560B-E03C-4620-BF68-448C279AA676}"/>
    <cellStyle name="Normal 9 4 2" xfId="14753" xr:uid="{79D2E9DB-EFE7-48B1-8252-5F1E5F8F0197}"/>
    <cellStyle name="Normal 9 4 2 2" xfId="14754" xr:uid="{96E8242F-8EA7-4486-BEDC-0D60C0330F06}"/>
    <cellStyle name="Normal 9 4 3" xfId="14755" xr:uid="{7730C7A5-55EC-4735-8E00-49333E0C4BF3}"/>
    <cellStyle name="Normal 9 4 4" xfId="14756" xr:uid="{12F05E52-7B44-403C-A9B6-52E3B1D6DFE9}"/>
    <cellStyle name="Normal 9 4 5" xfId="14757" xr:uid="{4DE5032E-07FB-4820-970E-F55AF5A5BD71}"/>
    <cellStyle name="Normal 9 4 6" xfId="14758" xr:uid="{889371FD-582B-48AF-B8C9-A9EB1FA8C5DB}"/>
    <cellStyle name="Normal 9 4 7" xfId="14759" xr:uid="{9EE25F30-59AD-407B-AE29-C871401BBCC3}"/>
    <cellStyle name="Normal 9 4 8" xfId="14760" xr:uid="{91FF0EBA-9CFA-4CA6-BE14-45BF7C060E6D}"/>
    <cellStyle name="Normal 9 4 8 2" xfId="14761" xr:uid="{C6E33AAA-08F3-48DA-8947-D8BF945EE552}"/>
    <cellStyle name="Normal 9 5" xfId="14762" xr:uid="{9A1E52A6-E4D5-4DEB-9059-662045A66F4C}"/>
    <cellStyle name="Normal 9 5 2" xfId="14763" xr:uid="{F4AC756D-9735-4630-9BCE-476BD97F8D83}"/>
    <cellStyle name="Normal 9 5 2 2" xfId="14764" xr:uid="{E22D9B52-8CA0-49AB-844D-BB42988E6343}"/>
    <cellStyle name="Normal 9 5 3" xfId="14765" xr:uid="{7CF650D9-F478-4FBF-874D-8AF6501B5D94}"/>
    <cellStyle name="Normal 9 5 4" xfId="14766" xr:uid="{1384B79A-136F-451D-B9D2-F5252BF39E0D}"/>
    <cellStyle name="Normal 9 5 5" xfId="14767" xr:uid="{7C4F935E-61D9-4FE9-87B6-902150DB2BBA}"/>
    <cellStyle name="Normal 9 5 6" xfId="14768" xr:uid="{325D30C7-E38C-4520-8074-830C81585E20}"/>
    <cellStyle name="Normal 9 5 7" xfId="14769" xr:uid="{5586ACD7-4D85-42F1-B7B5-8F073A635E00}"/>
    <cellStyle name="Normal 9 5 8" xfId="14770" xr:uid="{EDEC424C-E76B-4546-989D-E2FD8FBBDC85}"/>
    <cellStyle name="Normal 9 5 8 2" xfId="14771" xr:uid="{6C6B84E2-6F5B-46A7-895E-36F5ABFE45F3}"/>
    <cellStyle name="Normal 9 6" xfId="14772" xr:uid="{100236FF-0B1A-40B3-9BE9-A124A9F2BA30}"/>
    <cellStyle name="Normal 9 6 2" xfId="14773" xr:uid="{89527C4E-A062-4AD7-AC04-628934B10638}"/>
    <cellStyle name="Normal 9 6 2 2" xfId="14774" xr:uid="{368BBDED-8D70-4EE6-88B0-80A8DA8D93E2}"/>
    <cellStyle name="Normal 9 6 3" xfId="14775" xr:uid="{4107B2C8-03FD-4F1B-8F7D-DA8ED34775E8}"/>
    <cellStyle name="Normal 9 6 4" xfId="14776" xr:uid="{66BE4CA1-D210-4FE7-9BFE-0EE83BFB1577}"/>
    <cellStyle name="Normal 9 6 5" xfId="14777" xr:uid="{57C869D3-B1C7-47FA-AA1E-6660B5C18996}"/>
    <cellStyle name="Normal 9 6 6" xfId="14778" xr:uid="{A32D9563-E6DD-49F6-B3CB-D150F12E4D1E}"/>
    <cellStyle name="Normal 9 6 7" xfId="14779" xr:uid="{D7415B1D-E875-4847-A339-560F3725A683}"/>
    <cellStyle name="Normal 9 6 8" xfId="14780" xr:uid="{F56A0DAA-FD44-41DB-9F4B-D29E1FC15F37}"/>
    <cellStyle name="Normal 9 6 8 2" xfId="14781" xr:uid="{56D1067C-DE6B-4286-886D-C2E8D096C71B}"/>
    <cellStyle name="Normal 9 7" xfId="14782" xr:uid="{D3196638-0753-4DBF-BDB1-0390C50EBA79}"/>
    <cellStyle name="Normal 9 7 2" xfId="14783" xr:uid="{5E8DE701-B9E2-4D9A-B526-5B006F3F0167}"/>
    <cellStyle name="Normal 9 8" xfId="14784" xr:uid="{2EE3C76A-B7BE-4101-852A-B3B4FFD8E580}"/>
    <cellStyle name="Normal 9 8 2" xfId="14785" xr:uid="{07F573F7-0B16-4858-92FD-9EC8414D05F9}"/>
    <cellStyle name="Normal 9 9" xfId="14786" xr:uid="{F9BCDFE7-0D0E-468D-96C8-5C1F4A243AEA}"/>
    <cellStyle name="Normal 9 9 2" xfId="14787" xr:uid="{2D83737F-A4FF-4FCA-9A93-1A470EDADE15}"/>
    <cellStyle name="Normal 9 9 3" xfId="33609" xr:uid="{2B8120D6-1762-4FCC-85F6-300CD9112682}"/>
    <cellStyle name="Normal GHG Numbers (0.00)" xfId="120" xr:uid="{04A5B768-0FBE-4456-A607-DB5D171DD181}"/>
    <cellStyle name="Normal GHG Numbers (0.00) 10" xfId="14788" xr:uid="{2F22372E-7FC5-4554-B415-60B046C55F38}"/>
    <cellStyle name="Normal GHG Numbers (0.00) 10 2" xfId="14789" xr:uid="{8209E9A5-35A2-4BCD-9254-673DF62F2BC7}"/>
    <cellStyle name="Normal GHG Numbers (0.00) 10 3" xfId="33610" xr:uid="{2D3698B6-F4FE-4AFC-AB61-A9BDE8FBCF03}"/>
    <cellStyle name="Normal GHG Numbers (0.00) 10 4" xfId="33611" xr:uid="{20CF8D10-1ECC-4E17-B264-5945FE5DDBC8}"/>
    <cellStyle name="Normal GHG Numbers (0.00) 11" xfId="14790" xr:uid="{9641C57A-750F-47B6-9A9A-57749E1E5135}"/>
    <cellStyle name="Normal GHG Numbers (0.00) 11 2" xfId="33612" xr:uid="{C6B96967-BBCD-4993-BFBC-EE95D25F3772}"/>
    <cellStyle name="Normal GHG Numbers (0.00) 11 3" xfId="33613" xr:uid="{F84727BA-6857-4E25-A457-AE0C8AD137D0}"/>
    <cellStyle name="Normal GHG Numbers (0.00) 12" xfId="14791" xr:uid="{49FD111B-B8B5-409A-B098-C7AA1FCF92FA}"/>
    <cellStyle name="Normal GHG Numbers (0.00) 12 2" xfId="33614" xr:uid="{A1B10AEA-7148-4F73-80A3-6A4D16B6BCCC}"/>
    <cellStyle name="Normal GHG Numbers (0.00) 13" xfId="33615" xr:uid="{CEAE00A3-6B3C-4C45-8702-84AC53197B77}"/>
    <cellStyle name="Normal GHG Numbers (0.00) 14" xfId="33616" xr:uid="{F1F793CD-10AB-470C-B4E0-3FC20F57FB95}"/>
    <cellStyle name="Normal GHG Numbers (0.00) 15" xfId="33617" xr:uid="{2DFC6D8F-34D9-414C-9B5A-629C71D5ABFA}"/>
    <cellStyle name="Normal GHG Numbers (0.00) 16" xfId="43002" xr:uid="{3B20F6BA-C48F-4701-8444-CDB1C6AB64D3}"/>
    <cellStyle name="Normal GHG Numbers (0.00) 2" xfId="14792" xr:uid="{D32772A6-1EB4-4D0A-B8DF-E69C7543837E}"/>
    <cellStyle name="Normal GHG Numbers (0.00) 2 10" xfId="14793" xr:uid="{3A9F80B7-B709-43CC-9E6F-927D033F30ED}"/>
    <cellStyle name="Normal GHG Numbers (0.00) 2 10 2" xfId="33618" xr:uid="{2E202CEF-D03F-47FF-97E1-060D1DAB617C}"/>
    <cellStyle name="Normal GHG Numbers (0.00) 2 11" xfId="33619" xr:uid="{0C5BCCE6-155E-4762-936C-5F7481DFF3EA}"/>
    <cellStyle name="Normal GHG Numbers (0.00) 2 12" xfId="33620" xr:uid="{6D1BC8B1-A7F7-47AB-9ADD-3EBC09FC95F8}"/>
    <cellStyle name="Normal GHG Numbers (0.00) 2 2" xfId="14794" xr:uid="{4CBCD623-2B14-4E67-BB1A-332A6F71EA2B}"/>
    <cellStyle name="Normal GHG Numbers (0.00) 2 2 2" xfId="14795" xr:uid="{669B57D0-FCA6-4EE8-B8BE-D86AE7A9E7C5}"/>
    <cellStyle name="Normal GHG Numbers (0.00) 2 2 2 2" xfId="33621" xr:uid="{E43EFC86-976B-44CA-8415-A234F74BF438}"/>
    <cellStyle name="Normal GHG Numbers (0.00) 2 2 2 3" xfId="33622" xr:uid="{67E86D49-165E-4BD9-8460-9EB87004AA74}"/>
    <cellStyle name="Normal GHG Numbers (0.00) 2 2 3" xfId="14796" xr:uid="{7D837B71-0C4B-4CFA-917A-E4803BE5C050}"/>
    <cellStyle name="Normal GHG Numbers (0.00) 2 2 4" xfId="14797" xr:uid="{D725929A-DFA3-45B2-B589-29F8E92DAD65}"/>
    <cellStyle name="Normal GHG Numbers (0.00) 2 2 5" xfId="33623" xr:uid="{A43F9C80-B5EE-4401-B062-BCEFDE4FA77E}"/>
    <cellStyle name="Normal GHG Numbers (0.00) 2 3" xfId="14798" xr:uid="{2A6783A5-7CD9-478A-BD6E-1AD8F0EFE040}"/>
    <cellStyle name="Normal GHG Numbers (0.00) 2 3 2" xfId="14799" xr:uid="{B7D48588-0993-47D2-AA4D-C3E8A9B643C0}"/>
    <cellStyle name="Normal GHG Numbers (0.00) 2 3 3" xfId="33624" xr:uid="{5506E92B-4AE0-41BF-98EA-057A8CC593D4}"/>
    <cellStyle name="Normal GHG Numbers (0.00) 2 3 4" xfId="33625" xr:uid="{660F2C9D-25C8-4E6B-A3BC-553996A93CE5}"/>
    <cellStyle name="Normal GHG Numbers (0.00) 2 4" xfId="14800" xr:uid="{20E34C07-FA2B-4EBD-89F0-DC2B5195DE65}"/>
    <cellStyle name="Normal GHG Numbers (0.00) 2 4 2" xfId="14801" xr:uid="{A66E0F07-AF39-45AF-998B-0DF9F799879B}"/>
    <cellStyle name="Normal GHG Numbers (0.00) 2 4 3" xfId="33626" xr:uid="{7396199B-0D6A-444C-B007-DE6D7C95A24C}"/>
    <cellStyle name="Normal GHG Numbers (0.00) 2 4 4" xfId="33627" xr:uid="{CA5AF8A7-9834-4CDA-9649-2CD3449CE977}"/>
    <cellStyle name="Normal GHG Numbers (0.00) 2 5" xfId="14802" xr:uid="{592B520A-EB8C-46D5-9341-1BEEFA2E5671}"/>
    <cellStyle name="Normal GHG Numbers (0.00) 2 5 2" xfId="14803" xr:uid="{59553F93-14F3-400A-A852-7C5CA9753563}"/>
    <cellStyle name="Normal GHG Numbers (0.00) 2 5 3" xfId="33628" xr:uid="{6F2D506E-1FF0-4A1D-BB45-2747D88B0AED}"/>
    <cellStyle name="Normal GHG Numbers (0.00) 2 5 4" xfId="33629" xr:uid="{24EBA11C-2ACA-4951-886C-85B67361157D}"/>
    <cellStyle name="Normal GHG Numbers (0.00) 2 6" xfId="14804" xr:uid="{667D037A-23E5-4CDA-A135-CFB2559F6B1F}"/>
    <cellStyle name="Normal GHG Numbers (0.00) 2 6 2" xfId="14805" xr:uid="{A10199AA-B501-4A31-BDC2-9CD56E74D38B}"/>
    <cellStyle name="Normal GHG Numbers (0.00) 2 6 3" xfId="33630" xr:uid="{1E041916-4C39-402B-B4F7-63489EEB1075}"/>
    <cellStyle name="Normal GHG Numbers (0.00) 2 6 4" xfId="33631" xr:uid="{B1EC0FD1-0C2F-4AAA-8FC3-498D44C2400B}"/>
    <cellStyle name="Normal GHG Numbers (0.00) 2 7" xfId="14806" xr:uid="{B9A2CDD5-F01B-41B3-B40D-B0341B8BD6E9}"/>
    <cellStyle name="Normal GHG Numbers (0.00) 2 7 2" xfId="14807" xr:uid="{9D048B91-6468-445A-AAF6-A337C4881C58}"/>
    <cellStyle name="Normal GHG Numbers (0.00) 2 7 3" xfId="33632" xr:uid="{FE14E949-5C2C-4E61-9C5A-7A22A94E0AC0}"/>
    <cellStyle name="Normal GHG Numbers (0.00) 2 7 4" xfId="33633" xr:uid="{A7187DAC-1A24-4177-A312-24AA91185721}"/>
    <cellStyle name="Normal GHG Numbers (0.00) 2 8" xfId="14808" xr:uid="{94D727F2-F607-43BD-B933-F17AA99BB50A}"/>
    <cellStyle name="Normal GHG Numbers (0.00) 2 8 2" xfId="14809" xr:uid="{F403CBC6-309C-4579-B9C8-E7D09485B777}"/>
    <cellStyle name="Normal GHG Numbers (0.00) 2 8 3" xfId="33634" xr:uid="{ECB0AF92-FB34-4A13-9729-EF234D15A92F}"/>
    <cellStyle name="Normal GHG Numbers (0.00) 2 8 4" xfId="33635" xr:uid="{C2E43165-81E6-403C-9AFA-585F561F972F}"/>
    <cellStyle name="Normal GHG Numbers (0.00) 2 9" xfId="14810" xr:uid="{A7C20EA6-D434-4D63-99C1-E7B0ACE26A4B}"/>
    <cellStyle name="Normal GHG Numbers (0.00) 2 9 2" xfId="33636" xr:uid="{EFA2FDAC-15E9-4847-A182-20D0AFD85EE2}"/>
    <cellStyle name="Normal GHG Numbers (0.00) 2 9 3" xfId="33637" xr:uid="{C07E20DF-A27E-447B-B31C-54A9B0292284}"/>
    <cellStyle name="Normal GHG Numbers (0.00) 3" xfId="14811" xr:uid="{67061C59-D690-43B1-A0D1-984A548AD8C2}"/>
    <cellStyle name="Normal GHG Numbers (0.00) 3 10" xfId="14812" xr:uid="{6C0DBB20-51A5-4A3C-8A2F-B777EC4B892F}"/>
    <cellStyle name="Normal GHG Numbers (0.00) 3 10 2" xfId="33638" xr:uid="{F98ED00A-3AC8-4B28-8C8A-4105A7553E93}"/>
    <cellStyle name="Normal GHG Numbers (0.00) 3 11" xfId="33639" xr:uid="{683BD2FA-E5CB-4E2C-BE48-426637CEF695}"/>
    <cellStyle name="Normal GHG Numbers (0.00) 3 12" xfId="33640" xr:uid="{EAFA26ED-A423-4563-898D-5E0DD47E3054}"/>
    <cellStyle name="Normal GHG Numbers (0.00) 3 13" xfId="44021" xr:uid="{537A6C3A-35A3-46EF-A4CB-D320DB7768F7}"/>
    <cellStyle name="Normal GHG Numbers (0.00) 3 14" xfId="45631" xr:uid="{96FD7845-9C60-4C27-86AD-EEEAFA4A6308}"/>
    <cellStyle name="Normal GHG Numbers (0.00) 3 2" xfId="14813" xr:uid="{EC18F926-A41E-47DC-9D08-5A5AAA30DE8B}"/>
    <cellStyle name="Normal GHG Numbers (0.00) 3 2 2" xfId="14814" xr:uid="{79C47FA5-D615-46B7-89DF-5A97FCF4F92B}"/>
    <cellStyle name="Normal GHG Numbers (0.00) 3 2 2 2" xfId="44756" xr:uid="{484CAF19-25D0-4829-AAD1-07AFE928A7F0}"/>
    <cellStyle name="Normal GHG Numbers (0.00) 3 2 2 2 2" xfId="45015" xr:uid="{2019366D-1F19-4C50-9D23-823F1362FF1D}"/>
    <cellStyle name="Normal GHG Numbers (0.00) 3 2 2 2 3" xfId="44910" xr:uid="{90A5C807-C9DB-46B9-8AB4-AA103CCCE28C}"/>
    <cellStyle name="Normal GHG Numbers (0.00) 3 2 2 3" xfId="44543" xr:uid="{3B36897A-ADC7-4B65-9A66-DEC6BE8F029F}"/>
    <cellStyle name="Normal GHG Numbers (0.00) 3 2 2 4" xfId="44153" xr:uid="{586C5F4F-EB71-4F70-9518-BB67BF0B3679}"/>
    <cellStyle name="Normal GHG Numbers (0.00) 3 2 2 5" xfId="44913" xr:uid="{1F98B449-D77D-400F-84D5-460D087267A6}"/>
    <cellStyle name="Normal GHG Numbers (0.00) 3 2 3" xfId="14815" xr:uid="{0BD29918-4B80-4C56-9547-294042D1CD28}"/>
    <cellStyle name="Normal GHG Numbers (0.00) 3 2 3 2" xfId="44682" xr:uid="{B75A3EA0-C34D-45BA-A0AE-896D8122513E}"/>
    <cellStyle name="Normal GHG Numbers (0.00) 3 2 3 3" xfId="45253" xr:uid="{53E9D3F2-B7B4-4591-92CD-4F54ECB6E868}"/>
    <cellStyle name="Normal GHG Numbers (0.00) 3 2 3 4" xfId="45515" xr:uid="{945A62D1-3EE1-4E4D-A0A4-15411EED2148}"/>
    <cellStyle name="Normal GHG Numbers (0.00) 3 2 4" xfId="14816" xr:uid="{30563BBB-C707-47DD-BE0B-6927323D03D1}"/>
    <cellStyle name="Normal GHG Numbers (0.00) 3 2 5" xfId="44403" xr:uid="{37992028-71C8-4E4F-9B57-1D64DF89C9F4}"/>
    <cellStyle name="Normal GHG Numbers (0.00) 3 3" xfId="14817" xr:uid="{6D33BAB6-E402-4D6B-9E5B-35F6BD7EFC4A}"/>
    <cellStyle name="Normal GHG Numbers (0.00) 3 3 2" xfId="14818" xr:uid="{0F0B49BD-A6C4-4E2D-B429-570B5862EF0B}"/>
    <cellStyle name="Normal GHG Numbers (0.00) 3 3 2 2" xfId="44814" xr:uid="{CBBF78E9-7816-49A3-9789-626588FC9EF6}"/>
    <cellStyle name="Normal GHG Numbers (0.00) 3 3 2 2 2" xfId="44476" xr:uid="{3ED92724-D77D-4DBA-9631-93B3BC1C5957}"/>
    <cellStyle name="Normal GHG Numbers (0.00) 3 3 2 2 3" xfId="45043" xr:uid="{9220ECE3-7130-4BF0-AE24-B60A6A08F2CD}"/>
    <cellStyle name="Normal GHG Numbers (0.00) 3 3 2 3" xfId="44601" xr:uid="{07DBD16C-FAC8-47AF-8DAF-CE3BE9BDD885}"/>
    <cellStyle name="Normal GHG Numbers (0.00) 3 3 2 4" xfId="45165" xr:uid="{3F40679B-D7F2-4A61-B63B-33EBCC3B7AF5}"/>
    <cellStyle name="Normal GHG Numbers (0.00) 3 3 2 5" xfId="45457" xr:uid="{CF270249-0741-4796-BEB2-EFE5A7FA8321}"/>
    <cellStyle name="Normal GHG Numbers (0.00) 3 3 3" xfId="33641" xr:uid="{5ABC5A84-C4A7-4941-9182-2E1A263CEDD1}"/>
    <cellStyle name="Normal GHG Numbers (0.00) 3 3 3 2" xfId="44712" xr:uid="{1496C45C-D202-4F4B-A39E-62E14DD77C5F}"/>
    <cellStyle name="Normal GHG Numbers (0.00) 3 3 3 2 2" xfId="44402" xr:uid="{8A2600AF-CC06-4E0B-BDF4-DB82537CEC0F}"/>
    <cellStyle name="Normal GHG Numbers (0.00) 3 3 3 2 3" xfId="45289" xr:uid="{1E20870C-A411-4E73-AA96-743E287F5340}"/>
    <cellStyle name="Normal GHG Numbers (0.00) 3 3 3 3" xfId="45245" xr:uid="{0CF3B834-C736-4957-8702-A53B94FAB51F}"/>
    <cellStyle name="Normal GHG Numbers (0.00) 3 3 3 4" xfId="45509" xr:uid="{D5F4129E-0CDD-4BA9-843E-D2FA47423C5C}"/>
    <cellStyle name="Normal GHG Numbers (0.00) 3 3 4" xfId="33642" xr:uid="{00B56EEB-F998-4BCB-AAD8-0BA3E9C4451C}"/>
    <cellStyle name="Normal GHG Numbers (0.00) 3 3 4 2" xfId="44844" xr:uid="{F09EB2FE-3E70-45CE-866D-9910D1B47089}"/>
    <cellStyle name="Normal GHG Numbers (0.00) 3 3 4 2 2" xfId="45399" xr:uid="{4BE62F3D-BEA2-4155-B95D-E3F942700AB4}"/>
    <cellStyle name="Normal GHG Numbers (0.00) 3 3 4 2 3" xfId="45613" xr:uid="{3E729425-3AE2-47AC-B96D-ACD125B0A520}"/>
    <cellStyle name="Normal GHG Numbers (0.00) 3 3 4 3" xfId="45256" xr:uid="{58E3503C-44DD-4816-90F4-B9BD47524AE9}"/>
    <cellStyle name="Normal GHG Numbers (0.00) 3 3 4 4" xfId="45517" xr:uid="{F9441684-16C0-4BA7-B42F-FB3810191205}"/>
    <cellStyle name="Normal GHG Numbers (0.00) 3 3 5" xfId="45282" xr:uid="{D19600AE-C454-40F9-BFAB-53C707382F1E}"/>
    <cellStyle name="Normal GHG Numbers (0.00) 3 3 6" xfId="45531" xr:uid="{2157A306-128D-41C6-A2AE-2D1F5ACF23B3}"/>
    <cellStyle name="Normal GHG Numbers (0.00) 3 4" xfId="14819" xr:uid="{043B0339-0A36-43B7-AD98-5A9E21112370}"/>
    <cellStyle name="Normal GHG Numbers (0.00) 3 4 2" xfId="14820" xr:uid="{FD77E8FE-0D66-453E-B6FD-B3DF078F99C0}"/>
    <cellStyle name="Normal GHG Numbers (0.00) 3 4 3" xfId="33643" xr:uid="{B6D9D663-D125-4293-9E6C-5B2970E1A3CB}"/>
    <cellStyle name="Normal GHG Numbers (0.00) 3 4 4" xfId="33644" xr:uid="{384FCAFE-FCD8-4640-971A-CA0BD4EBB0CF}"/>
    <cellStyle name="Normal GHG Numbers (0.00) 3 4 5" xfId="44154" xr:uid="{3FD02D47-E8F5-48B6-AE83-D1BFC571CB48}"/>
    <cellStyle name="Normal GHG Numbers (0.00) 3 4 6" xfId="45663" xr:uid="{A90FCDCE-E7C1-4D04-AA4B-5B0A977D124A}"/>
    <cellStyle name="Normal GHG Numbers (0.00) 3 5" xfId="14821" xr:uid="{DA3FA3AE-64D6-415A-99AB-E13CE1C75029}"/>
    <cellStyle name="Normal GHG Numbers (0.00) 3 5 2" xfId="14822" xr:uid="{314C2EDF-CF1B-48CA-8652-64F35903F5EA}"/>
    <cellStyle name="Normal GHG Numbers (0.00) 3 5 3" xfId="33645" xr:uid="{1706D51A-8E4E-4D46-997E-3E9162F28288}"/>
    <cellStyle name="Normal GHG Numbers (0.00) 3 5 4" xfId="33646" xr:uid="{C39303A8-6253-4AD9-BCF5-73F66DDE938E}"/>
    <cellStyle name="Normal GHG Numbers (0.00) 3 6" xfId="14823" xr:uid="{DAC7E0BB-79A9-46A5-9E0B-B874BACE11EF}"/>
    <cellStyle name="Normal GHG Numbers (0.00) 3 6 2" xfId="14824" xr:uid="{0452A5E7-588B-4749-982D-2AAF9B931889}"/>
    <cellStyle name="Normal GHG Numbers (0.00) 3 6 3" xfId="33647" xr:uid="{23A1EE39-9653-43E9-A46C-F298259A7AB7}"/>
    <cellStyle name="Normal GHG Numbers (0.00) 3 6 4" xfId="33648" xr:uid="{75042045-76EC-4DC5-A06C-2B86A755E6F1}"/>
    <cellStyle name="Normal GHG Numbers (0.00) 3 7" xfId="14825" xr:uid="{7BEC0674-5421-47F5-BFDE-8C19B3A282E1}"/>
    <cellStyle name="Normal GHG Numbers (0.00) 3 7 2" xfId="14826" xr:uid="{9FBB67BC-CE6C-443E-BC7F-87649E05EA67}"/>
    <cellStyle name="Normal GHG Numbers (0.00) 3 7 3" xfId="33649" xr:uid="{6E76DFCF-47B5-493E-9EFA-D76B655A5C99}"/>
    <cellStyle name="Normal GHG Numbers (0.00) 3 7 4" xfId="33650" xr:uid="{5ED2D6FE-70A8-4CAF-91C2-B227A9BFE116}"/>
    <cellStyle name="Normal GHG Numbers (0.00) 3 8" xfId="14827" xr:uid="{1E98CF9D-5869-4632-846E-4976E44EA55A}"/>
    <cellStyle name="Normal GHG Numbers (0.00) 3 8 2" xfId="14828" xr:uid="{2A7D1094-F581-4808-AF77-C87A59060676}"/>
    <cellStyle name="Normal GHG Numbers (0.00) 3 8 3" xfId="33651" xr:uid="{E93BC7D5-F427-477F-B34D-4462C83C356C}"/>
    <cellStyle name="Normal GHG Numbers (0.00) 3 8 4" xfId="33652" xr:uid="{D0BB863E-B0B6-4F92-AAF1-07979849F22B}"/>
    <cellStyle name="Normal GHG Numbers (0.00) 3 9" xfId="14829" xr:uid="{46EA4DB4-64D1-4E3C-A0F7-1066B4F131A1}"/>
    <cellStyle name="Normal GHG Numbers (0.00) 3 9 2" xfId="33653" xr:uid="{AA219354-67C8-4854-99A2-70FF8248021C}"/>
    <cellStyle name="Normal GHG Numbers (0.00) 3 9 3" xfId="33654" xr:uid="{AAC3C0A2-B128-4CFC-99F8-2AB77FF55BD7}"/>
    <cellStyle name="Normal GHG Numbers (0.00) 4" xfId="14830" xr:uid="{AC42F004-AFE2-46CC-B1EC-C350DE4F8371}"/>
    <cellStyle name="Normal GHG Numbers (0.00) 4 2" xfId="14831" xr:uid="{53D74E7D-8156-41CD-9392-7CA95818F232}"/>
    <cellStyle name="Normal GHG Numbers (0.00) 4 2 2" xfId="33655" xr:uid="{2EFC8952-32BF-40FF-9434-C59A5F59D063}"/>
    <cellStyle name="Normal GHG Numbers (0.00) 4 2 3" xfId="33656" xr:uid="{40806504-7088-4A70-9383-E82DAD813143}"/>
    <cellStyle name="Normal GHG Numbers (0.00) 4 3" xfId="14832" xr:uid="{2F6AB440-1822-434A-813E-6063AB9E2F01}"/>
    <cellStyle name="Normal GHG Numbers (0.00) 4 3 2" xfId="33657" xr:uid="{51AB0E2D-D124-49D4-9D8C-318220E1EACC}"/>
    <cellStyle name="Normal GHG Numbers (0.00) 4 4" xfId="14833" xr:uid="{659E6E73-8C1A-426F-B222-1929E116BE22}"/>
    <cellStyle name="Normal GHG Numbers (0.00) 4 4 2" xfId="33658" xr:uid="{C92F96FC-E504-4D1E-930C-E00F2D76DFEC}"/>
    <cellStyle name="Normal GHG Numbers (0.00) 4 5" xfId="33659" xr:uid="{089B1112-BDE8-4BEA-AC8B-740F3C745B9B}"/>
    <cellStyle name="Normal GHG Numbers (0.00) 4 6" xfId="33660" xr:uid="{DE38DE17-52E8-42F9-9CF4-DEAAAD40D699}"/>
    <cellStyle name="Normal GHG Numbers (0.00) 5" xfId="14834" xr:uid="{90BA0E4A-A0CB-4606-9885-9516D70C7BFE}"/>
    <cellStyle name="Normal GHG Numbers (0.00) 5 2" xfId="14835" xr:uid="{46D71A61-651E-45F1-B1F3-062733C6E749}"/>
    <cellStyle name="Normal GHG Numbers (0.00) 5 3" xfId="33661" xr:uid="{E22689AD-7E58-4CEC-B775-8FBF1883786D}"/>
    <cellStyle name="Normal GHG Numbers (0.00) 5 4" xfId="33662" xr:uid="{9DA0ACF3-FA4E-49C6-87EB-ADD691D6F929}"/>
    <cellStyle name="Normal GHG Numbers (0.00) 6" xfId="14836" xr:uid="{8DB77D42-2E8C-422D-8458-28AA78C6DAF6}"/>
    <cellStyle name="Normal GHG Numbers (0.00) 6 2" xfId="14837" xr:uid="{021B8300-C77E-4E64-BE10-29DC68E87085}"/>
    <cellStyle name="Normal GHG Numbers (0.00) 6 3" xfId="33663" xr:uid="{C3802291-B400-47FF-A6E5-2CF8C79406EF}"/>
    <cellStyle name="Normal GHG Numbers (0.00) 6 4" xfId="33664" xr:uid="{A3A1481E-F6AA-47E8-8B6E-3AD9FC9F3836}"/>
    <cellStyle name="Normal GHG Numbers (0.00) 7" xfId="14838" xr:uid="{E068B10D-045F-4F2F-9E06-C00E7D889304}"/>
    <cellStyle name="Normal GHG Numbers (0.00) 7 2" xfId="14839" xr:uid="{CF4FAAC0-C7F3-49EA-B4F4-593D1D116B4B}"/>
    <cellStyle name="Normal GHG Numbers (0.00) 7 3" xfId="33665" xr:uid="{9B293F9C-C2DA-4D14-A825-95BDDD008124}"/>
    <cellStyle name="Normal GHG Numbers (0.00) 7 4" xfId="33666" xr:uid="{AF65F200-9A44-45DC-9EA4-E77E2402466B}"/>
    <cellStyle name="Normal GHG Numbers (0.00) 8" xfId="14840" xr:uid="{BF92642C-379E-4713-BB2E-E5B5485AA0E6}"/>
    <cellStyle name="Normal GHG Numbers (0.00) 8 2" xfId="14841" xr:uid="{1BFDA2EB-A099-4E05-966A-89E3C8E51F8E}"/>
    <cellStyle name="Normal GHG Numbers (0.00) 8 3" xfId="33667" xr:uid="{75A3B54E-5A22-426F-88F0-7A5D584DB91F}"/>
    <cellStyle name="Normal GHG Numbers (0.00) 8 4" xfId="33668" xr:uid="{11BD7594-C5D1-4009-8C54-7AA87E8A9A88}"/>
    <cellStyle name="Normal GHG Numbers (0.00) 9" xfId="14842" xr:uid="{3CE83C57-2603-466C-8C52-09EFAD925464}"/>
    <cellStyle name="Normal GHG Numbers (0.00) 9 2" xfId="14843" xr:uid="{2A859435-95AB-4421-B7A9-1EB5812B0B23}"/>
    <cellStyle name="Normal GHG Numbers (0.00) 9 3" xfId="33669" xr:uid="{0D48D4B0-ECF9-464F-BDDA-E1F6438DD82D}"/>
    <cellStyle name="Normal GHG Numbers (0.00) 9 4" xfId="33670" xr:uid="{26A35677-6DE2-4777-98FA-96F20ECE79DA}"/>
    <cellStyle name="Normal GHG Textfiels Bold" xfId="14844" xr:uid="{64DEF253-EFA3-4507-831D-F1476C11CB3A}"/>
    <cellStyle name="Normal GHG Textfiels Bold 2" xfId="44155" xr:uid="{AEFEDCE4-1C1C-4F4C-B225-AA8BD736C796}"/>
    <cellStyle name="Normal GHG Textfiels Bold 3" xfId="44156" xr:uid="{C10D21CB-3F3C-41BE-A8D8-0902FAD5BAAB}"/>
    <cellStyle name="Normal GHG Textfiels Bold 3 2" xfId="44404" xr:uid="{B74B9AE3-FF23-4D29-986B-5AD15E2B426F}"/>
    <cellStyle name="Normal GHG Textfiels Bold 3 2 2" xfId="44489" xr:uid="{0E0D719F-0375-4DC6-85DA-734BF7A38CDE}"/>
    <cellStyle name="Normal GHG Textfiels Bold 3 2 2 2" xfId="44700" xr:uid="{1D48898D-EF2B-489F-B6D4-EE73928AE9EB}"/>
    <cellStyle name="Normal GHG Textfiels Bold 3 2 2 2 2" xfId="44981" xr:uid="{20D39F39-5EE5-4BB1-BD1C-72C00DE501E3}"/>
    <cellStyle name="Normal GHG Textfiels Bold 3 2 2 2 3" xfId="45144" xr:uid="{C54996A7-C90D-4805-AC7A-79B10FEEF76F}"/>
    <cellStyle name="Normal GHG Textfiels Bold 3 2 2 3" xfId="45189" xr:uid="{A7D4B573-D386-4693-9F1F-FBFDDA12B769}"/>
    <cellStyle name="Normal GHG Textfiels Bold 3 2 2 4" xfId="45474" xr:uid="{5179652C-F04C-4DBB-B42A-EBA9D753F7D0}"/>
    <cellStyle name="Normal GHG Textfiels Bold 3 2 3" xfId="44683" xr:uid="{6329DA45-D5A7-4704-9C86-41A98EC007A5}"/>
    <cellStyle name="Normal GHG Textfiels Bold 3 2 3 2" xfId="45280" xr:uid="{78A7AF43-653C-49CA-AAB9-ADD7BAFF5C00}"/>
    <cellStyle name="Normal GHG Textfiels Bold 3 2 3 3" xfId="45529" xr:uid="{6779B0B8-D2D8-4437-8959-70BD6E107BF9}"/>
    <cellStyle name="Normal GHG Textfiels Bold 3 3" xfId="44336" xr:uid="{C64EB43C-F1F1-46D7-85E2-F6B573DFBA0B}"/>
    <cellStyle name="Normal GHG Textfiels Bold 3 3 2" xfId="44602" xr:uid="{E7AB3EE3-3CFA-44CF-B7A4-5AC833A2E2A8}"/>
    <cellStyle name="Normal GHG Textfiels Bold 3 3 2 2" xfId="44815" xr:uid="{B80DE39E-E256-4094-9241-40948B41B1B2}"/>
    <cellStyle name="Normal GHG Textfiels Bold 3 3 2 2 2" xfId="44883" xr:uid="{CDF1A9A1-881F-42C7-BD7E-5C5202F39544}"/>
    <cellStyle name="Normal GHG Textfiels Bold 3 3 2 2 3" xfId="44441" xr:uid="{B9E23D2B-4DB3-4559-81AA-1801AF0F8EEC}"/>
    <cellStyle name="Normal GHG Textfiels Bold 3 3 2 3" xfId="45033" xr:uid="{BEE8BC1F-5F81-4B72-AA1E-07037D9A138B}"/>
    <cellStyle name="Normal GHG Textfiels Bold 3 3 2 4" xfId="45303" xr:uid="{C2BCD21A-C6A8-413C-987F-322F92DB8F5F}"/>
    <cellStyle name="Normal GHG Textfiels Bold 3 3 3" xfId="44546" xr:uid="{0AA389E2-2006-4E6A-B2AC-6D7B9DC49205}"/>
    <cellStyle name="Normal GHG Textfiels Bold 3 3 3 2" xfId="44759" xr:uid="{9159FF9F-330D-4BBB-B5AF-F8627BE149D2}"/>
    <cellStyle name="Normal GHG Textfiels Bold 3 3 3 2 2" xfId="45381" xr:uid="{D8A18477-0374-4E47-8497-454DAB9A66B3}"/>
    <cellStyle name="Normal GHG Textfiels Bold 3 3 3 2 3" xfId="45600" xr:uid="{1553CEB0-DC46-4E1A-86E5-EE924C054F7D}"/>
    <cellStyle name="Normal GHG Textfiels Bold 3 3 3 3" xfId="45377" xr:uid="{0803A1F3-B5C0-44B3-81FE-56C53731F99A}"/>
    <cellStyle name="Normal GHG Textfiels Bold 3 3 3 4" xfId="45596" xr:uid="{4D849DE3-353E-4564-9C1B-A62235233A6A}"/>
    <cellStyle name="Normal GHG Textfiels Bold 3 3 4" xfId="44522" xr:uid="{6DE080CB-19A9-484C-9153-7CE770A2320C}"/>
    <cellStyle name="Normal GHG Textfiels Bold 3 3 4 2" xfId="44734" xr:uid="{25F27FC7-64A5-4818-A7B0-C15D76D22266}"/>
    <cellStyle name="Normal GHG Textfiels Bold 3 3 4 2 2" xfId="44128" xr:uid="{19A52A7C-D0D4-404B-907F-DAB4CC1BC366}"/>
    <cellStyle name="Normal GHG Textfiels Bold 3 3 4 2 3" xfId="45099" xr:uid="{7AEFFB5D-5474-4E93-AE69-64BAE75B8572}"/>
    <cellStyle name="Normal GHG Textfiels Bold 3 3 4 3" xfId="45216" xr:uid="{C189F935-7BBE-4D7D-8CBE-E3B7881E9F19}"/>
    <cellStyle name="Normal GHG Textfiels Bold 3 3 4 4" xfId="45490" xr:uid="{396F0955-D707-4695-B15D-1CA9378695CC}"/>
    <cellStyle name="Normal GHG Textfiels Bold 3 3 5" xfId="45115" xr:uid="{8F9A46BB-6C47-49B7-92AB-F62D10109A0F}"/>
    <cellStyle name="Normal GHG Textfiels Bold 3 3 6" xfId="45428" xr:uid="{9BB6B7E7-21A8-4210-A1E9-2A13257D3758}"/>
    <cellStyle name="Normal GHG whole table" xfId="121" xr:uid="{D3D3E6CF-7B72-4307-8F82-0DA99703024C}"/>
    <cellStyle name="Normal GHG whole table 2" xfId="14845" xr:uid="{2E18AF88-FBB5-4C88-AE30-4E768C654711}"/>
    <cellStyle name="Normal GHG whole table 2 2" xfId="33671" xr:uid="{D83C91EC-C21A-4FF6-97D5-D57731BB1764}"/>
    <cellStyle name="Normal GHG whole table 2 2 2" xfId="33672" xr:uid="{7D5F3380-D219-4792-8C5F-85E6E74E4B7A}"/>
    <cellStyle name="Normal GHG whole table 2 2 2 2" xfId="44927" xr:uid="{6A0F0CE7-4682-42EF-AC7D-37C5A61A56D5}"/>
    <cellStyle name="Normal GHG whole table 2 2 2 3" xfId="45132" xr:uid="{295EC74D-6D2F-40F5-9EC2-FB4E0D4A239A}"/>
    <cellStyle name="Normal GHG whole table 2 2 3" xfId="44253" xr:uid="{8DC849BC-B345-4E0D-9E12-BD68421E78AF}"/>
    <cellStyle name="Normal GHG whole table 2 2 4" xfId="44286" xr:uid="{A43BD978-FA21-4559-8586-C421417486AA}"/>
    <cellStyle name="Normal GHG whole table 2 3" xfId="33673" xr:uid="{BA125127-B5EA-4595-963F-3A2313C7EAA5}"/>
    <cellStyle name="Normal GHG whole table 2 3 2" xfId="45113" xr:uid="{40297AC7-D2B4-49DE-AE86-8F1F5D81631B}"/>
    <cellStyle name="Normal GHG whole table 2 3 3" xfId="45426" xr:uid="{62013B64-7C06-426B-AABA-93203871A805}"/>
    <cellStyle name="Normal GHG whole table 2 4" xfId="44405" xr:uid="{8BEFD89A-D435-4285-BD53-D1DBBDCA49C1}"/>
    <cellStyle name="Normal GHG whole table 3" xfId="14846" xr:uid="{49C20B18-427A-4102-A2C5-E40BBF397C4C}"/>
    <cellStyle name="Normal GHG whole table 3 2" xfId="33674" xr:uid="{CFEB228D-B40A-465B-A85B-AC1D08DC4600}"/>
    <cellStyle name="Normal GHG whole table 3 2 2" xfId="44794" xr:uid="{58FFF856-0AE4-4671-BA94-1F93F810F70B}"/>
    <cellStyle name="Normal GHG whole table 3 2 2 2" xfId="45284" xr:uid="{709CA2AD-9463-4E0C-A5AE-CA5C2316199A}"/>
    <cellStyle name="Normal GHG whole table 3 2 2 3" xfId="45533" xr:uid="{81FC320E-C52B-4E2D-B7B6-6C036F136DD2}"/>
    <cellStyle name="Normal GHG whole table 3 2 3" xfId="45150" xr:uid="{FD7E2DA2-ED45-4ED9-BE22-FA250AA6D39E}"/>
    <cellStyle name="Normal GHG whole table 3 2 4" xfId="45448" xr:uid="{4EF40CBB-E1C6-4F4C-9326-AB4407B60147}"/>
    <cellStyle name="Normal GHG whole table 3 3" xfId="44504" xr:uid="{F3F1947D-7AF2-4DFC-89BB-5F1879D5B26C}"/>
    <cellStyle name="Normal GHG whole table 3 3 2" xfId="44716" xr:uid="{06EE6156-A37F-4DF8-A73E-1BFE20038724}"/>
    <cellStyle name="Normal GHG whole table 3 3 2 2" xfId="44904" xr:uid="{5991E775-4046-45F0-B2D5-44CD4E6360A2}"/>
    <cellStyle name="Normal GHG whole table 3 3 2 3" xfId="44958" xr:uid="{630EC6D8-E141-4004-A7E0-A39B84E2A525}"/>
    <cellStyle name="Normal GHG whole table 3 3 3" xfId="45128" xr:uid="{74B88892-225D-45F9-8B29-AC1AF39B0235}"/>
    <cellStyle name="Normal GHG whole table 3 3 4" xfId="45436" xr:uid="{F389C987-2978-4BB6-AF02-E6B2BA42D2BE}"/>
    <cellStyle name="Normal GHG whole table 3 4" xfId="44589" xr:uid="{8C444A94-ACB2-4D70-A5E7-409D8EA253B5}"/>
    <cellStyle name="Normal GHG whole table 3 4 2" xfId="44802" xr:uid="{BD7E8121-8E65-4402-8728-DAB96E186023}"/>
    <cellStyle name="Normal GHG whole table 3 4 2 2" xfId="45281" xr:uid="{310C08E2-5C3B-41E5-A5C4-9A81673AEC75}"/>
    <cellStyle name="Normal GHG whole table 3 4 2 3" xfId="45530" xr:uid="{0D54D248-7A4C-4A70-886A-AACA72668B3E}"/>
    <cellStyle name="Normal GHG whole table 3 4 3" xfId="44755" xr:uid="{B1CADA01-57CC-4017-8EB0-6FF68AE7F34B}"/>
    <cellStyle name="Normal GHG whole table 3 4 4" xfId="44304" xr:uid="{2D2C9BE6-9CE4-4FF3-A778-249F92AA39E7}"/>
    <cellStyle name="Normal GHG whole table 3 5" xfId="45057" xr:uid="{041141EE-262E-40BB-9647-01261A71E30A}"/>
    <cellStyle name="Normal GHG whole table 3 6" xfId="44973" xr:uid="{7E51079A-FFE7-4F85-BA8E-56D4611D3D89}"/>
    <cellStyle name="Normal GHG whole table 4" xfId="14847" xr:uid="{3B1DC2E5-164D-4506-ACE7-00B49F58C544}"/>
    <cellStyle name="Normal GHG whole table 4 2" xfId="33675" xr:uid="{C66DC76B-6A5F-4F43-8090-E66611611310}"/>
    <cellStyle name="Normal GHG whole table 4 3" xfId="44062" xr:uid="{5CAF91D6-A272-4B1B-BE15-AA17A639BC3A}"/>
    <cellStyle name="Normal GHG whole table 4 4" xfId="45650" xr:uid="{66241582-FCDE-44DC-9AB3-C4453465A9CA}"/>
    <cellStyle name="Normal GHG whole table 5" xfId="33676" xr:uid="{D4419B7A-FB5A-4D0E-AA44-BE06ABC164E0}"/>
    <cellStyle name="Normal GHG whole table 6" xfId="33677" xr:uid="{0FAF2E2B-EBED-47BF-8CAD-18210799256F}"/>
    <cellStyle name="Normal GHG whole table 7" xfId="43003" xr:uid="{E7262C81-137A-49EE-AA8D-7B333602E240}"/>
    <cellStyle name="Normal GHG whole table 8" xfId="45621" xr:uid="{0C8B533B-1E83-48B4-977B-8B7038ACB308}"/>
    <cellStyle name="Normal GHG-Shade" xfId="122" xr:uid="{DC6FE892-FB0B-4976-8A76-DD355A68BA7A}"/>
    <cellStyle name="Normal GHG-Shade 2" xfId="14848" xr:uid="{8E5FA153-F07F-46BE-B1A4-2A64FBEA9A16}"/>
    <cellStyle name="Normal GHG-Shade 2 2" xfId="33678" xr:uid="{F250CA8E-0DF3-4B87-91DC-9F510A1904BE}"/>
    <cellStyle name="Normal GHG-Shade 2 2 2" xfId="44157" xr:uid="{EA1E6A3A-328A-492D-9292-B7C3BEB8A116}"/>
    <cellStyle name="Normal GHG-Shade 2 3" xfId="44158" xr:uid="{9657F6F6-EB7F-4C8D-B576-25E0928A6022}"/>
    <cellStyle name="Normal GHG-Shade 2 4" xfId="44184" xr:uid="{A962D820-4BB1-40FB-80FF-ECD6C3BC478C}"/>
    <cellStyle name="Normal GHG-Shade 2 5" xfId="44337" xr:uid="{D5AB0136-F59C-43C0-870C-23BE2A1B391E}"/>
    <cellStyle name="Normal GHG-Shade 3" xfId="14849" xr:uid="{A4944684-A6B8-4637-98A4-EAFEFFC2A011}"/>
    <cellStyle name="Normal GHG-Shade 3 2" xfId="44159" xr:uid="{625713C9-3101-4AD0-ABF4-C42A56F85F75}"/>
    <cellStyle name="Normal GHG-Shade 4" xfId="33679" xr:uid="{EDBAEE47-58EF-4AAA-8955-3DF1E11E8E19}"/>
    <cellStyle name="Normal GHG-Shade 4 2" xfId="44406" xr:uid="{E0AA1B75-E9A3-4986-821D-D04AD629487A}"/>
    <cellStyle name="Normal GHG-Shade 4 3" xfId="44160" xr:uid="{03C28AFA-7C93-4BCC-8F14-4F7A7286F95C}"/>
    <cellStyle name="Normál_C3EM_v2" xfId="14850" xr:uid="{52E2056B-2578-449D-9CF5-A49D989865B6}"/>
    <cellStyle name="Normale 2" xfId="14851" xr:uid="{89D15C6E-98D3-4EA4-AE95-72F2609195DE}"/>
    <cellStyle name="Normale 2 2" xfId="14852" xr:uid="{5E7EEB29-34BD-4051-9D7B-27826AB0983C}"/>
    <cellStyle name="Normale 2 2 2" xfId="14853" xr:uid="{D04A3CA5-792A-4EAE-8CB8-A19F27F6BA4D}"/>
    <cellStyle name="Normale 2 2 2 2" xfId="14854" xr:uid="{B4D822B6-A0E4-4234-9CCA-562D17F3DA66}"/>
    <cellStyle name="Normale 2 2 2 2 2" xfId="33680" xr:uid="{676B4D13-A851-4CF5-A4CB-2BECA818E11F}"/>
    <cellStyle name="Normale 3" xfId="14855" xr:uid="{79849DB0-CAA4-4FEC-812A-BCFDAB721806}"/>
    <cellStyle name="Normale 3 2" xfId="14856" xr:uid="{8F9CDFDD-FDD0-4A03-B0E7-9C1606DA89A7}"/>
    <cellStyle name="Normale 3 2 2" xfId="14857" xr:uid="{58F86A1C-BF0C-4F75-84A0-F036968F3C74}"/>
    <cellStyle name="Normale 3 2 2 2" xfId="33681" xr:uid="{9A031B7F-2DF4-4C88-9849-AF007223BFD5}"/>
    <cellStyle name="Normale 3 2 3" xfId="14858" xr:uid="{9B46BB04-6AB6-4B83-918A-1A62F5B2D402}"/>
    <cellStyle name="Normale 3 2 4" xfId="14859" xr:uid="{A443B5E2-E9D1-4931-A97B-8DB3337B22A2}"/>
    <cellStyle name="Normale 3 3" xfId="14860" xr:uid="{98E41DE3-16F4-4B94-A8AA-2A689AC910D4}"/>
    <cellStyle name="Normale 3 3 2" xfId="14861" xr:uid="{0BB79E6B-16C0-4839-A636-9D0DB8AC463F}"/>
    <cellStyle name="Normale 3 3 3" xfId="14862" xr:uid="{A84DD354-7DCE-4C64-8BCD-F85F01BAD5D9}"/>
    <cellStyle name="Normale 3 4" xfId="14863" xr:uid="{8119F004-A48A-477E-AD13-610FE59FCEF4}"/>
    <cellStyle name="Normale 3 4 2" xfId="33682" xr:uid="{BEA709E2-871E-497E-83F4-1922A87B528E}"/>
    <cellStyle name="Normale 3 5" xfId="14864" xr:uid="{C3B15D43-9051-4CF4-BAA7-EBE8D6FE714A}"/>
    <cellStyle name="Normale 4" xfId="14865" xr:uid="{F143E1E8-0F33-4CA6-9C5F-C937504283C7}"/>
    <cellStyle name="Normale 4 2" xfId="14866" xr:uid="{8707E752-EC70-4121-A750-28B556A4FE85}"/>
    <cellStyle name="Normale 4 3" xfId="14867" xr:uid="{47A53419-E3D8-4690-84F9-3997AFFC7003}"/>
    <cellStyle name="Normale 4 4" xfId="14868" xr:uid="{857F5F79-4C3E-4EDA-9FD5-EABDB602D3AA}"/>
    <cellStyle name="Normale 4 5" xfId="14869" xr:uid="{663D44CC-E723-4421-BD9F-15D561C6E06A}"/>
    <cellStyle name="Normale 4 6" xfId="14870" xr:uid="{6AF340F7-8EDB-4714-85B4-FCB31B320351}"/>
    <cellStyle name="Normale 5" xfId="14871" xr:uid="{23CF20E4-BB28-44F7-B714-2681A0555A47}"/>
    <cellStyle name="Normale 5 2" xfId="14872" xr:uid="{4002E83F-18E3-4392-B113-DED47C8D3683}"/>
    <cellStyle name="Normale 5 3" xfId="14873" xr:uid="{D7254206-9151-41DA-A16C-A26A514D3919}"/>
    <cellStyle name="Normale 5 4" xfId="14874" xr:uid="{5B039032-BFCA-489D-A2F8-85E48EF0B8D1}"/>
    <cellStyle name="Normale 5 5" xfId="33683" xr:uid="{AF0DCD7A-DA5D-496E-B69A-2AD3525A546C}"/>
    <cellStyle name="Normale 54" xfId="14875" xr:uid="{AB1D02B7-CFBD-4835-ADD3-88D1CB0BAF97}"/>
    <cellStyle name="Normale 6" xfId="14876" xr:uid="{13F11DFD-DD30-400F-8C5E-17F91C97DC47}"/>
    <cellStyle name="Normale 6 2" xfId="14877" xr:uid="{15A6AFB9-D4AD-4040-B041-5F372C7DCEC8}"/>
    <cellStyle name="Normale 60" xfId="14878" xr:uid="{C417C52F-0444-4DFC-B599-0174DC3E06CC}"/>
    <cellStyle name="Normale 64" xfId="14879" xr:uid="{8C275118-91C8-412C-B2EF-7FB08DE1AB7A}"/>
    <cellStyle name="Normale 65" xfId="14880" xr:uid="{EDD38EB6-DF59-4CF7-A39C-FFA3EE711BBA}"/>
    <cellStyle name="Normale 7" xfId="45784" xr:uid="{8CEBF4AF-A1F7-48A5-8979-0A2B9172B7BC}"/>
    <cellStyle name="Normale_B2020" xfId="45797" xr:uid="{8D236085-6E06-46BC-9F7B-AF2BDBEC5616}"/>
    <cellStyle name="normální_List1" xfId="14881" xr:uid="{2C1BC6AA-9A37-482A-8D7F-5FBD5A726412}"/>
    <cellStyle name="Nota" xfId="14882" xr:uid="{C1A60B91-AE55-42CA-803F-06CC35273CCE}"/>
    <cellStyle name="Nota 10" xfId="14883" xr:uid="{0A6D155C-43F3-457F-B05D-8B0785849480}"/>
    <cellStyle name="Nota 11" xfId="14884" xr:uid="{2CF89B1D-8996-4A50-A12D-277730529DE4}"/>
    <cellStyle name="Nota 2" xfId="14885" xr:uid="{916DFBAC-DFA2-4E42-8E87-75BF6B1AFCDB}"/>
    <cellStyle name="Nota 2 2" xfId="14886" xr:uid="{1159BBFE-DFBD-4035-A6FC-76F57345DCFC}"/>
    <cellStyle name="Nota 2 3" xfId="14887" xr:uid="{016749CF-5026-4FEE-9A98-A9F688AF2BDC}"/>
    <cellStyle name="Nota 2 4" xfId="33684" xr:uid="{506B767F-7835-4BDB-ADCB-8C89EF63533D}"/>
    <cellStyle name="Nota 3" xfId="14888" xr:uid="{FCF1DDE4-48E2-4507-9517-7B2FBE75FE52}"/>
    <cellStyle name="Nota 3 2" xfId="14889" xr:uid="{E53285B8-ADB4-4C78-92C8-FC0EBA900201}"/>
    <cellStyle name="Nota 3 3" xfId="33685" xr:uid="{A9D77A2F-1225-4FA7-B0BE-5F3DDFA66354}"/>
    <cellStyle name="Nota 3 4" xfId="33686" xr:uid="{030E4AA9-725F-4332-B55A-BBCA2A903955}"/>
    <cellStyle name="Nota 4" xfId="14890" xr:uid="{B4FD60C4-C19A-4BCC-A934-D84EC993B145}"/>
    <cellStyle name="Nota 4 2" xfId="14891" xr:uid="{0FB2AFD5-5218-47E3-9249-50F99472A3FE}"/>
    <cellStyle name="Nota 4 3" xfId="33687" xr:uid="{CE0312C6-E9DE-44BE-8B5E-89CFB10B4E3B}"/>
    <cellStyle name="Nota 4 4" xfId="33688" xr:uid="{12712F60-F1BF-4CEF-8D63-1363E41B0923}"/>
    <cellStyle name="Nota 5" xfId="14892" xr:uid="{5DDB7FE0-D079-4C62-8D08-098CAE4C6560}"/>
    <cellStyle name="Nota 5 2" xfId="14893" xr:uid="{15237D01-607A-4519-A1FE-B87F0D13ECF5}"/>
    <cellStyle name="Nota 5 3" xfId="33689" xr:uid="{6E4A5752-90EE-4129-B811-3DAB3AE5734C}"/>
    <cellStyle name="Nota 5 4" xfId="33690" xr:uid="{962D9B6A-59EA-401A-87E5-75F71006DA03}"/>
    <cellStyle name="Nota 6" xfId="14894" xr:uid="{951308A2-BC6F-433C-88B0-C7E7D8B2E327}"/>
    <cellStyle name="Nota 6 2" xfId="14895" xr:uid="{F649D635-C953-4898-B77A-6BD35BAD4B23}"/>
    <cellStyle name="Nota 6 3" xfId="33691" xr:uid="{9AD16D34-46C5-4B7B-B945-DA714901EC39}"/>
    <cellStyle name="Nota 6 4" xfId="33692" xr:uid="{C380054C-C1F7-4033-8B35-9CCAEE60363E}"/>
    <cellStyle name="Nota 7" xfId="14896" xr:uid="{656380D2-99AD-4260-915E-6F9B7E52E418}"/>
    <cellStyle name="Nota 7 2" xfId="14897" xr:uid="{B4AA7607-60CC-4B7A-B308-B99C704A646E}"/>
    <cellStyle name="Nota 7 3" xfId="33693" xr:uid="{A02DF966-55C4-4ECE-827E-53EEDB332F83}"/>
    <cellStyle name="Nota 7 4" xfId="33694" xr:uid="{56B34C77-19A1-430D-BEEE-A49DEF70E987}"/>
    <cellStyle name="Nota 8" xfId="14898" xr:uid="{215CBB66-5681-42A2-9EE4-3EC9E8AD5B03}"/>
    <cellStyle name="Nota 8 2" xfId="14899" xr:uid="{00931280-AC68-4E5D-90A9-65727C1887F0}"/>
    <cellStyle name="Nota 8 3" xfId="33695" xr:uid="{59AE7F6E-66AF-4F97-B1EC-937A78B8F76D}"/>
    <cellStyle name="Nota 8 4" xfId="33696" xr:uid="{26652EAB-684A-438C-812D-36F26A723084}"/>
    <cellStyle name="Nota 9" xfId="14900" xr:uid="{523158F3-6409-480F-9881-8BBBD9A61EA7}"/>
    <cellStyle name="Note 10" xfId="14901" xr:uid="{3EB3806B-2162-45CB-B543-11D114F2CD8F}"/>
    <cellStyle name="Note 10 10" xfId="14902" xr:uid="{512C193E-B863-4DE8-B584-18B3AB54EF6F}"/>
    <cellStyle name="Note 10 10 2" xfId="33697" xr:uid="{A2F40071-7FC2-4843-81B6-838892C34005}"/>
    <cellStyle name="Note 10 11" xfId="14903" xr:uid="{FE53C698-BF3B-4917-A165-AB2885127B47}"/>
    <cellStyle name="Note 10 11 2" xfId="33698" xr:uid="{DB2CB6C5-B66A-4212-8DD0-FE9C67314B1B}"/>
    <cellStyle name="Note 10 12" xfId="33699" xr:uid="{21B9D38C-345B-4385-A999-53088E13CF75}"/>
    <cellStyle name="Note 10 13" xfId="33700" xr:uid="{E0EDBA12-1C37-4A47-87FD-B05683D98280}"/>
    <cellStyle name="Note 10 2" xfId="14904" xr:uid="{6D75A03D-CFA5-43CE-AE09-8BF31B84DE91}"/>
    <cellStyle name="Note 10 2 10" xfId="14905" xr:uid="{5F742065-5999-4779-A21D-9111AF465DC6}"/>
    <cellStyle name="Note 10 2 10 2" xfId="33701" xr:uid="{99ECAE7A-B618-4DF3-958F-606DE93CB56E}"/>
    <cellStyle name="Note 10 2 11" xfId="33702" xr:uid="{F0511585-8515-4393-AB33-3856E604AF2C}"/>
    <cellStyle name="Note 10 2 12" xfId="33703" xr:uid="{601AC830-4CCD-49D7-9672-B5406D0E49E8}"/>
    <cellStyle name="Note 10 2 2" xfId="14906" xr:uid="{B4A51A78-4B8B-4CCD-9397-2CD754E6CEC1}"/>
    <cellStyle name="Note 10 2 2 2" xfId="14907" xr:uid="{5EC363C6-778F-4901-AFF0-DA096C7EC9E2}"/>
    <cellStyle name="Note 10 2 2 2 2" xfId="14908" xr:uid="{A23BD732-8DC6-4547-904E-BDA9827633E3}"/>
    <cellStyle name="Note 10 2 2 3" xfId="14909" xr:uid="{974DD7BD-9AC4-494B-8301-879EFF36CEEE}"/>
    <cellStyle name="Note 10 2 2 4" xfId="33704" xr:uid="{88316A4E-8762-4AF1-930C-AE2BC4DE9F81}"/>
    <cellStyle name="Note 10 2 3" xfId="14910" xr:uid="{1C9CF560-18D4-417C-952A-1178110DAE2F}"/>
    <cellStyle name="Note 10 2 3 2" xfId="14911" xr:uid="{AA962EBC-7AD4-48F0-9A9D-47226E95C38C}"/>
    <cellStyle name="Note 10 2 3 3" xfId="33705" xr:uid="{9AB9687A-0F8F-4B6A-8088-6F1141F9465C}"/>
    <cellStyle name="Note 10 2 3 4" xfId="33706" xr:uid="{A210F5AD-B1C4-4CF1-A4FA-F39676D03CCE}"/>
    <cellStyle name="Note 10 2 4" xfId="14912" xr:uid="{24D97372-1DD8-4D1B-9212-5C29D487530E}"/>
    <cellStyle name="Note 10 2 4 2" xfId="14913" xr:uid="{8B007F91-6318-4121-A8E0-E811BD026112}"/>
    <cellStyle name="Note 10 2 4 3" xfId="33707" xr:uid="{FE071724-0A08-40F3-A6DA-7068FA86A606}"/>
    <cellStyle name="Note 10 2 4 4" xfId="33708" xr:uid="{3883817F-DBD5-4366-A75E-D12AF3AD6851}"/>
    <cellStyle name="Note 10 2 5" xfId="14914" xr:uid="{DC50A8B4-A6F1-4FBC-B2EC-3B92DB11649A}"/>
    <cellStyle name="Note 10 2 5 2" xfId="14915" xr:uid="{FC27DB88-B6C3-4E37-BDF9-FD1626B1A860}"/>
    <cellStyle name="Note 10 2 5 3" xfId="33709" xr:uid="{CEB02C1A-E996-4679-ABDD-BE3B26498DCA}"/>
    <cellStyle name="Note 10 2 5 4" xfId="33710" xr:uid="{22C8A5C8-8480-4F04-81D4-629E357A8BBF}"/>
    <cellStyle name="Note 10 2 6" xfId="14916" xr:uid="{402C3C16-4659-420C-897A-C4AA46F5B13E}"/>
    <cellStyle name="Note 10 2 6 2" xfId="14917" xr:uid="{6EA9154C-33CA-4D1D-ADF2-4E45A8389A3B}"/>
    <cellStyle name="Note 10 2 6 3" xfId="33711" xr:uid="{9B31CA6F-7D1F-4E20-B103-09ADB23328AE}"/>
    <cellStyle name="Note 10 2 6 4" xfId="33712" xr:uid="{BBCFC327-79C7-423F-AEA6-60F7D7E0A49C}"/>
    <cellStyle name="Note 10 2 7" xfId="14918" xr:uid="{4C03767D-4DC9-4E7D-B726-18F6E7C55F62}"/>
    <cellStyle name="Note 10 2 7 2" xfId="14919" xr:uid="{A1D1CCF5-B32C-4AF2-9463-A64553360BAC}"/>
    <cellStyle name="Note 10 2 7 3" xfId="33713" xr:uid="{CE07A562-0B20-4D2A-AC01-78223FCDA6CB}"/>
    <cellStyle name="Note 10 2 7 4" xfId="33714" xr:uid="{1AC3D6CF-8A43-495C-BFAC-72EEF6DFC4AF}"/>
    <cellStyle name="Note 10 2 8" xfId="14920" xr:uid="{40CCD6ED-7080-416F-ACBB-86A6D01ADDB4}"/>
    <cellStyle name="Note 10 2 8 2" xfId="14921" xr:uid="{A0EC80E7-BF30-4467-B733-C879DA74F599}"/>
    <cellStyle name="Note 10 2 8 3" xfId="33715" xr:uid="{23C39413-15AE-49A6-AC95-EA97750113EE}"/>
    <cellStyle name="Note 10 2 8 4" xfId="33716" xr:uid="{9822E498-D692-438B-B75C-AB7DACF2119F}"/>
    <cellStyle name="Note 10 2 9" xfId="14922" xr:uid="{945E9852-41CB-4646-BD1C-CDEEDD6F9FF5}"/>
    <cellStyle name="Note 10 2 9 2" xfId="33717" xr:uid="{D4DDAED7-637E-4D04-8C28-D4CDF37C3D3A}"/>
    <cellStyle name="Note 10 3" xfId="14923" xr:uid="{490E98DC-5CDE-4FDA-BE6A-E080B1E1FC5F}"/>
    <cellStyle name="Note 10 3 2" xfId="14924" xr:uid="{337BC3D8-A131-48F2-BF59-B971A484934A}"/>
    <cellStyle name="Note 10 3 2 2" xfId="14925" xr:uid="{7DC6F5E5-475F-4979-8AB8-B4E2ABE582AB}"/>
    <cellStyle name="Note 10 3 3" xfId="14926" xr:uid="{5EF24352-6046-4AC9-872F-B798589E278E}"/>
    <cellStyle name="Note 10 3 4" xfId="33718" xr:uid="{C2283F04-4FB7-47B3-9506-694D27F4037F}"/>
    <cellStyle name="Note 10 3 5" xfId="33719" xr:uid="{2DDA3191-093F-4756-9E14-8C440F9B32A7}"/>
    <cellStyle name="Note 10 3_ELC_final" xfId="33720" xr:uid="{35080106-4EAB-4A16-85B9-3A57567CE019}"/>
    <cellStyle name="Note 10 4" xfId="14927" xr:uid="{B3E5E725-77A7-4184-A73B-2E5FDAB9C020}"/>
    <cellStyle name="Note 10 4 2" xfId="14928" xr:uid="{8D0937D7-4FA6-427F-9616-721412979073}"/>
    <cellStyle name="Note 10 4 3" xfId="33721" xr:uid="{87699519-0121-44FB-B51F-288A407E4BC8}"/>
    <cellStyle name="Note 10 4 4" xfId="33722" xr:uid="{15AFD4B6-DCF2-4D6A-88F7-BA204D961792}"/>
    <cellStyle name="Note 10 5" xfId="14929" xr:uid="{DA4A8DB4-76B9-4BDE-A957-55138C0686C8}"/>
    <cellStyle name="Note 10 5 2" xfId="14930" xr:uid="{14C7A0FF-AA29-4DF1-A202-DFA22994A7BC}"/>
    <cellStyle name="Note 10 5 3" xfId="33723" xr:uid="{C557300F-5567-405B-88F4-63B0EA312E2E}"/>
    <cellStyle name="Note 10 5 4" xfId="33724" xr:uid="{6D108859-F3BE-4430-8756-7B93DA34EBE9}"/>
    <cellStyle name="Note 10 6" xfId="14931" xr:uid="{68F5CFC5-9733-400C-8ED0-9F8FCC28B8D3}"/>
    <cellStyle name="Note 10 6 2" xfId="14932" xr:uid="{AB45B84B-BED9-4AB1-BFE4-BEB9EBDA1D4B}"/>
    <cellStyle name="Note 10 6 3" xfId="33725" xr:uid="{B6D3CFAF-1DAC-4261-BAA4-5365E24036B1}"/>
    <cellStyle name="Note 10 6 4" xfId="33726" xr:uid="{0415816E-5D2A-4C83-BC21-5BF7C79F93BA}"/>
    <cellStyle name="Note 10 7" xfId="14933" xr:uid="{7ED6295B-106F-4C9B-ABB8-427046DC2425}"/>
    <cellStyle name="Note 10 7 2" xfId="14934" xr:uid="{5A61F89F-7729-426C-998D-71577015C25D}"/>
    <cellStyle name="Note 10 7 3" xfId="33727" xr:uid="{E99C7EAA-B233-4AA1-ADFB-58D4A4B3640D}"/>
    <cellStyle name="Note 10 7 4" xfId="33728" xr:uid="{E912958F-EE35-42EA-B669-7311F3D62507}"/>
    <cellStyle name="Note 10 8" xfId="14935" xr:uid="{09D2064F-AC5C-4549-874A-A631D33F4BE7}"/>
    <cellStyle name="Note 10 8 2" xfId="14936" xr:uid="{C2686362-82AC-4E38-A221-E7967A049412}"/>
    <cellStyle name="Note 10 8 3" xfId="33729" xr:uid="{F9E1F3DE-A3DB-4ED1-8BDD-B2F9FEC7F03E}"/>
    <cellStyle name="Note 10 8 4" xfId="33730" xr:uid="{EAC4C744-F7F3-45BC-BEBA-1F0993D3DFF1}"/>
    <cellStyle name="Note 10 9" xfId="14937" xr:uid="{89F58DF1-2A31-454A-98F6-BD02E73475D0}"/>
    <cellStyle name="Note 10 9 2" xfId="14938" xr:uid="{37FC47CF-9473-412B-9E8D-9048BF5BE674}"/>
    <cellStyle name="Note 10 9 3" xfId="33731" xr:uid="{5149E0D5-039B-4E15-A5AA-4329DE35A0A0}"/>
    <cellStyle name="Note 10 9 4" xfId="33732" xr:uid="{9783C087-9BA7-4C3E-B983-4F7D4C47EF1A}"/>
    <cellStyle name="Note 10_ELC_final" xfId="33733" xr:uid="{3DBC175D-9AAE-4D26-A5AF-DEEE8D4FBCCE}"/>
    <cellStyle name="Note 11" xfId="14939" xr:uid="{1A6E3176-6A54-47AA-9233-771A52FD2343}"/>
    <cellStyle name="Note 11 10" xfId="14940" xr:uid="{6A81D93F-559D-448B-A15E-803FF8429A27}"/>
    <cellStyle name="Note 11 10 2" xfId="33734" xr:uid="{78BBD792-7DBF-469D-9ED4-6ACE693D2D8C}"/>
    <cellStyle name="Note 11 11" xfId="14941" xr:uid="{820FAB6F-6CDF-4E44-8B2F-9F11939A7942}"/>
    <cellStyle name="Note 11 11 2" xfId="33735" xr:uid="{092488C6-0C43-4422-9065-EAAFA54CEA96}"/>
    <cellStyle name="Note 11 12" xfId="33736" xr:uid="{2D7DB1CA-8230-4215-815F-01DC69D57263}"/>
    <cellStyle name="Note 11 13" xfId="33737" xr:uid="{E2E18DC0-AFCC-4E12-A1BD-4C4EFD8FA9E7}"/>
    <cellStyle name="Note 11 2" xfId="14942" xr:uid="{B2DD7DE5-82F7-42A8-B6FC-4ADFD896CD07}"/>
    <cellStyle name="Note 11 2 10" xfId="14943" xr:uid="{6EFD4242-8D08-490B-ABC4-A205576F462C}"/>
    <cellStyle name="Note 11 2 10 2" xfId="33738" xr:uid="{52F45DD1-094E-4E51-A1A4-DD36346516CB}"/>
    <cellStyle name="Note 11 2 11" xfId="33739" xr:uid="{81342BDD-ED39-47C1-BCA1-40CD06A23F53}"/>
    <cellStyle name="Note 11 2 12" xfId="33740" xr:uid="{52FB3087-AC2E-433E-92EC-C2F1957672BD}"/>
    <cellStyle name="Note 11 2 2" xfId="14944" xr:uid="{08EB0CA0-DA6A-42AA-9F1E-68491B44C3B0}"/>
    <cellStyle name="Note 11 2 2 2" xfId="14945" xr:uid="{30063ADF-1D42-4093-BE36-5872982C1644}"/>
    <cellStyle name="Note 11 2 2 2 2" xfId="14946" xr:uid="{00DC98B4-B0E3-4A6B-9B53-5ADCBC50E783}"/>
    <cellStyle name="Note 11 2 2 3" xfId="14947" xr:uid="{BD08EE83-A857-490F-8C1E-F44B99BF9233}"/>
    <cellStyle name="Note 11 2 2 4" xfId="33741" xr:uid="{CBA33542-CACD-49EA-9EAB-41E8A3B6269A}"/>
    <cellStyle name="Note 11 2 3" xfId="14948" xr:uid="{89FD6E1F-25C2-449A-9DEB-5771D5E7546C}"/>
    <cellStyle name="Note 11 2 3 2" xfId="14949" xr:uid="{33F9A1FA-2745-4896-9631-D49D0FE6FE7F}"/>
    <cellStyle name="Note 11 2 3 3" xfId="33742" xr:uid="{3F70350E-AEAB-4A20-B9DE-E0AE908344F7}"/>
    <cellStyle name="Note 11 2 3 4" xfId="33743" xr:uid="{F264DF47-9998-45BB-8C77-912E26C40458}"/>
    <cellStyle name="Note 11 2 4" xfId="14950" xr:uid="{0F662C69-E18D-4218-942C-ACDB51761A81}"/>
    <cellStyle name="Note 11 2 4 2" xfId="14951" xr:uid="{C81ACC6A-367D-4DC3-9999-811B07AE8469}"/>
    <cellStyle name="Note 11 2 4 3" xfId="33744" xr:uid="{961FB85D-5A46-4229-B841-19EB38E487B1}"/>
    <cellStyle name="Note 11 2 4 4" xfId="33745" xr:uid="{E79E0AC2-D503-4212-9B98-7A5BD1696268}"/>
    <cellStyle name="Note 11 2 5" xfId="14952" xr:uid="{FE10066E-FD35-44FA-ABBE-534E860C54BB}"/>
    <cellStyle name="Note 11 2 5 2" xfId="14953" xr:uid="{5D65869F-2AE3-4591-B654-BE76B7C003C6}"/>
    <cellStyle name="Note 11 2 5 3" xfId="33746" xr:uid="{82025BE9-C64B-4FAD-AFDA-5A5136C96FBE}"/>
    <cellStyle name="Note 11 2 5 4" xfId="33747" xr:uid="{51BD792E-A76D-4069-8618-C8AB7DF7F89B}"/>
    <cellStyle name="Note 11 2 6" xfId="14954" xr:uid="{D151DE0D-45C8-429F-A1A5-2DAA59E753E5}"/>
    <cellStyle name="Note 11 2 6 2" xfId="14955" xr:uid="{764425EE-4FC3-4A42-A6EE-2F039C4E3749}"/>
    <cellStyle name="Note 11 2 6 3" xfId="33748" xr:uid="{15E891A5-803A-4C80-B514-2F9B09DF3000}"/>
    <cellStyle name="Note 11 2 6 4" xfId="33749" xr:uid="{FC7B76C2-5CA3-4970-BD9C-06159D9CA3EE}"/>
    <cellStyle name="Note 11 2 7" xfId="14956" xr:uid="{22B78832-2AD6-4B7A-9630-C19403A575FC}"/>
    <cellStyle name="Note 11 2 7 2" xfId="14957" xr:uid="{EC5A4964-8880-42FB-8958-D79CD241651D}"/>
    <cellStyle name="Note 11 2 7 3" xfId="33750" xr:uid="{BCBA399A-4319-4381-8D7C-6F163E9EBA02}"/>
    <cellStyle name="Note 11 2 7 4" xfId="33751" xr:uid="{37FD9172-632C-4CFD-B3A5-6C020DC619F0}"/>
    <cellStyle name="Note 11 2 8" xfId="14958" xr:uid="{66CB1250-4E14-4C10-8D2F-BFF548077CD5}"/>
    <cellStyle name="Note 11 2 8 2" xfId="14959" xr:uid="{AFA9670C-7033-4E0E-BE75-AB444AC17B03}"/>
    <cellStyle name="Note 11 2 8 3" xfId="33752" xr:uid="{38CB5826-0B55-4C4F-AF4F-297BB8CD6F18}"/>
    <cellStyle name="Note 11 2 8 4" xfId="33753" xr:uid="{BA48F614-4732-4C85-A2AF-428E67C1A544}"/>
    <cellStyle name="Note 11 2 9" xfId="14960" xr:uid="{8300BC7B-99EA-4B52-BB37-5FF028F85AC7}"/>
    <cellStyle name="Note 11 2 9 2" xfId="33754" xr:uid="{0F869351-929D-4107-9F7A-79D11F341BC3}"/>
    <cellStyle name="Note 11 3" xfId="14961" xr:uid="{E93B0AD3-A009-494E-90BB-B31D2D6B4ECA}"/>
    <cellStyle name="Note 11 3 2" xfId="14962" xr:uid="{95F1CD05-2AC9-4B91-BB9C-0C570BA6F9DC}"/>
    <cellStyle name="Note 11 3 2 2" xfId="14963" xr:uid="{89BEE63E-D2CF-428C-9486-CC69BBB90E5B}"/>
    <cellStyle name="Note 11 3 3" xfId="14964" xr:uid="{61BFA19D-3C94-41B1-B4D3-E61269942314}"/>
    <cellStyle name="Note 11 3 4" xfId="33755" xr:uid="{5ABEA55F-3B14-4C08-B281-9774D48EA4F7}"/>
    <cellStyle name="Note 11 4" xfId="14965" xr:uid="{E3655092-CF22-4A11-B306-F10DB7E199BE}"/>
    <cellStyle name="Note 11 4 2" xfId="14966" xr:uid="{D869876D-1020-4C06-ADE7-0194BDEED45C}"/>
    <cellStyle name="Note 11 4 3" xfId="33756" xr:uid="{DF48E95D-7B5D-4914-B069-B8D6D465FBD7}"/>
    <cellStyle name="Note 11 4 4" xfId="33757" xr:uid="{81D3005E-9D94-4AD9-A967-02DE6145D465}"/>
    <cellStyle name="Note 11 5" xfId="14967" xr:uid="{BD64B4F5-32E0-4A78-AA4A-1F5658E29B83}"/>
    <cellStyle name="Note 11 5 2" xfId="14968" xr:uid="{9A22ACF8-CE0F-43F4-B4F2-4FE5BBF87D62}"/>
    <cellStyle name="Note 11 5 3" xfId="33758" xr:uid="{865D48A7-C441-41CE-AF3F-2BE55EFFA5B4}"/>
    <cellStyle name="Note 11 5 4" xfId="33759" xr:uid="{66A23201-1725-4DCC-99EC-CE37249E745E}"/>
    <cellStyle name="Note 11 6" xfId="14969" xr:uid="{74672E18-BBEB-4ABE-993B-2242D3BC870C}"/>
    <cellStyle name="Note 11 6 2" xfId="14970" xr:uid="{DAD2498D-897B-4A34-9B17-F04D2C2ED157}"/>
    <cellStyle name="Note 11 6 3" xfId="33760" xr:uid="{B9A605EF-E9C5-4CD6-B0BD-334B5F2E30DB}"/>
    <cellStyle name="Note 11 6 4" xfId="33761" xr:uid="{E83D8DA5-CAEC-440F-B3D2-5CBF8C9A60CA}"/>
    <cellStyle name="Note 11 7" xfId="14971" xr:uid="{3767058B-B74A-4404-8564-CD05202D6B2F}"/>
    <cellStyle name="Note 11 7 2" xfId="14972" xr:uid="{F2850065-C7CB-4EBD-886B-D7A8BCBEAEB7}"/>
    <cellStyle name="Note 11 7 3" xfId="33762" xr:uid="{C2F2AB0C-3F68-483B-BB38-CE8A669680D4}"/>
    <cellStyle name="Note 11 7 4" xfId="33763" xr:uid="{DCD337B6-6D54-4473-B7EA-B4FD2E5C2DAC}"/>
    <cellStyle name="Note 11 8" xfId="14973" xr:uid="{C6C8E1FF-DE7A-40AF-BAB6-17BD0B240D36}"/>
    <cellStyle name="Note 11 8 2" xfId="14974" xr:uid="{39A8DD2A-DEA0-4BC3-94CA-9334871FA06E}"/>
    <cellStyle name="Note 11 8 3" xfId="33764" xr:uid="{3638F64F-E670-4F6F-8333-1D779202F161}"/>
    <cellStyle name="Note 11 8 4" xfId="33765" xr:uid="{651DFE12-8509-4889-885F-247C78E88216}"/>
    <cellStyle name="Note 11 9" xfId="14975" xr:uid="{F89F1782-A10A-4703-943E-40D8769C6462}"/>
    <cellStyle name="Note 11 9 2" xfId="14976" xr:uid="{535841DF-3F11-45AF-BC5F-8C5B82FCC0A2}"/>
    <cellStyle name="Note 11 9 3" xfId="33766" xr:uid="{CE462C8F-502B-4A2C-A15F-BFCBBBBE695B}"/>
    <cellStyle name="Note 11 9 4" xfId="33767" xr:uid="{CADFB755-0881-4E54-B741-7D4E18ECE03B}"/>
    <cellStyle name="Note 11_ELC_final" xfId="33768" xr:uid="{1E28C90F-984A-4F43-B429-57992D25A533}"/>
    <cellStyle name="Note 12" xfId="33769" xr:uid="{9950D577-D1FA-43BA-937A-B340E59A3982}"/>
    <cellStyle name="Note 12 2" xfId="33770" xr:uid="{DF692BD8-C3EF-4AF7-8304-C3C5ED89398A}"/>
    <cellStyle name="Note 12_ELC_final" xfId="33771" xr:uid="{E3040898-8CFF-4F66-BA51-EA930E21FC04}"/>
    <cellStyle name="Note 13" xfId="33772" xr:uid="{B37D5D91-2C09-4F3A-A0E8-1C2BA8B5BC39}"/>
    <cellStyle name="Note 13 2" xfId="33773" xr:uid="{31BA4630-B1C2-4E3A-AB32-78865F4163EA}"/>
    <cellStyle name="Note 13_ELC_final" xfId="33774" xr:uid="{3892655C-87E9-412E-977F-D6231251AA32}"/>
    <cellStyle name="Note 14" xfId="33775" xr:uid="{BA96361E-FAD7-46DF-92E9-25FE467F0D5B}"/>
    <cellStyle name="Note 14 2" xfId="33776" xr:uid="{9161358B-19C1-4EBF-B7AA-568FA1A7CE9B}"/>
    <cellStyle name="Note 14_ELC_final" xfId="33777" xr:uid="{E9A5BDE0-740A-40BE-8BE6-0CD7F4DAF62A}"/>
    <cellStyle name="Note 15" xfId="33778" xr:uid="{332B28C0-701C-4B83-B43A-55049168BE18}"/>
    <cellStyle name="Note 15 2" xfId="33779" xr:uid="{81E70C39-CEBF-4FF6-A290-87EADF19A6BE}"/>
    <cellStyle name="Note 15_ELC_final" xfId="33780" xr:uid="{DF0C11B4-FCF3-464E-9FBE-FB6206030647}"/>
    <cellStyle name="Note 16" xfId="33781" xr:uid="{70DC1D14-705D-4057-8017-D03E7E581A44}"/>
    <cellStyle name="Note 16 2" xfId="33782" xr:uid="{5CB6F1F6-1740-4457-B913-6FCB709064AD}"/>
    <cellStyle name="Note 16_ELC_final" xfId="33783" xr:uid="{318C4F38-DC51-4528-81F8-3E275B1A8AAB}"/>
    <cellStyle name="Note 17" xfId="33784" xr:uid="{B6C5C636-23DA-4F95-B18D-6DFCF1009391}"/>
    <cellStyle name="Note 17 2" xfId="33785" xr:uid="{0413373B-357E-41E1-A9FF-CFFAF42BA8D3}"/>
    <cellStyle name="Note 17_ELC_final" xfId="33786" xr:uid="{C17C6526-36F4-432D-BB7A-F3A3E573F932}"/>
    <cellStyle name="Note 18" xfId="33787" xr:uid="{4C40514D-6FDE-4419-8422-4E590498AC92}"/>
    <cellStyle name="Note 18 2" xfId="33788" xr:uid="{DBC5E07C-6FB3-4019-9EE4-67F693BFA047}"/>
    <cellStyle name="Note 18_ELC_final" xfId="33789" xr:uid="{D6DDAF87-3F01-43F3-A2F2-48C765E2A8F3}"/>
    <cellStyle name="Note 19" xfId="33790" xr:uid="{DDCB9850-3B39-40E1-96D6-478C758B0D24}"/>
    <cellStyle name="Note 2" xfId="14977" xr:uid="{955D5BB4-BF50-4CFC-9F57-1AA66EC19C88}"/>
    <cellStyle name="Note 2 10" xfId="14978" xr:uid="{31DB6268-8379-418D-AB67-965E94062B88}"/>
    <cellStyle name="Note 2 10 10" xfId="14979" xr:uid="{07C635CF-2528-4959-A597-E8D81B88E832}"/>
    <cellStyle name="Note 2 10 10 2" xfId="33791" xr:uid="{BB03F152-7B3D-4316-B7E7-17AA450CA80C}"/>
    <cellStyle name="Note 2 10 11" xfId="14980" xr:uid="{386AD84E-EA27-48CE-A856-87172F3C580E}"/>
    <cellStyle name="Note 2 10 11 2" xfId="33792" xr:uid="{9E872692-8D22-4C6C-9DF7-B2A00189997F}"/>
    <cellStyle name="Note 2 10 12" xfId="33793" xr:uid="{E2EFC15A-84B1-4C98-A158-FF57D7EED904}"/>
    <cellStyle name="Note 2 10 13" xfId="33794" xr:uid="{0A8EE2C1-D107-441B-AB51-BD3C042D2EA5}"/>
    <cellStyle name="Note 2 10 2" xfId="14981" xr:uid="{EE65D7D0-E9BD-4590-A485-5E58D8627D4E}"/>
    <cellStyle name="Note 2 10 2 10" xfId="14982" xr:uid="{24926FC1-573F-4765-924E-8F109EF119DF}"/>
    <cellStyle name="Note 2 10 2 10 2" xfId="33795" xr:uid="{4D78E053-ACFC-4983-AAA1-1E1ECBC80922}"/>
    <cellStyle name="Note 2 10 2 11" xfId="33796" xr:uid="{07703A4D-D348-4370-9C8D-18910343C9A0}"/>
    <cellStyle name="Note 2 10 2 2" xfId="14983" xr:uid="{A0FD05EB-44F0-4D33-ADBC-E890A3CABBAA}"/>
    <cellStyle name="Note 2 10 2 2 2" xfId="14984" xr:uid="{A7138BE0-EB52-42C0-8FBE-14F09FD79920}"/>
    <cellStyle name="Note 2 10 2 2 2 2" xfId="14985" xr:uid="{E32140BD-4912-4610-A6DD-5C4E304B0DB6}"/>
    <cellStyle name="Note 2 10 2 2 3" xfId="14986" xr:uid="{70D0654E-3F7E-4442-8F28-DA9105D19DBC}"/>
    <cellStyle name="Note 2 10 2 2 4" xfId="33797" xr:uid="{F8B343F9-443F-4EE8-A565-D5F42A8A5140}"/>
    <cellStyle name="Note 2 10 2 3" xfId="14987" xr:uid="{B1DFA507-909E-4588-8E5F-C1A85DE80600}"/>
    <cellStyle name="Note 2 10 2 3 2" xfId="14988" xr:uid="{5F4461E7-D2BA-40A1-BB36-D6DC011C91AD}"/>
    <cellStyle name="Note 2 10 2 3 3" xfId="33798" xr:uid="{EB16D09F-8C91-4410-97F0-B3488D469CEB}"/>
    <cellStyle name="Note 2 10 2 3 4" xfId="33799" xr:uid="{F320145F-D600-42AD-8B1B-2252BBBC789D}"/>
    <cellStyle name="Note 2 10 2 4" xfId="14989" xr:uid="{7E6DCFFC-FB1A-4794-9074-9507E69A49CB}"/>
    <cellStyle name="Note 2 10 2 4 2" xfId="14990" xr:uid="{9E49E9DE-6784-44E6-B735-46BC7D4021CE}"/>
    <cellStyle name="Note 2 10 2 4 3" xfId="33800" xr:uid="{B5A02337-DA75-425D-8BB8-8FB1AE10089B}"/>
    <cellStyle name="Note 2 10 2 4 4" xfId="33801" xr:uid="{CF3E9116-BD4D-49A3-BB9B-7327ADB89825}"/>
    <cellStyle name="Note 2 10 2 5" xfId="14991" xr:uid="{B4A051CF-896F-4A13-A4CB-21091D24D4A2}"/>
    <cellStyle name="Note 2 10 2 5 2" xfId="14992" xr:uid="{6BA61755-5654-41D7-BAC2-ABDC7367D781}"/>
    <cellStyle name="Note 2 10 2 5 3" xfId="33802" xr:uid="{00144AE9-EDAF-46E3-81E0-A36BDCC1A2B9}"/>
    <cellStyle name="Note 2 10 2 5 4" xfId="33803" xr:uid="{4BC4BD14-742F-43E0-844D-210DD7A9CE67}"/>
    <cellStyle name="Note 2 10 2 6" xfId="14993" xr:uid="{AA45DF22-21B3-4D91-8B29-6909C9823E19}"/>
    <cellStyle name="Note 2 10 2 6 2" xfId="14994" xr:uid="{C309329E-6FC6-4C6D-BBD4-5CD43E876CF5}"/>
    <cellStyle name="Note 2 10 2 6 3" xfId="33804" xr:uid="{6CC5ECEE-6EF6-4225-9FD5-D12973DD39A0}"/>
    <cellStyle name="Note 2 10 2 6 4" xfId="33805" xr:uid="{2976ADC6-CDEC-4808-8782-EF8F6F57ABFF}"/>
    <cellStyle name="Note 2 10 2 7" xfId="14995" xr:uid="{8FBA3007-9AA0-41A1-8224-29C29F0C2946}"/>
    <cellStyle name="Note 2 10 2 7 2" xfId="14996" xr:uid="{E6CD359A-384F-498C-903F-15AF78BF5984}"/>
    <cellStyle name="Note 2 10 2 7 3" xfId="33806" xr:uid="{614CD8BF-8E7E-4F45-9FB1-B8640D1CD936}"/>
    <cellStyle name="Note 2 10 2 7 4" xfId="33807" xr:uid="{3F7E52B9-E25C-43E9-AD99-67DC345485F7}"/>
    <cellStyle name="Note 2 10 2 8" xfId="14997" xr:uid="{E34D02DA-8704-4D60-829D-CD91CC453431}"/>
    <cellStyle name="Note 2 10 2 8 2" xfId="14998" xr:uid="{62317F22-0BB7-4033-BF9B-15409044DFB3}"/>
    <cellStyle name="Note 2 10 2 8 3" xfId="33808" xr:uid="{54705D38-C52F-4D61-8677-89CCBD37459C}"/>
    <cellStyle name="Note 2 10 2 8 4" xfId="33809" xr:uid="{1822A610-FE8D-43E0-AF55-8EC2ED704A2A}"/>
    <cellStyle name="Note 2 10 2 9" xfId="14999" xr:uid="{C7F8541C-7E47-4484-B7AE-C9E780DE9DC6}"/>
    <cellStyle name="Note 2 10 2 9 2" xfId="33810" xr:uid="{EB554C23-8F47-4B2E-A6D7-5753EBC66902}"/>
    <cellStyle name="Note 2 10 3" xfId="15000" xr:uid="{6FB7DAFD-F4D3-45CF-924F-0101E295E9E0}"/>
    <cellStyle name="Note 2 10 3 2" xfId="15001" xr:uid="{961A3435-44D3-4EAD-9E29-C8C274414E93}"/>
    <cellStyle name="Note 2 10 3 2 2" xfId="15002" xr:uid="{1AA82E95-8A01-43BF-871E-8144D272AA1C}"/>
    <cellStyle name="Note 2 10 3 3" xfId="15003" xr:uid="{E1D3B2BC-E275-4A85-BCBB-6D8E089BA57A}"/>
    <cellStyle name="Note 2 10 3 4" xfId="33811" xr:uid="{CB23517D-94A7-4F84-812E-1B2D5B5B4E31}"/>
    <cellStyle name="Note 2 10 4" xfId="15004" xr:uid="{E95E336E-420D-4E65-B409-813DB58C7B47}"/>
    <cellStyle name="Note 2 10 4 2" xfId="15005" xr:uid="{7A84278B-3CA7-4D7B-817D-FDC620D4B602}"/>
    <cellStyle name="Note 2 10 4 3" xfId="33812" xr:uid="{C53F5431-884E-4C00-9764-6525466FD358}"/>
    <cellStyle name="Note 2 10 4 4" xfId="33813" xr:uid="{8825FD00-C510-4B12-A7F7-EF8E3DFD3AC6}"/>
    <cellStyle name="Note 2 10 5" xfId="15006" xr:uid="{6B9C83E0-0AA2-4989-A6C4-1B2C0D478F38}"/>
    <cellStyle name="Note 2 10 5 2" xfId="15007" xr:uid="{A1AB7DD9-DD5E-4F2D-AD4C-49F477415A11}"/>
    <cellStyle name="Note 2 10 5 3" xfId="33814" xr:uid="{0FA25E7E-FD31-4BC7-B8F1-6569108F5D85}"/>
    <cellStyle name="Note 2 10 5 4" xfId="33815" xr:uid="{6C4A1D88-718B-41CA-B6B0-9CD753DC11A7}"/>
    <cellStyle name="Note 2 10 6" xfId="15008" xr:uid="{55802DC2-D0A4-4E13-82F1-9CECDDA84A39}"/>
    <cellStyle name="Note 2 10 6 2" xfId="15009" xr:uid="{82A1BD1D-9FF6-4344-A8B6-2F5FE7427DE8}"/>
    <cellStyle name="Note 2 10 6 3" xfId="33816" xr:uid="{E1FBC102-AFB7-4560-937B-4459BB2CFB84}"/>
    <cellStyle name="Note 2 10 6 4" xfId="33817" xr:uid="{06D04656-CB35-4B94-8A8A-1C15F8E55790}"/>
    <cellStyle name="Note 2 10 7" xfId="15010" xr:uid="{AB789C27-95C2-43AA-9220-1D9D711703BD}"/>
    <cellStyle name="Note 2 10 7 2" xfId="15011" xr:uid="{B18AC386-838B-44AD-AB1D-D81FECA09084}"/>
    <cellStyle name="Note 2 10 7 3" xfId="33818" xr:uid="{72ECD381-5E6E-40DC-922F-004927F80C40}"/>
    <cellStyle name="Note 2 10 7 4" xfId="33819" xr:uid="{350FC474-6F09-4927-9969-2386067A6CD8}"/>
    <cellStyle name="Note 2 10 8" xfId="15012" xr:uid="{894EF48D-8614-4B1C-AFD7-59ACE0A59AC8}"/>
    <cellStyle name="Note 2 10 8 2" xfId="15013" xr:uid="{15EE3B4D-72ED-4AB7-BD3B-797FB7B29B58}"/>
    <cellStyle name="Note 2 10 8 3" xfId="33820" xr:uid="{BB78C8F2-8866-4B4B-A968-756A861E87A7}"/>
    <cellStyle name="Note 2 10 8 4" xfId="33821" xr:uid="{34C2CE12-BBA4-4057-9837-AD7E4299C2AE}"/>
    <cellStyle name="Note 2 10 9" xfId="15014" xr:uid="{7AA575D9-ABCF-420C-B32E-8A75FF485426}"/>
    <cellStyle name="Note 2 10 9 2" xfId="15015" xr:uid="{0C7673AC-511C-45F8-9384-CF0696D0E5F7}"/>
    <cellStyle name="Note 2 10 9 3" xfId="33822" xr:uid="{15A88A15-B2C5-4BFA-AE0F-B6DC38AC37E4}"/>
    <cellStyle name="Note 2 10 9 4" xfId="33823" xr:uid="{D971D73F-0CC2-4F9B-91B0-4135DE2A9301}"/>
    <cellStyle name="Note 2 11" xfId="15016" xr:uid="{DC9D05AA-1CED-448D-B527-F505685208A2}"/>
    <cellStyle name="Note 2 11 10" xfId="15017" xr:uid="{BE3E051B-5205-42A9-B5A4-086E23C06189}"/>
    <cellStyle name="Note 2 11 10 2" xfId="33824" xr:uid="{622A2B77-431B-4865-9699-438F73D76066}"/>
    <cellStyle name="Note 2 11 11" xfId="15018" xr:uid="{F612A003-CD72-4F5A-B6D2-833EE839A9BE}"/>
    <cellStyle name="Note 2 11 11 2" xfId="33825" xr:uid="{8B37991F-BF74-4A0E-B24A-FEA21BBCC4A9}"/>
    <cellStyle name="Note 2 11 12" xfId="33826" xr:uid="{93FA181F-9B4E-41EF-B5F5-B77305AE6D62}"/>
    <cellStyle name="Note 2 11 13" xfId="33827" xr:uid="{C6EBBCC6-0F10-4B04-8A0E-2F35F17535E6}"/>
    <cellStyle name="Note 2 11 2" xfId="15019" xr:uid="{DB228F30-90D5-4DDB-875E-5D38556BDA76}"/>
    <cellStyle name="Note 2 11 2 10" xfId="15020" xr:uid="{700958F6-5838-4569-B27D-5266A04DE71C}"/>
    <cellStyle name="Note 2 11 2 10 2" xfId="33828" xr:uid="{066D168C-348E-4E69-8CB5-15EB357B7423}"/>
    <cellStyle name="Note 2 11 2 11" xfId="33829" xr:uid="{BC946240-462C-4739-8B44-3D138C76D6DD}"/>
    <cellStyle name="Note 2 11 2 2" xfId="15021" xr:uid="{6B70F1CD-1737-4320-BD55-38995CCEEEB0}"/>
    <cellStyle name="Note 2 11 2 2 2" xfId="15022" xr:uid="{C2F0895B-D093-4806-AA2D-CE62617FFD41}"/>
    <cellStyle name="Note 2 11 2 2 2 2" xfId="15023" xr:uid="{A83D6A20-50D9-4D80-9A74-AC6EB480FCA5}"/>
    <cellStyle name="Note 2 11 2 2 3" xfId="15024" xr:uid="{F062D49A-ED26-4AC3-9143-80D90F337D3E}"/>
    <cellStyle name="Note 2 11 2 2 4" xfId="33830" xr:uid="{F3FB6F68-7DCC-490E-9CAD-E2E40C8FA7A0}"/>
    <cellStyle name="Note 2 11 2 3" xfId="15025" xr:uid="{949E5BF8-7C56-4BA3-9400-EEC4AC9F323C}"/>
    <cellStyle name="Note 2 11 2 3 2" xfId="15026" xr:uid="{A535005E-D4FC-480D-BB1C-C79AB1224B62}"/>
    <cellStyle name="Note 2 11 2 3 3" xfId="33831" xr:uid="{772D1F27-B0C4-4DCE-BC10-2632059537B0}"/>
    <cellStyle name="Note 2 11 2 3 4" xfId="33832" xr:uid="{577F48E6-397F-4C60-944A-932E2CE9660C}"/>
    <cellStyle name="Note 2 11 2 4" xfId="15027" xr:uid="{D0846784-BBE7-43B3-B95E-A10C4022B661}"/>
    <cellStyle name="Note 2 11 2 4 2" xfId="15028" xr:uid="{344E5B2A-A2A9-4117-ABD2-403E1BC2EC12}"/>
    <cellStyle name="Note 2 11 2 4 3" xfId="33833" xr:uid="{0FB2F2C7-8353-4394-B4BF-C267E77F6996}"/>
    <cellStyle name="Note 2 11 2 4 4" xfId="33834" xr:uid="{95C78C94-FF24-449D-B067-3950A94B2271}"/>
    <cellStyle name="Note 2 11 2 5" xfId="15029" xr:uid="{9BB22C8F-C2DD-4E5D-B232-482DA9F56652}"/>
    <cellStyle name="Note 2 11 2 5 2" xfId="15030" xr:uid="{C4AD1924-8A12-48CF-99CA-CCE865F17ABE}"/>
    <cellStyle name="Note 2 11 2 5 3" xfId="33835" xr:uid="{4EAC8FE5-DF98-4367-B7AC-D571193D04C9}"/>
    <cellStyle name="Note 2 11 2 5 4" xfId="33836" xr:uid="{FF92905D-E624-4043-944A-268050A3DA8A}"/>
    <cellStyle name="Note 2 11 2 6" xfId="15031" xr:uid="{389F6DAE-2343-4B55-AD3E-2B132CB2211A}"/>
    <cellStyle name="Note 2 11 2 6 2" xfId="15032" xr:uid="{FCC67B87-F478-4A09-B621-9475C2E07ED3}"/>
    <cellStyle name="Note 2 11 2 6 3" xfId="33837" xr:uid="{E38B8D21-F1FC-4DB7-885C-946153AD61AE}"/>
    <cellStyle name="Note 2 11 2 6 4" xfId="33838" xr:uid="{73E6B2B3-F58B-4428-9313-C26CC641FBCE}"/>
    <cellStyle name="Note 2 11 2 7" xfId="15033" xr:uid="{0B632A94-6D59-4D99-A24C-95574093432E}"/>
    <cellStyle name="Note 2 11 2 7 2" xfId="15034" xr:uid="{1A0A84CA-3D49-4514-928D-05B1B6B45525}"/>
    <cellStyle name="Note 2 11 2 7 3" xfId="33839" xr:uid="{A9DA5DDF-9DA7-4786-AA42-40E3123983EE}"/>
    <cellStyle name="Note 2 11 2 7 4" xfId="33840" xr:uid="{001849E4-33BD-43F2-9FBE-25EC8426F0CF}"/>
    <cellStyle name="Note 2 11 2 8" xfId="15035" xr:uid="{57C55B37-A1F5-4141-8841-747D04D0EB41}"/>
    <cellStyle name="Note 2 11 2 8 2" xfId="15036" xr:uid="{FC666D0B-D6AB-4AFF-BD43-435D7482F227}"/>
    <cellStyle name="Note 2 11 2 8 3" xfId="33841" xr:uid="{696FEBB6-14C0-4135-BAF9-AD53FBA1DC44}"/>
    <cellStyle name="Note 2 11 2 8 4" xfId="33842" xr:uid="{1305456C-AC8E-4728-A1C1-16CDB0E69DE4}"/>
    <cellStyle name="Note 2 11 2 9" xfId="15037" xr:uid="{B15EE600-7776-4E56-966B-36C9BF3EBB44}"/>
    <cellStyle name="Note 2 11 2 9 2" xfId="33843" xr:uid="{231F93DA-8EF6-41C2-B312-02D9043C6011}"/>
    <cellStyle name="Note 2 11 3" xfId="15038" xr:uid="{8A5B3065-A546-4947-AE1C-225B9A2549E8}"/>
    <cellStyle name="Note 2 11 3 2" xfId="15039" xr:uid="{F414EC6E-409F-4421-AB12-FBCC2FD6C9BF}"/>
    <cellStyle name="Note 2 11 3 2 2" xfId="15040" xr:uid="{C910CAE7-F542-42FE-B015-B063CC702CBB}"/>
    <cellStyle name="Note 2 11 3 3" xfId="15041" xr:uid="{F7325E56-A08B-49AA-A5EE-95C200E95031}"/>
    <cellStyle name="Note 2 11 3 4" xfId="33844" xr:uid="{2E4FB585-9B95-4A81-B4B8-AEA531DDB1FA}"/>
    <cellStyle name="Note 2 11 4" xfId="15042" xr:uid="{006B200B-9CF1-4314-9A64-C51F79A7C77B}"/>
    <cellStyle name="Note 2 11 4 2" xfId="15043" xr:uid="{8EC9657C-1C1D-46CE-A349-FDC3CB5148EB}"/>
    <cellStyle name="Note 2 11 4 3" xfId="33845" xr:uid="{EA7020C1-00E0-4475-9B99-A3AE4A927AB6}"/>
    <cellStyle name="Note 2 11 4 4" xfId="33846" xr:uid="{2A5ECF0B-D616-4A6F-A7A5-C890AE73A34F}"/>
    <cellStyle name="Note 2 11 5" xfId="15044" xr:uid="{E71B0452-7BB1-452F-A9BE-612172B2A857}"/>
    <cellStyle name="Note 2 11 5 2" xfId="15045" xr:uid="{6874E3FE-8A39-4C84-8345-D4F9763EDFD7}"/>
    <cellStyle name="Note 2 11 5 3" xfId="33847" xr:uid="{9128EC34-A2EB-4F54-AC0B-B8CA4AC42497}"/>
    <cellStyle name="Note 2 11 5 4" xfId="33848" xr:uid="{5709DCEA-8CF5-4DF3-8F5E-58E1CA4A15A3}"/>
    <cellStyle name="Note 2 11 6" xfId="15046" xr:uid="{ACEA2590-1F34-4EB2-9E7D-6788D7A02F0F}"/>
    <cellStyle name="Note 2 11 6 2" xfId="15047" xr:uid="{9EA4B868-D777-4EEE-B3D5-23B3E42EABAC}"/>
    <cellStyle name="Note 2 11 6 3" xfId="33849" xr:uid="{721F772D-A20D-46E4-A266-C731319A073B}"/>
    <cellStyle name="Note 2 11 6 4" xfId="33850" xr:uid="{88D049D4-176B-4F64-BBA4-F96504DB490A}"/>
    <cellStyle name="Note 2 11 7" xfId="15048" xr:uid="{8EB14AD0-7A49-424A-9F00-959F7AE4D28E}"/>
    <cellStyle name="Note 2 11 7 2" xfId="15049" xr:uid="{3E622CEC-58DA-4CA1-B725-6306809B05F4}"/>
    <cellStyle name="Note 2 11 7 3" xfId="33851" xr:uid="{09BC3C08-DEFB-452C-B4C4-832E41AB09C7}"/>
    <cellStyle name="Note 2 11 7 4" xfId="33852" xr:uid="{5C4B7384-3866-4161-839B-EBEF61581348}"/>
    <cellStyle name="Note 2 11 8" xfId="15050" xr:uid="{BB11E950-28AC-4B6A-8807-48661C18B183}"/>
    <cellStyle name="Note 2 11 8 2" xfId="15051" xr:uid="{FABDD4B0-65DD-4BF5-92C4-E0B54CE66596}"/>
    <cellStyle name="Note 2 11 8 3" xfId="33853" xr:uid="{FA182B43-213E-444B-9DAA-E025B1B5CE30}"/>
    <cellStyle name="Note 2 11 8 4" xfId="33854" xr:uid="{B7D5E0E8-6182-4004-A68B-5176503082EE}"/>
    <cellStyle name="Note 2 11 9" xfId="15052" xr:uid="{5210BBEC-0E93-444F-A5F2-3CB412F13EAB}"/>
    <cellStyle name="Note 2 11 9 2" xfId="15053" xr:uid="{01AC74BD-E9D4-451F-8885-C9B9A9BC594D}"/>
    <cellStyle name="Note 2 11 9 3" xfId="33855" xr:uid="{D3C02E2A-D6F0-46C6-8E26-764F1E28ED5A}"/>
    <cellStyle name="Note 2 11 9 4" xfId="33856" xr:uid="{4798EB60-C31F-4C57-8867-913E2E3372E8}"/>
    <cellStyle name="Note 2 12" xfId="15054" xr:uid="{C30FD01E-DFEF-47D0-BFF8-AF93578382C8}"/>
    <cellStyle name="Note 2 12 10" xfId="15055" xr:uid="{DB55CAB1-A7CF-4A1B-A7C2-C59FC9568B5D}"/>
    <cellStyle name="Note 2 12 10 2" xfId="33857" xr:uid="{649CF3C3-CBF6-429E-8E49-0D192B0AA03D}"/>
    <cellStyle name="Note 2 12 11" xfId="15056" xr:uid="{76CEBC66-8800-4F63-998D-83685A2ABB2D}"/>
    <cellStyle name="Note 2 12 11 2" xfId="33858" xr:uid="{1FFAC31A-B906-476E-8324-B8CCC660F1E5}"/>
    <cellStyle name="Note 2 12 12" xfId="33859" xr:uid="{BFF89B12-EEAC-4D12-8435-BAA30C336406}"/>
    <cellStyle name="Note 2 12 13" xfId="33860" xr:uid="{85024557-27D8-4DAB-94B5-528B78257CDC}"/>
    <cellStyle name="Note 2 12 2" xfId="15057" xr:uid="{428612DD-B6CC-44E5-B634-9E3A14302839}"/>
    <cellStyle name="Note 2 12 2 10" xfId="15058" xr:uid="{81C5657E-5870-4114-B75B-ACA768B10461}"/>
    <cellStyle name="Note 2 12 2 10 2" xfId="33861" xr:uid="{B38913AA-0AFA-412E-AEEA-B2FBC4C809B6}"/>
    <cellStyle name="Note 2 12 2 11" xfId="33862" xr:uid="{489E7A50-ED93-46D4-A8B7-35BC1FF49BC3}"/>
    <cellStyle name="Note 2 12 2 12" xfId="33863" xr:uid="{5B82D087-6D15-4DC5-B66F-97DDE40B6E3D}"/>
    <cellStyle name="Note 2 12 2 2" xfId="15059" xr:uid="{C76B13F5-740C-4463-A0A6-AD0FC3A46C02}"/>
    <cellStyle name="Note 2 12 2 2 2" xfId="15060" xr:uid="{B4BA95B3-62B1-4EA6-8193-67178BB85AC0}"/>
    <cellStyle name="Note 2 12 2 2 2 2" xfId="15061" xr:uid="{CA789E65-8453-46AB-B994-AA90FE22D18F}"/>
    <cellStyle name="Note 2 12 2 2 2 3" xfId="33864" xr:uid="{5E1197E3-8C67-4C31-8E38-E34E49FB4FB7}"/>
    <cellStyle name="Note 2 12 2 2 3" xfId="15062" xr:uid="{D19777EC-3D94-49AD-9AF3-1A1EEA0921E6}"/>
    <cellStyle name="Note 2 12 2 2 3 2" xfId="33865" xr:uid="{ABDD8100-3898-46D4-BADB-50E4A2A64600}"/>
    <cellStyle name="Note 2 12 2 2 4" xfId="15063" xr:uid="{AE89BBB4-26B8-406C-A3D9-77DC21CDF046}"/>
    <cellStyle name="Note 2 12 2 2 4 2" xfId="33866" xr:uid="{3ADEAF06-8E81-4AD2-B68F-CC0775D0D514}"/>
    <cellStyle name="Note 2 12 2 2 5" xfId="33867" xr:uid="{6F10FA31-1999-4B44-A543-C0729E4B1881}"/>
    <cellStyle name="Note 2 12 2 2 6" xfId="33868" xr:uid="{82E37E83-4EBD-46D9-BB69-5A8DC7434FF3}"/>
    <cellStyle name="Note 2 12 2 2 7" xfId="33869" xr:uid="{0507FE9A-9D2B-4405-B03C-C032D817B040}"/>
    <cellStyle name="Note 2 12 2 2 8" xfId="33870" xr:uid="{D4472663-7CB5-47F3-A368-6111F7514CE9}"/>
    <cellStyle name="Note 2 12 2 3" xfId="15064" xr:uid="{A76D44C6-69B3-484F-AF98-CFFBA2DF2549}"/>
    <cellStyle name="Note 2 12 2 3 2" xfId="15065" xr:uid="{FD85A190-C8BE-41C3-A6C8-104E460EF57C}"/>
    <cellStyle name="Note 2 12 2 3 2 2" xfId="33871" xr:uid="{3758AF02-7724-4C34-A603-EB8B84206213}"/>
    <cellStyle name="Note 2 12 2 3 2 3" xfId="33872" xr:uid="{4E8AB417-1CB0-4ACA-9131-C1BD4F2188F1}"/>
    <cellStyle name="Note 2 12 2 3 3" xfId="15066" xr:uid="{030372E9-508B-47E1-8306-03FE3C3EE79B}"/>
    <cellStyle name="Note 2 12 2 3 3 2" xfId="33873" xr:uid="{29F87B39-3A5D-4CE8-9E03-20C1FC9E814E}"/>
    <cellStyle name="Note 2 12 2 3 4" xfId="33874" xr:uid="{8B993342-9D2E-4062-AA98-67E459CE72DF}"/>
    <cellStyle name="Note 2 12 2 3 4 2" xfId="33875" xr:uid="{A5F459C0-CF91-40E5-B033-2B5D6EB15C80}"/>
    <cellStyle name="Note 2 12 2 3 5" xfId="33876" xr:uid="{802DD76D-43BD-40AF-8625-9794716A4009}"/>
    <cellStyle name="Note 2 12 2 3 6" xfId="33877" xr:uid="{4D720EE9-4DBD-40BE-A48C-597724EBFB1C}"/>
    <cellStyle name="Note 2 12 2 3 7" xfId="33878" xr:uid="{6F3B1177-9012-4BD6-AD47-B55FCE7DB714}"/>
    <cellStyle name="Note 2 12 2 3 8" xfId="33879" xr:uid="{EB5213D7-216C-4B25-840F-01C74CC2F1A2}"/>
    <cellStyle name="Note 2 12 2 4" xfId="15067" xr:uid="{DFA0024D-BB1D-41C2-8923-0AC979F5D423}"/>
    <cellStyle name="Note 2 12 2 4 2" xfId="15068" xr:uid="{BC1B53FA-C141-4F42-B911-B9EBCC316583}"/>
    <cellStyle name="Note 2 12 2 4 2 2" xfId="33880" xr:uid="{851D3951-406A-42EA-BF56-4AF894781790}"/>
    <cellStyle name="Note 2 12 2 4 3" xfId="33881" xr:uid="{2BD87B3E-D0B2-4D1C-85EE-D410EBE365F8}"/>
    <cellStyle name="Note 2 12 2 4 4" xfId="33882" xr:uid="{8F7E1592-364C-4A0F-8A55-087AE0EA8D38}"/>
    <cellStyle name="Note 2 12 2 5" xfId="15069" xr:uid="{9F839F89-6ED0-458F-BB7A-D5112288F793}"/>
    <cellStyle name="Note 2 12 2 5 2" xfId="15070" xr:uid="{33C9E4EC-1261-47C6-A931-B7CD50C6FDF5}"/>
    <cellStyle name="Note 2 12 2 5 3" xfId="15071" xr:uid="{E16C9B30-550A-42A3-9BB9-F38F840B7C69}"/>
    <cellStyle name="Note 2 12 2 5 4" xfId="33883" xr:uid="{6683C29B-0A01-4544-A6EB-297D77285D3B}"/>
    <cellStyle name="Note 2 12 2 6" xfId="15072" xr:uid="{8F04848C-7864-434F-A75E-E0972421CD9B}"/>
    <cellStyle name="Note 2 12 2 6 2" xfId="15073" xr:uid="{57D7ACC2-6F4B-4E91-B383-6401A2EB974E}"/>
    <cellStyle name="Note 2 12 2 6 3" xfId="33884" xr:uid="{0338ACF5-7CAD-416D-A05F-4663ED8EADBB}"/>
    <cellStyle name="Note 2 12 2 6 4" xfId="33885" xr:uid="{D6BCAFEB-6100-41DA-B271-8B34EFE957C4}"/>
    <cellStyle name="Note 2 12 2 7" xfId="15074" xr:uid="{92EC09BE-A169-4E6C-8F3D-AF4502459E53}"/>
    <cellStyle name="Note 2 12 2 7 2" xfId="15075" xr:uid="{8EF972E4-1B97-4894-9E72-293522459A27}"/>
    <cellStyle name="Note 2 12 2 7 3" xfId="33886" xr:uid="{874C98E8-72CA-4A86-A515-B7DBBF635E83}"/>
    <cellStyle name="Note 2 12 2 7 4" xfId="33887" xr:uid="{E53D9049-6F2B-4207-9528-23CCFBAF34D1}"/>
    <cellStyle name="Note 2 12 2 8" xfId="15076" xr:uid="{8D6D513B-DF52-4A40-9664-EB53C7D7DBE1}"/>
    <cellStyle name="Note 2 12 2 8 2" xfId="15077" xr:uid="{8E8ACCF0-97BD-4841-BE16-F474F013EF36}"/>
    <cellStyle name="Note 2 12 2 8 3" xfId="33888" xr:uid="{27A3E821-9A0E-4C0E-BFDC-467C0C86F310}"/>
    <cellStyle name="Note 2 12 2 8 4" xfId="33889" xr:uid="{0005F8C0-C730-49B3-B081-C71C2D8B53E8}"/>
    <cellStyle name="Note 2 12 2 9" xfId="15078" xr:uid="{A92705DC-F8EF-42C9-B7EB-105C0D242103}"/>
    <cellStyle name="Note 2 12 2 9 2" xfId="33890" xr:uid="{520FE9DC-8EC2-4BBE-8B90-DD9320F3A0C1}"/>
    <cellStyle name="Note 2 12 3" xfId="15079" xr:uid="{B25B7523-594A-4A03-B5C1-D2FA6F7AFA62}"/>
    <cellStyle name="Note 2 12 3 2" xfId="15080" xr:uid="{D00615C4-FCF5-4BFE-B874-D22F40948857}"/>
    <cellStyle name="Note 2 12 3 2 2" xfId="15081" xr:uid="{631AEC9F-8683-48D4-903C-A1698B9AAE65}"/>
    <cellStyle name="Note 2 12 3 3" xfId="15082" xr:uid="{C693F314-AB9A-4559-BC82-6550340BAC4D}"/>
    <cellStyle name="Note 2 12 3 4" xfId="33891" xr:uid="{D2E653D0-E67F-45BF-ADC2-23E5F0BAD925}"/>
    <cellStyle name="Note 2 12 4" xfId="15083" xr:uid="{6519E808-7873-4D4D-A140-BE33D6493638}"/>
    <cellStyle name="Note 2 12 4 2" xfId="15084" xr:uid="{D5580931-5A01-4B4F-9253-68AE342E9E16}"/>
    <cellStyle name="Note 2 12 4 3" xfId="33892" xr:uid="{5AD47B63-D7E1-4A86-9FF9-8267F6C9EB01}"/>
    <cellStyle name="Note 2 12 4 4" xfId="33893" xr:uid="{03386121-86C9-4539-B268-3EFDE2A4B041}"/>
    <cellStyle name="Note 2 12 5" xfId="15085" xr:uid="{E72F3EED-F695-42CC-8A00-D1284B8FC3BD}"/>
    <cellStyle name="Note 2 12 5 2" xfId="15086" xr:uid="{D107B7A2-11C8-4EE8-BE44-D0938101F7BA}"/>
    <cellStyle name="Note 2 12 5 3" xfId="33894" xr:uid="{290EAAC3-9D5B-47B2-A909-609B8489D7B0}"/>
    <cellStyle name="Note 2 12 5 4" xfId="33895" xr:uid="{4A9445E0-0225-4601-8001-89FE52DA1D70}"/>
    <cellStyle name="Note 2 12 6" xfId="15087" xr:uid="{F4E08AF0-CA14-4455-90D6-1DE4CD292EB1}"/>
    <cellStyle name="Note 2 12 6 2" xfId="15088" xr:uid="{654B3820-1ECC-4182-ADF7-5E679C3D2D26}"/>
    <cellStyle name="Note 2 12 6 3" xfId="33896" xr:uid="{8D7435AE-B51A-44E6-AF57-56D8283B489D}"/>
    <cellStyle name="Note 2 12 6 4" xfId="33897" xr:uid="{A2D926F3-2279-4779-9433-D0E33B505BBA}"/>
    <cellStyle name="Note 2 12 7" xfId="15089" xr:uid="{0034ACE6-1AD6-4DBF-A315-3309F991D97C}"/>
    <cellStyle name="Note 2 12 7 2" xfId="15090" xr:uid="{AAEFB44F-8E53-42D2-99BC-35C2AD6B6BA2}"/>
    <cellStyle name="Note 2 12 7 3" xfId="33898" xr:uid="{BA66D537-C83E-4B0A-BF50-FFC134F19C30}"/>
    <cellStyle name="Note 2 12 7 4" xfId="33899" xr:uid="{03E72426-D0A8-4514-B4C6-D3C48DE6E684}"/>
    <cellStyle name="Note 2 12 8" xfId="15091" xr:uid="{6B58AA98-7354-4747-BE5B-75FF208B9DC2}"/>
    <cellStyle name="Note 2 12 8 2" xfId="15092" xr:uid="{2B592387-7464-4F22-BBE6-30204453E3DA}"/>
    <cellStyle name="Note 2 12 8 3" xfId="33900" xr:uid="{4853FE11-52A9-4F91-B243-F58E34C1BB2D}"/>
    <cellStyle name="Note 2 12 8 4" xfId="33901" xr:uid="{1D4FAC6E-6C65-46AF-A76F-5C712C055F32}"/>
    <cellStyle name="Note 2 12 9" xfId="15093" xr:uid="{E7BCE5F2-AC45-4DC3-9C2F-F7DB430A6EF2}"/>
    <cellStyle name="Note 2 12 9 2" xfId="15094" xr:uid="{0FC675D3-A9FA-4EBA-B244-4D2983F5058E}"/>
    <cellStyle name="Note 2 12 9 3" xfId="33902" xr:uid="{DC475978-371A-417F-A3F3-F2EB5A4A5CF4}"/>
    <cellStyle name="Note 2 12 9 4" xfId="33903" xr:uid="{16537B16-F1FD-4894-97A5-83EC59681713}"/>
    <cellStyle name="Note 2 13" xfId="15095" xr:uid="{E98CA97A-17F5-4C02-A5E5-9C8FC236059A}"/>
    <cellStyle name="Note 2 13 10" xfId="15096" xr:uid="{6014BD32-BB9F-47AE-9C6F-532A2E8D44F5}"/>
    <cellStyle name="Note 2 13 10 2" xfId="33904" xr:uid="{54CC04CE-5F30-48B9-985C-662BEB94702A}"/>
    <cellStyle name="Note 2 13 11" xfId="15097" xr:uid="{5BC47419-DCD7-4902-8D6E-EB0E016F6726}"/>
    <cellStyle name="Note 2 13 11 2" xfId="33905" xr:uid="{F1196EE2-C5D1-4D3F-9A85-25270904F6CC}"/>
    <cellStyle name="Note 2 13 12" xfId="33906" xr:uid="{EB66159A-F938-4D87-BAF9-343CF6174C8A}"/>
    <cellStyle name="Note 2 13 13" xfId="33907" xr:uid="{45249A63-8E23-4CB4-81F5-7A5D66BA2229}"/>
    <cellStyle name="Note 2 13 2" xfId="15098" xr:uid="{3E398818-738E-425C-8EB1-D54433CAF910}"/>
    <cellStyle name="Note 2 13 2 10" xfId="15099" xr:uid="{E5F5E3A3-01EA-42A8-87C5-A5D4E992B0B2}"/>
    <cellStyle name="Note 2 13 2 10 2" xfId="33908" xr:uid="{4939627A-A7B5-4A9F-BC08-2AC0F69A2E2D}"/>
    <cellStyle name="Note 2 13 2 11" xfId="33909" xr:uid="{5C3E72A1-1228-46FE-A153-1DB093DCB794}"/>
    <cellStyle name="Note 2 13 2 2" xfId="15100" xr:uid="{EC9191B3-EADA-4A73-8C40-3A03B0D18F3A}"/>
    <cellStyle name="Note 2 13 2 2 2" xfId="15101" xr:uid="{269484FD-EB06-4717-979C-F3BFAF2CF76E}"/>
    <cellStyle name="Note 2 13 2 2 2 2" xfId="15102" xr:uid="{B1FB8046-60B6-4B50-B25E-7F39BC05C11C}"/>
    <cellStyle name="Note 2 13 2 2 3" xfId="15103" xr:uid="{C4F77FE5-551F-4796-9ADD-A08486F30F0C}"/>
    <cellStyle name="Note 2 13 2 2 4" xfId="33910" xr:uid="{4E0C72B6-7F77-4B1A-B646-941A68C97DCE}"/>
    <cellStyle name="Note 2 13 2 3" xfId="15104" xr:uid="{7FD1FD1A-F915-4C71-BB07-630A74261819}"/>
    <cellStyle name="Note 2 13 2 3 2" xfId="15105" xr:uid="{64DAED91-2CB8-4E07-B349-20707A25B076}"/>
    <cellStyle name="Note 2 13 2 3 3" xfId="33911" xr:uid="{C9FB7D6A-59F1-435B-B472-7A8FF0DCD4CE}"/>
    <cellStyle name="Note 2 13 2 3 4" xfId="33912" xr:uid="{72402AC6-8A21-4DA6-B5FC-E11953CA520C}"/>
    <cellStyle name="Note 2 13 2 4" xfId="15106" xr:uid="{187A703F-8C96-422D-81C0-EECF66D7859E}"/>
    <cellStyle name="Note 2 13 2 4 2" xfId="15107" xr:uid="{3ED47344-C569-4EDF-A955-C2A3AE8A44FB}"/>
    <cellStyle name="Note 2 13 2 4 3" xfId="33913" xr:uid="{F97870E1-3073-4072-AD99-0BB8439FF434}"/>
    <cellStyle name="Note 2 13 2 4 4" xfId="33914" xr:uid="{B78CC763-AB3D-4B99-8BD4-416C60BDDAE5}"/>
    <cellStyle name="Note 2 13 2 5" xfId="15108" xr:uid="{D0133520-EB84-49DC-8EC7-D8D9F04BB456}"/>
    <cellStyle name="Note 2 13 2 5 2" xfId="15109" xr:uid="{A84A30BE-5109-40D2-822A-CCF57F4ED0C6}"/>
    <cellStyle name="Note 2 13 2 5 3" xfId="33915" xr:uid="{3200D98F-3E20-4F54-8934-0191A0E8BCD8}"/>
    <cellStyle name="Note 2 13 2 5 4" xfId="33916" xr:uid="{A03DE68A-1772-4B84-9ECF-A02BCB1C183F}"/>
    <cellStyle name="Note 2 13 2 6" xfId="15110" xr:uid="{ADFC5738-5E3D-481A-9E76-8411363A0352}"/>
    <cellStyle name="Note 2 13 2 6 2" xfId="15111" xr:uid="{B97A5EF3-7897-40F8-BA3B-D06A2675E16B}"/>
    <cellStyle name="Note 2 13 2 6 3" xfId="33917" xr:uid="{99ACC9D4-0130-4190-BEEF-6A039C7FB2C9}"/>
    <cellStyle name="Note 2 13 2 6 4" xfId="33918" xr:uid="{7E809CA7-1547-47BF-9751-C09F4C9A809E}"/>
    <cellStyle name="Note 2 13 2 7" xfId="15112" xr:uid="{EF9FF36C-DDC1-441F-A065-3995E51E0446}"/>
    <cellStyle name="Note 2 13 2 7 2" xfId="15113" xr:uid="{A8863EF7-3FA8-4E9A-9F17-A1DF5E1E122F}"/>
    <cellStyle name="Note 2 13 2 7 3" xfId="33919" xr:uid="{5A062822-048B-4E10-B980-658A7DDDF7BC}"/>
    <cellStyle name="Note 2 13 2 7 4" xfId="33920" xr:uid="{41E8F28D-FCFD-4332-BA01-8E1FECDF8518}"/>
    <cellStyle name="Note 2 13 2 8" xfId="15114" xr:uid="{EDAB730C-6AFE-4509-8551-49B53A16DE84}"/>
    <cellStyle name="Note 2 13 2 8 2" xfId="15115" xr:uid="{22534C30-C3CC-47EF-BB83-C299191542CE}"/>
    <cellStyle name="Note 2 13 2 8 3" xfId="33921" xr:uid="{A541EBF8-7F28-40C7-99EB-1A2B15B4B2A2}"/>
    <cellStyle name="Note 2 13 2 8 4" xfId="33922" xr:uid="{8DD9A19B-1453-43B1-A195-69986D8905DF}"/>
    <cellStyle name="Note 2 13 2 9" xfId="15116" xr:uid="{43550EFD-CA57-4875-8DFC-3C3F72E6D9ED}"/>
    <cellStyle name="Note 2 13 2 9 2" xfId="33923" xr:uid="{CFFA0323-A462-4204-B6EE-4DADB6477133}"/>
    <cellStyle name="Note 2 13 3" xfId="15117" xr:uid="{2ECA31E7-6915-4400-8209-7E962B358CD6}"/>
    <cellStyle name="Note 2 13 3 2" xfId="15118" xr:uid="{A2A393DA-9794-4AAD-83AD-6A1434E2BAFE}"/>
    <cellStyle name="Note 2 13 3 2 2" xfId="15119" xr:uid="{9E528A08-0FC8-428F-85CB-0849CD772CA2}"/>
    <cellStyle name="Note 2 13 3 3" xfId="15120" xr:uid="{DBED44C7-5B6B-40B3-8489-6506F8EAFC96}"/>
    <cellStyle name="Note 2 13 3 4" xfId="33924" xr:uid="{A014E177-CF6D-42B8-AE69-48E3BEBD0358}"/>
    <cellStyle name="Note 2 13 4" xfId="15121" xr:uid="{C0371894-B1B4-48F3-9D41-EC1651A503B8}"/>
    <cellStyle name="Note 2 13 4 2" xfId="15122" xr:uid="{76F8AF65-ACEA-437E-8C01-37F673A0564A}"/>
    <cellStyle name="Note 2 13 4 3" xfId="33925" xr:uid="{A64030ED-F685-4EA2-8E36-040F5CAB1798}"/>
    <cellStyle name="Note 2 13 4 4" xfId="33926" xr:uid="{2AAB744A-9D3B-47A8-884A-9758BE1753F8}"/>
    <cellStyle name="Note 2 13 5" xfId="15123" xr:uid="{582D9079-54FE-4896-8D22-7C888077B378}"/>
    <cellStyle name="Note 2 13 5 2" xfId="15124" xr:uid="{B39D88A2-D9C4-42FF-A956-14E3086FF260}"/>
    <cellStyle name="Note 2 13 5 3" xfId="33927" xr:uid="{759E8CE6-D736-449C-9E28-A53D72600CEF}"/>
    <cellStyle name="Note 2 13 5 4" xfId="33928" xr:uid="{F9D88453-BE35-4288-BD7C-06381FB0226A}"/>
    <cellStyle name="Note 2 13 6" xfId="15125" xr:uid="{6C877D28-6D53-4F60-92F7-3E65BA7193D9}"/>
    <cellStyle name="Note 2 13 6 2" xfId="15126" xr:uid="{B99F419A-1E0B-49D1-9676-ED02160C142C}"/>
    <cellStyle name="Note 2 13 6 3" xfId="33929" xr:uid="{14D0D669-4A28-4261-8C00-11BF5A2ECADB}"/>
    <cellStyle name="Note 2 13 6 4" xfId="33930" xr:uid="{95FD3C72-75C0-4B16-B990-78F712A03BC6}"/>
    <cellStyle name="Note 2 13 7" xfId="15127" xr:uid="{A5311C09-C93D-4BDF-8C5F-6E43CC6BACCC}"/>
    <cellStyle name="Note 2 13 7 2" xfId="15128" xr:uid="{3484498D-3F45-4894-8F1D-B8347AEE3D4D}"/>
    <cellStyle name="Note 2 13 7 3" xfId="33931" xr:uid="{689E088A-2B6B-43D3-825D-E796A29FFAAE}"/>
    <cellStyle name="Note 2 13 7 4" xfId="33932" xr:uid="{5157CBCD-B0B5-4CBF-827F-6A178FB721CF}"/>
    <cellStyle name="Note 2 13 8" xfId="15129" xr:uid="{3107231F-2D9B-4187-9DE2-3577B174BBE1}"/>
    <cellStyle name="Note 2 13 8 2" xfId="15130" xr:uid="{F58408C4-9BB1-40F0-BD91-8FDE0CD387F3}"/>
    <cellStyle name="Note 2 13 8 3" xfId="33933" xr:uid="{55AE9BA4-4411-4010-AF95-FDEF8FA682B3}"/>
    <cellStyle name="Note 2 13 8 4" xfId="33934" xr:uid="{8BEE98CB-6AC5-4663-909B-5F32D5EA09B8}"/>
    <cellStyle name="Note 2 13 9" xfId="15131" xr:uid="{C863C3F0-CC82-4018-A86D-879C14C380B8}"/>
    <cellStyle name="Note 2 13 9 2" xfId="15132" xr:uid="{38C1F203-4BB3-42C8-9BF6-EF1C66E5AA29}"/>
    <cellStyle name="Note 2 13 9 3" xfId="33935" xr:uid="{246B616F-0569-40CF-BA48-B03039E8AD14}"/>
    <cellStyle name="Note 2 13 9 4" xfId="33936" xr:uid="{295C1D2F-C247-42D5-BB2A-20AE8CEB541B}"/>
    <cellStyle name="Note 2 14" xfId="15133" xr:uid="{E363D3AF-D1E7-4E10-A8DB-D721C17C4C64}"/>
    <cellStyle name="Note 2 14 10" xfId="15134" xr:uid="{E38C77F6-C430-401A-9155-45BF213F0FD0}"/>
    <cellStyle name="Note 2 14 10 2" xfId="33937" xr:uid="{CCA2B93E-4E7F-4656-A065-155E6D266888}"/>
    <cellStyle name="Note 2 14 11" xfId="33938" xr:uid="{0B17D5CF-920E-453E-AA52-59DA2EF4AF94}"/>
    <cellStyle name="Note 2 14 12" xfId="33939" xr:uid="{5B6EA48C-C1AB-47F5-96DB-ED385DDB1838}"/>
    <cellStyle name="Note 2 14 2" xfId="15135" xr:uid="{8B06D694-0B42-44EC-9B38-5E69E3C30DB3}"/>
    <cellStyle name="Note 2 14 2 2" xfId="15136" xr:uid="{0B3A206C-A5A5-4D85-9941-27041B516DD5}"/>
    <cellStyle name="Note 2 14 2 2 2" xfId="15137" xr:uid="{6D43F371-B937-4042-9E47-C5DA37610EED}"/>
    <cellStyle name="Note 2 14 2 2 3" xfId="33940" xr:uid="{26845FD5-6179-472E-B688-639929F2329D}"/>
    <cellStyle name="Note 2 14 2 3" xfId="15138" xr:uid="{7BB9F038-8CC1-40A9-A0CE-9AB283C94DFF}"/>
    <cellStyle name="Note 2 14 2 3 2" xfId="33941" xr:uid="{327E46A6-55E5-47F7-B36A-89D0BFBDBA05}"/>
    <cellStyle name="Note 2 14 2 4" xfId="33942" xr:uid="{6716386C-5C96-4046-B3A8-7A4DC4497759}"/>
    <cellStyle name="Note 2 14 2 5" xfId="33943" xr:uid="{E1B99579-E296-47AA-A69C-E4917FAA28C6}"/>
    <cellStyle name="Note 2 14 2 6" xfId="33944" xr:uid="{CB55840D-F009-43F5-A8B1-F95F99913920}"/>
    <cellStyle name="Note 2 14 3" xfId="15139" xr:uid="{7DAA2753-13AC-43EB-B550-C4674E4E2224}"/>
    <cellStyle name="Note 2 14 3 2" xfId="15140" xr:uid="{46905C2C-B250-4C41-BCB6-6A09D67D578E}"/>
    <cellStyle name="Note 2 14 3 2 2" xfId="33945" xr:uid="{234DA24A-6DAE-481E-8E86-060BAB919AAD}"/>
    <cellStyle name="Note 2 14 3 2 3" xfId="33946" xr:uid="{243FF2FB-E51A-4EA3-94D1-3A7FAA7B8DF4}"/>
    <cellStyle name="Note 2 14 3 3" xfId="15141" xr:uid="{1DF994F4-588C-4E97-9249-5AB94BBE1C9F}"/>
    <cellStyle name="Note 2 14 3 3 2" xfId="33947" xr:uid="{4404723F-C175-46C8-AA32-214AC68FD663}"/>
    <cellStyle name="Note 2 14 3 4" xfId="33948" xr:uid="{C12CFA18-E8D8-4462-84F3-1DEFF5722C53}"/>
    <cellStyle name="Note 2 14 3 4 2" xfId="33949" xr:uid="{26CC191D-9562-433C-A161-303ADEB671BB}"/>
    <cellStyle name="Note 2 14 3 5" xfId="33950" xr:uid="{414DE773-99F4-49E0-B3F0-73DD4BBD83ED}"/>
    <cellStyle name="Note 2 14 3 6" xfId="33951" xr:uid="{32117538-41E4-4C41-9ACC-AC74672648FA}"/>
    <cellStyle name="Note 2 14 3 7" xfId="33952" xr:uid="{19CC46AB-5B68-47FF-9A7B-91F40E265A56}"/>
    <cellStyle name="Note 2 14 3 8" xfId="33953" xr:uid="{80143232-57A6-4307-B436-F72B795B67E1}"/>
    <cellStyle name="Note 2 14 4" xfId="15142" xr:uid="{5C2CB1A1-065C-4329-A742-177F446CD095}"/>
    <cellStyle name="Note 2 14 4 2" xfId="15143" xr:uid="{B1DCA066-EAC5-4B82-8D23-284CF7878053}"/>
    <cellStyle name="Note 2 14 4 3" xfId="33954" xr:uid="{24738023-128E-490A-80C7-2DC7B9BFC9CD}"/>
    <cellStyle name="Note 2 14 4 4" xfId="33955" xr:uid="{17CFC4BA-CE1D-4A56-BDC8-25028DB74D95}"/>
    <cellStyle name="Note 2 14 5" xfId="15144" xr:uid="{ECDE6D5C-2544-495B-B436-EEC759927C02}"/>
    <cellStyle name="Note 2 14 5 2" xfId="15145" xr:uid="{649754BA-ED5C-4CEF-A248-1FC6C8C42EB9}"/>
    <cellStyle name="Note 2 14 5 3" xfId="33956" xr:uid="{FDCD7A8B-713B-4ECA-BC20-D47507725D5D}"/>
    <cellStyle name="Note 2 14 5 4" xfId="33957" xr:uid="{5DFB9B86-C984-461A-846B-6ED2B1480EAC}"/>
    <cellStyle name="Note 2 14 6" xfId="15146" xr:uid="{7E57076C-940E-4AA2-9226-AB7A9CF0825B}"/>
    <cellStyle name="Note 2 14 6 2" xfId="15147" xr:uid="{F9DCA9C8-BFD1-44F9-BD40-C857EDF4922F}"/>
    <cellStyle name="Note 2 14 6 3" xfId="33958" xr:uid="{246DD3B6-D9CF-4660-9028-008F0184D332}"/>
    <cellStyle name="Note 2 14 6 4" xfId="33959" xr:uid="{F5841065-560D-421F-94FB-CA7F1CB95CE1}"/>
    <cellStyle name="Note 2 14 7" xfId="15148" xr:uid="{D1BF120D-A897-4345-935B-0C33A336ED63}"/>
    <cellStyle name="Note 2 14 7 2" xfId="15149" xr:uid="{E9929A82-1913-49EE-8BC5-16901B10ED22}"/>
    <cellStyle name="Note 2 14 7 3" xfId="33960" xr:uid="{A05C8F6B-6F0B-4DBE-A53F-CC27CE3E697A}"/>
    <cellStyle name="Note 2 14 7 4" xfId="33961" xr:uid="{606D1391-E9D1-4CCF-8B56-AAC82B6EFCDA}"/>
    <cellStyle name="Note 2 14 8" xfId="15150" xr:uid="{17074CFF-9561-432B-B962-A8BC01A7654D}"/>
    <cellStyle name="Note 2 14 8 2" xfId="15151" xr:uid="{019E5253-6EF3-4BAB-928F-05118F42232D}"/>
    <cellStyle name="Note 2 14 8 3" xfId="33962" xr:uid="{3796CD79-E1EA-4678-93FA-4D5675F8D5DB}"/>
    <cellStyle name="Note 2 14 8 4" xfId="33963" xr:uid="{202D316A-8786-418F-BBA3-B73834A41A44}"/>
    <cellStyle name="Note 2 14 9" xfId="15152" xr:uid="{AE98C261-A236-420E-8625-83EDDCDC612A}"/>
    <cellStyle name="Note 2 14 9 2" xfId="33964" xr:uid="{9A67CE20-DE8E-4571-A6C7-DDE32EC725D0}"/>
    <cellStyle name="Note 2 15" xfId="15153" xr:uid="{AEFA9242-21AC-4710-AED4-E253DA478A6E}"/>
    <cellStyle name="Note 2 15 2" xfId="15154" xr:uid="{624AD3CD-75AB-4624-AE59-3170AB80BA22}"/>
    <cellStyle name="Note 2 15 2 2" xfId="15155" xr:uid="{BD6CFA18-E458-460F-9925-9AC737967735}"/>
    <cellStyle name="Note 2 15 2 2 2" xfId="33965" xr:uid="{DD71E063-71E3-44A3-B20E-3D745B84567A}"/>
    <cellStyle name="Note 2 15 2 3" xfId="15156" xr:uid="{F795DC2C-E085-4B09-8D38-EAD2651A9BA5}"/>
    <cellStyle name="Note 2 15 2 3 2" xfId="33966" xr:uid="{8E9C48D6-E969-4AA2-AFD3-9B543E307952}"/>
    <cellStyle name="Note 2 15 2 4" xfId="33967" xr:uid="{8B669E35-51F0-47DE-B623-E38ECC0F97B1}"/>
    <cellStyle name="Note 2 15 2 5" xfId="33968" xr:uid="{89693D0A-D74A-43E7-A4D5-745165F5A06E}"/>
    <cellStyle name="Note 2 15 2 6" xfId="33969" xr:uid="{8681D7B0-9807-4EC9-8F11-94938A1E4E7D}"/>
    <cellStyle name="Note 2 15 2 7" xfId="33970" xr:uid="{F2BEB29C-F5A1-4CCE-B9B4-34DEBEAEADED}"/>
    <cellStyle name="Note 2 15 3" xfId="15157" xr:uid="{709529F9-0624-489A-A199-7D30FFA30377}"/>
    <cellStyle name="Note 2 15 3 2" xfId="33971" xr:uid="{759682BE-D443-48F6-8EFE-37DBA53B024B}"/>
    <cellStyle name="Note 2 15 4" xfId="33972" xr:uid="{1BD99A2E-CED6-4191-9CCC-8381B052A6A9}"/>
    <cellStyle name="Note 2 15 4 2" xfId="33973" xr:uid="{9797E68F-2782-4BC7-916C-229867FBA312}"/>
    <cellStyle name="Note 2 15 5" xfId="33974" xr:uid="{33CB7FBF-6EA4-4D94-B511-296852B8B333}"/>
    <cellStyle name="Note 2 15 6" xfId="33975" xr:uid="{AC7E1970-081F-4CFC-93CB-FDAB7C5EA75C}"/>
    <cellStyle name="Note 2 15 7" xfId="33976" xr:uid="{27098C06-4E88-4650-A007-8176EA6B6ED8}"/>
    <cellStyle name="Note 2 15 8" xfId="33977" xr:uid="{5C6EBD30-DE2E-48AC-9419-7B703A5FEE2A}"/>
    <cellStyle name="Note 2 16" xfId="15158" xr:uid="{A1EBB46E-54C5-4D44-96C1-1C3CCE4BC163}"/>
    <cellStyle name="Note 2 16 2" xfId="15159" xr:uid="{3C64DA55-BF4A-495A-8050-73260F26870E}"/>
    <cellStyle name="Note 2 16 2 2" xfId="33978" xr:uid="{3E329C2B-A792-4102-B479-9C04A0D2006C}"/>
    <cellStyle name="Note 2 16 2 3" xfId="33979" xr:uid="{088FB611-5EA5-4989-A0B3-D1C88F80B020}"/>
    <cellStyle name="Note 2 16 3" xfId="33980" xr:uid="{068080BE-1AF9-4019-8858-65FB6F71430E}"/>
    <cellStyle name="Note 2 16 3 2" xfId="33981" xr:uid="{C1FDC935-DEC5-4E20-802D-1C27E16B95E0}"/>
    <cellStyle name="Note 2 16 4" xfId="33982" xr:uid="{565D3A55-4BC3-4680-BF64-C3DC15CA0955}"/>
    <cellStyle name="Note 2 16 5" xfId="33983" xr:uid="{5FB58BCF-AEB4-4FEB-8F59-1F4C9B3C6DC7}"/>
    <cellStyle name="Note 2 16 6" xfId="33984" xr:uid="{CE4FFE71-B4A0-4CAA-A1E7-AAD3C1304B8D}"/>
    <cellStyle name="Note 2 17" xfId="15160" xr:uid="{E788BE73-D274-4676-8210-BEA97D5CCBF4}"/>
    <cellStyle name="Note 2 17 2" xfId="15161" xr:uid="{76BB0FED-F01B-48A3-A215-8D923CAE995D}"/>
    <cellStyle name="Note 2 17 3" xfId="15162" xr:uid="{F9572CDC-E20D-4EB0-86D5-06375B1C3C11}"/>
    <cellStyle name="Note 2 17 4" xfId="33985" xr:uid="{AA5E1DEE-BB07-4177-8F12-379B8E6A29D7}"/>
    <cellStyle name="Note 2 18" xfId="15163" xr:uid="{59A778C0-2C78-4228-ABC7-6F9B445D6FA4}"/>
    <cellStyle name="Note 2 18 2" xfId="15164" xr:uid="{D1C98C03-F590-4026-9ADC-9EC974A387BA}"/>
    <cellStyle name="Note 2 18 3" xfId="33986" xr:uid="{86268C48-BD75-49BE-AD7F-DDAB03A04E8E}"/>
    <cellStyle name="Note 2 18 4" xfId="33987" xr:uid="{85BEC2FD-B28F-45EB-A594-D847CDC5EE79}"/>
    <cellStyle name="Note 2 19" xfId="15165" xr:uid="{A8A67312-1486-49E0-8185-424CB3DCC675}"/>
    <cellStyle name="Note 2 19 2" xfId="15166" xr:uid="{F4564C4C-3F56-4BFA-880F-EC328D7B38A5}"/>
    <cellStyle name="Note 2 19 3" xfId="33988" xr:uid="{70B5F1B4-C388-4F92-A156-A0F9F596AF90}"/>
    <cellStyle name="Note 2 19 4" xfId="33989" xr:uid="{3291FE4D-0813-4AEF-AB36-E5A91FFFCD83}"/>
    <cellStyle name="Note 2 2" xfId="15167" xr:uid="{02D24DCF-0D31-4807-B538-765B930B4DAD}"/>
    <cellStyle name="Note 2 2 10" xfId="15168" xr:uid="{04F4C791-F214-4FF3-A466-AE3651AA9B07}"/>
    <cellStyle name="Note 2 2 10 2" xfId="15169" xr:uid="{068F655F-A121-436B-956B-FEF6B5D419D0}"/>
    <cellStyle name="Note 2 2 10 3" xfId="33990" xr:uid="{59C8D5FC-62F9-4764-BA6E-89E405AFB0E8}"/>
    <cellStyle name="Note 2 2 10 4" xfId="33991" xr:uid="{FEDA6FDA-E8E3-4CCC-ACF2-7915436F8B3A}"/>
    <cellStyle name="Note 2 2 11" xfId="15170" xr:uid="{9568D308-087B-4B64-9961-19A77FAF4AF6}"/>
    <cellStyle name="Note 2 2 11 2" xfId="33992" xr:uid="{131878EC-514B-471F-98EE-D942F2180A6D}"/>
    <cellStyle name="Note 2 2 12" xfId="15171" xr:uid="{8B776676-CE3C-4C7D-96DC-1B6BA81BF67C}"/>
    <cellStyle name="Note 2 2 12 2" xfId="33993" xr:uid="{C4C05358-4B1B-40B6-826C-2AACC73A6AED}"/>
    <cellStyle name="Note 2 2 13" xfId="33994" xr:uid="{FEECC245-A0CC-4A05-B012-739F3B8C66D4}"/>
    <cellStyle name="Note 2 2 14" xfId="33995" xr:uid="{01ADCE6F-DF09-4476-AEC4-7C355052148A}"/>
    <cellStyle name="Note 2 2 15" xfId="44526" xr:uid="{1931D2AF-0255-4E97-A198-9531E852B216}"/>
    <cellStyle name="Note 2 2 16" xfId="45287" xr:uid="{471D25F8-82C5-46A5-86A3-FC138E12DFF4}"/>
    <cellStyle name="Note 2 2 17" xfId="45535" xr:uid="{C4BC6BA7-79F0-46C0-9D65-BCB4D678C793}"/>
    <cellStyle name="Note 2 2 2" xfId="15172" xr:uid="{C340E088-3421-411A-8BA1-5B0E44272E54}"/>
    <cellStyle name="Note 2 2 2 10" xfId="15173" xr:uid="{9E05C7E0-1FDC-4830-8394-9ED681D5D9FD}"/>
    <cellStyle name="Note 2 2 2 10 2" xfId="33996" xr:uid="{89783ED6-9A76-4CBE-BF45-9C69774AA673}"/>
    <cellStyle name="Note 2 2 2 11" xfId="33997" xr:uid="{4BD6ED28-D512-4F9B-8468-2B02872E8DDA}"/>
    <cellStyle name="Note 2 2 2 12" xfId="33998" xr:uid="{0E01A031-495D-4AE6-B0A7-E86123B7AC1A}"/>
    <cellStyle name="Note 2 2 2 13" xfId="44738" xr:uid="{CC4F3EDE-83DE-446D-B217-EC8012ABA0C4}"/>
    <cellStyle name="Note 2 2 2 14" xfId="44001" xr:uid="{D8987314-BDF5-4FFE-A831-6329AD4C4336}"/>
    <cellStyle name="Note 2 2 2 15" xfId="45040" xr:uid="{E7B6E711-AF79-44E5-B74E-8A260583092F}"/>
    <cellStyle name="Note 2 2 2 2" xfId="15174" xr:uid="{23DFBA20-0A40-4598-8D46-25195C1E7896}"/>
    <cellStyle name="Note 2 2 2 2 2" xfId="15175" xr:uid="{C14D1AEA-5593-4BA2-9A93-8DC3ED00D726}"/>
    <cellStyle name="Note 2 2 2 2 2 2" xfId="15176" xr:uid="{8E4F0529-478D-43F1-8901-CD46C69AFD4A}"/>
    <cellStyle name="Note 2 2 2 2 2 3" xfId="33999" xr:uid="{3D108F6C-C528-46C9-B46B-05107CD44C00}"/>
    <cellStyle name="Note 2 2 2 2 3" xfId="15177" xr:uid="{CF6C4682-4E7E-4FF2-BC96-F908C83B0D76}"/>
    <cellStyle name="Note 2 2 2 2 4" xfId="34000" xr:uid="{F777E1B2-6C70-42BE-B4BB-962978FAC155}"/>
    <cellStyle name="Note 2 2 2 3" xfId="15178" xr:uid="{FCD087E4-E272-4720-A201-3B175F1254D5}"/>
    <cellStyle name="Note 2 2 2 3 2" xfId="15179" xr:uid="{545BC6E1-A671-4A05-9D08-9A0DFF248AD9}"/>
    <cellStyle name="Note 2 2 2 3 3" xfId="34001" xr:uid="{FB91C189-07EE-4F20-8363-1B4FC9D35354}"/>
    <cellStyle name="Note 2 2 2 3 4" xfId="34002" xr:uid="{7D44BF59-BC74-4B8B-A26B-C5539EA63F93}"/>
    <cellStyle name="Note 2 2 2 4" xfId="15180" xr:uid="{4E003741-0D19-4232-974E-B63E5C15B4B6}"/>
    <cellStyle name="Note 2 2 2 4 2" xfId="15181" xr:uid="{D22C6B69-4A4F-4505-B45B-524C1AE23EF8}"/>
    <cellStyle name="Note 2 2 2 4 3" xfId="34003" xr:uid="{EBAEB711-8862-4C6E-8860-A135E1FA07D0}"/>
    <cellStyle name="Note 2 2 2 4 4" xfId="34004" xr:uid="{8622D00F-C637-43DF-8685-31CBF5A7C642}"/>
    <cellStyle name="Note 2 2 2 5" xfId="15182" xr:uid="{CF7C044B-CBE5-4700-A116-FA60C5344324}"/>
    <cellStyle name="Note 2 2 2 5 2" xfId="15183" xr:uid="{EE0801DA-2388-4013-BDE6-6B66DA14AD54}"/>
    <cellStyle name="Note 2 2 2 5 3" xfId="34005" xr:uid="{F26608FD-49E3-464C-98CD-0F7C4034F991}"/>
    <cellStyle name="Note 2 2 2 5 4" xfId="34006" xr:uid="{374AB909-1503-42B4-B97A-A65AED8AB8FF}"/>
    <cellStyle name="Note 2 2 2 6" xfId="15184" xr:uid="{C656B22D-E000-4112-9C03-BE32151BFB38}"/>
    <cellStyle name="Note 2 2 2 6 2" xfId="15185" xr:uid="{DD04EC2C-A8F5-4797-B689-7AF4037204AA}"/>
    <cellStyle name="Note 2 2 2 6 3" xfId="34007" xr:uid="{473919A2-0EC5-4A6E-BDB9-026683700EC9}"/>
    <cellStyle name="Note 2 2 2 6 4" xfId="34008" xr:uid="{F4AB5A17-19AF-45C1-8BFF-8F1370CF1331}"/>
    <cellStyle name="Note 2 2 2 7" xfId="15186" xr:uid="{67B67FEA-3D60-4764-956F-03A02120AD64}"/>
    <cellStyle name="Note 2 2 2 7 2" xfId="15187" xr:uid="{198A55E6-A16F-4956-BB05-353F04B07BFC}"/>
    <cellStyle name="Note 2 2 2 7 3" xfId="34009" xr:uid="{D10E8E50-AE70-41E7-B4CD-4B59BD1CE930}"/>
    <cellStyle name="Note 2 2 2 7 4" xfId="34010" xr:uid="{57D79796-B55B-472D-B1E7-79664A8E276A}"/>
    <cellStyle name="Note 2 2 2 8" xfId="15188" xr:uid="{CA05F206-7ACB-4EA1-B038-0414A116F008}"/>
    <cellStyle name="Note 2 2 2 8 2" xfId="15189" xr:uid="{F40C386E-1A3F-48DD-AE4D-DEA2166303FF}"/>
    <cellStyle name="Note 2 2 2 8 3" xfId="34011" xr:uid="{60D445A8-C6E4-44ED-A60D-3658F3CE6863}"/>
    <cellStyle name="Note 2 2 2 8 4" xfId="34012" xr:uid="{C4E62B57-10CB-490E-A67D-90F9560A0802}"/>
    <cellStyle name="Note 2 2 2 9" xfId="15190" xr:uid="{175304B8-FFAB-4100-9870-8E625507E714}"/>
    <cellStyle name="Note 2 2 2 9 2" xfId="34013" xr:uid="{438D8ECE-3C95-44FB-B682-A116853F0CA7}"/>
    <cellStyle name="Note 2 2 3" xfId="15191" xr:uid="{46269A21-BC31-46EC-9941-B0386057DB90}"/>
    <cellStyle name="Note 2 2 3 10" xfId="15192" xr:uid="{7FA6BBED-8C52-432D-8C80-1EADD30B599E}"/>
    <cellStyle name="Note 2 2 3 10 2" xfId="34014" xr:uid="{B9825E8E-110B-474D-A10D-35FEA6BCD257}"/>
    <cellStyle name="Note 2 2 3 11" xfId="34015" xr:uid="{B3F45033-6CB8-4DC7-8226-03E1975466D4}"/>
    <cellStyle name="Note 2 2 3 12" xfId="34016" xr:uid="{35AD7D37-D2F2-4604-B411-D9FA115BC084}"/>
    <cellStyle name="Note 2 2 3 2" xfId="15193" xr:uid="{D09029CE-BC95-4249-A5F8-9A40295DB985}"/>
    <cellStyle name="Note 2 2 3 2 2" xfId="15194" xr:uid="{F65237F2-F76B-4410-B2D6-093438DBDB45}"/>
    <cellStyle name="Note 2 2 3 2 2 2" xfId="15195" xr:uid="{92CFE800-638E-495D-882E-49B1384627D8}"/>
    <cellStyle name="Note 2 2 3 2 3" xfId="15196" xr:uid="{DDC75382-A3FD-4A5B-AE99-A79B6F2F9B43}"/>
    <cellStyle name="Note 2 2 3 2 4" xfId="34017" xr:uid="{92C8477C-0C6A-4567-A87C-FB7E67EF803E}"/>
    <cellStyle name="Note 2 2 3 3" xfId="15197" xr:uid="{1E04F32F-7375-4233-9783-DF8B3090616D}"/>
    <cellStyle name="Note 2 2 3 3 2" xfId="15198" xr:uid="{F8F86738-0DE3-4B30-8935-6CFCAE918918}"/>
    <cellStyle name="Note 2 2 3 3 3" xfId="34018" xr:uid="{DA7080AD-EA3C-431C-AAF9-335BF02B2BC3}"/>
    <cellStyle name="Note 2 2 3 3 4" xfId="34019" xr:uid="{7E6F2090-0BF0-45A5-82B9-E91C3806B8CC}"/>
    <cellStyle name="Note 2 2 3 4" xfId="15199" xr:uid="{02334854-4582-407F-82F3-2D70709914CA}"/>
    <cellStyle name="Note 2 2 3 4 2" xfId="15200" xr:uid="{52DF302E-F1BD-44AC-A947-3D393C2344E7}"/>
    <cellStyle name="Note 2 2 3 4 3" xfId="34020" xr:uid="{22295A35-B592-4DAB-8497-0654010DD653}"/>
    <cellStyle name="Note 2 2 3 4 4" xfId="34021" xr:uid="{501D4C8C-3CD2-4CA4-A402-70E7F223E5E3}"/>
    <cellStyle name="Note 2 2 3 5" xfId="15201" xr:uid="{A86A05D8-504E-4D42-BD6A-8EB5EAAAC04A}"/>
    <cellStyle name="Note 2 2 3 5 2" xfId="15202" xr:uid="{789D09F2-CFC3-4229-8AA1-5A290B90441E}"/>
    <cellStyle name="Note 2 2 3 5 3" xfId="34022" xr:uid="{6FB175EC-ED53-45C3-8991-098F3F03A7D7}"/>
    <cellStyle name="Note 2 2 3 5 4" xfId="34023" xr:uid="{C46A1E3F-2176-45CA-948A-43F0107B78B8}"/>
    <cellStyle name="Note 2 2 3 6" xfId="15203" xr:uid="{6BC14EE8-6503-4BC4-8107-0F5ADCC71BAE}"/>
    <cellStyle name="Note 2 2 3 6 2" xfId="15204" xr:uid="{424ABB30-68A3-42D5-8136-8555F9F0740B}"/>
    <cellStyle name="Note 2 2 3 6 3" xfId="34024" xr:uid="{8FE55E58-BB0A-4234-AB9A-A4202324A4FF}"/>
    <cellStyle name="Note 2 2 3 6 4" xfId="34025" xr:uid="{73E2FA13-4888-4077-A1D1-410DD66589EC}"/>
    <cellStyle name="Note 2 2 3 7" xfId="15205" xr:uid="{6BC3709C-58BC-47A0-B707-3F0AFF792450}"/>
    <cellStyle name="Note 2 2 3 7 2" xfId="15206" xr:uid="{AE142ED2-B6E4-4A37-97DD-9D8195D9222D}"/>
    <cellStyle name="Note 2 2 3 7 3" xfId="34026" xr:uid="{B398CDF0-2835-441C-922D-E17909B82C4A}"/>
    <cellStyle name="Note 2 2 3 7 4" xfId="34027" xr:uid="{A96A640E-7562-4AB6-8EDA-47D66248FBF3}"/>
    <cellStyle name="Note 2 2 3 8" xfId="15207" xr:uid="{C78EFB55-C5CE-4A66-BF0B-1F85E3132BB8}"/>
    <cellStyle name="Note 2 2 3 8 2" xfId="15208" xr:uid="{6AE09324-10E2-49FA-A8D3-40DD214C40B8}"/>
    <cellStyle name="Note 2 2 3 8 3" xfId="34028" xr:uid="{21DE2F8E-11AD-4762-90F0-ADCC32BCC17B}"/>
    <cellStyle name="Note 2 2 3 8 4" xfId="34029" xr:uid="{F553AC57-D83D-4697-8A11-2862797DEC84}"/>
    <cellStyle name="Note 2 2 3 9" xfId="15209" xr:uid="{8C7F83ED-4C25-4411-9834-BC76017BE9EA}"/>
    <cellStyle name="Note 2 2 3 9 2" xfId="34030" xr:uid="{1D910677-155D-46B1-A4CB-F6217839C57D}"/>
    <cellStyle name="Note 2 2 4" xfId="15210" xr:uid="{2755E144-8B2D-418D-AEBB-268C59C03EE7}"/>
    <cellStyle name="Note 2 2 4 2" xfId="15211" xr:uid="{CEE6DA87-CD78-44B3-A601-5371BFCB12E9}"/>
    <cellStyle name="Note 2 2 4 2 2" xfId="15212" xr:uid="{F80127C4-2BEA-4ECA-BF57-81CD4D02E92C}"/>
    <cellStyle name="Note 2 2 4 2 3" xfId="34031" xr:uid="{320FBBAF-E442-41F0-9535-F89505F8BCB9}"/>
    <cellStyle name="Note 2 2 4 3" xfId="15213" xr:uid="{C1912575-D5DD-4054-89F5-90D2AF5CBD54}"/>
    <cellStyle name="Note 2 2 4 4" xfId="34032" xr:uid="{106E35D8-ABAC-48FC-A683-A84A050E3CAC}"/>
    <cellStyle name="Note 2 2 5" xfId="15214" xr:uid="{AA3FD018-7D59-4CC2-BC35-D6709E6F7EFB}"/>
    <cellStyle name="Note 2 2 5 2" xfId="15215" xr:uid="{A5D97324-B402-4D8D-BB81-DAC44B1EE2EC}"/>
    <cellStyle name="Note 2 2 5 3" xfId="34033" xr:uid="{399B761E-8C26-4E8E-8294-38A982627110}"/>
    <cellStyle name="Note 2 2 5 4" xfId="34034" xr:uid="{7E81D800-A549-4343-BC21-B0E712ADB949}"/>
    <cellStyle name="Note 2 2 6" xfId="15216" xr:uid="{D3774097-FB95-471B-84B3-216D32129447}"/>
    <cellStyle name="Note 2 2 6 2" xfId="15217" xr:uid="{3F245537-F2B0-4B5C-90E5-8922238FE860}"/>
    <cellStyle name="Note 2 2 6 3" xfId="34035" xr:uid="{BD814ACB-B357-4792-85B0-73A00189FE17}"/>
    <cellStyle name="Note 2 2 6 4" xfId="34036" xr:uid="{542BD403-5C37-4B01-A85D-74ED582E6BA5}"/>
    <cellStyle name="Note 2 2 7" xfId="15218" xr:uid="{D77323B9-8F81-4DCC-91D7-DEEA86141CD0}"/>
    <cellStyle name="Note 2 2 7 2" xfId="15219" xr:uid="{66730C9B-97B1-4215-8953-0D2100095B23}"/>
    <cellStyle name="Note 2 2 7 3" xfId="34037" xr:uid="{4A445C27-57A7-4363-A7C6-D4B05DF5557A}"/>
    <cellStyle name="Note 2 2 7 4" xfId="34038" xr:uid="{F01671F9-4AAD-403A-BCE3-50E9B3A1ED59}"/>
    <cellStyle name="Note 2 2 8" xfId="15220" xr:uid="{CE9AA835-C61A-4C4E-B5AC-CD9C87884220}"/>
    <cellStyle name="Note 2 2 8 2" xfId="15221" xr:uid="{493DFC85-3EA6-4670-AB25-58DC350DA837}"/>
    <cellStyle name="Note 2 2 8 3" xfId="34039" xr:uid="{AAA6D6EE-42B5-47AD-A508-70F055152233}"/>
    <cellStyle name="Note 2 2 8 4" xfId="34040" xr:uid="{AE4CDC52-30C1-4B1A-91A5-6CA863386909}"/>
    <cellStyle name="Note 2 2 9" xfId="15222" xr:uid="{90DB122F-78B0-4D78-B9B3-9CCEA00AC987}"/>
    <cellStyle name="Note 2 2 9 2" xfId="15223" xr:uid="{A9D28CC7-27C1-480F-953F-4B72268C7E88}"/>
    <cellStyle name="Note 2 2 9 3" xfId="34041" xr:uid="{74314A21-D970-4E74-AE90-A63C897B3949}"/>
    <cellStyle name="Note 2 2 9 4" xfId="34042" xr:uid="{24B573D8-BD40-43DA-8F04-3F9E07363DD4}"/>
    <cellStyle name="Note 2 20" xfId="15224" xr:uid="{07ADCDF3-6CDD-425A-8741-BEEDACCD5F19}"/>
    <cellStyle name="Note 2 20 2" xfId="15225" xr:uid="{270CDDBC-9EDA-4880-BB95-F67F72761D76}"/>
    <cellStyle name="Note 2 20 3" xfId="34043" xr:uid="{31108FEC-8C9D-4D75-99E9-83439481D99F}"/>
    <cellStyle name="Note 2 20 4" xfId="34044" xr:uid="{FD154BF5-3100-43F8-ADCD-82678543EB91}"/>
    <cellStyle name="Note 2 21" xfId="15226" xr:uid="{C3EA1380-1B98-46C4-96B3-0F0242DA8825}"/>
    <cellStyle name="Note 2 21 2" xfId="15227" xr:uid="{FFF748AB-8AD1-4881-9DC8-D9750D4B0094}"/>
    <cellStyle name="Note 2 21 3" xfId="34045" xr:uid="{C53E0692-D518-48B6-B16B-ABD37418F19D}"/>
    <cellStyle name="Note 2 21 4" xfId="34046" xr:uid="{29BE9C07-6C9A-44B7-A943-65C8960277FD}"/>
    <cellStyle name="Note 2 22" xfId="15228" xr:uid="{1121F1BD-45D6-417C-A460-610246717626}"/>
    <cellStyle name="Note 2 22 2" xfId="34047" xr:uid="{127FC411-F5BD-407C-B1CD-63DB3B8F02EE}"/>
    <cellStyle name="Note 2 23" xfId="15229" xr:uid="{3F247A25-12FB-4CFD-985C-91A3DD983EE6}"/>
    <cellStyle name="Note 2 23 2" xfId="34048" xr:uid="{305A48F0-F030-4B11-9B67-BA028C0504F6}"/>
    <cellStyle name="Note 2 24" xfId="34049" xr:uid="{E0E4AFFE-0CA8-4913-9BA0-BAD43C672680}"/>
    <cellStyle name="Note 2 25" xfId="34050" xr:uid="{32C739E7-F711-4652-B37D-329DCFCFDD6A}"/>
    <cellStyle name="Note 2 26" xfId="44161" xr:uid="{A285D157-33BB-4E80-9466-43E787ED8150}"/>
    <cellStyle name="Note 2 27" xfId="45093" xr:uid="{4F76C5BF-0D91-478D-A7FD-063474AC9884}"/>
    <cellStyle name="Note 2 28" xfId="45418" xr:uid="{59F8E770-4905-4645-86C2-AEC8D2B6122F}"/>
    <cellStyle name="Note 2 3" xfId="15230" xr:uid="{36FCB188-9F22-4316-A01D-BF6C3F5F2005}"/>
    <cellStyle name="Note 2 3 10" xfId="15231" xr:uid="{2F5868B3-D459-4187-A6D9-6A69D8F507A0}"/>
    <cellStyle name="Note 2 3 10 2" xfId="34051" xr:uid="{9A99DEE0-0805-4B1E-B362-5EDAF7246D66}"/>
    <cellStyle name="Note 2 3 11" xfId="15232" xr:uid="{CD476379-CE95-4FDF-AF07-83466985D081}"/>
    <cellStyle name="Note 2 3 11 2" xfId="34052" xr:uid="{CD51A22C-A7E8-4726-B9C8-F20DB8271F9A}"/>
    <cellStyle name="Note 2 3 12" xfId="34053" xr:uid="{BC04FCDA-B3D8-4488-814C-C1307CAD17FE}"/>
    <cellStyle name="Note 2 3 13" xfId="34054" xr:uid="{57BBA0EC-38D1-49C9-B5B8-98331834CECE}"/>
    <cellStyle name="Note 2 3 14" xfId="44588" xr:uid="{1F0BBB93-C373-4AE7-90D5-828967E7550A}"/>
    <cellStyle name="Note 2 3 15" xfId="44014" xr:uid="{F72F85C6-FCFB-42C8-9999-BDD468CE63F2}"/>
    <cellStyle name="Note 2 3 16" xfId="44314" xr:uid="{9756A3B1-62F6-41F4-AB2C-77C314122A1D}"/>
    <cellStyle name="Note 2 3 2" xfId="15233" xr:uid="{7E2B02BC-CEB1-423F-B82F-34F423ED05C9}"/>
    <cellStyle name="Note 2 3 2 10" xfId="15234" xr:uid="{D0D31CE9-38EF-4C12-8F25-E34FEA4490CD}"/>
    <cellStyle name="Note 2 3 2 10 2" xfId="34055" xr:uid="{F532A40C-3B45-4C2C-8954-6EED77BF7D4B}"/>
    <cellStyle name="Note 2 3 2 11" xfId="34056" xr:uid="{9A95A2EC-07BD-4CDC-AC8F-276D6123BD5A}"/>
    <cellStyle name="Note 2 3 2 12" xfId="44801" xr:uid="{AAFB846B-CDDB-41DB-AAA3-A351A7F503BA}"/>
    <cellStyle name="Note 2 3 2 13" xfId="45252" xr:uid="{37F3FA16-F870-4851-A452-E956B4BD8108}"/>
    <cellStyle name="Note 2 3 2 14" xfId="45514" xr:uid="{A6825F5E-C670-49AF-8E68-1B3921E501EA}"/>
    <cellStyle name="Note 2 3 2 2" xfId="15235" xr:uid="{47E23BCC-97BC-465B-B5B7-C61EC72C8170}"/>
    <cellStyle name="Note 2 3 2 2 2" xfId="15236" xr:uid="{15B19F40-06EB-47E6-A3D3-31FD0BD3E86F}"/>
    <cellStyle name="Note 2 3 2 2 2 2" xfId="15237" xr:uid="{6C8D1637-197A-4D32-944C-5C55A60467FD}"/>
    <cellStyle name="Note 2 3 2 2 3" xfId="15238" xr:uid="{FE5C013B-70E8-4E38-A934-B4A0B65076C6}"/>
    <cellStyle name="Note 2 3 2 2 4" xfId="34057" xr:uid="{9ED33131-9561-4394-AB49-A0C98436D7C9}"/>
    <cellStyle name="Note 2 3 2 3" xfId="15239" xr:uid="{86B66DD8-34B8-4E8F-A1BC-A39997E63366}"/>
    <cellStyle name="Note 2 3 2 3 2" xfId="15240" xr:uid="{F8E9993B-D1F0-4409-AAD5-3A9019E71E2A}"/>
    <cellStyle name="Note 2 3 2 3 3" xfId="34058" xr:uid="{4B9E4510-9BBB-4513-A00F-BBB39B12A988}"/>
    <cellStyle name="Note 2 3 2 3 4" xfId="34059" xr:uid="{59821981-61F1-4CE1-869B-6EBD5F7B6539}"/>
    <cellStyle name="Note 2 3 2 4" xfId="15241" xr:uid="{0D2F26DF-2C76-4A1D-BC11-F6DEAA82D29D}"/>
    <cellStyle name="Note 2 3 2 4 2" xfId="15242" xr:uid="{1C8DC870-36BC-4178-91A0-256D9B821DB7}"/>
    <cellStyle name="Note 2 3 2 4 3" xfId="34060" xr:uid="{A8021665-E76A-4CF5-8632-CD8647F91960}"/>
    <cellStyle name="Note 2 3 2 4 4" xfId="34061" xr:uid="{A4807443-68CC-4595-8E5A-1D19C23B1F76}"/>
    <cellStyle name="Note 2 3 2 5" xfId="15243" xr:uid="{2C5E5CE9-7436-4164-B9B6-C717336E8123}"/>
    <cellStyle name="Note 2 3 2 5 2" xfId="15244" xr:uid="{CA9D8943-A34D-4646-A01F-713976822D1B}"/>
    <cellStyle name="Note 2 3 2 5 3" xfId="34062" xr:uid="{9E79FF03-5C91-456F-B9A1-D3AA807D6B08}"/>
    <cellStyle name="Note 2 3 2 5 4" xfId="34063" xr:uid="{D92ED74C-7BCC-4EC1-8B0A-401820777D4F}"/>
    <cellStyle name="Note 2 3 2 6" xfId="15245" xr:uid="{BA2E7C54-6006-4FD7-8BA0-835CB2EE1EDA}"/>
    <cellStyle name="Note 2 3 2 6 2" xfId="15246" xr:uid="{9CE90C91-5182-4B5F-A84C-918B21A49F05}"/>
    <cellStyle name="Note 2 3 2 6 3" xfId="34064" xr:uid="{C3710B63-322C-4A39-84C3-5B322FCDB477}"/>
    <cellStyle name="Note 2 3 2 6 4" xfId="34065" xr:uid="{35E8CEE3-072F-4F21-872E-0C668E4BA919}"/>
    <cellStyle name="Note 2 3 2 7" xfId="15247" xr:uid="{B7523450-CA7B-4DA4-BC3D-0FE8B6ABA9BE}"/>
    <cellStyle name="Note 2 3 2 7 2" xfId="15248" xr:uid="{F62397EE-E5F9-454E-9558-E61203C97BF5}"/>
    <cellStyle name="Note 2 3 2 7 3" xfId="34066" xr:uid="{698E6639-637E-4353-8D26-E7BC921FB82D}"/>
    <cellStyle name="Note 2 3 2 7 4" xfId="34067" xr:uid="{C696D127-A951-41D3-AB14-839E2E8B444F}"/>
    <cellStyle name="Note 2 3 2 8" xfId="15249" xr:uid="{3FF92B2B-210F-4366-BDC0-40DA23DA1D6A}"/>
    <cellStyle name="Note 2 3 2 8 2" xfId="15250" xr:uid="{6CC17BF8-8B18-45F7-AF9B-9BAD9DA2CF83}"/>
    <cellStyle name="Note 2 3 2 8 3" xfId="34068" xr:uid="{F9AE0912-516D-4727-A71E-A104BEF108B1}"/>
    <cellStyle name="Note 2 3 2 8 4" xfId="34069" xr:uid="{C2717A59-46CE-4A7F-B4AA-93FFE570B6F3}"/>
    <cellStyle name="Note 2 3 2 9" xfId="15251" xr:uid="{0C95D1D7-9DCF-4770-AED6-8F8CE7FFFEF3}"/>
    <cellStyle name="Note 2 3 2 9 2" xfId="34070" xr:uid="{B400E47D-EAE1-4236-812D-EF9BCA62FB01}"/>
    <cellStyle name="Note 2 3 3" xfId="15252" xr:uid="{F08E9350-71C1-420D-8B36-350F35F75902}"/>
    <cellStyle name="Note 2 3 3 2" xfId="15253" xr:uid="{D69E64BF-0DAE-4D8C-964E-303C1FE001DA}"/>
    <cellStyle name="Note 2 3 3 2 2" xfId="15254" xr:uid="{962ADE96-8A8F-4A3C-BD54-3FA6FD03EECA}"/>
    <cellStyle name="Note 2 3 3 3" xfId="15255" xr:uid="{36ABCEB4-2603-4252-BC92-3D6FEFC71936}"/>
    <cellStyle name="Note 2 3 3 4" xfId="34071" xr:uid="{8E5F19AF-7FEE-4905-A232-CE0D587AE1A3}"/>
    <cellStyle name="Note 2 3 4" xfId="15256" xr:uid="{238411CE-6045-47BC-B02A-E4729ACFF368}"/>
    <cellStyle name="Note 2 3 4 2" xfId="15257" xr:uid="{343021A5-9B4E-460E-BAD0-B349B332DDB4}"/>
    <cellStyle name="Note 2 3 4 3" xfId="34072" xr:uid="{ABD99FA7-E9A4-4A58-94C0-EFCA4C0F26D8}"/>
    <cellStyle name="Note 2 3 4 4" xfId="34073" xr:uid="{4DF7318D-C603-4AED-BD67-AE1E834C870F}"/>
    <cellStyle name="Note 2 3 5" xfId="15258" xr:uid="{43B813D1-274F-46AE-8BE7-04620CBF7F41}"/>
    <cellStyle name="Note 2 3 5 2" xfId="15259" xr:uid="{A8D9E550-163B-43F4-8871-6E074CE3562B}"/>
    <cellStyle name="Note 2 3 5 3" xfId="34074" xr:uid="{D0B24653-2F98-4683-9695-57E38C0483B2}"/>
    <cellStyle name="Note 2 3 5 4" xfId="34075" xr:uid="{0ED097B3-87C7-450A-A55C-4C36613C808C}"/>
    <cellStyle name="Note 2 3 6" xfId="15260" xr:uid="{56F27765-58B9-4D8D-A3A4-CDA3275E9E12}"/>
    <cellStyle name="Note 2 3 6 2" xfId="15261" xr:uid="{6CE6A9F1-C441-429A-9D13-B1F84A4575C2}"/>
    <cellStyle name="Note 2 3 6 3" xfId="34076" xr:uid="{B8B47224-88F7-4BCF-A979-6E4CAD7CE03E}"/>
    <cellStyle name="Note 2 3 6 4" xfId="34077" xr:uid="{BF730529-E708-42C2-AA41-5F6D65FB96E7}"/>
    <cellStyle name="Note 2 3 7" xfId="15262" xr:uid="{2768AFB1-89E7-41EC-A8F9-07E601C29847}"/>
    <cellStyle name="Note 2 3 7 2" xfId="15263" xr:uid="{F5DBCD47-F4BF-4F60-9B3E-822D1798EA71}"/>
    <cellStyle name="Note 2 3 7 3" xfId="34078" xr:uid="{43CCBB0D-AB99-4DC4-93A6-7D2316400481}"/>
    <cellStyle name="Note 2 3 7 4" xfId="34079" xr:uid="{885FC320-A9B6-401F-A445-4FEC0053D47F}"/>
    <cellStyle name="Note 2 3 8" xfId="15264" xr:uid="{3F893BAC-9770-4FD5-900E-BAA03DF9F53E}"/>
    <cellStyle name="Note 2 3 8 2" xfId="15265" xr:uid="{539E2F02-4CE9-4104-9C11-B8B850FF12CD}"/>
    <cellStyle name="Note 2 3 8 3" xfId="34080" xr:uid="{56F9079E-127D-4232-8324-35BDE316638C}"/>
    <cellStyle name="Note 2 3 8 4" xfId="34081" xr:uid="{09A7FFC6-5134-43CF-9BF9-0CF1DA72F793}"/>
    <cellStyle name="Note 2 3 9" xfId="15266" xr:uid="{C99754E3-C1B2-48C0-8021-BE4649B2FD50}"/>
    <cellStyle name="Note 2 3 9 2" xfId="15267" xr:uid="{B42D2A2C-C7FB-4844-B40F-B204D183856C}"/>
    <cellStyle name="Note 2 3 9 3" xfId="34082" xr:uid="{0AC47173-CC1C-415A-BCE2-0554E87A8F61}"/>
    <cellStyle name="Note 2 3 9 4" xfId="34083" xr:uid="{DD9A894C-B85B-4632-A030-112BE071FB77}"/>
    <cellStyle name="Note 2 4" xfId="15268" xr:uid="{5E311787-264D-49DC-9104-04AEAC95E15E}"/>
    <cellStyle name="Note 2 4 10" xfId="15269" xr:uid="{1BAC2C6D-C86C-45E8-92AF-E082E981A1AB}"/>
    <cellStyle name="Note 2 4 10 2" xfId="34084" xr:uid="{B6D0BB6C-4C71-4CF6-9188-7CAD423A19AE}"/>
    <cellStyle name="Note 2 4 11" xfId="15270" xr:uid="{35A4AEDD-B77E-45A5-9D44-8A6E0EAEBA22}"/>
    <cellStyle name="Note 2 4 11 2" xfId="34085" xr:uid="{512E8ADB-FC16-4657-953C-DDE0B1FF0797}"/>
    <cellStyle name="Note 2 4 12" xfId="34086" xr:uid="{9B42D318-DDBF-4827-A88D-A7559623FD3A}"/>
    <cellStyle name="Note 2 4 13" xfId="34087" xr:uid="{BDD2D20E-49A9-4BE3-A30E-A09110113C20}"/>
    <cellStyle name="Note 2 4 14" xfId="44486" xr:uid="{36E6F936-5B07-4E6A-8ECE-22B5190624E5}"/>
    <cellStyle name="Note 2 4 15" xfId="45286" xr:uid="{1FB055CA-F2A7-4686-B546-7DAAAA26B82B}"/>
    <cellStyle name="Note 2 4 16" xfId="45534" xr:uid="{B64085B6-1C81-4338-ACAD-0B70665572B3}"/>
    <cellStyle name="Note 2 4 2" xfId="15271" xr:uid="{185799F4-CB1C-477A-997E-E1C885F9EFA5}"/>
    <cellStyle name="Note 2 4 2 10" xfId="15272" xr:uid="{3E92EB99-1E8D-44A5-8633-658773851063}"/>
    <cellStyle name="Note 2 4 2 10 2" xfId="34088" xr:uid="{7A78312F-3A1B-4F10-B8B5-0B5E96136D97}"/>
    <cellStyle name="Note 2 4 2 11" xfId="34089" xr:uid="{DAB3D1BA-6F63-4E83-A691-1D78B75684A6}"/>
    <cellStyle name="Note 2 4 2 12" xfId="44697" xr:uid="{4A554C8A-166E-4DD6-9EFD-BC7BE298A72F}"/>
    <cellStyle name="Note 2 4 2 13" xfId="44116" xr:uid="{DE16B039-0515-4286-8547-35315D308045}"/>
    <cellStyle name="Note 2 4 2 14" xfId="45274" xr:uid="{6C57A835-B93D-421B-853E-DD68DFF1AB5D}"/>
    <cellStyle name="Note 2 4 2 2" xfId="15273" xr:uid="{9E90A382-6F6C-4A7D-A732-5F47684C1241}"/>
    <cellStyle name="Note 2 4 2 2 2" xfId="15274" xr:uid="{D510484E-26E0-4F69-BC7F-9E9C219FCFE8}"/>
    <cellStyle name="Note 2 4 2 2 2 2" xfId="15275" xr:uid="{C9B234B7-473A-4FBD-9FC7-A3834B13DD15}"/>
    <cellStyle name="Note 2 4 2 2 3" xfId="15276" xr:uid="{C8B26F05-D82C-4B4D-9405-7EF622107B5D}"/>
    <cellStyle name="Note 2 4 2 2 4" xfId="34090" xr:uid="{7C094D86-EBA1-47E0-9BE0-71ECFEF26E3B}"/>
    <cellStyle name="Note 2 4 2 3" xfId="15277" xr:uid="{AC80DF19-1C82-4D55-9EE2-01A842AF101E}"/>
    <cellStyle name="Note 2 4 2 3 2" xfId="15278" xr:uid="{FD117E07-CD78-4EA9-89E6-1DB159B45DD8}"/>
    <cellStyle name="Note 2 4 2 3 3" xfId="34091" xr:uid="{FF821143-021E-43A7-A2D2-9673F03250FD}"/>
    <cellStyle name="Note 2 4 2 3 4" xfId="34092" xr:uid="{759AC2DD-0733-4ACF-9A1D-C933AC48B6D4}"/>
    <cellStyle name="Note 2 4 2 4" xfId="15279" xr:uid="{9E18DF47-0528-4A3D-81E3-6AD5FABA2851}"/>
    <cellStyle name="Note 2 4 2 4 2" xfId="15280" xr:uid="{67FA199F-F051-4ECE-B9A0-BCBBCED30346}"/>
    <cellStyle name="Note 2 4 2 4 3" xfId="34093" xr:uid="{6524C1EA-7709-40BB-AE6D-CDF295468C92}"/>
    <cellStyle name="Note 2 4 2 4 4" xfId="34094" xr:uid="{9D0B59B2-60A5-423A-A860-E4697E76884D}"/>
    <cellStyle name="Note 2 4 2 5" xfId="15281" xr:uid="{98326252-88A9-4A98-9E50-9872169B854C}"/>
    <cellStyle name="Note 2 4 2 5 2" xfId="15282" xr:uid="{F82FCEC9-4DBE-4FF5-8565-692456DD6FEA}"/>
    <cellStyle name="Note 2 4 2 5 3" xfId="34095" xr:uid="{D6821CB2-5C69-4D68-9934-0AB3D3D9B96A}"/>
    <cellStyle name="Note 2 4 2 5 4" xfId="34096" xr:uid="{FF983098-BC43-44F3-93E7-323DF41FB5AB}"/>
    <cellStyle name="Note 2 4 2 6" xfId="15283" xr:uid="{3AE57727-2F32-458C-996C-C19A4238327C}"/>
    <cellStyle name="Note 2 4 2 6 2" xfId="15284" xr:uid="{A1079CA9-CC98-4E4F-A0DC-92BCCD0D968A}"/>
    <cellStyle name="Note 2 4 2 6 3" xfId="34097" xr:uid="{C92A169E-8791-4131-B3C1-FE9E42EB654A}"/>
    <cellStyle name="Note 2 4 2 6 4" xfId="34098" xr:uid="{1D2C70A7-EFF9-4509-A1BE-B9509EE145D3}"/>
    <cellStyle name="Note 2 4 2 7" xfId="15285" xr:uid="{A0CFF76E-4131-48FE-8047-AE4E9C3FB733}"/>
    <cellStyle name="Note 2 4 2 7 2" xfId="15286" xr:uid="{8CB93922-7A2D-4F28-B01B-30EC845596D8}"/>
    <cellStyle name="Note 2 4 2 7 3" xfId="34099" xr:uid="{8A3D1858-4212-4F35-BA3B-2BEFAAAFE15A}"/>
    <cellStyle name="Note 2 4 2 7 4" xfId="34100" xr:uid="{D34D1817-1A78-4ECA-885B-F785D7BEBFA5}"/>
    <cellStyle name="Note 2 4 2 8" xfId="15287" xr:uid="{3A46CBA9-CF18-4B4E-9B22-2117718F6BFD}"/>
    <cellStyle name="Note 2 4 2 8 2" xfId="15288" xr:uid="{B45A11B9-1FB7-43F5-B72A-B6A076B9992F}"/>
    <cellStyle name="Note 2 4 2 8 3" xfId="34101" xr:uid="{C83CA10A-8CD5-4CB4-83E6-C73CF8D48154}"/>
    <cellStyle name="Note 2 4 2 8 4" xfId="34102" xr:uid="{4D39EA94-4DF7-4668-9CD5-E9B1A89B713A}"/>
    <cellStyle name="Note 2 4 2 9" xfId="15289" xr:uid="{6A3B03EE-2D8D-42BF-B3D1-68CB4E0BD066}"/>
    <cellStyle name="Note 2 4 2 9 2" xfId="34103" xr:uid="{F986CA90-171E-4070-BE2C-D3DDA70E99FA}"/>
    <cellStyle name="Note 2 4 3" xfId="15290" xr:uid="{26C48DCA-862D-4541-A25A-C52886F4C709}"/>
    <cellStyle name="Note 2 4 3 2" xfId="15291" xr:uid="{916E73B8-8DF0-49D9-872F-1138E78DD4E0}"/>
    <cellStyle name="Note 2 4 3 2 2" xfId="15292" xr:uid="{FDE82A9E-6AFD-4023-B558-A71FE5598F4B}"/>
    <cellStyle name="Note 2 4 3 3" xfId="15293" xr:uid="{9AD6E17E-DDFE-47DB-A967-C2F17050DF7B}"/>
    <cellStyle name="Note 2 4 3 4" xfId="34104" xr:uid="{2FFF1F6B-C1DC-44D6-B328-197BF8E26E8E}"/>
    <cellStyle name="Note 2 4 4" xfId="15294" xr:uid="{7F44DD3F-9261-4A71-B42F-690E6D1938C7}"/>
    <cellStyle name="Note 2 4 4 2" xfId="15295" xr:uid="{A0BEEB53-DB24-49D1-BB7C-9D7CB049039F}"/>
    <cellStyle name="Note 2 4 4 3" xfId="34105" xr:uid="{EB3729B3-6705-4EDB-B103-820EA4AD7395}"/>
    <cellStyle name="Note 2 4 4 4" xfId="34106" xr:uid="{2B739EA9-A617-4D6C-ACEA-8AF5EA6C2376}"/>
    <cellStyle name="Note 2 4 5" xfId="15296" xr:uid="{C4BBE7AD-F105-4C6B-B741-92BE1E3121C9}"/>
    <cellStyle name="Note 2 4 5 2" xfId="15297" xr:uid="{750CFD0C-D2DC-42BE-B07B-442813AC5BBA}"/>
    <cellStyle name="Note 2 4 5 3" xfId="34107" xr:uid="{881306DE-6D30-413D-8AAF-2E619B6C9316}"/>
    <cellStyle name="Note 2 4 5 4" xfId="34108" xr:uid="{E2285554-D4D3-423A-918C-FD2DBE0875D4}"/>
    <cellStyle name="Note 2 4 6" xfId="15298" xr:uid="{E1F3EF73-7EBD-41D7-91CC-D042192E6617}"/>
    <cellStyle name="Note 2 4 6 2" xfId="15299" xr:uid="{FDF093B1-A997-45B7-970B-132EA8546516}"/>
    <cellStyle name="Note 2 4 6 3" xfId="34109" xr:uid="{B47C7139-728E-49EE-ADA5-58C90E4A6F8C}"/>
    <cellStyle name="Note 2 4 6 4" xfId="34110" xr:uid="{F18B7292-7009-46F7-BFD5-86084D0411FB}"/>
    <cellStyle name="Note 2 4 7" xfId="15300" xr:uid="{A44A04D1-63B5-400D-998D-40CF1484EBC7}"/>
    <cellStyle name="Note 2 4 7 2" xfId="15301" xr:uid="{2084F176-E628-423A-B6E7-2C6EBFC343F8}"/>
    <cellStyle name="Note 2 4 7 3" xfId="34111" xr:uid="{567B45E1-4BD9-4BE0-9569-10246F85BF27}"/>
    <cellStyle name="Note 2 4 7 4" xfId="34112" xr:uid="{3D833D30-DAC2-4AB4-BCE8-FEF27C32D97F}"/>
    <cellStyle name="Note 2 4 8" xfId="15302" xr:uid="{E5219CE3-CC8B-4B29-A150-2A8DCEB5E9D8}"/>
    <cellStyle name="Note 2 4 8 2" xfId="15303" xr:uid="{DE76AF95-E612-4A4D-8AF5-65279B082C43}"/>
    <cellStyle name="Note 2 4 8 3" xfId="34113" xr:uid="{456354C6-DCAB-4A95-A169-FABEEFF7CD2F}"/>
    <cellStyle name="Note 2 4 8 4" xfId="34114" xr:uid="{F427FE3C-E04B-41C6-9D5C-CA2DC78AACB8}"/>
    <cellStyle name="Note 2 4 9" xfId="15304" xr:uid="{1630F545-7145-40D9-A9D8-9C0FC8E25B96}"/>
    <cellStyle name="Note 2 4 9 2" xfId="15305" xr:uid="{E2F5ED4C-1A72-403E-9E60-ADBC1669A556}"/>
    <cellStyle name="Note 2 4 9 3" xfId="34115" xr:uid="{63D875E7-AA74-4D72-B4DD-272C4B1BF463}"/>
    <cellStyle name="Note 2 4 9 4" xfId="34116" xr:uid="{E8E5FC6E-BC87-4860-917D-EEAB0D13D635}"/>
    <cellStyle name="Note 2 5" xfId="15306" xr:uid="{F2C0BA54-3E0F-49C4-8213-EB121E93D9A8}"/>
    <cellStyle name="Note 2 5 10" xfId="15307" xr:uid="{78F3CC66-6F37-423D-A28D-70CF6B20545F}"/>
    <cellStyle name="Note 2 5 10 2" xfId="34117" xr:uid="{48F7A484-9CAF-4FA4-AFB1-C3A1E2D1C134}"/>
    <cellStyle name="Note 2 5 11" xfId="15308" xr:uid="{F4EE97CD-DD09-494E-B8E3-F6BEDB655E0B}"/>
    <cellStyle name="Note 2 5 11 2" xfId="34118" xr:uid="{6C6121B3-0DE9-4114-B0F3-56DE4C65D285}"/>
    <cellStyle name="Note 2 5 12" xfId="34119" xr:uid="{8B316A1A-95A2-4B89-8832-D2002CC5C14A}"/>
    <cellStyle name="Note 2 5 13" xfId="34120" xr:uid="{3EC1428C-ADA5-4BB6-B562-0C069D73AB42}"/>
    <cellStyle name="Note 2 5 14" xfId="44646" xr:uid="{6B7D2FD1-2E1D-40D7-BCC3-0BB7D3C5B788}"/>
    <cellStyle name="Note 2 5 15" xfId="44175" xr:uid="{2A302D3F-0450-4050-A1D4-92F7DA6E37FF}"/>
    <cellStyle name="Note 2 5 16" xfId="44871" xr:uid="{828F58DD-E7D7-4145-856C-85E7C8EB28C6}"/>
    <cellStyle name="Note 2 5 2" xfId="15309" xr:uid="{D4F0C720-3643-4CAC-89D7-33130B78D492}"/>
    <cellStyle name="Note 2 5 2 10" xfId="15310" xr:uid="{2EB9ED70-6E32-4301-87F9-4AE78E371111}"/>
    <cellStyle name="Note 2 5 2 10 2" xfId="34121" xr:uid="{A6D33C47-87BB-4266-B26A-91A619D436B3}"/>
    <cellStyle name="Note 2 5 2 11" xfId="34122" xr:uid="{7443395B-EAFB-4942-BC2F-F4535C1388EA}"/>
    <cellStyle name="Note 2 5 2 2" xfId="15311" xr:uid="{F2860074-023C-45F9-996F-5E6BBE6C04F9}"/>
    <cellStyle name="Note 2 5 2 2 2" xfId="15312" xr:uid="{DE629E3D-3BD2-4C0B-B574-9A2C8FF3740B}"/>
    <cellStyle name="Note 2 5 2 2 2 2" xfId="15313" xr:uid="{274D8CE6-CB98-4CE0-A272-2013D78D3FB0}"/>
    <cellStyle name="Note 2 5 2 2 3" xfId="15314" xr:uid="{C9CBC4D6-FAAE-4FAE-AA7B-3B5B18AB953B}"/>
    <cellStyle name="Note 2 5 2 2 4" xfId="34123" xr:uid="{1DB2F875-897E-41DE-B9FB-1AF1D8FAFA98}"/>
    <cellStyle name="Note 2 5 2 3" xfId="15315" xr:uid="{822461EE-5679-467E-AC23-65F4DDF8F9CC}"/>
    <cellStyle name="Note 2 5 2 3 2" xfId="15316" xr:uid="{C5AC5B5E-60BB-4FC6-8873-9765F34AFF76}"/>
    <cellStyle name="Note 2 5 2 3 3" xfId="34124" xr:uid="{65BFB805-C32F-4907-AE57-2DBE82AFC8E8}"/>
    <cellStyle name="Note 2 5 2 3 4" xfId="34125" xr:uid="{6B422D65-3070-44D6-A6C0-AC05BFCDE8CF}"/>
    <cellStyle name="Note 2 5 2 4" xfId="15317" xr:uid="{F1F0B382-8544-4578-AA05-932F27540E9D}"/>
    <cellStyle name="Note 2 5 2 4 2" xfId="15318" xr:uid="{B217AC65-B605-4F5C-BA05-C28405D22852}"/>
    <cellStyle name="Note 2 5 2 4 3" xfId="34126" xr:uid="{ED0B2C8B-2C1C-4763-8605-09EE4B9BBAD1}"/>
    <cellStyle name="Note 2 5 2 4 4" xfId="34127" xr:uid="{FC5010BB-8663-4D2E-9369-58F882E6B066}"/>
    <cellStyle name="Note 2 5 2 5" xfId="15319" xr:uid="{69A3758D-749B-477C-A4AD-068CD39E73A6}"/>
    <cellStyle name="Note 2 5 2 5 2" xfId="15320" xr:uid="{2B3F0960-B1E7-4DE4-92F8-6C1375D628BE}"/>
    <cellStyle name="Note 2 5 2 5 3" xfId="34128" xr:uid="{96478077-EBA9-4404-A06A-644534063B62}"/>
    <cellStyle name="Note 2 5 2 5 4" xfId="34129" xr:uid="{C4BCB8DE-568E-4479-BDE9-CE0090114D49}"/>
    <cellStyle name="Note 2 5 2 6" xfId="15321" xr:uid="{6BCDD193-5057-46CC-82DF-87DC2130C56A}"/>
    <cellStyle name="Note 2 5 2 6 2" xfId="15322" xr:uid="{5A42E636-EB10-43C7-826F-2E32D0AA7878}"/>
    <cellStyle name="Note 2 5 2 6 3" xfId="34130" xr:uid="{7AF3DC11-4E9E-4399-B66E-2509109767F4}"/>
    <cellStyle name="Note 2 5 2 6 4" xfId="34131" xr:uid="{F2333343-9356-46EB-9C1B-217CC9A6F3A3}"/>
    <cellStyle name="Note 2 5 2 7" xfId="15323" xr:uid="{2C79C846-950C-48B7-B3A9-2C3C60EF15FF}"/>
    <cellStyle name="Note 2 5 2 7 2" xfId="15324" xr:uid="{DD7D73FD-4220-4149-94CB-353B87FFD4F9}"/>
    <cellStyle name="Note 2 5 2 7 3" xfId="34132" xr:uid="{12206C77-5BA7-42EA-9C0F-51609BC6FDE2}"/>
    <cellStyle name="Note 2 5 2 7 4" xfId="34133" xr:uid="{1ACBD780-4BEC-4C9F-A5A9-BB47A4EF2308}"/>
    <cellStyle name="Note 2 5 2 8" xfId="15325" xr:uid="{D43BC1C3-0A11-477C-8A9C-550055B12FBE}"/>
    <cellStyle name="Note 2 5 2 8 2" xfId="15326" xr:uid="{E71C4DB1-1C13-4785-A1C6-30477374B4BA}"/>
    <cellStyle name="Note 2 5 2 8 3" xfId="34134" xr:uid="{6D16D4CB-0899-4C7D-8AC3-9A1552AA1B08}"/>
    <cellStyle name="Note 2 5 2 8 4" xfId="34135" xr:uid="{9E46206B-036F-48EE-805F-54DF99BD5B45}"/>
    <cellStyle name="Note 2 5 2 9" xfId="15327" xr:uid="{431C8863-A8C4-40CD-BD0C-83A25EBE44A1}"/>
    <cellStyle name="Note 2 5 2 9 2" xfId="34136" xr:uid="{884ACC53-D4FB-43DD-903E-942F7F632DAD}"/>
    <cellStyle name="Note 2 5 3" xfId="15328" xr:uid="{8924AAD0-8883-4353-B13C-673D4A43C002}"/>
    <cellStyle name="Note 2 5 3 2" xfId="15329" xr:uid="{D52BC3BB-094B-43F3-9E00-99CF25318DD8}"/>
    <cellStyle name="Note 2 5 3 2 2" xfId="15330" xr:uid="{A6E6ECED-648B-475D-A119-6E47710951F6}"/>
    <cellStyle name="Note 2 5 3 3" xfId="15331" xr:uid="{6C294D0A-15B6-44A2-AD67-0DBD31ED1B13}"/>
    <cellStyle name="Note 2 5 3 4" xfId="34137" xr:uid="{7D54A359-39CE-4884-AD72-53C341CAE0EC}"/>
    <cellStyle name="Note 2 5 4" xfId="15332" xr:uid="{E3885703-DAB5-4E14-A309-34740F0B7B68}"/>
    <cellStyle name="Note 2 5 4 2" xfId="15333" xr:uid="{C0B8E2D4-11AD-43DE-B0A0-B07B467A073E}"/>
    <cellStyle name="Note 2 5 4 3" xfId="34138" xr:uid="{9F09C4C9-405A-49C4-BC53-67F7DA5B2A1C}"/>
    <cellStyle name="Note 2 5 4 4" xfId="34139" xr:uid="{D85BFAB0-C6E3-45DC-8566-29F334621076}"/>
    <cellStyle name="Note 2 5 5" xfId="15334" xr:uid="{CDF24E25-A771-47F3-92C5-DC81D7B1194B}"/>
    <cellStyle name="Note 2 5 5 2" xfId="15335" xr:uid="{59FCE3BE-121D-4661-AFDA-7DD9F30D4C17}"/>
    <cellStyle name="Note 2 5 5 3" xfId="34140" xr:uid="{F66AC704-FAF7-4CC8-9330-79A831382D76}"/>
    <cellStyle name="Note 2 5 5 4" xfId="34141" xr:uid="{8D01AC86-28B4-403D-AF5A-759575642EEB}"/>
    <cellStyle name="Note 2 5 6" xfId="15336" xr:uid="{1DC7B258-FBD0-49A8-91F5-C5A39F8A9289}"/>
    <cellStyle name="Note 2 5 6 2" xfId="15337" xr:uid="{41BC2165-5AC7-407A-8B89-0698DCC61C5B}"/>
    <cellStyle name="Note 2 5 6 3" xfId="34142" xr:uid="{D9878428-AB5A-462E-9DA5-913806C2F995}"/>
    <cellStyle name="Note 2 5 6 4" xfId="34143" xr:uid="{D27BBB27-8E80-4F44-B856-3838FE75200A}"/>
    <cellStyle name="Note 2 5 7" xfId="15338" xr:uid="{919F8B66-47C7-4F84-8620-AA13F3F925BC}"/>
    <cellStyle name="Note 2 5 7 2" xfId="15339" xr:uid="{FB048F1A-6D99-41F2-BE5C-674A82CD11B4}"/>
    <cellStyle name="Note 2 5 7 3" xfId="34144" xr:uid="{8212DC9F-BB72-40AD-8C4A-3E3A2A75F148}"/>
    <cellStyle name="Note 2 5 7 4" xfId="34145" xr:uid="{BC38CEEA-2559-4DC4-98DA-DE087AB1266A}"/>
    <cellStyle name="Note 2 5 8" xfId="15340" xr:uid="{CDED441B-3E77-4480-85BE-C347DA30D3F2}"/>
    <cellStyle name="Note 2 5 8 2" xfId="15341" xr:uid="{7798E37E-83A3-4134-94E2-F8C5D8AD46CC}"/>
    <cellStyle name="Note 2 5 8 3" xfId="34146" xr:uid="{50C1ED37-3556-43BC-964F-A322BBFAD3FA}"/>
    <cellStyle name="Note 2 5 8 4" xfId="34147" xr:uid="{542095CC-5193-4569-81BD-228298960201}"/>
    <cellStyle name="Note 2 5 9" xfId="15342" xr:uid="{9714EC50-6E07-4785-8BA0-D067514CABC0}"/>
    <cellStyle name="Note 2 5 9 2" xfId="15343" xr:uid="{10D46717-C3B2-4D02-8821-511214DAB61C}"/>
    <cellStyle name="Note 2 5 9 3" xfId="34148" xr:uid="{B0C5D753-E5C8-4F90-B15C-FDE821C8D1C8}"/>
    <cellStyle name="Note 2 5 9 4" xfId="34149" xr:uid="{F37ADB77-6F29-4DDF-9303-4686EAC60D0D}"/>
    <cellStyle name="Note 2 6" xfId="15344" xr:uid="{8833F3DE-0E70-450D-A5AE-6AF36E42A584}"/>
    <cellStyle name="Note 2 6 10" xfId="15345" xr:uid="{0009F937-145D-4EFB-A61A-96A7CE6303B7}"/>
    <cellStyle name="Note 2 6 10 2" xfId="34150" xr:uid="{40045B44-1C38-4100-802A-CA5416ADA8F6}"/>
    <cellStyle name="Note 2 6 11" xfId="15346" xr:uid="{780FA51B-4E34-4D30-A4C7-F4B6949878D9}"/>
    <cellStyle name="Note 2 6 11 2" xfId="34151" xr:uid="{F0D1E819-753F-40B4-A02B-C83B8A854B22}"/>
    <cellStyle name="Note 2 6 12" xfId="34152" xr:uid="{057A65D9-A1D9-4C10-8829-CB3089D764B5}"/>
    <cellStyle name="Note 2 6 13" xfId="34153" xr:uid="{A92BBB23-47E1-4EE3-B7C8-6BE6F25C5675}"/>
    <cellStyle name="Note 2 6 2" xfId="15347" xr:uid="{CBDB0C0C-687C-441C-B3E3-DA706C2DBAF8}"/>
    <cellStyle name="Note 2 6 2 10" xfId="15348" xr:uid="{BD04FE8B-95D3-4E7D-9687-86C3567982FA}"/>
    <cellStyle name="Note 2 6 2 10 2" xfId="34154" xr:uid="{84BEA7A2-7976-4104-8474-966D76B4C883}"/>
    <cellStyle name="Note 2 6 2 11" xfId="34155" xr:uid="{2551E62D-9E03-4181-83DC-2D65FF165D10}"/>
    <cellStyle name="Note 2 6 2 2" xfId="15349" xr:uid="{21FDAF33-62D7-43EC-A5E9-9BF52EF68DAE}"/>
    <cellStyle name="Note 2 6 2 2 2" xfId="15350" xr:uid="{15FB4A55-1F51-4822-995D-E7F74046F99C}"/>
    <cellStyle name="Note 2 6 2 2 2 2" xfId="15351" xr:uid="{335CC714-24BB-4245-8565-9277DF2426D9}"/>
    <cellStyle name="Note 2 6 2 2 3" xfId="15352" xr:uid="{ED498D7A-7525-4A50-B040-2B3005CD4A4B}"/>
    <cellStyle name="Note 2 6 2 2 4" xfId="34156" xr:uid="{4A658762-F92C-4511-B8D3-0A3EB193EF5C}"/>
    <cellStyle name="Note 2 6 2 3" xfId="15353" xr:uid="{EFF4E02A-E981-4F27-9F8D-4B71CFB9D689}"/>
    <cellStyle name="Note 2 6 2 3 2" xfId="15354" xr:uid="{DA0EF095-A9BB-4A49-9E17-22FE967390D4}"/>
    <cellStyle name="Note 2 6 2 3 3" xfId="34157" xr:uid="{E97584FA-0058-425B-8E01-07C30AE7B018}"/>
    <cellStyle name="Note 2 6 2 3 4" xfId="34158" xr:uid="{E9209EC2-1732-497D-AC6A-2B29F13620BC}"/>
    <cellStyle name="Note 2 6 2 4" xfId="15355" xr:uid="{A76EB823-C1F6-4A0E-997E-D9EB4ADC248E}"/>
    <cellStyle name="Note 2 6 2 4 2" xfId="15356" xr:uid="{D55C16D6-E905-4C76-8AEE-2BE78A5AFFFD}"/>
    <cellStyle name="Note 2 6 2 4 3" xfId="34159" xr:uid="{5DE5E2DD-588E-4A6A-A27B-702A9496CC19}"/>
    <cellStyle name="Note 2 6 2 4 4" xfId="34160" xr:uid="{9E304F66-656B-4294-A48B-CC1F59AAC9F1}"/>
    <cellStyle name="Note 2 6 2 5" xfId="15357" xr:uid="{CE006D0A-9B67-4A90-983D-58E22B3A5141}"/>
    <cellStyle name="Note 2 6 2 5 2" xfId="15358" xr:uid="{141115DB-BDB2-4681-B05A-15E37A78A950}"/>
    <cellStyle name="Note 2 6 2 5 3" xfId="34161" xr:uid="{4CD58ED8-7C02-4BD3-83F5-3F223EAD95BA}"/>
    <cellStyle name="Note 2 6 2 5 4" xfId="34162" xr:uid="{9C99EC37-738B-42EF-A10F-9DD60FFCCE41}"/>
    <cellStyle name="Note 2 6 2 6" xfId="15359" xr:uid="{D6B199B0-E03A-4D9C-A6A2-C3F3958A9430}"/>
    <cellStyle name="Note 2 6 2 6 2" xfId="15360" xr:uid="{46A76119-D22A-4944-B463-4CD0F2F81D40}"/>
    <cellStyle name="Note 2 6 2 6 3" xfId="34163" xr:uid="{79A752AB-0FEE-4ADC-9E0B-81010E515C42}"/>
    <cellStyle name="Note 2 6 2 6 4" xfId="34164" xr:uid="{BB185107-3FC1-4177-B840-89CF3B92314F}"/>
    <cellStyle name="Note 2 6 2 7" xfId="15361" xr:uid="{68593149-A293-4BD5-AF68-AC7FA835925A}"/>
    <cellStyle name="Note 2 6 2 7 2" xfId="15362" xr:uid="{74DE8C99-3C6D-425A-B152-FFAFADA77343}"/>
    <cellStyle name="Note 2 6 2 7 3" xfId="34165" xr:uid="{2CE24AEF-A24C-4200-BCA7-42956726F1A2}"/>
    <cellStyle name="Note 2 6 2 7 4" xfId="34166" xr:uid="{E0B015A2-EEDE-4F06-89E5-96CD699AA11D}"/>
    <cellStyle name="Note 2 6 2 8" xfId="15363" xr:uid="{94A04888-B73F-4A00-AA1A-D7D0BADE4F2A}"/>
    <cellStyle name="Note 2 6 2 8 2" xfId="15364" xr:uid="{089AC8C6-80B0-44A3-9443-B6694782BB8A}"/>
    <cellStyle name="Note 2 6 2 8 3" xfId="34167" xr:uid="{7987076F-0871-4BBB-B919-0F595A3572F9}"/>
    <cellStyle name="Note 2 6 2 8 4" xfId="34168" xr:uid="{FAFE53F0-DE55-43F5-A4D7-171936C5EB02}"/>
    <cellStyle name="Note 2 6 2 9" xfId="15365" xr:uid="{D0DBF2CA-95D9-4C08-B073-C5AB3A2F5D82}"/>
    <cellStyle name="Note 2 6 2 9 2" xfId="34169" xr:uid="{E1A5C133-D33D-4BD3-A548-DFAE357104B8}"/>
    <cellStyle name="Note 2 6 3" xfId="15366" xr:uid="{D91166FE-C83F-4B1C-9F54-9299685B4073}"/>
    <cellStyle name="Note 2 6 3 2" xfId="15367" xr:uid="{00E9E11E-EDA1-47F6-AD0B-A580FBE514D4}"/>
    <cellStyle name="Note 2 6 3 2 2" xfId="15368" xr:uid="{5D3A0C91-0B8C-4E8B-9662-529B3FF645CF}"/>
    <cellStyle name="Note 2 6 3 3" xfId="15369" xr:uid="{19A0F935-E34B-4CB6-8652-5A4576E1DEC2}"/>
    <cellStyle name="Note 2 6 3 4" xfId="34170" xr:uid="{7654BF8A-97F2-49E2-99A0-9E432C498381}"/>
    <cellStyle name="Note 2 6 4" xfId="15370" xr:uid="{7E476239-C5AB-4A93-B330-472FE37E5CA8}"/>
    <cellStyle name="Note 2 6 4 2" xfId="15371" xr:uid="{11FA14AC-4678-4F3A-B0C1-8299435341D8}"/>
    <cellStyle name="Note 2 6 4 3" xfId="34171" xr:uid="{4B354594-4B6C-4A56-AA70-E82C85FCE419}"/>
    <cellStyle name="Note 2 6 4 4" xfId="34172" xr:uid="{B3AEB9D6-0F3B-4E75-BA7F-F2B4CF056092}"/>
    <cellStyle name="Note 2 6 5" xfId="15372" xr:uid="{5FE5ED3B-D785-4F1B-BA1F-B54844867FBD}"/>
    <cellStyle name="Note 2 6 5 2" xfId="15373" xr:uid="{4C33C28B-61CA-4FD8-8AFA-30568659A722}"/>
    <cellStyle name="Note 2 6 5 3" xfId="34173" xr:uid="{52D5EF2A-6537-4A77-AF3E-E5B9220AB483}"/>
    <cellStyle name="Note 2 6 5 4" xfId="34174" xr:uid="{F4A979D9-8FF4-42E0-8ED5-3B808F8EE12E}"/>
    <cellStyle name="Note 2 6 6" xfId="15374" xr:uid="{C8E124C2-0010-4D9C-A3B5-EAA1D29AAB41}"/>
    <cellStyle name="Note 2 6 6 2" xfId="15375" xr:uid="{B5E8BF25-F5D1-4B64-9053-E5C99F3F4145}"/>
    <cellStyle name="Note 2 6 6 3" xfId="34175" xr:uid="{3EBFDB8F-D7EA-40F7-9D12-7623377DAC4E}"/>
    <cellStyle name="Note 2 6 6 4" xfId="34176" xr:uid="{5704AB1D-CB7E-4865-873D-0CCAF24B4599}"/>
    <cellStyle name="Note 2 6 7" xfId="15376" xr:uid="{0BC8EF8D-1A24-4927-9D3C-837C5B2F07F5}"/>
    <cellStyle name="Note 2 6 7 2" xfId="15377" xr:uid="{1A0B8734-12CB-4973-B2D9-37291C7E212F}"/>
    <cellStyle name="Note 2 6 7 3" xfId="34177" xr:uid="{EA981CEA-3BFC-4608-BD85-C22F69746F78}"/>
    <cellStyle name="Note 2 6 7 4" xfId="34178" xr:uid="{E3F3B01A-1393-4F1C-9340-59D2EB391F98}"/>
    <cellStyle name="Note 2 6 8" xfId="15378" xr:uid="{59F37FC6-D3F1-4D2E-B0D3-66828749B3EC}"/>
    <cellStyle name="Note 2 6 8 2" xfId="15379" xr:uid="{F9A352E8-A923-4F35-8ACC-1CC47298E27A}"/>
    <cellStyle name="Note 2 6 8 3" xfId="34179" xr:uid="{502B21D6-BA3E-45B2-9689-9FB4D760E1A2}"/>
    <cellStyle name="Note 2 6 8 4" xfId="34180" xr:uid="{FC737BFB-9990-4D85-9E79-A05D2BFDC326}"/>
    <cellStyle name="Note 2 6 9" xfId="15380" xr:uid="{6873122D-9E7F-4A62-A33B-0483B60F61F2}"/>
    <cellStyle name="Note 2 6 9 2" xfId="15381" xr:uid="{6CB07F9F-D259-4AEA-9D15-CC6F3A4FC831}"/>
    <cellStyle name="Note 2 6 9 3" xfId="34181" xr:uid="{4EA7C6AB-38AF-4B59-B355-8C4135488F1A}"/>
    <cellStyle name="Note 2 6 9 4" xfId="34182" xr:uid="{A444254F-4E60-4EA5-A6CF-767E62FA2A61}"/>
    <cellStyle name="Note 2 7" xfId="15382" xr:uid="{BD87196B-3FD8-4DEC-9C21-30E52E8D3C24}"/>
    <cellStyle name="Note 2 7 10" xfId="15383" xr:uid="{80560FD7-317F-42DC-B62D-65B92D98B006}"/>
    <cellStyle name="Note 2 7 10 2" xfId="34183" xr:uid="{71F6FE85-F61A-42CF-B34C-506FC7DD2480}"/>
    <cellStyle name="Note 2 7 11" xfId="15384" xr:uid="{63531E39-2F61-4852-9BDB-925268456224}"/>
    <cellStyle name="Note 2 7 11 2" xfId="34184" xr:uid="{7ED3604F-D206-41CE-8085-D05BF480E9EC}"/>
    <cellStyle name="Note 2 7 12" xfId="34185" xr:uid="{B0E86D77-A7D2-427A-A4C4-0C7C4A69A4A5}"/>
    <cellStyle name="Note 2 7 13" xfId="34186" xr:uid="{13A4DE7F-6415-4E20-B76A-6E7D68993791}"/>
    <cellStyle name="Note 2 7 2" xfId="15385" xr:uid="{E1058444-E474-411B-9350-557C2152B813}"/>
    <cellStyle name="Note 2 7 2 10" xfId="15386" xr:uid="{31F45024-EAAB-4DB2-89E4-73C0E0DE2F0E}"/>
    <cellStyle name="Note 2 7 2 10 2" xfId="34187" xr:uid="{EBAE9B64-003A-44BD-8139-882EDCB19056}"/>
    <cellStyle name="Note 2 7 2 11" xfId="34188" xr:uid="{BC306D2C-0772-45B2-85FE-1C8B41C1647B}"/>
    <cellStyle name="Note 2 7 2 2" xfId="15387" xr:uid="{A0E2D309-85D9-4BE9-AAA2-EF8E1C40448F}"/>
    <cellStyle name="Note 2 7 2 2 2" xfId="15388" xr:uid="{0CD4172F-CF7C-4313-BA15-B0D2E686AA8A}"/>
    <cellStyle name="Note 2 7 2 2 2 2" xfId="15389" xr:uid="{D738E1B2-9102-4540-84D1-EE34F6A457AE}"/>
    <cellStyle name="Note 2 7 2 2 3" xfId="15390" xr:uid="{CBADCD29-F0E7-46C1-BBFB-D0FA42259D21}"/>
    <cellStyle name="Note 2 7 2 2 4" xfId="34189" xr:uid="{3C912586-6C4B-46C5-9396-7AED3B1B70E0}"/>
    <cellStyle name="Note 2 7 2 3" xfId="15391" xr:uid="{14478A9B-2445-48DB-A5CE-BA159809CAE5}"/>
    <cellStyle name="Note 2 7 2 3 2" xfId="15392" xr:uid="{01A63B5B-EA44-4FAB-B450-BD734B05C80D}"/>
    <cellStyle name="Note 2 7 2 3 3" xfId="34190" xr:uid="{4B0C76EC-CADA-4BDA-88B8-80FC9A20CA7B}"/>
    <cellStyle name="Note 2 7 2 3 4" xfId="34191" xr:uid="{C895CFE7-C39E-4EB0-A289-4B16B4760BAC}"/>
    <cellStyle name="Note 2 7 2 4" xfId="15393" xr:uid="{E571D1FE-BA26-415E-9A8A-2085670C260B}"/>
    <cellStyle name="Note 2 7 2 4 2" xfId="15394" xr:uid="{325E1665-45D6-4E35-9CA0-426BCBAB9F42}"/>
    <cellStyle name="Note 2 7 2 4 3" xfId="34192" xr:uid="{7C0F2419-E40A-4D91-89FB-E239A9D8C5A8}"/>
    <cellStyle name="Note 2 7 2 4 4" xfId="34193" xr:uid="{AB3FF647-C4BF-4524-AA88-7A3B0664B916}"/>
    <cellStyle name="Note 2 7 2 5" xfId="15395" xr:uid="{FC5B5D56-686E-4B41-9DDE-2BF159334023}"/>
    <cellStyle name="Note 2 7 2 5 2" xfId="15396" xr:uid="{1674A479-421C-418A-894C-A772CF7B6CB9}"/>
    <cellStyle name="Note 2 7 2 5 3" xfId="34194" xr:uid="{E62AFA9C-14F7-47CB-8A43-4DD86BEC3A6A}"/>
    <cellStyle name="Note 2 7 2 5 4" xfId="34195" xr:uid="{713530B2-F2AD-4E4D-915F-9B4EF34DF104}"/>
    <cellStyle name="Note 2 7 2 6" xfId="15397" xr:uid="{DD327829-DDFB-4B8B-8772-A43376B209B1}"/>
    <cellStyle name="Note 2 7 2 6 2" xfId="15398" xr:uid="{5525DEFF-5280-43B7-874D-6F6DB174DC56}"/>
    <cellStyle name="Note 2 7 2 6 3" xfId="34196" xr:uid="{C6E099B1-7282-47DF-B902-8CC78B18680F}"/>
    <cellStyle name="Note 2 7 2 6 4" xfId="34197" xr:uid="{928A7511-9F2F-47BC-9E2A-D7B62F2C34B2}"/>
    <cellStyle name="Note 2 7 2 7" xfId="15399" xr:uid="{3385897C-A0CD-4B46-8345-2B09D3A637AE}"/>
    <cellStyle name="Note 2 7 2 7 2" xfId="15400" xr:uid="{77562E10-4816-4B81-A480-16E66AA379E6}"/>
    <cellStyle name="Note 2 7 2 7 3" xfId="34198" xr:uid="{5DA30BCB-5738-4408-94FE-C4832B280168}"/>
    <cellStyle name="Note 2 7 2 7 4" xfId="34199" xr:uid="{4751597A-88A7-47F6-B614-6D71843FF666}"/>
    <cellStyle name="Note 2 7 2 8" xfId="15401" xr:uid="{BEC12AFF-FAEA-42EB-A67D-728B27890B44}"/>
    <cellStyle name="Note 2 7 2 8 2" xfId="15402" xr:uid="{C37C4EC1-DB4A-4822-B6C9-ABC977C747FA}"/>
    <cellStyle name="Note 2 7 2 8 3" xfId="34200" xr:uid="{80447EB2-0EC1-4EFA-9C12-7B3C86E8929C}"/>
    <cellStyle name="Note 2 7 2 8 4" xfId="34201" xr:uid="{EC422302-3212-43B1-8E92-34F73C7FF9C8}"/>
    <cellStyle name="Note 2 7 2 9" xfId="15403" xr:uid="{E2E1E306-C81F-420C-B309-B1CBEB01E4D4}"/>
    <cellStyle name="Note 2 7 2 9 2" xfId="34202" xr:uid="{F67BEB21-055E-47DD-9946-0D32745CE980}"/>
    <cellStyle name="Note 2 7 3" xfId="15404" xr:uid="{F33CE5A4-31B4-4E51-899D-61DE54E3F804}"/>
    <cellStyle name="Note 2 7 3 2" xfId="15405" xr:uid="{9AC10682-8CD4-40FA-BF6B-16CE31FFA945}"/>
    <cellStyle name="Note 2 7 3 2 2" xfId="15406" xr:uid="{2AD289DD-C3CF-4236-8874-D2C2CC9DAC9D}"/>
    <cellStyle name="Note 2 7 3 3" xfId="15407" xr:uid="{36A90F8C-E69E-4F16-8BC2-76E7E59984A1}"/>
    <cellStyle name="Note 2 7 3 4" xfId="34203" xr:uid="{BB726537-178C-4B19-A1EF-DB713170471C}"/>
    <cellStyle name="Note 2 7 4" xfId="15408" xr:uid="{C14374B0-EC01-4DF4-881C-734C060E757C}"/>
    <cellStyle name="Note 2 7 4 2" xfId="15409" xr:uid="{4CD85A12-FA3E-43EE-AB0B-8F2BE4F8F875}"/>
    <cellStyle name="Note 2 7 4 3" xfId="34204" xr:uid="{DBB7CF6E-88D2-40B7-AB89-1065B669ACF6}"/>
    <cellStyle name="Note 2 7 4 4" xfId="34205" xr:uid="{BC6BBC49-7F57-4924-BDFB-F04A7A19B707}"/>
    <cellStyle name="Note 2 7 5" xfId="15410" xr:uid="{F44CB0B9-C950-4773-920F-90D5552CB120}"/>
    <cellStyle name="Note 2 7 5 2" xfId="15411" xr:uid="{3F378715-017E-44AE-BB88-641EA08289FF}"/>
    <cellStyle name="Note 2 7 5 3" xfId="34206" xr:uid="{3495C6EF-2221-4178-819A-030EDE808BC9}"/>
    <cellStyle name="Note 2 7 5 4" xfId="34207" xr:uid="{3EA27F9B-888C-4124-A11D-1F3A1B08EBB8}"/>
    <cellStyle name="Note 2 7 6" xfId="15412" xr:uid="{BDF071EC-3FF7-4347-A5EE-B32EA55B1665}"/>
    <cellStyle name="Note 2 7 6 2" xfId="15413" xr:uid="{BA1C598D-34EA-4318-ABAB-4170F36130EC}"/>
    <cellStyle name="Note 2 7 6 3" xfId="34208" xr:uid="{6AB1E78B-6349-4BFC-87D6-D18C7CAE3B8D}"/>
    <cellStyle name="Note 2 7 6 4" xfId="34209" xr:uid="{88A36636-5DAB-4455-87ED-A9B9706DE5D0}"/>
    <cellStyle name="Note 2 7 7" xfId="15414" xr:uid="{120B1F96-7249-4395-8D02-3CBAC132A6D4}"/>
    <cellStyle name="Note 2 7 7 2" xfId="15415" xr:uid="{5E2AB07D-AC23-42C1-8EA7-10C1A777B9A9}"/>
    <cellStyle name="Note 2 7 7 3" xfId="34210" xr:uid="{A17F4718-B9E2-466C-B796-C930C79D0A11}"/>
    <cellStyle name="Note 2 7 7 4" xfId="34211" xr:uid="{876745BE-EE56-46BA-9113-FD2DEBEF808B}"/>
    <cellStyle name="Note 2 7 8" xfId="15416" xr:uid="{401EB19D-FD7D-4FD2-85AE-F6A64C178D87}"/>
    <cellStyle name="Note 2 7 8 2" xfId="15417" xr:uid="{742663A2-7B62-4806-88CF-F5236047C1DB}"/>
    <cellStyle name="Note 2 7 8 3" xfId="34212" xr:uid="{2D12E066-0BD9-49BB-8A50-510A5E429FF8}"/>
    <cellStyle name="Note 2 7 8 4" xfId="34213" xr:uid="{8A0A3D91-29A0-44AB-A4A6-DF40257CCDA5}"/>
    <cellStyle name="Note 2 7 9" xfId="15418" xr:uid="{7BDB26F3-F4BA-442D-BADF-695A08357B1B}"/>
    <cellStyle name="Note 2 7 9 2" xfId="15419" xr:uid="{0370C301-28EF-43E6-9B28-090D692D6DF7}"/>
    <cellStyle name="Note 2 7 9 3" xfId="34214" xr:uid="{134E5F86-33E8-41F2-9F0E-36CE04289A92}"/>
    <cellStyle name="Note 2 7 9 4" xfId="34215" xr:uid="{1DD75734-7BA3-4C00-83A5-42D38D722188}"/>
    <cellStyle name="Note 2 8" xfId="15420" xr:uid="{C9F645E6-91B1-40C5-B54C-E8206116D35F}"/>
    <cellStyle name="Note 2 8 10" xfId="15421" xr:uid="{118C7E6E-1D8B-4946-B426-810D39A99CF8}"/>
    <cellStyle name="Note 2 8 10 2" xfId="34216" xr:uid="{4F1A9EA7-3730-4051-92EB-886F6019841F}"/>
    <cellStyle name="Note 2 8 11" xfId="15422" xr:uid="{DCEF4D87-B665-429A-95FB-1CBD0CA04507}"/>
    <cellStyle name="Note 2 8 11 2" xfId="34217" xr:uid="{F9D67BD8-A306-4C2D-B585-8690E96AFB36}"/>
    <cellStyle name="Note 2 8 12" xfId="34218" xr:uid="{270165D2-8CB7-4F9D-891E-FD2EE52682D3}"/>
    <cellStyle name="Note 2 8 13" xfId="34219" xr:uid="{DA50A17A-E02B-4D2A-9A6E-142D42227F43}"/>
    <cellStyle name="Note 2 8 2" xfId="15423" xr:uid="{1C49FA69-28F7-46D6-8188-9897D80DDABF}"/>
    <cellStyle name="Note 2 8 2 10" xfId="15424" xr:uid="{C1E86BFB-3628-4171-900C-03D45CF87124}"/>
    <cellStyle name="Note 2 8 2 10 2" xfId="34220" xr:uid="{E9F48C2D-6D9B-4F62-9B71-8E5D2E1E3897}"/>
    <cellStyle name="Note 2 8 2 11" xfId="34221" xr:uid="{BB28EBFC-9C5F-45CB-86A5-20A7964F5E9E}"/>
    <cellStyle name="Note 2 8 2 2" xfId="15425" xr:uid="{D462FB68-0612-4104-B922-AE288A6A4329}"/>
    <cellStyle name="Note 2 8 2 2 2" xfId="15426" xr:uid="{9915BC24-0D35-4C7D-8A6D-F48722BA50EA}"/>
    <cellStyle name="Note 2 8 2 2 2 2" xfId="15427" xr:uid="{547FF2D5-806B-450D-A199-22229076C2B4}"/>
    <cellStyle name="Note 2 8 2 2 3" xfId="15428" xr:uid="{2347010D-5C6D-4091-B228-142988FF93B3}"/>
    <cellStyle name="Note 2 8 2 2 4" xfId="34222" xr:uid="{59747470-EC9D-4063-B1C2-7A79A1A427EA}"/>
    <cellStyle name="Note 2 8 2 3" xfId="15429" xr:uid="{24D42191-8329-46F7-9E67-F4DAE330CF4C}"/>
    <cellStyle name="Note 2 8 2 3 2" xfId="15430" xr:uid="{D1146358-EA3C-492F-93F0-85A321157CBF}"/>
    <cellStyle name="Note 2 8 2 3 3" xfId="34223" xr:uid="{91181AB8-CC10-4E07-8B74-20C9F4157DC7}"/>
    <cellStyle name="Note 2 8 2 3 4" xfId="34224" xr:uid="{4C947480-D758-4AB7-80F8-91D91820C952}"/>
    <cellStyle name="Note 2 8 2 4" xfId="15431" xr:uid="{7077AA20-D576-427A-BFF2-305BE2936E3B}"/>
    <cellStyle name="Note 2 8 2 4 2" xfId="15432" xr:uid="{69B0B85F-F832-452B-B1A9-896767ECAF45}"/>
    <cellStyle name="Note 2 8 2 4 3" xfId="34225" xr:uid="{645C17FD-4B01-401E-9E4A-29E6E6C7EF6D}"/>
    <cellStyle name="Note 2 8 2 4 4" xfId="34226" xr:uid="{7E46AB00-BEB8-4F34-A59E-4F7995E64CA2}"/>
    <cellStyle name="Note 2 8 2 5" xfId="15433" xr:uid="{D9C3D6FC-390F-45C1-BA8A-C6C45CC26EF5}"/>
    <cellStyle name="Note 2 8 2 5 2" xfId="15434" xr:uid="{4CF02AFE-9FF9-49AD-94F9-DA33EBDFA0BC}"/>
    <cellStyle name="Note 2 8 2 5 3" xfId="34227" xr:uid="{3874D34D-08AE-4C77-B9B7-A1E0C4E3F41F}"/>
    <cellStyle name="Note 2 8 2 5 4" xfId="34228" xr:uid="{AE323F9E-3A78-4E4E-930C-F315FC1D9A83}"/>
    <cellStyle name="Note 2 8 2 6" xfId="15435" xr:uid="{6178646C-092F-44A3-877B-F5C528C36B75}"/>
    <cellStyle name="Note 2 8 2 6 2" xfId="15436" xr:uid="{4964DC78-543B-4BF8-8F86-EEDCC7C5402E}"/>
    <cellStyle name="Note 2 8 2 6 3" xfId="34229" xr:uid="{85FFF97F-E308-4BD8-9E72-CB796C05E131}"/>
    <cellStyle name="Note 2 8 2 6 4" xfId="34230" xr:uid="{3256B225-9BF7-4B89-A5F3-C3CA014E8394}"/>
    <cellStyle name="Note 2 8 2 7" xfId="15437" xr:uid="{E9F42346-3934-4B58-85E2-60276B006D92}"/>
    <cellStyle name="Note 2 8 2 7 2" xfId="15438" xr:uid="{1D17EAA6-B093-42E9-9911-32F709D81BB9}"/>
    <cellStyle name="Note 2 8 2 7 3" xfId="34231" xr:uid="{3FD32877-4AD5-4826-BB15-A0B01B7305B7}"/>
    <cellStyle name="Note 2 8 2 7 4" xfId="34232" xr:uid="{42330E7F-88D6-4CFD-833A-4DCDC89E8D4E}"/>
    <cellStyle name="Note 2 8 2 8" xfId="15439" xr:uid="{E18982FF-5C80-46F7-953C-B5A5964095D2}"/>
    <cellStyle name="Note 2 8 2 8 2" xfId="15440" xr:uid="{B349EF86-C523-4543-91CA-0E443DB6E639}"/>
    <cellStyle name="Note 2 8 2 8 3" xfId="34233" xr:uid="{B8EDE237-2C89-4FA7-A962-B21BA6174DCD}"/>
    <cellStyle name="Note 2 8 2 8 4" xfId="34234" xr:uid="{8BA1495C-99A0-4064-9C95-2E390CC3932E}"/>
    <cellStyle name="Note 2 8 2 9" xfId="15441" xr:uid="{053EFF6B-6309-4F38-9D1E-37C1EF8DECFD}"/>
    <cellStyle name="Note 2 8 2 9 2" xfId="34235" xr:uid="{50DF4CD4-C8CE-4556-8645-B35CE345E66C}"/>
    <cellStyle name="Note 2 8 3" xfId="15442" xr:uid="{6B425151-1C6C-411D-AA2B-5D11C4A2E270}"/>
    <cellStyle name="Note 2 8 3 2" xfId="15443" xr:uid="{67E23018-F3C9-4A03-B6F3-AE56DD891D5E}"/>
    <cellStyle name="Note 2 8 3 2 2" xfId="15444" xr:uid="{1DC96D3B-1935-4396-84A7-BD1D8B17688A}"/>
    <cellStyle name="Note 2 8 3 3" xfId="15445" xr:uid="{BFB10BF0-4176-40C9-8297-B48C2F85BE3B}"/>
    <cellStyle name="Note 2 8 3 4" xfId="34236" xr:uid="{12587DE2-D5D2-42C8-9427-4A47CF7C2D43}"/>
    <cellStyle name="Note 2 8 4" xfId="15446" xr:uid="{C38810E0-96AD-458F-8778-C59C028B21A1}"/>
    <cellStyle name="Note 2 8 4 2" xfId="15447" xr:uid="{14BC8203-2145-4F53-8109-9082070D4AAF}"/>
    <cellStyle name="Note 2 8 4 3" xfId="34237" xr:uid="{FED7DFED-278C-4D59-9623-E62D8DCA0021}"/>
    <cellStyle name="Note 2 8 4 4" xfId="34238" xr:uid="{C2953305-30D6-4169-989A-EA705E0A4A97}"/>
    <cellStyle name="Note 2 8 5" xfId="15448" xr:uid="{0358891F-233D-4B22-A832-13B8D7E30371}"/>
    <cellStyle name="Note 2 8 5 2" xfId="15449" xr:uid="{CE216A9B-2AC7-429D-B8AF-32581F860F02}"/>
    <cellStyle name="Note 2 8 5 3" xfId="34239" xr:uid="{2BF80268-F376-4C42-AF1B-341CFE88BD61}"/>
    <cellStyle name="Note 2 8 5 4" xfId="34240" xr:uid="{A80D98D7-44B6-422B-BE40-4166251A0912}"/>
    <cellStyle name="Note 2 8 6" xfId="15450" xr:uid="{CFC3528D-44FE-4A96-A815-849E96D157CC}"/>
    <cellStyle name="Note 2 8 6 2" xfId="15451" xr:uid="{5222FF06-0C68-45D8-9C50-E91A6C89EC38}"/>
    <cellStyle name="Note 2 8 6 3" xfId="34241" xr:uid="{EC3CAD33-A85C-4A8C-84B7-32BC9892CD06}"/>
    <cellStyle name="Note 2 8 6 4" xfId="34242" xr:uid="{BFC26778-BFAC-4B43-845E-04E4478685A2}"/>
    <cellStyle name="Note 2 8 7" xfId="15452" xr:uid="{3D8992BD-2ACD-497C-906A-CE57E658CF9F}"/>
    <cellStyle name="Note 2 8 7 2" xfId="15453" xr:uid="{3C68354A-64D3-4621-B6B9-A8D8DEB72E1F}"/>
    <cellStyle name="Note 2 8 7 3" xfId="34243" xr:uid="{79D51294-1E9B-4ABB-91AD-68E51B9B1DF9}"/>
    <cellStyle name="Note 2 8 7 4" xfId="34244" xr:uid="{E648737C-89EE-4F12-8514-DDD14764A1B8}"/>
    <cellStyle name="Note 2 8 8" xfId="15454" xr:uid="{3A16501E-7E90-4DFC-A3A1-C8848B2E8EF1}"/>
    <cellStyle name="Note 2 8 8 2" xfId="15455" xr:uid="{54C4786A-9DC8-4025-BA3B-3C6AE2F5DD4B}"/>
    <cellStyle name="Note 2 8 8 3" xfId="34245" xr:uid="{895B24BA-DC5D-46BE-A319-C23F00D62A3E}"/>
    <cellStyle name="Note 2 8 8 4" xfId="34246" xr:uid="{2845E698-C44B-47C8-9D92-9A55EE5EDCDD}"/>
    <cellStyle name="Note 2 8 9" xfId="15456" xr:uid="{FA69E417-5B0D-431F-80EE-7F8F3A7241BA}"/>
    <cellStyle name="Note 2 8 9 2" xfId="15457" xr:uid="{E4D2B0E6-2736-4CE6-BBEE-5F7B8B0FAAF3}"/>
    <cellStyle name="Note 2 8 9 3" xfId="34247" xr:uid="{69FDDF30-388B-4F02-A87D-716CE7850613}"/>
    <cellStyle name="Note 2 8 9 4" xfId="34248" xr:uid="{3C10309A-A8B2-44A2-BED0-D0290A073EBA}"/>
    <cellStyle name="Note 2 9" xfId="15458" xr:uid="{38ADEE17-F3F1-4DB5-B544-31D68C6B7D61}"/>
    <cellStyle name="Note 2 9 10" xfId="15459" xr:uid="{A27B3550-5614-4B20-8387-37AA619A1135}"/>
    <cellStyle name="Note 2 9 10 2" xfId="34249" xr:uid="{B7779768-E3BB-4C2F-B4BE-C8FF72307CE5}"/>
    <cellStyle name="Note 2 9 11" xfId="15460" xr:uid="{9692FED2-C9AC-48D2-BC79-B2360CD12903}"/>
    <cellStyle name="Note 2 9 11 2" xfId="34250" xr:uid="{D6039F0E-AF8D-49E7-A52D-CF6CA26F4182}"/>
    <cellStyle name="Note 2 9 12" xfId="34251" xr:uid="{9CCC4C42-B7EA-4298-BFA0-EAB76ACE9F51}"/>
    <cellStyle name="Note 2 9 13" xfId="34252" xr:uid="{82D3A62A-5935-4DB2-B6C4-2DD7520C5B13}"/>
    <cellStyle name="Note 2 9 2" xfId="15461" xr:uid="{BAE5E994-CDAF-49F7-BDF1-489699B202F0}"/>
    <cellStyle name="Note 2 9 2 10" xfId="15462" xr:uid="{885FB6E5-EE20-484A-9AEE-F2BAF8A0A883}"/>
    <cellStyle name="Note 2 9 2 10 2" xfId="34253" xr:uid="{A5FDAEF1-AAF1-4F52-A69F-5F36CB49AB7D}"/>
    <cellStyle name="Note 2 9 2 11" xfId="34254" xr:uid="{C5C13CA2-E98E-4906-8C38-39BEF6D384A8}"/>
    <cellStyle name="Note 2 9 2 2" xfId="15463" xr:uid="{DB0FE7C4-ADA6-417B-9DE0-E9B9CED5BD8E}"/>
    <cellStyle name="Note 2 9 2 2 2" xfId="15464" xr:uid="{D0609367-8C6C-47FB-91B2-1D86169E6AC8}"/>
    <cellStyle name="Note 2 9 2 2 2 2" xfId="15465" xr:uid="{486FD3E3-2078-4213-B30D-CA31806ECF73}"/>
    <cellStyle name="Note 2 9 2 2 3" xfId="15466" xr:uid="{0ABDB14A-BB7A-49AC-B78A-79DB8F2776D4}"/>
    <cellStyle name="Note 2 9 2 2 4" xfId="34255" xr:uid="{773A6316-9F13-4542-974F-836BDAA15CB3}"/>
    <cellStyle name="Note 2 9 2 3" xfId="15467" xr:uid="{21AB1EAF-AC56-4B45-AFD1-1FA7EE85DD61}"/>
    <cellStyle name="Note 2 9 2 3 2" xfId="15468" xr:uid="{E91CC3C8-898B-41FF-9329-546FB008D236}"/>
    <cellStyle name="Note 2 9 2 3 3" xfId="34256" xr:uid="{18C65A7F-9C22-439E-A132-4BBA778D19B9}"/>
    <cellStyle name="Note 2 9 2 3 4" xfId="34257" xr:uid="{B8C12788-92C9-4074-A16D-A49DA1FD5351}"/>
    <cellStyle name="Note 2 9 2 4" xfId="15469" xr:uid="{7CA0CC30-5C8B-4789-BCB2-E9B701E572FA}"/>
    <cellStyle name="Note 2 9 2 4 2" xfId="15470" xr:uid="{03119202-881A-45D7-A95A-352B6C12853B}"/>
    <cellStyle name="Note 2 9 2 4 3" xfId="34258" xr:uid="{ED47F770-4329-4F0F-A01C-37CD475B4ECF}"/>
    <cellStyle name="Note 2 9 2 4 4" xfId="34259" xr:uid="{549D6ED5-B184-4C5F-9A17-99347AFE203E}"/>
    <cellStyle name="Note 2 9 2 5" xfId="15471" xr:uid="{36CC3D8A-23E9-460D-8408-30B1BE4B2DE3}"/>
    <cellStyle name="Note 2 9 2 5 2" xfId="15472" xr:uid="{772E6203-6D05-4DF4-A65D-BDE3EFF1F335}"/>
    <cellStyle name="Note 2 9 2 5 3" xfId="34260" xr:uid="{011D213E-5B58-41F4-802D-6E1041AAFC43}"/>
    <cellStyle name="Note 2 9 2 5 4" xfId="34261" xr:uid="{E4B58EEE-431F-497E-A74C-8B44C3F874F0}"/>
    <cellStyle name="Note 2 9 2 6" xfId="15473" xr:uid="{0498526A-BD4B-4507-BA88-D172E1D495BD}"/>
    <cellStyle name="Note 2 9 2 6 2" xfId="15474" xr:uid="{4E898746-7A53-4DFC-8C05-FC956BE9E7A2}"/>
    <cellStyle name="Note 2 9 2 6 3" xfId="34262" xr:uid="{66A9D6BF-B7BE-4B0F-B80F-CC5F2F9328D8}"/>
    <cellStyle name="Note 2 9 2 6 4" xfId="34263" xr:uid="{D1D1B27C-BBA7-4EE0-8906-3EE17361CC56}"/>
    <cellStyle name="Note 2 9 2 7" xfId="15475" xr:uid="{591167B3-DDEE-427A-9BBE-CA2F9E566415}"/>
    <cellStyle name="Note 2 9 2 7 2" xfId="15476" xr:uid="{95961940-7850-4FEF-B967-3BDCD2E80576}"/>
    <cellStyle name="Note 2 9 2 7 3" xfId="34264" xr:uid="{BACD399A-9EF5-426C-AA14-92CBE65B465D}"/>
    <cellStyle name="Note 2 9 2 7 4" xfId="34265" xr:uid="{21AD72E1-AA51-4FDF-901E-1C301CDF79B4}"/>
    <cellStyle name="Note 2 9 2 8" xfId="15477" xr:uid="{19DC07C8-8B24-40C0-ABFA-F562E99639AA}"/>
    <cellStyle name="Note 2 9 2 8 2" xfId="15478" xr:uid="{D67E8C8F-4AF0-4F53-9E5C-BF770375FE2F}"/>
    <cellStyle name="Note 2 9 2 8 3" xfId="34266" xr:uid="{EEFA0355-6847-4B17-A9D1-9D5DCE29C178}"/>
    <cellStyle name="Note 2 9 2 8 4" xfId="34267" xr:uid="{F91323BD-B182-448A-9501-EA97784D4003}"/>
    <cellStyle name="Note 2 9 2 9" xfId="15479" xr:uid="{D5F20508-071C-483D-8F43-DE0272CEE488}"/>
    <cellStyle name="Note 2 9 2 9 2" xfId="34268" xr:uid="{DBEFBA3A-6BD8-4C15-9C4B-AA56E0B24E54}"/>
    <cellStyle name="Note 2 9 3" xfId="15480" xr:uid="{AFA962B5-0129-4DCE-83EF-A10492CD2363}"/>
    <cellStyle name="Note 2 9 3 2" xfId="15481" xr:uid="{36DA37BB-4643-47AA-91B1-DE17B7EF11C7}"/>
    <cellStyle name="Note 2 9 3 2 2" xfId="15482" xr:uid="{95CFC49A-74EA-4792-B0FA-CCC81885C9DC}"/>
    <cellStyle name="Note 2 9 3 3" xfId="15483" xr:uid="{C96EF0AC-162A-471D-81B6-2695D13FB151}"/>
    <cellStyle name="Note 2 9 3 4" xfId="34269" xr:uid="{5AAA1316-D136-4333-88D6-666586151E99}"/>
    <cellStyle name="Note 2 9 4" xfId="15484" xr:uid="{33E5C8A8-BC77-491C-9D71-B31B86FCC480}"/>
    <cellStyle name="Note 2 9 4 2" xfId="15485" xr:uid="{FF839FCE-2A9A-4D31-AB4F-25F6E92DA948}"/>
    <cellStyle name="Note 2 9 4 3" xfId="34270" xr:uid="{D531720D-ECE5-4300-82AF-DCBA7E0A15CB}"/>
    <cellStyle name="Note 2 9 4 4" xfId="34271" xr:uid="{5BFF6F0C-5ABE-4DBB-9F16-06ADE5BFFCA4}"/>
    <cellStyle name="Note 2 9 5" xfId="15486" xr:uid="{011A290D-1B28-4686-A66D-F55F5FE446ED}"/>
    <cellStyle name="Note 2 9 5 2" xfId="15487" xr:uid="{D2651FBB-7E8E-4F5A-A059-90B4B761F0F0}"/>
    <cellStyle name="Note 2 9 5 3" xfId="34272" xr:uid="{68889F53-2281-4EDE-9264-F834C17D9B8E}"/>
    <cellStyle name="Note 2 9 5 4" xfId="34273" xr:uid="{85AD4EA6-C235-4588-84D1-182399A5AED5}"/>
    <cellStyle name="Note 2 9 6" xfId="15488" xr:uid="{3A12742E-3725-4E99-AE70-9773798BD7D0}"/>
    <cellStyle name="Note 2 9 6 2" xfId="15489" xr:uid="{67BDCAA0-DCDB-4559-9F7B-9359F9D2F726}"/>
    <cellStyle name="Note 2 9 6 3" xfId="34274" xr:uid="{1455752D-8CCB-49BC-BD31-AE3C6D02B32D}"/>
    <cellStyle name="Note 2 9 6 4" xfId="34275" xr:uid="{FFBEA8C6-0472-4284-8ED8-51FDDFD53104}"/>
    <cellStyle name="Note 2 9 7" xfId="15490" xr:uid="{D5E2A06C-5690-480A-8A25-9D8C2769021B}"/>
    <cellStyle name="Note 2 9 7 2" xfId="15491" xr:uid="{9C69F27E-C1C1-4B3B-83F2-C2A08314D35C}"/>
    <cellStyle name="Note 2 9 7 3" xfId="34276" xr:uid="{7F920622-13BE-468C-BCB7-393A1F49CD42}"/>
    <cellStyle name="Note 2 9 7 4" xfId="34277" xr:uid="{29263CA8-128B-42AE-AF86-779FBC481D5D}"/>
    <cellStyle name="Note 2 9 8" xfId="15492" xr:uid="{24501AE6-C28C-4844-8580-A8B4254043B5}"/>
    <cellStyle name="Note 2 9 8 2" xfId="15493" xr:uid="{FA87BABC-24EE-4CBB-AA33-5FDAC4E25796}"/>
    <cellStyle name="Note 2 9 8 3" xfId="34278" xr:uid="{66C64FC3-ADF6-4A87-8FB4-3D20C6EEC9E5}"/>
    <cellStyle name="Note 2 9 8 4" xfId="34279" xr:uid="{ED2FD7B5-B82D-4C49-BF40-9EEC21887CFC}"/>
    <cellStyle name="Note 2 9 9" xfId="15494" xr:uid="{32B48936-7F96-4CC3-BD8D-99C85FDFF3DA}"/>
    <cellStyle name="Note 2 9 9 2" xfId="15495" xr:uid="{590EF605-685C-4F03-BE5B-26FFE38FE255}"/>
    <cellStyle name="Note 2 9 9 3" xfId="34280" xr:uid="{EDED72B5-02AE-40A0-9974-7976644C1222}"/>
    <cellStyle name="Note 2 9 9 4" xfId="34281" xr:uid="{CAEBBA3A-78ED-449B-B512-3B48E5C0F601}"/>
    <cellStyle name="Note 2_PrimaryEnergyPrices_TIMES" xfId="34282" xr:uid="{0C496A65-E384-4723-AE9C-7E38F5749812}"/>
    <cellStyle name="Note 20" xfId="34283" xr:uid="{284BD497-26B2-4576-B550-F9B1B196D17B}"/>
    <cellStyle name="Note 21" xfId="34284" xr:uid="{19FEB309-F622-4EF4-A1D3-8F1553B12CCE}"/>
    <cellStyle name="Note 22" xfId="34285" xr:uid="{F170782C-1415-4A7B-8788-01D5C99BE353}"/>
    <cellStyle name="Note 23" xfId="34286" xr:uid="{C7238E1D-762A-4BB4-96CB-D4A8B1270681}"/>
    <cellStyle name="Note 24" xfId="34287" xr:uid="{A9A42408-23D1-4192-99A3-1B4FCC7EBCB5}"/>
    <cellStyle name="Note 25" xfId="34288" xr:uid="{4F2EE251-F487-4200-B940-316748599B9F}"/>
    <cellStyle name="Note 26" xfId="34289" xr:uid="{4A3A2E89-DC17-4B46-BC7C-F26517134DC9}"/>
    <cellStyle name="Note 27" xfId="34290" xr:uid="{B595A0DC-F2A4-4642-B959-16741016997C}"/>
    <cellStyle name="Note 28" xfId="34291" xr:uid="{5D7BB6DC-2149-469A-A8A9-5C3475A2D9F4}"/>
    <cellStyle name="Note 29" xfId="34292" xr:uid="{81EFB95E-196D-41E4-9B46-54034BFD3C3F}"/>
    <cellStyle name="Note 3" xfId="15496" xr:uid="{6EBEF38A-4592-4A21-AD52-97F76C32E404}"/>
    <cellStyle name="Note 3 10" xfId="15497" xr:uid="{C3AE66FB-ACFF-48E7-84BD-4CAA1DB44D0C}"/>
    <cellStyle name="Note 3 10 10" xfId="15498" xr:uid="{C4AC0BC8-7133-4D15-BC88-7D4479D3A9D5}"/>
    <cellStyle name="Note 3 10 10 2" xfId="34293" xr:uid="{29AD4032-85D2-453F-A5C9-9F987E9047EB}"/>
    <cellStyle name="Note 3 10 11" xfId="15499" xr:uid="{7EE60E9F-71CE-49E8-8102-66B93B3D1F8A}"/>
    <cellStyle name="Note 3 10 11 2" xfId="34294" xr:uid="{350A4415-505E-490C-A4B1-D6EF61C93400}"/>
    <cellStyle name="Note 3 10 12" xfId="34295" xr:uid="{BF44C1D7-1BD9-4B07-8775-AE88EFEEE230}"/>
    <cellStyle name="Note 3 10 2" xfId="15500" xr:uid="{3A5BADC4-2AED-46E7-A0E2-71B16CE5E584}"/>
    <cellStyle name="Note 3 10 2 10" xfId="15501" xr:uid="{3B1E66CA-D12B-4987-98E0-75E9AD625426}"/>
    <cellStyle name="Note 3 10 2 10 2" xfId="34296" xr:uid="{4E52B6E0-7D77-4A09-A66B-9D940D157A70}"/>
    <cellStyle name="Note 3 10 2 11" xfId="34297" xr:uid="{B1C68459-4539-4355-AECC-4ECAE63AFC0B}"/>
    <cellStyle name="Note 3 10 2 2" xfId="15502" xr:uid="{1A1C9803-C786-4DD6-9FCF-0FBA7DBC6F2D}"/>
    <cellStyle name="Note 3 10 2 2 2" xfId="15503" xr:uid="{4430D00E-1A36-4F4C-BA28-5656305B78C1}"/>
    <cellStyle name="Note 3 10 2 2 2 2" xfId="15504" xr:uid="{D2A8193F-EBC9-49BE-B9AA-DD1ACD6D8199}"/>
    <cellStyle name="Note 3 10 2 2 3" xfId="15505" xr:uid="{0F54DF5C-0BD5-45BC-9E18-F6EBA25662D9}"/>
    <cellStyle name="Note 3 10 2 2 4" xfId="34298" xr:uid="{119B2CED-B54E-4234-8172-DDF46C855894}"/>
    <cellStyle name="Note 3 10 2 3" xfId="15506" xr:uid="{F24A64B4-DD14-44F0-8168-AA54744A1947}"/>
    <cellStyle name="Note 3 10 2 3 2" xfId="15507" xr:uid="{FA513A7E-34E3-4745-827A-786A9697039D}"/>
    <cellStyle name="Note 3 10 2 3 3" xfId="34299" xr:uid="{F5567B15-97AB-4614-A80A-618E3757055A}"/>
    <cellStyle name="Note 3 10 2 3 4" xfId="34300" xr:uid="{4B825CFD-9991-40EA-AEE7-4DCC501837DF}"/>
    <cellStyle name="Note 3 10 2 4" xfId="15508" xr:uid="{553594B3-6D82-4372-8812-C9EE32E641F4}"/>
    <cellStyle name="Note 3 10 2 4 2" xfId="15509" xr:uid="{91D76FB9-ABDD-49A3-BDB2-5B5882ED00BC}"/>
    <cellStyle name="Note 3 10 2 4 3" xfId="34301" xr:uid="{CCAA36C1-DB4C-48B3-A3A2-766829C5CD73}"/>
    <cellStyle name="Note 3 10 2 4 4" xfId="34302" xr:uid="{2BA1BF93-6491-4F3B-9634-6DE12DAEAD02}"/>
    <cellStyle name="Note 3 10 2 5" xfId="15510" xr:uid="{6EC86BCE-9EC4-40D6-A1B2-880A26BC26EC}"/>
    <cellStyle name="Note 3 10 2 5 2" xfId="15511" xr:uid="{96628756-B149-4628-9B36-078483B32AC6}"/>
    <cellStyle name="Note 3 10 2 5 3" xfId="34303" xr:uid="{D5E76DA9-DE44-40A3-8228-00814A66FB05}"/>
    <cellStyle name="Note 3 10 2 5 4" xfId="34304" xr:uid="{2173719A-F2AD-41B0-BEE2-057B980F8440}"/>
    <cellStyle name="Note 3 10 2 6" xfId="15512" xr:uid="{C69C6FFC-CF7C-49B2-9E2E-E4078052767E}"/>
    <cellStyle name="Note 3 10 2 6 2" xfId="15513" xr:uid="{E57AB8E6-D811-4225-A963-C9E5978FD72F}"/>
    <cellStyle name="Note 3 10 2 6 3" xfId="34305" xr:uid="{EBE96B56-C1C0-4966-BBF6-8AB9974B35ED}"/>
    <cellStyle name="Note 3 10 2 6 4" xfId="34306" xr:uid="{ADD3830D-260E-4AE5-A0EF-0DC625FF1916}"/>
    <cellStyle name="Note 3 10 2 7" xfId="15514" xr:uid="{132CC6AF-B5B8-4324-9308-2C8E5CC7A9AC}"/>
    <cellStyle name="Note 3 10 2 7 2" xfId="15515" xr:uid="{6865C920-1B34-406B-A3DC-0E1F07260D17}"/>
    <cellStyle name="Note 3 10 2 7 3" xfId="34307" xr:uid="{56E92954-574E-488F-8AC7-3B5F90FA1719}"/>
    <cellStyle name="Note 3 10 2 7 4" xfId="34308" xr:uid="{3455097F-FEAC-4D97-8C1D-EE82F605A723}"/>
    <cellStyle name="Note 3 10 2 8" xfId="15516" xr:uid="{670FDC69-3017-402F-BDAA-80C36F125ECA}"/>
    <cellStyle name="Note 3 10 2 8 2" xfId="15517" xr:uid="{6444A04C-0411-4AE7-86BA-3A6B58E83B89}"/>
    <cellStyle name="Note 3 10 2 8 3" xfId="34309" xr:uid="{778FB5C8-6002-44AA-96E4-50682839D0B5}"/>
    <cellStyle name="Note 3 10 2 8 4" xfId="34310" xr:uid="{16D5AEDF-ABC7-46F0-88DD-6EBC29FD8179}"/>
    <cellStyle name="Note 3 10 2 9" xfId="15518" xr:uid="{73D3D594-7E53-4C28-BC97-7B50280C344B}"/>
    <cellStyle name="Note 3 10 2 9 2" xfId="34311" xr:uid="{1E92ECD5-AA7A-4F8D-9C69-36D7BFD1C20E}"/>
    <cellStyle name="Note 3 10 3" xfId="15519" xr:uid="{501C00D9-05E1-48C7-A309-1A813EF06CA8}"/>
    <cellStyle name="Note 3 10 3 2" xfId="15520" xr:uid="{D61D7ED0-16D4-42DE-A942-BE60D6D321CA}"/>
    <cellStyle name="Note 3 10 3 2 2" xfId="15521" xr:uid="{54172516-0DF0-44F3-A08E-7AAACEF0854D}"/>
    <cellStyle name="Note 3 10 3 3" xfId="15522" xr:uid="{049E53B0-0082-474C-8D55-C763BB0BD122}"/>
    <cellStyle name="Note 3 10 3 4" xfId="34312" xr:uid="{5603FA60-79B3-4604-B449-1299D7A0897D}"/>
    <cellStyle name="Note 3 10 4" xfId="15523" xr:uid="{2F0FED4E-E50F-42B8-A0CE-C1E360461340}"/>
    <cellStyle name="Note 3 10 4 2" xfId="15524" xr:uid="{A8DC55AA-18DB-4FBD-9DC3-C834F74606E3}"/>
    <cellStyle name="Note 3 10 4 3" xfId="34313" xr:uid="{7B41E35E-C2A9-467E-BAA3-1A3A098B241D}"/>
    <cellStyle name="Note 3 10 4 4" xfId="34314" xr:uid="{4D4DA56A-6059-49F7-92C8-750C5CE29A94}"/>
    <cellStyle name="Note 3 10 5" xfId="15525" xr:uid="{AEB674E6-A22A-45CA-B544-6F0903E9F0A3}"/>
    <cellStyle name="Note 3 10 5 2" xfId="15526" xr:uid="{34D6B914-6990-46C7-B8FD-F551287FE289}"/>
    <cellStyle name="Note 3 10 5 3" xfId="34315" xr:uid="{235B0B0A-C463-4817-96B0-3DA5C053A191}"/>
    <cellStyle name="Note 3 10 5 4" xfId="34316" xr:uid="{430C4DE9-BD7C-41F8-992C-8DB1D7EDBD11}"/>
    <cellStyle name="Note 3 10 6" xfId="15527" xr:uid="{AF811F64-16B1-430C-928F-D2A1395959D9}"/>
    <cellStyle name="Note 3 10 6 2" xfId="15528" xr:uid="{2547166D-74E5-49B8-A2A4-2DC8D6357ECB}"/>
    <cellStyle name="Note 3 10 6 3" xfId="34317" xr:uid="{0D97360E-5F7D-4E59-9F88-B17633660FD7}"/>
    <cellStyle name="Note 3 10 6 4" xfId="34318" xr:uid="{32AAAFA0-A321-45CA-A933-D5177895A2C2}"/>
    <cellStyle name="Note 3 10 7" xfId="15529" xr:uid="{B2ABDCE1-7CAE-4BCB-AF79-0007D039216C}"/>
    <cellStyle name="Note 3 10 7 2" xfId="15530" xr:uid="{98523B79-8336-44C8-A433-F02E4A268120}"/>
    <cellStyle name="Note 3 10 7 3" xfId="34319" xr:uid="{B0174A73-E528-4684-96B1-39612B5913FE}"/>
    <cellStyle name="Note 3 10 7 4" xfId="34320" xr:uid="{41E9FD6D-6039-4D5F-865D-D26307301021}"/>
    <cellStyle name="Note 3 10 8" xfId="15531" xr:uid="{CEA174D2-1880-4BA2-98AB-9CB95A96E07E}"/>
    <cellStyle name="Note 3 10 8 2" xfId="15532" xr:uid="{CD9F0FD0-66D8-4921-B105-680919086FAB}"/>
    <cellStyle name="Note 3 10 8 3" xfId="34321" xr:uid="{EF8FBD37-1828-4A7B-9B05-D5FC4E84431F}"/>
    <cellStyle name="Note 3 10 8 4" xfId="34322" xr:uid="{6E876115-02D0-409D-9A58-F26CF61A2520}"/>
    <cellStyle name="Note 3 10 9" xfId="15533" xr:uid="{5E1B4DA7-A454-4D1C-8320-DFF07ACB9508}"/>
    <cellStyle name="Note 3 10 9 2" xfId="15534" xr:uid="{A8A98E4C-FF02-407F-AB3E-F4D0FAD3FE63}"/>
    <cellStyle name="Note 3 10 9 3" xfId="34323" xr:uid="{B343334C-0AC5-4909-BD31-8C0A94E54ED1}"/>
    <cellStyle name="Note 3 10 9 4" xfId="34324" xr:uid="{C77DE4AE-1C3F-44B9-8494-3E58BF46A95C}"/>
    <cellStyle name="Note 3 11" xfId="15535" xr:uid="{0AF17C26-C68B-44AB-979B-872999374E2C}"/>
    <cellStyle name="Note 3 11 10" xfId="15536" xr:uid="{53B72D23-F3AA-46D8-BC81-7494B9AE661A}"/>
    <cellStyle name="Note 3 11 10 2" xfId="34325" xr:uid="{204DFB44-3356-43FE-9FBB-FA51503ABE09}"/>
    <cellStyle name="Note 3 11 11" xfId="15537" xr:uid="{67BF241F-66F9-49A3-BAB5-849DE94A8501}"/>
    <cellStyle name="Note 3 11 11 2" xfId="34326" xr:uid="{46BD1A2E-08B8-458E-9B87-6DB55F6752AD}"/>
    <cellStyle name="Note 3 11 12" xfId="34327" xr:uid="{3BCE7FE1-3E23-4295-BBD4-9BDA7006BE54}"/>
    <cellStyle name="Note 3 11 2" xfId="15538" xr:uid="{B67134A2-E2CD-477A-A011-18FF2E34F66E}"/>
    <cellStyle name="Note 3 11 2 10" xfId="15539" xr:uid="{11329302-572E-4455-B2E9-79672DBFFB0E}"/>
    <cellStyle name="Note 3 11 2 10 2" xfId="34328" xr:uid="{3222CAD2-357F-4277-818A-CF34A68BB4D2}"/>
    <cellStyle name="Note 3 11 2 11" xfId="34329" xr:uid="{41EE560F-9B45-4117-93C8-0D0CEF2EAD75}"/>
    <cellStyle name="Note 3 11 2 2" xfId="15540" xr:uid="{7784DFC8-C91F-45C5-8609-AC86E8794946}"/>
    <cellStyle name="Note 3 11 2 2 2" xfId="15541" xr:uid="{87192953-DC70-45A3-8C5A-E28F541FB457}"/>
    <cellStyle name="Note 3 11 2 2 2 2" xfId="15542" xr:uid="{8F71CA89-538A-45FC-9F71-BA70913B8C92}"/>
    <cellStyle name="Note 3 11 2 2 3" xfId="15543" xr:uid="{6F3DDDF8-F992-4E81-86A4-D45D76A8C5F2}"/>
    <cellStyle name="Note 3 11 2 2 4" xfId="34330" xr:uid="{4927DEE0-BBB3-4A5A-A8FC-A0245FDE8AC5}"/>
    <cellStyle name="Note 3 11 2 3" xfId="15544" xr:uid="{22EDC2E3-973F-48D2-8A26-50A8DC0B1E54}"/>
    <cellStyle name="Note 3 11 2 3 2" xfId="15545" xr:uid="{5A6A443F-FD09-4A07-BDF4-11C59C26A39A}"/>
    <cellStyle name="Note 3 11 2 3 3" xfId="34331" xr:uid="{500F5987-99FC-4466-AEC0-55E340B6EF86}"/>
    <cellStyle name="Note 3 11 2 3 4" xfId="34332" xr:uid="{BAD1AB60-F470-44E1-8769-3141B5423ABB}"/>
    <cellStyle name="Note 3 11 2 4" xfId="15546" xr:uid="{DD20EEA0-3A8A-4620-B200-046EC8650559}"/>
    <cellStyle name="Note 3 11 2 4 2" xfId="15547" xr:uid="{B11DFE89-8D4D-48D2-8B61-EC61DFBD31A4}"/>
    <cellStyle name="Note 3 11 2 4 3" xfId="34333" xr:uid="{919704FA-78E0-4D55-9FED-34695340D404}"/>
    <cellStyle name="Note 3 11 2 4 4" xfId="34334" xr:uid="{CFF1A5E2-A1F7-4BBC-BB9F-238762F9216E}"/>
    <cellStyle name="Note 3 11 2 5" xfId="15548" xr:uid="{E1A76995-38F5-4159-8169-28AEB9315E7B}"/>
    <cellStyle name="Note 3 11 2 5 2" xfId="15549" xr:uid="{D0A336FF-1913-43FF-919A-3CC4D44E14FA}"/>
    <cellStyle name="Note 3 11 2 5 3" xfId="34335" xr:uid="{9F1BFC64-AEAC-44CB-85A7-70E2402740D3}"/>
    <cellStyle name="Note 3 11 2 5 4" xfId="34336" xr:uid="{F8ED5E58-6F24-4607-B642-32D16A1A7B5C}"/>
    <cellStyle name="Note 3 11 2 6" xfId="15550" xr:uid="{DE622BD3-F3EA-48EE-B026-CEE500EB8F13}"/>
    <cellStyle name="Note 3 11 2 6 2" xfId="15551" xr:uid="{C3E18DD8-7FA7-4BA8-BF46-08D3F2153654}"/>
    <cellStyle name="Note 3 11 2 6 3" xfId="34337" xr:uid="{E0BFBEB9-1F27-4BDD-9BD3-902525513145}"/>
    <cellStyle name="Note 3 11 2 6 4" xfId="34338" xr:uid="{D117CFB8-670B-4B9F-A810-6121043DAA57}"/>
    <cellStyle name="Note 3 11 2 7" xfId="15552" xr:uid="{13001122-594F-4E4A-9CCB-6AFF5D9BCE69}"/>
    <cellStyle name="Note 3 11 2 7 2" xfId="15553" xr:uid="{C4AB4FC4-9A85-4622-B238-87AB74B97C48}"/>
    <cellStyle name="Note 3 11 2 7 3" xfId="34339" xr:uid="{596E7E46-47E4-49F4-864F-FA2A8EE0CAF4}"/>
    <cellStyle name="Note 3 11 2 7 4" xfId="34340" xr:uid="{CEA98551-B17A-4D1E-BFED-CE7C000C4C56}"/>
    <cellStyle name="Note 3 11 2 8" xfId="15554" xr:uid="{99670D48-89D6-4F6B-9BEF-8C67BF17CE6A}"/>
    <cellStyle name="Note 3 11 2 8 2" xfId="15555" xr:uid="{EC2B973D-6D95-4447-BFB8-71A2207B836B}"/>
    <cellStyle name="Note 3 11 2 8 3" xfId="34341" xr:uid="{12805B16-5CE7-4066-AA00-0C2C86DEEF99}"/>
    <cellStyle name="Note 3 11 2 8 4" xfId="34342" xr:uid="{58F0A7B2-3940-4F42-849B-080BB5E2EFA5}"/>
    <cellStyle name="Note 3 11 2 9" xfId="15556" xr:uid="{B83B76D6-EF62-4787-A534-422DCC08DBA8}"/>
    <cellStyle name="Note 3 11 2 9 2" xfId="34343" xr:uid="{F06A9D42-B176-4A75-BBD4-9519DDBD403C}"/>
    <cellStyle name="Note 3 11 3" xfId="15557" xr:uid="{398A36C8-4798-4527-91C1-9F9934921E85}"/>
    <cellStyle name="Note 3 11 3 2" xfId="15558" xr:uid="{252AC976-F821-46B1-847F-6686AAA73E47}"/>
    <cellStyle name="Note 3 11 3 2 2" xfId="15559" xr:uid="{6BBF538F-9BEA-4E79-BC22-0F59393D7A02}"/>
    <cellStyle name="Note 3 11 3 3" xfId="15560" xr:uid="{3067FEB1-EDB3-4164-B539-2429BAA0A673}"/>
    <cellStyle name="Note 3 11 3 4" xfId="34344" xr:uid="{5D92C13E-6C44-4DB8-94F5-80D4B9C80A73}"/>
    <cellStyle name="Note 3 11 4" xfId="15561" xr:uid="{C7ADFDDA-E306-40FD-AA06-6665534FA83F}"/>
    <cellStyle name="Note 3 11 4 2" xfId="15562" xr:uid="{C4BCA454-8EEF-437C-A60F-8663FF991A2B}"/>
    <cellStyle name="Note 3 11 4 3" xfId="34345" xr:uid="{055F0683-BBE5-41AF-8BC4-32F62AF4735B}"/>
    <cellStyle name="Note 3 11 4 4" xfId="34346" xr:uid="{4046C5F7-6C68-4BAC-953A-5DD47BE67C5C}"/>
    <cellStyle name="Note 3 11 5" xfId="15563" xr:uid="{13665CD0-324F-4CE2-9A22-DA53FEEAEFF7}"/>
    <cellStyle name="Note 3 11 5 2" xfId="15564" xr:uid="{CC488406-6D22-4886-BF2D-B5F57D25E508}"/>
    <cellStyle name="Note 3 11 5 3" xfId="34347" xr:uid="{A9A631AB-FDEF-43C6-9290-231492DDC6E0}"/>
    <cellStyle name="Note 3 11 5 4" xfId="34348" xr:uid="{68870528-B84F-41C6-A619-E60C50409EFC}"/>
    <cellStyle name="Note 3 11 6" xfId="15565" xr:uid="{136500AC-E921-4539-A31B-EF0AD2D2FD29}"/>
    <cellStyle name="Note 3 11 6 2" xfId="15566" xr:uid="{8209C712-B633-476C-B82D-5D2FE24C2092}"/>
    <cellStyle name="Note 3 11 6 3" xfId="34349" xr:uid="{B7F005DE-DB37-4ED7-9984-DD20E83574CC}"/>
    <cellStyle name="Note 3 11 6 4" xfId="34350" xr:uid="{C9A1194C-FB33-4E7C-B1D9-910D319BDD89}"/>
    <cellStyle name="Note 3 11 7" xfId="15567" xr:uid="{563CBD33-F7FA-40DB-BD71-2FFAE6B24196}"/>
    <cellStyle name="Note 3 11 7 2" xfId="15568" xr:uid="{2148AD5D-BCD7-401B-A189-42EBD9571C6E}"/>
    <cellStyle name="Note 3 11 7 3" xfId="34351" xr:uid="{CFD0A579-2E5E-4C33-8AC4-627C43C7C0AD}"/>
    <cellStyle name="Note 3 11 7 4" xfId="34352" xr:uid="{44EDD398-3DE9-4CB9-96BE-F0D0B9D4A2EA}"/>
    <cellStyle name="Note 3 11 8" xfId="15569" xr:uid="{CD23EA0A-822A-4389-AB5A-D1D2B61C597C}"/>
    <cellStyle name="Note 3 11 8 2" xfId="15570" xr:uid="{C60783B0-76BB-4E7B-B2CA-284BCDD8A6DA}"/>
    <cellStyle name="Note 3 11 8 3" xfId="34353" xr:uid="{1073F069-05B7-4E17-989C-2631B57A95C7}"/>
    <cellStyle name="Note 3 11 8 4" xfId="34354" xr:uid="{0170B803-21DF-4EF9-8E90-0C3490663D6F}"/>
    <cellStyle name="Note 3 11 9" xfId="15571" xr:uid="{5321AE2B-BB5A-445B-A088-6C7766483C92}"/>
    <cellStyle name="Note 3 11 9 2" xfId="15572" xr:uid="{0B647BA8-7C8A-4204-AD50-97D9442C7A9C}"/>
    <cellStyle name="Note 3 11 9 3" xfId="34355" xr:uid="{B6FCD591-51E8-412F-BAB2-1E434EA4232C}"/>
    <cellStyle name="Note 3 11 9 4" xfId="34356" xr:uid="{CEF50B32-C044-4309-B210-970C93E7D01C}"/>
    <cellStyle name="Note 3 12" xfId="15573" xr:uid="{7F8FC9F1-14CD-4231-BF8D-ED2F01E122BC}"/>
    <cellStyle name="Note 3 12 10" xfId="15574" xr:uid="{E916F693-A141-4A18-BF28-AF087F48E33F}"/>
    <cellStyle name="Note 3 12 10 2" xfId="34357" xr:uid="{AEEC5637-4B68-4547-AE10-0A634C7599C9}"/>
    <cellStyle name="Note 3 12 11" xfId="15575" xr:uid="{B377FDB4-3D89-4ECA-9D04-5FF5CF531B02}"/>
    <cellStyle name="Note 3 12 11 2" xfId="34358" xr:uid="{EDC4743B-D47F-4482-93F9-5B5A3F9153AF}"/>
    <cellStyle name="Note 3 12 12" xfId="34359" xr:uid="{64C9EFAD-99B2-4936-A22F-3526CF52C134}"/>
    <cellStyle name="Note 3 12 2" xfId="15576" xr:uid="{60806AA7-8BF9-4CBA-956F-F0EC5990B278}"/>
    <cellStyle name="Note 3 12 2 10" xfId="15577" xr:uid="{F10BD752-C32E-4165-A445-2C8A0334D463}"/>
    <cellStyle name="Note 3 12 2 10 2" xfId="34360" xr:uid="{D27BDF70-B67D-4F50-8EED-BD98E20A2808}"/>
    <cellStyle name="Note 3 12 2 11" xfId="34361" xr:uid="{BE705B80-D23A-4C5D-A472-2353E5EDB715}"/>
    <cellStyle name="Note 3 12 2 2" xfId="15578" xr:uid="{D461E514-D7EC-4160-B4C0-7162AC65C6C5}"/>
    <cellStyle name="Note 3 12 2 2 2" xfId="15579" xr:uid="{D7033AA6-A0DD-4ADF-9FA5-57817AB03531}"/>
    <cellStyle name="Note 3 12 2 2 2 2" xfId="15580" xr:uid="{919DE485-19AC-454E-85DD-11D0BC9C8A00}"/>
    <cellStyle name="Note 3 12 2 2 3" xfId="15581" xr:uid="{E69A317E-4B91-4B35-B83E-D12E40CCB474}"/>
    <cellStyle name="Note 3 12 2 2 4" xfId="34362" xr:uid="{606E3A86-A359-46BF-A4DF-097EC3B04209}"/>
    <cellStyle name="Note 3 12 2 3" xfId="15582" xr:uid="{5131F200-2656-4A6C-96CB-4A6669E06AB0}"/>
    <cellStyle name="Note 3 12 2 3 2" xfId="15583" xr:uid="{EA087468-AC25-4E86-93BC-3AAACB4648C6}"/>
    <cellStyle name="Note 3 12 2 3 3" xfId="34363" xr:uid="{AC013620-F9FE-45E3-A759-136979BE7C4E}"/>
    <cellStyle name="Note 3 12 2 3 4" xfId="34364" xr:uid="{19E72652-E9D7-4D8A-A776-F819079C7CF5}"/>
    <cellStyle name="Note 3 12 2 4" xfId="15584" xr:uid="{9638992A-ECA3-42FD-A8A4-6E3EDA3E9946}"/>
    <cellStyle name="Note 3 12 2 4 2" xfId="15585" xr:uid="{8CA5915F-3C65-4EE3-B5D3-4103C549F3C4}"/>
    <cellStyle name="Note 3 12 2 4 3" xfId="34365" xr:uid="{7F61BD21-D42D-41F9-9138-5E81D96F5188}"/>
    <cellStyle name="Note 3 12 2 4 4" xfId="34366" xr:uid="{36114ADA-7BC5-4E99-8F40-86B0C86078FE}"/>
    <cellStyle name="Note 3 12 2 5" xfId="15586" xr:uid="{F7386BBB-4F6A-4521-BDE1-ABB4B1E693AF}"/>
    <cellStyle name="Note 3 12 2 5 2" xfId="15587" xr:uid="{5658FDA6-AA22-47AE-BCE9-BF25A6641B80}"/>
    <cellStyle name="Note 3 12 2 5 3" xfId="34367" xr:uid="{2D28040D-4349-4FBC-AD6F-8EDE26AABB11}"/>
    <cellStyle name="Note 3 12 2 5 4" xfId="34368" xr:uid="{3D89DD55-9CC1-4FD9-ACFF-5EE32ACE843F}"/>
    <cellStyle name="Note 3 12 2 6" xfId="15588" xr:uid="{B8993AD0-B9CE-4FA1-B4D2-B996708F5A1B}"/>
    <cellStyle name="Note 3 12 2 6 2" xfId="15589" xr:uid="{83B61460-4B57-4F7A-BEBF-B634859F9B22}"/>
    <cellStyle name="Note 3 12 2 6 3" xfId="34369" xr:uid="{FDE78F3C-D24E-4C31-B6C6-C578081958C8}"/>
    <cellStyle name="Note 3 12 2 6 4" xfId="34370" xr:uid="{097D2D01-270D-4965-A3DF-96F9D00223F4}"/>
    <cellStyle name="Note 3 12 2 7" xfId="15590" xr:uid="{728CE206-5E89-48D2-A6F6-542548EF43D1}"/>
    <cellStyle name="Note 3 12 2 7 2" xfId="15591" xr:uid="{16FDE0FE-46FC-41E4-A8CB-3795270BDD82}"/>
    <cellStyle name="Note 3 12 2 7 3" xfId="34371" xr:uid="{9AC8B028-7CCC-4DA5-AA1F-EA9A86862422}"/>
    <cellStyle name="Note 3 12 2 7 4" xfId="34372" xr:uid="{2DF83A99-89FF-456E-89FE-AF9434AC3245}"/>
    <cellStyle name="Note 3 12 2 8" xfId="15592" xr:uid="{4F7486A4-DCF4-4963-B541-A8B739B58E79}"/>
    <cellStyle name="Note 3 12 2 8 2" xfId="15593" xr:uid="{74714048-DAE6-4BD0-9671-457536BCEA64}"/>
    <cellStyle name="Note 3 12 2 8 3" xfId="34373" xr:uid="{0AA064EE-FF3D-4AC2-92FE-D768F16EBEC7}"/>
    <cellStyle name="Note 3 12 2 8 4" xfId="34374" xr:uid="{13B41CFE-4642-4E59-8081-88911AA517A4}"/>
    <cellStyle name="Note 3 12 2 9" xfId="15594" xr:uid="{DC4D2B94-1CBD-4481-A063-D049FAAEBE8E}"/>
    <cellStyle name="Note 3 12 2 9 2" xfId="34375" xr:uid="{342762E2-BE9B-4583-A986-B013788B4D3E}"/>
    <cellStyle name="Note 3 12 3" xfId="15595" xr:uid="{F2E2A6D7-75CA-4900-B60C-421B484B5014}"/>
    <cellStyle name="Note 3 12 3 2" xfId="15596" xr:uid="{C6A180BE-4CDF-44FA-9899-560D07096410}"/>
    <cellStyle name="Note 3 12 3 2 2" xfId="15597" xr:uid="{57F19029-C039-42C9-8A8F-F572AB81D1B7}"/>
    <cellStyle name="Note 3 12 3 3" xfId="15598" xr:uid="{4EFFC197-FB67-454A-91D2-6613289F803E}"/>
    <cellStyle name="Note 3 12 3 4" xfId="34376" xr:uid="{01B4A4BD-259D-4966-9A15-4AACDF71E08B}"/>
    <cellStyle name="Note 3 12 4" xfId="15599" xr:uid="{E5A9649F-1798-4B68-9585-1EEEAAEBA110}"/>
    <cellStyle name="Note 3 12 4 2" xfId="15600" xr:uid="{63E368D2-308C-400E-9422-ABF7550D6210}"/>
    <cellStyle name="Note 3 12 4 3" xfId="34377" xr:uid="{6E087DA6-13F3-442B-933B-9B02F439228B}"/>
    <cellStyle name="Note 3 12 4 4" xfId="34378" xr:uid="{9E05730F-0946-405C-8D51-3038E1B3B46C}"/>
    <cellStyle name="Note 3 12 5" xfId="15601" xr:uid="{99CE6288-DD8C-441C-919B-985B5FB240AF}"/>
    <cellStyle name="Note 3 12 5 2" xfId="15602" xr:uid="{765CE4F1-184D-438D-B989-F9BDB14315BF}"/>
    <cellStyle name="Note 3 12 5 3" xfId="34379" xr:uid="{76761076-646B-4BE7-932A-594397967299}"/>
    <cellStyle name="Note 3 12 5 4" xfId="34380" xr:uid="{98A27364-FD3D-4CEC-81C4-816590D397D9}"/>
    <cellStyle name="Note 3 12 6" xfId="15603" xr:uid="{5686A8A8-7028-4326-BA87-839768CD8930}"/>
    <cellStyle name="Note 3 12 6 2" xfId="15604" xr:uid="{44DB8467-B45B-4527-8262-52A37C21FEE2}"/>
    <cellStyle name="Note 3 12 6 3" xfId="34381" xr:uid="{99AC5640-61D8-4C7D-8795-D5D0DF1A35FC}"/>
    <cellStyle name="Note 3 12 6 4" xfId="34382" xr:uid="{562A8976-C310-4006-B84F-8152D050D793}"/>
    <cellStyle name="Note 3 12 7" xfId="15605" xr:uid="{6BB83F7C-BD2C-4B62-AAED-937C6B17D98A}"/>
    <cellStyle name="Note 3 12 7 2" xfId="15606" xr:uid="{C3AA6CC5-DB53-40FB-BF02-BDBB95F1FA2E}"/>
    <cellStyle name="Note 3 12 7 3" xfId="34383" xr:uid="{77A39102-DD47-4D35-BE54-503A3DAD8A99}"/>
    <cellStyle name="Note 3 12 7 4" xfId="34384" xr:uid="{492ABA34-2DE8-4DF0-8D92-5592A52451D8}"/>
    <cellStyle name="Note 3 12 8" xfId="15607" xr:uid="{BFAC7F60-98B0-479A-9DBE-BCCD33684D4D}"/>
    <cellStyle name="Note 3 12 8 2" xfId="15608" xr:uid="{F4D1F836-16D3-49FA-B1BB-75C9FE946C01}"/>
    <cellStyle name="Note 3 12 8 3" xfId="34385" xr:uid="{EEA91112-4F23-48A8-84B4-062AB9FE4EBF}"/>
    <cellStyle name="Note 3 12 8 4" xfId="34386" xr:uid="{719EB340-5F87-4912-AB6F-11423F7DBA3F}"/>
    <cellStyle name="Note 3 12 9" xfId="15609" xr:uid="{6EA5D5DF-741E-4B06-B79A-F7A45CD9178F}"/>
    <cellStyle name="Note 3 12 9 2" xfId="15610" xr:uid="{A7018E28-888D-435C-B3F7-2C021EBFB290}"/>
    <cellStyle name="Note 3 12 9 3" xfId="34387" xr:uid="{547E979A-49AB-4E8F-B63E-6A42F351422F}"/>
    <cellStyle name="Note 3 12 9 4" xfId="34388" xr:uid="{71F6451A-11B3-4B93-A3D0-97F5E8D51B48}"/>
    <cellStyle name="Note 3 13" xfId="15611" xr:uid="{4DCB02C1-FF70-44D0-80B8-691588C49EA4}"/>
    <cellStyle name="Note 3 13 10" xfId="15612" xr:uid="{6829FAD8-A6DD-4F01-A583-05BC025D0389}"/>
    <cellStyle name="Note 3 13 10 2" xfId="34389" xr:uid="{799D94C8-7B05-4D89-A84F-3F0DBA8911C5}"/>
    <cellStyle name="Note 3 13 11" xfId="15613" xr:uid="{4EEDAC18-5918-450F-AB7A-416C933B8E79}"/>
    <cellStyle name="Note 3 13 11 2" xfId="34390" xr:uid="{C4B692A7-D130-4130-A4FF-5253CEA7F1A7}"/>
    <cellStyle name="Note 3 13 12" xfId="34391" xr:uid="{31D200DC-A4DB-452D-BE37-68F75E70DE80}"/>
    <cellStyle name="Note 3 13 2" xfId="15614" xr:uid="{0E2EBF8B-4B94-4AE0-9537-EB3005AA7E49}"/>
    <cellStyle name="Note 3 13 2 10" xfId="15615" xr:uid="{E7ADBF3F-558B-4E76-B10A-4D6A041CF98F}"/>
    <cellStyle name="Note 3 13 2 10 2" xfId="34392" xr:uid="{87A8283A-A4C4-4734-AE1A-E79EF2A95DCB}"/>
    <cellStyle name="Note 3 13 2 11" xfId="34393" xr:uid="{1D7F08A3-8FE3-43BF-9C33-6694CB0F733B}"/>
    <cellStyle name="Note 3 13 2 2" xfId="15616" xr:uid="{BF02A5E3-308F-4F4C-8299-3FBDD135A991}"/>
    <cellStyle name="Note 3 13 2 2 2" xfId="15617" xr:uid="{E5EBB11F-8419-4E22-8746-6D10CC728DE0}"/>
    <cellStyle name="Note 3 13 2 2 2 2" xfId="15618" xr:uid="{EF24F961-DAA4-43DE-B0AF-3CC360D9A1A8}"/>
    <cellStyle name="Note 3 13 2 2 3" xfId="15619" xr:uid="{137FE236-0A8B-4BF6-9796-95B0F5A977EA}"/>
    <cellStyle name="Note 3 13 2 2 4" xfId="34394" xr:uid="{8F7CA765-9E10-48B8-A21E-D4A6762CCE8C}"/>
    <cellStyle name="Note 3 13 2 3" xfId="15620" xr:uid="{5D9992E0-F9F8-4824-B314-C53F602012F1}"/>
    <cellStyle name="Note 3 13 2 3 2" xfId="15621" xr:uid="{1D2F321B-2439-4367-A190-33491A8FDE2D}"/>
    <cellStyle name="Note 3 13 2 3 3" xfId="34395" xr:uid="{9BB1CD58-EF20-44CD-A2E1-73C1920ECFD0}"/>
    <cellStyle name="Note 3 13 2 3 4" xfId="34396" xr:uid="{59FE1AB5-4EE7-4CC8-B304-032FC2A1018C}"/>
    <cellStyle name="Note 3 13 2 4" xfId="15622" xr:uid="{9E5F421C-72A7-4048-B2C2-90A4FF0F5358}"/>
    <cellStyle name="Note 3 13 2 4 2" xfId="15623" xr:uid="{5436306D-3DED-468E-961F-F6A3FF638639}"/>
    <cellStyle name="Note 3 13 2 4 3" xfId="34397" xr:uid="{F9BE5719-BCFA-43E5-98F8-3E2E73D004FC}"/>
    <cellStyle name="Note 3 13 2 4 4" xfId="34398" xr:uid="{BFDE424F-6B4D-4082-A9FB-B0BC47602014}"/>
    <cellStyle name="Note 3 13 2 5" xfId="15624" xr:uid="{2390CD16-1D19-4BDC-BEC4-158CE80ACA71}"/>
    <cellStyle name="Note 3 13 2 5 2" xfId="15625" xr:uid="{05340195-6017-4D1E-9FE4-D5A74FC62834}"/>
    <cellStyle name="Note 3 13 2 5 3" xfId="34399" xr:uid="{34D62154-9AD8-4D7A-B802-C94F757E9E72}"/>
    <cellStyle name="Note 3 13 2 5 4" xfId="34400" xr:uid="{62D1F675-737D-435F-8F4D-9952391761B2}"/>
    <cellStyle name="Note 3 13 2 6" xfId="15626" xr:uid="{9AA05D42-6172-4D06-995A-45428AC5745B}"/>
    <cellStyle name="Note 3 13 2 6 2" xfId="15627" xr:uid="{73BDA398-8F4D-476F-8C8B-22C23F6FB435}"/>
    <cellStyle name="Note 3 13 2 6 3" xfId="34401" xr:uid="{CE9ED253-5E16-4D8D-B49F-D1BD6C6FC339}"/>
    <cellStyle name="Note 3 13 2 6 4" xfId="34402" xr:uid="{478FD046-2222-4B86-A24E-454A17330B21}"/>
    <cellStyle name="Note 3 13 2 7" xfId="15628" xr:uid="{E91649EB-11CE-43A7-9D3A-C7934D990DED}"/>
    <cellStyle name="Note 3 13 2 7 2" xfId="15629" xr:uid="{A17D78FB-BBEF-482E-ABDA-ED053DC0B600}"/>
    <cellStyle name="Note 3 13 2 7 3" xfId="34403" xr:uid="{89EA08FE-5CC9-4CC2-9C3F-F468AE222932}"/>
    <cellStyle name="Note 3 13 2 7 4" xfId="34404" xr:uid="{D0E53435-A7AC-4825-A139-489D2505722E}"/>
    <cellStyle name="Note 3 13 2 8" xfId="15630" xr:uid="{B2C625FD-F847-49ED-90BD-EDD902753A9B}"/>
    <cellStyle name="Note 3 13 2 8 2" xfId="15631" xr:uid="{76432738-A814-409B-9650-CA0007B27259}"/>
    <cellStyle name="Note 3 13 2 8 3" xfId="34405" xr:uid="{4C0FC0A4-7768-41C5-9B3A-AF2A748FC1C4}"/>
    <cellStyle name="Note 3 13 2 8 4" xfId="34406" xr:uid="{39590B45-F0EB-4D16-9FA4-55F36398D704}"/>
    <cellStyle name="Note 3 13 2 9" xfId="15632" xr:uid="{304D626D-FF3F-4FDB-BE2A-4BC235C95551}"/>
    <cellStyle name="Note 3 13 2 9 2" xfId="34407" xr:uid="{9BCC265D-845E-4F18-9BCD-E7897F497610}"/>
    <cellStyle name="Note 3 13 3" xfId="15633" xr:uid="{34882B9B-8B47-4EBC-B679-B6E8DCF4B4D7}"/>
    <cellStyle name="Note 3 13 3 2" xfId="15634" xr:uid="{D8C4F63A-8A94-4979-94C5-538E48BE46C0}"/>
    <cellStyle name="Note 3 13 3 2 2" xfId="15635" xr:uid="{A412B3A0-4CE1-435A-9544-EC381EAFFBCB}"/>
    <cellStyle name="Note 3 13 3 3" xfId="15636" xr:uid="{53282D96-71F4-4C1F-8FA9-081A9C287AC2}"/>
    <cellStyle name="Note 3 13 3 4" xfId="34408" xr:uid="{8173E84E-6569-4F14-B240-E3C2C2C854DE}"/>
    <cellStyle name="Note 3 13 4" xfId="15637" xr:uid="{58020E61-1716-4D27-86EC-E6FD9A64F3CF}"/>
    <cellStyle name="Note 3 13 4 2" xfId="15638" xr:uid="{52E25ED5-A8D0-414A-A7BA-3E0531CC4329}"/>
    <cellStyle name="Note 3 13 4 3" xfId="34409" xr:uid="{560261AF-7349-4BBD-8252-DA80C72DDD9A}"/>
    <cellStyle name="Note 3 13 4 4" xfId="34410" xr:uid="{E7FA394D-1B9D-49E2-819B-E4E76F7D337E}"/>
    <cellStyle name="Note 3 13 5" xfId="15639" xr:uid="{53658870-9DAD-4A24-ACC9-B1EE2D9449CD}"/>
    <cellStyle name="Note 3 13 5 2" xfId="15640" xr:uid="{FE6E0998-4DD9-42B6-985C-EE90057C3F85}"/>
    <cellStyle name="Note 3 13 5 3" xfId="34411" xr:uid="{4472FA7A-BB11-42FB-A5CD-37EA334E5436}"/>
    <cellStyle name="Note 3 13 5 4" xfId="34412" xr:uid="{897E4460-6296-4341-9977-61E2DB2EAD99}"/>
    <cellStyle name="Note 3 13 6" xfId="15641" xr:uid="{C3DD75DD-7774-4130-BAF7-F4FAD08DDBA6}"/>
    <cellStyle name="Note 3 13 6 2" xfId="15642" xr:uid="{C3608186-5A9C-4BAB-A7C1-1EFA78A46863}"/>
    <cellStyle name="Note 3 13 6 3" xfId="34413" xr:uid="{55D10970-1D9F-4EEA-99C6-A68261B4F2DA}"/>
    <cellStyle name="Note 3 13 6 4" xfId="34414" xr:uid="{7C8FCFB1-1954-41D1-B4DB-0D0D036B3D7A}"/>
    <cellStyle name="Note 3 13 7" xfId="15643" xr:uid="{2E93B5C6-9F30-429C-A4E7-493338EBB37A}"/>
    <cellStyle name="Note 3 13 7 2" xfId="15644" xr:uid="{0AB29AC0-1B96-44FD-97A6-C9CB910F4EDD}"/>
    <cellStyle name="Note 3 13 7 3" xfId="34415" xr:uid="{8EDF4C83-D002-4F58-8E19-2ADC4B243AD6}"/>
    <cellStyle name="Note 3 13 7 4" xfId="34416" xr:uid="{F2ADC629-6AC3-444C-A4A1-A1D6C3510793}"/>
    <cellStyle name="Note 3 13 8" xfId="15645" xr:uid="{40B13B7D-771A-463C-A3DD-731E2147B213}"/>
    <cellStyle name="Note 3 13 8 2" xfId="15646" xr:uid="{CB4534F2-98BE-4E23-9D78-DD93F31CD3D6}"/>
    <cellStyle name="Note 3 13 8 3" xfId="34417" xr:uid="{F9C9846D-7E9C-41BF-B6D6-AA3E0249CD6C}"/>
    <cellStyle name="Note 3 13 8 4" xfId="34418" xr:uid="{39BB3721-3B69-4043-BEDB-A86A202C3A15}"/>
    <cellStyle name="Note 3 13 9" xfId="15647" xr:uid="{FD5AD843-7C58-4562-8A90-6D57A1E6A236}"/>
    <cellStyle name="Note 3 13 9 2" xfId="15648" xr:uid="{BC6B1BF9-C4EE-48AC-98A0-3D6DDE07EC97}"/>
    <cellStyle name="Note 3 13 9 3" xfId="34419" xr:uid="{3CF3C093-E16B-413D-B51C-B585E89C1DE6}"/>
    <cellStyle name="Note 3 13 9 4" xfId="34420" xr:uid="{D4774005-7E03-4001-BF67-4EDB04649D38}"/>
    <cellStyle name="Note 3 14" xfId="15649" xr:uid="{9FB83531-8FAB-4B6C-8BDA-A2ED8802A6DE}"/>
    <cellStyle name="Note 3 14 10" xfId="15650" xr:uid="{54E1AF4C-31E5-4D8F-BE81-E1E8D1CBEA0A}"/>
    <cellStyle name="Note 3 14 10 2" xfId="34421" xr:uid="{885990F3-A902-4A54-81D6-38A32EE4E640}"/>
    <cellStyle name="Note 3 14 11" xfId="34422" xr:uid="{48DC2067-49EA-4EDD-8E6A-62D5C1AA2CCA}"/>
    <cellStyle name="Note 3 14 2" xfId="15651" xr:uid="{62D7AE9D-AA56-444D-8869-E658006783FA}"/>
    <cellStyle name="Note 3 14 2 2" xfId="15652" xr:uid="{941EC7C0-85E8-480A-A0AA-155B3F8B9DE4}"/>
    <cellStyle name="Note 3 14 2 2 2" xfId="15653" xr:uid="{51BF2BD5-55BD-48D9-BA09-19C0748BD4E7}"/>
    <cellStyle name="Note 3 14 2 3" xfId="15654" xr:uid="{B1E65348-24EE-4BCE-9D2D-E7BF4EE72382}"/>
    <cellStyle name="Note 3 14 2 4" xfId="34423" xr:uid="{6F3C8908-9B2C-4286-8E10-A8AD420BD9C3}"/>
    <cellStyle name="Note 3 14 3" xfId="15655" xr:uid="{E0ADAFC3-96B0-47D4-8BEE-DBCCF8CB72F0}"/>
    <cellStyle name="Note 3 14 3 2" xfId="15656" xr:uid="{EADD8BE2-C505-4E93-BEBE-EC999421FE83}"/>
    <cellStyle name="Note 3 14 3 3" xfId="34424" xr:uid="{D9E2A11A-909E-4ED9-8F3A-7132E9157B8F}"/>
    <cellStyle name="Note 3 14 3 4" xfId="34425" xr:uid="{35299D2F-00D6-40E8-A7C8-8B45F5B1AC1D}"/>
    <cellStyle name="Note 3 14 4" xfId="15657" xr:uid="{BFD1CF1F-3DD5-436F-A2E5-D932F8102F73}"/>
    <cellStyle name="Note 3 14 4 2" xfId="15658" xr:uid="{DC68CBCD-EAA0-4A70-B540-B864B0C11DDC}"/>
    <cellStyle name="Note 3 14 4 3" xfId="34426" xr:uid="{FB368060-530F-447B-A2F7-8F568E099231}"/>
    <cellStyle name="Note 3 14 4 4" xfId="34427" xr:uid="{68C066A1-1491-434D-92E0-1933EBD25AFC}"/>
    <cellStyle name="Note 3 14 5" xfId="15659" xr:uid="{B95B7495-F390-441C-B4E0-D6C817832685}"/>
    <cellStyle name="Note 3 14 5 2" xfId="15660" xr:uid="{31451FFE-46DC-4C2D-B807-14CAD851EE4E}"/>
    <cellStyle name="Note 3 14 5 3" xfId="34428" xr:uid="{DCAEA98E-B920-495F-AEBF-9495C594CD11}"/>
    <cellStyle name="Note 3 14 5 4" xfId="34429" xr:uid="{FBA1A43A-2E6C-4972-8847-4591518417FC}"/>
    <cellStyle name="Note 3 14 6" xfId="15661" xr:uid="{C463F984-DCC5-4C31-AFF1-9108C04487DC}"/>
    <cellStyle name="Note 3 14 6 2" xfId="15662" xr:uid="{C5262D7C-4948-46D4-9043-5600F3D8960C}"/>
    <cellStyle name="Note 3 14 6 3" xfId="34430" xr:uid="{41F6EDB7-BEBB-447D-8F95-E94A932544B1}"/>
    <cellStyle name="Note 3 14 6 4" xfId="34431" xr:uid="{D82936EF-8232-44F7-9FBE-2E7D47866331}"/>
    <cellStyle name="Note 3 14 7" xfId="15663" xr:uid="{F7184A79-87E1-4F17-BEC9-B80566157F77}"/>
    <cellStyle name="Note 3 14 7 2" xfId="15664" xr:uid="{7C57F53E-D02E-419D-92D3-A76BD434191E}"/>
    <cellStyle name="Note 3 14 7 3" xfId="34432" xr:uid="{4325E3FF-BDBA-455F-8FA5-AFA7D1B4CD05}"/>
    <cellStyle name="Note 3 14 7 4" xfId="34433" xr:uid="{5A4CFED2-8982-4A0B-8BB9-A8FA3D76070B}"/>
    <cellStyle name="Note 3 14 8" xfId="15665" xr:uid="{B2095617-738F-49E3-81DB-F97E25DC5ECD}"/>
    <cellStyle name="Note 3 14 8 2" xfId="15666" xr:uid="{2D19FCDD-EA06-4FE6-965D-92684C03F422}"/>
    <cellStyle name="Note 3 14 8 3" xfId="34434" xr:uid="{C7EE2684-E3DD-4EF8-817F-57D0B453FB79}"/>
    <cellStyle name="Note 3 14 8 4" xfId="34435" xr:uid="{FF5B51CF-E37C-4F2A-A2C5-D769CFBE63C5}"/>
    <cellStyle name="Note 3 14 9" xfId="15667" xr:uid="{3A23E48A-72EC-45DC-8595-E5C9A9BD9C0A}"/>
    <cellStyle name="Note 3 14 9 2" xfId="34436" xr:uid="{CA32044F-C013-4FBC-AB0F-7E5A5DEE1045}"/>
    <cellStyle name="Note 3 15" xfId="15668" xr:uid="{36ED7186-E113-4FD1-BE63-28C97F2D5847}"/>
    <cellStyle name="Note 3 15 2" xfId="15669" xr:uid="{90B7AC00-0F1C-4BBD-A312-D0CF7ABB7FAF}"/>
    <cellStyle name="Note 3 15 2 2" xfId="15670" xr:uid="{36B31C72-C095-4102-9609-DE3B1423FAEB}"/>
    <cellStyle name="Note 3 15 3" xfId="15671" xr:uid="{74FB8A27-B4C7-40D1-B51C-8160057CED95}"/>
    <cellStyle name="Note 3 15 4" xfId="15672" xr:uid="{DDCA5C52-E3D3-474F-8339-1EDB4C5C3F5E}"/>
    <cellStyle name="Note 3 16" xfId="15673" xr:uid="{8859C6AA-5C79-40CE-BAAA-887669862F65}"/>
    <cellStyle name="Note 3 16 2" xfId="15674" xr:uid="{F58D9C0C-654A-4767-A920-E4FCBCA4EB5F}"/>
    <cellStyle name="Note 3 16 3" xfId="34437" xr:uid="{9447DE07-D1EA-4D6F-AFCA-3C427AB176F5}"/>
    <cellStyle name="Note 3 16 4" xfId="34438" xr:uid="{3D40094C-A52D-4E58-92A6-15AA4B3A31BD}"/>
    <cellStyle name="Note 3 17" xfId="15675" xr:uid="{19635410-651B-47A2-ADC1-23BAB79935F7}"/>
    <cellStyle name="Note 3 17 2" xfId="15676" xr:uid="{D5D97E95-3B28-4314-97C6-E36368EC47B9}"/>
    <cellStyle name="Note 3 17 3" xfId="34439" xr:uid="{875BD852-0D0E-408E-A9AF-CD3935DE1F25}"/>
    <cellStyle name="Note 3 17 4" xfId="34440" xr:uid="{416D91F9-A42A-4AA7-B512-031FABBEEBB2}"/>
    <cellStyle name="Note 3 18" xfId="15677" xr:uid="{9F865FCD-92C2-495F-B9DA-98A6A81BA24F}"/>
    <cellStyle name="Note 3 18 2" xfId="15678" xr:uid="{FA9242F2-E3E8-466D-B12E-1CA51B4EC31C}"/>
    <cellStyle name="Note 3 18 3" xfId="34441" xr:uid="{6AD289C6-855A-4DAE-8E83-6A1EEF168190}"/>
    <cellStyle name="Note 3 18 4" xfId="34442" xr:uid="{28F74EC4-4611-4B7B-8AFB-39E82CD7102B}"/>
    <cellStyle name="Note 3 19" xfId="15679" xr:uid="{466906CC-50C1-4DBD-8A51-2E775F3812D9}"/>
    <cellStyle name="Note 3 19 2" xfId="15680" xr:uid="{FC61C9E4-E6E5-4921-ABA6-C3C05F1E1774}"/>
    <cellStyle name="Note 3 19 3" xfId="34443" xr:uid="{4076F8F7-ED14-45C3-A910-7D87C8E06E9C}"/>
    <cellStyle name="Note 3 19 4" xfId="34444" xr:uid="{3C8C35C2-C6BB-4C14-92CE-1BE1EF08D79E}"/>
    <cellStyle name="Note 3 2" xfId="15681" xr:uid="{76AEF2D9-3177-4882-8375-EBCDC3BFE854}"/>
    <cellStyle name="Note 3 2 10" xfId="15682" xr:uid="{C5211B8B-B715-4FA9-9C1F-C95CE47E65F1}"/>
    <cellStyle name="Note 3 2 10 2" xfId="34445" xr:uid="{F42170A0-F46C-4513-A138-11304F059FF0}"/>
    <cellStyle name="Note 3 2 11" xfId="15683" xr:uid="{32A973D8-919E-42B3-B059-F4D57F59DE36}"/>
    <cellStyle name="Note 3 2 11 2" xfId="34446" xr:uid="{EAFC7EF7-C9A6-41BC-96C0-3327DA604438}"/>
    <cellStyle name="Note 3 2 12" xfId="34447" xr:uid="{B25D60F8-98CB-4919-88CB-7926D9E8DF43}"/>
    <cellStyle name="Note 3 2 13" xfId="34448" xr:uid="{2AF698C4-95A3-43EE-8DD0-FAD5044CF282}"/>
    <cellStyle name="Note 3 2 14" xfId="44553" xr:uid="{F782629F-7840-4F00-9EBC-4FC0AB0E271B}"/>
    <cellStyle name="Note 3 2 15" xfId="45361" xr:uid="{A453B4B5-73B8-40A7-951C-A533C5154778}"/>
    <cellStyle name="Note 3 2 16" xfId="45584" xr:uid="{26C55587-697F-427C-8A44-ACF55CA642EF}"/>
    <cellStyle name="Note 3 2 2" xfId="15684" xr:uid="{D74DB65A-930A-4D5A-97A7-3F7BB3F293A8}"/>
    <cellStyle name="Note 3 2 2 10" xfId="15685" xr:uid="{BF969342-634F-46BE-96CC-A973C5462CC8}"/>
    <cellStyle name="Note 3 2 2 10 2" xfId="34449" xr:uid="{EC4FC0E4-04FA-4AC0-B0B4-61AB0F46748E}"/>
    <cellStyle name="Note 3 2 2 11" xfId="34450" xr:uid="{41FC5E8C-0924-44B7-99E5-E87C763394D4}"/>
    <cellStyle name="Note 3 2 2 12" xfId="44766" xr:uid="{24F507B5-8ED8-4E99-8DAF-A60A5E256A21}"/>
    <cellStyle name="Note 3 2 2 13" xfId="45027" xr:uid="{170338D9-003C-4711-8E2B-C84452E19B21}"/>
    <cellStyle name="Note 3 2 2 14" xfId="44961" xr:uid="{BB47F205-C030-47E4-B6FD-A1A6BE9070A0}"/>
    <cellStyle name="Note 3 2 2 2" xfId="15686" xr:uid="{41034256-D4D1-4B7D-8FC1-DB333B52463E}"/>
    <cellStyle name="Note 3 2 2 2 2" xfId="15687" xr:uid="{682300CB-7B62-48B8-9DBF-C7223CD4CC1F}"/>
    <cellStyle name="Note 3 2 2 2 2 2" xfId="15688" xr:uid="{7F2D91D6-0950-4E80-B10E-3B9898CD4A9E}"/>
    <cellStyle name="Note 3 2 2 2 2 3" xfId="34451" xr:uid="{F79344C7-BC1B-4136-A922-38ACDA57D765}"/>
    <cellStyle name="Note 3 2 2 2 3" xfId="15689" xr:uid="{3F084AEB-592F-4B5B-AE20-9857F2D6077C}"/>
    <cellStyle name="Note 3 2 2 2 3 2" xfId="34452" xr:uid="{52653B20-38DA-4355-8D0F-23984BD45043}"/>
    <cellStyle name="Note 3 2 2 2 4" xfId="34453" xr:uid="{FE8F810A-6950-4CE4-A76B-28A3ADEADB5C}"/>
    <cellStyle name="Note 3 2 2 2 4 2" xfId="34454" xr:uid="{327BDEFB-C852-40C6-A80F-C1C009B6D4E3}"/>
    <cellStyle name="Note 3 2 2 2 5" xfId="34455" xr:uid="{E81E798D-A2BB-47EA-98A9-EB592AC82B47}"/>
    <cellStyle name="Note 3 2 2 2 6" xfId="34456" xr:uid="{A0ADAA4A-B216-42A3-8385-15CAEC540DC0}"/>
    <cellStyle name="Note 3 2 2 2 7" xfId="34457" xr:uid="{0B3E37E9-ADE0-44AA-9A86-02A2FC7C8623}"/>
    <cellStyle name="Note 3 2 2 3" xfId="15690" xr:uid="{22911995-5BBC-478B-9B82-3275D280B0C5}"/>
    <cellStyle name="Note 3 2 2 3 2" xfId="15691" xr:uid="{76C63BD6-BA6B-4911-8F54-1AC294DABEB4}"/>
    <cellStyle name="Note 3 2 2 3 3" xfId="34458" xr:uid="{4B1EE00B-589B-4C7F-9D81-5E0DB428B524}"/>
    <cellStyle name="Note 3 2 2 3 4" xfId="34459" xr:uid="{FC7AEF32-FF5A-4A6F-A9F4-B50DCD306E35}"/>
    <cellStyle name="Note 3 2 2 4" xfId="15692" xr:uid="{A1FBA2D9-84EF-43FA-ADD5-E7B4904E7FA7}"/>
    <cellStyle name="Note 3 2 2 4 2" xfId="15693" xr:uid="{6A57F557-116A-45C1-95C8-EF8AF914939F}"/>
    <cellStyle name="Note 3 2 2 4 3" xfId="34460" xr:uid="{097D8576-88E3-49EF-BF08-FE071EC7B497}"/>
    <cellStyle name="Note 3 2 2 4 4" xfId="34461" xr:uid="{D11A72F0-8BAB-45DA-9B3E-519D2373A4AB}"/>
    <cellStyle name="Note 3 2 2 5" xfId="15694" xr:uid="{0A3A23C8-90D2-479B-9FD8-DAD924951F41}"/>
    <cellStyle name="Note 3 2 2 5 2" xfId="15695" xr:uid="{41AC3BE7-91F1-44BC-BC66-653E22EB7140}"/>
    <cellStyle name="Note 3 2 2 5 3" xfId="34462" xr:uid="{B05165BC-25BA-4069-9BA5-048782139048}"/>
    <cellStyle name="Note 3 2 2 5 4" xfId="34463" xr:uid="{0212E694-4BE7-4F7A-87F8-5C36E350CC18}"/>
    <cellStyle name="Note 3 2 2 6" xfId="15696" xr:uid="{D330E9C5-2476-41FF-B145-98FA3297AC5E}"/>
    <cellStyle name="Note 3 2 2 6 2" xfId="15697" xr:uid="{EBA76555-24EE-48A9-822C-B16D0191B8F7}"/>
    <cellStyle name="Note 3 2 2 6 3" xfId="34464" xr:uid="{B78FD703-3FA5-4CA2-AF4F-119F70EFF0D7}"/>
    <cellStyle name="Note 3 2 2 6 4" xfId="34465" xr:uid="{37BEAD1B-7CFF-4E3A-89CE-29A1D9923B3F}"/>
    <cellStyle name="Note 3 2 2 7" xfId="15698" xr:uid="{A60A47D3-55E6-484E-BACB-DC31807F613A}"/>
    <cellStyle name="Note 3 2 2 7 2" xfId="15699" xr:uid="{DCA71FC0-507B-4B71-85B0-5623B11B117B}"/>
    <cellStyle name="Note 3 2 2 7 3" xfId="34466" xr:uid="{E79871CC-3F06-47E3-8D4E-6EDB80881486}"/>
    <cellStyle name="Note 3 2 2 7 4" xfId="34467" xr:uid="{7BEE8E02-7F50-4B02-B8C4-089383D1C32D}"/>
    <cellStyle name="Note 3 2 2 8" xfId="15700" xr:uid="{E72A1473-DC68-4C51-B5F4-A15AC6C71AE8}"/>
    <cellStyle name="Note 3 2 2 8 2" xfId="15701" xr:uid="{865677A0-9E53-4B09-93A3-1C102606FCD9}"/>
    <cellStyle name="Note 3 2 2 8 3" xfId="34468" xr:uid="{6803BBC5-80D5-46DB-82C0-7485801FA712}"/>
    <cellStyle name="Note 3 2 2 8 4" xfId="34469" xr:uid="{2D47844F-2927-4CDA-9DD7-EB9D892F74E4}"/>
    <cellStyle name="Note 3 2 2 9" xfId="15702" xr:uid="{3BA8A6DF-C369-4ED6-B2FA-D21E89421B51}"/>
    <cellStyle name="Note 3 2 2 9 2" xfId="34470" xr:uid="{57F36C7E-E95E-41DB-A770-5AF0D1A0C3E2}"/>
    <cellStyle name="Note 3 2 3" xfId="15703" xr:uid="{DD4C6EEE-03BA-4645-93B0-5600C2310F48}"/>
    <cellStyle name="Note 3 2 3 2" xfId="15704" xr:uid="{C90E61A3-BA7C-4C80-9DB1-E312E4BA89C0}"/>
    <cellStyle name="Note 3 2 3 2 2" xfId="15705" xr:uid="{C29009DF-7E50-4060-8714-D60C76CC3E5A}"/>
    <cellStyle name="Note 3 2 3 3" xfId="15706" xr:uid="{4005A402-9104-4776-B4D4-DF572EAFEF5A}"/>
    <cellStyle name="Note 3 2 3 4" xfId="34471" xr:uid="{5ADA262E-0085-42AB-85E9-BA2EB0B28E80}"/>
    <cellStyle name="Note 3 2 4" xfId="15707" xr:uid="{ED9CA221-D939-40FB-BEFA-E1E469F9B074}"/>
    <cellStyle name="Note 3 2 4 2" xfId="15708" xr:uid="{F640AB77-5D26-4103-8289-6ED5A45F6FB6}"/>
    <cellStyle name="Note 3 2 4 3" xfId="34472" xr:uid="{18229555-BEE0-4CF2-B211-E52B703AF996}"/>
    <cellStyle name="Note 3 2 4 4" xfId="34473" xr:uid="{7D933C69-F32B-4CEC-8A60-F861CDD49AA4}"/>
    <cellStyle name="Note 3 2 5" xfId="15709" xr:uid="{6B365DF6-18EB-4544-A986-C090C120D6BB}"/>
    <cellStyle name="Note 3 2 5 2" xfId="15710" xr:uid="{A9610656-E563-4FAD-8AE0-C9B340445C5E}"/>
    <cellStyle name="Note 3 2 5 3" xfId="34474" xr:uid="{E45D1529-5573-4137-B7C4-CDA971C265A0}"/>
    <cellStyle name="Note 3 2 5 4" xfId="34475" xr:uid="{4E6841D4-FF05-42A3-B22B-CD9AE8D9FDC2}"/>
    <cellStyle name="Note 3 2 6" xfId="15711" xr:uid="{3E1BF989-56AB-43B9-A6A9-66275B4F9655}"/>
    <cellStyle name="Note 3 2 6 2" xfId="15712" xr:uid="{28CAD943-DB8A-453E-AFEC-13147A6BE038}"/>
    <cellStyle name="Note 3 2 6 3" xfId="34476" xr:uid="{C6755F3B-BFF9-4AFD-9671-E253154B7761}"/>
    <cellStyle name="Note 3 2 6 4" xfId="34477" xr:uid="{1917C4A3-E2CE-481F-A314-BF29775E8BAC}"/>
    <cellStyle name="Note 3 2 7" xfId="15713" xr:uid="{BA61E60E-DC20-46E2-A50E-1EAE4EFB34FC}"/>
    <cellStyle name="Note 3 2 7 2" xfId="15714" xr:uid="{0DCAF7AD-1819-47C2-8838-FD71D8E1721D}"/>
    <cellStyle name="Note 3 2 7 3" xfId="34478" xr:uid="{4FBCEF05-E761-4671-B844-52737855FDFA}"/>
    <cellStyle name="Note 3 2 7 4" xfId="34479" xr:uid="{2AB7357F-21AF-439D-BD1F-851489A06466}"/>
    <cellStyle name="Note 3 2 8" xfId="15715" xr:uid="{00EE95C7-968D-4AB3-A06A-3057574371F8}"/>
    <cellStyle name="Note 3 2 8 2" xfId="15716" xr:uid="{AAC60EEA-CAB2-4A00-99E1-79AF00F94441}"/>
    <cellStyle name="Note 3 2 8 3" xfId="34480" xr:uid="{A48944F2-AFD5-461F-9176-CFD8A1258B97}"/>
    <cellStyle name="Note 3 2 8 4" xfId="34481" xr:uid="{D0E2C16D-0619-4280-9453-08909912438A}"/>
    <cellStyle name="Note 3 2 9" xfId="15717" xr:uid="{09E996BA-2C63-448E-AE70-416F55F8C797}"/>
    <cellStyle name="Note 3 2 9 2" xfId="15718" xr:uid="{67AE2C2F-4D34-42B5-B140-E23CCD271370}"/>
    <cellStyle name="Note 3 2 9 3" xfId="34482" xr:uid="{837D28D9-FBF6-4482-9E4F-AAE685B2043B}"/>
    <cellStyle name="Note 3 2 9 4" xfId="34483" xr:uid="{9266B8C3-48D4-446D-BB75-67F6818B9DBA}"/>
    <cellStyle name="Note 3 20" xfId="15719" xr:uid="{5AEA0E0D-4428-479C-80C9-5AE2B3E5B02C}"/>
    <cellStyle name="Note 3 20 2" xfId="15720" xr:uid="{94F87F92-6DFF-488C-9634-7CD7189ACAF8}"/>
    <cellStyle name="Note 3 20 3" xfId="34484" xr:uid="{F2B56753-A386-44A4-86B9-E9242F639244}"/>
    <cellStyle name="Note 3 20 4" xfId="34485" xr:uid="{F41B2304-5746-412D-9E85-E1EA71A3C60C}"/>
    <cellStyle name="Note 3 21" xfId="15721" xr:uid="{B9E9E807-CACC-4A3F-A579-4E994286EF6C}"/>
    <cellStyle name="Note 3 21 2" xfId="15722" xr:uid="{182E8E99-32C7-4460-AC09-60F30FF8EC32}"/>
    <cellStyle name="Note 3 21 3" xfId="34486" xr:uid="{13DECE9D-F089-4F4E-AABA-CE238007C1C1}"/>
    <cellStyle name="Note 3 21 4" xfId="34487" xr:uid="{44E7CEFF-1B8F-4912-B366-BFD637484637}"/>
    <cellStyle name="Note 3 22" xfId="15723" xr:uid="{C492C818-4487-4E47-83A9-49A7C83D47D7}"/>
    <cellStyle name="Note 3 22 2" xfId="34488" xr:uid="{1DAF9AE6-B0E1-44C8-9701-D73627A14B1F}"/>
    <cellStyle name="Note 3 23" xfId="15724" xr:uid="{4FD547C9-8AF8-4994-B52A-F6448A15D00F}"/>
    <cellStyle name="Note 3 23 2" xfId="34489" xr:uid="{30C049CD-8AE5-404C-9682-E5CB415D4A6A}"/>
    <cellStyle name="Note 3 24" xfId="34490" xr:uid="{5A6AF780-70A8-48D9-9CA8-95F19CFBDAF1}"/>
    <cellStyle name="Note 3 25" xfId="34491" xr:uid="{811FE042-DB14-4DC3-8C01-7097EFE2BEA5}"/>
    <cellStyle name="Note 3 26" xfId="44223" xr:uid="{5AEA416F-9932-4D36-91EE-60CD9D4AB83B}"/>
    <cellStyle name="Note 3 27" xfId="45078" xr:uid="{3D69BAF5-D7FF-4115-BE84-C10664C1CEA6}"/>
    <cellStyle name="Note 3 28" xfId="45415" xr:uid="{7D0DFE8A-D1BC-4036-95A8-8FEAE182430D}"/>
    <cellStyle name="Note 3 3" xfId="15725" xr:uid="{6B7B2D8C-F068-45A1-8890-AA7B01B83FC9}"/>
    <cellStyle name="Note 3 3 10" xfId="15726" xr:uid="{67CF6482-B248-4337-ACFB-87708A083DCC}"/>
    <cellStyle name="Note 3 3 10 2" xfId="34492" xr:uid="{17F0F88C-6F75-4050-9EB8-650A68A62CD6}"/>
    <cellStyle name="Note 3 3 11" xfId="15727" xr:uid="{8144DA6D-3852-428C-9A2A-ED871386BB0D}"/>
    <cellStyle name="Note 3 3 11 2" xfId="34493" xr:uid="{D2CFBB43-52B1-4729-B466-39D942AD8193}"/>
    <cellStyle name="Note 3 3 12" xfId="34494" xr:uid="{E28B9A44-2CB9-4B0C-8208-A2C5D8C0E391}"/>
    <cellStyle name="Note 3 3 13" xfId="34495" xr:uid="{78E3B38D-8EC5-42F7-B3D0-BFDF056A6221}"/>
    <cellStyle name="Note 3 3 14" xfId="44520" xr:uid="{57963E0A-F793-4CA4-80C3-CE33D8C1719D}"/>
    <cellStyle name="Note 3 3 15" xfId="45231" xr:uid="{42FE7120-2004-484D-A8F7-716477AE1D7B}"/>
    <cellStyle name="Note 3 3 16" xfId="45498" xr:uid="{6DB09745-8941-40BC-90B3-DD799B34803C}"/>
    <cellStyle name="Note 3 3 2" xfId="15728" xr:uid="{3039248B-743A-4787-A13F-23276F6922F6}"/>
    <cellStyle name="Note 3 3 2 10" xfId="15729" xr:uid="{5A27B739-5F8F-4225-85C7-7439BB408EA3}"/>
    <cellStyle name="Note 3 3 2 10 2" xfId="34496" xr:uid="{2D0D49D8-365D-448B-838C-3A274B20B857}"/>
    <cellStyle name="Note 3 3 2 11" xfId="34497" xr:uid="{C3AA7792-C1F3-4A55-AFB5-600B749F9811}"/>
    <cellStyle name="Note 3 3 2 12" xfId="44732" xr:uid="{2A92E58E-DB1E-48E8-B03A-A59086137AA0}"/>
    <cellStyle name="Note 3 3 2 13" xfId="44004" xr:uid="{EA38DB35-B42E-4637-84D0-27CDE3C8C91E}"/>
    <cellStyle name="Note 3 3 2 14" xfId="44857" xr:uid="{C9AFD02F-DBFE-4F28-977D-9DF5B2BF4F17}"/>
    <cellStyle name="Note 3 3 2 2" xfId="15730" xr:uid="{1AE8A883-A55A-4660-83FD-47970D21FE85}"/>
    <cellStyle name="Note 3 3 2 2 2" xfId="15731" xr:uid="{8B499B81-E7E4-48A1-B3A3-AAF4AA4A596F}"/>
    <cellStyle name="Note 3 3 2 2 2 2" xfId="15732" xr:uid="{2A3FCC64-3266-4A8F-B584-94D32329A6C5}"/>
    <cellStyle name="Note 3 3 2 2 3" xfId="15733" xr:uid="{AD43882A-F50F-43FC-B97B-F869D42A1D5A}"/>
    <cellStyle name="Note 3 3 2 2 4" xfId="34498" xr:uid="{A79C8491-F495-48BF-A6D7-3DE95C286365}"/>
    <cellStyle name="Note 3 3 2 3" xfId="15734" xr:uid="{19BC4AFC-B448-4C37-8B66-9658F79FFF33}"/>
    <cellStyle name="Note 3 3 2 3 2" xfId="15735" xr:uid="{AF3E9AF3-B637-499B-962D-8C9B6354BA50}"/>
    <cellStyle name="Note 3 3 2 3 3" xfId="34499" xr:uid="{87E81BBE-982E-4B08-9139-11846F3C08F6}"/>
    <cellStyle name="Note 3 3 2 3 4" xfId="34500" xr:uid="{6E26D1D3-0E2A-4C06-A1F8-F1204A4578C3}"/>
    <cellStyle name="Note 3 3 2 4" xfId="15736" xr:uid="{AE532A6C-CAED-4981-8298-2F08E87E888E}"/>
    <cellStyle name="Note 3 3 2 4 2" xfId="15737" xr:uid="{F88167F7-A5AD-4262-8C52-76B01C524FCE}"/>
    <cellStyle name="Note 3 3 2 4 3" xfId="34501" xr:uid="{ED599A10-C291-4A5E-A990-3DF330D0731D}"/>
    <cellStyle name="Note 3 3 2 4 4" xfId="34502" xr:uid="{2505C0C7-11D2-46AB-9D1B-020CD4CF6C3C}"/>
    <cellStyle name="Note 3 3 2 5" xfId="15738" xr:uid="{D0D35892-7797-44E4-95E8-AF0354A271A3}"/>
    <cellStyle name="Note 3 3 2 5 2" xfId="15739" xr:uid="{278752C4-24F9-4850-A90E-177183BFDDC0}"/>
    <cellStyle name="Note 3 3 2 5 3" xfId="34503" xr:uid="{38E63521-91FF-4A1F-AA55-7D6E74AFAD32}"/>
    <cellStyle name="Note 3 3 2 5 4" xfId="34504" xr:uid="{DC4493FC-B1B1-4099-997E-5802B40AE165}"/>
    <cellStyle name="Note 3 3 2 6" xfId="15740" xr:uid="{12B25513-7ACA-48E6-B508-B7C8B5075B89}"/>
    <cellStyle name="Note 3 3 2 6 2" xfId="15741" xr:uid="{B80B3E75-FEE6-4757-861D-66A74B49814D}"/>
    <cellStyle name="Note 3 3 2 6 3" xfId="34505" xr:uid="{22F48028-9CEE-42D8-BFC5-387D156E1972}"/>
    <cellStyle name="Note 3 3 2 6 4" xfId="34506" xr:uid="{528BCD87-09A4-40F2-B8CE-32679017E8B8}"/>
    <cellStyle name="Note 3 3 2 7" xfId="15742" xr:uid="{FFEEB3B5-C5FD-44A5-9507-D7931AA13CB3}"/>
    <cellStyle name="Note 3 3 2 7 2" xfId="15743" xr:uid="{F3C5E44B-4647-490E-8AE3-C35D85464745}"/>
    <cellStyle name="Note 3 3 2 7 3" xfId="34507" xr:uid="{E9068F07-BD2A-467D-9F9A-9E6E45B506B5}"/>
    <cellStyle name="Note 3 3 2 7 4" xfId="34508" xr:uid="{4528AF44-4F39-463E-88ED-4C7A99423FD0}"/>
    <cellStyle name="Note 3 3 2 8" xfId="15744" xr:uid="{E9E4B9F6-F5CF-42F7-8E88-0648A5FB57D6}"/>
    <cellStyle name="Note 3 3 2 8 2" xfId="15745" xr:uid="{B90F10F8-8E59-4F4C-BA9E-40BF039238EA}"/>
    <cellStyle name="Note 3 3 2 8 3" xfId="34509" xr:uid="{442E42FC-B64E-4DF4-90BD-4B84375C4318}"/>
    <cellStyle name="Note 3 3 2 8 4" xfId="34510" xr:uid="{0EFB44E6-D39C-4B3A-8525-81BEA9DA0802}"/>
    <cellStyle name="Note 3 3 2 9" xfId="15746" xr:uid="{454E14C7-0357-45D6-A04A-64E410C7DAEE}"/>
    <cellStyle name="Note 3 3 2 9 2" xfId="34511" xr:uid="{5FFCE0D6-F682-4649-87B0-600C8F3CEB22}"/>
    <cellStyle name="Note 3 3 3" xfId="15747" xr:uid="{4A1D0D33-A981-42CA-921B-F835124E3520}"/>
    <cellStyle name="Note 3 3 3 2" xfId="15748" xr:uid="{92A8B12E-24ED-4767-92E9-8BDC01CC6102}"/>
    <cellStyle name="Note 3 3 3 2 2" xfId="15749" xr:uid="{1CA612D3-BB5D-4903-A18A-00079DC6A94A}"/>
    <cellStyle name="Note 3 3 3 3" xfId="15750" xr:uid="{3A5B3E7E-6253-4CEA-B98C-87A7F6ED222F}"/>
    <cellStyle name="Note 3 3 3 4" xfId="34512" xr:uid="{BD689BCF-979C-4196-BC86-75389C27A04E}"/>
    <cellStyle name="Note 3 3 4" xfId="15751" xr:uid="{63E7F78C-7147-4523-A5D8-13A10F47BBA3}"/>
    <cellStyle name="Note 3 3 4 2" xfId="15752" xr:uid="{FD86AF52-DC50-4C56-AFCE-A4D0CB0D4C5E}"/>
    <cellStyle name="Note 3 3 4 3" xfId="34513" xr:uid="{DA83B3CF-2FD2-4A99-B382-6DF6552A2012}"/>
    <cellStyle name="Note 3 3 4 4" xfId="34514" xr:uid="{CFC07B56-822C-4F59-B846-D439122344E1}"/>
    <cellStyle name="Note 3 3 5" xfId="15753" xr:uid="{82CBE50B-201C-47A1-B1FE-6F308C26C557}"/>
    <cellStyle name="Note 3 3 5 2" xfId="15754" xr:uid="{BF6CC61F-4EF7-40D4-8AF3-E8FA008149CA}"/>
    <cellStyle name="Note 3 3 5 3" xfId="34515" xr:uid="{14D4C515-F431-474F-8EB9-45A16EC782CF}"/>
    <cellStyle name="Note 3 3 5 4" xfId="34516" xr:uid="{05260773-FA47-411D-993C-0BFDC0A27214}"/>
    <cellStyle name="Note 3 3 6" xfId="15755" xr:uid="{523B06B9-2532-4017-97E9-AA63C0FBC801}"/>
    <cellStyle name="Note 3 3 6 2" xfId="15756" xr:uid="{FE7DC019-96EB-422D-B5E5-2D344EA77E55}"/>
    <cellStyle name="Note 3 3 6 3" xfId="34517" xr:uid="{ADCE90FE-8744-452C-81EE-5673204D0AA5}"/>
    <cellStyle name="Note 3 3 6 4" xfId="34518" xr:uid="{D7F0BA97-81A0-4F01-9C75-081EDD01DD4E}"/>
    <cellStyle name="Note 3 3 7" xfId="15757" xr:uid="{B9537B61-B914-4026-A069-A687B0673780}"/>
    <cellStyle name="Note 3 3 7 2" xfId="15758" xr:uid="{F2610719-8843-4250-A263-D3CF87B6E064}"/>
    <cellStyle name="Note 3 3 7 3" xfId="34519" xr:uid="{571A0477-D322-4E65-9436-3D1B9BCB75C8}"/>
    <cellStyle name="Note 3 3 7 4" xfId="34520" xr:uid="{84B6D2E3-E3C3-4AC9-B5DD-A71B9597C59A}"/>
    <cellStyle name="Note 3 3 8" xfId="15759" xr:uid="{EAFAC46C-31AD-4EEF-B3FB-5C915B9E8929}"/>
    <cellStyle name="Note 3 3 8 2" xfId="15760" xr:uid="{A4318440-007A-4BC0-A9BF-E7DF1D14231A}"/>
    <cellStyle name="Note 3 3 8 3" xfId="34521" xr:uid="{D77C621E-EC3A-451E-B3DE-1375F459053E}"/>
    <cellStyle name="Note 3 3 8 4" xfId="34522" xr:uid="{1715A8F5-FAED-43A1-A998-591112EE5535}"/>
    <cellStyle name="Note 3 3 9" xfId="15761" xr:uid="{3F7F0AF0-ADE5-410F-9945-891F0CF6AE30}"/>
    <cellStyle name="Note 3 3 9 2" xfId="15762" xr:uid="{6E2A838E-FAF6-46E6-B553-10954DD76D81}"/>
    <cellStyle name="Note 3 3 9 3" xfId="34523" xr:uid="{6BD34209-E906-425E-8754-69B623307472}"/>
    <cellStyle name="Note 3 3 9 4" xfId="34524" xr:uid="{976EEA38-AFDF-4571-987B-31E9EDCA4F5E}"/>
    <cellStyle name="Note 3 4" xfId="15763" xr:uid="{5BE85481-DCE7-4816-AEEB-21500B6D2282}"/>
    <cellStyle name="Note 3 4 10" xfId="15764" xr:uid="{44CDCE9A-E41E-440A-A615-8E6EF334C2BD}"/>
    <cellStyle name="Note 3 4 10 2" xfId="34525" xr:uid="{B449DE3E-7216-4585-BB94-CAE45C4E657A}"/>
    <cellStyle name="Note 3 4 11" xfId="15765" xr:uid="{54FCD536-F810-4705-BD8A-FD79D968E151}"/>
    <cellStyle name="Note 3 4 11 2" xfId="34526" xr:uid="{604859E3-9FF6-43B0-8B06-BAFC32C3F5DE}"/>
    <cellStyle name="Note 3 4 12" xfId="34527" xr:uid="{4D602D47-60D8-4961-9097-C418A52A5988}"/>
    <cellStyle name="Note 3 4 13" xfId="34528" xr:uid="{0E18712D-98E5-454E-87D3-861FEF7EEFF3}"/>
    <cellStyle name="Note 3 4 14" xfId="44538" xr:uid="{689C3792-6B2B-4EDF-8095-AD0570740BC0}"/>
    <cellStyle name="Note 3 4 15" xfId="44007" xr:uid="{47C17386-E0B5-49B6-B1E5-E478B38039A1}"/>
    <cellStyle name="Note 3 4 16" xfId="45198" xr:uid="{38954BE3-C7A4-4464-8FD4-BE88EB3AB75E}"/>
    <cellStyle name="Note 3 4 2" xfId="15766" xr:uid="{B3F9694F-2725-41D9-A502-F29B77457904}"/>
    <cellStyle name="Note 3 4 2 10" xfId="15767" xr:uid="{6C1558C5-3793-4818-9E2A-CBB2A6B42B2B}"/>
    <cellStyle name="Note 3 4 2 10 2" xfId="34529" xr:uid="{C19258DA-B8C6-45A5-BDB7-B05655B21D03}"/>
    <cellStyle name="Note 3 4 2 11" xfId="34530" xr:uid="{F78220C7-B88E-47F0-A54F-04154E8E3C31}"/>
    <cellStyle name="Note 3 4 2 12" xfId="43004" xr:uid="{DDE4B74A-F387-4745-8252-C90485F79A9B}"/>
    <cellStyle name="Note 3 4 2 13" xfId="44750" xr:uid="{5DF40C15-18C6-49B1-B517-8C0717CFA032}"/>
    <cellStyle name="Note 3 4 2 14" xfId="45018" xr:uid="{091B0DEB-F96A-4A4A-B859-E9866B206D29}"/>
    <cellStyle name="Note 3 4 2 15" xfId="44858" xr:uid="{BF4B6E8C-56CF-41C7-BB47-86F8DC75C339}"/>
    <cellStyle name="Note 3 4 2 2" xfId="15768" xr:uid="{4DAC7F0A-0C1E-4CAD-9905-FDCC40016EAD}"/>
    <cellStyle name="Note 3 4 2 2 2" xfId="15769" xr:uid="{DD335A9B-32E3-4DC6-A3A7-7DE1227995E1}"/>
    <cellStyle name="Note 3 4 2 2 2 2" xfId="15770" xr:uid="{F063D4DC-5BDF-44DC-B982-172CA421C3E5}"/>
    <cellStyle name="Note 3 4 2 2 3" xfId="15771" xr:uid="{47F77030-40E6-4942-A4A7-268DA392F5D1}"/>
    <cellStyle name="Note 3 4 2 2 4" xfId="34531" xr:uid="{48EC08F4-2316-42EE-B009-0DF8AD70141D}"/>
    <cellStyle name="Note 3 4 2 3" xfId="15772" xr:uid="{64F878F3-8DB8-4518-A41C-C3D68EA589BB}"/>
    <cellStyle name="Note 3 4 2 3 2" xfId="15773" xr:uid="{9C6FB433-F3B9-47B6-B193-FB452ECCBDB5}"/>
    <cellStyle name="Note 3 4 2 3 3" xfId="34532" xr:uid="{71FB8FCB-CD37-4720-896A-45FDC505E04D}"/>
    <cellStyle name="Note 3 4 2 3 4" xfId="34533" xr:uid="{A4DE2F21-3406-4A7F-9898-8FBE0C1336E5}"/>
    <cellStyle name="Note 3 4 2 4" xfId="15774" xr:uid="{2142874C-E8A7-4A1E-817D-ABC560BD3482}"/>
    <cellStyle name="Note 3 4 2 4 2" xfId="15775" xr:uid="{31AEBEB9-3F0D-4802-A5AE-A439BA3C642D}"/>
    <cellStyle name="Note 3 4 2 4 3" xfId="34534" xr:uid="{14782DAD-6EF4-4813-AACE-D80141595CE2}"/>
    <cellStyle name="Note 3 4 2 4 4" xfId="34535" xr:uid="{F4469208-A7D1-4A4A-9D44-EADC6FE35D4E}"/>
    <cellStyle name="Note 3 4 2 5" xfId="15776" xr:uid="{80A634BB-304F-4E5F-91C3-8D6F9B168367}"/>
    <cellStyle name="Note 3 4 2 5 2" xfId="15777" xr:uid="{3F9384DC-340F-4CC9-B0EF-4D1A3319A43E}"/>
    <cellStyle name="Note 3 4 2 5 3" xfId="34536" xr:uid="{2D3EE743-5320-48E1-AE59-AAE773956A00}"/>
    <cellStyle name="Note 3 4 2 5 4" xfId="34537" xr:uid="{79C616FF-0C9A-427A-951E-26176A771B0C}"/>
    <cellStyle name="Note 3 4 2 6" xfId="15778" xr:uid="{7353B887-B7CB-4A6E-BFF0-7E260B1D0677}"/>
    <cellStyle name="Note 3 4 2 6 2" xfId="15779" xr:uid="{7A75E9C6-32F7-4980-BA50-34B9A49C6DEB}"/>
    <cellStyle name="Note 3 4 2 6 3" xfId="34538" xr:uid="{F2F4AE44-51D3-4F4B-B85B-331FDF124B3D}"/>
    <cellStyle name="Note 3 4 2 6 4" xfId="34539" xr:uid="{6F5E361D-608F-43BE-8E11-E0A7F0D0B43E}"/>
    <cellStyle name="Note 3 4 2 7" xfId="15780" xr:uid="{80F9E8CD-BB9B-44A2-B9F1-259334227E05}"/>
    <cellStyle name="Note 3 4 2 7 2" xfId="15781" xr:uid="{31CCC1BB-E893-47BE-8ABE-A153BEAFBA4B}"/>
    <cellStyle name="Note 3 4 2 7 3" xfId="34540" xr:uid="{0BB6977E-EE8C-4028-A454-C42D64C06D52}"/>
    <cellStyle name="Note 3 4 2 7 4" xfId="34541" xr:uid="{BECA381E-DD5C-440D-8FC0-3613D5500DA7}"/>
    <cellStyle name="Note 3 4 2 8" xfId="15782" xr:uid="{6E04A6A0-A39D-42C9-A75C-ABF7F5FCE92E}"/>
    <cellStyle name="Note 3 4 2 8 2" xfId="15783" xr:uid="{2FD62F0B-1DA9-473E-A72E-3C7E6D79B9C6}"/>
    <cellStyle name="Note 3 4 2 8 3" xfId="34542" xr:uid="{F225AD3A-111B-44D8-B8B4-27DF540FA7EF}"/>
    <cellStyle name="Note 3 4 2 8 4" xfId="34543" xr:uid="{1AB5D472-9787-4457-B3A1-81DCF51C0546}"/>
    <cellStyle name="Note 3 4 2 9" xfId="15784" xr:uid="{838D76D7-E3C4-424E-A79F-387A5C39993A}"/>
    <cellStyle name="Note 3 4 2 9 2" xfId="34544" xr:uid="{8C6DBC22-ED19-4A99-AFA9-CB3B580E34FC}"/>
    <cellStyle name="Note 3 4 3" xfId="15785" xr:uid="{2875BDAF-2647-43B5-9E23-126D40B2318D}"/>
    <cellStyle name="Note 3 4 3 2" xfId="15786" xr:uid="{C4EE0BC8-A388-445E-A510-C4A87DE6F1C4}"/>
    <cellStyle name="Note 3 4 3 2 2" xfId="15787" xr:uid="{71CC345D-F633-4B26-AB28-F8F9D0681C26}"/>
    <cellStyle name="Note 3 4 3 3" xfId="15788" xr:uid="{6FD63D7B-D0D0-4D96-B5B1-81AF29F97B4B}"/>
    <cellStyle name="Note 3 4 3 4" xfId="34545" xr:uid="{815AAC04-9DB3-42CF-B35F-E28A8509B504}"/>
    <cellStyle name="Note 3 4 4" xfId="15789" xr:uid="{2F54425B-5455-4F0E-ABC5-D7B0A7505D23}"/>
    <cellStyle name="Note 3 4 4 2" xfId="15790" xr:uid="{5BFAFB06-7885-4CBC-A31B-C424F9D6C5F3}"/>
    <cellStyle name="Note 3 4 4 3" xfId="34546" xr:uid="{EB16F035-D1FE-4514-BA00-E33F83B4F1FE}"/>
    <cellStyle name="Note 3 4 4 4" xfId="34547" xr:uid="{A77D066B-FB2F-499C-B6DB-F16F25962F5C}"/>
    <cellStyle name="Note 3 4 5" xfId="15791" xr:uid="{6F396A93-D03D-4BF1-8154-9BD13C977369}"/>
    <cellStyle name="Note 3 4 5 2" xfId="15792" xr:uid="{20268FE9-C7F1-4A53-9E8D-BAD0437053A3}"/>
    <cellStyle name="Note 3 4 5 3" xfId="34548" xr:uid="{80D46677-E08F-4245-9121-AD085C1C43E1}"/>
    <cellStyle name="Note 3 4 5 4" xfId="34549" xr:uid="{DFE0A324-91C4-461A-8BF6-5C1A4FF40439}"/>
    <cellStyle name="Note 3 4 6" xfId="15793" xr:uid="{AAE46A28-4BBE-4635-9B7F-61695A6F38C3}"/>
    <cellStyle name="Note 3 4 6 2" xfId="15794" xr:uid="{F42D81BF-1A58-458B-BB2A-98260A25D5FD}"/>
    <cellStyle name="Note 3 4 6 3" xfId="34550" xr:uid="{C0727C82-B692-4D83-A371-DE7372E1A401}"/>
    <cellStyle name="Note 3 4 6 4" xfId="34551" xr:uid="{9EB55494-107F-4DD6-AB2D-D8AF4C5287DB}"/>
    <cellStyle name="Note 3 4 7" xfId="15795" xr:uid="{C0AEC718-B8D9-4F30-B0E9-C582EB99E0D5}"/>
    <cellStyle name="Note 3 4 7 2" xfId="15796" xr:uid="{707789FE-51D0-4962-B24A-D87869C06B6D}"/>
    <cellStyle name="Note 3 4 7 3" xfId="34552" xr:uid="{07A9C0A1-FE5A-4EA5-95C8-942496244A2F}"/>
    <cellStyle name="Note 3 4 7 4" xfId="34553" xr:uid="{608146CF-74AC-4429-8F04-664B4D671365}"/>
    <cellStyle name="Note 3 4 8" xfId="15797" xr:uid="{4E013DA7-FD04-4E92-801E-82FDC33D4BD5}"/>
    <cellStyle name="Note 3 4 8 2" xfId="15798" xr:uid="{EA076A4B-2B9A-4200-8E77-0546E33ED967}"/>
    <cellStyle name="Note 3 4 8 3" xfId="34554" xr:uid="{CBE0201F-E090-4AB9-8856-C7DEFBD1E55E}"/>
    <cellStyle name="Note 3 4 8 4" xfId="34555" xr:uid="{FE2443AF-9FCF-4950-8B57-2C242D43BDFE}"/>
    <cellStyle name="Note 3 4 9" xfId="15799" xr:uid="{300547BC-2273-406D-AABF-BF68823AD14E}"/>
    <cellStyle name="Note 3 4 9 2" xfId="15800" xr:uid="{A5F01FBA-E015-4439-A3A9-ED13F52A6DE6}"/>
    <cellStyle name="Note 3 4 9 3" xfId="34556" xr:uid="{0F4F3983-EFB7-41D0-9CA1-EEDDEABFEC79}"/>
    <cellStyle name="Note 3 4 9 4" xfId="34557" xr:uid="{5DDFAA87-0AA9-4D3B-B498-0C6BD887B5B9}"/>
    <cellStyle name="Note 3 5" xfId="15801" xr:uid="{3F44AAF9-4D19-47FF-B032-B083A82AABD5}"/>
    <cellStyle name="Note 3 5 10" xfId="15802" xr:uid="{74CED0A5-E49D-43C7-B5E3-F7781CE3A9C8}"/>
    <cellStyle name="Note 3 5 10 2" xfId="34558" xr:uid="{B02B3D38-D342-4FD8-A2AB-F04C1E71E253}"/>
    <cellStyle name="Note 3 5 11" xfId="15803" xr:uid="{86395441-51C3-45F6-A51D-1742134C29F2}"/>
    <cellStyle name="Note 3 5 11 2" xfId="34559" xr:uid="{4557B93D-29D5-488B-9F70-0A20203FB636}"/>
    <cellStyle name="Note 3 5 12" xfId="34560" xr:uid="{1FBFBFC4-0EA2-4561-B041-22CBE18EBADC}"/>
    <cellStyle name="Note 3 5 13" xfId="44652" xr:uid="{D3CF480F-FC42-4763-BF3B-8D6957875329}"/>
    <cellStyle name="Note 3 5 14" xfId="45330" xr:uid="{3A8A6440-2566-4338-9CC3-FFA173F56A5E}"/>
    <cellStyle name="Note 3 5 15" xfId="45563" xr:uid="{A4457255-28B9-481E-9DDF-7E35F9A63253}"/>
    <cellStyle name="Note 3 5 2" xfId="15804" xr:uid="{DD96F417-4C82-4C7D-A68E-056C629B4155}"/>
    <cellStyle name="Note 3 5 2 10" xfId="15805" xr:uid="{DF8E57E7-7034-4AEB-8CD4-6D147DFD783A}"/>
    <cellStyle name="Note 3 5 2 10 2" xfId="34561" xr:uid="{1C969FBE-0EE6-4DA9-BBE6-65AF179E3516}"/>
    <cellStyle name="Note 3 5 2 11" xfId="34562" xr:uid="{29EC91A8-D174-4629-8D3D-F760004B8785}"/>
    <cellStyle name="Note 3 5 2 2" xfId="15806" xr:uid="{5CB4A5EE-616D-4BBB-BEAF-417AD1FC7F7E}"/>
    <cellStyle name="Note 3 5 2 2 2" xfId="15807" xr:uid="{D2D2463D-C210-4D0E-8D60-C5D6AC18AD1F}"/>
    <cellStyle name="Note 3 5 2 2 2 2" xfId="15808" xr:uid="{BBB2CFEC-6DCF-46A6-B2DF-D69C1396B90A}"/>
    <cellStyle name="Note 3 5 2 2 3" xfId="15809" xr:uid="{1E46B2C3-F5AC-4063-A039-830F61847C65}"/>
    <cellStyle name="Note 3 5 2 2 4" xfId="34563" xr:uid="{20D0FFDC-4BF2-4E00-A2DA-656C29B790FE}"/>
    <cellStyle name="Note 3 5 2 3" xfId="15810" xr:uid="{28D7E0DD-FE4A-403C-B66E-CE5BD6696689}"/>
    <cellStyle name="Note 3 5 2 3 2" xfId="15811" xr:uid="{B12597AC-A859-46B9-A098-7AAC9601A8BE}"/>
    <cellStyle name="Note 3 5 2 3 3" xfId="34564" xr:uid="{2AAA1792-F99F-4316-A3FB-D2A47B4039C6}"/>
    <cellStyle name="Note 3 5 2 3 4" xfId="34565" xr:uid="{C73EE24D-FF3D-4ADF-900C-F5DD77496997}"/>
    <cellStyle name="Note 3 5 2 4" xfId="15812" xr:uid="{CEB5119F-D561-4231-B058-6A90352BBF5E}"/>
    <cellStyle name="Note 3 5 2 4 2" xfId="15813" xr:uid="{FF4B6A88-C21C-481C-9F74-F9AA64E9DDC0}"/>
    <cellStyle name="Note 3 5 2 4 3" xfId="34566" xr:uid="{9AAA4C02-320D-4E3F-BD01-A6E912594C61}"/>
    <cellStyle name="Note 3 5 2 4 4" xfId="34567" xr:uid="{D6963F81-8CF5-42A8-AA47-E7B2CA9AFDE7}"/>
    <cellStyle name="Note 3 5 2 5" xfId="15814" xr:uid="{BA4288EA-2B9F-44EB-B008-D8765218BC95}"/>
    <cellStyle name="Note 3 5 2 5 2" xfId="15815" xr:uid="{5C73B9C4-C498-4D10-B6E3-4249035E6F81}"/>
    <cellStyle name="Note 3 5 2 5 3" xfId="34568" xr:uid="{1F12283F-A56B-4856-A1AF-F3DFDFE15038}"/>
    <cellStyle name="Note 3 5 2 5 4" xfId="34569" xr:uid="{706B42F5-B176-498E-994E-1C4DF5A43114}"/>
    <cellStyle name="Note 3 5 2 6" xfId="15816" xr:uid="{8531133D-99F2-4A04-846A-E3F16C039BAF}"/>
    <cellStyle name="Note 3 5 2 6 2" xfId="15817" xr:uid="{67FF52D3-7FC6-4F6A-8DF2-7BF2179751B6}"/>
    <cellStyle name="Note 3 5 2 6 3" xfId="34570" xr:uid="{7E9A2A5D-18CB-4A6D-B0F3-B1EE4D301345}"/>
    <cellStyle name="Note 3 5 2 6 4" xfId="34571" xr:uid="{312C97B4-1A01-45E2-BE9F-27A73A6BBEA4}"/>
    <cellStyle name="Note 3 5 2 7" xfId="15818" xr:uid="{923E9E25-3E36-4C6C-80E9-AE89EFD25146}"/>
    <cellStyle name="Note 3 5 2 7 2" xfId="15819" xr:uid="{6EF22891-FCAB-40A1-B6BB-E77385152F2F}"/>
    <cellStyle name="Note 3 5 2 7 3" xfId="34572" xr:uid="{36C04CA6-E5B5-4217-930B-27AC6148D390}"/>
    <cellStyle name="Note 3 5 2 7 4" xfId="34573" xr:uid="{C95CDDCA-9A74-4975-A294-12AB1EB92633}"/>
    <cellStyle name="Note 3 5 2 8" xfId="15820" xr:uid="{B23CB0FD-3B73-4A1C-9686-15C3E0A4E47C}"/>
    <cellStyle name="Note 3 5 2 8 2" xfId="15821" xr:uid="{2AD396B1-2089-4088-A5A3-73BE07A11C68}"/>
    <cellStyle name="Note 3 5 2 8 3" xfId="34574" xr:uid="{5AEB7DA1-BEC7-41B2-BDF5-C5461697F7B3}"/>
    <cellStyle name="Note 3 5 2 8 4" xfId="34575" xr:uid="{D2CAD9F0-C771-4AAA-93D0-F8AD934A7F59}"/>
    <cellStyle name="Note 3 5 2 9" xfId="15822" xr:uid="{36E56A6B-39CA-4218-81DB-6A29D25E80AE}"/>
    <cellStyle name="Note 3 5 2 9 2" xfId="34576" xr:uid="{957D3CBC-8BE3-4412-97A3-62D6F1EDCE76}"/>
    <cellStyle name="Note 3 5 3" xfId="15823" xr:uid="{8C4AD4CE-CC3F-42E3-AC38-453A2DBA820E}"/>
    <cellStyle name="Note 3 5 3 2" xfId="15824" xr:uid="{C5B6E1EE-F599-4923-93EC-2381740CA9F6}"/>
    <cellStyle name="Note 3 5 3 2 2" xfId="15825" xr:uid="{FDDFE87A-CB8B-4400-A66A-BCCDE83D9FAE}"/>
    <cellStyle name="Note 3 5 3 3" xfId="15826" xr:uid="{57B2A5D0-A07A-41E9-8967-E4D0DC6EB2F1}"/>
    <cellStyle name="Note 3 5 3 4" xfId="34577" xr:uid="{A69F3B2B-EBB0-4EEB-833D-9407709C6D46}"/>
    <cellStyle name="Note 3 5 4" xfId="15827" xr:uid="{C31DF54E-5BDA-4B0B-8005-AB76F47C9CDB}"/>
    <cellStyle name="Note 3 5 4 2" xfId="15828" xr:uid="{7365C317-5F41-43FF-89D0-8DCBF174D15A}"/>
    <cellStyle name="Note 3 5 4 3" xfId="34578" xr:uid="{25791A9C-3BC0-404A-998E-27F89CF74C53}"/>
    <cellStyle name="Note 3 5 4 4" xfId="34579" xr:uid="{C34F7476-5F7D-4EF7-B4A7-C52A0AE516A9}"/>
    <cellStyle name="Note 3 5 5" xfId="15829" xr:uid="{8AD83899-7625-493F-AD53-8B8204CFBF18}"/>
    <cellStyle name="Note 3 5 5 2" xfId="15830" xr:uid="{1C7828EF-172E-46FD-BC32-DC91CF62705D}"/>
    <cellStyle name="Note 3 5 5 3" xfId="34580" xr:uid="{D5A15A4F-24D7-4B8C-9F3E-952256A694D7}"/>
    <cellStyle name="Note 3 5 5 4" xfId="34581" xr:uid="{B62DDE04-0471-45A7-AF6B-A24711F30A7A}"/>
    <cellStyle name="Note 3 5 6" xfId="15831" xr:uid="{79C973A8-4D81-4F01-924E-874BC9C894D7}"/>
    <cellStyle name="Note 3 5 6 2" xfId="15832" xr:uid="{C2B3DD7E-B342-4495-BEAE-5CFBFC8E6390}"/>
    <cellStyle name="Note 3 5 6 3" xfId="34582" xr:uid="{7E063C89-F9F4-43C1-8FE6-B64E06C49B95}"/>
    <cellStyle name="Note 3 5 6 4" xfId="34583" xr:uid="{18683456-8E6F-4D39-9013-84B2797E4B9E}"/>
    <cellStyle name="Note 3 5 7" xfId="15833" xr:uid="{E3F58401-9B1F-4E58-9EF6-3F9A8D5459F3}"/>
    <cellStyle name="Note 3 5 7 2" xfId="15834" xr:uid="{38B2EFE5-437D-416B-89EA-D4EC856DCF65}"/>
    <cellStyle name="Note 3 5 7 3" xfId="34584" xr:uid="{940D5714-9329-4C4E-9D85-F84D415ABE37}"/>
    <cellStyle name="Note 3 5 7 4" xfId="34585" xr:uid="{AEBA9862-43A7-459C-A8D3-61D6FE7BE86C}"/>
    <cellStyle name="Note 3 5 8" xfId="15835" xr:uid="{AB98A4EC-62EC-4DB6-AFE3-42133822CC20}"/>
    <cellStyle name="Note 3 5 8 2" xfId="15836" xr:uid="{730BA07A-432A-4D61-9160-A74CD6DD21CF}"/>
    <cellStyle name="Note 3 5 8 3" xfId="34586" xr:uid="{5244BCCD-0E95-40AA-BF41-90B74810E0AF}"/>
    <cellStyle name="Note 3 5 8 4" xfId="34587" xr:uid="{FBA07978-A61E-47C8-934C-B8555B90011F}"/>
    <cellStyle name="Note 3 5 9" xfId="15837" xr:uid="{E4C02610-1C5B-4799-900B-4ADE4A6656F0}"/>
    <cellStyle name="Note 3 5 9 2" xfId="15838" xr:uid="{2A2F0B8D-E89B-4A0B-8E6C-1393633D91DD}"/>
    <cellStyle name="Note 3 5 9 3" xfId="34588" xr:uid="{FA7B6920-286A-4C5E-B858-264558F99B6E}"/>
    <cellStyle name="Note 3 5 9 4" xfId="34589" xr:uid="{3904BFD7-FE39-4B72-AA81-EA22A20FCF4F}"/>
    <cellStyle name="Note 3 6" xfId="15839" xr:uid="{D2BDAE7D-1A7E-4EBB-922A-87A3E043F2A1}"/>
    <cellStyle name="Note 3 6 10" xfId="15840" xr:uid="{2680C7EB-DBA8-48D6-A408-2DA890F79430}"/>
    <cellStyle name="Note 3 6 10 2" xfId="34590" xr:uid="{776FFFED-F3D3-40EA-AE56-1351070BF1B7}"/>
    <cellStyle name="Note 3 6 11" xfId="15841" xr:uid="{32ABC39A-827A-4FE5-97F2-57C285BABBC1}"/>
    <cellStyle name="Note 3 6 11 2" xfId="34591" xr:uid="{C166521C-C828-4666-926D-11352472F030}"/>
    <cellStyle name="Note 3 6 12" xfId="34592" xr:uid="{26724D69-4D5E-46C4-B31A-33DB57D1AFCF}"/>
    <cellStyle name="Note 3 6 13" xfId="43005" xr:uid="{AEF3068B-DF57-43F0-B6FB-2F2295941C54}"/>
    <cellStyle name="Note 3 6 2" xfId="15842" xr:uid="{EF0B4E6A-0FA0-4D8C-BE44-1F9262D10AFC}"/>
    <cellStyle name="Note 3 6 2 10" xfId="15843" xr:uid="{876C320D-1006-418E-A3FB-13726FAA2F60}"/>
    <cellStyle name="Note 3 6 2 10 2" xfId="34593" xr:uid="{C79CE78F-DDAE-4257-9D7C-08C61898B379}"/>
    <cellStyle name="Note 3 6 2 11" xfId="34594" xr:uid="{08BED0CC-5170-43AB-BE6C-825659D019CD}"/>
    <cellStyle name="Note 3 6 2 2" xfId="15844" xr:uid="{CC48B3CB-6FE2-4F88-937D-0B22708AB8DB}"/>
    <cellStyle name="Note 3 6 2 2 2" xfId="15845" xr:uid="{26297DB6-7F5C-4441-9DF8-EE8FCF2FB87A}"/>
    <cellStyle name="Note 3 6 2 2 2 2" xfId="15846" xr:uid="{267E70FA-3CBB-417E-8252-7602A4F74CF0}"/>
    <cellStyle name="Note 3 6 2 2 3" xfId="15847" xr:uid="{38C5DC62-51F9-4670-9922-F475FE8782AF}"/>
    <cellStyle name="Note 3 6 2 2 4" xfId="34595" xr:uid="{2526BDCD-B463-4F83-A421-042653EE3E3D}"/>
    <cellStyle name="Note 3 6 2 3" xfId="15848" xr:uid="{36F15ED7-444C-4050-BBC0-9F3429B6374A}"/>
    <cellStyle name="Note 3 6 2 3 2" xfId="15849" xr:uid="{71E703D5-EC34-421F-BEA9-8D5F83E4BB7B}"/>
    <cellStyle name="Note 3 6 2 3 3" xfId="34596" xr:uid="{FFBC6F0E-251F-4F3F-9DCD-BF8341A06150}"/>
    <cellStyle name="Note 3 6 2 3 4" xfId="34597" xr:uid="{4833C1A7-A5F8-4260-AC17-284341CFD510}"/>
    <cellStyle name="Note 3 6 2 4" xfId="15850" xr:uid="{FC34C1B0-4640-49B9-8666-D94039E8E3DA}"/>
    <cellStyle name="Note 3 6 2 4 2" xfId="15851" xr:uid="{5A04EAA8-050A-4764-84E8-7DC9CC8C0AB5}"/>
    <cellStyle name="Note 3 6 2 4 3" xfId="34598" xr:uid="{BEDF0087-ADE9-45A7-B325-BC2476F417C4}"/>
    <cellStyle name="Note 3 6 2 4 4" xfId="34599" xr:uid="{83C8C2A0-3380-4FC8-95F3-EF5CFDD18DF8}"/>
    <cellStyle name="Note 3 6 2 5" xfId="15852" xr:uid="{98966254-0C71-425C-977D-53F91A092796}"/>
    <cellStyle name="Note 3 6 2 5 2" xfId="15853" xr:uid="{B258AD34-F82F-4380-BC4A-AF5C5630DB22}"/>
    <cellStyle name="Note 3 6 2 5 3" xfId="34600" xr:uid="{EFB9F0D6-6B88-4C87-89D1-A502C8849577}"/>
    <cellStyle name="Note 3 6 2 5 4" xfId="34601" xr:uid="{F50FBFEA-463B-4B85-943A-5BFAD1B701A7}"/>
    <cellStyle name="Note 3 6 2 6" xfId="15854" xr:uid="{916E36A6-4D62-4424-BD64-38CAE03DECBB}"/>
    <cellStyle name="Note 3 6 2 6 2" xfId="15855" xr:uid="{A17FB753-D925-495C-896E-3452D6DE9E15}"/>
    <cellStyle name="Note 3 6 2 6 3" xfId="34602" xr:uid="{D5A62DB5-0F8A-4BD2-87DB-1232FE239C0A}"/>
    <cellStyle name="Note 3 6 2 6 4" xfId="34603" xr:uid="{68D7BDA3-F8F9-4008-97BA-C4867DFAA7A4}"/>
    <cellStyle name="Note 3 6 2 7" xfId="15856" xr:uid="{2D392DB7-5C78-432B-8FBB-296295450F2C}"/>
    <cellStyle name="Note 3 6 2 7 2" xfId="15857" xr:uid="{C3F6ABA7-997E-466F-AE7A-3875C4324D85}"/>
    <cellStyle name="Note 3 6 2 7 3" xfId="34604" xr:uid="{42F62CC0-9CE9-4553-AF7A-99826CA9BF72}"/>
    <cellStyle name="Note 3 6 2 7 4" xfId="34605" xr:uid="{7CCA5416-9C24-45DD-B1BA-37D1072A05ED}"/>
    <cellStyle name="Note 3 6 2 8" xfId="15858" xr:uid="{8C868A60-467F-458C-BF61-9826930C23D1}"/>
    <cellStyle name="Note 3 6 2 8 2" xfId="15859" xr:uid="{8AC6EC1E-F3CC-4D56-B95A-67644E9258B3}"/>
    <cellStyle name="Note 3 6 2 8 3" xfId="34606" xr:uid="{B061FBF4-3E99-4060-AE3A-87EDD0B59EBA}"/>
    <cellStyle name="Note 3 6 2 8 4" xfId="34607" xr:uid="{690F3EDD-7897-4326-8EFE-9B31FCFB5C49}"/>
    <cellStyle name="Note 3 6 2 9" xfId="15860" xr:uid="{3C692DFA-A3CC-40D3-B9E3-2B63236779AA}"/>
    <cellStyle name="Note 3 6 2 9 2" xfId="34608" xr:uid="{A2C0DCF7-2EE1-4AF4-8C43-6219A7E809F8}"/>
    <cellStyle name="Note 3 6 3" xfId="15861" xr:uid="{744F9724-7AEE-4F27-98DA-82EE26A6F82A}"/>
    <cellStyle name="Note 3 6 3 2" xfId="15862" xr:uid="{DD707262-73D5-4342-98E7-83D82460B51C}"/>
    <cellStyle name="Note 3 6 3 2 2" xfId="15863" xr:uid="{32F1ACC3-493E-4E58-8890-9B333689E7B5}"/>
    <cellStyle name="Note 3 6 3 3" xfId="15864" xr:uid="{9B6EE9D3-D6D2-4B57-9632-CB14DCF51E1C}"/>
    <cellStyle name="Note 3 6 3 4" xfId="34609" xr:uid="{C4A81F18-C192-4691-9136-F88F47AD1317}"/>
    <cellStyle name="Note 3 6 4" xfId="15865" xr:uid="{B72E760B-3AA4-433C-A250-73B7088D8DB3}"/>
    <cellStyle name="Note 3 6 4 2" xfId="15866" xr:uid="{5C305F5E-A50B-48AE-89CE-32445CB84A39}"/>
    <cellStyle name="Note 3 6 4 3" xfId="34610" xr:uid="{1F0B5F82-AF0E-4248-A2CE-74FE47E9EA1D}"/>
    <cellStyle name="Note 3 6 4 4" xfId="34611" xr:uid="{BEC17E34-3758-4F56-A907-77EEC6BE9BE5}"/>
    <cellStyle name="Note 3 6 5" xfId="15867" xr:uid="{16CD6147-DD09-478B-9498-D6ABCFBD04E1}"/>
    <cellStyle name="Note 3 6 5 2" xfId="15868" xr:uid="{22BED89C-7DB0-4C9D-803C-1A590D43E7D1}"/>
    <cellStyle name="Note 3 6 5 3" xfId="34612" xr:uid="{0B1E28AD-EEF9-44A1-ABCB-5560C663583C}"/>
    <cellStyle name="Note 3 6 5 4" xfId="34613" xr:uid="{730339BB-B45B-47EF-A300-0BBD47F4413C}"/>
    <cellStyle name="Note 3 6 6" xfId="15869" xr:uid="{3CC69895-5C8B-4002-8D59-B892A1AE7790}"/>
    <cellStyle name="Note 3 6 6 2" xfId="15870" xr:uid="{3BB896AA-9B7F-45EE-8731-4268FEDA79C3}"/>
    <cellStyle name="Note 3 6 6 3" xfId="34614" xr:uid="{A3416A13-C712-44FB-93E1-C04B0A1C2813}"/>
    <cellStyle name="Note 3 6 6 4" xfId="34615" xr:uid="{0297BE80-FFFD-48ED-AFFD-53C5C23620BD}"/>
    <cellStyle name="Note 3 6 7" xfId="15871" xr:uid="{8D80BC2D-142D-4122-BD13-6001F597D8C0}"/>
    <cellStyle name="Note 3 6 7 2" xfId="15872" xr:uid="{848D602E-5B11-4B38-AB64-B95B34E10E7F}"/>
    <cellStyle name="Note 3 6 7 3" xfId="34616" xr:uid="{D1553F87-9B75-40A1-99A6-052A80F7F30E}"/>
    <cellStyle name="Note 3 6 7 4" xfId="34617" xr:uid="{10F1F068-0512-4899-95AA-B3D4E5CB5ED5}"/>
    <cellStyle name="Note 3 6 8" xfId="15873" xr:uid="{085D7580-1A3B-46D5-808C-D3FF3B8DE7DD}"/>
    <cellStyle name="Note 3 6 8 2" xfId="15874" xr:uid="{0D31071E-8A9E-408F-B9AC-83AF39494C97}"/>
    <cellStyle name="Note 3 6 8 3" xfId="34618" xr:uid="{AC481C0F-165E-4ADE-924F-80E43C073CA6}"/>
    <cellStyle name="Note 3 6 8 4" xfId="34619" xr:uid="{119C4F2C-1100-41E6-8B8A-632127DF2590}"/>
    <cellStyle name="Note 3 6 9" xfId="15875" xr:uid="{BA2EA9EB-5E79-43CA-B775-A5496F275DCD}"/>
    <cellStyle name="Note 3 6 9 2" xfId="15876" xr:uid="{FA1EBE3B-3C9A-4AB8-97FD-C3A4CC245CFE}"/>
    <cellStyle name="Note 3 6 9 3" xfId="34620" xr:uid="{D8A0CA89-C391-46CE-8276-4930CF7B67DD}"/>
    <cellStyle name="Note 3 6 9 4" xfId="34621" xr:uid="{BDC405A7-F1AC-45FE-A032-CE06E6FB70BE}"/>
    <cellStyle name="Note 3 7" xfId="15877" xr:uid="{192608ED-BB6A-4543-9193-AB307144D62A}"/>
    <cellStyle name="Note 3 7 10" xfId="15878" xr:uid="{8E4EDC3C-650C-420D-9AA6-A605A9DA7EF0}"/>
    <cellStyle name="Note 3 7 10 2" xfId="34622" xr:uid="{BF940C16-58E1-41D0-9DE5-CBA9C7748FCB}"/>
    <cellStyle name="Note 3 7 11" xfId="15879" xr:uid="{CCBB4ACB-D191-42BF-A0B8-F5F84C5D3076}"/>
    <cellStyle name="Note 3 7 11 2" xfId="34623" xr:uid="{1F92920C-389C-46C3-BEF2-1AED05A87D5E}"/>
    <cellStyle name="Note 3 7 12" xfId="34624" xr:uid="{D63486D7-2A0F-49FA-8BC9-2FDB4CBBC8DC}"/>
    <cellStyle name="Note 3 7 13" xfId="43006" xr:uid="{DB05D643-212C-4416-BD25-FCF84274473F}"/>
    <cellStyle name="Note 3 7 2" xfId="15880" xr:uid="{3CCA1D21-E46D-4BDA-9D22-CB07754C5627}"/>
    <cellStyle name="Note 3 7 2 10" xfId="15881" xr:uid="{7A17C2F7-FD06-46FD-B787-F78AC32FCA77}"/>
    <cellStyle name="Note 3 7 2 10 2" xfId="34625" xr:uid="{F3E22F05-A3D3-45D5-BEF2-F7143E5C8A0F}"/>
    <cellStyle name="Note 3 7 2 11" xfId="34626" xr:uid="{E0547D17-EA9D-440C-9F5E-95C393658A29}"/>
    <cellStyle name="Note 3 7 2 2" xfId="15882" xr:uid="{505B1F38-359B-46AB-996F-D06A92066E3C}"/>
    <cellStyle name="Note 3 7 2 2 2" xfId="15883" xr:uid="{4D667C8F-21E2-4568-9913-F445A1805F71}"/>
    <cellStyle name="Note 3 7 2 2 2 2" xfId="15884" xr:uid="{0F736704-DD90-4822-A004-F0137AF7E958}"/>
    <cellStyle name="Note 3 7 2 2 3" xfId="15885" xr:uid="{906C3C82-0334-4C43-BCDE-621437D45178}"/>
    <cellStyle name="Note 3 7 2 2 4" xfId="34627" xr:uid="{CA1A5319-3703-4775-B984-6D12D399AB3E}"/>
    <cellStyle name="Note 3 7 2 3" xfId="15886" xr:uid="{70835564-DE15-4EF1-9513-CB5BE050A3EA}"/>
    <cellStyle name="Note 3 7 2 3 2" xfId="15887" xr:uid="{D7129E34-60B2-428A-873B-D046A756C795}"/>
    <cellStyle name="Note 3 7 2 3 3" xfId="34628" xr:uid="{2A4D78C1-A82C-4280-A591-9CAA8B8ADDD4}"/>
    <cellStyle name="Note 3 7 2 3 4" xfId="34629" xr:uid="{2EBCF7AD-9A9A-4228-BF52-3E3F3E068F6E}"/>
    <cellStyle name="Note 3 7 2 4" xfId="15888" xr:uid="{5B563563-A127-4937-AE71-300E7ABB07A9}"/>
    <cellStyle name="Note 3 7 2 4 2" xfId="15889" xr:uid="{39AB6000-E5FE-4342-9585-F8DE466F50FE}"/>
    <cellStyle name="Note 3 7 2 4 3" xfId="34630" xr:uid="{AC874EB8-1C93-4392-BE7D-65E77D9DBBE4}"/>
    <cellStyle name="Note 3 7 2 4 4" xfId="34631" xr:uid="{4AA0B2E8-2914-4332-919D-772A7DEB14BF}"/>
    <cellStyle name="Note 3 7 2 5" xfId="15890" xr:uid="{2A7DA351-10D5-4F02-B20E-C12ADD374868}"/>
    <cellStyle name="Note 3 7 2 5 2" xfId="15891" xr:uid="{9280EB52-469A-427B-B967-93084321AA24}"/>
    <cellStyle name="Note 3 7 2 5 3" xfId="34632" xr:uid="{4F7BA0E7-35C8-4D0D-9604-0A7E0BDB0815}"/>
    <cellStyle name="Note 3 7 2 5 4" xfId="34633" xr:uid="{AE21C13F-ABA4-4185-B97A-01CB66002869}"/>
    <cellStyle name="Note 3 7 2 6" xfId="15892" xr:uid="{05522713-94C1-495A-BD03-3ED43CE7049D}"/>
    <cellStyle name="Note 3 7 2 6 2" xfId="15893" xr:uid="{71063DF2-2C3F-44AE-AF31-0848078A6A32}"/>
    <cellStyle name="Note 3 7 2 6 3" xfId="34634" xr:uid="{E945D92D-9278-4290-B6C5-692B7A6B9E0F}"/>
    <cellStyle name="Note 3 7 2 6 4" xfId="34635" xr:uid="{CFFC6946-5A7E-4B6F-A27A-A2C917DC59E4}"/>
    <cellStyle name="Note 3 7 2 7" xfId="15894" xr:uid="{30E89DC3-DE08-4BCD-B9A1-CD67880883E5}"/>
    <cellStyle name="Note 3 7 2 7 2" xfId="15895" xr:uid="{09BE2138-A81B-4C06-ACF2-74C228199D6E}"/>
    <cellStyle name="Note 3 7 2 7 3" xfId="34636" xr:uid="{FF383468-635E-4B48-8E1A-12F5FFB4F964}"/>
    <cellStyle name="Note 3 7 2 7 4" xfId="34637" xr:uid="{8026595A-D192-4213-BA6A-BD9D186AD392}"/>
    <cellStyle name="Note 3 7 2 8" xfId="15896" xr:uid="{CE75A30C-7207-4460-AADE-B2F3E98AD12B}"/>
    <cellStyle name="Note 3 7 2 8 2" xfId="15897" xr:uid="{1DE95E57-3421-400E-BDA4-618C32CB3618}"/>
    <cellStyle name="Note 3 7 2 8 3" xfId="34638" xr:uid="{6E3C7835-CBE6-4856-800E-C492D418DD76}"/>
    <cellStyle name="Note 3 7 2 8 4" xfId="34639" xr:uid="{E179ED9C-3400-4F63-8EA0-F3D6A7F4C001}"/>
    <cellStyle name="Note 3 7 2 9" xfId="15898" xr:uid="{296A3185-E7FC-45D0-9165-5BD76771796F}"/>
    <cellStyle name="Note 3 7 2 9 2" xfId="34640" xr:uid="{D3B179BA-93F6-4E8B-AF14-10D15B96DEC2}"/>
    <cellStyle name="Note 3 7 3" xfId="15899" xr:uid="{D33E7121-D657-4796-9311-754397BA0198}"/>
    <cellStyle name="Note 3 7 3 2" xfId="15900" xr:uid="{70982B1A-1072-40FD-8A68-108E32C855E7}"/>
    <cellStyle name="Note 3 7 3 2 2" xfId="15901" xr:uid="{95654155-7EEC-4134-8A3B-C9B33D59F91A}"/>
    <cellStyle name="Note 3 7 3 3" xfId="15902" xr:uid="{B3427C15-9B77-468A-B334-DC3AB9AB2785}"/>
    <cellStyle name="Note 3 7 3 4" xfId="34641" xr:uid="{450140ED-3531-4BDE-B82F-1A2645358463}"/>
    <cellStyle name="Note 3 7 4" xfId="15903" xr:uid="{67A4AFCF-1434-4AAC-811F-330A1BB2B1DC}"/>
    <cellStyle name="Note 3 7 4 2" xfId="15904" xr:uid="{5A23CE77-A052-44BF-ADB2-AED21F66D96C}"/>
    <cellStyle name="Note 3 7 4 3" xfId="34642" xr:uid="{5C882B32-2871-496E-99B1-3020B70BC326}"/>
    <cellStyle name="Note 3 7 4 4" xfId="34643" xr:uid="{8306C046-5342-44B8-987F-BE56DA9E5329}"/>
    <cellStyle name="Note 3 7 5" xfId="15905" xr:uid="{9416F063-F350-4F38-800C-8EC058707542}"/>
    <cellStyle name="Note 3 7 5 2" xfId="15906" xr:uid="{AB9EB175-35E0-4FC4-ACBB-73FB9689BCD2}"/>
    <cellStyle name="Note 3 7 5 3" xfId="34644" xr:uid="{06734B33-BB10-4068-BE76-C85D9B7155C3}"/>
    <cellStyle name="Note 3 7 5 4" xfId="34645" xr:uid="{578ED76F-598B-4534-A113-7A2B21B4F087}"/>
    <cellStyle name="Note 3 7 6" xfId="15907" xr:uid="{649CCD44-2E86-4A49-A1B1-7FAFC6DD9AA9}"/>
    <cellStyle name="Note 3 7 6 2" xfId="15908" xr:uid="{543A49C2-C75A-4F7C-BE7E-9DCCB3A13BB6}"/>
    <cellStyle name="Note 3 7 6 3" xfId="34646" xr:uid="{1367E6DA-B8FA-4965-B9F9-CDEC3B4A6C5D}"/>
    <cellStyle name="Note 3 7 6 4" xfId="34647" xr:uid="{F4C006F4-4C03-4635-94C2-50B8506BC516}"/>
    <cellStyle name="Note 3 7 7" xfId="15909" xr:uid="{7F6C9B43-8614-46EE-9C52-C643957BADBF}"/>
    <cellStyle name="Note 3 7 7 2" xfId="15910" xr:uid="{31F09EAD-485B-4A95-AF23-21AB15FCACD9}"/>
    <cellStyle name="Note 3 7 7 3" xfId="34648" xr:uid="{2AFE1B80-C9C8-4F76-AA77-48737B0538BB}"/>
    <cellStyle name="Note 3 7 7 4" xfId="34649" xr:uid="{FA3DAC68-3A46-47A3-952F-C6A91A56EE9F}"/>
    <cellStyle name="Note 3 7 8" xfId="15911" xr:uid="{ED401A6B-8295-433D-A1D5-A4904F8DA119}"/>
    <cellStyle name="Note 3 7 8 2" xfId="15912" xr:uid="{A76B2EB2-1773-49DC-B132-ED5F8DF4684E}"/>
    <cellStyle name="Note 3 7 8 3" xfId="34650" xr:uid="{EF05E112-DC28-4B04-9D28-1D6BD0F5748E}"/>
    <cellStyle name="Note 3 7 8 4" xfId="34651" xr:uid="{FFF8E97A-C5B3-4D42-95F1-ABE5485940EC}"/>
    <cellStyle name="Note 3 7 9" xfId="15913" xr:uid="{6C4394B3-976C-4738-BE98-7E738B59972E}"/>
    <cellStyle name="Note 3 7 9 2" xfId="15914" xr:uid="{C70226CD-0B38-4BE1-A5E6-DA3CC3EFFD50}"/>
    <cellStyle name="Note 3 7 9 3" xfId="34652" xr:uid="{B79913FC-142C-453B-A2F9-F2EFACE09872}"/>
    <cellStyle name="Note 3 7 9 4" xfId="34653" xr:uid="{7CD73328-4242-4B98-8AE2-83A67BFDA617}"/>
    <cellStyle name="Note 3 8" xfId="15915" xr:uid="{39A3FF08-09E0-49D4-BA7B-821E8B9C9A48}"/>
    <cellStyle name="Note 3 8 10" xfId="15916" xr:uid="{099E72A7-33EB-407D-B876-E870F104E3CB}"/>
    <cellStyle name="Note 3 8 10 2" xfId="34654" xr:uid="{582775D3-7DCD-4A52-9B53-27AD486B6897}"/>
    <cellStyle name="Note 3 8 11" xfId="15917" xr:uid="{64BAB8E2-A5E6-4546-A9A0-DE5290EC9C22}"/>
    <cellStyle name="Note 3 8 11 2" xfId="34655" xr:uid="{00704220-9EF7-4D7E-ACF4-AA7ED456A306}"/>
    <cellStyle name="Note 3 8 12" xfId="34656" xr:uid="{5153FD56-96E0-4425-B57E-5513815D74B6}"/>
    <cellStyle name="Note 3 8 2" xfId="15918" xr:uid="{898FC98D-C32C-4487-BD8A-D9A2A1E0E6DE}"/>
    <cellStyle name="Note 3 8 2 10" xfId="15919" xr:uid="{2250D204-D916-40E1-8702-0B5253F3A33A}"/>
    <cellStyle name="Note 3 8 2 10 2" xfId="34657" xr:uid="{0E75629E-4FA8-46FE-8961-44E0D970C942}"/>
    <cellStyle name="Note 3 8 2 11" xfId="34658" xr:uid="{11AA3792-CAD9-47FB-8643-8007D04C50E5}"/>
    <cellStyle name="Note 3 8 2 2" xfId="15920" xr:uid="{69854C19-33CA-4975-94A4-BC50E87BFC6F}"/>
    <cellStyle name="Note 3 8 2 2 2" xfId="15921" xr:uid="{C985AE55-14D5-4E9B-9906-26D2F2D0C34C}"/>
    <cellStyle name="Note 3 8 2 2 2 2" xfId="15922" xr:uid="{299F23F5-A190-4765-B868-DC9ECEB28B93}"/>
    <cellStyle name="Note 3 8 2 2 3" xfId="15923" xr:uid="{AB1E66BC-1B09-4E03-ABD3-FC5CBC4D87D9}"/>
    <cellStyle name="Note 3 8 2 2 4" xfId="34659" xr:uid="{17E20FED-7F2A-4FF3-9B39-9686B595FDB6}"/>
    <cellStyle name="Note 3 8 2 3" xfId="15924" xr:uid="{93EB4EFE-12C4-40F7-9135-743070133242}"/>
    <cellStyle name="Note 3 8 2 3 2" xfId="15925" xr:uid="{E1E57CAE-7A54-40D3-AD32-0530E5C76938}"/>
    <cellStyle name="Note 3 8 2 3 3" xfId="34660" xr:uid="{516DF0E7-7A91-4F09-B718-0CD20F2CEAC6}"/>
    <cellStyle name="Note 3 8 2 3 4" xfId="34661" xr:uid="{16590CA8-CD26-4FBD-A1DE-EEF10394D38D}"/>
    <cellStyle name="Note 3 8 2 4" xfId="15926" xr:uid="{DA7AE617-9B99-4C56-A81E-32ED5F70F8C0}"/>
    <cellStyle name="Note 3 8 2 4 2" xfId="15927" xr:uid="{C6115CDF-AFE9-4205-8CD6-4C75135BF37A}"/>
    <cellStyle name="Note 3 8 2 4 3" xfId="34662" xr:uid="{AE735B35-4A81-4472-85B0-8F1CA84E4501}"/>
    <cellStyle name="Note 3 8 2 4 4" xfId="34663" xr:uid="{78E207B0-E795-4CAF-950D-B1EC912F5642}"/>
    <cellStyle name="Note 3 8 2 5" xfId="15928" xr:uid="{4924A267-3AFF-404B-885B-7261FC8E2281}"/>
    <cellStyle name="Note 3 8 2 5 2" xfId="15929" xr:uid="{8C3F4555-8742-4C9B-9542-4946E35C44ED}"/>
    <cellStyle name="Note 3 8 2 5 3" xfId="34664" xr:uid="{39A710D1-80A6-4C73-A100-9A1112019D65}"/>
    <cellStyle name="Note 3 8 2 5 4" xfId="34665" xr:uid="{AFDB6488-F0EA-45BC-8E5D-FDF99502BAD6}"/>
    <cellStyle name="Note 3 8 2 6" xfId="15930" xr:uid="{BE901CF7-29D5-440B-920B-3D16612E729C}"/>
    <cellStyle name="Note 3 8 2 6 2" xfId="15931" xr:uid="{F54544F3-0D25-4741-942E-8C911457DC18}"/>
    <cellStyle name="Note 3 8 2 6 3" xfId="34666" xr:uid="{E92035F8-40E2-4DD9-9C2A-02D6AD3AEE2B}"/>
    <cellStyle name="Note 3 8 2 6 4" xfId="34667" xr:uid="{6325FD3C-E9FE-4375-80CC-89954CACD210}"/>
    <cellStyle name="Note 3 8 2 7" xfId="15932" xr:uid="{6C9F476F-03C8-4369-ADA4-6F8AC2B26EF4}"/>
    <cellStyle name="Note 3 8 2 7 2" xfId="15933" xr:uid="{0115E62F-4919-43C8-9E23-84D978410FC2}"/>
    <cellStyle name="Note 3 8 2 7 3" xfId="34668" xr:uid="{4A630FFA-3222-417B-B1DC-E0D452B23CC1}"/>
    <cellStyle name="Note 3 8 2 7 4" xfId="34669" xr:uid="{310637E5-0FC7-4C5F-B5E8-34043952CDFF}"/>
    <cellStyle name="Note 3 8 2 8" xfId="15934" xr:uid="{40B6A005-84C2-42EE-93DB-EC1E9EF38059}"/>
    <cellStyle name="Note 3 8 2 8 2" xfId="15935" xr:uid="{A0DD05A3-C939-4647-A28D-B1A6227A2E63}"/>
    <cellStyle name="Note 3 8 2 8 3" xfId="34670" xr:uid="{54F64894-59B6-4F09-A7F4-2948260E9C6A}"/>
    <cellStyle name="Note 3 8 2 8 4" xfId="34671" xr:uid="{A49F8562-04CD-4319-95B4-48E786B57A7A}"/>
    <cellStyle name="Note 3 8 2 9" xfId="15936" xr:uid="{56CAD5F8-2739-436E-9B1F-F86C8C09F7E0}"/>
    <cellStyle name="Note 3 8 2 9 2" xfId="34672" xr:uid="{B853F27F-256A-4AC5-B08D-883EAB266DC6}"/>
    <cellStyle name="Note 3 8 3" xfId="15937" xr:uid="{7E546EBB-8990-4B36-A688-E206AE809D80}"/>
    <cellStyle name="Note 3 8 3 2" xfId="15938" xr:uid="{81A1B575-B7A3-4317-B1CC-720CFDBF764C}"/>
    <cellStyle name="Note 3 8 3 2 2" xfId="15939" xr:uid="{BD733F9D-A84C-453E-9935-EA1E60E1705D}"/>
    <cellStyle name="Note 3 8 3 3" xfId="15940" xr:uid="{7A9E64E9-1EA4-4CF6-B664-E8B8CC318898}"/>
    <cellStyle name="Note 3 8 3 4" xfId="34673" xr:uid="{5F268BE2-4631-47BE-93A5-0C6A11E60F12}"/>
    <cellStyle name="Note 3 8 4" xfId="15941" xr:uid="{582F3522-8511-45D0-A6A0-BBA476B089A0}"/>
    <cellStyle name="Note 3 8 4 2" xfId="15942" xr:uid="{2DE2E17D-49BB-4CA8-AB9F-662FF65155A3}"/>
    <cellStyle name="Note 3 8 4 3" xfId="34674" xr:uid="{B2C76E07-7640-4D76-AE5F-C07B2AD8A315}"/>
    <cellStyle name="Note 3 8 4 4" xfId="34675" xr:uid="{EF4813E5-8ACD-4EA8-823A-53E98BC29B70}"/>
    <cellStyle name="Note 3 8 5" xfId="15943" xr:uid="{D0BB01C3-47B6-4A7B-81C5-DD68C942539F}"/>
    <cellStyle name="Note 3 8 5 2" xfId="15944" xr:uid="{A3108ACF-4829-4FF8-931D-012FA91A8EF4}"/>
    <cellStyle name="Note 3 8 5 3" xfId="34676" xr:uid="{5526D0D2-980A-4700-AEB3-80453F088DB0}"/>
    <cellStyle name="Note 3 8 5 4" xfId="34677" xr:uid="{76F3000F-A526-4913-A803-F4E3CCC66458}"/>
    <cellStyle name="Note 3 8 6" xfId="15945" xr:uid="{3255A5C5-3180-408D-B123-99424A298654}"/>
    <cellStyle name="Note 3 8 6 2" xfId="15946" xr:uid="{68874DBC-3966-45DE-897D-F30783F7D189}"/>
    <cellStyle name="Note 3 8 6 3" xfId="34678" xr:uid="{827CB2AA-2679-4133-9445-A8A7EA1D7A9D}"/>
    <cellStyle name="Note 3 8 6 4" xfId="34679" xr:uid="{C8D574C3-2467-4354-8699-4E5F5B85DCD7}"/>
    <cellStyle name="Note 3 8 7" xfId="15947" xr:uid="{61396427-E638-420A-B241-E4C04EC7455B}"/>
    <cellStyle name="Note 3 8 7 2" xfId="15948" xr:uid="{91AA62ED-A03B-4ADF-A275-95BAA4417C64}"/>
    <cellStyle name="Note 3 8 7 3" xfId="34680" xr:uid="{C842A468-45E6-4C39-9AA4-03AC697E7DA4}"/>
    <cellStyle name="Note 3 8 7 4" xfId="34681" xr:uid="{25C40233-1CDB-4B5B-9D0F-21C529363649}"/>
    <cellStyle name="Note 3 8 8" xfId="15949" xr:uid="{DF0A8BB5-401D-47C6-B9EC-3083F2400735}"/>
    <cellStyle name="Note 3 8 8 2" xfId="15950" xr:uid="{22C85368-5E3F-497E-AD27-17280F57BFAF}"/>
    <cellStyle name="Note 3 8 8 3" xfId="34682" xr:uid="{6E428EF9-B7FD-4CB2-B2BC-AFE44D8EA01D}"/>
    <cellStyle name="Note 3 8 8 4" xfId="34683" xr:uid="{51EE9FC2-809E-4993-BCED-AF998254D40C}"/>
    <cellStyle name="Note 3 8 9" xfId="15951" xr:uid="{62902753-5D31-425F-8C47-DCB2B07F1388}"/>
    <cellStyle name="Note 3 8 9 2" xfId="15952" xr:uid="{4F7120A2-2224-4931-8640-932A2B4CD1ED}"/>
    <cellStyle name="Note 3 8 9 3" xfId="34684" xr:uid="{31690EA3-59E7-4CD8-9CB0-857D8BE6AE74}"/>
    <cellStyle name="Note 3 8 9 4" xfId="34685" xr:uid="{DA85B920-954D-445E-B5E2-B5808E6C7168}"/>
    <cellStyle name="Note 3 9" xfId="15953" xr:uid="{E3A6D455-8977-434F-9C66-E565BAFF4BCB}"/>
    <cellStyle name="Note 3 9 10" xfId="15954" xr:uid="{C7722F04-7E9E-4700-B37D-4CD27E185248}"/>
    <cellStyle name="Note 3 9 10 2" xfId="34686" xr:uid="{A911D148-A6D2-4B2F-BE3C-8EF967229175}"/>
    <cellStyle name="Note 3 9 11" xfId="15955" xr:uid="{F55C569D-9BEB-49DF-AC03-A939D19AEC3B}"/>
    <cellStyle name="Note 3 9 11 2" xfId="34687" xr:uid="{ADDFB774-8CEF-4CF2-B780-F3CAFB09A473}"/>
    <cellStyle name="Note 3 9 12" xfId="34688" xr:uid="{536DB9B9-5F38-4008-9B44-697451C9AB1E}"/>
    <cellStyle name="Note 3 9 2" xfId="15956" xr:uid="{93288AFE-E571-4EFF-9012-DF003B997255}"/>
    <cellStyle name="Note 3 9 2 10" xfId="15957" xr:uid="{78297E82-D7ED-4EA3-9BFB-54B2EC78BE7C}"/>
    <cellStyle name="Note 3 9 2 10 2" xfId="34689" xr:uid="{D5C2544F-9081-4049-98FC-41D1D615C0F4}"/>
    <cellStyle name="Note 3 9 2 11" xfId="34690" xr:uid="{D7236417-89EE-4AA4-B508-0A5918DAD090}"/>
    <cellStyle name="Note 3 9 2 2" xfId="15958" xr:uid="{238BA993-2D89-439A-8142-AF87C259403C}"/>
    <cellStyle name="Note 3 9 2 2 2" xfId="15959" xr:uid="{1AEF4FE3-38DE-4843-BD81-1B6A41B7CFDB}"/>
    <cellStyle name="Note 3 9 2 2 2 2" xfId="15960" xr:uid="{023531AC-7C1A-45F1-BA70-003CFF35FAD8}"/>
    <cellStyle name="Note 3 9 2 2 3" xfId="15961" xr:uid="{EAB07837-A47D-41CB-8CF7-7B2FBBBFA6A5}"/>
    <cellStyle name="Note 3 9 2 2 4" xfId="34691" xr:uid="{A91C1D2D-EA6C-46B5-86C9-8C2A3E0B0DB4}"/>
    <cellStyle name="Note 3 9 2 3" xfId="15962" xr:uid="{D08B96C8-8982-4F57-B8A6-E8A8E0051568}"/>
    <cellStyle name="Note 3 9 2 3 2" xfId="15963" xr:uid="{5DA9A73C-9E97-476F-B2FA-1E414A9704FF}"/>
    <cellStyle name="Note 3 9 2 3 3" xfId="34692" xr:uid="{D839EDD6-C156-41D6-92A7-2DC14536027B}"/>
    <cellStyle name="Note 3 9 2 3 4" xfId="34693" xr:uid="{45411D6B-0089-48A2-8DE7-FDD50D02ADBC}"/>
    <cellStyle name="Note 3 9 2 4" xfId="15964" xr:uid="{AFA15C44-47E6-4E84-9433-6F0EC87F5092}"/>
    <cellStyle name="Note 3 9 2 4 2" xfId="15965" xr:uid="{8025FDC4-B793-49B7-8E83-0B784514A403}"/>
    <cellStyle name="Note 3 9 2 4 3" xfId="34694" xr:uid="{E6FB5687-EDCB-4A80-BAC1-B4A6545AA2A1}"/>
    <cellStyle name="Note 3 9 2 4 4" xfId="34695" xr:uid="{4AD22829-0511-4D74-9ACD-CFBD84735087}"/>
    <cellStyle name="Note 3 9 2 5" xfId="15966" xr:uid="{A5794EF1-60A8-4290-8124-844A39066DA4}"/>
    <cellStyle name="Note 3 9 2 5 2" xfId="15967" xr:uid="{3E890E3D-B236-403C-B9B1-86486D8F340C}"/>
    <cellStyle name="Note 3 9 2 5 3" xfId="34696" xr:uid="{606DC511-AB46-4499-B193-CA64A84F8127}"/>
    <cellStyle name="Note 3 9 2 5 4" xfId="34697" xr:uid="{1502930C-5875-4FAB-A628-3E1C8D6189CA}"/>
    <cellStyle name="Note 3 9 2 6" xfId="15968" xr:uid="{AA0BC36F-B7C7-4CBB-876F-56E5A1231EDE}"/>
    <cellStyle name="Note 3 9 2 6 2" xfId="15969" xr:uid="{7133BBB7-3DF2-4245-B355-912F4DE57D50}"/>
    <cellStyle name="Note 3 9 2 6 3" xfId="34698" xr:uid="{58241609-F0F4-430B-B090-BCAFBE91D1E4}"/>
    <cellStyle name="Note 3 9 2 6 4" xfId="34699" xr:uid="{A7C7CA02-1BA2-46D3-AFF2-B65E45FF7528}"/>
    <cellStyle name="Note 3 9 2 7" xfId="15970" xr:uid="{614273CF-95C6-4711-A7B7-6DDC71575CC6}"/>
    <cellStyle name="Note 3 9 2 7 2" xfId="15971" xr:uid="{C450036C-DD4E-400C-B69A-0449427FF94F}"/>
    <cellStyle name="Note 3 9 2 7 3" xfId="34700" xr:uid="{490B5A51-8097-44E4-8E18-4ABA5FE8D986}"/>
    <cellStyle name="Note 3 9 2 7 4" xfId="34701" xr:uid="{70FE6BFD-357F-4C48-B2A1-3123E7B5FE57}"/>
    <cellStyle name="Note 3 9 2 8" xfId="15972" xr:uid="{3EF4C99C-D1EE-4EBC-B2EE-E9190C21AAC7}"/>
    <cellStyle name="Note 3 9 2 8 2" xfId="15973" xr:uid="{925B0731-A00F-47CB-9172-0116D2F1B422}"/>
    <cellStyle name="Note 3 9 2 8 3" xfId="34702" xr:uid="{E2196C7E-E129-46B4-AC98-BE3016AB4941}"/>
    <cellStyle name="Note 3 9 2 8 4" xfId="34703" xr:uid="{DC13CD2C-2DB4-42BF-8949-2349DAB16769}"/>
    <cellStyle name="Note 3 9 2 9" xfId="15974" xr:uid="{881B845E-1B9D-41F8-BB6F-2FB5BDC06141}"/>
    <cellStyle name="Note 3 9 2 9 2" xfId="34704" xr:uid="{0F4B8276-6665-46B1-BC9F-9F2CEC7372CE}"/>
    <cellStyle name="Note 3 9 3" xfId="15975" xr:uid="{C5986C5C-ACFC-442B-BF84-76003FA5F3E5}"/>
    <cellStyle name="Note 3 9 3 2" xfId="15976" xr:uid="{5EA73B22-D379-4D26-BD37-AC97E5DEF8D1}"/>
    <cellStyle name="Note 3 9 3 2 2" xfId="15977" xr:uid="{9E885B12-E310-4D1D-B2F7-DCC25B6481D6}"/>
    <cellStyle name="Note 3 9 3 3" xfId="15978" xr:uid="{90A329EB-0220-4059-920E-3B15603FAA25}"/>
    <cellStyle name="Note 3 9 3 4" xfId="34705" xr:uid="{69753D45-4E0E-4170-929E-AFE22F8CAD4A}"/>
    <cellStyle name="Note 3 9 4" xfId="15979" xr:uid="{C53DD333-D96D-4EC1-988F-737180418EBF}"/>
    <cellStyle name="Note 3 9 4 2" xfId="15980" xr:uid="{3E667E32-6727-4B9D-A2AB-E5685FCCEF6F}"/>
    <cellStyle name="Note 3 9 4 3" xfId="34706" xr:uid="{45F69229-35DC-4172-BC71-AA3208D72FDF}"/>
    <cellStyle name="Note 3 9 4 4" xfId="34707" xr:uid="{70B981BD-8975-439F-9EB4-3D094ADD778D}"/>
    <cellStyle name="Note 3 9 5" xfId="15981" xr:uid="{E00412D9-2512-4F10-AAD1-A70574F84354}"/>
    <cellStyle name="Note 3 9 5 2" xfId="15982" xr:uid="{0AA9A050-F647-4953-A7F7-B2363285E6B1}"/>
    <cellStyle name="Note 3 9 5 3" xfId="34708" xr:uid="{9A49F0C3-DD18-47D3-92F9-779CA0677647}"/>
    <cellStyle name="Note 3 9 5 4" xfId="34709" xr:uid="{72DC0B6F-4448-4394-827F-5AC66EBDE476}"/>
    <cellStyle name="Note 3 9 6" xfId="15983" xr:uid="{3CD7F8E0-F479-4091-9EE2-98B9CB5DBB11}"/>
    <cellStyle name="Note 3 9 6 2" xfId="15984" xr:uid="{1A378BA0-C0ED-4BF1-BD68-67B8B42A51E2}"/>
    <cellStyle name="Note 3 9 6 3" xfId="34710" xr:uid="{9AD0B0FE-71F3-4FE0-8336-4F814E81ABE7}"/>
    <cellStyle name="Note 3 9 6 4" xfId="34711" xr:uid="{BEAE8F69-0797-42E6-AFF8-4A39DAB348B8}"/>
    <cellStyle name="Note 3 9 7" xfId="15985" xr:uid="{E08B8ACA-F89E-4649-AB0E-1F41A7C4F389}"/>
    <cellStyle name="Note 3 9 7 2" xfId="15986" xr:uid="{C637357C-C061-4AE9-83C0-31CD0A9B3861}"/>
    <cellStyle name="Note 3 9 7 3" xfId="34712" xr:uid="{DF2A4F89-4052-47E1-AF35-4E944F960E8F}"/>
    <cellStyle name="Note 3 9 7 4" xfId="34713" xr:uid="{0B4D9FBD-1D02-47EC-BADA-3960AC7E0C4E}"/>
    <cellStyle name="Note 3 9 8" xfId="15987" xr:uid="{D1E0528D-2D38-4FA3-A0D6-7C0B3217AFBD}"/>
    <cellStyle name="Note 3 9 8 2" xfId="15988" xr:uid="{C5C2B6E9-D9B5-4CD0-94F3-919D8B44E259}"/>
    <cellStyle name="Note 3 9 8 3" xfId="34714" xr:uid="{94EE6856-1387-46AF-AF5B-E7D6FE1BD8E9}"/>
    <cellStyle name="Note 3 9 8 4" xfId="34715" xr:uid="{780BF23A-D7EF-49EB-B6E8-67C653A279FF}"/>
    <cellStyle name="Note 3 9 9" xfId="15989" xr:uid="{3B8C5AC3-0199-4BB7-AC25-8E215697B499}"/>
    <cellStyle name="Note 3 9 9 2" xfId="15990" xr:uid="{F307246E-1DCB-4972-973B-0C8CA029F805}"/>
    <cellStyle name="Note 3 9 9 3" xfId="34716" xr:uid="{CE4D3DAD-8966-42E4-8D6E-B602AA27CEC0}"/>
    <cellStyle name="Note 3 9 9 4" xfId="34717" xr:uid="{22BAA561-427C-49D2-A411-241049D29CBC}"/>
    <cellStyle name="Note 3_PrimaryEnergyPrices_TIMES" xfId="34718" xr:uid="{442DD016-C7A1-4F76-8C5D-D3FE09E794EB}"/>
    <cellStyle name="Note 30" xfId="34719" xr:uid="{18607516-B738-40B1-8CC7-78A182671F21}"/>
    <cellStyle name="Note 31" xfId="34720" xr:uid="{91083D8D-B1A6-4AC3-817D-09BA85A9D4EF}"/>
    <cellStyle name="Note 32" xfId="34721" xr:uid="{4A58237E-34B2-47FA-881E-E2261D6E07E6}"/>
    <cellStyle name="Note 33" xfId="34722" xr:uid="{6DA975D2-89D1-45E6-A63B-57BB2F19840F}"/>
    <cellStyle name="Note 34" xfId="34723" xr:uid="{BBC1B6C6-7B41-4946-8C6B-D935C9ED8606}"/>
    <cellStyle name="Note 35" xfId="34724" xr:uid="{E394FA23-CA4A-4D00-B7B7-CCD24502060D}"/>
    <cellStyle name="Note 36" xfId="34725" xr:uid="{0B4BE5BE-1C32-4A4C-9E05-52E6A0E61795}"/>
    <cellStyle name="Note 37" xfId="34726" xr:uid="{2C189E97-EF3E-466F-8569-0B00E670B7F9}"/>
    <cellStyle name="Note 38" xfId="34727" xr:uid="{87E9AEAB-C1FE-43C8-AFCD-D66682DE2125}"/>
    <cellStyle name="Note 39" xfId="34728" xr:uid="{D00EC101-FDDC-4579-9C73-4FDADA219D8E}"/>
    <cellStyle name="Note 4" xfId="15991" xr:uid="{F0880F11-69FC-472A-BFB3-B2CA7FF63CE8}"/>
    <cellStyle name="Note 4 10" xfId="15992" xr:uid="{4D29B8B1-F68B-4E48-8850-35690401A966}"/>
    <cellStyle name="Note 4 10 10" xfId="15993" xr:uid="{1EE08C38-0A03-4276-A2E9-BBAEC3DB4638}"/>
    <cellStyle name="Note 4 10 10 2" xfId="34729" xr:uid="{0CE61DA9-D512-419F-A6E2-8E48A7D2D669}"/>
    <cellStyle name="Note 4 10 11" xfId="15994" xr:uid="{77674417-23C7-4EEA-8216-2CA0ADF5D960}"/>
    <cellStyle name="Note 4 10 11 2" xfId="34730" xr:uid="{7A05B952-6301-4493-A488-8FC87AF61812}"/>
    <cellStyle name="Note 4 10 12" xfId="34731" xr:uid="{1CE2E140-3E49-48D8-A69F-CED8D0FB5B67}"/>
    <cellStyle name="Note 4 10 2" xfId="15995" xr:uid="{78729417-F79E-4C6D-9EFD-E1AA699E464E}"/>
    <cellStyle name="Note 4 10 2 10" xfId="15996" xr:uid="{B74119C0-6A7F-49C2-8900-09E87E4293A0}"/>
    <cellStyle name="Note 4 10 2 10 2" xfId="34732" xr:uid="{FA3CDD79-1BCE-4B76-8785-A7B40B29DD6D}"/>
    <cellStyle name="Note 4 10 2 11" xfId="34733" xr:uid="{CDEE61FC-CA11-4692-A7E3-86A99A3EDEC6}"/>
    <cellStyle name="Note 4 10 2 2" xfId="15997" xr:uid="{4098DC18-FF68-47FB-ABF4-138BAD03651B}"/>
    <cellStyle name="Note 4 10 2 2 2" xfId="15998" xr:uid="{281A65FB-15F4-4801-B24D-7781243DD564}"/>
    <cellStyle name="Note 4 10 2 2 2 2" xfId="15999" xr:uid="{ED7869A1-5676-4796-AAFF-8E9B4E6A6A1F}"/>
    <cellStyle name="Note 4 10 2 2 3" xfId="16000" xr:uid="{6361A395-F4BB-4F1B-A26A-91012364C63E}"/>
    <cellStyle name="Note 4 10 2 2 4" xfId="34734" xr:uid="{937E6991-2195-46DC-BA01-DF0397025713}"/>
    <cellStyle name="Note 4 10 2 3" xfId="16001" xr:uid="{D4D2A0D5-EB98-4A43-92FB-81DD0108C969}"/>
    <cellStyle name="Note 4 10 2 3 2" xfId="16002" xr:uid="{C3A7C162-E34C-4F86-9E8A-FD6F07608193}"/>
    <cellStyle name="Note 4 10 2 3 3" xfId="34735" xr:uid="{2B7EF72E-B30E-4C2F-98A7-C22F763F02F3}"/>
    <cellStyle name="Note 4 10 2 3 4" xfId="34736" xr:uid="{5AF39807-93F5-4D10-A0C1-4F3E719B7905}"/>
    <cellStyle name="Note 4 10 2 4" xfId="16003" xr:uid="{DE3A482E-401C-4C8B-ACE6-D6962D205381}"/>
    <cellStyle name="Note 4 10 2 4 2" xfId="16004" xr:uid="{5D75F78A-4D07-4536-8344-F7119912CAB5}"/>
    <cellStyle name="Note 4 10 2 4 3" xfId="34737" xr:uid="{CAE690D1-B4F3-41C1-B976-6166C164788D}"/>
    <cellStyle name="Note 4 10 2 4 4" xfId="34738" xr:uid="{CF5989E9-ADC6-4E1B-9655-82A0EB055F89}"/>
    <cellStyle name="Note 4 10 2 5" xfId="16005" xr:uid="{C46C928C-81E4-4AEA-8654-95D3359B3960}"/>
    <cellStyle name="Note 4 10 2 5 2" xfId="16006" xr:uid="{ABE63B93-0F52-4265-90BF-469167C466A9}"/>
    <cellStyle name="Note 4 10 2 5 3" xfId="34739" xr:uid="{95D63235-60D4-43C4-B570-8855CFD196EA}"/>
    <cellStyle name="Note 4 10 2 5 4" xfId="34740" xr:uid="{2AA5E185-5492-4273-A81C-87B37A0A4099}"/>
    <cellStyle name="Note 4 10 2 6" xfId="16007" xr:uid="{21A5A90E-8F55-4D43-99CE-1099A073B391}"/>
    <cellStyle name="Note 4 10 2 6 2" xfId="16008" xr:uid="{910315A7-8970-470C-A18E-CC43717EB821}"/>
    <cellStyle name="Note 4 10 2 6 3" xfId="34741" xr:uid="{D17287DF-3F40-46FA-9040-42D19303C719}"/>
    <cellStyle name="Note 4 10 2 6 4" xfId="34742" xr:uid="{743AFF30-9F6B-4265-A905-D44EC904E6DE}"/>
    <cellStyle name="Note 4 10 2 7" xfId="16009" xr:uid="{59D38E79-37EE-4CE3-A826-5776E6976EDA}"/>
    <cellStyle name="Note 4 10 2 7 2" xfId="16010" xr:uid="{3EE39577-ADCB-4575-8C44-6337E817E79A}"/>
    <cellStyle name="Note 4 10 2 7 3" xfId="34743" xr:uid="{984D49B3-7945-4879-B4F3-4CFF7D927E23}"/>
    <cellStyle name="Note 4 10 2 7 4" xfId="34744" xr:uid="{EBF0BE16-EF63-45DA-BD42-4FCC86B9F62A}"/>
    <cellStyle name="Note 4 10 2 8" xfId="16011" xr:uid="{7E274BC3-B638-4EA2-85CC-6A31B6195C2B}"/>
    <cellStyle name="Note 4 10 2 8 2" xfId="16012" xr:uid="{DE34556B-5B41-4AE4-B6A3-560BBE21A621}"/>
    <cellStyle name="Note 4 10 2 8 3" xfId="34745" xr:uid="{A57D852A-4805-4873-BAEF-0EBE11E0AA53}"/>
    <cellStyle name="Note 4 10 2 8 4" xfId="34746" xr:uid="{97D78432-EEA0-435C-9CAE-E1EB5D1EC7D9}"/>
    <cellStyle name="Note 4 10 2 9" xfId="16013" xr:uid="{5595D2EF-5F0E-43B4-8A65-A0B486B7E348}"/>
    <cellStyle name="Note 4 10 2 9 2" xfId="34747" xr:uid="{12BCBDDB-D60B-4F28-888C-26DA271AA020}"/>
    <cellStyle name="Note 4 10 3" xfId="16014" xr:uid="{ABCA16E4-6A6A-4D45-8336-72ED64A632F3}"/>
    <cellStyle name="Note 4 10 3 2" xfId="16015" xr:uid="{4FD67132-4BBF-4B6F-A463-228D1FB20B0C}"/>
    <cellStyle name="Note 4 10 3 2 2" xfId="16016" xr:uid="{6D43E954-8CF9-4A7E-AF69-6ED40F7FAF1B}"/>
    <cellStyle name="Note 4 10 3 3" xfId="16017" xr:uid="{BA1113C7-79E5-43D9-9FDC-1F4ABE2A7D73}"/>
    <cellStyle name="Note 4 10 3 4" xfId="34748" xr:uid="{BDF0B353-34FA-404A-BBB9-97898090C875}"/>
    <cellStyle name="Note 4 10 4" xfId="16018" xr:uid="{990AE0D0-5EB1-40AE-8212-8C837FEDB24D}"/>
    <cellStyle name="Note 4 10 4 2" xfId="16019" xr:uid="{229ABD93-58B1-478D-8654-FEC82AC1E28D}"/>
    <cellStyle name="Note 4 10 4 3" xfId="34749" xr:uid="{D9BF2ACF-25C8-449D-9ECC-3771A2745152}"/>
    <cellStyle name="Note 4 10 4 4" xfId="34750" xr:uid="{6BF509D8-D9FF-4D05-A9AF-59C48E4651BA}"/>
    <cellStyle name="Note 4 10 5" xfId="16020" xr:uid="{81756E2C-BE40-4E65-BE44-F61877FE5E6E}"/>
    <cellStyle name="Note 4 10 5 2" xfId="16021" xr:uid="{9BA46305-4788-4830-A55A-1A59A9C65927}"/>
    <cellStyle name="Note 4 10 5 3" xfId="34751" xr:uid="{E008D215-DB72-4D2C-931B-24A6F5DF73A7}"/>
    <cellStyle name="Note 4 10 5 4" xfId="34752" xr:uid="{752E179E-5F87-407C-A5C0-6DB12A4BAD8D}"/>
    <cellStyle name="Note 4 10 6" xfId="16022" xr:uid="{AC62F1D6-BDC3-43B8-8539-904E2A66E24C}"/>
    <cellStyle name="Note 4 10 6 2" xfId="16023" xr:uid="{EB7076AD-A647-4A30-B94D-9AA1EF399D10}"/>
    <cellStyle name="Note 4 10 6 3" xfId="34753" xr:uid="{D517F3F6-BF83-46BF-8506-1DC9241176E9}"/>
    <cellStyle name="Note 4 10 6 4" xfId="34754" xr:uid="{C13BA21E-A3D1-4D4F-AE3A-2B170D24DFF0}"/>
    <cellStyle name="Note 4 10 7" xfId="16024" xr:uid="{7C7DED91-B455-4D37-8138-235C33929815}"/>
    <cellStyle name="Note 4 10 7 2" xfId="16025" xr:uid="{4B956B4A-E276-4594-AE43-BE8B67D11CFD}"/>
    <cellStyle name="Note 4 10 7 3" xfId="34755" xr:uid="{BC0BD9E0-EE3C-4847-9CE1-533790C2B1D2}"/>
    <cellStyle name="Note 4 10 7 4" xfId="34756" xr:uid="{E2E29AE2-923A-44FD-A436-34E462E15605}"/>
    <cellStyle name="Note 4 10 8" xfId="16026" xr:uid="{F59C9EF3-81B9-4CA0-BCFE-7A408F6BBE54}"/>
    <cellStyle name="Note 4 10 8 2" xfId="16027" xr:uid="{82A3D793-014D-4B09-96F6-ADDC45C60706}"/>
    <cellStyle name="Note 4 10 8 3" xfId="34757" xr:uid="{D2749082-3C15-4216-A4CD-7AA0FCFF7027}"/>
    <cellStyle name="Note 4 10 8 4" xfId="34758" xr:uid="{C6DBECA4-1151-4EAA-8EBC-6947C5FA84BC}"/>
    <cellStyle name="Note 4 10 9" xfId="16028" xr:uid="{BA6DFEA2-7B60-4935-A7F8-AFA346604D04}"/>
    <cellStyle name="Note 4 10 9 2" xfId="16029" xr:uid="{FAEDD2D0-59E1-40D2-B7F0-6657055D8E74}"/>
    <cellStyle name="Note 4 10 9 3" xfId="34759" xr:uid="{58D102EE-A91C-48D8-B0EA-FC5F94BFC70E}"/>
    <cellStyle name="Note 4 10 9 4" xfId="34760" xr:uid="{F3757155-9BA6-4FF4-8C7F-3759F3F3FCE0}"/>
    <cellStyle name="Note 4 11" xfId="16030" xr:uid="{9CCD9607-3A13-44E7-A7BB-9FDCB30A0E68}"/>
    <cellStyle name="Note 4 11 10" xfId="16031" xr:uid="{BB980169-6D73-4C16-A6C6-87508FACFEF1}"/>
    <cellStyle name="Note 4 11 10 2" xfId="34761" xr:uid="{A235DE44-330A-45B7-B01E-857BC64F6201}"/>
    <cellStyle name="Note 4 11 11" xfId="16032" xr:uid="{6E61A27B-35BA-4730-BAC6-3E23974C37A1}"/>
    <cellStyle name="Note 4 11 11 2" xfId="34762" xr:uid="{9BF34DE8-6C43-4AE9-AC61-A068690F7B31}"/>
    <cellStyle name="Note 4 11 12" xfId="34763" xr:uid="{B6FE5ECB-3FBB-4E92-A792-2D246DD59FDC}"/>
    <cellStyle name="Note 4 11 2" xfId="16033" xr:uid="{607DCDFF-63C7-4B79-88E9-0096C9E6D915}"/>
    <cellStyle name="Note 4 11 2 10" xfId="16034" xr:uid="{ECB155AE-859D-4B36-9D97-7B57C10E968E}"/>
    <cellStyle name="Note 4 11 2 10 2" xfId="34764" xr:uid="{8762B8C2-DEE9-4223-B0A1-DE040BFBA4D9}"/>
    <cellStyle name="Note 4 11 2 11" xfId="34765" xr:uid="{3E225000-8E71-4D6F-905E-211061162812}"/>
    <cellStyle name="Note 4 11 2 2" xfId="16035" xr:uid="{6DED89F3-1BC2-4D2A-A012-30565BFC6EF3}"/>
    <cellStyle name="Note 4 11 2 2 2" xfId="16036" xr:uid="{F6E2B5BB-A044-4D23-B14C-7C4DFA7657DA}"/>
    <cellStyle name="Note 4 11 2 2 2 2" xfId="16037" xr:uid="{F946E1AE-8E91-4F56-AE54-A1A23C672273}"/>
    <cellStyle name="Note 4 11 2 2 3" xfId="16038" xr:uid="{44FD076C-944A-41E5-BB70-BBD2DA83C0D0}"/>
    <cellStyle name="Note 4 11 2 2 4" xfId="34766" xr:uid="{B13DC3C4-0B21-408F-A1BF-4ADA0F539977}"/>
    <cellStyle name="Note 4 11 2 3" xfId="16039" xr:uid="{48F3B3F6-E0AC-4B96-8240-74C1E05221B7}"/>
    <cellStyle name="Note 4 11 2 3 2" xfId="16040" xr:uid="{B5A57126-1F6C-411C-A28F-B59DAAC70546}"/>
    <cellStyle name="Note 4 11 2 3 3" xfId="34767" xr:uid="{D5E3154B-6A6C-4F31-B7B5-C3F798D92A65}"/>
    <cellStyle name="Note 4 11 2 3 4" xfId="34768" xr:uid="{E7DD0299-3C11-4E7F-A0F6-4EE120E18466}"/>
    <cellStyle name="Note 4 11 2 4" xfId="16041" xr:uid="{F746C21E-7E97-49C5-A03C-56F40D236F97}"/>
    <cellStyle name="Note 4 11 2 4 2" xfId="16042" xr:uid="{EEFEE12D-725D-4E7C-B42F-624220C82914}"/>
    <cellStyle name="Note 4 11 2 4 3" xfId="34769" xr:uid="{E60E8997-882C-463F-9867-C0E59C97DBBC}"/>
    <cellStyle name="Note 4 11 2 4 4" xfId="34770" xr:uid="{E422548E-323F-46F8-87FD-40B68A67166C}"/>
    <cellStyle name="Note 4 11 2 5" xfId="16043" xr:uid="{F6B91C3F-467F-49AB-81B0-F1EE970A7AAD}"/>
    <cellStyle name="Note 4 11 2 5 2" xfId="16044" xr:uid="{80192EBF-D121-4F28-AB92-64F9E3F3615A}"/>
    <cellStyle name="Note 4 11 2 5 3" xfId="34771" xr:uid="{B4C7A6FD-A946-4C9F-AEC5-FE1DF9DA524B}"/>
    <cellStyle name="Note 4 11 2 5 4" xfId="34772" xr:uid="{8E1C5E45-7B35-496C-9C2F-86170786C0B4}"/>
    <cellStyle name="Note 4 11 2 6" xfId="16045" xr:uid="{F6602934-E289-4632-89B1-07C9E9233C0D}"/>
    <cellStyle name="Note 4 11 2 6 2" xfId="16046" xr:uid="{067DA53C-A18C-43F6-901A-B8B46D5ED6B3}"/>
    <cellStyle name="Note 4 11 2 6 3" xfId="34773" xr:uid="{96E6A74A-F214-4B51-BC1E-A8C56BAB84DD}"/>
    <cellStyle name="Note 4 11 2 6 4" xfId="34774" xr:uid="{BB64EB9C-113C-4B51-AE92-2BEF065D50A4}"/>
    <cellStyle name="Note 4 11 2 7" xfId="16047" xr:uid="{ACEBC1F2-0C7F-46A9-B27A-F01DEC751336}"/>
    <cellStyle name="Note 4 11 2 7 2" xfId="16048" xr:uid="{4441EF32-24E5-4C6D-8241-9B753345BA2B}"/>
    <cellStyle name="Note 4 11 2 7 3" xfId="34775" xr:uid="{95708AF5-F050-4694-9FC5-7EACC9F7E0FA}"/>
    <cellStyle name="Note 4 11 2 7 4" xfId="34776" xr:uid="{97A34B25-22E6-4D57-B2A2-52FC1472414C}"/>
    <cellStyle name="Note 4 11 2 8" xfId="16049" xr:uid="{524A88E9-F629-447F-ACAF-6CE71C3A9AC0}"/>
    <cellStyle name="Note 4 11 2 8 2" xfId="16050" xr:uid="{C1C61D1F-6C2D-4B68-92DB-129E32727AE3}"/>
    <cellStyle name="Note 4 11 2 8 3" xfId="34777" xr:uid="{3B75573C-879E-4DF9-A044-A7D338B5A072}"/>
    <cellStyle name="Note 4 11 2 8 4" xfId="34778" xr:uid="{510AC60C-3F2E-4434-B727-A68501AE40AC}"/>
    <cellStyle name="Note 4 11 2 9" xfId="16051" xr:uid="{EF92AEF3-C473-4DA4-B70C-188B95447296}"/>
    <cellStyle name="Note 4 11 2 9 2" xfId="34779" xr:uid="{562647E1-CF0A-44FD-AC5D-726948BD3689}"/>
    <cellStyle name="Note 4 11 3" xfId="16052" xr:uid="{B08239A9-DB11-49C7-AA04-48CD254128E2}"/>
    <cellStyle name="Note 4 11 3 2" xfId="16053" xr:uid="{EE367F97-D480-44A2-A9A3-566541BA44A1}"/>
    <cellStyle name="Note 4 11 3 2 2" xfId="16054" xr:uid="{B8491503-A5DC-443D-B987-087D2ADFD747}"/>
    <cellStyle name="Note 4 11 3 3" xfId="16055" xr:uid="{05AC4BD7-EE29-43B9-8714-2E8A2253B80D}"/>
    <cellStyle name="Note 4 11 3 4" xfId="34780" xr:uid="{35BF3D2F-4AB9-49CC-9EE1-1177BCBFB9B2}"/>
    <cellStyle name="Note 4 11 4" xfId="16056" xr:uid="{5A7F9C51-F474-4E31-9AD5-141DAB330C39}"/>
    <cellStyle name="Note 4 11 4 2" xfId="16057" xr:uid="{31C2C6DD-3CBF-4ADC-A87B-56B91407A85E}"/>
    <cellStyle name="Note 4 11 4 3" xfId="34781" xr:uid="{590DBFC9-C86C-4C58-A563-0472EA6CA64D}"/>
    <cellStyle name="Note 4 11 4 4" xfId="34782" xr:uid="{E4E2723D-4975-47AB-B6D3-0BED8FB611DD}"/>
    <cellStyle name="Note 4 11 5" xfId="16058" xr:uid="{85CCC71F-9867-4972-A2F0-B843C1505BDD}"/>
    <cellStyle name="Note 4 11 5 2" xfId="16059" xr:uid="{7E8B658B-9A5B-482B-AB3F-5D0503A906DB}"/>
    <cellStyle name="Note 4 11 5 3" xfId="34783" xr:uid="{0356E0EE-7BE8-4AF4-BD5D-6942CC8D7C18}"/>
    <cellStyle name="Note 4 11 5 4" xfId="34784" xr:uid="{1DBBE253-C189-4D28-9BBB-449127E274CD}"/>
    <cellStyle name="Note 4 11 6" xfId="16060" xr:uid="{1A33B926-D7DB-45BD-8D94-0D48E1E68D44}"/>
    <cellStyle name="Note 4 11 6 2" xfId="16061" xr:uid="{6F2391C0-77C8-4F38-8568-3D7F378181D0}"/>
    <cellStyle name="Note 4 11 6 3" xfId="34785" xr:uid="{649694C4-3AAD-42F3-B5FE-7B025E332440}"/>
    <cellStyle name="Note 4 11 6 4" xfId="34786" xr:uid="{8405F018-8273-4477-9B5F-2F4366769565}"/>
    <cellStyle name="Note 4 11 7" xfId="16062" xr:uid="{8F669533-0A1C-4CFE-8C19-39B04F8BFC36}"/>
    <cellStyle name="Note 4 11 7 2" xfId="16063" xr:uid="{D0808462-8511-4D39-85BD-9FA24DDE8E8F}"/>
    <cellStyle name="Note 4 11 7 3" xfId="34787" xr:uid="{9944B6FA-A823-4A84-A826-89AE2899C6C9}"/>
    <cellStyle name="Note 4 11 7 4" xfId="34788" xr:uid="{6579D790-F77C-4B08-9122-FC9CFC3EB4F2}"/>
    <cellStyle name="Note 4 11 8" xfId="16064" xr:uid="{D8588CD0-29F9-4ED0-AB0C-55B9EA1E4975}"/>
    <cellStyle name="Note 4 11 8 2" xfId="16065" xr:uid="{C8DA6248-4551-4057-96D3-5500619C4C0F}"/>
    <cellStyle name="Note 4 11 8 3" xfId="34789" xr:uid="{B2DA0BB6-BB5C-4607-8E34-58C9449B67CF}"/>
    <cellStyle name="Note 4 11 8 4" xfId="34790" xr:uid="{B45CC6F1-86ED-474B-8EC0-F7B4C5875B8C}"/>
    <cellStyle name="Note 4 11 9" xfId="16066" xr:uid="{5741E756-CA07-4144-9686-96F48498590D}"/>
    <cellStyle name="Note 4 11 9 2" xfId="16067" xr:uid="{E335A0E0-5913-4C23-B2C1-E45E96318AE5}"/>
    <cellStyle name="Note 4 11 9 3" xfId="34791" xr:uid="{E679B032-D585-4438-9253-C0D0DF6438EB}"/>
    <cellStyle name="Note 4 11 9 4" xfId="34792" xr:uid="{26EAF7F2-6DBE-4BCF-A12C-60302A47C602}"/>
    <cellStyle name="Note 4 12" xfId="16068" xr:uid="{F1D2F096-A131-4356-9F2D-CD70FBFF1C36}"/>
    <cellStyle name="Note 4 12 10" xfId="16069" xr:uid="{C28F2E7F-B6ED-4A47-86A2-3A10F0448D5B}"/>
    <cellStyle name="Note 4 12 10 2" xfId="34793" xr:uid="{591FA029-630A-4516-A5EB-C3F313A71E88}"/>
    <cellStyle name="Note 4 12 11" xfId="34794" xr:uid="{32E5F843-93CA-4B08-B10E-2CFBCA4ACE74}"/>
    <cellStyle name="Note 4 12 2" xfId="16070" xr:uid="{688920CC-4517-4814-9D84-CC551FC9A3F9}"/>
    <cellStyle name="Note 4 12 2 2" xfId="16071" xr:uid="{26912ECC-51FE-4975-AAB6-96E5F9225ADB}"/>
    <cellStyle name="Note 4 12 2 2 2" xfId="16072" xr:uid="{53307D57-5DC0-409B-918F-617181FD9B8B}"/>
    <cellStyle name="Note 4 12 2 3" xfId="16073" xr:uid="{F8E373FC-053C-4401-B144-114BE06501EB}"/>
    <cellStyle name="Note 4 12 2 4" xfId="34795" xr:uid="{55D1FD8B-2AE7-4740-B169-7DE0169E50CE}"/>
    <cellStyle name="Note 4 12 3" xfId="16074" xr:uid="{AF0B64E7-0279-48F6-A5E1-2922DCE1A434}"/>
    <cellStyle name="Note 4 12 3 2" xfId="16075" xr:uid="{0DBF2693-CA90-4241-A549-CE9F59A4C7D2}"/>
    <cellStyle name="Note 4 12 3 3" xfId="34796" xr:uid="{0CFDC272-AE69-4771-B086-35B3C82DB9EE}"/>
    <cellStyle name="Note 4 12 3 4" xfId="34797" xr:uid="{658F85C1-A171-468A-BD70-B86C5170A683}"/>
    <cellStyle name="Note 4 12 4" xfId="16076" xr:uid="{F3964ED4-57B5-4BCC-AFF3-3730BE1851AE}"/>
    <cellStyle name="Note 4 12 4 2" xfId="16077" xr:uid="{483EEBF9-852E-431C-B0CE-829FCAE973E1}"/>
    <cellStyle name="Note 4 12 4 3" xfId="34798" xr:uid="{D34A2949-9298-4430-AAB1-5C5CBEA63C84}"/>
    <cellStyle name="Note 4 12 4 4" xfId="34799" xr:uid="{35C552C3-9943-4D25-901A-AC7CE5FE4007}"/>
    <cellStyle name="Note 4 12 5" xfId="16078" xr:uid="{DF8C580C-BF79-4802-8DC4-01EB282FDA67}"/>
    <cellStyle name="Note 4 12 5 2" xfId="16079" xr:uid="{25F7B14F-EFD2-4594-BB07-A2F2F0402140}"/>
    <cellStyle name="Note 4 12 5 3" xfId="34800" xr:uid="{5B16705A-D4C1-4117-AA00-9022B945341B}"/>
    <cellStyle name="Note 4 12 5 4" xfId="34801" xr:uid="{5BCB34F1-B7A2-4F9A-B3B9-5E90CCF035C8}"/>
    <cellStyle name="Note 4 12 6" xfId="16080" xr:uid="{325D05A9-93AE-463E-BBA0-186B9FAFC4BE}"/>
    <cellStyle name="Note 4 12 6 2" xfId="16081" xr:uid="{7B3E6762-9F08-480B-9E36-1D49C5F79F2B}"/>
    <cellStyle name="Note 4 12 6 3" xfId="34802" xr:uid="{51DC7143-A49A-46B1-8067-F035460CAA3E}"/>
    <cellStyle name="Note 4 12 6 4" xfId="34803" xr:uid="{7D66521D-8DCB-42A9-AE3D-044199C17B0C}"/>
    <cellStyle name="Note 4 12 7" xfId="16082" xr:uid="{BCB852C2-8E93-4ACB-9B68-9FEB19FC1844}"/>
    <cellStyle name="Note 4 12 7 2" xfId="16083" xr:uid="{72078C00-8D52-4A61-9B11-A33589D5E8BF}"/>
    <cellStyle name="Note 4 12 7 3" xfId="34804" xr:uid="{E38DF552-2368-4159-813E-37D628E29A2B}"/>
    <cellStyle name="Note 4 12 7 4" xfId="34805" xr:uid="{744F5783-3F16-43C0-865A-247E873607AB}"/>
    <cellStyle name="Note 4 12 8" xfId="16084" xr:uid="{F27FCB24-345A-4848-9B49-BACA2C692E1A}"/>
    <cellStyle name="Note 4 12 8 2" xfId="16085" xr:uid="{FAE8385A-C823-4453-B42B-596C2EBB66EA}"/>
    <cellStyle name="Note 4 12 8 3" xfId="34806" xr:uid="{E2C23FAA-1197-4CA0-AD52-A2CB8D41E8C8}"/>
    <cellStyle name="Note 4 12 8 4" xfId="34807" xr:uid="{1774203C-51B5-44B0-BB80-311D48F71BB9}"/>
    <cellStyle name="Note 4 12 9" xfId="16086" xr:uid="{9D61ED45-C111-453D-B0B9-F4D68FC1E3C8}"/>
    <cellStyle name="Note 4 12 9 2" xfId="34808" xr:uid="{EB0085CB-9BD9-4425-A6DC-265D859B4E6A}"/>
    <cellStyle name="Note 4 13" xfId="16087" xr:uid="{6AE6C7C9-ED94-4C6C-80BD-7B72BF6FBB03}"/>
    <cellStyle name="Note 4 13 2" xfId="16088" xr:uid="{B6048655-0BB8-4F93-8147-2D5195C687A0}"/>
    <cellStyle name="Note 4 13 2 2" xfId="16089" xr:uid="{70B9F32E-64FC-4C1A-B2D8-3BD7876C3359}"/>
    <cellStyle name="Note 4 13 3" xfId="16090" xr:uid="{8D6679F9-080D-4099-8F4E-E77B04DF20C7}"/>
    <cellStyle name="Note 4 13 4" xfId="34809" xr:uid="{DFBAB8F2-5022-4C1C-BB06-85F3A166FFAF}"/>
    <cellStyle name="Note 4 14" xfId="16091" xr:uid="{D3D74F27-1890-4295-840B-3E13454CECF9}"/>
    <cellStyle name="Note 4 14 2" xfId="16092" xr:uid="{E1BBC438-232B-4F6F-A37F-13DB26ACEC1E}"/>
    <cellStyle name="Note 4 14 3" xfId="34810" xr:uid="{52C76EF0-7356-4FAF-ABAD-54BEA69E778A}"/>
    <cellStyle name="Note 4 14 4" xfId="34811" xr:uid="{7DB589A4-F639-4BCA-962C-7A11503C4E0F}"/>
    <cellStyle name="Note 4 15" xfId="16093" xr:uid="{F96DA7E7-9848-4494-BA17-D9A71FC3C745}"/>
    <cellStyle name="Note 4 15 2" xfId="16094" xr:uid="{FA31DACE-7338-4274-A0CB-AB8C0980D84D}"/>
    <cellStyle name="Note 4 15 3" xfId="34812" xr:uid="{CF9A7459-3A16-456D-A581-645CD86B16F3}"/>
    <cellStyle name="Note 4 15 4" xfId="34813" xr:uid="{01186BFD-193B-4EBA-A772-8D3454A5FEB4}"/>
    <cellStyle name="Note 4 16" xfId="16095" xr:uid="{D1DF94AA-4D34-42E1-B593-DA9D8A685F8F}"/>
    <cellStyle name="Note 4 16 2" xfId="16096" xr:uid="{6FD7451D-F761-4FAE-9E4C-F95AA5ECDEB6}"/>
    <cellStyle name="Note 4 16 3" xfId="34814" xr:uid="{C9E25A73-3ADC-42B7-B989-26867BB1385D}"/>
    <cellStyle name="Note 4 16 4" xfId="34815" xr:uid="{5C3CEC7D-1E15-45A8-A9A6-5D6BD59DCB09}"/>
    <cellStyle name="Note 4 17" xfId="16097" xr:uid="{E39F2E3A-E321-47EA-8479-1DAF0FF1C5EA}"/>
    <cellStyle name="Note 4 17 2" xfId="16098" xr:uid="{7396133E-C556-4A64-8F04-5A88E93E3D2C}"/>
    <cellStyle name="Note 4 17 3" xfId="34816" xr:uid="{53A0CFAA-8442-4164-B329-54831F9BE998}"/>
    <cellStyle name="Note 4 17 4" xfId="34817" xr:uid="{1666601E-8BBE-45DE-B603-0BC4552816A4}"/>
    <cellStyle name="Note 4 18" xfId="16099" xr:uid="{A088CCFF-CCC7-4F5D-B0EC-34D839F11C5A}"/>
    <cellStyle name="Note 4 18 2" xfId="16100" xr:uid="{8F2B764A-62FF-4F75-92F8-4E277822CDE6}"/>
    <cellStyle name="Note 4 18 3" xfId="34818" xr:uid="{B258DDE3-52EA-44F6-80E2-7C1B07F104CA}"/>
    <cellStyle name="Note 4 18 4" xfId="34819" xr:uid="{98426691-F069-4F83-BF8D-2667194186A6}"/>
    <cellStyle name="Note 4 19" xfId="16101" xr:uid="{C8A5BEF5-5241-4FCA-A0A7-B5A9E358F5A4}"/>
    <cellStyle name="Note 4 19 2" xfId="16102" xr:uid="{7A8FA9AF-D139-4222-B2CC-19F70053FCA6}"/>
    <cellStyle name="Note 4 19 3" xfId="34820" xr:uid="{370F7369-B9D6-4AEF-9444-B7AF040C3F8A}"/>
    <cellStyle name="Note 4 19 4" xfId="34821" xr:uid="{0F573EF3-4873-4AEF-8058-54C1B598E05C}"/>
    <cellStyle name="Note 4 2" xfId="16103" xr:uid="{D618115A-CB37-400B-BA82-49311E00D9F1}"/>
    <cellStyle name="Note 4 2 10" xfId="16104" xr:uid="{8E331836-2046-4A87-B5D7-42FEAA0712DA}"/>
    <cellStyle name="Note 4 2 10 2" xfId="34822" xr:uid="{14A30207-25C5-46F1-9588-46273CBBA982}"/>
    <cellStyle name="Note 4 2 11" xfId="16105" xr:uid="{E18DDA95-C92A-439D-9416-4DC7170A55E5}"/>
    <cellStyle name="Note 4 2 11 2" xfId="34823" xr:uid="{D6B41C81-6184-4FB0-B3D8-97774089FFD7}"/>
    <cellStyle name="Note 4 2 12" xfId="34824" xr:uid="{B87F5623-E961-4E6A-9643-48A40963FB5D}"/>
    <cellStyle name="Note 4 2 13" xfId="34825" xr:uid="{5281C592-34B9-41BE-B9E7-FEE62495AC5B}"/>
    <cellStyle name="Note 4 2 2" xfId="16106" xr:uid="{DD0D4386-2C7A-4526-A7C2-633669AE2C50}"/>
    <cellStyle name="Note 4 2 2 10" xfId="16107" xr:uid="{E578B80F-78BD-4ED3-B532-AA749C14759A}"/>
    <cellStyle name="Note 4 2 2 10 2" xfId="34826" xr:uid="{988C2040-6690-4739-9E70-9621B8F06989}"/>
    <cellStyle name="Note 4 2 2 11" xfId="34827" xr:uid="{AD412379-2F20-4483-A141-7EAF17EC4122}"/>
    <cellStyle name="Note 4 2 2 2" xfId="16108" xr:uid="{63EE0248-FAA9-4F09-94FD-58B229987F96}"/>
    <cellStyle name="Note 4 2 2 2 2" xfId="16109" xr:uid="{FF1D575F-4CD3-404E-8D11-B14A8258533B}"/>
    <cellStyle name="Note 4 2 2 2 2 2" xfId="16110" xr:uid="{F92BA6CA-820E-4DF4-9582-DB5504344BF6}"/>
    <cellStyle name="Note 4 2 2 2 3" xfId="16111" xr:uid="{012FCFD9-9764-4F0C-A25A-51EFADAF46CC}"/>
    <cellStyle name="Note 4 2 2 2 4" xfId="34828" xr:uid="{17448654-2FD5-473D-B03A-F977FD3B27A3}"/>
    <cellStyle name="Note 4 2 2 3" xfId="16112" xr:uid="{AEEAC96E-5363-4390-9E2B-0C531513F16B}"/>
    <cellStyle name="Note 4 2 2 3 2" xfId="16113" xr:uid="{668105E2-0A87-4244-A0F7-5F1CEAC55028}"/>
    <cellStyle name="Note 4 2 2 3 3" xfId="34829" xr:uid="{C250E529-F6F9-4365-914E-51FD7B95FE14}"/>
    <cellStyle name="Note 4 2 2 3 4" xfId="34830" xr:uid="{F0DEE5BE-435D-4AD8-836C-262240A46476}"/>
    <cellStyle name="Note 4 2 2 4" xfId="16114" xr:uid="{0C149710-22D4-4525-97F7-718AD42D8418}"/>
    <cellStyle name="Note 4 2 2 4 2" xfId="16115" xr:uid="{54638489-8DC4-494F-B895-FC8E5DCD92A0}"/>
    <cellStyle name="Note 4 2 2 4 3" xfId="34831" xr:uid="{E7D1D20F-D8B6-4CC8-BB0E-48363B418C9F}"/>
    <cellStyle name="Note 4 2 2 4 4" xfId="34832" xr:uid="{48EF72BE-8112-4BAA-9B73-0CCBA6A71C8B}"/>
    <cellStyle name="Note 4 2 2 5" xfId="16116" xr:uid="{32943349-E9F7-4E48-8363-CA565F924E50}"/>
    <cellStyle name="Note 4 2 2 5 2" xfId="16117" xr:uid="{47FC868E-A504-4883-8986-09F180EB3D0A}"/>
    <cellStyle name="Note 4 2 2 5 3" xfId="34833" xr:uid="{3E0121E0-FAC3-40CC-B2F2-5E16827F669D}"/>
    <cellStyle name="Note 4 2 2 5 4" xfId="34834" xr:uid="{4EA76F54-83EA-4339-BA3C-4F2E59F3DD27}"/>
    <cellStyle name="Note 4 2 2 6" xfId="16118" xr:uid="{79558F10-1344-4AD2-A341-6A1C2F8524CC}"/>
    <cellStyle name="Note 4 2 2 6 2" xfId="16119" xr:uid="{A3F1D3F2-AECB-4222-94D3-7CBBC972E2EC}"/>
    <cellStyle name="Note 4 2 2 6 3" xfId="34835" xr:uid="{BFCE5499-FBF7-49A1-AA5C-A0566FC422C3}"/>
    <cellStyle name="Note 4 2 2 6 4" xfId="34836" xr:uid="{077E0E5D-E8EE-4034-A569-62838ECD451D}"/>
    <cellStyle name="Note 4 2 2 7" xfId="16120" xr:uid="{759AF4E5-E2F2-439A-A7D1-66800080C7F0}"/>
    <cellStyle name="Note 4 2 2 7 2" xfId="16121" xr:uid="{7170917E-6F3A-4F9C-B238-9AC77F644BD3}"/>
    <cellStyle name="Note 4 2 2 7 3" xfId="34837" xr:uid="{17601B6F-9968-4757-9CBC-D624BD18D52E}"/>
    <cellStyle name="Note 4 2 2 7 4" xfId="34838" xr:uid="{4954A9D7-AC73-44F6-AA9B-566819CF55E3}"/>
    <cellStyle name="Note 4 2 2 8" xfId="16122" xr:uid="{06A84F59-C676-4F13-8443-8D21C42E69E4}"/>
    <cellStyle name="Note 4 2 2 8 2" xfId="16123" xr:uid="{A4F0A46C-65BB-444C-A8FB-077D88C0D025}"/>
    <cellStyle name="Note 4 2 2 8 3" xfId="34839" xr:uid="{E42CC1A4-9424-402D-AC77-9AAAE02C1C4F}"/>
    <cellStyle name="Note 4 2 2 8 4" xfId="34840" xr:uid="{AC15E885-DC11-4A31-A845-4E12E31A9B71}"/>
    <cellStyle name="Note 4 2 2 9" xfId="16124" xr:uid="{BBAE64D4-FB9D-42E0-9414-FF76B5474BD0}"/>
    <cellStyle name="Note 4 2 2 9 2" xfId="34841" xr:uid="{B8B262FD-AE83-4143-BC7E-0F28F56105A8}"/>
    <cellStyle name="Note 4 2 3" xfId="16125" xr:uid="{70D6E224-A975-4CC2-B937-8163A7C0E64B}"/>
    <cellStyle name="Note 4 2 3 2" xfId="16126" xr:uid="{1C83F44A-7773-4900-A2FC-D1F9EB439E08}"/>
    <cellStyle name="Note 4 2 3 2 2" xfId="16127" xr:uid="{DB1EFEED-B673-40A2-A7C8-798BB8CDFFEC}"/>
    <cellStyle name="Note 4 2 3 3" xfId="16128" xr:uid="{29155EC0-2B72-4525-AB0C-0BD196FE49EB}"/>
    <cellStyle name="Note 4 2 3 4" xfId="34842" xr:uid="{EDE1B141-8771-4702-951A-4AFBDDAEBED6}"/>
    <cellStyle name="Note 4 2 4" xfId="16129" xr:uid="{0D09FBE9-CE82-45D4-AB27-481AA53E044F}"/>
    <cellStyle name="Note 4 2 4 2" xfId="16130" xr:uid="{1498FF75-76C3-46F9-A2C3-789101DD6A19}"/>
    <cellStyle name="Note 4 2 4 3" xfId="34843" xr:uid="{108DD028-A033-4C7F-9810-5AC8AA594A7B}"/>
    <cellStyle name="Note 4 2 4 4" xfId="34844" xr:uid="{329193E8-DE6E-4B08-8A8F-FC32232A8361}"/>
    <cellStyle name="Note 4 2 5" xfId="16131" xr:uid="{A48CC91C-9FE7-4DD5-9B8F-3FF08CFFA8D2}"/>
    <cellStyle name="Note 4 2 5 2" xfId="16132" xr:uid="{0CCB49DE-FCF0-4D06-9AE2-EFF5CBF78DBF}"/>
    <cellStyle name="Note 4 2 5 3" xfId="34845" xr:uid="{6453BB1C-6682-45C7-AD52-55185D9B9907}"/>
    <cellStyle name="Note 4 2 5 4" xfId="34846" xr:uid="{76D7624B-B97B-4B0F-B094-E9EAE7EB9D6C}"/>
    <cellStyle name="Note 4 2 6" xfId="16133" xr:uid="{32C468FD-6580-4789-B979-F9D3234B8024}"/>
    <cellStyle name="Note 4 2 6 2" xfId="16134" xr:uid="{9B6825C3-D82A-437B-8D5B-7ABE4FDACC86}"/>
    <cellStyle name="Note 4 2 6 3" xfId="34847" xr:uid="{5124F174-A5B6-41B2-A164-BC79FFF2AA7E}"/>
    <cellStyle name="Note 4 2 6 4" xfId="34848" xr:uid="{F71C52C8-CB91-416F-955C-4E1D0AF06B35}"/>
    <cellStyle name="Note 4 2 7" xfId="16135" xr:uid="{4973CD54-E4A9-433F-ACC4-0AC689ADEFE3}"/>
    <cellStyle name="Note 4 2 7 2" xfId="16136" xr:uid="{D937137B-D0C5-47AA-A1FE-AF1B851B085F}"/>
    <cellStyle name="Note 4 2 7 3" xfId="34849" xr:uid="{DE22B4C1-3092-47D0-B218-9D159E04DF2D}"/>
    <cellStyle name="Note 4 2 7 4" xfId="34850" xr:uid="{4D7E5183-0AE5-4597-B299-F1390913FF6B}"/>
    <cellStyle name="Note 4 2 8" xfId="16137" xr:uid="{AD92B16C-54CA-4F45-87D5-E4CCB6BD1652}"/>
    <cellStyle name="Note 4 2 8 2" xfId="16138" xr:uid="{1596F9D9-385F-4C37-B78C-2655152F1295}"/>
    <cellStyle name="Note 4 2 8 3" xfId="34851" xr:uid="{3C41D5C6-226D-4022-B402-A9BC08695AF1}"/>
    <cellStyle name="Note 4 2 8 4" xfId="34852" xr:uid="{1443D326-CEC8-4A18-A29C-8C241FD11C90}"/>
    <cellStyle name="Note 4 2 9" xfId="16139" xr:uid="{67971C7B-8622-429E-A621-E22C50D6EA88}"/>
    <cellStyle name="Note 4 2 9 2" xfId="16140" xr:uid="{8DEA77B1-E64F-4BDE-A2A3-1A06F103A9BC}"/>
    <cellStyle name="Note 4 2 9 3" xfId="34853" xr:uid="{337329BB-0A43-4050-9EB5-6BB1975EA56D}"/>
    <cellStyle name="Note 4 2 9 4" xfId="34854" xr:uid="{11A844F9-F60D-4711-B928-C05FE49FD80B}"/>
    <cellStyle name="Note 4 20" xfId="16141" xr:uid="{CD4E47FF-4BF9-41AB-B406-A0483216F381}"/>
    <cellStyle name="Note 4 20 2" xfId="34855" xr:uid="{43FE5CD5-9461-42A2-9066-D91778292B9B}"/>
    <cellStyle name="Note 4 21" xfId="16142" xr:uid="{EF709839-3EB0-4140-9FD1-E7CEC0B2AF7F}"/>
    <cellStyle name="Note 4 21 2" xfId="34856" xr:uid="{E35E2429-E5AA-462A-8F2C-9E5742455067}"/>
    <cellStyle name="Note 4 22" xfId="34857" xr:uid="{93ED2A31-920F-4903-BEFC-270629D42E1A}"/>
    <cellStyle name="Note 4 23" xfId="34858" xr:uid="{9DDA7960-6E8B-4047-879F-39D3B65B2845}"/>
    <cellStyle name="Note 4 3" xfId="16143" xr:uid="{9BEAA0F0-C634-4C9E-83D7-947E3DC8BADD}"/>
    <cellStyle name="Note 4 3 10" xfId="16144" xr:uid="{BFCA1E84-E76E-484D-B478-1F119EA8653C}"/>
    <cellStyle name="Note 4 3 10 2" xfId="34859" xr:uid="{2EF63422-1246-4380-9FF1-E0DADD166684}"/>
    <cellStyle name="Note 4 3 11" xfId="16145" xr:uid="{B1DAB66F-2A1A-48DA-B0BD-F1AA431C1434}"/>
    <cellStyle name="Note 4 3 11 2" xfId="34860" xr:uid="{6F0BBBD7-704B-4DFE-8286-50975D7CEB70}"/>
    <cellStyle name="Note 4 3 12" xfId="34861" xr:uid="{FE638BC1-BA99-4D37-A4C1-429B813E9A94}"/>
    <cellStyle name="Note 4 3 13" xfId="34862" xr:uid="{DD212014-ECA1-4A63-AB90-FDE2BB67EBC6}"/>
    <cellStyle name="Note 4 3 2" xfId="16146" xr:uid="{4AE8F967-89C5-4EA1-86EA-AE2BB10503FF}"/>
    <cellStyle name="Note 4 3 2 10" xfId="16147" xr:uid="{EEA0C6E4-ACD9-4E6D-8934-2D7639E4C262}"/>
    <cellStyle name="Note 4 3 2 10 2" xfId="34863" xr:uid="{6A4FE3AA-720B-4745-A680-C0581B377911}"/>
    <cellStyle name="Note 4 3 2 11" xfId="34864" xr:uid="{DABF39D9-625A-4570-BBD2-75A3E5E0872E}"/>
    <cellStyle name="Note 4 3 2 12" xfId="34865" xr:uid="{64FCFD28-5023-4871-8CCE-514DDDE880E1}"/>
    <cellStyle name="Note 4 3 2 2" xfId="16148" xr:uid="{A0BBBE83-77DC-468D-ADFB-1C3C62FC6E7F}"/>
    <cellStyle name="Note 4 3 2 2 2" xfId="16149" xr:uid="{3DC4B018-1E94-4E1D-9808-2122AEE2AC59}"/>
    <cellStyle name="Note 4 3 2 2 2 2" xfId="16150" xr:uid="{25CD0C67-0B01-41E8-8CF8-72372CB1FD03}"/>
    <cellStyle name="Note 4 3 2 2 3" xfId="16151" xr:uid="{FB71EA39-815A-43E1-9983-93372FA3EDF3}"/>
    <cellStyle name="Note 4 3 2 2 4" xfId="34866" xr:uid="{E122897D-49FF-4E7A-8988-67BC53890001}"/>
    <cellStyle name="Note 4 3 2 3" xfId="16152" xr:uid="{8D3018E8-1F5E-4124-95CB-2E2A1A18E0BB}"/>
    <cellStyle name="Note 4 3 2 3 2" xfId="16153" xr:uid="{92C44419-C2D8-44AC-BA1E-2F695B6DFF70}"/>
    <cellStyle name="Note 4 3 2 3 3" xfId="34867" xr:uid="{DAA846BA-CC03-4CB4-A50B-846A4A90D3A4}"/>
    <cellStyle name="Note 4 3 2 3 4" xfId="34868" xr:uid="{BBA1B460-36C2-4C69-86E3-7EF915C0FD6A}"/>
    <cellStyle name="Note 4 3 2 4" xfId="16154" xr:uid="{CA3D554C-05B7-46BA-9C85-501173AAC36C}"/>
    <cellStyle name="Note 4 3 2 4 2" xfId="16155" xr:uid="{C3FFEC96-7E72-46DE-91B9-CAD215A78EFE}"/>
    <cellStyle name="Note 4 3 2 4 3" xfId="34869" xr:uid="{28953BF3-F389-49A7-A311-429EB330EE65}"/>
    <cellStyle name="Note 4 3 2 4 4" xfId="34870" xr:uid="{D7A9F7AF-48D8-4842-A372-2B9D2BB1FECB}"/>
    <cellStyle name="Note 4 3 2 5" xfId="16156" xr:uid="{294D7629-0892-4B48-A516-102D776E1085}"/>
    <cellStyle name="Note 4 3 2 5 2" xfId="16157" xr:uid="{6AA703EC-01F1-4B6B-896B-4FB2E87F3C35}"/>
    <cellStyle name="Note 4 3 2 5 3" xfId="34871" xr:uid="{214DDB35-BF6E-42EF-9069-9FA7ECFE8DF2}"/>
    <cellStyle name="Note 4 3 2 5 4" xfId="34872" xr:uid="{4F877D77-04FB-46BF-8338-C9348440CC55}"/>
    <cellStyle name="Note 4 3 2 6" xfId="16158" xr:uid="{A8EA8D0B-8B3E-4305-830B-32B7C10E6DED}"/>
    <cellStyle name="Note 4 3 2 6 2" xfId="16159" xr:uid="{F9709575-4D33-43C0-A42B-48EDC202A03A}"/>
    <cellStyle name="Note 4 3 2 6 3" xfId="34873" xr:uid="{A1CAD916-7DB5-44C4-B17F-4AFBC442137E}"/>
    <cellStyle name="Note 4 3 2 6 4" xfId="34874" xr:uid="{BDA42E97-64B4-4603-A184-BAD2558DBD0B}"/>
    <cellStyle name="Note 4 3 2 7" xfId="16160" xr:uid="{D36520C7-B07D-4873-A97E-2DFD6BEF6F30}"/>
    <cellStyle name="Note 4 3 2 7 2" xfId="16161" xr:uid="{D4178D15-E57D-40EE-BAEA-C88926A078FC}"/>
    <cellStyle name="Note 4 3 2 7 3" xfId="34875" xr:uid="{2D300115-D0BF-45B6-8128-36EE32ACCDEB}"/>
    <cellStyle name="Note 4 3 2 7 4" xfId="34876" xr:uid="{20CF7AAB-5CF4-497A-AE0F-539B9C557A4B}"/>
    <cellStyle name="Note 4 3 2 8" xfId="16162" xr:uid="{6A4668BC-E50F-4A53-A441-1D8BC9EE61E1}"/>
    <cellStyle name="Note 4 3 2 8 2" xfId="16163" xr:uid="{8E7FEB64-C8F8-4DC4-A6C5-37DE7DCD583D}"/>
    <cellStyle name="Note 4 3 2 8 3" xfId="34877" xr:uid="{C3A959E4-1987-4E57-9B7C-95D86CBB51AC}"/>
    <cellStyle name="Note 4 3 2 8 4" xfId="34878" xr:uid="{3559CA41-A4BC-4AEC-843A-EC0F48E33006}"/>
    <cellStyle name="Note 4 3 2 9" xfId="16164" xr:uid="{DE6E075D-6DA1-480F-9732-064A5489B53C}"/>
    <cellStyle name="Note 4 3 2 9 2" xfId="34879" xr:uid="{2946E46E-8180-424D-B75C-99B240D5F4B4}"/>
    <cellStyle name="Note 4 3 3" xfId="16165" xr:uid="{17470F42-0F70-4214-A233-D2D41FCC78E0}"/>
    <cellStyle name="Note 4 3 3 2" xfId="16166" xr:uid="{370A1E75-E322-42E9-97B9-C0AF3897383B}"/>
    <cellStyle name="Note 4 3 3 2 2" xfId="16167" xr:uid="{9579C99C-A1BE-45FA-8FE5-7961AC001405}"/>
    <cellStyle name="Note 4 3 3 3" xfId="16168" xr:uid="{CF8A57AC-8AB9-4496-BCF8-7D26AE636DE9}"/>
    <cellStyle name="Note 4 3 3 4" xfId="34880" xr:uid="{427B5BA3-5C67-49BC-8FE0-B9092CFB756E}"/>
    <cellStyle name="Note 4 3 4" xfId="16169" xr:uid="{D18D0083-4E9E-47BD-BA91-146BC95AF988}"/>
    <cellStyle name="Note 4 3 4 2" xfId="16170" xr:uid="{195BB452-CFA5-4CB7-A64D-964F6B3E3269}"/>
    <cellStyle name="Note 4 3 4 3" xfId="34881" xr:uid="{766CCEE2-E2B4-4C6B-997E-1611ACD97239}"/>
    <cellStyle name="Note 4 3 4 4" xfId="34882" xr:uid="{0F3C346A-CC7C-421F-8332-6BCA1FF2C814}"/>
    <cellStyle name="Note 4 3 5" xfId="16171" xr:uid="{22F345AA-8DB0-4BE4-AB7C-1668A3785BE2}"/>
    <cellStyle name="Note 4 3 5 2" xfId="16172" xr:uid="{7F21B2E6-B6DE-44B1-847F-A44E6F50642F}"/>
    <cellStyle name="Note 4 3 5 3" xfId="34883" xr:uid="{917185F9-DED8-4BDD-80B7-C5A927B93D83}"/>
    <cellStyle name="Note 4 3 5 4" xfId="34884" xr:uid="{CEC62C88-4731-4DE1-8152-CF134B627A4C}"/>
    <cellStyle name="Note 4 3 6" xfId="16173" xr:uid="{F00F24D1-4EC1-48C5-8F86-931B52DC41B9}"/>
    <cellStyle name="Note 4 3 6 2" xfId="16174" xr:uid="{534E70DC-70E4-4810-BB00-DB3D1FECFE69}"/>
    <cellStyle name="Note 4 3 6 3" xfId="34885" xr:uid="{F6490B50-82FE-4514-BDE1-C42109B23CE1}"/>
    <cellStyle name="Note 4 3 6 4" xfId="34886" xr:uid="{BBA9DC58-0B33-4F44-93D2-54CD4DF563DD}"/>
    <cellStyle name="Note 4 3 7" xfId="16175" xr:uid="{130847B0-870B-4929-B469-A016FA39470C}"/>
    <cellStyle name="Note 4 3 7 2" xfId="16176" xr:uid="{402CC7B9-69E2-4B7B-A81B-0FB0D5BEE308}"/>
    <cellStyle name="Note 4 3 7 3" xfId="34887" xr:uid="{D45E92F0-9D12-4D8C-A76C-C0C7AA9EB2BC}"/>
    <cellStyle name="Note 4 3 7 4" xfId="34888" xr:uid="{1ED9CC51-9FFA-4D3D-91B2-584332EB8B3D}"/>
    <cellStyle name="Note 4 3 8" xfId="16177" xr:uid="{71D890D5-FDF5-4D43-A260-4BF553441E57}"/>
    <cellStyle name="Note 4 3 8 2" xfId="16178" xr:uid="{D9FDBAFE-443A-44FF-9D67-33A2702880BB}"/>
    <cellStyle name="Note 4 3 8 3" xfId="34889" xr:uid="{251F0783-1F05-4027-9BCC-5D9ACB42E71E}"/>
    <cellStyle name="Note 4 3 8 4" xfId="34890" xr:uid="{C8D9C48A-49A0-4ABC-9248-9147DE3AEDB6}"/>
    <cellStyle name="Note 4 3 9" xfId="16179" xr:uid="{08882F51-8416-40C4-AC60-7892DDB7AF44}"/>
    <cellStyle name="Note 4 3 9 2" xfId="16180" xr:uid="{CD6576AB-0A9F-41B0-8198-A40018BBD4E3}"/>
    <cellStyle name="Note 4 3 9 3" xfId="34891" xr:uid="{C56594E0-597C-4F36-861A-DD3141BDE405}"/>
    <cellStyle name="Note 4 3 9 4" xfId="34892" xr:uid="{432253D6-03DD-4803-9A1E-C033CC4F3DCE}"/>
    <cellStyle name="Note 4 3_ELC_final" xfId="34893" xr:uid="{74300550-AF8C-4346-8F75-26BF4FB00542}"/>
    <cellStyle name="Note 4 4" xfId="16181" xr:uid="{043338E8-3CAC-48B7-A500-5DD5AF6681C3}"/>
    <cellStyle name="Note 4 4 10" xfId="16182" xr:uid="{ED7AFFB1-6517-4C92-B680-CF9699AAD16D}"/>
    <cellStyle name="Note 4 4 10 2" xfId="34894" xr:uid="{BA432AD2-517A-492A-8CE1-386B3FABDAC8}"/>
    <cellStyle name="Note 4 4 11" xfId="16183" xr:uid="{E940A8C5-2997-4F7F-A015-34FB1BBCEC8E}"/>
    <cellStyle name="Note 4 4 11 2" xfId="34895" xr:uid="{FDA77AD3-88AA-47BD-A241-C120211148DD}"/>
    <cellStyle name="Note 4 4 12" xfId="34896" xr:uid="{07DEA2E9-0E9C-483E-8F89-25758ED6AFFE}"/>
    <cellStyle name="Note 4 4 13" xfId="34897" xr:uid="{A773A44B-A44C-4BEB-AAE2-A89D3D6D0737}"/>
    <cellStyle name="Note 4 4 2" xfId="16184" xr:uid="{92B5E446-D2FA-4EFF-AADE-503CF78C9659}"/>
    <cellStyle name="Note 4 4 2 10" xfId="16185" xr:uid="{64E62DC0-C928-4CB6-B9F4-FBB1ABBCC149}"/>
    <cellStyle name="Note 4 4 2 10 2" xfId="34898" xr:uid="{16386403-C061-4758-B3B3-00CCEE3A5536}"/>
    <cellStyle name="Note 4 4 2 11" xfId="34899" xr:uid="{68C078BF-0A75-478C-8C42-E3BBFD584ACA}"/>
    <cellStyle name="Note 4 4 2 2" xfId="16186" xr:uid="{00E4EE87-0F71-422E-BA62-FC9769E0A186}"/>
    <cellStyle name="Note 4 4 2 2 2" xfId="16187" xr:uid="{1A5B483D-72D4-4AC0-A86A-A0C1D164D366}"/>
    <cellStyle name="Note 4 4 2 2 2 2" xfId="16188" xr:uid="{5DFE9F00-0C2E-4A5A-A233-D78CB5647B63}"/>
    <cellStyle name="Note 4 4 2 2 3" xfId="16189" xr:uid="{E2B3714D-BD9F-47A2-AF20-13B8C22F4316}"/>
    <cellStyle name="Note 4 4 2 2 4" xfId="34900" xr:uid="{566245EA-3DBB-46F6-95BA-933F394B2220}"/>
    <cellStyle name="Note 4 4 2 3" xfId="16190" xr:uid="{C5B8A673-45E8-478F-A068-AE1A084918AE}"/>
    <cellStyle name="Note 4 4 2 3 2" xfId="16191" xr:uid="{70132C2A-1D77-4F67-9DE4-A333E13172D6}"/>
    <cellStyle name="Note 4 4 2 3 3" xfId="34901" xr:uid="{EA85E210-861F-471F-B15A-D2D42EC1CC13}"/>
    <cellStyle name="Note 4 4 2 3 4" xfId="34902" xr:uid="{0153DEFE-B9EF-4B34-8D72-651A9EFA4B46}"/>
    <cellStyle name="Note 4 4 2 4" xfId="16192" xr:uid="{4CB2D773-C4CD-4266-92FD-0D5FB045CCB7}"/>
    <cellStyle name="Note 4 4 2 4 2" xfId="16193" xr:uid="{B9F22F4E-EC3B-49AA-B514-BADB76F17CE6}"/>
    <cellStyle name="Note 4 4 2 4 3" xfId="34903" xr:uid="{9BFBCCBC-8458-4AA5-B3B5-5FBD62BC6DFB}"/>
    <cellStyle name="Note 4 4 2 4 4" xfId="34904" xr:uid="{9A093361-69A3-4A31-B83C-3AB9E321AB65}"/>
    <cellStyle name="Note 4 4 2 5" xfId="16194" xr:uid="{CD2790AD-F69E-4097-AC3A-E7ED334F5AAB}"/>
    <cellStyle name="Note 4 4 2 5 2" xfId="16195" xr:uid="{80249122-DB37-47A3-9370-C5116A42769D}"/>
    <cellStyle name="Note 4 4 2 5 3" xfId="34905" xr:uid="{C3713416-18A9-4143-BF4E-2EF645B9D17E}"/>
    <cellStyle name="Note 4 4 2 5 4" xfId="34906" xr:uid="{672D0292-704F-413F-B8E3-B67BDDF6C293}"/>
    <cellStyle name="Note 4 4 2 6" xfId="16196" xr:uid="{C3FD3B55-CB7D-43EB-B7F8-BBDC409F8FAD}"/>
    <cellStyle name="Note 4 4 2 6 2" xfId="16197" xr:uid="{E324511B-2044-40B6-B8EC-92C50F15FC0C}"/>
    <cellStyle name="Note 4 4 2 6 3" xfId="34907" xr:uid="{790B29BC-291D-4820-B7AC-32023483D50A}"/>
    <cellStyle name="Note 4 4 2 6 4" xfId="34908" xr:uid="{9DC74ACB-0639-4BEC-93B2-D2E8FA24F40B}"/>
    <cellStyle name="Note 4 4 2 7" xfId="16198" xr:uid="{F3A7D5E6-3430-4FA2-B9C3-D830FE8E1566}"/>
    <cellStyle name="Note 4 4 2 7 2" xfId="16199" xr:uid="{EF03856B-9C8E-4D4B-A56B-51895FBCB3AD}"/>
    <cellStyle name="Note 4 4 2 7 3" xfId="34909" xr:uid="{DE6FF9DC-0F68-41AF-A38A-E99D336946E1}"/>
    <cellStyle name="Note 4 4 2 7 4" xfId="34910" xr:uid="{47D37C22-A684-42C3-9985-0012A4C47FAE}"/>
    <cellStyle name="Note 4 4 2 8" xfId="16200" xr:uid="{BA50F3A8-94D2-467C-801A-6BD26BF49718}"/>
    <cellStyle name="Note 4 4 2 8 2" xfId="16201" xr:uid="{C71BBEA8-9008-407E-9501-9FB4E16485B4}"/>
    <cellStyle name="Note 4 4 2 8 3" xfId="34911" xr:uid="{29C9572E-83BE-4C4A-A9B8-654AD2DE64E5}"/>
    <cellStyle name="Note 4 4 2 8 4" xfId="34912" xr:uid="{AFCF457C-AAD1-4E32-B123-52E7A6EDACF1}"/>
    <cellStyle name="Note 4 4 2 9" xfId="16202" xr:uid="{E577F008-1467-40E9-B586-439E2FA62D26}"/>
    <cellStyle name="Note 4 4 2 9 2" xfId="34913" xr:uid="{0164FE8A-5E0F-4A10-B74B-63D81CB39AE7}"/>
    <cellStyle name="Note 4 4 3" xfId="16203" xr:uid="{D8DE3F8C-5932-4190-9D60-F23375257F3D}"/>
    <cellStyle name="Note 4 4 3 2" xfId="16204" xr:uid="{3046EF5B-5C22-44BC-811F-E6373D17A504}"/>
    <cellStyle name="Note 4 4 3 2 2" xfId="16205" xr:uid="{F4A955AA-7BBD-45E9-BD19-CB29AA314FC4}"/>
    <cellStyle name="Note 4 4 3 3" xfId="16206" xr:uid="{47DF5018-60E3-4FF8-BB00-5B06BFC63B90}"/>
    <cellStyle name="Note 4 4 3 4" xfId="34914" xr:uid="{3DA3A934-19EA-4C43-B90B-DE33D6542058}"/>
    <cellStyle name="Note 4 4 4" xfId="16207" xr:uid="{1B3843E4-4920-453F-A040-6AD0FC47E034}"/>
    <cellStyle name="Note 4 4 4 2" xfId="16208" xr:uid="{14374CB1-C143-4525-8BEE-0AFCF6026405}"/>
    <cellStyle name="Note 4 4 4 3" xfId="34915" xr:uid="{0BE26789-F6E4-4828-9088-D54E6C693C24}"/>
    <cellStyle name="Note 4 4 4 4" xfId="34916" xr:uid="{B1EADA13-32A1-4260-B1B1-85946F89B5EE}"/>
    <cellStyle name="Note 4 4 5" xfId="16209" xr:uid="{88049C90-5E85-4507-B9FA-BE5FE05213DC}"/>
    <cellStyle name="Note 4 4 5 2" xfId="16210" xr:uid="{041E62F5-BBFD-4A8B-922A-437DEE950929}"/>
    <cellStyle name="Note 4 4 5 3" xfId="34917" xr:uid="{6246A92E-1185-453D-8CFE-AE1AE2828445}"/>
    <cellStyle name="Note 4 4 5 4" xfId="34918" xr:uid="{C14A7422-6A07-41AA-9223-B0C63050F496}"/>
    <cellStyle name="Note 4 4 6" xfId="16211" xr:uid="{F8C24C41-287C-4AB9-B371-38B8829BD8D3}"/>
    <cellStyle name="Note 4 4 6 2" xfId="16212" xr:uid="{9B4E757B-43E5-48C2-9820-10ED4D40258F}"/>
    <cellStyle name="Note 4 4 6 3" xfId="34919" xr:uid="{99367D49-326B-4C7D-9827-AB747505281B}"/>
    <cellStyle name="Note 4 4 6 4" xfId="34920" xr:uid="{E359A200-E0D1-4229-92B8-1ED9E8DE94F3}"/>
    <cellStyle name="Note 4 4 7" xfId="16213" xr:uid="{393DF3FA-C4EF-45A9-9761-40C30BF42E09}"/>
    <cellStyle name="Note 4 4 7 2" xfId="16214" xr:uid="{7B1E611A-F4D8-4261-BBBC-AD26A4A3866A}"/>
    <cellStyle name="Note 4 4 7 3" xfId="34921" xr:uid="{5DCDB4B3-1D3D-4B91-A1FF-4A86256BA76A}"/>
    <cellStyle name="Note 4 4 7 4" xfId="34922" xr:uid="{A71CB6E5-8E18-4884-A46C-E7B70ED2F4A5}"/>
    <cellStyle name="Note 4 4 8" xfId="16215" xr:uid="{653B3F22-2288-4A43-94A0-2F54363FAF12}"/>
    <cellStyle name="Note 4 4 8 2" xfId="16216" xr:uid="{CF00D75F-96A7-4B88-A2EF-41BB407B0174}"/>
    <cellStyle name="Note 4 4 8 3" xfId="34923" xr:uid="{CF40A753-9F3A-4B34-A96B-CB7EB033148C}"/>
    <cellStyle name="Note 4 4 8 4" xfId="34924" xr:uid="{8AC3E873-9B58-4B6A-AAC4-187F6F4D7513}"/>
    <cellStyle name="Note 4 4 9" xfId="16217" xr:uid="{9A34B382-197E-473B-B78E-25A464F85A21}"/>
    <cellStyle name="Note 4 4 9 2" xfId="16218" xr:uid="{FBD780A6-5DB7-4EC9-8DA3-8CD9EB49C1D1}"/>
    <cellStyle name="Note 4 4 9 3" xfId="34925" xr:uid="{0A4F7E99-8CC2-4A2D-877D-62A267E124D4}"/>
    <cellStyle name="Note 4 4 9 4" xfId="34926" xr:uid="{3C4674F7-BB3E-4788-9D1F-CCA58B370E82}"/>
    <cellStyle name="Note 4 5" xfId="16219" xr:uid="{C636E2D3-D319-43B3-9DAE-88520A33018F}"/>
    <cellStyle name="Note 4 5 10" xfId="16220" xr:uid="{1F123D62-2FE4-46E9-89E2-5EE39CE286C9}"/>
    <cellStyle name="Note 4 5 10 2" xfId="34927" xr:uid="{4F03C529-BC2E-42B2-94A3-6F718CC8E5CA}"/>
    <cellStyle name="Note 4 5 11" xfId="16221" xr:uid="{6A74B9BB-8FFC-440A-B7CE-A290E39DBA71}"/>
    <cellStyle name="Note 4 5 11 2" xfId="34928" xr:uid="{0A5C432F-9941-4392-9A2E-9FAB7C12FBD3}"/>
    <cellStyle name="Note 4 5 12" xfId="34929" xr:uid="{7AE07E2F-1433-4CCB-A000-37587236E303}"/>
    <cellStyle name="Note 4 5 2" xfId="16222" xr:uid="{F6324F01-63B8-41E6-ACC0-1FF2F638C905}"/>
    <cellStyle name="Note 4 5 2 10" xfId="16223" xr:uid="{3A4A54F3-5D63-494C-80AD-08298848A77C}"/>
    <cellStyle name="Note 4 5 2 10 2" xfId="34930" xr:uid="{173F8B34-4A3A-4E51-807C-F55995BB794C}"/>
    <cellStyle name="Note 4 5 2 11" xfId="34931" xr:uid="{7A2344FE-9E35-493E-9CFE-9135FAAAE354}"/>
    <cellStyle name="Note 4 5 2 2" xfId="16224" xr:uid="{10A1FE9B-BAEE-48B1-A919-7E24F3F1A95D}"/>
    <cellStyle name="Note 4 5 2 2 2" xfId="16225" xr:uid="{EC47C92B-E88E-4F63-93C9-729FE54E898B}"/>
    <cellStyle name="Note 4 5 2 2 2 2" xfId="16226" xr:uid="{21BA735A-F063-4540-839D-ECE5791C4284}"/>
    <cellStyle name="Note 4 5 2 2 3" xfId="16227" xr:uid="{E3DE5337-F625-4864-9BB5-9F6B9414717F}"/>
    <cellStyle name="Note 4 5 2 2 4" xfId="34932" xr:uid="{8DD74D88-C3F3-4A09-8635-53DC6F244622}"/>
    <cellStyle name="Note 4 5 2 3" xfId="16228" xr:uid="{A5007836-9838-4257-A2FA-D8A4CF959F7F}"/>
    <cellStyle name="Note 4 5 2 3 2" xfId="16229" xr:uid="{E8A3A1E3-317F-4AFC-B237-D6CBCF6CBCCF}"/>
    <cellStyle name="Note 4 5 2 3 3" xfId="34933" xr:uid="{986794F5-0422-45F3-8FC6-7D521A0C4055}"/>
    <cellStyle name="Note 4 5 2 3 4" xfId="34934" xr:uid="{C8DE3632-B719-40D0-B8D7-7FCE38714491}"/>
    <cellStyle name="Note 4 5 2 4" xfId="16230" xr:uid="{ECB068FB-35F4-4E86-8D52-CC633FAF547E}"/>
    <cellStyle name="Note 4 5 2 4 2" xfId="16231" xr:uid="{5D98380D-BA8D-42BB-99D4-83BC6EDA1F29}"/>
    <cellStyle name="Note 4 5 2 4 3" xfId="34935" xr:uid="{3870D52A-D08D-44D8-9642-35192897A8A7}"/>
    <cellStyle name="Note 4 5 2 4 4" xfId="34936" xr:uid="{395D2EC3-D6B8-476D-846A-34CACE4E219A}"/>
    <cellStyle name="Note 4 5 2 5" xfId="16232" xr:uid="{21CFFD2B-BC07-42E0-A907-09BDFDCF4726}"/>
    <cellStyle name="Note 4 5 2 5 2" xfId="16233" xr:uid="{BCF23B74-A469-48C9-A488-96FBBA0D5B4C}"/>
    <cellStyle name="Note 4 5 2 5 3" xfId="34937" xr:uid="{A4952460-69D6-4DE4-B3D3-EBD52A7930FD}"/>
    <cellStyle name="Note 4 5 2 5 4" xfId="34938" xr:uid="{E581C029-770E-45BA-990F-01B1B03A4C9A}"/>
    <cellStyle name="Note 4 5 2 6" xfId="16234" xr:uid="{611ADA45-110D-4567-A5A2-F2091A84662D}"/>
    <cellStyle name="Note 4 5 2 6 2" xfId="16235" xr:uid="{168CA026-1179-457B-8271-E65D4C151D2D}"/>
    <cellStyle name="Note 4 5 2 6 3" xfId="34939" xr:uid="{7FFB9E6D-046D-46CF-B8FE-04BD2933AFED}"/>
    <cellStyle name="Note 4 5 2 6 4" xfId="34940" xr:uid="{D2FBBC82-CE4E-4EA4-BD1C-894B19676E3A}"/>
    <cellStyle name="Note 4 5 2 7" xfId="16236" xr:uid="{4C84AB8B-1D6F-4A62-A64C-F6DC705B16CA}"/>
    <cellStyle name="Note 4 5 2 7 2" xfId="16237" xr:uid="{1A509C13-624A-4111-82EF-205CC194602F}"/>
    <cellStyle name="Note 4 5 2 7 3" xfId="34941" xr:uid="{CA930D0D-E9E4-4A8E-8040-B50A2F2728DB}"/>
    <cellStyle name="Note 4 5 2 7 4" xfId="34942" xr:uid="{1C5F08FC-9A69-4C16-B12F-EF44D6B9C47A}"/>
    <cellStyle name="Note 4 5 2 8" xfId="16238" xr:uid="{99538AD4-50A3-464F-9725-976B46F53D2C}"/>
    <cellStyle name="Note 4 5 2 8 2" xfId="16239" xr:uid="{D0A22FCC-24BA-40CB-B000-221A95269A04}"/>
    <cellStyle name="Note 4 5 2 8 3" xfId="34943" xr:uid="{F4D39093-628C-42ED-9C5C-AED3350087EA}"/>
    <cellStyle name="Note 4 5 2 8 4" xfId="34944" xr:uid="{A158FABD-2A2E-4AF9-8F9F-9944F2B3691E}"/>
    <cellStyle name="Note 4 5 2 9" xfId="16240" xr:uid="{F166269D-24B0-4AEA-83CF-9F8845DAC2F5}"/>
    <cellStyle name="Note 4 5 2 9 2" xfId="34945" xr:uid="{BF44571A-812E-4CAF-B6BF-BC2F20B39460}"/>
    <cellStyle name="Note 4 5 3" xfId="16241" xr:uid="{D45D4318-6D4E-4CD3-ADA2-B90EED4FA4A5}"/>
    <cellStyle name="Note 4 5 3 2" xfId="16242" xr:uid="{EAFFB47C-A3E0-4D93-9B25-9EB9FE923060}"/>
    <cellStyle name="Note 4 5 3 2 2" xfId="16243" xr:uid="{AFB46CE5-195A-4B04-BA4D-8CCDEE83C5E8}"/>
    <cellStyle name="Note 4 5 3 3" xfId="16244" xr:uid="{3CE3CF9E-6C3B-4AB4-9C12-D8767F29BE03}"/>
    <cellStyle name="Note 4 5 3 4" xfId="34946" xr:uid="{79DA4096-0A9A-4F28-9777-00096E21B402}"/>
    <cellStyle name="Note 4 5 4" xfId="16245" xr:uid="{ABDFE9A6-9D8C-4205-A09F-FA109625DB68}"/>
    <cellStyle name="Note 4 5 4 2" xfId="16246" xr:uid="{AEB6EF79-D7B4-42CA-93ED-E9A008623171}"/>
    <cellStyle name="Note 4 5 4 3" xfId="34947" xr:uid="{948C15CC-EB4B-45A9-9E4C-837389587156}"/>
    <cellStyle name="Note 4 5 4 4" xfId="34948" xr:uid="{13E4C462-AD72-4D47-9233-55C95DA85CBC}"/>
    <cellStyle name="Note 4 5 5" xfId="16247" xr:uid="{F71DC5D5-7633-419C-841C-E405E9F080B3}"/>
    <cellStyle name="Note 4 5 5 2" xfId="16248" xr:uid="{04795089-209A-4230-AB0A-A54D2FDBECA1}"/>
    <cellStyle name="Note 4 5 5 3" xfId="34949" xr:uid="{15131010-CA59-4CA5-AE56-5E2CD70A69AF}"/>
    <cellStyle name="Note 4 5 5 4" xfId="34950" xr:uid="{7451D1A2-1EF3-479C-9222-07AB004BA6DA}"/>
    <cellStyle name="Note 4 5 6" xfId="16249" xr:uid="{46ED1F39-7533-4A32-A710-4476E41ACCF9}"/>
    <cellStyle name="Note 4 5 6 2" xfId="16250" xr:uid="{BA5C051D-C3DA-49A1-8A5B-79180BE07985}"/>
    <cellStyle name="Note 4 5 6 3" xfId="34951" xr:uid="{AD9B8F24-2731-4FB3-9FFF-C836A4518F57}"/>
    <cellStyle name="Note 4 5 6 4" xfId="34952" xr:uid="{C7B40E1E-1D37-46A9-A8E1-6AF8125B4DA0}"/>
    <cellStyle name="Note 4 5 7" xfId="16251" xr:uid="{2E8C44F1-F45D-4486-BB06-5F9E467D9962}"/>
    <cellStyle name="Note 4 5 7 2" xfId="16252" xr:uid="{C06D26D9-718B-4E3D-A76C-D08B45920C90}"/>
    <cellStyle name="Note 4 5 7 3" xfId="34953" xr:uid="{3631C11C-988A-4064-9546-3ABC1CA6E9AA}"/>
    <cellStyle name="Note 4 5 7 4" xfId="34954" xr:uid="{608CDE87-CF6B-4797-8C54-C396C8EB5169}"/>
    <cellStyle name="Note 4 5 8" xfId="16253" xr:uid="{3189B7A0-684A-4E25-B5F5-87BB68E3334E}"/>
    <cellStyle name="Note 4 5 8 2" xfId="16254" xr:uid="{A56D0D6C-4FBC-4CD4-A9CB-8CFB44899FE8}"/>
    <cellStyle name="Note 4 5 8 3" xfId="34955" xr:uid="{EDE6AC10-635E-48E5-B4A6-978A95807B02}"/>
    <cellStyle name="Note 4 5 8 4" xfId="34956" xr:uid="{5D65BCDE-C576-4C50-8CD3-75D90374FAA1}"/>
    <cellStyle name="Note 4 5 9" xfId="16255" xr:uid="{1EB5FFB8-38E6-4817-922A-C6E04477998A}"/>
    <cellStyle name="Note 4 5 9 2" xfId="16256" xr:uid="{C11071A3-2708-493C-84CE-250E073A0350}"/>
    <cellStyle name="Note 4 5 9 3" xfId="34957" xr:uid="{92027967-659A-4398-B219-CC0D4A81E790}"/>
    <cellStyle name="Note 4 5 9 4" xfId="34958" xr:uid="{15D5F38A-BE82-4F21-A3DC-28FCB43AF6F2}"/>
    <cellStyle name="Note 4 6" xfId="16257" xr:uid="{7198DB0E-36C4-4AB9-B0A2-B7925A80B072}"/>
    <cellStyle name="Note 4 6 10" xfId="16258" xr:uid="{F5BF9648-CD85-4AA1-86DA-C6DAB9181EBC}"/>
    <cellStyle name="Note 4 6 10 2" xfId="34959" xr:uid="{401AA9A6-E015-4A23-B842-079094CC7FC4}"/>
    <cellStyle name="Note 4 6 11" xfId="16259" xr:uid="{7C4AEF2E-95E4-42E7-ADA6-2A5282A692EE}"/>
    <cellStyle name="Note 4 6 11 2" xfId="34960" xr:uid="{8E301B9D-2571-4CE4-9D2E-A60370C00D87}"/>
    <cellStyle name="Note 4 6 12" xfId="34961" xr:uid="{9C70FD9B-BC5D-4834-A5D3-056034BE3617}"/>
    <cellStyle name="Note 4 6 2" xfId="16260" xr:uid="{8A14E73F-9AA8-4C3A-AF7B-A0E655B35DA2}"/>
    <cellStyle name="Note 4 6 2 10" xfId="16261" xr:uid="{79E706EE-9CAA-46C0-B1BD-1F9C30C33027}"/>
    <cellStyle name="Note 4 6 2 10 2" xfId="34962" xr:uid="{B1558F58-BA09-47E1-8E11-8B486CFC32E1}"/>
    <cellStyle name="Note 4 6 2 11" xfId="34963" xr:uid="{C60D9803-10B0-470A-8A5C-B5D39A577DF9}"/>
    <cellStyle name="Note 4 6 2 2" xfId="16262" xr:uid="{6351E595-E9EE-45C8-82A7-6F47585E3D55}"/>
    <cellStyle name="Note 4 6 2 2 2" xfId="16263" xr:uid="{8770A9B0-320E-4627-8197-2E3BB751FE4A}"/>
    <cellStyle name="Note 4 6 2 2 2 2" xfId="16264" xr:uid="{A3E510AF-4C9A-4A1C-B1EE-995EC2D4A876}"/>
    <cellStyle name="Note 4 6 2 2 3" xfId="16265" xr:uid="{4F362819-D0C1-4C82-BDE6-F8C943461143}"/>
    <cellStyle name="Note 4 6 2 2 4" xfId="34964" xr:uid="{7C2E1680-D086-41A4-9882-CD31F86C4FEE}"/>
    <cellStyle name="Note 4 6 2 3" xfId="16266" xr:uid="{A5297607-0E32-4E1E-85AB-4786ABF9BCE4}"/>
    <cellStyle name="Note 4 6 2 3 2" xfId="16267" xr:uid="{C459521D-EC90-4214-94AE-3B59ABE9D159}"/>
    <cellStyle name="Note 4 6 2 3 3" xfId="34965" xr:uid="{BE429108-5F78-45F8-AA42-4159965EBFAD}"/>
    <cellStyle name="Note 4 6 2 3 4" xfId="34966" xr:uid="{9438E627-C934-44C2-8EEC-C017BE43910C}"/>
    <cellStyle name="Note 4 6 2 4" xfId="16268" xr:uid="{B0A758FB-7FD1-45A0-B07D-AE2E5469294C}"/>
    <cellStyle name="Note 4 6 2 4 2" xfId="16269" xr:uid="{FFFDB7E9-A830-462C-AA12-B32137F6457E}"/>
    <cellStyle name="Note 4 6 2 4 3" xfId="34967" xr:uid="{4EE184DC-B7F9-48A7-9614-1F6E7C17FED7}"/>
    <cellStyle name="Note 4 6 2 4 4" xfId="34968" xr:uid="{26F12149-1E0E-4B71-9CCC-121B03DAD5BC}"/>
    <cellStyle name="Note 4 6 2 5" xfId="16270" xr:uid="{1252C1D6-C193-4C55-A97B-1A04CD4C67B5}"/>
    <cellStyle name="Note 4 6 2 5 2" xfId="16271" xr:uid="{A82F03B1-3FAB-4FF8-A26F-CECE62DEBA15}"/>
    <cellStyle name="Note 4 6 2 5 3" xfId="34969" xr:uid="{AE94EAAD-9B32-43D2-990B-052D731DD231}"/>
    <cellStyle name="Note 4 6 2 5 4" xfId="34970" xr:uid="{510645BD-594C-4FB5-9230-EAD1F65C4083}"/>
    <cellStyle name="Note 4 6 2 6" xfId="16272" xr:uid="{D0609330-3FB7-4CC8-A5A1-05B34BAD1E40}"/>
    <cellStyle name="Note 4 6 2 6 2" xfId="16273" xr:uid="{E79D052C-7FB4-4855-92B4-B2BA0924068E}"/>
    <cellStyle name="Note 4 6 2 6 3" xfId="34971" xr:uid="{5F803022-B92C-41C4-889F-D66D989CB5E4}"/>
    <cellStyle name="Note 4 6 2 6 4" xfId="34972" xr:uid="{6FDD2CD7-974B-4251-AD5F-B6B8E51C3B1A}"/>
    <cellStyle name="Note 4 6 2 7" xfId="16274" xr:uid="{6ADEC7A0-06CF-494F-AF97-8F6F9DC85D38}"/>
    <cellStyle name="Note 4 6 2 7 2" xfId="16275" xr:uid="{0D70E5C1-A8F2-4830-A9CD-37065F98D19E}"/>
    <cellStyle name="Note 4 6 2 7 3" xfId="34973" xr:uid="{166276E4-30AF-4DE1-8250-19F94EE7B9A2}"/>
    <cellStyle name="Note 4 6 2 7 4" xfId="34974" xr:uid="{CD2BDBEC-6D31-4B5C-91F7-5299FEC6DF05}"/>
    <cellStyle name="Note 4 6 2 8" xfId="16276" xr:uid="{F2364A40-5E90-4643-AC5C-4BF43DD53C07}"/>
    <cellStyle name="Note 4 6 2 8 2" xfId="16277" xr:uid="{9499421F-4DCF-4D14-9221-D43D2809D04D}"/>
    <cellStyle name="Note 4 6 2 8 3" xfId="34975" xr:uid="{7E7D4374-3778-4C50-A2B5-18B387D75E13}"/>
    <cellStyle name="Note 4 6 2 8 4" xfId="34976" xr:uid="{588B9EAF-6C15-49F9-A184-616D35021443}"/>
    <cellStyle name="Note 4 6 2 9" xfId="16278" xr:uid="{18F2A7BC-2660-40E3-B53D-E9B325E8B3E9}"/>
    <cellStyle name="Note 4 6 2 9 2" xfId="34977" xr:uid="{AE9712FE-2C8D-44E8-9DD0-319B7C85641A}"/>
    <cellStyle name="Note 4 6 3" xfId="16279" xr:uid="{4B8ED478-3FEF-4DED-A0B8-266E2ADA0DA4}"/>
    <cellStyle name="Note 4 6 3 2" xfId="16280" xr:uid="{D25D130D-DA52-4F31-81E1-4DD3DBEE959B}"/>
    <cellStyle name="Note 4 6 3 2 2" xfId="16281" xr:uid="{67AC0EF8-B227-47AB-8A99-5BB343CEB316}"/>
    <cellStyle name="Note 4 6 3 3" xfId="16282" xr:uid="{ADDC72D4-C490-4050-AF00-8BE4C700E19E}"/>
    <cellStyle name="Note 4 6 3 4" xfId="34978" xr:uid="{53B24EC6-0C4F-4564-9B5C-67451D5AB5EA}"/>
    <cellStyle name="Note 4 6 4" xfId="16283" xr:uid="{2C705CDF-C360-4100-8FA7-E8381578418B}"/>
    <cellStyle name="Note 4 6 4 2" xfId="16284" xr:uid="{C6DD6BEC-8BC6-4E18-9158-E24DD8F914CF}"/>
    <cellStyle name="Note 4 6 4 3" xfId="34979" xr:uid="{693D538C-3626-4E51-B711-BAA0CABBCB09}"/>
    <cellStyle name="Note 4 6 4 4" xfId="34980" xr:uid="{58FC52E8-21EB-4A78-86A6-71F3B4918094}"/>
    <cellStyle name="Note 4 6 5" xfId="16285" xr:uid="{9B34000C-3F11-44F8-9618-3F70628282A6}"/>
    <cellStyle name="Note 4 6 5 2" xfId="16286" xr:uid="{9A8C25DF-66DB-4769-9202-96FF49287398}"/>
    <cellStyle name="Note 4 6 5 3" xfId="34981" xr:uid="{6B12BBEC-5889-4903-A1DA-977D36956203}"/>
    <cellStyle name="Note 4 6 5 4" xfId="34982" xr:uid="{471EB8A3-D634-4F5D-BAAC-B1363D93A6A9}"/>
    <cellStyle name="Note 4 6 6" xfId="16287" xr:uid="{4D4714F0-59A7-44BE-9229-56D3181E9BCA}"/>
    <cellStyle name="Note 4 6 6 2" xfId="16288" xr:uid="{290EAAA5-C619-456C-8D4F-127AF61581F7}"/>
    <cellStyle name="Note 4 6 6 3" xfId="34983" xr:uid="{65B4052B-6713-4C44-BEE9-1950A294A740}"/>
    <cellStyle name="Note 4 6 6 4" xfId="34984" xr:uid="{08E2A614-E7AF-48E3-80BB-6ACFB2783A34}"/>
    <cellStyle name="Note 4 6 7" xfId="16289" xr:uid="{9D78BE0A-050C-424D-92BD-28C77D76DEAF}"/>
    <cellStyle name="Note 4 6 7 2" xfId="16290" xr:uid="{5DBD68A6-4DE8-475D-A3B9-7D8AC7838067}"/>
    <cellStyle name="Note 4 6 7 3" xfId="34985" xr:uid="{C164BA55-F3A1-43A1-8D4C-239E50D7DF19}"/>
    <cellStyle name="Note 4 6 7 4" xfId="34986" xr:uid="{1B5B43F5-CB67-4FA1-ACD5-2E1C535A9048}"/>
    <cellStyle name="Note 4 6 8" xfId="16291" xr:uid="{2DA1F3F6-3098-4D1F-8EE4-AAFC61644E74}"/>
    <cellStyle name="Note 4 6 8 2" xfId="16292" xr:uid="{52D713F2-60A6-4FDD-8B96-D51C9325990F}"/>
    <cellStyle name="Note 4 6 8 3" xfId="34987" xr:uid="{725D160B-5CAA-496F-A84F-239D17EB304E}"/>
    <cellStyle name="Note 4 6 8 4" xfId="34988" xr:uid="{14E89A9B-A9F4-4958-831E-D896ACDAAF98}"/>
    <cellStyle name="Note 4 6 9" xfId="16293" xr:uid="{257E9B9C-D5F1-495E-AD16-B204102547D2}"/>
    <cellStyle name="Note 4 6 9 2" xfId="16294" xr:uid="{34484AD7-AE5A-40EE-98A2-22C3DF3BEFE8}"/>
    <cellStyle name="Note 4 6 9 3" xfId="34989" xr:uid="{88A164A8-84F1-41AD-934E-1C65BFD18CFC}"/>
    <cellStyle name="Note 4 6 9 4" xfId="34990" xr:uid="{8EC01601-7EB6-4820-9EAC-6D0664447960}"/>
    <cellStyle name="Note 4 7" xfId="16295" xr:uid="{74405EBF-590F-4595-BECC-B16CF18B0DB3}"/>
    <cellStyle name="Note 4 7 10" xfId="16296" xr:uid="{1D0AD1F3-5F7A-447D-815F-2C1BA362DF0A}"/>
    <cellStyle name="Note 4 7 10 2" xfId="34991" xr:uid="{26C20C42-9A58-4543-AC78-6480CCBF7424}"/>
    <cellStyle name="Note 4 7 11" xfId="16297" xr:uid="{BE4B6DF4-597E-4E00-A595-852A2765CA65}"/>
    <cellStyle name="Note 4 7 11 2" xfId="34992" xr:uid="{5D18ABF8-4B2F-4FDE-B055-E068D5331438}"/>
    <cellStyle name="Note 4 7 12" xfId="34993" xr:uid="{0ACC352B-1D70-4F3D-8607-E9BEBD91B291}"/>
    <cellStyle name="Note 4 7 2" xfId="16298" xr:uid="{C7025EBC-5BDA-4A75-972F-32D517A97A0A}"/>
    <cellStyle name="Note 4 7 2 10" xfId="16299" xr:uid="{449C9556-73C4-48AC-990E-EEC500E1C00E}"/>
    <cellStyle name="Note 4 7 2 10 2" xfId="34994" xr:uid="{F42955DF-66E9-42DA-A1D8-69864FD77670}"/>
    <cellStyle name="Note 4 7 2 11" xfId="34995" xr:uid="{17719C6D-2276-4F7C-AEDD-7399B83BD0A7}"/>
    <cellStyle name="Note 4 7 2 2" xfId="16300" xr:uid="{8ABE9727-D1FD-4F85-8968-54F8DC8496B1}"/>
    <cellStyle name="Note 4 7 2 2 2" xfId="16301" xr:uid="{18A8680F-F6C2-4F54-ADA9-D73C70F9185B}"/>
    <cellStyle name="Note 4 7 2 2 2 2" xfId="16302" xr:uid="{05F50C83-D29C-4BFC-A4E7-B4F88866C7A4}"/>
    <cellStyle name="Note 4 7 2 2 3" xfId="16303" xr:uid="{B0C579C9-C530-41A3-B3D4-39F21E898EA4}"/>
    <cellStyle name="Note 4 7 2 2 4" xfId="34996" xr:uid="{6AD2BC80-F131-4BB4-916A-FAAC10032BA3}"/>
    <cellStyle name="Note 4 7 2 3" xfId="16304" xr:uid="{0B031193-32CA-4DBD-BEEE-E0A38FDC924E}"/>
    <cellStyle name="Note 4 7 2 3 2" xfId="16305" xr:uid="{AC1CDD30-9E60-430A-8BFD-5768A0B13E96}"/>
    <cellStyle name="Note 4 7 2 3 3" xfId="34997" xr:uid="{422D0936-19E1-4A0C-AF13-124A18CAA153}"/>
    <cellStyle name="Note 4 7 2 3 4" xfId="34998" xr:uid="{0BAC8EAA-592D-495E-956E-139B196404A5}"/>
    <cellStyle name="Note 4 7 2 4" xfId="16306" xr:uid="{9BFDA14C-9791-4C08-A002-77A6C8F719F9}"/>
    <cellStyle name="Note 4 7 2 4 2" xfId="16307" xr:uid="{A8399E95-BAD1-46D6-AF43-70F7E63BDF71}"/>
    <cellStyle name="Note 4 7 2 4 3" xfId="34999" xr:uid="{6A123851-0A35-48E7-8BF7-702C361BC0C9}"/>
    <cellStyle name="Note 4 7 2 4 4" xfId="35000" xr:uid="{0371248E-7724-4AFF-B45F-430251AEADD5}"/>
    <cellStyle name="Note 4 7 2 5" xfId="16308" xr:uid="{8CA27107-E2F8-4F49-8EA8-781C77985589}"/>
    <cellStyle name="Note 4 7 2 5 2" xfId="16309" xr:uid="{997BB36A-D0CB-4030-83D8-AFA5DA53E42B}"/>
    <cellStyle name="Note 4 7 2 5 3" xfId="35001" xr:uid="{215A6B0C-B0D1-4FED-B8C8-8E50ABAD0D40}"/>
    <cellStyle name="Note 4 7 2 5 4" xfId="35002" xr:uid="{7097D534-C87E-4CE8-AF89-416F32A5528A}"/>
    <cellStyle name="Note 4 7 2 6" xfId="16310" xr:uid="{7BAD9639-3492-44D8-AD96-3F31AD16252D}"/>
    <cellStyle name="Note 4 7 2 6 2" xfId="16311" xr:uid="{A01026A0-C4E8-4D50-9522-8FE21554DE63}"/>
    <cellStyle name="Note 4 7 2 6 3" xfId="35003" xr:uid="{CFC31E8E-4411-416A-B5DD-6EF7C9749CC4}"/>
    <cellStyle name="Note 4 7 2 6 4" xfId="35004" xr:uid="{0670524F-8895-4585-95ED-730E1B162FE9}"/>
    <cellStyle name="Note 4 7 2 7" xfId="16312" xr:uid="{7CEC53A5-01DE-46D4-B1B3-AF742BCDC416}"/>
    <cellStyle name="Note 4 7 2 7 2" xfId="16313" xr:uid="{1F7187E1-C63F-4FC4-96A6-A998B833AB05}"/>
    <cellStyle name="Note 4 7 2 7 3" xfId="35005" xr:uid="{780AD877-B78F-44B5-877E-EE587F99F410}"/>
    <cellStyle name="Note 4 7 2 7 4" xfId="35006" xr:uid="{EBA54FCE-10CF-4485-A7E3-B533E6B2EBCB}"/>
    <cellStyle name="Note 4 7 2 8" xfId="16314" xr:uid="{473EBF3C-C7DF-4CC8-BC63-7BD3F7C334F0}"/>
    <cellStyle name="Note 4 7 2 8 2" xfId="16315" xr:uid="{BDD2F616-2CC5-4F47-AA4A-6BC9B74484FE}"/>
    <cellStyle name="Note 4 7 2 8 3" xfId="35007" xr:uid="{BC2141B3-6AB5-423B-B57E-6519A694E1C5}"/>
    <cellStyle name="Note 4 7 2 8 4" xfId="35008" xr:uid="{6F5F8510-F50E-466B-A792-F5C2C071DD8B}"/>
    <cellStyle name="Note 4 7 2 9" xfId="16316" xr:uid="{A7EC50EB-FEF6-410D-AFBB-9CBD39D1AAE0}"/>
    <cellStyle name="Note 4 7 2 9 2" xfId="35009" xr:uid="{68622183-D8B6-4651-9031-E0071B605DD6}"/>
    <cellStyle name="Note 4 7 3" xfId="16317" xr:uid="{E90AE6B0-79E5-4D21-9E09-3B3EDA57DC88}"/>
    <cellStyle name="Note 4 7 3 2" xfId="16318" xr:uid="{9287253E-0E24-447E-A2F9-1B11EF0817E5}"/>
    <cellStyle name="Note 4 7 3 2 2" xfId="16319" xr:uid="{6281F5CC-5362-4A7A-B9A0-45F88AD5D3F0}"/>
    <cellStyle name="Note 4 7 3 3" xfId="16320" xr:uid="{EF961256-A121-42C0-8C47-C63E10A0C7A7}"/>
    <cellStyle name="Note 4 7 3 4" xfId="35010" xr:uid="{6697576C-62A4-4728-88B8-A6A8FB6CB68E}"/>
    <cellStyle name="Note 4 7 4" xfId="16321" xr:uid="{6D97EE19-29F0-4421-A944-9F1C392DD434}"/>
    <cellStyle name="Note 4 7 4 2" xfId="16322" xr:uid="{BA5A5DF8-C421-49AA-8BFC-10AE908204AB}"/>
    <cellStyle name="Note 4 7 4 3" xfId="35011" xr:uid="{BDB31FBB-C18C-4349-ACA2-AC3A9A595498}"/>
    <cellStyle name="Note 4 7 4 4" xfId="35012" xr:uid="{6FC98A2E-6B6F-4593-B128-862FC46FD809}"/>
    <cellStyle name="Note 4 7 5" xfId="16323" xr:uid="{5BB256EB-C9F5-45C3-B197-F1833964F48E}"/>
    <cellStyle name="Note 4 7 5 2" xfId="16324" xr:uid="{4B3106DA-34C2-4A55-B960-7E532CD9951B}"/>
    <cellStyle name="Note 4 7 5 3" xfId="35013" xr:uid="{D433034F-E013-4191-AC0C-3E2C6C89E924}"/>
    <cellStyle name="Note 4 7 5 4" xfId="35014" xr:uid="{0D12F787-A173-4414-B3DA-564043D89AD1}"/>
    <cellStyle name="Note 4 7 6" xfId="16325" xr:uid="{36F8CA38-C4A8-4FA2-9E64-E36DFB3B72B1}"/>
    <cellStyle name="Note 4 7 6 2" xfId="16326" xr:uid="{C281BE89-5F3D-4B8A-97D7-4EA4F94CC377}"/>
    <cellStyle name="Note 4 7 6 3" xfId="35015" xr:uid="{EEE1EF04-A3B0-49A2-9B63-CBC9BF61B874}"/>
    <cellStyle name="Note 4 7 6 4" xfId="35016" xr:uid="{2D9C45EE-F2C3-4CB5-9946-F84EE1B6BF69}"/>
    <cellStyle name="Note 4 7 7" xfId="16327" xr:uid="{BD775A9E-FA94-4149-A820-91F871D9EE6F}"/>
    <cellStyle name="Note 4 7 7 2" xfId="16328" xr:uid="{BE24F3ED-CD33-47B3-8140-45523384C089}"/>
    <cellStyle name="Note 4 7 7 3" xfId="35017" xr:uid="{DC7826C2-BA19-4096-94A6-0D41B54825A2}"/>
    <cellStyle name="Note 4 7 7 4" xfId="35018" xr:uid="{C746E78C-2AA5-459A-B207-5B8633F70E46}"/>
    <cellStyle name="Note 4 7 8" xfId="16329" xr:uid="{A414AD0E-3620-4F1B-B22B-506D94E8E369}"/>
    <cellStyle name="Note 4 7 8 2" xfId="16330" xr:uid="{53F84F1A-EED8-4B14-9218-C47728F4291E}"/>
    <cellStyle name="Note 4 7 8 3" xfId="35019" xr:uid="{B1EB8225-71A8-4912-99E2-973DBE0A66DA}"/>
    <cellStyle name="Note 4 7 8 4" xfId="35020" xr:uid="{59A3227F-BF81-4780-A6B8-80286A807670}"/>
    <cellStyle name="Note 4 7 9" xfId="16331" xr:uid="{B2701846-8E7B-4959-BFF4-7B2004280745}"/>
    <cellStyle name="Note 4 7 9 2" xfId="16332" xr:uid="{15B7A614-2FC7-43C3-A649-7512BD8C233D}"/>
    <cellStyle name="Note 4 7 9 3" xfId="35021" xr:uid="{35E42FCE-B90E-4F29-A451-28BA84CF9A3A}"/>
    <cellStyle name="Note 4 7 9 4" xfId="35022" xr:uid="{29A0A5FA-FF73-4B6B-86F6-66F5B08704FE}"/>
    <cellStyle name="Note 4 8" xfId="16333" xr:uid="{EA69C4E1-A403-4BDB-8760-DF24D950ADE2}"/>
    <cellStyle name="Note 4 8 10" xfId="16334" xr:uid="{43F98226-56AC-4D67-9DBD-0C1EC112D61C}"/>
    <cellStyle name="Note 4 8 10 2" xfId="35023" xr:uid="{F35A7989-BB6C-42A5-A454-00E7DFDD97BC}"/>
    <cellStyle name="Note 4 8 11" xfId="16335" xr:uid="{025A8F65-7930-4497-97BB-C71B1729FB6C}"/>
    <cellStyle name="Note 4 8 11 2" xfId="35024" xr:uid="{8BBB44C0-B487-429D-9348-6B616C583E0C}"/>
    <cellStyle name="Note 4 8 12" xfId="35025" xr:uid="{B413A8AF-77F9-4DC2-9B4C-8967BF089785}"/>
    <cellStyle name="Note 4 8 2" xfId="16336" xr:uid="{334E01FA-7DF1-4D6D-ABED-8BAFE2D2ECC1}"/>
    <cellStyle name="Note 4 8 2 10" xfId="16337" xr:uid="{FA3E6848-AD2F-4A80-B460-31C1597A6945}"/>
    <cellStyle name="Note 4 8 2 10 2" xfId="35026" xr:uid="{BC42A87B-733B-42E5-9D4B-8FAF1278D718}"/>
    <cellStyle name="Note 4 8 2 11" xfId="35027" xr:uid="{06D630D4-111E-47FE-8BF3-000287D73CED}"/>
    <cellStyle name="Note 4 8 2 2" xfId="16338" xr:uid="{816BD7B5-0904-4109-B5ED-5A28D6DB5962}"/>
    <cellStyle name="Note 4 8 2 2 2" xfId="16339" xr:uid="{5A61DE22-A6EE-4C4E-9F60-5FDCFD55CDEC}"/>
    <cellStyle name="Note 4 8 2 2 2 2" xfId="16340" xr:uid="{C29CC4DB-83B6-4734-AC96-4D7641C168CA}"/>
    <cellStyle name="Note 4 8 2 2 3" xfId="16341" xr:uid="{BA29AF13-950C-4FE4-ABDA-C3F9731B5BB3}"/>
    <cellStyle name="Note 4 8 2 2 4" xfId="35028" xr:uid="{231441A7-B0BC-4F67-BC8F-E4B2AA6C9794}"/>
    <cellStyle name="Note 4 8 2 3" xfId="16342" xr:uid="{A5415202-F01B-44F2-9603-D254C51567A3}"/>
    <cellStyle name="Note 4 8 2 3 2" xfId="16343" xr:uid="{05DFB555-1225-4FB0-B6E6-799EA5E44EE2}"/>
    <cellStyle name="Note 4 8 2 3 3" xfId="35029" xr:uid="{BF5620E9-66B4-42F8-8438-FD2E6335ECD7}"/>
    <cellStyle name="Note 4 8 2 3 4" xfId="35030" xr:uid="{840B8266-1F16-401F-8536-8FE2B802AFD4}"/>
    <cellStyle name="Note 4 8 2 4" xfId="16344" xr:uid="{9656C048-1B88-4E46-8618-0398E260363E}"/>
    <cellStyle name="Note 4 8 2 4 2" xfId="16345" xr:uid="{18BB5EEE-F9C8-4975-87B7-2514261D30FD}"/>
    <cellStyle name="Note 4 8 2 4 3" xfId="35031" xr:uid="{A6DEB3C3-E794-4F94-8724-56E483E6BDB3}"/>
    <cellStyle name="Note 4 8 2 4 4" xfId="35032" xr:uid="{282C96FC-453E-4806-8AD1-F636509F8432}"/>
    <cellStyle name="Note 4 8 2 5" xfId="16346" xr:uid="{1864D2DA-0157-4353-8948-12632919E884}"/>
    <cellStyle name="Note 4 8 2 5 2" xfId="16347" xr:uid="{4DADF5CD-4CD4-4C6C-9952-90A50292F311}"/>
    <cellStyle name="Note 4 8 2 5 3" xfId="35033" xr:uid="{071C63EA-0DE2-4093-8245-1CFB60F54A70}"/>
    <cellStyle name="Note 4 8 2 5 4" xfId="35034" xr:uid="{AF617AE7-443F-4681-87C6-60C514C3AB21}"/>
    <cellStyle name="Note 4 8 2 6" xfId="16348" xr:uid="{CAB21680-7E8B-4880-B7E5-AC5C514A0372}"/>
    <cellStyle name="Note 4 8 2 6 2" xfId="16349" xr:uid="{765E20E3-AEE3-4F61-810C-C0275CD59264}"/>
    <cellStyle name="Note 4 8 2 6 3" xfId="35035" xr:uid="{0BB5534F-0181-42BE-B5CA-F6B587E23BBB}"/>
    <cellStyle name="Note 4 8 2 6 4" xfId="35036" xr:uid="{AD00A500-D09C-461D-97A4-62DB50454319}"/>
    <cellStyle name="Note 4 8 2 7" xfId="16350" xr:uid="{15A5D8EA-0BC4-4892-AD41-2168A09CA587}"/>
    <cellStyle name="Note 4 8 2 7 2" xfId="16351" xr:uid="{53664281-0865-45DC-86A4-2FB9405FEF67}"/>
    <cellStyle name="Note 4 8 2 7 3" xfId="35037" xr:uid="{58905DC1-2BA7-4DFF-B314-75C3716C9996}"/>
    <cellStyle name="Note 4 8 2 7 4" xfId="35038" xr:uid="{D3416E2F-8E66-4DA6-A874-69B44839A01B}"/>
    <cellStyle name="Note 4 8 2 8" xfId="16352" xr:uid="{A5ABE168-FE58-4507-ADD3-21FF9EDDF1B5}"/>
    <cellStyle name="Note 4 8 2 8 2" xfId="16353" xr:uid="{28B201B5-9ED2-4C25-A791-B813701500C4}"/>
    <cellStyle name="Note 4 8 2 8 3" xfId="35039" xr:uid="{BE8149EA-0497-46AB-B5C6-B4E4CB2AD67D}"/>
    <cellStyle name="Note 4 8 2 8 4" xfId="35040" xr:uid="{2A54C3FE-69D3-44EF-A153-A5E6FCA56CAF}"/>
    <cellStyle name="Note 4 8 2 9" xfId="16354" xr:uid="{CAB407E1-3321-4BBB-A81D-DBFF2D71A6DA}"/>
    <cellStyle name="Note 4 8 2 9 2" xfId="35041" xr:uid="{5B44E8FB-6EF6-4006-A6D3-1548562E93D6}"/>
    <cellStyle name="Note 4 8 3" xfId="16355" xr:uid="{86376BB7-852A-4769-B2DA-B961A95EE6AB}"/>
    <cellStyle name="Note 4 8 3 2" xfId="16356" xr:uid="{E0F0E28A-A373-4E75-BE66-31406CDA4692}"/>
    <cellStyle name="Note 4 8 3 2 2" xfId="16357" xr:uid="{283E3169-0250-411C-9CE2-33B29DE64693}"/>
    <cellStyle name="Note 4 8 3 3" xfId="16358" xr:uid="{51ED2A47-3C98-4D85-BA62-8873F5771113}"/>
    <cellStyle name="Note 4 8 3 4" xfId="35042" xr:uid="{0CE76958-CD3A-4DFB-BE20-773A4CB6D87E}"/>
    <cellStyle name="Note 4 8 4" xfId="16359" xr:uid="{1AAF2B63-5161-43A3-858C-A558C99D2605}"/>
    <cellStyle name="Note 4 8 4 2" xfId="16360" xr:uid="{7D9C001E-9603-40F1-8531-D953E1CB40DE}"/>
    <cellStyle name="Note 4 8 4 3" xfId="35043" xr:uid="{A6BE7D22-91D1-4EE5-97DE-23F4C59D0C36}"/>
    <cellStyle name="Note 4 8 4 4" xfId="35044" xr:uid="{C07E41F6-F3AF-4EAC-91A8-A3B78F50718D}"/>
    <cellStyle name="Note 4 8 5" xfId="16361" xr:uid="{8B196D6B-6E30-4631-83E4-DB1985E18C37}"/>
    <cellStyle name="Note 4 8 5 2" xfId="16362" xr:uid="{2C65C9DF-080A-49B9-A5A5-E2B4751CCFDB}"/>
    <cellStyle name="Note 4 8 5 3" xfId="35045" xr:uid="{449D8D8F-C1BE-4576-8D1C-F413013C058B}"/>
    <cellStyle name="Note 4 8 5 4" xfId="35046" xr:uid="{E7163A5A-3773-4BAA-AB66-2E550ACE0BEF}"/>
    <cellStyle name="Note 4 8 6" xfId="16363" xr:uid="{22C239EC-5926-4030-B6B4-E83EBBE35AAF}"/>
    <cellStyle name="Note 4 8 6 2" xfId="16364" xr:uid="{B69E08EB-9F40-4870-857B-B8BCC25BE657}"/>
    <cellStyle name="Note 4 8 6 3" xfId="35047" xr:uid="{B9C79AD0-60C8-4BF6-8D7D-42398EF6EADE}"/>
    <cellStyle name="Note 4 8 6 4" xfId="35048" xr:uid="{6582EF08-3AFB-4D78-A7D6-F57565BC9B3F}"/>
    <cellStyle name="Note 4 8 7" xfId="16365" xr:uid="{809CF36F-08A7-4F4B-A453-632E87DD2BD0}"/>
    <cellStyle name="Note 4 8 7 2" xfId="16366" xr:uid="{DAD26B45-9F7D-4B91-83C5-85E09135E9C4}"/>
    <cellStyle name="Note 4 8 7 3" xfId="35049" xr:uid="{106C8783-7A1C-4D4D-8A2E-9265F61C9CBA}"/>
    <cellStyle name="Note 4 8 7 4" xfId="35050" xr:uid="{6314C712-BF92-4949-9897-632D4B062965}"/>
    <cellStyle name="Note 4 8 8" xfId="16367" xr:uid="{53819DA8-D35A-4C5E-8225-6B45233A5DEE}"/>
    <cellStyle name="Note 4 8 8 2" xfId="16368" xr:uid="{FB1A0509-E87F-4608-B260-8BE2EDB8D2C7}"/>
    <cellStyle name="Note 4 8 8 3" xfId="35051" xr:uid="{77E91E73-58B9-4E88-9ED7-299170602D70}"/>
    <cellStyle name="Note 4 8 8 4" xfId="35052" xr:uid="{5A4C23C6-F7F6-48A9-BFEE-E0C5E0755549}"/>
    <cellStyle name="Note 4 8 9" xfId="16369" xr:uid="{1720BA36-1CD6-40B4-9FF5-CA93BE3576DB}"/>
    <cellStyle name="Note 4 8 9 2" xfId="16370" xr:uid="{0558C8D3-03FC-4864-9C9E-BEDCAC706968}"/>
    <cellStyle name="Note 4 8 9 3" xfId="35053" xr:uid="{CB709912-AB3F-4219-9223-3A0D4553D1CA}"/>
    <cellStyle name="Note 4 8 9 4" xfId="35054" xr:uid="{95837635-E017-42DE-AFEA-4CD0DA18D867}"/>
    <cellStyle name="Note 4 9" xfId="16371" xr:uid="{5A4CE1F4-6001-4F28-A763-C7A7E1D193F9}"/>
    <cellStyle name="Note 4 9 10" xfId="16372" xr:uid="{9C63F3DA-7DB8-4ED4-AA6E-67E738E9FDAF}"/>
    <cellStyle name="Note 4 9 10 2" xfId="35055" xr:uid="{2586D2E9-BF5F-4F9C-A1CA-20BD99E35784}"/>
    <cellStyle name="Note 4 9 11" xfId="16373" xr:uid="{06B6E37F-E8D5-4594-8AFC-2D2DA762F33F}"/>
    <cellStyle name="Note 4 9 11 2" xfId="35056" xr:uid="{941332F2-7A7C-425B-9C97-D8974278523C}"/>
    <cellStyle name="Note 4 9 12" xfId="35057" xr:uid="{8D87E334-35B2-46D3-B6E8-C5F9B024C3B7}"/>
    <cellStyle name="Note 4 9 2" xfId="16374" xr:uid="{D6BCE637-BA85-4C0E-B000-BC4875F065E0}"/>
    <cellStyle name="Note 4 9 2 10" xfId="16375" xr:uid="{0D78ECA2-ADB1-4214-827A-666334D191A3}"/>
    <cellStyle name="Note 4 9 2 10 2" xfId="35058" xr:uid="{8129836E-4E06-4C17-B06D-013B9562B41E}"/>
    <cellStyle name="Note 4 9 2 11" xfId="35059" xr:uid="{C5882FF0-E5FE-4D17-AF8B-F3C5EC98A754}"/>
    <cellStyle name="Note 4 9 2 2" xfId="16376" xr:uid="{8BE7A236-0A48-47C6-A45B-0D5DBFE86D20}"/>
    <cellStyle name="Note 4 9 2 2 2" xfId="16377" xr:uid="{F04FA63F-65AF-49CA-BF27-5B8D780268D5}"/>
    <cellStyle name="Note 4 9 2 2 2 2" xfId="16378" xr:uid="{333EA8F5-57D8-4398-AF2B-BB33A1E6EC99}"/>
    <cellStyle name="Note 4 9 2 2 3" xfId="16379" xr:uid="{2E6A6FC3-1EE6-4185-A9C4-9E67BB0469A2}"/>
    <cellStyle name="Note 4 9 2 2 4" xfId="35060" xr:uid="{02D45F84-2C3E-46FC-B729-D9B3949E8B7B}"/>
    <cellStyle name="Note 4 9 2 3" xfId="16380" xr:uid="{AC259958-0FBF-44DD-B553-DCAB9C9C028B}"/>
    <cellStyle name="Note 4 9 2 3 2" xfId="16381" xr:uid="{8A044DA4-45E8-46E5-82CC-47318F73CF21}"/>
    <cellStyle name="Note 4 9 2 3 3" xfId="35061" xr:uid="{D2D54A0B-0C2B-445A-8235-8431E5C2952A}"/>
    <cellStyle name="Note 4 9 2 3 4" xfId="35062" xr:uid="{3A25A919-7C6B-4CF1-AC67-724C27E7C307}"/>
    <cellStyle name="Note 4 9 2 4" xfId="16382" xr:uid="{06CEAFF7-4404-4BD5-A26F-D558A37066DE}"/>
    <cellStyle name="Note 4 9 2 4 2" xfId="16383" xr:uid="{B9173F57-6376-4AE0-BAB8-E2BFCC00E693}"/>
    <cellStyle name="Note 4 9 2 4 3" xfId="35063" xr:uid="{C4E6C798-3218-4B3A-88E8-B2303B0D7CD4}"/>
    <cellStyle name="Note 4 9 2 4 4" xfId="35064" xr:uid="{ADEEFFFA-B5F5-4B88-AABB-C78FC4A5DB6E}"/>
    <cellStyle name="Note 4 9 2 5" xfId="16384" xr:uid="{3A13E9FA-F8CF-4E82-8DCA-C9E48039D235}"/>
    <cellStyle name="Note 4 9 2 5 2" xfId="16385" xr:uid="{952FFF57-9F9F-47AD-BDDB-5A484D59C6D7}"/>
    <cellStyle name="Note 4 9 2 5 3" xfId="35065" xr:uid="{9E65572B-B701-4CF7-A5D6-7155296DEFED}"/>
    <cellStyle name="Note 4 9 2 5 4" xfId="35066" xr:uid="{909FB845-A0F2-405E-B724-9CF6FA7ECA4F}"/>
    <cellStyle name="Note 4 9 2 6" xfId="16386" xr:uid="{57976891-5002-407F-B6B7-85F8C217A67B}"/>
    <cellStyle name="Note 4 9 2 6 2" xfId="16387" xr:uid="{4A6339CE-F96D-4DF1-A368-6A86305CBA2B}"/>
    <cellStyle name="Note 4 9 2 6 3" xfId="35067" xr:uid="{1C4A9EDA-42D4-4BD9-947B-4F05F8F75380}"/>
    <cellStyle name="Note 4 9 2 6 4" xfId="35068" xr:uid="{F6DDDC36-6EA1-441B-8208-74ED3D29B5A5}"/>
    <cellStyle name="Note 4 9 2 7" xfId="16388" xr:uid="{536CC801-5345-48BF-8630-A22E77F21187}"/>
    <cellStyle name="Note 4 9 2 7 2" xfId="16389" xr:uid="{EE134835-E3F5-4C28-8497-BBBE618CBBA1}"/>
    <cellStyle name="Note 4 9 2 7 3" xfId="35069" xr:uid="{299D584A-81DE-4079-A362-E6A8743F4CD0}"/>
    <cellStyle name="Note 4 9 2 7 4" xfId="35070" xr:uid="{A9F5984B-3E47-4FDE-9780-44309DCDEA23}"/>
    <cellStyle name="Note 4 9 2 8" xfId="16390" xr:uid="{08D238BE-7224-4D24-83B0-FA0E78425F73}"/>
    <cellStyle name="Note 4 9 2 8 2" xfId="16391" xr:uid="{49FC679D-6775-4396-AFD7-F9D08F2626E0}"/>
    <cellStyle name="Note 4 9 2 8 3" xfId="35071" xr:uid="{7652754A-E343-457C-97BA-8479468D0881}"/>
    <cellStyle name="Note 4 9 2 8 4" xfId="35072" xr:uid="{2BC7CE7C-7A81-4A89-B8A9-0C35A7398750}"/>
    <cellStyle name="Note 4 9 2 9" xfId="16392" xr:uid="{F0FEEAFD-382F-42D7-9FAD-9EC7BDC61AD6}"/>
    <cellStyle name="Note 4 9 2 9 2" xfId="35073" xr:uid="{33EB7EAE-BFF0-4956-9EBC-11933DF312A6}"/>
    <cellStyle name="Note 4 9 3" xfId="16393" xr:uid="{0238AE25-FB16-4349-9668-F5963F43E121}"/>
    <cellStyle name="Note 4 9 3 2" xfId="16394" xr:uid="{3450C45B-9DD9-4ACB-A81C-69A9EC67B3F4}"/>
    <cellStyle name="Note 4 9 3 2 2" xfId="16395" xr:uid="{10675A2E-82B3-49FB-BE57-6FE63525046D}"/>
    <cellStyle name="Note 4 9 3 3" xfId="16396" xr:uid="{83AF070A-99B5-45D4-9F64-CF6EF50071AD}"/>
    <cellStyle name="Note 4 9 3 4" xfId="35074" xr:uid="{3146814E-0045-408D-8A03-62829A3A9AB7}"/>
    <cellStyle name="Note 4 9 4" xfId="16397" xr:uid="{374F700C-0905-4DEF-8E89-F395788BCCE5}"/>
    <cellStyle name="Note 4 9 4 2" xfId="16398" xr:uid="{9B1CB437-314D-4307-9465-BEA32FE714AF}"/>
    <cellStyle name="Note 4 9 4 3" xfId="35075" xr:uid="{F73835EE-C5E8-4871-AC6B-57904F64CE5A}"/>
    <cellStyle name="Note 4 9 4 4" xfId="35076" xr:uid="{DAC91AB6-3D20-4F01-A6A7-7446CA11DA17}"/>
    <cellStyle name="Note 4 9 5" xfId="16399" xr:uid="{6DAC3E41-6DAC-4436-8D30-106BABD41F1F}"/>
    <cellStyle name="Note 4 9 5 2" xfId="16400" xr:uid="{0DF7B2F9-512A-4A19-8219-C72A879AEDA0}"/>
    <cellStyle name="Note 4 9 5 3" xfId="35077" xr:uid="{A5ACC1BE-4072-49C1-B688-9F76AF2E3FD2}"/>
    <cellStyle name="Note 4 9 5 4" xfId="35078" xr:uid="{341DCA83-19F0-4A02-98E3-63B7920B9392}"/>
    <cellStyle name="Note 4 9 6" xfId="16401" xr:uid="{1625A4E5-51FF-45E0-B1E0-716EC7D9565E}"/>
    <cellStyle name="Note 4 9 6 2" xfId="16402" xr:uid="{A33B4B01-61B0-4B19-9EDE-48FBF1E4AF57}"/>
    <cellStyle name="Note 4 9 6 3" xfId="35079" xr:uid="{0BF2CCB5-7781-4FC7-A14A-C255F8A32D1C}"/>
    <cellStyle name="Note 4 9 6 4" xfId="35080" xr:uid="{6B700E17-4139-4B95-867B-EF67C00F8DC9}"/>
    <cellStyle name="Note 4 9 7" xfId="16403" xr:uid="{5172EBCA-0D36-4493-BE87-098FE51DD5C5}"/>
    <cellStyle name="Note 4 9 7 2" xfId="16404" xr:uid="{1A713C93-C97A-4E7A-B397-0896D5C74E0F}"/>
    <cellStyle name="Note 4 9 7 3" xfId="35081" xr:uid="{C7979443-D745-43CD-8C3F-ED78AA9FF706}"/>
    <cellStyle name="Note 4 9 7 4" xfId="35082" xr:uid="{4D0050E3-C6DB-4E5F-ADEC-BF5C1B437013}"/>
    <cellStyle name="Note 4 9 8" xfId="16405" xr:uid="{9075D59B-0BB2-40C2-A431-5407770FCB67}"/>
    <cellStyle name="Note 4 9 8 2" xfId="16406" xr:uid="{BA43E9D7-AF0A-40A8-8F0B-0F17DC302A52}"/>
    <cellStyle name="Note 4 9 8 3" xfId="35083" xr:uid="{7167EE49-450A-4AD9-807C-E850CC9E26FA}"/>
    <cellStyle name="Note 4 9 8 4" xfId="35084" xr:uid="{FD6F4A20-559F-4EB1-91E4-72675F38C0E2}"/>
    <cellStyle name="Note 4 9 9" xfId="16407" xr:uid="{9314ACBC-0ABC-4AD8-87C5-F8BDBDB86B67}"/>
    <cellStyle name="Note 4 9 9 2" xfId="16408" xr:uid="{8E0FE5FA-05C5-4FCA-8B49-64C2DAE96F68}"/>
    <cellStyle name="Note 4 9 9 3" xfId="35085" xr:uid="{89965452-2B65-45E2-BB11-BA3973F91263}"/>
    <cellStyle name="Note 4 9 9 4" xfId="35086" xr:uid="{813D641A-3EF2-45C9-95A2-1421C364292F}"/>
    <cellStyle name="Note 4_ELC_final" xfId="35087" xr:uid="{4771CFEA-120D-41C4-A835-D786F172EF0B}"/>
    <cellStyle name="Note 40" xfId="35088" xr:uid="{26766988-B506-400B-816F-B07BC06FDEDF}"/>
    <cellStyle name="Note 41" xfId="35089" xr:uid="{C3836CF7-39F5-431C-AA32-308E5D95BACA}"/>
    <cellStyle name="Note 42" xfId="109" xr:uid="{64F2A527-F805-4EA5-88A6-74F0F3E0E203}"/>
    <cellStyle name="Note 43" xfId="45858" xr:uid="{79B05E12-903C-4F6E-B542-648130659E8A}"/>
    <cellStyle name="Note 44" xfId="45879" xr:uid="{A63FFAD2-75CF-450B-9398-3F3B320C7281}"/>
    <cellStyle name="Note 5" xfId="16409" xr:uid="{94A19F5F-3F24-4DC3-AE59-19C9D7CBA508}"/>
    <cellStyle name="Note 5 10" xfId="16410" xr:uid="{AC66E03A-9DEE-48F0-8822-2E02E9FA4764}"/>
    <cellStyle name="Note 5 10 10" xfId="16411" xr:uid="{F469A591-14B1-49A9-BFFE-579CCBBBA054}"/>
    <cellStyle name="Note 5 10 10 2" xfId="35090" xr:uid="{228C397F-4F26-4C8E-A6A0-A48742766795}"/>
    <cellStyle name="Note 5 10 11" xfId="16412" xr:uid="{744CA3FD-29D2-4345-AA9C-AEB230038748}"/>
    <cellStyle name="Note 5 10 11 2" xfId="35091" xr:uid="{32396C26-B69D-4B68-B8B4-E0EB5808182D}"/>
    <cellStyle name="Note 5 10 12" xfId="35092" xr:uid="{7CD68700-07CB-4D84-BB17-E351DC1773C9}"/>
    <cellStyle name="Note 5 10 2" xfId="16413" xr:uid="{C80F64C5-EA3B-4957-B85A-658C58CD94BD}"/>
    <cellStyle name="Note 5 10 2 10" xfId="16414" xr:uid="{2F890493-507A-4496-B55F-A5F482C3DF8B}"/>
    <cellStyle name="Note 5 10 2 10 2" xfId="35093" xr:uid="{69B03095-DD23-4489-A0C4-C488FA642E66}"/>
    <cellStyle name="Note 5 10 2 11" xfId="35094" xr:uid="{FA7549A6-3D13-4132-B855-6712E1AEE10F}"/>
    <cellStyle name="Note 5 10 2 2" xfId="16415" xr:uid="{0EE4DF56-A699-4B2C-84FD-80F8C9374697}"/>
    <cellStyle name="Note 5 10 2 2 2" xfId="16416" xr:uid="{A0926622-BB35-411B-A0A8-FB2CB2D8F455}"/>
    <cellStyle name="Note 5 10 2 2 2 2" xfId="16417" xr:uid="{FD1E9754-C690-43D1-A308-BF6CE7438E22}"/>
    <cellStyle name="Note 5 10 2 2 3" xfId="16418" xr:uid="{5CCBF7EF-F986-4B9E-84E0-E4B520D0EE3C}"/>
    <cellStyle name="Note 5 10 2 2 4" xfId="35095" xr:uid="{0C34E73E-839F-4A4A-AB08-EA2B563C376D}"/>
    <cellStyle name="Note 5 10 2 3" xfId="16419" xr:uid="{853BFF0B-DEE9-4DF3-AD4C-68AE66B15B8D}"/>
    <cellStyle name="Note 5 10 2 3 2" xfId="16420" xr:uid="{14B8C4F5-23B0-4BBE-8399-948145EED3A8}"/>
    <cellStyle name="Note 5 10 2 3 3" xfId="35096" xr:uid="{16FEB796-8207-4062-9880-711EF4FF0415}"/>
    <cellStyle name="Note 5 10 2 3 4" xfId="35097" xr:uid="{C872DC0D-6D42-48C9-BB6D-DC6AF2569F53}"/>
    <cellStyle name="Note 5 10 2 4" xfId="16421" xr:uid="{138ACAC3-93CB-4044-9F91-75B39AF8B61D}"/>
    <cellStyle name="Note 5 10 2 4 2" xfId="16422" xr:uid="{005932DE-F89D-4C5C-AF43-E455E9356EB2}"/>
    <cellStyle name="Note 5 10 2 4 3" xfId="35098" xr:uid="{68F705A5-076E-4954-8F6B-782E72AA2FE7}"/>
    <cellStyle name="Note 5 10 2 4 4" xfId="35099" xr:uid="{B53354A6-2977-42C5-A2FF-737D6D44585C}"/>
    <cellStyle name="Note 5 10 2 5" xfId="16423" xr:uid="{85110113-1450-4610-BA40-AD3C2D44BAC6}"/>
    <cellStyle name="Note 5 10 2 5 2" xfId="16424" xr:uid="{91D47934-B620-4E7A-ADEF-D39F60CA530C}"/>
    <cellStyle name="Note 5 10 2 5 3" xfId="35100" xr:uid="{0C3EB90F-0A98-4B77-AE20-4786CF02E9F4}"/>
    <cellStyle name="Note 5 10 2 5 4" xfId="35101" xr:uid="{A0D7A31F-5484-43D4-8F4F-0B068A0AA7F7}"/>
    <cellStyle name="Note 5 10 2 6" xfId="16425" xr:uid="{35ABCC24-7C6C-495D-B1E3-ECBA6C6DD13D}"/>
    <cellStyle name="Note 5 10 2 6 2" xfId="16426" xr:uid="{77CB7B5C-428E-4CF8-8A6E-B3CB6A858987}"/>
    <cellStyle name="Note 5 10 2 6 3" xfId="35102" xr:uid="{43E016A8-5FAD-4DD9-9115-247A2F1B73A6}"/>
    <cellStyle name="Note 5 10 2 6 4" xfId="35103" xr:uid="{3F668BB5-7FDE-4D6E-99B0-35909339A1AD}"/>
    <cellStyle name="Note 5 10 2 7" xfId="16427" xr:uid="{303C0DB0-D33B-4D91-A201-A1D306F1100C}"/>
    <cellStyle name="Note 5 10 2 7 2" xfId="16428" xr:uid="{C5ADA33E-2EC2-4E05-BD00-9C64311FFFAE}"/>
    <cellStyle name="Note 5 10 2 7 3" xfId="35104" xr:uid="{AAE9C8B5-8E24-481B-9A2E-02F4A36239F3}"/>
    <cellStyle name="Note 5 10 2 7 4" xfId="35105" xr:uid="{C7DA5315-F055-477A-BD1F-8B1B4E77E24D}"/>
    <cellStyle name="Note 5 10 2 8" xfId="16429" xr:uid="{692605CF-B43E-4161-970C-34BB137D0B51}"/>
    <cellStyle name="Note 5 10 2 8 2" xfId="16430" xr:uid="{52E063D0-ABD6-4B8F-A55C-905E08140D52}"/>
    <cellStyle name="Note 5 10 2 8 3" xfId="35106" xr:uid="{851C4AB8-7044-444E-AF3A-35324E846A02}"/>
    <cellStyle name="Note 5 10 2 8 4" xfId="35107" xr:uid="{258B4537-160E-4741-B01D-AE137D99B5B4}"/>
    <cellStyle name="Note 5 10 2 9" xfId="16431" xr:uid="{24FFE48E-0CF5-4A12-9412-394ABD1286FD}"/>
    <cellStyle name="Note 5 10 2 9 2" xfId="35108" xr:uid="{50DE4243-9069-4AE6-97E9-42C872F17FDB}"/>
    <cellStyle name="Note 5 10 3" xfId="16432" xr:uid="{4B6A56CD-9896-48A5-A2D1-1F051FF7CAD5}"/>
    <cellStyle name="Note 5 10 3 2" xfId="16433" xr:uid="{EE000489-E783-4850-9373-60BE03569BE8}"/>
    <cellStyle name="Note 5 10 3 2 2" xfId="16434" xr:uid="{EEDD01D8-AF45-4645-9A26-3F4A1E1E6F9D}"/>
    <cellStyle name="Note 5 10 3 3" xfId="16435" xr:uid="{E2C5A859-0383-4CF1-ADA7-F8FB0994276C}"/>
    <cellStyle name="Note 5 10 3 4" xfId="35109" xr:uid="{B16AD4E5-C276-495F-ACC2-D23AC6224EE5}"/>
    <cellStyle name="Note 5 10 4" xfId="16436" xr:uid="{DAD02749-3201-4973-A2ED-80623BC66612}"/>
    <cellStyle name="Note 5 10 4 2" xfId="16437" xr:uid="{D7C1B093-5F7D-409C-B5FC-885EF3092B34}"/>
    <cellStyle name="Note 5 10 4 3" xfId="35110" xr:uid="{2EC72D42-56A7-43A3-B1A0-7DAF7D123CED}"/>
    <cellStyle name="Note 5 10 4 4" xfId="35111" xr:uid="{DBA96E72-4D1C-4D37-9D0F-C4950C6FD471}"/>
    <cellStyle name="Note 5 10 5" xfId="16438" xr:uid="{1ABD3FA3-CEDB-4A15-8CDC-38AABD9B1B59}"/>
    <cellStyle name="Note 5 10 5 2" xfId="16439" xr:uid="{89760974-7927-403D-A571-DAE2E8BD2510}"/>
    <cellStyle name="Note 5 10 5 3" xfId="35112" xr:uid="{D33C79FA-C5F7-4499-A5A1-CEE86FB96494}"/>
    <cellStyle name="Note 5 10 5 4" xfId="35113" xr:uid="{2F795D24-5BB3-43FE-B3BE-3F0C8055F1B1}"/>
    <cellStyle name="Note 5 10 6" xfId="16440" xr:uid="{8B3E7CE4-D89A-4F4F-8EDF-2F359A0A2421}"/>
    <cellStyle name="Note 5 10 6 2" xfId="16441" xr:uid="{3A7AF63A-8C37-47B3-9689-0389C01A6202}"/>
    <cellStyle name="Note 5 10 6 3" xfId="35114" xr:uid="{3D1BF514-2C7E-4AC8-A34E-76A81B17D489}"/>
    <cellStyle name="Note 5 10 6 4" xfId="35115" xr:uid="{5E55C304-C89C-4A53-B71B-E9AC80B8448E}"/>
    <cellStyle name="Note 5 10 7" xfId="16442" xr:uid="{CB0875CA-8150-4FEC-A926-9C3B45570C7D}"/>
    <cellStyle name="Note 5 10 7 2" xfId="16443" xr:uid="{2C8F071D-5BD8-4902-B100-882983014FA1}"/>
    <cellStyle name="Note 5 10 7 3" xfId="35116" xr:uid="{267EEC12-1577-40AE-BE30-8C9994426FE7}"/>
    <cellStyle name="Note 5 10 7 4" xfId="35117" xr:uid="{59289D4E-A964-4A24-B5F5-E98F2016F02C}"/>
    <cellStyle name="Note 5 10 8" xfId="16444" xr:uid="{65D3051C-273C-4DAB-8DAE-A477317953D7}"/>
    <cellStyle name="Note 5 10 8 2" xfId="16445" xr:uid="{7C709336-6E2D-4A00-B0D3-A697242762BB}"/>
    <cellStyle name="Note 5 10 8 3" xfId="35118" xr:uid="{AB3C8146-5D3D-4DC4-B886-1E7695F05C0B}"/>
    <cellStyle name="Note 5 10 8 4" xfId="35119" xr:uid="{C4519A4B-EEE7-453D-9F9E-6DA055A4735D}"/>
    <cellStyle name="Note 5 10 9" xfId="16446" xr:uid="{A98938B5-6E07-4528-B6D8-DA8D2392CEF3}"/>
    <cellStyle name="Note 5 10 9 2" xfId="16447" xr:uid="{D242F20C-AF9A-41FC-BD56-BCCDFC20D4B0}"/>
    <cellStyle name="Note 5 10 9 3" xfId="35120" xr:uid="{6C09F297-8DA9-4431-82A9-D83025860372}"/>
    <cellStyle name="Note 5 10 9 4" xfId="35121" xr:uid="{E3647932-369C-4DDF-A52E-64CDCF353A9E}"/>
    <cellStyle name="Note 5 11" xfId="16448" xr:uid="{FEAF044C-E774-4119-B5CF-240E01A1C0E5}"/>
    <cellStyle name="Note 5 11 10" xfId="16449" xr:uid="{2ECC5F54-CFEB-4EF3-AC83-DFE5E77CE60C}"/>
    <cellStyle name="Note 5 11 10 2" xfId="35122" xr:uid="{9A97D6ED-EA59-4ACE-8F9C-3F69DA696F04}"/>
    <cellStyle name="Note 5 11 11" xfId="16450" xr:uid="{7860171F-AB80-44DC-B89F-9DAF8DECEBDD}"/>
    <cellStyle name="Note 5 11 11 2" xfId="35123" xr:uid="{AD56D130-7FF6-4FB0-BE35-27DF60D1E423}"/>
    <cellStyle name="Note 5 11 12" xfId="35124" xr:uid="{A9765C68-EF05-4DDF-8A94-C1321D9801AA}"/>
    <cellStyle name="Note 5 11 2" xfId="16451" xr:uid="{41D1791E-54EC-4CC2-BB16-AA96FE4EDEB9}"/>
    <cellStyle name="Note 5 11 2 10" xfId="16452" xr:uid="{08AE4D94-644C-4DFE-BD68-5187378D1843}"/>
    <cellStyle name="Note 5 11 2 10 2" xfId="35125" xr:uid="{351BB534-579E-4956-A074-BF81DA867A6F}"/>
    <cellStyle name="Note 5 11 2 11" xfId="35126" xr:uid="{35394FED-8606-441A-9367-7553D64FAE1E}"/>
    <cellStyle name="Note 5 11 2 2" xfId="16453" xr:uid="{A1CEEF23-C2FB-48DE-A338-7D8D2BEA3F64}"/>
    <cellStyle name="Note 5 11 2 2 2" xfId="16454" xr:uid="{278755E4-EA65-41CE-A97B-7A4814A7CEF5}"/>
    <cellStyle name="Note 5 11 2 2 2 2" xfId="16455" xr:uid="{031D56FE-E09F-47B5-8CFF-0F1204CBE415}"/>
    <cellStyle name="Note 5 11 2 2 3" xfId="16456" xr:uid="{DAC3AA63-8A01-4BC4-B007-29E85FD2EDD6}"/>
    <cellStyle name="Note 5 11 2 2 4" xfId="35127" xr:uid="{9127354F-DD34-49FA-81E6-BB625D50175C}"/>
    <cellStyle name="Note 5 11 2 3" xfId="16457" xr:uid="{7F6D8542-2731-4B09-82E4-1F11734E8A09}"/>
    <cellStyle name="Note 5 11 2 3 2" xfId="16458" xr:uid="{F588341C-E985-47E9-8DC4-EBD3AFF3EE5F}"/>
    <cellStyle name="Note 5 11 2 3 3" xfId="35128" xr:uid="{6A0F5FA3-BB22-438A-8874-971A1CEBA876}"/>
    <cellStyle name="Note 5 11 2 3 4" xfId="35129" xr:uid="{CA1E6AAF-FDA8-454B-A1C6-63281EF7B098}"/>
    <cellStyle name="Note 5 11 2 4" xfId="16459" xr:uid="{F9B37A5D-308D-49A6-BD84-7040C480F7BB}"/>
    <cellStyle name="Note 5 11 2 4 2" xfId="16460" xr:uid="{C2F42F86-55B6-47E1-9536-26C30DC8E7DC}"/>
    <cellStyle name="Note 5 11 2 4 3" xfId="35130" xr:uid="{F6B921E1-1339-41B6-B2A8-4DD68549C92F}"/>
    <cellStyle name="Note 5 11 2 4 4" xfId="35131" xr:uid="{BC04D6AB-CD3E-452A-A853-4F4E07707EB8}"/>
    <cellStyle name="Note 5 11 2 5" xfId="16461" xr:uid="{46EAF531-496B-4648-A037-16D28D1E331D}"/>
    <cellStyle name="Note 5 11 2 5 2" xfId="16462" xr:uid="{7A49E1D4-8AFC-40EE-8F4F-CFAB1047F92D}"/>
    <cellStyle name="Note 5 11 2 5 3" xfId="35132" xr:uid="{5520BBCA-55B7-40D2-BEEE-E703B82FFD76}"/>
    <cellStyle name="Note 5 11 2 5 4" xfId="35133" xr:uid="{3C73E36D-042D-4A17-A448-116E89622EFC}"/>
    <cellStyle name="Note 5 11 2 6" xfId="16463" xr:uid="{FD5A0215-FEB4-450F-A420-46F50A5A123E}"/>
    <cellStyle name="Note 5 11 2 6 2" xfId="16464" xr:uid="{6FE8F300-4D50-4494-8F80-AFDECAC05D42}"/>
    <cellStyle name="Note 5 11 2 6 3" xfId="35134" xr:uid="{1BC919AD-5173-4929-8934-F5C4F4931A2D}"/>
    <cellStyle name="Note 5 11 2 6 4" xfId="35135" xr:uid="{A438B4C1-6809-43F8-BE62-48D7D0573F2A}"/>
    <cellStyle name="Note 5 11 2 7" xfId="16465" xr:uid="{01E40005-8D95-49DB-BE3C-4BC9C1FBB802}"/>
    <cellStyle name="Note 5 11 2 7 2" xfId="16466" xr:uid="{E9F5628A-B623-40B0-A704-E54B0A8952EC}"/>
    <cellStyle name="Note 5 11 2 7 3" xfId="35136" xr:uid="{6F208F55-CDA1-475C-B71A-583DE7B2E6B6}"/>
    <cellStyle name="Note 5 11 2 7 4" xfId="35137" xr:uid="{2EB5B47F-A2E0-422D-9424-9CBD2AABB6F3}"/>
    <cellStyle name="Note 5 11 2 8" xfId="16467" xr:uid="{5D1F5458-7BC0-4B78-A705-9C492C715CEC}"/>
    <cellStyle name="Note 5 11 2 8 2" xfId="16468" xr:uid="{C23957CB-B71D-484F-A828-E1F86D24B5B9}"/>
    <cellStyle name="Note 5 11 2 8 3" xfId="35138" xr:uid="{A7B28584-C47E-461E-8610-75E93A80E0EA}"/>
    <cellStyle name="Note 5 11 2 8 4" xfId="35139" xr:uid="{386BF81F-BD1B-4913-A9F6-C0E992437853}"/>
    <cellStyle name="Note 5 11 2 9" xfId="16469" xr:uid="{93FBCC80-C4BD-463F-BC5C-98CC8AB4E3E3}"/>
    <cellStyle name="Note 5 11 2 9 2" xfId="35140" xr:uid="{63A25CDC-388D-4382-BF6A-BBEBE561F8BA}"/>
    <cellStyle name="Note 5 11 3" xfId="16470" xr:uid="{831C788C-AAF3-4C93-830D-0D35F95389B6}"/>
    <cellStyle name="Note 5 11 3 2" xfId="16471" xr:uid="{762B7F6D-3B58-4B16-B41E-D03031D9C878}"/>
    <cellStyle name="Note 5 11 3 2 2" xfId="16472" xr:uid="{89B0267F-4B47-4517-B8CE-C1C6464C0671}"/>
    <cellStyle name="Note 5 11 3 3" xfId="16473" xr:uid="{AC5565A9-3181-4856-80BE-41A90A666A18}"/>
    <cellStyle name="Note 5 11 3 4" xfId="35141" xr:uid="{F65CAC8C-BF56-4418-B1E0-A6BD8196BD2C}"/>
    <cellStyle name="Note 5 11 4" xfId="16474" xr:uid="{9617296C-AFE4-4168-A685-688E7B049108}"/>
    <cellStyle name="Note 5 11 4 2" xfId="16475" xr:uid="{4930F5BE-0911-4BA9-9F5C-232B6BA0AB8C}"/>
    <cellStyle name="Note 5 11 4 3" xfId="35142" xr:uid="{7336A6A9-6472-4A16-9C39-46E1F4E2306B}"/>
    <cellStyle name="Note 5 11 4 4" xfId="35143" xr:uid="{BC8698CB-D37A-4156-8745-243D33549924}"/>
    <cellStyle name="Note 5 11 5" xfId="16476" xr:uid="{5AECEA70-4A0A-436C-A2C2-DE3E3A10CC82}"/>
    <cellStyle name="Note 5 11 5 2" xfId="16477" xr:uid="{1DD93154-BC0E-4DDD-BA3B-9771432BA46D}"/>
    <cellStyle name="Note 5 11 5 3" xfId="35144" xr:uid="{6B2F48F8-9121-46C6-9DAD-4AF2B09FF048}"/>
    <cellStyle name="Note 5 11 5 4" xfId="35145" xr:uid="{10E29A50-2F16-4CBE-97A6-279B0D96D125}"/>
    <cellStyle name="Note 5 11 6" xfId="16478" xr:uid="{3863DB7C-FC72-475E-B5D8-953F28B26BF2}"/>
    <cellStyle name="Note 5 11 6 2" xfId="16479" xr:uid="{F0EEE111-3EBD-4E58-8EEB-763EB7D88C26}"/>
    <cellStyle name="Note 5 11 6 3" xfId="35146" xr:uid="{A7FD8246-5689-4ED8-9FD2-9E9EF65A4BCE}"/>
    <cellStyle name="Note 5 11 6 4" xfId="35147" xr:uid="{CD60EB5A-F22E-4B93-8D16-4B457031EBF3}"/>
    <cellStyle name="Note 5 11 7" xfId="16480" xr:uid="{33C0DE26-D57C-4F55-8AB8-5EF76CFD9278}"/>
    <cellStyle name="Note 5 11 7 2" xfId="16481" xr:uid="{A75DF0ED-57EB-46F0-B0E0-06D677A2CA8B}"/>
    <cellStyle name="Note 5 11 7 3" xfId="35148" xr:uid="{266B6F8E-A862-4C8E-B4CC-B65D34CE59E2}"/>
    <cellStyle name="Note 5 11 7 4" xfId="35149" xr:uid="{D93DD44D-444C-4B07-A4D2-4BDC14E036E5}"/>
    <cellStyle name="Note 5 11 8" xfId="16482" xr:uid="{107D1C91-9CCE-4C37-A463-D26D7A20E49F}"/>
    <cellStyle name="Note 5 11 8 2" xfId="16483" xr:uid="{00310169-2474-4DDE-9C78-6BC318CDD359}"/>
    <cellStyle name="Note 5 11 8 3" xfId="35150" xr:uid="{2D0CD79B-7C82-4169-ABE0-B5EF065CE645}"/>
    <cellStyle name="Note 5 11 8 4" xfId="35151" xr:uid="{9794C19F-BAD0-4473-961C-20A5E9D9646E}"/>
    <cellStyle name="Note 5 11 9" xfId="16484" xr:uid="{251C6F0A-42E9-4CCD-A6C3-25E38AFCB197}"/>
    <cellStyle name="Note 5 11 9 2" xfId="16485" xr:uid="{5F80526B-1933-4D4F-B159-33F7BECCEE8F}"/>
    <cellStyle name="Note 5 11 9 3" xfId="35152" xr:uid="{E902C146-F1C6-40D3-B669-5DC79D3561DC}"/>
    <cellStyle name="Note 5 11 9 4" xfId="35153" xr:uid="{09F34E64-F01B-4200-8A48-68568B675330}"/>
    <cellStyle name="Note 5 12" xfId="16486" xr:uid="{77AF274D-87F3-4E97-A20E-C0462AC0FFA0}"/>
    <cellStyle name="Note 5 12 10" xfId="16487" xr:uid="{EFC53B8C-CD97-40A5-900E-E91F7FDDA7DA}"/>
    <cellStyle name="Note 5 12 10 2" xfId="35154" xr:uid="{A53908FF-FC16-40C6-B9C6-A76BBB0B1F80}"/>
    <cellStyle name="Note 5 12 11" xfId="35155" xr:uid="{73133455-A790-4213-93E5-6017B2066644}"/>
    <cellStyle name="Note 5 12 2" xfId="16488" xr:uid="{CF5771C3-1168-4C85-A495-8C094E584215}"/>
    <cellStyle name="Note 5 12 2 2" xfId="16489" xr:uid="{82490010-904B-46C5-AB0F-C746BFEFC030}"/>
    <cellStyle name="Note 5 12 2 2 2" xfId="16490" xr:uid="{1C1AE7CC-8CFD-46E4-B0BC-B3B759580E64}"/>
    <cellStyle name="Note 5 12 2 3" xfId="16491" xr:uid="{2F9F46AE-A7DE-4596-8844-05B104CFE199}"/>
    <cellStyle name="Note 5 12 2 4" xfId="35156" xr:uid="{CC43E93B-94BE-4631-80FA-A489166507B5}"/>
    <cellStyle name="Note 5 12 3" xfId="16492" xr:uid="{DBC0C543-AC33-4EC1-B0CB-85EC0C57DD66}"/>
    <cellStyle name="Note 5 12 3 2" xfId="16493" xr:uid="{3E80E49D-A33D-4926-969B-6AC2EE428B97}"/>
    <cellStyle name="Note 5 12 3 3" xfId="35157" xr:uid="{5DB00A21-20DA-4201-BA0E-B56152B3C987}"/>
    <cellStyle name="Note 5 12 3 4" xfId="35158" xr:uid="{58E439FA-A286-48A8-BB89-321D1E674E23}"/>
    <cellStyle name="Note 5 12 4" xfId="16494" xr:uid="{DCB122E8-189C-4D93-A81D-43A133B028F0}"/>
    <cellStyle name="Note 5 12 4 2" xfId="16495" xr:uid="{CC8DE68B-3B8C-4538-A38D-594E7FD7B1F3}"/>
    <cellStyle name="Note 5 12 4 3" xfId="35159" xr:uid="{3AA88B23-AFD7-4937-B5E9-870A00E11BA8}"/>
    <cellStyle name="Note 5 12 4 4" xfId="35160" xr:uid="{6BAAF713-0680-4E8F-ACEF-23183D0930F8}"/>
    <cellStyle name="Note 5 12 5" xfId="16496" xr:uid="{790C717B-8697-4A06-A441-4647F1348A8E}"/>
    <cellStyle name="Note 5 12 5 2" xfId="16497" xr:uid="{5B49E1DA-E068-4F5B-8E0D-4105DE949079}"/>
    <cellStyle name="Note 5 12 5 3" xfId="35161" xr:uid="{DE7315A8-8887-4A1B-AC71-4A357BAB6EEC}"/>
    <cellStyle name="Note 5 12 5 4" xfId="35162" xr:uid="{C0B3B54E-2B64-468D-9327-C3123CB44C5F}"/>
    <cellStyle name="Note 5 12 6" xfId="16498" xr:uid="{52F0719A-81B2-46C7-AFBC-BECD520393B5}"/>
    <cellStyle name="Note 5 12 6 2" xfId="16499" xr:uid="{82EF089B-C5DF-461B-BA6C-D2E52A4E44C4}"/>
    <cellStyle name="Note 5 12 6 3" xfId="35163" xr:uid="{A545AF5C-6D9D-4BD5-9A35-C11BAEE10D79}"/>
    <cellStyle name="Note 5 12 6 4" xfId="35164" xr:uid="{5AE06CED-E77A-429A-829C-82922B813B16}"/>
    <cellStyle name="Note 5 12 7" xfId="16500" xr:uid="{852764CF-26D4-4276-A967-84ADDFDA55EC}"/>
    <cellStyle name="Note 5 12 7 2" xfId="16501" xr:uid="{7B1E4EE9-CBAC-4FB6-86DC-A76A71C4D3C6}"/>
    <cellStyle name="Note 5 12 7 3" xfId="35165" xr:uid="{7FC79CC6-3C7B-46DC-9CCB-4F82C69E57F3}"/>
    <cellStyle name="Note 5 12 7 4" xfId="35166" xr:uid="{067609E1-DF64-430A-A53B-892BBB2A104F}"/>
    <cellStyle name="Note 5 12 8" xfId="16502" xr:uid="{54E5E0E7-3F7A-4EAC-8591-C7EB74040C24}"/>
    <cellStyle name="Note 5 12 8 2" xfId="16503" xr:uid="{9150DA4C-8574-4C93-922D-FA15D24AA302}"/>
    <cellStyle name="Note 5 12 8 3" xfId="35167" xr:uid="{15E27EAF-D3D6-4F75-88D5-134F88DE42CF}"/>
    <cellStyle name="Note 5 12 8 4" xfId="35168" xr:uid="{15735230-82A8-4953-9638-F4B73E66174F}"/>
    <cellStyle name="Note 5 12 9" xfId="16504" xr:uid="{A5F69FEA-EB99-4F31-B005-25AA345E65A4}"/>
    <cellStyle name="Note 5 12 9 2" xfId="35169" xr:uid="{738BB5D7-DBEC-460A-9A0D-41F37BAEF218}"/>
    <cellStyle name="Note 5 13" xfId="16505" xr:uid="{05CF3135-9B52-4963-860B-661390D5EE10}"/>
    <cellStyle name="Note 5 13 2" xfId="16506" xr:uid="{E441E43F-FD93-42C2-9849-FA4B5140826B}"/>
    <cellStyle name="Note 5 13 2 2" xfId="16507" xr:uid="{D7AF93C2-3DAE-46C2-BCE2-60B59E5A7215}"/>
    <cellStyle name="Note 5 13 3" xfId="16508" xr:uid="{C993C7D3-684D-4538-8146-450AF65D07D1}"/>
    <cellStyle name="Note 5 13 4" xfId="35170" xr:uid="{0D933A3D-B99C-47DC-9584-937296DB4A17}"/>
    <cellStyle name="Note 5 14" xfId="16509" xr:uid="{4AD3F73D-CFBC-4173-96EF-A83892FF4EB7}"/>
    <cellStyle name="Note 5 14 2" xfId="16510" xr:uid="{2482CE45-FFA8-4190-9928-08D4AEC4794D}"/>
    <cellStyle name="Note 5 14 3" xfId="35171" xr:uid="{B637D2F8-3627-4BA4-B4B5-9B00A09865D4}"/>
    <cellStyle name="Note 5 14 4" xfId="35172" xr:uid="{83C9FF36-0F59-4B85-90BF-8277A5BB76E1}"/>
    <cellStyle name="Note 5 15" xfId="16511" xr:uid="{291524E6-4302-4730-9A61-E4B6D5D56055}"/>
    <cellStyle name="Note 5 15 2" xfId="16512" xr:uid="{65C88E56-4B7D-4D86-A7E2-042C8D8AA689}"/>
    <cellStyle name="Note 5 15 3" xfId="35173" xr:uid="{A5E06747-0FB9-4144-9A40-0F03CA76F768}"/>
    <cellStyle name="Note 5 15 4" xfId="35174" xr:uid="{9B308176-55FA-479D-AC59-1EAED33323CD}"/>
    <cellStyle name="Note 5 16" xfId="16513" xr:uid="{8778E29F-48AD-4BC5-9F8C-3ACDEE33EC68}"/>
    <cellStyle name="Note 5 16 2" xfId="16514" xr:uid="{75268D6D-04B4-444A-9EF1-1BB12B69F4EB}"/>
    <cellStyle name="Note 5 16 3" xfId="35175" xr:uid="{FE3FED8B-9694-4BC7-BFCF-9590A454C647}"/>
    <cellStyle name="Note 5 16 4" xfId="35176" xr:uid="{92998EF7-DF09-4150-8603-890529A5C56D}"/>
    <cellStyle name="Note 5 17" xfId="16515" xr:uid="{8B860E10-0464-4CB1-85E4-CAA6752E5FA9}"/>
    <cellStyle name="Note 5 17 2" xfId="16516" xr:uid="{AC4C01A1-5B54-4102-8C18-08A2353AC270}"/>
    <cellStyle name="Note 5 17 3" xfId="35177" xr:uid="{FC257382-B626-491F-9124-C13A874701E1}"/>
    <cellStyle name="Note 5 17 4" xfId="35178" xr:uid="{1937ED81-FD03-45BE-A75A-9242B49C6E63}"/>
    <cellStyle name="Note 5 18" xfId="16517" xr:uid="{98CF0477-118D-46CC-9B9C-7633256938E0}"/>
    <cellStyle name="Note 5 18 2" xfId="16518" xr:uid="{B4C466A9-BF79-4459-9017-4013003990B2}"/>
    <cellStyle name="Note 5 18 3" xfId="35179" xr:uid="{26D70CF5-12BF-4174-97F1-813CA31AD7C0}"/>
    <cellStyle name="Note 5 18 4" xfId="35180" xr:uid="{53F6DB94-09A4-4512-87C3-3CB90D325312}"/>
    <cellStyle name="Note 5 19" xfId="16519" xr:uid="{F9E7832F-B86C-467F-B32F-104271F429A3}"/>
    <cellStyle name="Note 5 19 2" xfId="16520" xr:uid="{DCCD8FD0-347F-4AED-A2D9-32BBB18CD0B8}"/>
    <cellStyle name="Note 5 19 3" xfId="35181" xr:uid="{A157157E-5183-4435-8E97-2E562531F3F6}"/>
    <cellStyle name="Note 5 19 4" xfId="35182" xr:uid="{8A952443-F3FC-4C35-83C2-D5C6064DE592}"/>
    <cellStyle name="Note 5 2" xfId="16521" xr:uid="{7BEFA62C-78DD-46B2-BBB4-9AF9E8A3F6F5}"/>
    <cellStyle name="Note 5 2 10" xfId="16522" xr:uid="{25CB6AF7-9ED6-4942-8DEC-236C1B2D1770}"/>
    <cellStyle name="Note 5 2 10 2" xfId="35183" xr:uid="{C53A7EEE-964D-459E-9C1C-720D3560F78C}"/>
    <cellStyle name="Note 5 2 11" xfId="16523" xr:uid="{08065A59-1005-4E8F-A81B-88A7B1667B50}"/>
    <cellStyle name="Note 5 2 11 2" xfId="35184" xr:uid="{A489A6B3-D2B5-4859-8467-D57F80B866CB}"/>
    <cellStyle name="Note 5 2 12" xfId="35185" xr:uid="{322D9339-90C3-4A3D-9E84-F3C2DE41C32A}"/>
    <cellStyle name="Note 5 2 13" xfId="35186" xr:uid="{28B3FCE1-549F-4449-A4CC-00A8C41240C5}"/>
    <cellStyle name="Note 5 2 2" xfId="16524" xr:uid="{F8ACABEB-F7E6-4F43-AB0E-6F0DA7DCDC99}"/>
    <cellStyle name="Note 5 2 2 10" xfId="16525" xr:uid="{D2037B53-78B6-483D-9F9D-9AF03EA25076}"/>
    <cellStyle name="Note 5 2 2 10 2" xfId="35187" xr:uid="{472EF09F-1E7F-49C1-BCF9-8098F9C3CF51}"/>
    <cellStyle name="Note 5 2 2 11" xfId="35188" xr:uid="{7AC0B9F7-F97C-47F6-9FD0-6E8F08ECB7DE}"/>
    <cellStyle name="Note 5 2 2 2" xfId="16526" xr:uid="{9A79786A-DCCB-412D-87B8-576EBA979025}"/>
    <cellStyle name="Note 5 2 2 2 2" xfId="16527" xr:uid="{C8F6BEE2-44DA-42D8-9787-3FD6BB1C5A1E}"/>
    <cellStyle name="Note 5 2 2 2 2 2" xfId="16528" xr:uid="{CE066C6F-CDF6-4F5A-BE05-3076E9B0F0B0}"/>
    <cellStyle name="Note 5 2 2 2 3" xfId="16529" xr:uid="{1018B734-1D7B-4653-9BF3-6A8CCAB264CF}"/>
    <cellStyle name="Note 5 2 2 2 4" xfId="35189" xr:uid="{2F90C8D0-3440-483E-986E-42611E7E2C15}"/>
    <cellStyle name="Note 5 2 2 3" xfId="16530" xr:uid="{7663A4E6-3F29-4589-B608-A1C2B6CEAD7B}"/>
    <cellStyle name="Note 5 2 2 3 2" xfId="16531" xr:uid="{A44F0E6F-880A-49E6-96F8-9AED4A1A25E6}"/>
    <cellStyle name="Note 5 2 2 3 3" xfId="35190" xr:uid="{FF68E5A6-8A59-4E27-834E-2CFAED4D4F34}"/>
    <cellStyle name="Note 5 2 2 3 4" xfId="35191" xr:uid="{02A5D324-5990-4DD7-9793-F4D4CA93EA8F}"/>
    <cellStyle name="Note 5 2 2 4" xfId="16532" xr:uid="{06C3BAF6-C1A7-4C1F-8459-61D660E3D2DF}"/>
    <cellStyle name="Note 5 2 2 4 2" xfId="16533" xr:uid="{15582FA9-B59A-4A0A-B430-C31A944E3780}"/>
    <cellStyle name="Note 5 2 2 4 3" xfId="35192" xr:uid="{D8F192D3-9AA8-40AC-AB90-468A38D8612C}"/>
    <cellStyle name="Note 5 2 2 4 4" xfId="35193" xr:uid="{0469F45F-F212-483B-8CDE-7E30196B2201}"/>
    <cellStyle name="Note 5 2 2 5" xfId="16534" xr:uid="{339D43FE-BA40-4824-B023-43CC5161647C}"/>
    <cellStyle name="Note 5 2 2 5 2" xfId="16535" xr:uid="{F88D08FC-6D45-4421-87C1-699841EC1DB0}"/>
    <cellStyle name="Note 5 2 2 5 3" xfId="35194" xr:uid="{66C87776-DDE2-4B8D-95BA-FF116B7C8497}"/>
    <cellStyle name="Note 5 2 2 5 4" xfId="35195" xr:uid="{C7576625-6438-4A37-8935-654A607B98A2}"/>
    <cellStyle name="Note 5 2 2 6" xfId="16536" xr:uid="{90C3ED8A-1F60-4875-9486-C7A62E162816}"/>
    <cellStyle name="Note 5 2 2 6 2" xfId="16537" xr:uid="{25553E7C-1979-4870-A264-9FBA0B5CFFE3}"/>
    <cellStyle name="Note 5 2 2 6 3" xfId="35196" xr:uid="{055409AF-0040-4424-8C57-E11D1C8F0578}"/>
    <cellStyle name="Note 5 2 2 6 4" xfId="35197" xr:uid="{A2C096D6-2A5F-4912-B8F3-2571582192F2}"/>
    <cellStyle name="Note 5 2 2 7" xfId="16538" xr:uid="{1007FFFA-1249-4431-BFE1-EFF1FC629A2E}"/>
    <cellStyle name="Note 5 2 2 7 2" xfId="16539" xr:uid="{58EC6D8F-6F89-4095-A1B3-68118834A845}"/>
    <cellStyle name="Note 5 2 2 7 3" xfId="35198" xr:uid="{97DDDE1C-2340-4832-9546-2FAD00BEBEB1}"/>
    <cellStyle name="Note 5 2 2 7 4" xfId="35199" xr:uid="{110AED8F-6510-439A-8056-84DBEE8E5F80}"/>
    <cellStyle name="Note 5 2 2 8" xfId="16540" xr:uid="{6C236CC5-D477-4975-8740-3C642B7F7274}"/>
    <cellStyle name="Note 5 2 2 8 2" xfId="16541" xr:uid="{D3C2E62A-D233-45ED-A674-F5CE8EAF7EA0}"/>
    <cellStyle name="Note 5 2 2 8 3" xfId="35200" xr:uid="{21DD836E-045B-4CB4-8200-F1F378BECC17}"/>
    <cellStyle name="Note 5 2 2 8 4" xfId="35201" xr:uid="{EE168D04-1E3B-4A48-9AA4-14D4D97518D6}"/>
    <cellStyle name="Note 5 2 2 9" xfId="16542" xr:uid="{A9DF1A05-6BC3-4A55-80E7-E3E6DD643134}"/>
    <cellStyle name="Note 5 2 2 9 2" xfId="35202" xr:uid="{273BE345-7A32-40BD-BC9D-54CC6020FAAB}"/>
    <cellStyle name="Note 5 2 3" xfId="16543" xr:uid="{268AADCE-4A1C-4CCB-ABF1-34E327A200A6}"/>
    <cellStyle name="Note 5 2 3 2" xfId="16544" xr:uid="{192D6D18-250D-4EC1-8DE5-E2EA87A60D7A}"/>
    <cellStyle name="Note 5 2 3 2 2" xfId="16545" xr:uid="{B579B823-F650-4EC4-BBF6-9E9CDE64779E}"/>
    <cellStyle name="Note 5 2 3 3" xfId="16546" xr:uid="{34C5052E-DF3A-411D-A139-0AAE299061D7}"/>
    <cellStyle name="Note 5 2 3 4" xfId="35203" xr:uid="{F4D0458D-90BD-4290-AEA4-433A22B0BACF}"/>
    <cellStyle name="Note 5 2 4" xfId="16547" xr:uid="{EB5E54A2-0B5A-48BE-A81C-C7BCF7041C84}"/>
    <cellStyle name="Note 5 2 4 2" xfId="16548" xr:uid="{BB2A472F-043C-4C85-B22F-D86881E6E319}"/>
    <cellStyle name="Note 5 2 4 3" xfId="35204" xr:uid="{BBDF1DA8-8819-40B6-9F56-8A2C52E80D10}"/>
    <cellStyle name="Note 5 2 4 4" xfId="35205" xr:uid="{3ECA806F-D2DD-40E3-A2C2-4BB951B9166B}"/>
    <cellStyle name="Note 5 2 5" xfId="16549" xr:uid="{FCC11D35-8AA4-4CF8-B51D-035586E8CBE4}"/>
    <cellStyle name="Note 5 2 5 2" xfId="16550" xr:uid="{63FD77FD-A955-487D-A5CE-2BD2BF07AB60}"/>
    <cellStyle name="Note 5 2 5 3" xfId="35206" xr:uid="{7B118EB7-7D81-40B2-B2B4-5E662D5308FD}"/>
    <cellStyle name="Note 5 2 5 4" xfId="35207" xr:uid="{B2A8D19C-DBC8-488E-8473-7F5982044FB7}"/>
    <cellStyle name="Note 5 2 6" xfId="16551" xr:uid="{FD715789-6F2F-40BD-A3FA-46371F191F9B}"/>
    <cellStyle name="Note 5 2 6 2" xfId="16552" xr:uid="{5501B79C-D209-4ABA-9F4E-D3A056B50E9C}"/>
    <cellStyle name="Note 5 2 6 3" xfId="35208" xr:uid="{24A2CBFA-DD01-4A8C-B17F-FDB56317B552}"/>
    <cellStyle name="Note 5 2 6 4" xfId="35209" xr:uid="{8AC16B2A-3F29-4B5E-AD59-D9D3DB98B5DF}"/>
    <cellStyle name="Note 5 2 7" xfId="16553" xr:uid="{16EBCDAD-8889-42BE-80B1-2EFBE5B26A66}"/>
    <cellStyle name="Note 5 2 7 2" xfId="16554" xr:uid="{835F0AAA-996A-4482-8750-4A49DC1657C5}"/>
    <cellStyle name="Note 5 2 7 3" xfId="35210" xr:uid="{21252381-D8AF-4111-B4C2-030184C48B9B}"/>
    <cellStyle name="Note 5 2 7 4" xfId="35211" xr:uid="{E2CBAE60-67AD-4E68-B699-9D7E25C4791F}"/>
    <cellStyle name="Note 5 2 8" xfId="16555" xr:uid="{7F414622-16DC-4B99-A958-8B6A4A7D73A4}"/>
    <cellStyle name="Note 5 2 8 2" xfId="16556" xr:uid="{B0D9F1CB-15E9-4901-A6A5-2517FB46737C}"/>
    <cellStyle name="Note 5 2 8 3" xfId="35212" xr:uid="{556450DE-55C0-4950-906B-5742478FD559}"/>
    <cellStyle name="Note 5 2 8 4" xfId="35213" xr:uid="{4BBF0746-5BE1-4EC9-8C8B-83AEFA1916E7}"/>
    <cellStyle name="Note 5 2 9" xfId="16557" xr:uid="{45A3A015-3446-4360-9224-D27A79D271C2}"/>
    <cellStyle name="Note 5 2 9 2" xfId="16558" xr:uid="{686CF6F0-FBDB-47E7-B061-C05A64E74D62}"/>
    <cellStyle name="Note 5 2 9 3" xfId="35214" xr:uid="{0313258A-C900-49D0-AE89-CE70BFBD4D1E}"/>
    <cellStyle name="Note 5 2 9 4" xfId="35215" xr:uid="{71F823B1-696C-4A80-A867-8D750E730FCC}"/>
    <cellStyle name="Note 5 20" xfId="16559" xr:uid="{2E304B16-93AF-4D51-8C08-6D4C348D0E23}"/>
    <cellStyle name="Note 5 20 2" xfId="35216" xr:uid="{28CCAE88-2FB5-40E3-97D0-704F270BA0A9}"/>
    <cellStyle name="Note 5 21" xfId="16560" xr:uid="{F46DF42E-E087-4F1B-AAAD-85D7FFE32396}"/>
    <cellStyle name="Note 5 21 2" xfId="35217" xr:uid="{89DC74FC-B320-46F7-BFD1-8EF6832A8087}"/>
    <cellStyle name="Note 5 22" xfId="35218" xr:uid="{F297B753-77F3-477C-9A77-0C3F73533C8F}"/>
    <cellStyle name="Note 5 23" xfId="35219" xr:uid="{75E12D93-BC9A-40E3-B970-EE7AC80B78AB}"/>
    <cellStyle name="Note 5 3" xfId="16561" xr:uid="{0463C405-D70E-4616-9269-75DC5B645C25}"/>
    <cellStyle name="Note 5 3 10" xfId="16562" xr:uid="{50E7DF69-EC09-474F-80F1-F78F064F2FB1}"/>
    <cellStyle name="Note 5 3 10 2" xfId="35220" xr:uid="{AD288B02-7601-40FA-8BE4-0BED8E5562F9}"/>
    <cellStyle name="Note 5 3 11" xfId="16563" xr:uid="{4076BF40-4B6C-4C3F-BA62-7753B2CAB385}"/>
    <cellStyle name="Note 5 3 11 2" xfId="35221" xr:uid="{CD5D86A2-A58A-4E93-A448-F55C58CC55D2}"/>
    <cellStyle name="Note 5 3 12" xfId="35222" xr:uid="{02815C1F-E024-4D68-8BC7-783C2604AB67}"/>
    <cellStyle name="Note 5 3 13" xfId="35223" xr:uid="{4A8FE922-4A7A-40DB-B3EB-0592B19B773A}"/>
    <cellStyle name="Note 5 3 2" xfId="16564" xr:uid="{A3BA8070-244D-4F3B-98A4-85027200A70B}"/>
    <cellStyle name="Note 5 3 2 10" xfId="16565" xr:uid="{311C8855-0FFA-42AD-8A41-2504C611C7D3}"/>
    <cellStyle name="Note 5 3 2 10 2" xfId="35224" xr:uid="{A6676E27-6595-43D0-A6BC-B92CF69918B3}"/>
    <cellStyle name="Note 5 3 2 11" xfId="35225" xr:uid="{6E3AEAFC-8BF6-44CC-8929-6BAF776F0F1D}"/>
    <cellStyle name="Note 5 3 2 12" xfId="35226" xr:uid="{49FB6FF0-5581-484F-B478-1E8928C700BC}"/>
    <cellStyle name="Note 5 3 2 2" xfId="16566" xr:uid="{63E63CFB-6808-460F-80E3-B168F6D6EDC8}"/>
    <cellStyle name="Note 5 3 2 2 2" xfId="16567" xr:uid="{32A93BBC-C300-4588-9EA0-13994286477D}"/>
    <cellStyle name="Note 5 3 2 2 2 2" xfId="16568" xr:uid="{5AACA34B-4971-4F53-B41C-4707B86CFB32}"/>
    <cellStyle name="Note 5 3 2 2 3" xfId="16569" xr:uid="{4130E91C-66BC-4B5D-9461-EF25F9212621}"/>
    <cellStyle name="Note 5 3 2 2 4" xfId="35227" xr:uid="{C05E1A18-E766-4038-9553-DD76B5373A01}"/>
    <cellStyle name="Note 5 3 2 3" xfId="16570" xr:uid="{0B3706AF-A6D3-4E64-96A4-133FB7D5C57C}"/>
    <cellStyle name="Note 5 3 2 3 2" xfId="16571" xr:uid="{9F0CAAC3-15D2-4EB1-8F52-131B8720F1E1}"/>
    <cellStyle name="Note 5 3 2 3 3" xfId="35228" xr:uid="{441E5E5A-7873-4EE0-915E-404DA1FFF2C1}"/>
    <cellStyle name="Note 5 3 2 3 4" xfId="35229" xr:uid="{E4E5E839-D8C9-46B3-BBB9-6500BD468A63}"/>
    <cellStyle name="Note 5 3 2 4" xfId="16572" xr:uid="{C2F602A2-EC78-4236-A3F7-5B32272F01BD}"/>
    <cellStyle name="Note 5 3 2 4 2" xfId="16573" xr:uid="{4B300130-5484-4C06-ACFE-E101C2F1D1F0}"/>
    <cellStyle name="Note 5 3 2 4 3" xfId="35230" xr:uid="{64F0A297-581C-4018-A890-0C8E967D6381}"/>
    <cellStyle name="Note 5 3 2 4 4" xfId="35231" xr:uid="{8949DDDF-12B6-4F36-B2EA-DC5E786F47A2}"/>
    <cellStyle name="Note 5 3 2 5" xfId="16574" xr:uid="{03250BF9-9655-469A-ADC3-FBFDCEA6FD1B}"/>
    <cellStyle name="Note 5 3 2 5 2" xfId="16575" xr:uid="{F886A076-2F92-4303-AA02-F3E9916D6E61}"/>
    <cellStyle name="Note 5 3 2 5 3" xfId="35232" xr:uid="{5DC554AC-554D-4BE3-B2DB-C5F7489C78DF}"/>
    <cellStyle name="Note 5 3 2 5 4" xfId="35233" xr:uid="{9F29988E-B290-4DD9-A840-621357D50557}"/>
    <cellStyle name="Note 5 3 2 6" xfId="16576" xr:uid="{4F94A7BA-0161-4475-B930-5A4DF0039AE6}"/>
    <cellStyle name="Note 5 3 2 6 2" xfId="16577" xr:uid="{AE3C210D-FE0E-43A2-AE8E-4073EE80E739}"/>
    <cellStyle name="Note 5 3 2 6 3" xfId="35234" xr:uid="{E779338B-4637-44AB-8A8A-69B927076970}"/>
    <cellStyle name="Note 5 3 2 6 4" xfId="35235" xr:uid="{34BF0CAC-0C20-4F09-A96F-F58C5597D692}"/>
    <cellStyle name="Note 5 3 2 7" xfId="16578" xr:uid="{9869EEBF-F9E9-4CFC-9515-889A511ADE28}"/>
    <cellStyle name="Note 5 3 2 7 2" xfId="16579" xr:uid="{32EFEE5A-DCEA-4C96-8DC8-540E6CC8738B}"/>
    <cellStyle name="Note 5 3 2 7 3" xfId="35236" xr:uid="{69AC7CE2-C04C-4F8C-800D-B4B29F52DFE7}"/>
    <cellStyle name="Note 5 3 2 7 4" xfId="35237" xr:uid="{22A585E2-C5E1-43AE-B3CD-E559CC42E6EB}"/>
    <cellStyle name="Note 5 3 2 8" xfId="16580" xr:uid="{3BA38A51-0B84-4608-9265-6B0E48F5E9E2}"/>
    <cellStyle name="Note 5 3 2 8 2" xfId="16581" xr:uid="{B62DBC87-CCE2-4196-937A-F8B10F71F72A}"/>
    <cellStyle name="Note 5 3 2 8 3" xfId="35238" xr:uid="{BEF8E9A9-107F-4FDA-9071-5A463CA484C5}"/>
    <cellStyle name="Note 5 3 2 8 4" xfId="35239" xr:uid="{830A29FE-D5AE-4089-9F68-125092C18E49}"/>
    <cellStyle name="Note 5 3 2 9" xfId="16582" xr:uid="{F736FB6F-4609-492C-9F76-41CBC7C66482}"/>
    <cellStyle name="Note 5 3 2 9 2" xfId="35240" xr:uid="{7350C646-AF45-4235-94A6-820E5BAA4834}"/>
    <cellStyle name="Note 5 3 3" xfId="16583" xr:uid="{774B41CB-BEA1-4056-AAF5-79B0FD302717}"/>
    <cellStyle name="Note 5 3 3 2" xfId="16584" xr:uid="{457B2FCB-5A96-41B9-B7B1-9D57B192239A}"/>
    <cellStyle name="Note 5 3 3 2 2" xfId="16585" xr:uid="{5643ED6F-2D5E-40A5-A814-992EE72B9774}"/>
    <cellStyle name="Note 5 3 3 3" xfId="16586" xr:uid="{6516945E-6309-4EC0-B6CD-8A33EDD4746C}"/>
    <cellStyle name="Note 5 3 3 4" xfId="35241" xr:uid="{433768A5-3B1E-469E-A53E-64F0EBD56DCE}"/>
    <cellStyle name="Note 5 3 4" xfId="16587" xr:uid="{7C45F558-EE6B-437D-AA41-3463CBE60B8C}"/>
    <cellStyle name="Note 5 3 4 2" xfId="16588" xr:uid="{9F2FB2DD-45C6-4754-9495-9F8C548C3688}"/>
    <cellStyle name="Note 5 3 4 3" xfId="35242" xr:uid="{C55CA142-AA64-41AA-B452-29FA9B40C46E}"/>
    <cellStyle name="Note 5 3 4 4" xfId="35243" xr:uid="{21A1A39E-E211-4809-BFCC-2E8214DEF6F1}"/>
    <cellStyle name="Note 5 3 5" xfId="16589" xr:uid="{9C1A34E3-FF32-4EC2-AB8D-B8150D66AB7B}"/>
    <cellStyle name="Note 5 3 5 2" xfId="16590" xr:uid="{7CE35F98-4D71-40A7-828B-1BF5F7284258}"/>
    <cellStyle name="Note 5 3 5 3" xfId="35244" xr:uid="{277E29BB-77FC-4153-84F6-BF56AC23723A}"/>
    <cellStyle name="Note 5 3 5 4" xfId="35245" xr:uid="{475C2048-B2A4-4579-8388-3C094BEF883E}"/>
    <cellStyle name="Note 5 3 6" xfId="16591" xr:uid="{8B230AD4-1229-4922-BFEE-A9ECA151C2F5}"/>
    <cellStyle name="Note 5 3 6 2" xfId="16592" xr:uid="{5CF6D450-1350-44E2-BCAA-D9D78FFEFAFF}"/>
    <cellStyle name="Note 5 3 6 3" xfId="35246" xr:uid="{54D62804-C1D9-4620-9B5E-4DD51F5CE0C8}"/>
    <cellStyle name="Note 5 3 6 4" xfId="35247" xr:uid="{03C126D7-A85E-410D-8B76-0A8A17AA4CD9}"/>
    <cellStyle name="Note 5 3 7" xfId="16593" xr:uid="{42F3ED11-6465-4FB3-9D64-E45050AA195D}"/>
    <cellStyle name="Note 5 3 7 2" xfId="16594" xr:uid="{B3F5146F-A4DC-4983-877B-3838C5546747}"/>
    <cellStyle name="Note 5 3 7 3" xfId="35248" xr:uid="{5973A112-5E03-4938-92D1-C28E1F3A792C}"/>
    <cellStyle name="Note 5 3 7 4" xfId="35249" xr:uid="{EA391179-BA39-4D49-8BBC-24F3924A2E10}"/>
    <cellStyle name="Note 5 3 8" xfId="16595" xr:uid="{21F3D47B-6062-4720-B6F5-04F3FCCC18B7}"/>
    <cellStyle name="Note 5 3 8 2" xfId="16596" xr:uid="{BF1BF1B4-5F54-4A43-B691-DD3DE34D04F3}"/>
    <cellStyle name="Note 5 3 8 3" xfId="35250" xr:uid="{6BEC3F5B-A3C2-438D-97E2-C29A320CE746}"/>
    <cellStyle name="Note 5 3 8 4" xfId="35251" xr:uid="{FCB5C099-1058-4652-89FD-1CDCF6CC7EF0}"/>
    <cellStyle name="Note 5 3 9" xfId="16597" xr:uid="{68F9641A-821F-4FB3-A16B-3C65609B6951}"/>
    <cellStyle name="Note 5 3 9 2" xfId="16598" xr:uid="{E55431B0-C20E-4FE5-A11A-841CBD3F57E4}"/>
    <cellStyle name="Note 5 3 9 3" xfId="35252" xr:uid="{0665CD79-B1CE-4894-8EDA-A51C0CA70036}"/>
    <cellStyle name="Note 5 3 9 4" xfId="35253" xr:uid="{A36008CC-5F98-4682-BB67-1570971B641E}"/>
    <cellStyle name="Note 5 3_ELC_final" xfId="35254" xr:uid="{EB1C0035-B167-432D-B128-357241F077CB}"/>
    <cellStyle name="Note 5 4" xfId="16599" xr:uid="{D5B69F2E-69E7-495C-A590-4F30B91810EF}"/>
    <cellStyle name="Note 5 4 10" xfId="16600" xr:uid="{786097F3-09BE-4BED-A4C7-2ACF2923312C}"/>
    <cellStyle name="Note 5 4 10 2" xfId="35255" xr:uid="{00864F4E-FC06-40E3-B8BC-125591F0B580}"/>
    <cellStyle name="Note 5 4 11" xfId="16601" xr:uid="{1C742571-25EB-481A-86CA-EA948BECF463}"/>
    <cellStyle name="Note 5 4 11 2" xfId="35256" xr:uid="{F2BE26BA-097D-4D4C-BD8E-FC823184C758}"/>
    <cellStyle name="Note 5 4 12" xfId="35257" xr:uid="{B3DD4641-81EE-4B84-A6E6-188F2F0EC4EE}"/>
    <cellStyle name="Note 5 4 13" xfId="35258" xr:uid="{F87E02D8-205F-4479-BFD8-9228820ACFF6}"/>
    <cellStyle name="Note 5 4 2" xfId="16602" xr:uid="{FE94DBC1-2B2F-4785-8880-BEDCD44FF938}"/>
    <cellStyle name="Note 5 4 2 10" xfId="16603" xr:uid="{C15B80FE-B225-4C1A-9DC4-633AD4AF14FD}"/>
    <cellStyle name="Note 5 4 2 10 2" xfId="35259" xr:uid="{F131062C-1BF5-4A8B-9001-752527B17DF9}"/>
    <cellStyle name="Note 5 4 2 11" xfId="35260" xr:uid="{C2627E1D-2579-4CEA-8782-805143FAC6AE}"/>
    <cellStyle name="Note 5 4 2 2" xfId="16604" xr:uid="{CE1EF936-BA98-41A6-8B8C-62C187704C35}"/>
    <cellStyle name="Note 5 4 2 2 2" xfId="16605" xr:uid="{10EE2899-F5E4-4474-8866-CA259384FFEF}"/>
    <cellStyle name="Note 5 4 2 2 2 2" xfId="16606" xr:uid="{F566BCE4-B99D-47F9-809A-675E63104EE6}"/>
    <cellStyle name="Note 5 4 2 2 3" xfId="16607" xr:uid="{465C2BBC-1EB7-427F-9502-98DD438CD21A}"/>
    <cellStyle name="Note 5 4 2 2 4" xfId="35261" xr:uid="{77B67262-44A1-44B3-966B-6B45F2BEC7D3}"/>
    <cellStyle name="Note 5 4 2 3" xfId="16608" xr:uid="{086D5167-B1C2-44CA-BE39-DF83242EA265}"/>
    <cellStyle name="Note 5 4 2 3 2" xfId="16609" xr:uid="{2FB9A8FB-091A-4A87-A991-43A1D485C2B9}"/>
    <cellStyle name="Note 5 4 2 3 3" xfId="35262" xr:uid="{BD18CE5A-3828-42BA-95B8-D3184C98BA60}"/>
    <cellStyle name="Note 5 4 2 3 4" xfId="35263" xr:uid="{A0C2A30C-B393-4E7A-875C-7884354CC74C}"/>
    <cellStyle name="Note 5 4 2 4" xfId="16610" xr:uid="{DB6E89DE-E306-4168-83CF-5532EFECD1CE}"/>
    <cellStyle name="Note 5 4 2 4 2" xfId="16611" xr:uid="{FF35233D-9EC7-49CC-804C-2C7172CADA20}"/>
    <cellStyle name="Note 5 4 2 4 3" xfId="35264" xr:uid="{F541410B-B894-4570-83DB-798A39D251F1}"/>
    <cellStyle name="Note 5 4 2 4 4" xfId="35265" xr:uid="{232C23DC-8DD0-4748-9542-A96AF97F3FDC}"/>
    <cellStyle name="Note 5 4 2 5" xfId="16612" xr:uid="{F6D10489-A166-4268-A076-7EA36663662B}"/>
    <cellStyle name="Note 5 4 2 5 2" xfId="16613" xr:uid="{EC297051-E28F-4FDB-8851-94C235507DAA}"/>
    <cellStyle name="Note 5 4 2 5 3" xfId="35266" xr:uid="{337F7D91-A4C0-4FB0-BC53-A17C37441FF2}"/>
    <cellStyle name="Note 5 4 2 5 4" xfId="35267" xr:uid="{656F02D8-C9EC-48EA-9FC9-34499B01CBCF}"/>
    <cellStyle name="Note 5 4 2 6" xfId="16614" xr:uid="{F9009B42-C9D3-4CBD-9F16-B9C03A149A9A}"/>
    <cellStyle name="Note 5 4 2 6 2" xfId="16615" xr:uid="{08EEBAA9-AAB8-414D-B275-8BDC831457FA}"/>
    <cellStyle name="Note 5 4 2 6 3" xfId="35268" xr:uid="{51FB9B2C-E5C0-4CAA-9372-6722BA44E3BF}"/>
    <cellStyle name="Note 5 4 2 6 4" xfId="35269" xr:uid="{B7D2EFA6-C80A-4DF8-AAD7-47D8A4FC2DAE}"/>
    <cellStyle name="Note 5 4 2 7" xfId="16616" xr:uid="{EA3D6EF4-892F-4363-8610-809E53F7503D}"/>
    <cellStyle name="Note 5 4 2 7 2" xfId="16617" xr:uid="{4EAABB22-D094-4F2D-8F22-2EC46AC44B8A}"/>
    <cellStyle name="Note 5 4 2 7 3" xfId="35270" xr:uid="{209AC062-F30B-4752-A5BA-611E0BD9248E}"/>
    <cellStyle name="Note 5 4 2 7 4" xfId="35271" xr:uid="{DB4FA393-BB48-4FC5-92CC-2B2D7B1912EB}"/>
    <cellStyle name="Note 5 4 2 8" xfId="16618" xr:uid="{E6B20772-8203-4D46-A078-99EB5ACC3605}"/>
    <cellStyle name="Note 5 4 2 8 2" xfId="16619" xr:uid="{13E09671-55D8-448E-AD75-38F2C4B5D74E}"/>
    <cellStyle name="Note 5 4 2 8 3" xfId="35272" xr:uid="{42CA3EEA-ADA8-4AA5-B161-3B2ECB0FD0F4}"/>
    <cellStyle name="Note 5 4 2 8 4" xfId="35273" xr:uid="{8E8D2705-DA31-493C-B49A-93F664FC5AF2}"/>
    <cellStyle name="Note 5 4 2 9" xfId="16620" xr:uid="{96773AD0-9AAF-495B-87F9-E4D36CE007AB}"/>
    <cellStyle name="Note 5 4 2 9 2" xfId="35274" xr:uid="{587DB869-9F69-4DB2-9AD5-A567130644DD}"/>
    <cellStyle name="Note 5 4 3" xfId="16621" xr:uid="{94FDA4F0-3979-4153-A6B7-1053CD0221C8}"/>
    <cellStyle name="Note 5 4 3 2" xfId="16622" xr:uid="{FE39B6B7-CC2E-47A4-8361-CED0163FC4E5}"/>
    <cellStyle name="Note 5 4 3 2 2" xfId="16623" xr:uid="{159C9395-E9DF-45E2-8559-A5C7CAC21443}"/>
    <cellStyle name="Note 5 4 3 3" xfId="16624" xr:uid="{B69EE7DD-7BA1-4FDE-97FD-5BF5A036F08E}"/>
    <cellStyle name="Note 5 4 3 4" xfId="35275" xr:uid="{090671FD-C59E-4C2B-9FAF-991813F7A53F}"/>
    <cellStyle name="Note 5 4 4" xfId="16625" xr:uid="{6E3E3CCA-4CD4-41F2-8FA9-38946442CFEA}"/>
    <cellStyle name="Note 5 4 4 2" xfId="16626" xr:uid="{447A647F-2E84-4AF3-A673-5B6A4ADA0348}"/>
    <cellStyle name="Note 5 4 4 3" xfId="35276" xr:uid="{DD8AAB56-4D9B-4A64-9329-1CA50DA70664}"/>
    <cellStyle name="Note 5 4 4 4" xfId="35277" xr:uid="{F979E5D7-7E33-4D54-A465-66F6CE13097F}"/>
    <cellStyle name="Note 5 4 5" xfId="16627" xr:uid="{C6D2C487-B460-46A6-8208-877B1AFE7105}"/>
    <cellStyle name="Note 5 4 5 2" xfId="16628" xr:uid="{308710E9-EF68-4EDD-9202-BC7D798C2D8F}"/>
    <cellStyle name="Note 5 4 5 3" xfId="35278" xr:uid="{C785F3EB-3DDB-46BD-BC4E-D93433BCAC3C}"/>
    <cellStyle name="Note 5 4 5 4" xfId="35279" xr:uid="{932679D0-BDA5-4453-BF95-3E226351D702}"/>
    <cellStyle name="Note 5 4 6" xfId="16629" xr:uid="{FACBFE45-A727-4A3A-AD56-4892E40C721B}"/>
    <cellStyle name="Note 5 4 6 2" xfId="16630" xr:uid="{42895627-9E21-4BE3-8110-F373C28CACC4}"/>
    <cellStyle name="Note 5 4 6 3" xfId="35280" xr:uid="{B3355006-4B16-484D-AD46-0956C2D86489}"/>
    <cellStyle name="Note 5 4 6 4" xfId="35281" xr:uid="{A78BC863-C14B-4E5F-BCBF-1A4BD342BC25}"/>
    <cellStyle name="Note 5 4 7" xfId="16631" xr:uid="{118AD81A-5CAE-48CD-A096-CF6A7BEA4F01}"/>
    <cellStyle name="Note 5 4 7 2" xfId="16632" xr:uid="{BCEE16DA-3FAA-4951-9526-75499E03D581}"/>
    <cellStyle name="Note 5 4 7 3" xfId="35282" xr:uid="{4EEAD0F5-E616-44ED-A25F-C7A2BC0F8400}"/>
    <cellStyle name="Note 5 4 7 4" xfId="35283" xr:uid="{B6AFF003-92B3-49E5-9A52-667D80BFA37E}"/>
    <cellStyle name="Note 5 4 8" xfId="16633" xr:uid="{2B94281B-BFAF-4ADA-A54A-456A16F49AC5}"/>
    <cellStyle name="Note 5 4 8 2" xfId="16634" xr:uid="{CA2206A1-EEF4-4804-91D2-512A787ACD99}"/>
    <cellStyle name="Note 5 4 8 3" xfId="35284" xr:uid="{AAE38CDC-0995-42A6-91BD-5222ED877215}"/>
    <cellStyle name="Note 5 4 8 4" xfId="35285" xr:uid="{D55F8276-15AE-4142-88B7-163B400EFA31}"/>
    <cellStyle name="Note 5 4 9" xfId="16635" xr:uid="{0B3CA732-33FE-4A4A-966E-03C4BABA78A4}"/>
    <cellStyle name="Note 5 4 9 2" xfId="16636" xr:uid="{D3383F62-6388-433A-9012-C6D884C0D745}"/>
    <cellStyle name="Note 5 4 9 3" xfId="35286" xr:uid="{63A9CAF0-2BD9-4969-9C3C-ABF78B72C70C}"/>
    <cellStyle name="Note 5 4 9 4" xfId="35287" xr:uid="{9D53EEE5-73D7-4CCC-BA49-3D7800FC5FEF}"/>
    <cellStyle name="Note 5 5" xfId="16637" xr:uid="{66591655-A736-43FB-9B32-9222A6973ED0}"/>
    <cellStyle name="Note 5 5 10" xfId="16638" xr:uid="{F405755F-4B22-4CE2-A82B-ECEDE8501359}"/>
    <cellStyle name="Note 5 5 10 2" xfId="35288" xr:uid="{ED155C39-8E89-41B3-BF99-5D58B059DDBC}"/>
    <cellStyle name="Note 5 5 11" xfId="16639" xr:uid="{AFDB840B-1582-4AB9-B453-7E21D17B38B0}"/>
    <cellStyle name="Note 5 5 11 2" xfId="35289" xr:uid="{CA16521D-A729-466D-9D23-7C1278AEC3C0}"/>
    <cellStyle name="Note 5 5 12" xfId="35290" xr:uid="{EE0B9DEB-F9FF-4539-9ACF-EC7DD8FDA4A2}"/>
    <cellStyle name="Note 5 5 2" xfId="16640" xr:uid="{E401D90C-B4D6-462F-83A4-2F37E0BC90C1}"/>
    <cellStyle name="Note 5 5 2 10" xfId="16641" xr:uid="{C317C596-9B2D-4472-BFEC-DFF5ADFEF82E}"/>
    <cellStyle name="Note 5 5 2 10 2" xfId="35291" xr:uid="{1D364A95-3FC0-4A85-A67C-64E716835E55}"/>
    <cellStyle name="Note 5 5 2 11" xfId="35292" xr:uid="{98C5D897-9060-47D2-B557-1502C2D812A2}"/>
    <cellStyle name="Note 5 5 2 2" xfId="16642" xr:uid="{E061C9DE-3171-4721-B8FB-7DD7233319E8}"/>
    <cellStyle name="Note 5 5 2 2 2" xfId="16643" xr:uid="{C52FCD1D-F43F-4B64-8824-F9589FAAD755}"/>
    <cellStyle name="Note 5 5 2 2 2 2" xfId="16644" xr:uid="{A0260F0C-496C-4A60-A881-4186A479A16C}"/>
    <cellStyle name="Note 5 5 2 2 3" xfId="16645" xr:uid="{DD52EB09-EB00-4DCE-ABF4-CA625A22859D}"/>
    <cellStyle name="Note 5 5 2 2 4" xfId="35293" xr:uid="{309A550D-33F8-4CFD-B9D1-14DA0E7C1D3D}"/>
    <cellStyle name="Note 5 5 2 3" xfId="16646" xr:uid="{4E3B8F50-4AC5-477E-91A1-2B1A7643D3C3}"/>
    <cellStyle name="Note 5 5 2 3 2" xfId="16647" xr:uid="{FA844083-93E1-4BB4-B826-837BBC1B09AE}"/>
    <cellStyle name="Note 5 5 2 3 3" xfId="35294" xr:uid="{7DBC23A4-865F-4DF1-BD3A-86780E6D0F76}"/>
    <cellStyle name="Note 5 5 2 3 4" xfId="35295" xr:uid="{FEB35C9B-3AF5-42A1-A203-C9DDE519233D}"/>
    <cellStyle name="Note 5 5 2 4" xfId="16648" xr:uid="{D3A7BAF3-541F-44BE-B2B5-7446E68940E8}"/>
    <cellStyle name="Note 5 5 2 4 2" xfId="16649" xr:uid="{D5DAC182-CF87-4045-B144-1BB55C33004A}"/>
    <cellStyle name="Note 5 5 2 4 3" xfId="35296" xr:uid="{AB30B327-610A-4D75-8801-FEB44FF1F347}"/>
    <cellStyle name="Note 5 5 2 4 4" xfId="35297" xr:uid="{DD970E4B-9411-49D2-BE0D-2BBA279AA088}"/>
    <cellStyle name="Note 5 5 2 5" xfId="16650" xr:uid="{EE30CAFC-6036-475E-924A-4E4930402CA1}"/>
    <cellStyle name="Note 5 5 2 5 2" xfId="16651" xr:uid="{AA9D040E-DFBE-4EFB-B84F-68973FCC0101}"/>
    <cellStyle name="Note 5 5 2 5 3" xfId="35298" xr:uid="{B827F9FE-063E-468B-B6F9-324E55C83E97}"/>
    <cellStyle name="Note 5 5 2 5 4" xfId="35299" xr:uid="{297A81EA-5197-4D3A-9306-F5C3221BCEB5}"/>
    <cellStyle name="Note 5 5 2 6" xfId="16652" xr:uid="{CC483F08-D5BF-45F8-9237-DFC561AA1883}"/>
    <cellStyle name="Note 5 5 2 6 2" xfId="16653" xr:uid="{AD760170-72AA-4C30-91F4-38EDBA888D96}"/>
    <cellStyle name="Note 5 5 2 6 3" xfId="35300" xr:uid="{8E0BA1C5-F7D1-4A1D-B7C8-9F2718FB2452}"/>
    <cellStyle name="Note 5 5 2 6 4" xfId="35301" xr:uid="{6B0370ED-29B0-410B-A633-C9CD769E7C57}"/>
    <cellStyle name="Note 5 5 2 7" xfId="16654" xr:uid="{08F46F5B-4AD3-42BF-8141-481E62E61A4F}"/>
    <cellStyle name="Note 5 5 2 7 2" xfId="16655" xr:uid="{3287279B-A1E4-4547-931D-2A4ABCCB2F2F}"/>
    <cellStyle name="Note 5 5 2 7 3" xfId="35302" xr:uid="{56DBA2E2-3ADB-4DF7-A495-BC943504B738}"/>
    <cellStyle name="Note 5 5 2 7 4" xfId="35303" xr:uid="{137C72CA-BFA8-4D9C-9D57-1A3D7B140BCE}"/>
    <cellStyle name="Note 5 5 2 8" xfId="16656" xr:uid="{7AC2C95B-988B-40AE-8BDA-DCC0A3FCF61C}"/>
    <cellStyle name="Note 5 5 2 8 2" xfId="16657" xr:uid="{2326CC5C-83CA-49A3-9E59-B8FE4CF4C149}"/>
    <cellStyle name="Note 5 5 2 8 3" xfId="35304" xr:uid="{2531F982-8D5A-4D67-9743-AD4DB092E7D2}"/>
    <cellStyle name="Note 5 5 2 8 4" xfId="35305" xr:uid="{47B3FEF1-EB94-4ED3-A5C2-331523DC8ED7}"/>
    <cellStyle name="Note 5 5 2 9" xfId="16658" xr:uid="{E91150B6-562E-46CD-A567-D3412BDAD264}"/>
    <cellStyle name="Note 5 5 2 9 2" xfId="35306" xr:uid="{4D3F5F06-24AC-4B7D-A24E-0528DA240C22}"/>
    <cellStyle name="Note 5 5 3" xfId="16659" xr:uid="{94AEE217-ACF7-4951-9F66-546FF38F524C}"/>
    <cellStyle name="Note 5 5 3 2" xfId="16660" xr:uid="{32FD36CF-C586-4C9F-88B3-37589B5074DA}"/>
    <cellStyle name="Note 5 5 3 2 2" xfId="16661" xr:uid="{212B8B11-AE03-483B-A8C3-4F719F4225F2}"/>
    <cellStyle name="Note 5 5 3 3" xfId="16662" xr:uid="{C7814EE2-C538-4600-80D2-A032E6FFC09C}"/>
    <cellStyle name="Note 5 5 3 4" xfId="35307" xr:uid="{355DC60F-2FF5-40CC-B177-84891EF9C053}"/>
    <cellStyle name="Note 5 5 4" xfId="16663" xr:uid="{AF090C96-B3FC-4591-BC12-336EC2CEBAA5}"/>
    <cellStyle name="Note 5 5 4 2" xfId="16664" xr:uid="{8A87D210-3419-47E8-9E3A-7B7E0E7315D0}"/>
    <cellStyle name="Note 5 5 4 3" xfId="35308" xr:uid="{CE91149A-A75D-4FEC-8E4A-CEB747A47BBD}"/>
    <cellStyle name="Note 5 5 4 4" xfId="35309" xr:uid="{9191FFCE-1736-445B-AFD2-4F9100449B3F}"/>
    <cellStyle name="Note 5 5 5" xfId="16665" xr:uid="{81E0D7B4-6B8D-4D77-86FC-C30EC68281AC}"/>
    <cellStyle name="Note 5 5 5 2" xfId="16666" xr:uid="{ADF344CD-F0C0-4C41-B9C3-DDFB2F3391CE}"/>
    <cellStyle name="Note 5 5 5 3" xfId="35310" xr:uid="{712D3C42-343A-4D36-8BEC-1D7657001A66}"/>
    <cellStyle name="Note 5 5 5 4" xfId="35311" xr:uid="{FA78628C-9675-4E66-A6C9-7C4578C55B58}"/>
    <cellStyle name="Note 5 5 6" xfId="16667" xr:uid="{37BE6D4D-DFB0-497A-B227-6A68C4DC5E48}"/>
    <cellStyle name="Note 5 5 6 2" xfId="16668" xr:uid="{0DDA74AA-B4FE-48FB-92CB-F7AC50DD6197}"/>
    <cellStyle name="Note 5 5 6 3" xfId="35312" xr:uid="{74BB7122-B98D-44B8-98F7-FF34CFB13613}"/>
    <cellStyle name="Note 5 5 6 4" xfId="35313" xr:uid="{DB10E177-89D6-4773-A9C3-034CE6C2417B}"/>
    <cellStyle name="Note 5 5 7" xfId="16669" xr:uid="{AB952E4D-DFE7-4923-83D8-C239A43C6369}"/>
    <cellStyle name="Note 5 5 7 2" xfId="16670" xr:uid="{40D174B8-54D4-48E5-9C40-F7A9AE1C5EA5}"/>
    <cellStyle name="Note 5 5 7 3" xfId="35314" xr:uid="{0790B959-2729-4B94-867F-19C4321728A7}"/>
    <cellStyle name="Note 5 5 7 4" xfId="35315" xr:uid="{550390FC-5532-4675-B012-2D123BBD1D36}"/>
    <cellStyle name="Note 5 5 8" xfId="16671" xr:uid="{2AF2B998-E979-4EAF-A23C-F3701125C41E}"/>
    <cellStyle name="Note 5 5 8 2" xfId="16672" xr:uid="{93D80CFD-0CC8-4310-BC31-BE18D46E96F8}"/>
    <cellStyle name="Note 5 5 8 3" xfId="35316" xr:uid="{72420DF1-52F3-4A4A-9FD6-9A84B0DB7D3B}"/>
    <cellStyle name="Note 5 5 8 4" xfId="35317" xr:uid="{96AF062A-0399-472F-87DF-D5D3C6E4F134}"/>
    <cellStyle name="Note 5 5 9" xfId="16673" xr:uid="{1539D88F-09B2-47CC-B51A-C93830C42BE6}"/>
    <cellStyle name="Note 5 5 9 2" xfId="16674" xr:uid="{7B9BF723-9F5E-4ADC-9030-34A9891BF7F9}"/>
    <cellStyle name="Note 5 5 9 3" xfId="35318" xr:uid="{EEB226A4-65DE-4617-BB48-40B4DDA00E31}"/>
    <cellStyle name="Note 5 5 9 4" xfId="35319" xr:uid="{47AB8958-CEA5-41B0-B6E3-FF71829D1416}"/>
    <cellStyle name="Note 5 6" xfId="16675" xr:uid="{1AC4B53F-B77C-4FB4-9143-6E8E8A7A037E}"/>
    <cellStyle name="Note 5 6 10" xfId="16676" xr:uid="{C1333C96-71DE-45FD-8CD6-1AF625CB1D8C}"/>
    <cellStyle name="Note 5 6 10 2" xfId="35320" xr:uid="{DB5CAD12-4C61-4BF7-9172-B1765ADEB501}"/>
    <cellStyle name="Note 5 6 11" xfId="16677" xr:uid="{4C72E7BB-8FD5-44CC-8A79-35087594B74B}"/>
    <cellStyle name="Note 5 6 11 2" xfId="35321" xr:uid="{1FE91B98-88FD-43B3-B21A-FF2A44CBE6EB}"/>
    <cellStyle name="Note 5 6 12" xfId="35322" xr:uid="{4193259C-3537-4F15-8A00-9DEF454006EE}"/>
    <cellStyle name="Note 5 6 2" xfId="16678" xr:uid="{9C2C54EE-C4E5-4018-A4EF-70972DBE856C}"/>
    <cellStyle name="Note 5 6 2 10" xfId="16679" xr:uid="{0E64D2DD-8F28-4D47-AD66-2746658C42C8}"/>
    <cellStyle name="Note 5 6 2 10 2" xfId="35323" xr:uid="{AB86C814-5A7A-4FA5-AB3A-FBF17C0BA1E8}"/>
    <cellStyle name="Note 5 6 2 11" xfId="35324" xr:uid="{807CFCE6-5221-4C63-9C8F-31FDBD1B2CEF}"/>
    <cellStyle name="Note 5 6 2 2" xfId="16680" xr:uid="{DB1327FD-9DC7-4999-B4B3-55469D0433D9}"/>
    <cellStyle name="Note 5 6 2 2 2" xfId="16681" xr:uid="{574C1716-E427-4B96-B0A1-07F7D3DC2FB8}"/>
    <cellStyle name="Note 5 6 2 2 2 2" xfId="16682" xr:uid="{858F9F17-46CE-442F-9FD9-1489BB12FAA7}"/>
    <cellStyle name="Note 5 6 2 2 3" xfId="16683" xr:uid="{EF102003-EF48-4AD4-9CD8-9513242165D3}"/>
    <cellStyle name="Note 5 6 2 2 4" xfId="35325" xr:uid="{5CC4AE4E-3EA7-466F-9A73-EA00FF963713}"/>
    <cellStyle name="Note 5 6 2 3" xfId="16684" xr:uid="{A9D74116-3731-43B5-91CF-9A4EABA4E2C4}"/>
    <cellStyle name="Note 5 6 2 3 2" xfId="16685" xr:uid="{DF8CEEA4-5AC0-4F94-BB94-477D0F6E9CB4}"/>
    <cellStyle name="Note 5 6 2 3 3" xfId="35326" xr:uid="{E6F2EAA2-9DF2-47AE-A3D7-F3E2C7474C20}"/>
    <cellStyle name="Note 5 6 2 3 4" xfId="35327" xr:uid="{26E2437E-FFDE-4715-8920-1BE448C795A1}"/>
    <cellStyle name="Note 5 6 2 4" xfId="16686" xr:uid="{73E8A590-3BA9-499B-93E2-C0837E8D2F7F}"/>
    <cellStyle name="Note 5 6 2 4 2" xfId="16687" xr:uid="{493DDD61-0626-45D5-980D-CF9A6C5D4848}"/>
    <cellStyle name="Note 5 6 2 4 3" xfId="35328" xr:uid="{60C5792A-6E68-47F5-A6D8-6BC6681D0B70}"/>
    <cellStyle name="Note 5 6 2 4 4" xfId="35329" xr:uid="{7E755695-AAFC-4CDE-AF81-6E34257347D1}"/>
    <cellStyle name="Note 5 6 2 5" xfId="16688" xr:uid="{F516076D-AB13-4443-A13A-6F0F27694A2D}"/>
    <cellStyle name="Note 5 6 2 5 2" xfId="16689" xr:uid="{797B37B0-F7FE-4203-80B1-3E9DB346F80B}"/>
    <cellStyle name="Note 5 6 2 5 3" xfId="35330" xr:uid="{0DEF96C1-2CE5-4E88-B412-D0D8ADD4A5CD}"/>
    <cellStyle name="Note 5 6 2 5 4" xfId="35331" xr:uid="{638E7E7D-EEE9-40F9-8E15-9FCA218C33CE}"/>
    <cellStyle name="Note 5 6 2 6" xfId="16690" xr:uid="{C738C5CA-1A4A-4493-A194-6DC170E3A274}"/>
    <cellStyle name="Note 5 6 2 6 2" xfId="16691" xr:uid="{8301C6E0-23E9-4DCE-B136-5ABDB3AB22FE}"/>
    <cellStyle name="Note 5 6 2 6 3" xfId="35332" xr:uid="{2821B1DD-0E7D-4AF8-B629-1ED7159DB2D8}"/>
    <cellStyle name="Note 5 6 2 6 4" xfId="35333" xr:uid="{76A0BEE3-1795-4ABA-A5DD-013BAFC9A658}"/>
    <cellStyle name="Note 5 6 2 7" xfId="16692" xr:uid="{7F436A3F-C992-41F3-8C6C-14030E07EAA5}"/>
    <cellStyle name="Note 5 6 2 7 2" xfId="16693" xr:uid="{8844C83A-19AF-48CD-945A-E76EE68D78F1}"/>
    <cellStyle name="Note 5 6 2 7 3" xfId="35334" xr:uid="{A6FA6B81-34DC-4F37-9B05-97E65F9FE03B}"/>
    <cellStyle name="Note 5 6 2 7 4" xfId="35335" xr:uid="{74F1EC2B-83CA-42CA-991F-AB920E901ED3}"/>
    <cellStyle name="Note 5 6 2 8" xfId="16694" xr:uid="{B9F60ABD-C065-41E8-BA50-0535C7370FC4}"/>
    <cellStyle name="Note 5 6 2 8 2" xfId="16695" xr:uid="{89147571-1CCF-464D-A3DA-D844F9431AE1}"/>
    <cellStyle name="Note 5 6 2 8 3" xfId="35336" xr:uid="{EFED2540-138D-4427-A08C-723630EFB3F1}"/>
    <cellStyle name="Note 5 6 2 8 4" xfId="35337" xr:uid="{25C06969-C15F-47EE-9E5D-DBCB705C7911}"/>
    <cellStyle name="Note 5 6 2 9" xfId="16696" xr:uid="{BE0943DB-B330-4096-B075-85EED4BDC93B}"/>
    <cellStyle name="Note 5 6 2 9 2" xfId="35338" xr:uid="{2E8F6107-0449-4181-8A4C-2F69F9AF1C04}"/>
    <cellStyle name="Note 5 6 3" xfId="16697" xr:uid="{2DFF3CF7-6E73-46CA-B024-C2A12B92DFC0}"/>
    <cellStyle name="Note 5 6 3 2" xfId="16698" xr:uid="{A9A15B2E-6852-429B-B124-D02C99CB8D0D}"/>
    <cellStyle name="Note 5 6 3 2 2" xfId="16699" xr:uid="{61B7FF82-9FF9-460D-A27B-E4912C9211ED}"/>
    <cellStyle name="Note 5 6 3 3" xfId="16700" xr:uid="{73B76272-E70B-4EDF-8EF4-4A9122F9C861}"/>
    <cellStyle name="Note 5 6 3 4" xfId="35339" xr:uid="{D17B6C6F-3B9F-45E0-8707-00E05075A926}"/>
    <cellStyle name="Note 5 6 4" xfId="16701" xr:uid="{1B36F03D-51BD-4463-A2D5-5C2CBADED0E5}"/>
    <cellStyle name="Note 5 6 4 2" xfId="16702" xr:uid="{04267C38-25DE-4F31-8BDD-286496A2E053}"/>
    <cellStyle name="Note 5 6 4 3" xfId="35340" xr:uid="{B7269509-2101-47E1-B637-23CCE147F851}"/>
    <cellStyle name="Note 5 6 4 4" xfId="35341" xr:uid="{BD3F00C2-77D4-4B00-A0C5-391C3004BB83}"/>
    <cellStyle name="Note 5 6 5" xfId="16703" xr:uid="{56A83095-C6C2-4F1D-8C33-1D3F75B14504}"/>
    <cellStyle name="Note 5 6 5 2" xfId="16704" xr:uid="{C26342FA-BA84-49E3-9F59-B9C611AFDD02}"/>
    <cellStyle name="Note 5 6 5 3" xfId="35342" xr:uid="{1467DC6A-9DB0-4E10-AA41-EDFF9A28E9CD}"/>
    <cellStyle name="Note 5 6 5 4" xfId="35343" xr:uid="{C31A03DC-EBFA-41A8-9C9A-890AC57514CC}"/>
    <cellStyle name="Note 5 6 6" xfId="16705" xr:uid="{17ABD2C6-CA00-47C2-B3B4-F6E49F8EF989}"/>
    <cellStyle name="Note 5 6 6 2" xfId="16706" xr:uid="{F06C499C-7453-44EB-86DF-5A42FA682A8B}"/>
    <cellStyle name="Note 5 6 6 3" xfId="35344" xr:uid="{0D49D2BE-5024-4CCB-B319-6C882F1B2B72}"/>
    <cellStyle name="Note 5 6 6 4" xfId="35345" xr:uid="{0953135D-249D-4005-A676-CEF405859201}"/>
    <cellStyle name="Note 5 6 7" xfId="16707" xr:uid="{0DECBEA1-6FD2-42B7-9972-61ED19D99F91}"/>
    <cellStyle name="Note 5 6 7 2" xfId="16708" xr:uid="{9F883C6F-710E-4D63-9997-B5C8D2838206}"/>
    <cellStyle name="Note 5 6 7 3" xfId="35346" xr:uid="{B6729EA1-75C6-4B3A-A22F-2200EAD7A3FB}"/>
    <cellStyle name="Note 5 6 7 4" xfId="35347" xr:uid="{7560B1C2-FD30-4048-ACEA-4CAB026F6066}"/>
    <cellStyle name="Note 5 6 8" xfId="16709" xr:uid="{5F51028E-1B8D-4E06-852F-F0C902FDC52F}"/>
    <cellStyle name="Note 5 6 8 2" xfId="16710" xr:uid="{28461B4C-F482-49E6-B69E-D870131A7DC8}"/>
    <cellStyle name="Note 5 6 8 3" xfId="35348" xr:uid="{03930A87-786C-49DD-A035-B0DAE88F5F85}"/>
    <cellStyle name="Note 5 6 8 4" xfId="35349" xr:uid="{8C1923EC-3C51-4708-8D85-A9F7DA4A4DA0}"/>
    <cellStyle name="Note 5 6 9" xfId="16711" xr:uid="{91DC227E-D28C-416B-B0E9-8E64501EC699}"/>
    <cellStyle name="Note 5 6 9 2" xfId="16712" xr:uid="{344EF671-AF27-43FD-8D5B-59FD811EC53B}"/>
    <cellStyle name="Note 5 6 9 3" xfId="35350" xr:uid="{E1A5767B-9435-494B-A73A-0A3072CDCF7A}"/>
    <cellStyle name="Note 5 6 9 4" xfId="35351" xr:uid="{3B96E40F-FDBA-4900-AD96-5304228FD14B}"/>
    <cellStyle name="Note 5 7" xfId="16713" xr:uid="{70689137-85E2-443D-8EB5-3E5D1905ED93}"/>
    <cellStyle name="Note 5 7 10" xfId="16714" xr:uid="{DCE27F93-28B3-4A01-8058-FB94D747B200}"/>
    <cellStyle name="Note 5 7 10 2" xfId="35352" xr:uid="{C8A75DED-313B-42FE-8BDA-7900A84AC827}"/>
    <cellStyle name="Note 5 7 11" xfId="16715" xr:uid="{B01EE84B-8BD8-4C33-96D9-66709E068427}"/>
    <cellStyle name="Note 5 7 11 2" xfId="35353" xr:uid="{93CC14B5-F599-4771-ADE0-30C75B456AB3}"/>
    <cellStyle name="Note 5 7 12" xfId="35354" xr:uid="{3E2F102B-6249-4449-81BC-E227AC0749F8}"/>
    <cellStyle name="Note 5 7 2" xfId="16716" xr:uid="{8BDD3DB4-73A6-44A0-A8C7-893DF81ED5DF}"/>
    <cellStyle name="Note 5 7 2 10" xfId="16717" xr:uid="{A0A5D3FE-291B-4265-B57A-5ECF48E33F84}"/>
    <cellStyle name="Note 5 7 2 10 2" xfId="35355" xr:uid="{9A761E15-ED5D-44A0-93C5-BBE112016BF9}"/>
    <cellStyle name="Note 5 7 2 11" xfId="35356" xr:uid="{D05322B1-AF93-456E-8635-D106C791B6C9}"/>
    <cellStyle name="Note 5 7 2 2" xfId="16718" xr:uid="{93B4F8EB-66DD-4889-8F15-4C9589D9FB7D}"/>
    <cellStyle name="Note 5 7 2 2 2" xfId="16719" xr:uid="{01913119-3C37-4DBE-8360-1B4CB03FD080}"/>
    <cellStyle name="Note 5 7 2 2 2 2" xfId="16720" xr:uid="{1C065A3D-1053-4BAD-933D-0DA1DFE3474E}"/>
    <cellStyle name="Note 5 7 2 2 3" xfId="16721" xr:uid="{A530F02B-3A56-4EAF-895C-D9F5F8B1FC69}"/>
    <cellStyle name="Note 5 7 2 2 4" xfId="35357" xr:uid="{7A01009C-4210-4A91-ABEF-D8AB1923E1FF}"/>
    <cellStyle name="Note 5 7 2 3" xfId="16722" xr:uid="{F48715D1-D607-427D-B7E3-93FF84A9CB3E}"/>
    <cellStyle name="Note 5 7 2 3 2" xfId="16723" xr:uid="{D63292EF-6BB7-401C-ABF5-8C7C9C72642D}"/>
    <cellStyle name="Note 5 7 2 3 3" xfId="35358" xr:uid="{C7E245B1-DCF6-4737-BBB7-C7003AC093D4}"/>
    <cellStyle name="Note 5 7 2 3 4" xfId="35359" xr:uid="{C100CC9E-9AE5-4CDA-B43B-A4D0E27B4BB6}"/>
    <cellStyle name="Note 5 7 2 4" xfId="16724" xr:uid="{4F5A2265-FDBA-4A92-AC23-480F0E74372F}"/>
    <cellStyle name="Note 5 7 2 4 2" xfId="16725" xr:uid="{D83E567C-F003-4600-914D-D81486DA3220}"/>
    <cellStyle name="Note 5 7 2 4 3" xfId="35360" xr:uid="{16C12235-4C2F-4B0E-8B15-E31CA5E739C2}"/>
    <cellStyle name="Note 5 7 2 4 4" xfId="35361" xr:uid="{88218EA1-6B71-4C28-A6B5-4B7A3DAC32C2}"/>
    <cellStyle name="Note 5 7 2 5" xfId="16726" xr:uid="{BA262F1B-BEBF-4502-9E78-EFF4D122762A}"/>
    <cellStyle name="Note 5 7 2 5 2" xfId="16727" xr:uid="{B07EC7DA-4EFE-47F2-ABD4-EABD96FDCDF6}"/>
    <cellStyle name="Note 5 7 2 5 3" xfId="35362" xr:uid="{8A398DC3-991C-4042-B3CC-53B183032450}"/>
    <cellStyle name="Note 5 7 2 5 4" xfId="35363" xr:uid="{F7DD2021-FEDB-475C-BBD7-FC4E4FD3B3DC}"/>
    <cellStyle name="Note 5 7 2 6" xfId="16728" xr:uid="{158D0930-520B-434E-AB28-6D4FAFF8A9E4}"/>
    <cellStyle name="Note 5 7 2 6 2" xfId="16729" xr:uid="{9FA8262D-0C81-42C9-B866-38BEF097E686}"/>
    <cellStyle name="Note 5 7 2 6 3" xfId="35364" xr:uid="{CB26C95F-E545-46F0-944A-0001458BE01D}"/>
    <cellStyle name="Note 5 7 2 6 4" xfId="35365" xr:uid="{FAD8D941-FAE1-422A-971A-03B92A4EA166}"/>
    <cellStyle name="Note 5 7 2 7" xfId="16730" xr:uid="{687461CC-7E0F-4A6C-88F4-E1E22A40C1C2}"/>
    <cellStyle name="Note 5 7 2 7 2" xfId="16731" xr:uid="{6203D870-7A77-41CC-BA1B-D0B1BA2FABA8}"/>
    <cellStyle name="Note 5 7 2 7 3" xfId="35366" xr:uid="{321E164A-27BB-420A-B902-57361634F134}"/>
    <cellStyle name="Note 5 7 2 7 4" xfId="35367" xr:uid="{D440A112-B977-4EA8-A161-EC22DED266E5}"/>
    <cellStyle name="Note 5 7 2 8" xfId="16732" xr:uid="{7E30152E-8528-4D7C-940E-470C049176B3}"/>
    <cellStyle name="Note 5 7 2 8 2" xfId="16733" xr:uid="{4713F3E8-11A3-4709-885D-E5A2CA664EA7}"/>
    <cellStyle name="Note 5 7 2 8 3" xfId="35368" xr:uid="{5A23D6A9-24DA-4354-88A7-CA5004618844}"/>
    <cellStyle name="Note 5 7 2 8 4" xfId="35369" xr:uid="{58FDA58D-BB5B-418F-9186-9E667455FA65}"/>
    <cellStyle name="Note 5 7 2 9" xfId="16734" xr:uid="{48591E7F-3066-4B4C-925B-EF374DEE07AC}"/>
    <cellStyle name="Note 5 7 2 9 2" xfId="35370" xr:uid="{3E640C95-7D18-4F53-A8F3-5EEF4EBCE36E}"/>
    <cellStyle name="Note 5 7 3" xfId="16735" xr:uid="{7F280C91-6284-437C-AC15-B49885F7267A}"/>
    <cellStyle name="Note 5 7 3 2" xfId="16736" xr:uid="{D6D28F57-A455-4A6F-9B53-6963CDD6CCAC}"/>
    <cellStyle name="Note 5 7 3 2 2" xfId="16737" xr:uid="{FD548557-D58E-4EBC-ACC7-3F56C75C6B31}"/>
    <cellStyle name="Note 5 7 3 3" xfId="16738" xr:uid="{6A2793EA-CD00-4440-8BB7-FDD20451385A}"/>
    <cellStyle name="Note 5 7 3 4" xfId="35371" xr:uid="{A66F2811-4549-472F-B45A-A4DAA7ABAEFB}"/>
    <cellStyle name="Note 5 7 4" xfId="16739" xr:uid="{E13E6A63-95EC-4013-9D04-09981135CA8C}"/>
    <cellStyle name="Note 5 7 4 2" xfId="16740" xr:uid="{B90AFB05-ED6F-4440-93A2-C7839C049F99}"/>
    <cellStyle name="Note 5 7 4 3" xfId="35372" xr:uid="{B0880B37-3008-4696-8791-9133F193112F}"/>
    <cellStyle name="Note 5 7 4 4" xfId="35373" xr:uid="{8972863D-6F86-4AB3-B489-8A6BA2F63755}"/>
    <cellStyle name="Note 5 7 5" xfId="16741" xr:uid="{A71D01B7-E517-4E2F-8BBA-418DA6E02075}"/>
    <cellStyle name="Note 5 7 5 2" xfId="16742" xr:uid="{BF7DB4CF-0566-40B8-BA90-C80DA60B7B67}"/>
    <cellStyle name="Note 5 7 5 3" xfId="35374" xr:uid="{25F8E2C5-568E-4471-AF6F-DF19C2A69691}"/>
    <cellStyle name="Note 5 7 5 4" xfId="35375" xr:uid="{BBDB185D-8E41-45F0-A0E8-E785FB282E9C}"/>
    <cellStyle name="Note 5 7 6" xfId="16743" xr:uid="{B88AC34D-0347-4171-B545-2D4BD280393A}"/>
    <cellStyle name="Note 5 7 6 2" xfId="16744" xr:uid="{65A6B56F-FF6E-446C-9E33-CF16709D5DA7}"/>
    <cellStyle name="Note 5 7 6 3" xfId="35376" xr:uid="{D5676CDE-3647-4B6B-96E2-DE84AE447266}"/>
    <cellStyle name="Note 5 7 6 4" xfId="35377" xr:uid="{B5E9A563-10D8-4CE4-900A-E7A1F91421CE}"/>
    <cellStyle name="Note 5 7 7" xfId="16745" xr:uid="{1B24C57A-FC18-47FA-82C1-9202D62D4503}"/>
    <cellStyle name="Note 5 7 7 2" xfId="16746" xr:uid="{0870E2FA-3CB0-4290-8597-B7CCE0F28532}"/>
    <cellStyle name="Note 5 7 7 3" xfId="35378" xr:uid="{F2DAC6D9-EDCD-43F1-972B-27E3DACD0717}"/>
    <cellStyle name="Note 5 7 7 4" xfId="35379" xr:uid="{D3E4ECCF-F86A-4881-AA2E-2C07ADC0C1A6}"/>
    <cellStyle name="Note 5 7 8" xfId="16747" xr:uid="{82C5084C-CC56-4893-9ED5-B9A32818EBBB}"/>
    <cellStyle name="Note 5 7 8 2" xfId="16748" xr:uid="{359BDCCC-1246-4C64-AB00-0AA919827056}"/>
    <cellStyle name="Note 5 7 8 3" xfId="35380" xr:uid="{073686CE-6F7B-43A5-BF20-003CD1FB66F5}"/>
    <cellStyle name="Note 5 7 8 4" xfId="35381" xr:uid="{664CC06E-D4A8-4CE0-BF01-5002B887AA4C}"/>
    <cellStyle name="Note 5 7 9" xfId="16749" xr:uid="{FE60A473-3F52-4F39-811F-5EEFE53A55AB}"/>
    <cellStyle name="Note 5 7 9 2" xfId="16750" xr:uid="{1A082209-EE21-40EA-B3A7-19C7ED5D2D60}"/>
    <cellStyle name="Note 5 7 9 3" xfId="35382" xr:uid="{C8557630-9481-4A97-9D69-175552E74622}"/>
    <cellStyle name="Note 5 7 9 4" xfId="35383" xr:uid="{6873B4CB-19F3-48CB-BD6C-D1FC393D3440}"/>
    <cellStyle name="Note 5 8" xfId="16751" xr:uid="{5AAD3A15-B290-4B0A-8FEC-13E353A30C9C}"/>
    <cellStyle name="Note 5 8 10" xfId="16752" xr:uid="{55952321-0699-4529-9C80-119B8B598430}"/>
    <cellStyle name="Note 5 8 10 2" xfId="35384" xr:uid="{1A186622-38D5-46F4-81C2-8429DA8A7B9C}"/>
    <cellStyle name="Note 5 8 11" xfId="16753" xr:uid="{62A2A18A-F7F0-42BA-B9A2-D280E2083E85}"/>
    <cellStyle name="Note 5 8 11 2" xfId="35385" xr:uid="{AAD2FE10-F03C-425E-A948-4284AE6C4E53}"/>
    <cellStyle name="Note 5 8 12" xfId="35386" xr:uid="{545C8EAF-B391-418C-BEC1-1B3882024F47}"/>
    <cellStyle name="Note 5 8 2" xfId="16754" xr:uid="{BEBE42DF-73DF-4274-9922-5D239B5D47A5}"/>
    <cellStyle name="Note 5 8 2 10" xfId="16755" xr:uid="{9D97C25C-A27F-4CEA-B820-D0E21711A13C}"/>
    <cellStyle name="Note 5 8 2 10 2" xfId="35387" xr:uid="{4BCB505B-F1D2-406F-A95C-BDE659B0E730}"/>
    <cellStyle name="Note 5 8 2 11" xfId="35388" xr:uid="{A58F7281-6E48-46D5-BACA-38E695C9770B}"/>
    <cellStyle name="Note 5 8 2 2" xfId="16756" xr:uid="{F391911E-283F-484F-ACE7-4393343CE7BC}"/>
    <cellStyle name="Note 5 8 2 2 2" xfId="16757" xr:uid="{D31B3E35-6A01-438C-8C8C-70C704A26834}"/>
    <cellStyle name="Note 5 8 2 2 2 2" xfId="16758" xr:uid="{F61F0737-C1EC-412C-B686-2D1252EE152C}"/>
    <cellStyle name="Note 5 8 2 2 3" xfId="16759" xr:uid="{4A3B5C19-CB09-4442-8359-9A1EE2A2F242}"/>
    <cellStyle name="Note 5 8 2 2 4" xfId="35389" xr:uid="{72284AEA-90B0-4068-AD11-B811D2907F05}"/>
    <cellStyle name="Note 5 8 2 3" xfId="16760" xr:uid="{DC2450E5-B8B6-4D86-863E-080CF7A96652}"/>
    <cellStyle name="Note 5 8 2 3 2" xfId="16761" xr:uid="{3AA5F09A-49B2-4624-9777-4A88F2B98989}"/>
    <cellStyle name="Note 5 8 2 3 3" xfId="35390" xr:uid="{927D919C-02B8-4E2B-891C-FBB7EDC50793}"/>
    <cellStyle name="Note 5 8 2 3 4" xfId="35391" xr:uid="{83B6BDC2-5AA9-4B2E-9A24-7C0C822AAEB3}"/>
    <cellStyle name="Note 5 8 2 4" xfId="16762" xr:uid="{9ACB6EEA-EA0D-4368-9938-CE3B4DE13D81}"/>
    <cellStyle name="Note 5 8 2 4 2" xfId="16763" xr:uid="{BDD7DB00-E1B5-4DBE-AF13-569F087644C4}"/>
    <cellStyle name="Note 5 8 2 4 3" xfId="35392" xr:uid="{258E6A1B-A582-4103-97BE-09B6E0319662}"/>
    <cellStyle name="Note 5 8 2 4 4" xfId="35393" xr:uid="{32E75633-507E-4F7A-99DD-13CB668B85B0}"/>
    <cellStyle name="Note 5 8 2 5" xfId="16764" xr:uid="{9F030B50-D2B2-41B5-BCF2-F216913F34EE}"/>
    <cellStyle name="Note 5 8 2 5 2" xfId="16765" xr:uid="{C1A3FFCE-3D16-427D-BA0D-F97A000F3FBC}"/>
    <cellStyle name="Note 5 8 2 5 3" xfId="35394" xr:uid="{B5F2E692-B9AF-462B-B5E0-9100571D20AD}"/>
    <cellStyle name="Note 5 8 2 5 4" xfId="35395" xr:uid="{9045A6CF-728F-4F82-9437-F46D49C3BA6A}"/>
    <cellStyle name="Note 5 8 2 6" xfId="16766" xr:uid="{AE3E29E1-6847-491F-B256-FB19F0DA018D}"/>
    <cellStyle name="Note 5 8 2 6 2" xfId="16767" xr:uid="{AD664DB3-24E3-45CC-8402-8EE5A28AA107}"/>
    <cellStyle name="Note 5 8 2 6 3" xfId="35396" xr:uid="{5AA37A41-55F6-42CE-8E3C-A2C0567B0CC4}"/>
    <cellStyle name="Note 5 8 2 6 4" xfId="35397" xr:uid="{D41E7FFF-0CA9-48E5-919B-97A883F5924F}"/>
    <cellStyle name="Note 5 8 2 7" xfId="16768" xr:uid="{32D30311-DA1D-485D-B1B3-59AD43521B31}"/>
    <cellStyle name="Note 5 8 2 7 2" xfId="16769" xr:uid="{ED8EE110-E843-4E9A-BC6C-493D26B8CD64}"/>
    <cellStyle name="Note 5 8 2 7 3" xfId="35398" xr:uid="{E607B186-6654-4559-BD9F-94B606162919}"/>
    <cellStyle name="Note 5 8 2 7 4" xfId="35399" xr:uid="{5207C422-C19D-4876-BE34-4F0D25FAA711}"/>
    <cellStyle name="Note 5 8 2 8" xfId="16770" xr:uid="{8CA783E1-D4D8-4157-AB7A-660BBCDFCAF9}"/>
    <cellStyle name="Note 5 8 2 8 2" xfId="16771" xr:uid="{309F36ED-25D5-4F3E-84DD-21F777B89AF2}"/>
    <cellStyle name="Note 5 8 2 8 3" xfId="35400" xr:uid="{DD568EC8-396A-4E63-A8CB-C19E9E9F7BAA}"/>
    <cellStyle name="Note 5 8 2 8 4" xfId="35401" xr:uid="{1A05BDBE-5887-400C-B1CD-7970BA12F04C}"/>
    <cellStyle name="Note 5 8 2 9" xfId="16772" xr:uid="{087F6D80-F977-43C4-8F55-A36AE1DCC8D0}"/>
    <cellStyle name="Note 5 8 2 9 2" xfId="35402" xr:uid="{121C6F41-EE06-42B8-9B57-190800CE47D7}"/>
    <cellStyle name="Note 5 8 3" xfId="16773" xr:uid="{12CBDBB7-4F52-4F71-B63C-62B1A75D0710}"/>
    <cellStyle name="Note 5 8 3 2" xfId="16774" xr:uid="{6831B158-7B0A-4DF4-9776-4210A8126796}"/>
    <cellStyle name="Note 5 8 3 2 2" xfId="16775" xr:uid="{31C2F389-9E91-46B9-A0C4-EA16BE133816}"/>
    <cellStyle name="Note 5 8 3 3" xfId="16776" xr:uid="{7E431F40-BF1E-4FFA-B7D9-86301BB3E729}"/>
    <cellStyle name="Note 5 8 3 4" xfId="35403" xr:uid="{E0BC602C-00CB-483B-B4FE-FDC800ADF0CE}"/>
    <cellStyle name="Note 5 8 4" xfId="16777" xr:uid="{30EE5C42-EF03-4BDB-B350-CC748FB7B19C}"/>
    <cellStyle name="Note 5 8 4 2" xfId="16778" xr:uid="{43C2FEB6-D94F-4A97-9B00-32E930156855}"/>
    <cellStyle name="Note 5 8 4 3" xfId="35404" xr:uid="{65434E68-6FD6-4CE6-8D35-79DAD7EC997B}"/>
    <cellStyle name="Note 5 8 4 4" xfId="35405" xr:uid="{A82DEAF9-61BE-4EE5-8A13-E12558C486AB}"/>
    <cellStyle name="Note 5 8 5" xfId="16779" xr:uid="{FDEABF21-785F-45A7-B0A8-8A0BFE9BDC82}"/>
    <cellStyle name="Note 5 8 5 2" xfId="16780" xr:uid="{50A6B8AE-E6DE-48E1-A255-6FD8C58D9861}"/>
    <cellStyle name="Note 5 8 5 3" xfId="35406" xr:uid="{DB58BBD1-A9EB-4F33-B752-29C998BCA402}"/>
    <cellStyle name="Note 5 8 5 4" xfId="35407" xr:uid="{6C03B4B7-56C0-4CB5-B384-4AE1A403B0DE}"/>
    <cellStyle name="Note 5 8 6" xfId="16781" xr:uid="{D8898C20-4065-4EC8-88DD-D594C7AB1268}"/>
    <cellStyle name="Note 5 8 6 2" xfId="16782" xr:uid="{95B40A09-2127-4C0D-AA20-6460062E9350}"/>
    <cellStyle name="Note 5 8 6 3" xfId="35408" xr:uid="{7F9B322D-8311-4D5A-837E-FE24A92044EA}"/>
    <cellStyle name="Note 5 8 6 4" xfId="35409" xr:uid="{B6ADC84D-2ED2-41CF-BBD7-7C2A0EF2E15F}"/>
    <cellStyle name="Note 5 8 7" xfId="16783" xr:uid="{E3DCCB05-C96F-449E-BC81-DDBE45C41BEC}"/>
    <cellStyle name="Note 5 8 7 2" xfId="16784" xr:uid="{9679317E-2B46-4EE2-9E68-C15DAEF0B869}"/>
    <cellStyle name="Note 5 8 7 3" xfId="35410" xr:uid="{9DA0E598-34ED-4B92-87F2-2EBBE46D9668}"/>
    <cellStyle name="Note 5 8 7 4" xfId="35411" xr:uid="{42E587DF-ACED-4F62-A1ED-CC9158E11F73}"/>
    <cellStyle name="Note 5 8 8" xfId="16785" xr:uid="{B4049102-4AFF-4270-A96F-DFE095407C61}"/>
    <cellStyle name="Note 5 8 8 2" xfId="16786" xr:uid="{7E480B63-83A2-4D9A-A752-434C9EDB47C6}"/>
    <cellStyle name="Note 5 8 8 3" xfId="35412" xr:uid="{5CB737F5-149A-46FE-B7BA-2935A6CC25F8}"/>
    <cellStyle name="Note 5 8 8 4" xfId="35413" xr:uid="{AF3A9EB5-063C-4D68-82D3-2C989679BD83}"/>
    <cellStyle name="Note 5 8 9" xfId="16787" xr:uid="{5CB127EA-EC0E-4A7A-8982-2F2E4AFA9539}"/>
    <cellStyle name="Note 5 8 9 2" xfId="16788" xr:uid="{2C24027D-93B8-49F2-B06B-25E47F1FEE27}"/>
    <cellStyle name="Note 5 8 9 3" xfId="35414" xr:uid="{7DE06E89-8202-442D-AF73-C2DA50A06DDB}"/>
    <cellStyle name="Note 5 8 9 4" xfId="35415" xr:uid="{2971E51B-3473-48A8-BE34-2FF1282E8D50}"/>
    <cellStyle name="Note 5 9" xfId="16789" xr:uid="{3F4C45FA-441C-4872-AA87-A1F36AE7D31D}"/>
    <cellStyle name="Note 5 9 10" xfId="16790" xr:uid="{C6CCE78D-D62E-4735-97BA-311AF0573305}"/>
    <cellStyle name="Note 5 9 10 2" xfId="35416" xr:uid="{9DC7FC45-985B-4250-A154-F30BE2E4D215}"/>
    <cellStyle name="Note 5 9 11" xfId="16791" xr:uid="{78E584FC-AEF1-4843-92EA-B0E513F425D3}"/>
    <cellStyle name="Note 5 9 11 2" xfId="35417" xr:uid="{0AD3EC5D-2A77-487C-93F4-85224E1E1ED5}"/>
    <cellStyle name="Note 5 9 12" xfId="35418" xr:uid="{44C8EC88-CC70-49FB-AD93-CC83FF59B682}"/>
    <cellStyle name="Note 5 9 2" xfId="16792" xr:uid="{6AA5CCE6-BD75-4F1F-99CA-98EE916063E5}"/>
    <cellStyle name="Note 5 9 2 10" xfId="16793" xr:uid="{FC762152-D839-4C0A-992F-95FF1C61AEC9}"/>
    <cellStyle name="Note 5 9 2 10 2" xfId="35419" xr:uid="{52AAAE5A-3EDC-4A5E-A304-F3E93FBE3B98}"/>
    <cellStyle name="Note 5 9 2 11" xfId="35420" xr:uid="{FB9D23B9-AE18-47B8-AECA-7C918E757487}"/>
    <cellStyle name="Note 5 9 2 2" xfId="16794" xr:uid="{29CC0586-55B6-4169-A5FE-7773E48DC37D}"/>
    <cellStyle name="Note 5 9 2 2 2" xfId="16795" xr:uid="{2BDE297F-27E2-4F15-8EEC-5FAE0F5687BB}"/>
    <cellStyle name="Note 5 9 2 2 2 2" xfId="16796" xr:uid="{3CF2ABCB-E86B-4571-AB1E-7416A6626EC6}"/>
    <cellStyle name="Note 5 9 2 2 3" xfId="16797" xr:uid="{47521C2E-BBD8-403E-A6AA-2481E98EFEA4}"/>
    <cellStyle name="Note 5 9 2 2 4" xfId="35421" xr:uid="{E0D60D85-7D89-431E-A206-E3831E7A7FA5}"/>
    <cellStyle name="Note 5 9 2 3" xfId="16798" xr:uid="{72F1B4A9-F618-4798-9408-EB21BBE6844B}"/>
    <cellStyle name="Note 5 9 2 3 2" xfId="16799" xr:uid="{75E15067-DCE5-4A45-A869-9A4E5F117B6B}"/>
    <cellStyle name="Note 5 9 2 3 3" xfId="35422" xr:uid="{EA0F3E53-C94C-4DBD-80C1-5BAE42372338}"/>
    <cellStyle name="Note 5 9 2 3 4" xfId="35423" xr:uid="{447DE5C8-D778-4328-9A6B-37832E6AD770}"/>
    <cellStyle name="Note 5 9 2 4" xfId="16800" xr:uid="{6A1C552C-2989-4A54-A739-B2F9388C45CA}"/>
    <cellStyle name="Note 5 9 2 4 2" xfId="16801" xr:uid="{30C9FB9E-8B7E-48E9-9A43-52C6BDBE66BA}"/>
    <cellStyle name="Note 5 9 2 4 3" xfId="35424" xr:uid="{E96DDCB7-AB77-4027-92CD-94A012C5B5E5}"/>
    <cellStyle name="Note 5 9 2 4 4" xfId="35425" xr:uid="{EEF2B9FD-E59E-4A75-819D-85DBB2395AD2}"/>
    <cellStyle name="Note 5 9 2 5" xfId="16802" xr:uid="{08B4B143-EEAA-457F-AEE5-586F1506ABE1}"/>
    <cellStyle name="Note 5 9 2 5 2" xfId="16803" xr:uid="{15A7DAFF-5922-4E5F-B4E2-9DA7D7E65FB4}"/>
    <cellStyle name="Note 5 9 2 5 3" xfId="35426" xr:uid="{25FC66BF-34ED-4AF3-980C-1ABC4F190697}"/>
    <cellStyle name="Note 5 9 2 5 4" xfId="35427" xr:uid="{88DFC0FB-AD84-4B05-B3E6-65632A6842F4}"/>
    <cellStyle name="Note 5 9 2 6" xfId="16804" xr:uid="{D3436EE1-3082-4D96-B9CB-BF977E9812C8}"/>
    <cellStyle name="Note 5 9 2 6 2" xfId="16805" xr:uid="{B99B24EA-B1F7-4A95-95FD-387D6CBADAB4}"/>
    <cellStyle name="Note 5 9 2 6 3" xfId="35428" xr:uid="{671752D9-66CB-48A9-9574-B24168D41B79}"/>
    <cellStyle name="Note 5 9 2 6 4" xfId="35429" xr:uid="{58EF6BA7-C603-48BB-9CFE-1B5394808E45}"/>
    <cellStyle name="Note 5 9 2 7" xfId="16806" xr:uid="{96ED66C8-88BF-4177-8FD5-BA11AE0563AE}"/>
    <cellStyle name="Note 5 9 2 7 2" xfId="16807" xr:uid="{D019D48A-2277-4EAB-9BE1-AA5923C87106}"/>
    <cellStyle name="Note 5 9 2 7 3" xfId="35430" xr:uid="{28AB01A3-BC75-42B7-9EDC-6819F4EAA701}"/>
    <cellStyle name="Note 5 9 2 7 4" xfId="35431" xr:uid="{6EA67C5B-4234-44AC-BEB6-3EFDA17AC094}"/>
    <cellStyle name="Note 5 9 2 8" xfId="16808" xr:uid="{51678F73-9EF2-45AA-8DB2-637BA300C41C}"/>
    <cellStyle name="Note 5 9 2 8 2" xfId="16809" xr:uid="{1CF12803-66CE-4D56-A798-9BF599E65E8C}"/>
    <cellStyle name="Note 5 9 2 8 3" xfId="35432" xr:uid="{CA2134D3-9528-491A-8F7B-452609C83F72}"/>
    <cellStyle name="Note 5 9 2 8 4" xfId="35433" xr:uid="{62EC6291-2A03-4674-A4AB-77BC32D6CA40}"/>
    <cellStyle name="Note 5 9 2 9" xfId="16810" xr:uid="{D0799567-B04A-453B-BA6A-DAA19C14328B}"/>
    <cellStyle name="Note 5 9 2 9 2" xfId="35434" xr:uid="{03023B2F-DBE1-422C-A486-8C6FD9F5AFA1}"/>
    <cellStyle name="Note 5 9 3" xfId="16811" xr:uid="{A0BD7D0C-FD4D-4B14-A7E7-BA10D6C3E86C}"/>
    <cellStyle name="Note 5 9 3 2" xfId="16812" xr:uid="{D9F4DE73-4ADA-4AB1-98AC-C7E41AA0C10C}"/>
    <cellStyle name="Note 5 9 3 2 2" xfId="16813" xr:uid="{89AE836D-8B88-4D8F-9D93-BC4EF5046527}"/>
    <cellStyle name="Note 5 9 3 3" xfId="16814" xr:uid="{70934A93-BE48-4865-8E7B-4417E1C8B4E9}"/>
    <cellStyle name="Note 5 9 3 4" xfId="35435" xr:uid="{62F3B3C3-707B-4C9F-9FD4-3E0E9038B27F}"/>
    <cellStyle name="Note 5 9 4" xfId="16815" xr:uid="{AE63D4FF-7634-43DD-963C-3A8B2ED2FDF9}"/>
    <cellStyle name="Note 5 9 4 2" xfId="16816" xr:uid="{747BF3E8-5588-489D-A96F-9E3173F67B2D}"/>
    <cellStyle name="Note 5 9 4 3" xfId="35436" xr:uid="{E19725F4-B2C5-4D6C-B6C4-B59C939EEF52}"/>
    <cellStyle name="Note 5 9 4 4" xfId="35437" xr:uid="{14170B68-49BF-4306-815E-1644DC64B82E}"/>
    <cellStyle name="Note 5 9 5" xfId="16817" xr:uid="{1606E1A8-EB73-480D-930E-9495662E4AA7}"/>
    <cellStyle name="Note 5 9 5 2" xfId="16818" xr:uid="{940C3A5E-D544-41F9-B26E-F30F25D99832}"/>
    <cellStyle name="Note 5 9 5 3" xfId="35438" xr:uid="{9DEF5B0B-4794-46E6-B76C-0C7F876B82DB}"/>
    <cellStyle name="Note 5 9 5 4" xfId="35439" xr:uid="{7C321968-3719-4D98-94F8-7DA00A9F7707}"/>
    <cellStyle name="Note 5 9 6" xfId="16819" xr:uid="{3FFDA779-F5FA-4456-94AE-9586CF706C73}"/>
    <cellStyle name="Note 5 9 6 2" xfId="16820" xr:uid="{16DB0AA3-44FE-4D00-A801-D450523B97AD}"/>
    <cellStyle name="Note 5 9 6 3" xfId="35440" xr:uid="{A0EF07FB-B93F-4EC5-8F2A-385599A37EC1}"/>
    <cellStyle name="Note 5 9 6 4" xfId="35441" xr:uid="{60A0961C-0AFB-46B0-BD2E-C1EF2641936C}"/>
    <cellStyle name="Note 5 9 7" xfId="16821" xr:uid="{BE2BC29C-97C8-4644-BB79-0598B9E6847A}"/>
    <cellStyle name="Note 5 9 7 2" xfId="16822" xr:uid="{D6757620-7DC1-4D3F-B781-DA1A596ECAE9}"/>
    <cellStyle name="Note 5 9 7 3" xfId="35442" xr:uid="{66156150-3300-430C-BEAA-17CE4DCAF70D}"/>
    <cellStyle name="Note 5 9 7 4" xfId="35443" xr:uid="{F37DE6C8-4D87-4BA3-BA20-FD9E315B60CF}"/>
    <cellStyle name="Note 5 9 8" xfId="16823" xr:uid="{A9D010EA-AC61-4252-BC80-C376EE424880}"/>
    <cellStyle name="Note 5 9 8 2" xfId="16824" xr:uid="{29208227-EC01-4D9E-AC18-6FBA2FF9C46A}"/>
    <cellStyle name="Note 5 9 8 3" xfId="35444" xr:uid="{8C595F5E-74D1-431B-86CF-BDA62F5A8F5C}"/>
    <cellStyle name="Note 5 9 8 4" xfId="35445" xr:uid="{AB4CFD4C-DF41-40A3-96DC-FCCA70EB8AE6}"/>
    <cellStyle name="Note 5 9 9" xfId="16825" xr:uid="{FFB7CF41-3486-4C8B-A0D0-9F991AA64B9A}"/>
    <cellStyle name="Note 5 9 9 2" xfId="16826" xr:uid="{ECAC208D-8812-407F-952A-2651C74F662D}"/>
    <cellStyle name="Note 5 9 9 3" xfId="35446" xr:uid="{6CFA9D6E-D128-4A26-8386-35DC6E3762FD}"/>
    <cellStyle name="Note 5 9 9 4" xfId="35447" xr:uid="{9BCCCFA5-A07D-4323-829E-F1A98CFAB1AD}"/>
    <cellStyle name="Note 5_ELC_final" xfId="35448" xr:uid="{B2A1E4A8-3C90-44B7-829E-43FE986BE1F5}"/>
    <cellStyle name="Note 6" xfId="16827" xr:uid="{6ECB65CB-C726-4082-BB2B-A80DA668CD4D}"/>
    <cellStyle name="Note 6 10" xfId="16828" xr:uid="{3148178E-3C54-4A3C-80AB-228574C2F577}"/>
    <cellStyle name="Note 6 10 10" xfId="16829" xr:uid="{D750DB5A-2087-474A-AF86-E214B960A4E0}"/>
    <cellStyle name="Note 6 10 10 2" xfId="35449" xr:uid="{E9B9775E-E7EB-4ED8-9938-90D6B4B3D5DC}"/>
    <cellStyle name="Note 6 10 11" xfId="16830" xr:uid="{6585441E-DB84-46D6-8648-672B5ED05757}"/>
    <cellStyle name="Note 6 10 11 2" xfId="35450" xr:uid="{B4B7A9B6-FF1D-4B0D-8B19-C4331A9F6510}"/>
    <cellStyle name="Note 6 10 12" xfId="35451" xr:uid="{DF46A685-84B4-4898-9BF3-0B8EE8B8E0DF}"/>
    <cellStyle name="Note 6 10 2" xfId="16831" xr:uid="{4F3FF766-9A43-41CF-BCA9-B1A07F888D42}"/>
    <cellStyle name="Note 6 10 2 10" xfId="16832" xr:uid="{398D684A-E87C-4168-AD58-EB16F7875AD0}"/>
    <cellStyle name="Note 6 10 2 10 2" xfId="35452" xr:uid="{BBDC279F-03EF-49FD-8CD4-488AE4D7E450}"/>
    <cellStyle name="Note 6 10 2 11" xfId="35453" xr:uid="{108DF4E8-9000-413E-981E-20089E26400D}"/>
    <cellStyle name="Note 6 10 2 2" xfId="16833" xr:uid="{E7B15073-1B82-432E-AA1C-E34B05550CD3}"/>
    <cellStyle name="Note 6 10 2 2 2" xfId="16834" xr:uid="{DD84AC90-612E-455D-A717-593F79E4999C}"/>
    <cellStyle name="Note 6 10 2 2 2 2" xfId="16835" xr:uid="{6C286DD5-2E72-4C87-B390-478284610576}"/>
    <cellStyle name="Note 6 10 2 2 3" xfId="16836" xr:uid="{CCB0756D-343D-43C3-B4AC-DDA905BF4B66}"/>
    <cellStyle name="Note 6 10 2 2 4" xfId="35454" xr:uid="{EAAEF1D4-932B-4090-A50F-048ECCAAE15F}"/>
    <cellStyle name="Note 6 10 2 3" xfId="16837" xr:uid="{DA86C5F2-E949-409C-A037-2B53219E4181}"/>
    <cellStyle name="Note 6 10 2 3 2" xfId="16838" xr:uid="{8926BC86-E43A-46EF-988F-9807432D07BB}"/>
    <cellStyle name="Note 6 10 2 3 3" xfId="35455" xr:uid="{C86B642B-1175-41F9-A16F-E52A64EC2697}"/>
    <cellStyle name="Note 6 10 2 3 4" xfId="35456" xr:uid="{12CFBD1B-A31F-4D79-9A6B-32DE983A1B0C}"/>
    <cellStyle name="Note 6 10 2 4" xfId="16839" xr:uid="{52067FF7-6442-4DBC-A84B-425E3DDA579D}"/>
    <cellStyle name="Note 6 10 2 4 2" xfId="16840" xr:uid="{1C80F917-3D8B-49EC-B905-C5356AF08402}"/>
    <cellStyle name="Note 6 10 2 4 3" xfId="35457" xr:uid="{CC069788-46AB-4921-B9C4-8F614E5AD8B1}"/>
    <cellStyle name="Note 6 10 2 4 4" xfId="35458" xr:uid="{8F139BC2-7406-469D-9B32-882AF6DD3A1A}"/>
    <cellStyle name="Note 6 10 2 5" xfId="16841" xr:uid="{3A7A554B-C1FD-41AE-9A85-26411BE8AFF8}"/>
    <cellStyle name="Note 6 10 2 5 2" xfId="16842" xr:uid="{122ECAC6-03E8-4492-AA82-F715B8F24B17}"/>
    <cellStyle name="Note 6 10 2 5 3" xfId="35459" xr:uid="{5097E746-DE9E-472B-ADCC-A2B418FCFB9D}"/>
    <cellStyle name="Note 6 10 2 5 4" xfId="35460" xr:uid="{91D97232-D3E3-4750-BDFC-C6A7311CB499}"/>
    <cellStyle name="Note 6 10 2 6" xfId="16843" xr:uid="{FBA057A6-6FBE-4E22-976C-D1708BA23605}"/>
    <cellStyle name="Note 6 10 2 6 2" xfId="16844" xr:uid="{B25D4F9A-4AC9-47E2-801E-205F2D85BE44}"/>
    <cellStyle name="Note 6 10 2 6 3" xfId="35461" xr:uid="{BCCEEA12-DA6B-4115-84DC-61D356FB51CD}"/>
    <cellStyle name="Note 6 10 2 6 4" xfId="35462" xr:uid="{76A95ACF-6102-49E5-9197-F41D8FB23A5B}"/>
    <cellStyle name="Note 6 10 2 7" xfId="16845" xr:uid="{64501903-F169-4235-BE24-5894858C3629}"/>
    <cellStyle name="Note 6 10 2 7 2" xfId="16846" xr:uid="{4237F0E2-5480-4BAF-A73E-F6AADA5A3EEF}"/>
    <cellStyle name="Note 6 10 2 7 3" xfId="35463" xr:uid="{685ABD31-5290-4BF8-9621-26CF1336149A}"/>
    <cellStyle name="Note 6 10 2 7 4" xfId="35464" xr:uid="{5461EECD-7FD1-47EC-9E35-2EA68E9AF8D0}"/>
    <cellStyle name="Note 6 10 2 8" xfId="16847" xr:uid="{652284CC-F338-4E31-B3C7-B656A0C7F337}"/>
    <cellStyle name="Note 6 10 2 8 2" xfId="16848" xr:uid="{A3EEE3D2-A837-4619-9936-EBE078DBC98D}"/>
    <cellStyle name="Note 6 10 2 8 3" xfId="35465" xr:uid="{E18FBBE2-FEDA-45E5-A595-402D5AB615AD}"/>
    <cellStyle name="Note 6 10 2 8 4" xfId="35466" xr:uid="{D1B1735A-4AF7-4769-B606-ADEBD054ECCF}"/>
    <cellStyle name="Note 6 10 2 9" xfId="16849" xr:uid="{B5D9CB02-A3B3-4562-9BC2-048132EC5170}"/>
    <cellStyle name="Note 6 10 2 9 2" xfId="35467" xr:uid="{33E46D79-EB04-4509-8589-CAFD29AB0F94}"/>
    <cellStyle name="Note 6 10 3" xfId="16850" xr:uid="{C205664A-1F73-40BB-99BD-88A564DE6C2E}"/>
    <cellStyle name="Note 6 10 3 2" xfId="16851" xr:uid="{5CEE2C4A-A917-4032-ADB6-0232226DF2AB}"/>
    <cellStyle name="Note 6 10 3 2 2" xfId="16852" xr:uid="{F9E53785-B739-4260-B2FF-7EA9363122B9}"/>
    <cellStyle name="Note 6 10 3 3" xfId="16853" xr:uid="{4F3830BF-21CE-4299-B1C9-FDE186FBEE8D}"/>
    <cellStyle name="Note 6 10 3 4" xfId="35468" xr:uid="{D558BA6A-EF05-4DC1-9E68-0C54A790C39E}"/>
    <cellStyle name="Note 6 10 4" xfId="16854" xr:uid="{AB04C326-E87E-40FF-A9BA-83444680768F}"/>
    <cellStyle name="Note 6 10 4 2" xfId="16855" xr:uid="{85C6FF95-B418-4631-ACE4-6974BC441BFA}"/>
    <cellStyle name="Note 6 10 4 3" xfId="35469" xr:uid="{B96EDFA2-4871-4F15-B1FB-70A6F400A1CA}"/>
    <cellStyle name="Note 6 10 4 4" xfId="35470" xr:uid="{FF1EA388-8D99-48EA-9225-611789751952}"/>
    <cellStyle name="Note 6 10 5" xfId="16856" xr:uid="{F4D2412B-40BB-4A57-B93A-1553C3497AE0}"/>
    <cellStyle name="Note 6 10 5 2" xfId="16857" xr:uid="{C899D386-9523-4627-841A-48A38B5DDB2E}"/>
    <cellStyle name="Note 6 10 5 3" xfId="35471" xr:uid="{4F336648-7628-48BA-A739-1BF0B2FCCF6F}"/>
    <cellStyle name="Note 6 10 5 4" xfId="35472" xr:uid="{3BB3D3F4-FED1-4E8E-B5AA-0D4052E8CC4C}"/>
    <cellStyle name="Note 6 10 6" xfId="16858" xr:uid="{A9869CD6-8C63-43EC-87F9-B2F533AC21EB}"/>
    <cellStyle name="Note 6 10 6 2" xfId="16859" xr:uid="{ED2FFD36-E402-40C7-BBE1-063C1C5DB32E}"/>
    <cellStyle name="Note 6 10 6 3" xfId="35473" xr:uid="{42057CF9-8A73-4A78-B2D6-CFFFB31018CE}"/>
    <cellStyle name="Note 6 10 6 4" xfId="35474" xr:uid="{E90ABCB4-6B2A-4842-A32B-4E1151549948}"/>
    <cellStyle name="Note 6 10 7" xfId="16860" xr:uid="{4FE025B1-2D2D-49BE-A9DD-1075D5D88411}"/>
    <cellStyle name="Note 6 10 7 2" xfId="16861" xr:uid="{108394B3-359A-4028-8AF1-18BD2ADF009E}"/>
    <cellStyle name="Note 6 10 7 3" xfId="35475" xr:uid="{20EB23D5-B53D-452A-90B7-D6F12735C2D6}"/>
    <cellStyle name="Note 6 10 7 4" xfId="35476" xr:uid="{EF8599F3-DE28-4F06-9B0F-24A86B617E21}"/>
    <cellStyle name="Note 6 10 8" xfId="16862" xr:uid="{D63A33E0-3067-45FB-A15E-5CD122787F99}"/>
    <cellStyle name="Note 6 10 8 2" xfId="16863" xr:uid="{528D05D4-A640-4E78-8A8A-C0504CFB897A}"/>
    <cellStyle name="Note 6 10 8 3" xfId="35477" xr:uid="{FBE72E8F-6C1B-4501-AF07-EE9A9C017CE3}"/>
    <cellStyle name="Note 6 10 8 4" xfId="35478" xr:uid="{22B71B85-781F-4429-B872-27CB818C65FD}"/>
    <cellStyle name="Note 6 10 9" xfId="16864" xr:uid="{7B38A67F-6F38-49BC-8650-C6FFAD3F344A}"/>
    <cellStyle name="Note 6 10 9 2" xfId="16865" xr:uid="{687F3CCC-85A9-4E49-B53D-AEE37A429EC3}"/>
    <cellStyle name="Note 6 10 9 3" xfId="35479" xr:uid="{5091D6D4-F42C-4769-80CB-89F7780B421D}"/>
    <cellStyle name="Note 6 10 9 4" xfId="35480" xr:uid="{0AA0C602-B615-4104-8ADE-1BFE0E0CC19C}"/>
    <cellStyle name="Note 6 11" xfId="16866" xr:uid="{0BD8F8CB-5F40-4A96-A5C1-394589094C75}"/>
    <cellStyle name="Note 6 11 10" xfId="16867" xr:uid="{BE2CF2F8-5573-4156-955D-32E615F05539}"/>
    <cellStyle name="Note 6 11 10 2" xfId="35481" xr:uid="{BFD41009-E3C2-4A8A-A4DD-6D86A8719670}"/>
    <cellStyle name="Note 6 11 11" xfId="16868" xr:uid="{F9FA604F-5BEE-4554-9470-A9BF4E0C2CE3}"/>
    <cellStyle name="Note 6 11 11 2" xfId="35482" xr:uid="{EB32F536-60E5-45AF-9CCC-AC72DE834BC6}"/>
    <cellStyle name="Note 6 11 12" xfId="35483" xr:uid="{E280F481-CB77-4D1F-9139-BB5028708BA3}"/>
    <cellStyle name="Note 6 11 2" xfId="16869" xr:uid="{D6F80BC7-14AF-4B33-A857-70CDF9DFE922}"/>
    <cellStyle name="Note 6 11 2 10" xfId="16870" xr:uid="{3664DE87-63A3-4627-9CDC-3B56BA05C11F}"/>
    <cellStyle name="Note 6 11 2 10 2" xfId="35484" xr:uid="{12506C0D-7312-4E36-8842-B02C1208DAF7}"/>
    <cellStyle name="Note 6 11 2 11" xfId="35485" xr:uid="{1FC2A614-8817-46D0-913F-EAE1279769FC}"/>
    <cellStyle name="Note 6 11 2 2" xfId="16871" xr:uid="{F45E6CFF-35C1-4B80-85DF-6A9AF6D66A52}"/>
    <cellStyle name="Note 6 11 2 2 2" xfId="16872" xr:uid="{54AE46D3-C33E-4874-95E4-22405C14A730}"/>
    <cellStyle name="Note 6 11 2 2 2 2" xfId="16873" xr:uid="{2B486268-ACD8-44EC-BCF2-0250B2DE2414}"/>
    <cellStyle name="Note 6 11 2 2 3" xfId="16874" xr:uid="{C268B236-E748-4BC7-AC12-022AF72FC39F}"/>
    <cellStyle name="Note 6 11 2 2 4" xfId="35486" xr:uid="{D6FFF96A-3921-45C6-AE3D-FB51B108A141}"/>
    <cellStyle name="Note 6 11 2 3" xfId="16875" xr:uid="{781AA0B9-7276-48CD-B4D1-CB11EF922C28}"/>
    <cellStyle name="Note 6 11 2 3 2" xfId="16876" xr:uid="{B4E7B456-CF13-4614-87B6-442CE41C1118}"/>
    <cellStyle name="Note 6 11 2 3 3" xfId="35487" xr:uid="{1B187185-C73E-4151-AB19-7078AC7854A9}"/>
    <cellStyle name="Note 6 11 2 3 4" xfId="35488" xr:uid="{B238C5B2-844C-4D93-A189-F2EC513DCF84}"/>
    <cellStyle name="Note 6 11 2 4" xfId="16877" xr:uid="{FF4F8F9F-3496-4552-A886-14F6AD343309}"/>
    <cellStyle name="Note 6 11 2 4 2" xfId="16878" xr:uid="{BB642386-E765-4339-BD5A-66F602CACF18}"/>
    <cellStyle name="Note 6 11 2 4 3" xfId="35489" xr:uid="{FFA49645-C9A7-4596-8012-D9E698CEB42A}"/>
    <cellStyle name="Note 6 11 2 4 4" xfId="35490" xr:uid="{60C72954-FFFC-4987-AD6B-597204A3835C}"/>
    <cellStyle name="Note 6 11 2 5" xfId="16879" xr:uid="{284A4FFD-C9B9-417C-8778-5D6936B4B285}"/>
    <cellStyle name="Note 6 11 2 5 2" xfId="16880" xr:uid="{24AB4010-DB22-41C7-8497-D2EF03D98CA3}"/>
    <cellStyle name="Note 6 11 2 5 3" xfId="35491" xr:uid="{CE1CE17B-85D7-4191-9EDD-4A0E06E76BA0}"/>
    <cellStyle name="Note 6 11 2 5 4" xfId="35492" xr:uid="{A2BFC377-CCFC-4824-BE6D-BBD41B499747}"/>
    <cellStyle name="Note 6 11 2 6" xfId="16881" xr:uid="{064D06D7-30B9-42D2-9C6E-73902CDDE621}"/>
    <cellStyle name="Note 6 11 2 6 2" xfId="16882" xr:uid="{E8E22061-3980-4A9A-9AE1-5147654E34DB}"/>
    <cellStyle name="Note 6 11 2 6 3" xfId="35493" xr:uid="{6234844B-1A26-423A-A029-3654323DA15F}"/>
    <cellStyle name="Note 6 11 2 6 4" xfId="35494" xr:uid="{7AFD5A87-DBF1-45C7-9868-89B2C3EBA248}"/>
    <cellStyle name="Note 6 11 2 7" xfId="16883" xr:uid="{F33E11A7-6FC4-4124-BFD2-C6612891C90B}"/>
    <cellStyle name="Note 6 11 2 7 2" xfId="16884" xr:uid="{99AAE151-34D9-46AA-8F1A-308C4608DC43}"/>
    <cellStyle name="Note 6 11 2 7 3" xfId="35495" xr:uid="{D13CB447-D31B-4446-A0CC-00E687F537A5}"/>
    <cellStyle name="Note 6 11 2 7 4" xfId="35496" xr:uid="{90829EE8-3A11-4FE6-A8E3-D85C09859CB0}"/>
    <cellStyle name="Note 6 11 2 8" xfId="16885" xr:uid="{0B4FBA3C-E383-4F3A-9AF7-1199F23F48F1}"/>
    <cellStyle name="Note 6 11 2 8 2" xfId="16886" xr:uid="{01444371-C9A4-4EB5-9CFD-7E2E34C31F6C}"/>
    <cellStyle name="Note 6 11 2 8 3" xfId="35497" xr:uid="{C62EDF42-049A-48BC-8B66-2A6DA27F48D8}"/>
    <cellStyle name="Note 6 11 2 8 4" xfId="35498" xr:uid="{532E1DBD-18DA-419F-8545-5CF0F0C06FB1}"/>
    <cellStyle name="Note 6 11 2 9" xfId="16887" xr:uid="{403E36F4-B9C0-4942-B525-44F973531C23}"/>
    <cellStyle name="Note 6 11 2 9 2" xfId="35499" xr:uid="{85A6BD57-2902-4DF1-82C5-7D638C25DF6D}"/>
    <cellStyle name="Note 6 11 3" xfId="16888" xr:uid="{A78BC360-E52A-446F-9858-569EC0488F3A}"/>
    <cellStyle name="Note 6 11 3 2" xfId="16889" xr:uid="{F3390A00-25E5-456B-9836-2E3F0756BC69}"/>
    <cellStyle name="Note 6 11 3 2 2" xfId="16890" xr:uid="{4CF14C24-704B-4E22-A298-B241ADA33066}"/>
    <cellStyle name="Note 6 11 3 3" xfId="16891" xr:uid="{61805E6E-4C1D-40B3-913D-9B77BBA28A1A}"/>
    <cellStyle name="Note 6 11 3 4" xfId="35500" xr:uid="{9C6E3B05-5A4B-4D30-953B-D6832B57DD96}"/>
    <cellStyle name="Note 6 11 4" xfId="16892" xr:uid="{82988F30-597E-4143-8B80-C48C57F26312}"/>
    <cellStyle name="Note 6 11 4 2" xfId="16893" xr:uid="{89F25963-3E81-486C-A0CF-407ED829B1BF}"/>
    <cellStyle name="Note 6 11 4 3" xfId="35501" xr:uid="{D1E8CEEC-0E39-4B95-84CA-D9A0D1B97556}"/>
    <cellStyle name="Note 6 11 4 4" xfId="35502" xr:uid="{A779FBAF-F7E7-4A71-8E78-662B6CC969A1}"/>
    <cellStyle name="Note 6 11 5" xfId="16894" xr:uid="{F6BC9B4A-C866-4454-BF42-191E467A1282}"/>
    <cellStyle name="Note 6 11 5 2" xfId="16895" xr:uid="{F0A2A8AF-B3FA-44D1-A03F-1BF29B601FDE}"/>
    <cellStyle name="Note 6 11 5 3" xfId="35503" xr:uid="{66BCED93-9A89-4E97-8D70-55CBEF84BFD6}"/>
    <cellStyle name="Note 6 11 5 4" xfId="35504" xr:uid="{61BD981D-F686-4A30-A1D1-F7A03FA8675E}"/>
    <cellStyle name="Note 6 11 6" xfId="16896" xr:uid="{9BB69AA8-802D-4501-B57A-4B7D97BCD613}"/>
    <cellStyle name="Note 6 11 6 2" xfId="16897" xr:uid="{783A6D21-FCDB-48FD-AECE-56EBBBD75D6C}"/>
    <cellStyle name="Note 6 11 6 3" xfId="35505" xr:uid="{94CDA83D-1E2F-443C-B023-52CF1AF3F684}"/>
    <cellStyle name="Note 6 11 6 4" xfId="35506" xr:uid="{B92D0613-CEA7-42F9-8302-4A0D9B16B1A0}"/>
    <cellStyle name="Note 6 11 7" xfId="16898" xr:uid="{ADC1D9EC-3EE1-4AE2-B6B4-185539F0B86B}"/>
    <cellStyle name="Note 6 11 7 2" xfId="16899" xr:uid="{24B727FD-BA76-4BD0-A5EB-69319A656B3C}"/>
    <cellStyle name="Note 6 11 7 3" xfId="35507" xr:uid="{3C384DA4-5D92-4898-835F-42E84361786B}"/>
    <cellStyle name="Note 6 11 7 4" xfId="35508" xr:uid="{660C5F30-008F-40A9-9738-7ACF7C104D55}"/>
    <cellStyle name="Note 6 11 8" xfId="16900" xr:uid="{4562C1F3-ECBC-4ED2-90E0-F54BCFBA42F6}"/>
    <cellStyle name="Note 6 11 8 2" xfId="16901" xr:uid="{A75C310D-CC09-4C78-9FFE-8100BD171B53}"/>
    <cellStyle name="Note 6 11 8 3" xfId="35509" xr:uid="{47E86EA8-64BC-4024-848E-A80729116AF5}"/>
    <cellStyle name="Note 6 11 8 4" xfId="35510" xr:uid="{4916947E-5DA6-47D5-99C7-466A88EB8791}"/>
    <cellStyle name="Note 6 11 9" xfId="16902" xr:uid="{201AE771-F54E-4D41-9E7F-A737555A351C}"/>
    <cellStyle name="Note 6 11 9 2" xfId="16903" xr:uid="{8E8736EE-36A1-4E9F-BC46-1041DF9C891D}"/>
    <cellStyle name="Note 6 11 9 3" xfId="35511" xr:uid="{6CC16668-D173-4855-8C53-DAA411F26FFD}"/>
    <cellStyle name="Note 6 11 9 4" xfId="35512" xr:uid="{56C951D9-1D22-479B-B9FC-DC56B8135C6F}"/>
    <cellStyle name="Note 6 12" xfId="16904" xr:uid="{547EAF35-D13E-486F-8F88-7998D2FF7A02}"/>
    <cellStyle name="Note 6 12 10" xfId="16905" xr:uid="{3BBD5C9F-9A5C-4BCF-B820-0782BFC5AF32}"/>
    <cellStyle name="Note 6 12 10 2" xfId="35513" xr:uid="{52EE4E5B-05EB-4566-9F4D-E25607376738}"/>
    <cellStyle name="Note 6 12 11" xfId="35514" xr:uid="{5DB967D6-CCFD-4E7A-BF73-16E2D45838EA}"/>
    <cellStyle name="Note 6 12 2" xfId="16906" xr:uid="{A4E20BD2-9431-4ED0-BDB8-EB5DDE45E2F9}"/>
    <cellStyle name="Note 6 12 2 2" xfId="16907" xr:uid="{2CCC7E21-0AB1-4E96-8066-62A656CAAAB8}"/>
    <cellStyle name="Note 6 12 2 2 2" xfId="16908" xr:uid="{BECA5E47-E243-44BD-908A-1BBB69A3BE11}"/>
    <cellStyle name="Note 6 12 2 3" xfId="16909" xr:uid="{47D37A9E-E94E-4FA1-B492-F503EAFAE7F1}"/>
    <cellStyle name="Note 6 12 2 4" xfId="35515" xr:uid="{60C087AD-400D-45E4-92A2-0F0A16FF71A4}"/>
    <cellStyle name="Note 6 12 3" xfId="16910" xr:uid="{2AE246EF-6124-4ED2-A49C-7312D344D1FC}"/>
    <cellStyle name="Note 6 12 3 2" xfId="16911" xr:uid="{CBD0831C-F9F0-4B01-8D6E-E1D7FBAB136F}"/>
    <cellStyle name="Note 6 12 3 3" xfId="35516" xr:uid="{C87163E5-565F-42DA-B68A-C54AB61AE41D}"/>
    <cellStyle name="Note 6 12 3 4" xfId="35517" xr:uid="{8A1ED4DB-6C9D-45DE-BE63-EF2F8E3ADA3C}"/>
    <cellStyle name="Note 6 12 4" xfId="16912" xr:uid="{24BCF486-ABC0-4F76-B8A5-717DC6804B92}"/>
    <cellStyle name="Note 6 12 4 2" xfId="16913" xr:uid="{439CA7CE-ED07-4E7E-B25F-605BF295C518}"/>
    <cellStyle name="Note 6 12 4 3" xfId="35518" xr:uid="{A497C880-3DC9-4E71-821F-6483CBFB77B4}"/>
    <cellStyle name="Note 6 12 4 4" xfId="35519" xr:uid="{6681E59D-97F8-4AAE-9DEB-E1FA58450B33}"/>
    <cellStyle name="Note 6 12 5" xfId="16914" xr:uid="{D80D2A46-E1D6-4FFB-8B1F-2DEEC199EB97}"/>
    <cellStyle name="Note 6 12 5 2" xfId="16915" xr:uid="{8D313880-679D-4099-9962-B2D2ADDD8A4E}"/>
    <cellStyle name="Note 6 12 5 3" xfId="35520" xr:uid="{CBB24FE3-A01E-4EF8-AB2D-688F7A46BF9C}"/>
    <cellStyle name="Note 6 12 5 4" xfId="35521" xr:uid="{5EBBFD77-24C3-45DB-8244-6DC8AACAD102}"/>
    <cellStyle name="Note 6 12 6" xfId="16916" xr:uid="{8087CE8F-A182-49F5-A5C5-AD45654F77F9}"/>
    <cellStyle name="Note 6 12 6 2" xfId="16917" xr:uid="{547F7089-11E4-4891-94F9-AC6EA72DAE1A}"/>
    <cellStyle name="Note 6 12 6 3" xfId="35522" xr:uid="{7053E43B-2ED8-4D7F-A133-E7F2F29A6DF3}"/>
    <cellStyle name="Note 6 12 6 4" xfId="35523" xr:uid="{DE54554C-D767-41B1-8B9E-0A3940B220F4}"/>
    <cellStyle name="Note 6 12 7" xfId="16918" xr:uid="{5BF63AA6-EEA6-4EC6-9608-B78B12000553}"/>
    <cellStyle name="Note 6 12 7 2" xfId="16919" xr:uid="{2E67A1CF-A644-472B-B648-19CFADC49844}"/>
    <cellStyle name="Note 6 12 7 3" xfId="35524" xr:uid="{47CC8DA1-F3B4-473F-81F6-45B3D42C0063}"/>
    <cellStyle name="Note 6 12 7 4" xfId="35525" xr:uid="{1859145D-C61D-4E74-A9E5-B583F3F10CF4}"/>
    <cellStyle name="Note 6 12 8" xfId="16920" xr:uid="{2BF76896-C6C4-4AFE-A355-746F5FA1355E}"/>
    <cellStyle name="Note 6 12 8 2" xfId="16921" xr:uid="{75B87D4F-03F6-4161-81EE-AD447763D75A}"/>
    <cellStyle name="Note 6 12 8 3" xfId="35526" xr:uid="{87E0B203-3EF4-41F6-867D-58DA71B179E5}"/>
    <cellStyle name="Note 6 12 8 4" xfId="35527" xr:uid="{FEEE320F-4D26-4177-BCDC-11254AA69099}"/>
    <cellStyle name="Note 6 12 9" xfId="16922" xr:uid="{D2E085B0-70D8-48F5-B46D-97B9CDF291BA}"/>
    <cellStyle name="Note 6 12 9 2" xfId="35528" xr:uid="{AC8409D9-1F43-4580-9165-5DF666799D4D}"/>
    <cellStyle name="Note 6 13" xfId="16923" xr:uid="{495C4E71-6C04-474E-866F-6091FD559764}"/>
    <cellStyle name="Note 6 13 2" xfId="16924" xr:uid="{4F284250-858F-4C2E-BE7A-317188AA485F}"/>
    <cellStyle name="Note 6 13 2 2" xfId="16925" xr:uid="{5B8AD83F-B46F-4123-A8ED-FC9F77A9365E}"/>
    <cellStyle name="Note 6 13 3" xfId="16926" xr:uid="{5759B089-9396-48AB-A3B4-1E3EFB50EFAF}"/>
    <cellStyle name="Note 6 13 4" xfId="35529" xr:uid="{199DAF5E-168F-4EC3-AA82-FD029D3739E8}"/>
    <cellStyle name="Note 6 14" xfId="16927" xr:uid="{207EC108-0A86-47C5-81C3-957A71C7FE39}"/>
    <cellStyle name="Note 6 14 2" xfId="16928" xr:uid="{4F729CB6-E7B2-4048-BB30-10E57EECB066}"/>
    <cellStyle name="Note 6 14 3" xfId="35530" xr:uid="{BAE36DBC-6182-4B41-8528-FA4A6DCF7477}"/>
    <cellStyle name="Note 6 14 4" xfId="35531" xr:uid="{A0186EC5-59E0-4725-BAF9-39BA73DD3C8B}"/>
    <cellStyle name="Note 6 15" xfId="16929" xr:uid="{318C7C77-DF0F-4D3B-BF71-5EBCFF6A58A8}"/>
    <cellStyle name="Note 6 15 2" xfId="16930" xr:uid="{34C17087-4B32-4C9B-8E6A-059290CC8154}"/>
    <cellStyle name="Note 6 15 3" xfId="35532" xr:uid="{EACACFBD-EC60-4C7A-8EF6-BB5A4293EB33}"/>
    <cellStyle name="Note 6 15 4" xfId="35533" xr:uid="{D8B217BC-4883-4D86-A7FB-E01F811E27B0}"/>
    <cellStyle name="Note 6 16" xfId="16931" xr:uid="{018ED85E-EFDA-441C-8E43-1F03F23723FF}"/>
    <cellStyle name="Note 6 16 2" xfId="16932" xr:uid="{4A6BE019-53AD-4C64-9B78-F58EB8DFB215}"/>
    <cellStyle name="Note 6 16 3" xfId="35534" xr:uid="{550784F5-49B1-4D0A-8BB1-C0F05B4799B5}"/>
    <cellStyle name="Note 6 16 4" xfId="35535" xr:uid="{4AC6D4EB-2CA2-467D-A9D6-6AD3E810E8D8}"/>
    <cellStyle name="Note 6 17" xfId="16933" xr:uid="{6FB14134-62CB-4574-A50F-D0863E5BD5AD}"/>
    <cellStyle name="Note 6 17 2" xfId="16934" xr:uid="{E863B0F3-1FB0-40B6-8952-11290358977D}"/>
    <cellStyle name="Note 6 17 3" xfId="35536" xr:uid="{E069BB40-9250-4EE5-BF2A-4BE69773E89C}"/>
    <cellStyle name="Note 6 17 4" xfId="35537" xr:uid="{F95810E4-6B3C-474D-B782-C5B742DB0C06}"/>
    <cellStyle name="Note 6 18" xfId="16935" xr:uid="{2B7766DC-7542-4603-92A6-F6DD1F965982}"/>
    <cellStyle name="Note 6 18 2" xfId="16936" xr:uid="{E0758C2B-1536-44CA-AF1A-EE399BD4F06C}"/>
    <cellStyle name="Note 6 18 3" xfId="35538" xr:uid="{280FC72D-9E75-4CEF-8D1F-5880B991F99C}"/>
    <cellStyle name="Note 6 18 4" xfId="35539" xr:uid="{AFB5E299-E8D5-4187-94B5-3413F1B258A4}"/>
    <cellStyle name="Note 6 19" xfId="16937" xr:uid="{C7BB865F-061E-4A6B-9539-98B17DD99D97}"/>
    <cellStyle name="Note 6 19 2" xfId="16938" xr:uid="{5CB905E1-EC1D-4584-8AE0-288A175937E8}"/>
    <cellStyle name="Note 6 19 3" xfId="35540" xr:uid="{0BE9393C-381F-4B89-B7FD-F312D4038A6E}"/>
    <cellStyle name="Note 6 19 4" xfId="35541" xr:uid="{3D2A48A1-EFD1-4511-9AD3-286B9111B278}"/>
    <cellStyle name="Note 6 2" xfId="16939" xr:uid="{849D1506-D330-45C6-964F-F417CF7CA660}"/>
    <cellStyle name="Note 6 2 10" xfId="16940" xr:uid="{EE05DB95-4E63-4CD5-8E66-51C014C2BBE2}"/>
    <cellStyle name="Note 6 2 10 2" xfId="35542" xr:uid="{A76FB084-0F84-40DA-BC71-8899D7870D34}"/>
    <cellStyle name="Note 6 2 11" xfId="16941" xr:uid="{F6AD40D3-C684-4FE8-83E5-219B14A2618E}"/>
    <cellStyle name="Note 6 2 11 2" xfId="35543" xr:uid="{543A2D5E-19FB-42E8-BD61-282131AD5E0D}"/>
    <cellStyle name="Note 6 2 12" xfId="35544" xr:uid="{3BA1BF76-14EE-41AE-8FC2-07E31B769C27}"/>
    <cellStyle name="Note 6 2 13" xfId="35545" xr:uid="{C3F7EEDE-B1A2-42A7-B976-CC892B38C25A}"/>
    <cellStyle name="Note 6 2 2" xfId="16942" xr:uid="{8378F84F-0C37-4290-BACA-09C624A6EF98}"/>
    <cellStyle name="Note 6 2 2 10" xfId="16943" xr:uid="{8E527F30-B4D8-425D-BB71-B7247B872EC5}"/>
    <cellStyle name="Note 6 2 2 10 2" xfId="35546" xr:uid="{5299CB40-4426-4C23-BC2C-A22F615F369B}"/>
    <cellStyle name="Note 6 2 2 11" xfId="35547" xr:uid="{F05F433F-A8F2-461F-969E-7AA6E804531F}"/>
    <cellStyle name="Note 6 2 2 2" xfId="16944" xr:uid="{5F9261C6-62D5-4D0E-B01C-2C7554201A53}"/>
    <cellStyle name="Note 6 2 2 2 2" xfId="16945" xr:uid="{2122C2E8-42C9-40C6-AAE4-B6E225F39D75}"/>
    <cellStyle name="Note 6 2 2 2 2 2" xfId="16946" xr:uid="{417D4398-0C95-4FAF-BD8F-2083FA6B3526}"/>
    <cellStyle name="Note 6 2 2 2 3" xfId="16947" xr:uid="{F4F40B7E-FDAE-4AE2-A1BE-E3FAF442DEE4}"/>
    <cellStyle name="Note 6 2 2 2 4" xfId="35548" xr:uid="{FDDB25BB-39A4-4AE6-A8A6-F9FC4783D31B}"/>
    <cellStyle name="Note 6 2 2 3" xfId="16948" xr:uid="{E905B811-23BC-42D2-9777-2CB6A870D7BD}"/>
    <cellStyle name="Note 6 2 2 3 2" xfId="16949" xr:uid="{4E566398-FF00-49F7-893C-18590C646764}"/>
    <cellStyle name="Note 6 2 2 3 3" xfId="35549" xr:uid="{02B1BAAB-C637-4600-A9FE-5CADF63F2AE6}"/>
    <cellStyle name="Note 6 2 2 3 4" xfId="35550" xr:uid="{A08C24B7-3BC9-4415-8872-E98FC8968E44}"/>
    <cellStyle name="Note 6 2 2 4" xfId="16950" xr:uid="{796F1811-AC47-4099-8013-C4B61C4C6D26}"/>
    <cellStyle name="Note 6 2 2 4 2" xfId="16951" xr:uid="{41D1BD15-8594-4FC4-A935-9B68F829B29B}"/>
    <cellStyle name="Note 6 2 2 4 3" xfId="35551" xr:uid="{1BA8F088-EAD5-4F71-9930-8E4CCAE4F9A0}"/>
    <cellStyle name="Note 6 2 2 4 4" xfId="35552" xr:uid="{260B15A3-9750-46BB-98E1-5B74612F3B0C}"/>
    <cellStyle name="Note 6 2 2 5" xfId="16952" xr:uid="{E04B41C4-A534-4FE6-86AB-F44B52C69B8D}"/>
    <cellStyle name="Note 6 2 2 5 2" xfId="16953" xr:uid="{541FEDD1-37E3-4140-98B5-2510011F7107}"/>
    <cellStyle name="Note 6 2 2 5 3" xfId="35553" xr:uid="{ABCDC9D8-4C79-4A20-85FA-7B2FD9F777C1}"/>
    <cellStyle name="Note 6 2 2 5 4" xfId="35554" xr:uid="{70E3E3B3-C9E1-452A-8791-737D44159738}"/>
    <cellStyle name="Note 6 2 2 6" xfId="16954" xr:uid="{920EEA93-A260-40BA-9357-4681EBC1D891}"/>
    <cellStyle name="Note 6 2 2 6 2" xfId="16955" xr:uid="{025A0FD4-BF2E-4C51-8B17-4A5F189AD405}"/>
    <cellStyle name="Note 6 2 2 6 3" xfId="35555" xr:uid="{57B1C070-5A41-4AA3-9076-F063A3B9B935}"/>
    <cellStyle name="Note 6 2 2 6 4" xfId="35556" xr:uid="{84E77E2D-E8AF-466D-ACF7-DC77B3B1E98F}"/>
    <cellStyle name="Note 6 2 2 7" xfId="16956" xr:uid="{641E32C6-D38C-41FF-8FAA-0DBDCD293520}"/>
    <cellStyle name="Note 6 2 2 7 2" xfId="16957" xr:uid="{F5430F76-533A-4785-8E51-3EE74CF535FB}"/>
    <cellStyle name="Note 6 2 2 7 3" xfId="35557" xr:uid="{618168F4-DD9B-4651-B9F1-1983C53D7115}"/>
    <cellStyle name="Note 6 2 2 7 4" xfId="35558" xr:uid="{4026F137-2832-4761-8A36-BA2D1940FB0A}"/>
    <cellStyle name="Note 6 2 2 8" xfId="16958" xr:uid="{9022EB51-250C-4686-84A9-CEE13AAAEC2B}"/>
    <cellStyle name="Note 6 2 2 8 2" xfId="16959" xr:uid="{2F68A9D2-4E4C-44BC-BEEE-20A6BA70FC89}"/>
    <cellStyle name="Note 6 2 2 8 3" xfId="35559" xr:uid="{26A80573-5D72-4C2F-A0BF-64146796AEAF}"/>
    <cellStyle name="Note 6 2 2 8 4" xfId="35560" xr:uid="{189E11FA-A5A3-4A49-B90E-700E973DBB53}"/>
    <cellStyle name="Note 6 2 2 9" xfId="16960" xr:uid="{A307F90D-F8E7-49D0-9B43-DCD33216C820}"/>
    <cellStyle name="Note 6 2 2 9 2" xfId="35561" xr:uid="{80FB59D0-8B35-4A03-B36A-FC6BB2D7BE0E}"/>
    <cellStyle name="Note 6 2 3" xfId="16961" xr:uid="{F04123F3-4376-4FBC-8090-C7477BF84077}"/>
    <cellStyle name="Note 6 2 3 2" xfId="16962" xr:uid="{0FB3903B-BE1F-45B5-969F-764A00510B03}"/>
    <cellStyle name="Note 6 2 3 2 2" xfId="16963" xr:uid="{BDB4CCA5-A70B-43AB-831B-90F290E6C391}"/>
    <cellStyle name="Note 6 2 3 3" xfId="16964" xr:uid="{43C6EE8D-A371-40BE-A3D9-ECA5AD03F833}"/>
    <cellStyle name="Note 6 2 3 4" xfId="35562" xr:uid="{4FD8D162-ADF9-46D8-A22E-E9BF42369047}"/>
    <cellStyle name="Note 6 2 4" xfId="16965" xr:uid="{CC379641-FB0E-4BD7-ACE4-63F5F1E0E96F}"/>
    <cellStyle name="Note 6 2 4 2" xfId="16966" xr:uid="{883A441C-AB23-47F9-AC32-F32409363E1A}"/>
    <cellStyle name="Note 6 2 4 3" xfId="35563" xr:uid="{FB0B6594-7F86-4BBB-BC85-CF1F721B97E3}"/>
    <cellStyle name="Note 6 2 4 4" xfId="35564" xr:uid="{8BFE3E5D-73EA-47A4-AEA9-1BF8A6F8A8B3}"/>
    <cellStyle name="Note 6 2 5" xfId="16967" xr:uid="{F142EDD0-B537-42BC-9C94-8BC69A16196E}"/>
    <cellStyle name="Note 6 2 5 2" xfId="16968" xr:uid="{7B77CB3E-B107-45A6-AAFB-E3BEDF82DF28}"/>
    <cellStyle name="Note 6 2 5 3" xfId="35565" xr:uid="{C394B689-F9C2-4D9B-9F09-DB140CB1D30D}"/>
    <cellStyle name="Note 6 2 5 4" xfId="35566" xr:uid="{DF12B12F-0304-4F38-AF2E-665305ACE158}"/>
    <cellStyle name="Note 6 2 6" xfId="16969" xr:uid="{0593C809-6432-4179-A2C9-DB75430B402C}"/>
    <cellStyle name="Note 6 2 6 2" xfId="16970" xr:uid="{915FF6D1-F21B-4460-A7F0-2D0577EE24F1}"/>
    <cellStyle name="Note 6 2 6 3" xfId="35567" xr:uid="{40241BF6-C31E-4B7D-A794-912A49113CC7}"/>
    <cellStyle name="Note 6 2 6 4" xfId="35568" xr:uid="{00F3793B-BE34-4C03-8E05-AEFB3A135617}"/>
    <cellStyle name="Note 6 2 7" xfId="16971" xr:uid="{F933DD7A-2721-4A23-B61C-DE211AC7DC4B}"/>
    <cellStyle name="Note 6 2 7 2" xfId="16972" xr:uid="{070AF0E3-1257-4E2A-8A64-784FD2A0ED17}"/>
    <cellStyle name="Note 6 2 7 3" xfId="35569" xr:uid="{AA145DEA-C2C2-475A-975C-A72B72078237}"/>
    <cellStyle name="Note 6 2 7 4" xfId="35570" xr:uid="{75495B9E-742E-4451-8C73-6A02A12C05D7}"/>
    <cellStyle name="Note 6 2 8" xfId="16973" xr:uid="{12D31C38-2583-4CE5-BFFF-4642EB1E61D7}"/>
    <cellStyle name="Note 6 2 8 2" xfId="16974" xr:uid="{BC2AF642-C1BB-463C-BCE1-3D0F63D9EA8A}"/>
    <cellStyle name="Note 6 2 8 3" xfId="35571" xr:uid="{42F1B242-9D12-4E21-B7B5-34879A50FD81}"/>
    <cellStyle name="Note 6 2 8 4" xfId="35572" xr:uid="{5997A043-6152-4FE0-969D-DFC2489B5A9D}"/>
    <cellStyle name="Note 6 2 9" xfId="16975" xr:uid="{3573444F-ADF5-4F37-B90A-522602102CA9}"/>
    <cellStyle name="Note 6 2 9 2" xfId="16976" xr:uid="{FA0DFE6A-FA8F-4377-801E-BC2372B6E019}"/>
    <cellStyle name="Note 6 2 9 3" xfId="35573" xr:uid="{48DC96E8-1927-4B00-8DB6-B95D123C6C52}"/>
    <cellStyle name="Note 6 2 9 4" xfId="35574" xr:uid="{BF7C7470-3369-4C35-BB43-2A28D41065E1}"/>
    <cellStyle name="Note 6 20" xfId="16977" xr:uid="{34ED7C18-4856-4F8A-B80C-92173265CC7B}"/>
    <cellStyle name="Note 6 20 2" xfId="35575" xr:uid="{1AC84DA6-D6BD-4725-B301-BA495747FE1D}"/>
    <cellStyle name="Note 6 21" xfId="16978" xr:uid="{10C4A9C5-06A6-4E30-972E-215E02E4CD9E}"/>
    <cellStyle name="Note 6 21 2" xfId="35576" xr:uid="{677676E9-8843-4E67-B9A6-4201E1D01246}"/>
    <cellStyle name="Note 6 22" xfId="35577" xr:uid="{13B445E6-8A71-47F7-8A57-DF71C6D96182}"/>
    <cellStyle name="Note 6 23" xfId="35578" xr:uid="{B71FD3CF-4AD7-49ED-981D-4475A7D0BC5E}"/>
    <cellStyle name="Note 6 3" xfId="16979" xr:uid="{A571B2C8-2A33-48F6-B37D-CA6E1FFD9672}"/>
    <cellStyle name="Note 6 3 10" xfId="16980" xr:uid="{74426AB7-1BD0-44EA-B3F7-481A7ABB231A}"/>
    <cellStyle name="Note 6 3 10 2" xfId="35579" xr:uid="{BA828C32-1D20-4B5F-91B1-4B5CFC974CBA}"/>
    <cellStyle name="Note 6 3 11" xfId="16981" xr:uid="{F4EDFCA1-D415-4B48-AC8F-A4791FACFBBD}"/>
    <cellStyle name="Note 6 3 11 2" xfId="35580" xr:uid="{B42014F8-12D5-4E37-997C-2083DBABC872}"/>
    <cellStyle name="Note 6 3 12" xfId="35581" xr:uid="{7A09A580-D82B-4923-A62C-96E68CB9F2B1}"/>
    <cellStyle name="Note 6 3 13" xfId="35582" xr:uid="{389EC458-0DD4-4C2A-861D-1A91265AB47E}"/>
    <cellStyle name="Note 6 3 2" xfId="16982" xr:uid="{ADAE2A47-D777-4B75-AF03-DB69C991A80D}"/>
    <cellStyle name="Note 6 3 2 10" xfId="16983" xr:uid="{2614C655-AF37-455A-BE3A-E051FDE174BA}"/>
    <cellStyle name="Note 6 3 2 10 2" xfId="35583" xr:uid="{701E0E78-3BBB-43C1-BA55-F47560984575}"/>
    <cellStyle name="Note 6 3 2 11" xfId="35584" xr:uid="{618B92A8-E38E-446E-AD56-6811E9BCBA25}"/>
    <cellStyle name="Note 6 3 2 12" xfId="35585" xr:uid="{086CBAEB-50B1-4EC1-8279-D153A31A8E41}"/>
    <cellStyle name="Note 6 3 2 2" xfId="16984" xr:uid="{F5C113A8-915B-448D-8933-9EAF531432CD}"/>
    <cellStyle name="Note 6 3 2 2 2" xfId="16985" xr:uid="{9F6E60D7-D5F0-4F02-A8D7-C168B9693962}"/>
    <cellStyle name="Note 6 3 2 2 2 2" xfId="16986" xr:uid="{F23BC856-39C1-4205-9DFF-B87BA3EFF687}"/>
    <cellStyle name="Note 6 3 2 2 3" xfId="16987" xr:uid="{618CABD8-11D5-4125-9FE4-4070D2268367}"/>
    <cellStyle name="Note 6 3 2 2 4" xfId="35586" xr:uid="{B5C132BC-9C8F-4AE0-BF36-6B31F6A65EE3}"/>
    <cellStyle name="Note 6 3 2 3" xfId="16988" xr:uid="{A7296284-0B30-424C-B27D-EDE2EE53C8C6}"/>
    <cellStyle name="Note 6 3 2 3 2" xfId="16989" xr:uid="{D4101EFB-51C0-449B-864D-5E02A520CC52}"/>
    <cellStyle name="Note 6 3 2 3 3" xfId="35587" xr:uid="{01BFA78B-A87E-43F5-8947-4065EF742FC9}"/>
    <cellStyle name="Note 6 3 2 3 4" xfId="35588" xr:uid="{61198251-43F2-4115-829E-92F87378DDFE}"/>
    <cellStyle name="Note 6 3 2 4" xfId="16990" xr:uid="{199596DF-3F14-4C1A-93ED-DE6AB393ACBC}"/>
    <cellStyle name="Note 6 3 2 4 2" xfId="16991" xr:uid="{4223F8EB-9409-4F51-9D28-3AF5E66F70AD}"/>
    <cellStyle name="Note 6 3 2 4 3" xfId="35589" xr:uid="{9A18752C-A268-458B-B68A-3760224C18FF}"/>
    <cellStyle name="Note 6 3 2 4 4" xfId="35590" xr:uid="{A25288B4-F3B0-4DCA-BC2D-A42BB0F20667}"/>
    <cellStyle name="Note 6 3 2 5" xfId="16992" xr:uid="{3A3A3ED7-8F27-45D4-A87F-0E5ED40FAAC1}"/>
    <cellStyle name="Note 6 3 2 5 2" xfId="16993" xr:uid="{EB3D9E52-F110-4CE7-B9B3-8EEDFD047194}"/>
    <cellStyle name="Note 6 3 2 5 3" xfId="35591" xr:uid="{C938BEDD-0ED1-4C96-AB38-5B4A651D59C8}"/>
    <cellStyle name="Note 6 3 2 5 4" xfId="35592" xr:uid="{0709D90F-0430-407D-9D16-D166BBDD04BB}"/>
    <cellStyle name="Note 6 3 2 6" xfId="16994" xr:uid="{DCB72708-4C41-45F2-8DC1-2A77436CDB25}"/>
    <cellStyle name="Note 6 3 2 6 2" xfId="16995" xr:uid="{F429557A-5429-4099-B49A-D9D4F00E9406}"/>
    <cellStyle name="Note 6 3 2 6 3" xfId="35593" xr:uid="{EDC687D3-CCFE-4AE5-B237-54CE8387B0C9}"/>
    <cellStyle name="Note 6 3 2 6 4" xfId="35594" xr:uid="{139B4C1C-90D9-4FEA-9C56-BE32A1D99CF4}"/>
    <cellStyle name="Note 6 3 2 7" xfId="16996" xr:uid="{4DFDB989-4886-48B9-8B39-46EEADC2F6A3}"/>
    <cellStyle name="Note 6 3 2 7 2" xfId="16997" xr:uid="{59692CF3-A714-4207-8190-6BA48C0A5ED5}"/>
    <cellStyle name="Note 6 3 2 7 3" xfId="35595" xr:uid="{CB499805-8889-48E7-8DE2-60D84995BAAF}"/>
    <cellStyle name="Note 6 3 2 7 4" xfId="35596" xr:uid="{DD6BBF43-E372-46FC-B91B-78EE555E2939}"/>
    <cellStyle name="Note 6 3 2 8" xfId="16998" xr:uid="{A2B16547-E568-4215-8557-5E903D442C49}"/>
    <cellStyle name="Note 6 3 2 8 2" xfId="16999" xr:uid="{29B63226-88A3-4116-B093-A33E3969B9FD}"/>
    <cellStyle name="Note 6 3 2 8 3" xfId="35597" xr:uid="{C94E58E2-5D36-4777-B5A6-DA472E5E1601}"/>
    <cellStyle name="Note 6 3 2 8 4" xfId="35598" xr:uid="{34597A4D-E84E-4985-BBF4-B7B8E4B5ACEE}"/>
    <cellStyle name="Note 6 3 2 9" xfId="17000" xr:uid="{F518028B-DA61-43C0-ACC2-3D4C4399A1A1}"/>
    <cellStyle name="Note 6 3 2 9 2" xfId="35599" xr:uid="{6AD35273-739E-4F39-9087-FB77233A1AD0}"/>
    <cellStyle name="Note 6 3 3" xfId="17001" xr:uid="{3E0FA1CE-478D-4859-BF83-8813A190E840}"/>
    <cellStyle name="Note 6 3 3 2" xfId="17002" xr:uid="{6286F97F-629F-4CC6-BB4C-F1E32BD87CDE}"/>
    <cellStyle name="Note 6 3 3 2 2" xfId="17003" xr:uid="{5FD69789-1768-4483-9E60-4E6457699FA1}"/>
    <cellStyle name="Note 6 3 3 3" xfId="17004" xr:uid="{3F6C1E67-AAC7-470A-AF34-67ACAA5A6A50}"/>
    <cellStyle name="Note 6 3 3 4" xfId="35600" xr:uid="{B3FD227E-F0AD-4ACC-B14A-DAC0DF22010E}"/>
    <cellStyle name="Note 6 3 4" xfId="17005" xr:uid="{ACDDD6E9-246B-454C-B927-CCEE9AF0F7C5}"/>
    <cellStyle name="Note 6 3 4 2" xfId="17006" xr:uid="{452F2ACA-4EAE-4466-912C-1E6172777CD7}"/>
    <cellStyle name="Note 6 3 4 3" xfId="35601" xr:uid="{082250D2-A812-4BE6-91F3-F7139D4F5304}"/>
    <cellStyle name="Note 6 3 4 4" xfId="35602" xr:uid="{305F4A5B-198F-4478-8B8A-C6D1C2F7348D}"/>
    <cellStyle name="Note 6 3 5" xfId="17007" xr:uid="{64977A60-F06C-4DF5-8D8F-6145003EA7C2}"/>
    <cellStyle name="Note 6 3 5 2" xfId="17008" xr:uid="{7750DA64-9EF9-46AA-B1E4-400237FEE5A7}"/>
    <cellStyle name="Note 6 3 5 3" xfId="35603" xr:uid="{DDBB21DF-49F2-4E4E-A8C5-33F745021C05}"/>
    <cellStyle name="Note 6 3 5 4" xfId="35604" xr:uid="{C5753F81-9244-4E21-AC42-622F55033AB1}"/>
    <cellStyle name="Note 6 3 6" xfId="17009" xr:uid="{7B1D0A73-9D8A-4081-A354-5C14AF070C18}"/>
    <cellStyle name="Note 6 3 6 2" xfId="17010" xr:uid="{7A9E3280-DD0E-4184-9A10-E2F712F699A2}"/>
    <cellStyle name="Note 6 3 6 3" xfId="35605" xr:uid="{B27B21F5-5117-4AAC-B156-BF5DD918F8D9}"/>
    <cellStyle name="Note 6 3 6 4" xfId="35606" xr:uid="{E2464BF0-966D-4FF7-8CE4-238F7D47DE85}"/>
    <cellStyle name="Note 6 3 7" xfId="17011" xr:uid="{A0D56031-DD9C-4289-A804-BDF2744FFD3B}"/>
    <cellStyle name="Note 6 3 7 2" xfId="17012" xr:uid="{571820B9-19B4-43BE-87EA-AD98D105A642}"/>
    <cellStyle name="Note 6 3 7 3" xfId="35607" xr:uid="{1FC5E5C9-A75D-4EAB-A50C-26DB25EF3BDE}"/>
    <cellStyle name="Note 6 3 7 4" xfId="35608" xr:uid="{0F97336C-F968-4927-AECF-E114A46A0535}"/>
    <cellStyle name="Note 6 3 8" xfId="17013" xr:uid="{EABB0DBC-32D7-4CD9-A817-7ED04AEC6069}"/>
    <cellStyle name="Note 6 3 8 2" xfId="17014" xr:uid="{F0C9E869-216F-48D2-804B-3D3146161D55}"/>
    <cellStyle name="Note 6 3 8 3" xfId="35609" xr:uid="{5E8E8225-FBAF-4502-A3D8-5101713AC5CD}"/>
    <cellStyle name="Note 6 3 8 4" xfId="35610" xr:uid="{F032DF4A-ADB2-4D96-A84F-3D0BB510CDA6}"/>
    <cellStyle name="Note 6 3 9" xfId="17015" xr:uid="{B7B812F3-AECB-43A5-B2D4-50D74943482B}"/>
    <cellStyle name="Note 6 3 9 2" xfId="17016" xr:uid="{B7346788-E0EB-448D-9EA8-80262240512B}"/>
    <cellStyle name="Note 6 3 9 3" xfId="35611" xr:uid="{F370BB7A-17A6-466A-8B16-23AE25EF2A17}"/>
    <cellStyle name="Note 6 3 9 4" xfId="35612" xr:uid="{60EE47C9-ACAA-42FF-9630-DDA33E832138}"/>
    <cellStyle name="Note 6 3_ELC_final" xfId="35613" xr:uid="{057C58FF-360C-42BB-B83B-771775437346}"/>
    <cellStyle name="Note 6 4" xfId="17017" xr:uid="{B4CB311A-B8CC-4DDE-BAFE-E3B6A713F32B}"/>
    <cellStyle name="Note 6 4 10" xfId="17018" xr:uid="{8E07A95C-0DD2-40E5-96EB-14A3F310202D}"/>
    <cellStyle name="Note 6 4 10 2" xfId="35614" xr:uid="{0038E382-219A-4BB2-8A11-2AD66381E94A}"/>
    <cellStyle name="Note 6 4 11" xfId="17019" xr:uid="{BDC154AA-2DF6-4F82-AE6F-66A48966B9FC}"/>
    <cellStyle name="Note 6 4 11 2" xfId="35615" xr:uid="{FEB295E4-DFC2-448F-8376-F17CD8141563}"/>
    <cellStyle name="Note 6 4 12" xfId="35616" xr:uid="{1C6BFDA1-D098-4E82-AD96-D2DD43F0F6AA}"/>
    <cellStyle name="Note 6 4 13" xfId="35617" xr:uid="{EFA59D63-325D-4184-A7DF-3A6A64119D05}"/>
    <cellStyle name="Note 6 4 2" xfId="17020" xr:uid="{CE759FEE-1399-42BE-A43E-077223A0477E}"/>
    <cellStyle name="Note 6 4 2 10" xfId="17021" xr:uid="{134AD848-AC8D-4227-9814-670D0F3F86EA}"/>
    <cellStyle name="Note 6 4 2 10 2" xfId="35618" xr:uid="{52256F01-A438-49D6-918D-AA901B3F5068}"/>
    <cellStyle name="Note 6 4 2 11" xfId="35619" xr:uid="{9EEF81F9-27D3-4C4B-A2AB-41E1B32C1CD6}"/>
    <cellStyle name="Note 6 4 2 2" xfId="17022" xr:uid="{40DCF3D2-DD79-4B79-9865-C71FD8001CB6}"/>
    <cellStyle name="Note 6 4 2 2 2" xfId="17023" xr:uid="{7F828C0C-F07C-49A0-BB27-EDC2EE899514}"/>
    <cellStyle name="Note 6 4 2 2 2 2" xfId="17024" xr:uid="{7C1B78CE-840B-4393-8786-59119FCED747}"/>
    <cellStyle name="Note 6 4 2 2 3" xfId="17025" xr:uid="{3B0938C4-B873-46A4-88C9-4CD238EF557D}"/>
    <cellStyle name="Note 6 4 2 2 4" xfId="35620" xr:uid="{7150CB17-58A4-41B9-BA99-D9B8371D591A}"/>
    <cellStyle name="Note 6 4 2 3" xfId="17026" xr:uid="{4F12C1C4-8ED6-4126-A372-6F2CB9977CD3}"/>
    <cellStyle name="Note 6 4 2 3 2" xfId="17027" xr:uid="{A94F28E5-BF9E-4240-9770-0E934E58F043}"/>
    <cellStyle name="Note 6 4 2 3 3" xfId="35621" xr:uid="{AA1E1FF1-F96F-4BDF-9DF2-B7590CD43846}"/>
    <cellStyle name="Note 6 4 2 3 4" xfId="35622" xr:uid="{11233F28-82AE-4AF4-8E71-258453D43233}"/>
    <cellStyle name="Note 6 4 2 4" xfId="17028" xr:uid="{B3ABA3C7-3C68-4F91-A7CB-0A8C4EEEEBB2}"/>
    <cellStyle name="Note 6 4 2 4 2" xfId="17029" xr:uid="{115C62AB-63D1-4FAF-981D-BD8AE6479947}"/>
    <cellStyle name="Note 6 4 2 4 3" xfId="35623" xr:uid="{28D1270C-2B8A-43F3-8ECF-CE43CA339625}"/>
    <cellStyle name="Note 6 4 2 4 4" xfId="35624" xr:uid="{C7D46F6F-E865-4C6E-BEEE-BF3134F66FE3}"/>
    <cellStyle name="Note 6 4 2 5" xfId="17030" xr:uid="{A2D28CF6-A36C-4804-A415-11EF0CBA9457}"/>
    <cellStyle name="Note 6 4 2 5 2" xfId="17031" xr:uid="{013BD8B1-09CF-41C3-AD18-BA99CB56234A}"/>
    <cellStyle name="Note 6 4 2 5 3" xfId="35625" xr:uid="{E5AF45EE-51F1-4398-B1BF-1BAEC0B061E6}"/>
    <cellStyle name="Note 6 4 2 5 4" xfId="35626" xr:uid="{1CD96997-4B09-42A1-81DF-49D42A92BC3E}"/>
    <cellStyle name="Note 6 4 2 6" xfId="17032" xr:uid="{D87F1387-C006-4441-A6DE-2B54B7ADB985}"/>
    <cellStyle name="Note 6 4 2 6 2" xfId="17033" xr:uid="{593639A8-9ED3-449F-95D7-B1A9789CD097}"/>
    <cellStyle name="Note 6 4 2 6 3" xfId="35627" xr:uid="{770DF650-BDD0-47E8-902D-0F1DE6472147}"/>
    <cellStyle name="Note 6 4 2 6 4" xfId="35628" xr:uid="{E8C688F3-3D0A-4225-A8A2-3ED26A29C31B}"/>
    <cellStyle name="Note 6 4 2 7" xfId="17034" xr:uid="{16923213-3E21-4158-8A85-B2208FBB655D}"/>
    <cellStyle name="Note 6 4 2 7 2" xfId="17035" xr:uid="{85C51540-E695-4ECE-9FF1-5F7BABC2637E}"/>
    <cellStyle name="Note 6 4 2 7 3" xfId="35629" xr:uid="{33DF45B0-4134-4268-B16F-2DC543EC55E9}"/>
    <cellStyle name="Note 6 4 2 7 4" xfId="35630" xr:uid="{D7F8AB56-153A-4F2D-B281-E352DA7FCC7E}"/>
    <cellStyle name="Note 6 4 2 8" xfId="17036" xr:uid="{D3140645-86E1-485C-9F53-C5244CDDF191}"/>
    <cellStyle name="Note 6 4 2 8 2" xfId="17037" xr:uid="{5501FD91-DA5B-49CB-B0F7-B3309C95C2C1}"/>
    <cellStyle name="Note 6 4 2 8 3" xfId="35631" xr:uid="{BC1CB51D-21EF-4F0F-83A6-7881C58061F3}"/>
    <cellStyle name="Note 6 4 2 8 4" xfId="35632" xr:uid="{449BDFC0-67F5-4EF7-B6C5-EDFD3EAA2A28}"/>
    <cellStyle name="Note 6 4 2 9" xfId="17038" xr:uid="{37E2C294-0E11-4BBB-A0CB-A5EA01929DFA}"/>
    <cellStyle name="Note 6 4 2 9 2" xfId="35633" xr:uid="{CDEDE597-927E-4306-B5CD-373F2E5FB471}"/>
    <cellStyle name="Note 6 4 3" xfId="17039" xr:uid="{32AE0B8E-EF96-4BFC-B942-9ECA6A0BE34C}"/>
    <cellStyle name="Note 6 4 3 2" xfId="17040" xr:uid="{568DBEA1-FC76-4E6E-A716-52E02A4BD54B}"/>
    <cellStyle name="Note 6 4 3 2 2" xfId="17041" xr:uid="{B651A0E0-BC7D-448C-A334-1ED8DE3689C9}"/>
    <cellStyle name="Note 6 4 3 3" xfId="17042" xr:uid="{05C2CE01-6D2B-4082-A838-7A800FD2E13F}"/>
    <cellStyle name="Note 6 4 3 4" xfId="35634" xr:uid="{C8A87F80-F8E0-4769-B6A3-4EF673EA00EE}"/>
    <cellStyle name="Note 6 4 4" xfId="17043" xr:uid="{13668AE4-F49F-4D80-BD75-34CF1EF98188}"/>
    <cellStyle name="Note 6 4 4 2" xfId="17044" xr:uid="{06DCC5F7-B055-428C-A6C4-31A77825D10F}"/>
    <cellStyle name="Note 6 4 4 3" xfId="35635" xr:uid="{7A9BC2A0-40A0-4CA2-BAA7-078CE7187DF5}"/>
    <cellStyle name="Note 6 4 4 4" xfId="35636" xr:uid="{552D583D-65A6-4E81-9C42-0E7FC501FE53}"/>
    <cellStyle name="Note 6 4 5" xfId="17045" xr:uid="{2BE46AE0-6707-4163-BF97-60237F924864}"/>
    <cellStyle name="Note 6 4 5 2" xfId="17046" xr:uid="{95CB20B8-DB98-493B-BC42-D000FE4C28E2}"/>
    <cellStyle name="Note 6 4 5 3" xfId="35637" xr:uid="{7ADA26EF-B35A-41A0-B4A1-409FFA8E6A10}"/>
    <cellStyle name="Note 6 4 5 4" xfId="35638" xr:uid="{76FD862D-0ADA-41D2-8743-DFC5CC7B58A3}"/>
    <cellStyle name="Note 6 4 6" xfId="17047" xr:uid="{78E57C4D-2CA2-45ED-8EDA-D99D1DFF2780}"/>
    <cellStyle name="Note 6 4 6 2" xfId="17048" xr:uid="{030578AC-DCE5-4651-BDEF-D8F6ADF4CB5D}"/>
    <cellStyle name="Note 6 4 6 3" xfId="35639" xr:uid="{D3E27BFF-1D5C-4322-8DF3-D215DA625758}"/>
    <cellStyle name="Note 6 4 6 4" xfId="35640" xr:uid="{88EC7017-4C95-4060-B9AF-DA394EF3887C}"/>
    <cellStyle name="Note 6 4 7" xfId="17049" xr:uid="{7C78BC84-19BF-4D85-8BD9-0841466A35D2}"/>
    <cellStyle name="Note 6 4 7 2" xfId="17050" xr:uid="{1845829C-50E6-4F77-993D-664EECB9FA3C}"/>
    <cellStyle name="Note 6 4 7 3" xfId="35641" xr:uid="{C4C40B96-A9B4-4633-91D4-FFCF8DE55EE6}"/>
    <cellStyle name="Note 6 4 7 4" xfId="35642" xr:uid="{227AFF54-A9D0-4AC7-B13D-2C328F26ED49}"/>
    <cellStyle name="Note 6 4 8" xfId="17051" xr:uid="{186F5D1C-5D03-4BFD-8A15-A8B49F117E8E}"/>
    <cellStyle name="Note 6 4 8 2" xfId="17052" xr:uid="{BCF807AC-C81E-4D91-B09B-1FF5C95C6B47}"/>
    <cellStyle name="Note 6 4 8 3" xfId="35643" xr:uid="{7026CF0B-E0D4-4249-B247-3D229AB31F95}"/>
    <cellStyle name="Note 6 4 8 4" xfId="35644" xr:uid="{36B1F3F3-E870-4770-B89F-444BC7E87C5D}"/>
    <cellStyle name="Note 6 4 9" xfId="17053" xr:uid="{A0C3847A-1265-47E4-A054-9D59B82E2B1A}"/>
    <cellStyle name="Note 6 4 9 2" xfId="17054" xr:uid="{27D883EB-A206-40A7-AD9E-E2DAECE7F1CD}"/>
    <cellStyle name="Note 6 4 9 3" xfId="35645" xr:uid="{1A8AAABE-92B6-402C-BAFD-D278151F4BF4}"/>
    <cellStyle name="Note 6 4 9 4" xfId="35646" xr:uid="{62DD20C1-3D48-4082-8D6B-454443AE1D04}"/>
    <cellStyle name="Note 6 5" xfId="17055" xr:uid="{CBDD5687-3837-4C5A-8022-0353EEE64AD4}"/>
    <cellStyle name="Note 6 5 10" xfId="17056" xr:uid="{1C050EBF-237C-4F51-B2E2-434448BEC839}"/>
    <cellStyle name="Note 6 5 10 2" xfId="35647" xr:uid="{A8867CC1-C42A-41F1-B6F3-88267172D82F}"/>
    <cellStyle name="Note 6 5 11" xfId="17057" xr:uid="{86A41204-1A1B-4CE1-BC54-CDDF0F1A7EDD}"/>
    <cellStyle name="Note 6 5 11 2" xfId="35648" xr:uid="{642DA679-5143-4E6C-A57C-302FC3EBCBBC}"/>
    <cellStyle name="Note 6 5 12" xfId="35649" xr:uid="{85F50D30-0CBA-484E-A95D-C9BBE0AAFAEC}"/>
    <cellStyle name="Note 6 5 2" xfId="17058" xr:uid="{7B705F79-9579-42A4-BAA2-99CD7E198B4F}"/>
    <cellStyle name="Note 6 5 2 10" xfId="17059" xr:uid="{94506DEE-1272-4472-86B6-216553C9AFDB}"/>
    <cellStyle name="Note 6 5 2 10 2" xfId="35650" xr:uid="{433B17BB-3424-4CEA-8BA4-8CFCF93C6315}"/>
    <cellStyle name="Note 6 5 2 11" xfId="35651" xr:uid="{35BF5E42-3AF2-41D8-A014-4F7B9D96BC28}"/>
    <cellStyle name="Note 6 5 2 2" xfId="17060" xr:uid="{199C5DCF-8FFC-42CA-B352-414AA9026D30}"/>
    <cellStyle name="Note 6 5 2 2 2" xfId="17061" xr:uid="{92B8CBB3-30F3-4202-9AF3-A47ADFE881F5}"/>
    <cellStyle name="Note 6 5 2 2 2 2" xfId="17062" xr:uid="{C32751FE-BF06-4F04-A3F0-A0D4F912E0A9}"/>
    <cellStyle name="Note 6 5 2 2 3" xfId="17063" xr:uid="{FE73137A-D029-418E-938A-B5004FF8EE0F}"/>
    <cellStyle name="Note 6 5 2 2 4" xfId="35652" xr:uid="{89060C48-1759-4F2D-9CCF-D7E3C14DFA8B}"/>
    <cellStyle name="Note 6 5 2 3" xfId="17064" xr:uid="{F7F5FD48-ADCC-43C1-A548-8109A69E4DA0}"/>
    <cellStyle name="Note 6 5 2 3 2" xfId="17065" xr:uid="{6C3405F4-DC97-48E6-B0F5-C07660AC0D74}"/>
    <cellStyle name="Note 6 5 2 3 3" xfId="35653" xr:uid="{459C7CF2-301C-496D-8ED1-6CA4775162A4}"/>
    <cellStyle name="Note 6 5 2 3 4" xfId="35654" xr:uid="{80E12AB5-0FFD-4FBE-875C-28C7A32076B7}"/>
    <cellStyle name="Note 6 5 2 4" xfId="17066" xr:uid="{37F11658-AE12-43F5-8CE9-F2E988E6EEA7}"/>
    <cellStyle name="Note 6 5 2 4 2" xfId="17067" xr:uid="{C0FABD69-7746-4699-BE6E-8A504ED7CC79}"/>
    <cellStyle name="Note 6 5 2 4 3" xfId="35655" xr:uid="{D8A3D8C9-5C12-431E-A60C-1D2CE716538E}"/>
    <cellStyle name="Note 6 5 2 4 4" xfId="35656" xr:uid="{1205E9AF-8754-4C7B-ABEC-47236C422F7B}"/>
    <cellStyle name="Note 6 5 2 5" xfId="17068" xr:uid="{02E1C4A8-AE90-45E5-AD2E-330C898614C4}"/>
    <cellStyle name="Note 6 5 2 5 2" xfId="17069" xr:uid="{570E401A-095B-4951-8903-2B944BCC6F71}"/>
    <cellStyle name="Note 6 5 2 5 3" xfId="35657" xr:uid="{F1905F80-AD2A-4F07-9DFA-72BFB84BFE60}"/>
    <cellStyle name="Note 6 5 2 5 4" xfId="35658" xr:uid="{43123FDC-7807-49BC-B671-4B60BAB82881}"/>
    <cellStyle name="Note 6 5 2 6" xfId="17070" xr:uid="{B2977C91-F9A6-4CBA-94E3-516B1AFD7B45}"/>
    <cellStyle name="Note 6 5 2 6 2" xfId="17071" xr:uid="{52FAF3F9-19B5-4969-8A2D-9D7DC012D434}"/>
    <cellStyle name="Note 6 5 2 6 3" xfId="35659" xr:uid="{EAE8391A-2782-4A31-BAF2-14F3F6DEFF06}"/>
    <cellStyle name="Note 6 5 2 6 4" xfId="35660" xr:uid="{CB862125-BCE3-4D23-B42B-B9A2FA014209}"/>
    <cellStyle name="Note 6 5 2 7" xfId="17072" xr:uid="{D40E48A7-40A1-4930-ADC2-5186C55D2C27}"/>
    <cellStyle name="Note 6 5 2 7 2" xfId="17073" xr:uid="{32FE7B61-5CF8-4442-9591-85C47AFD730A}"/>
    <cellStyle name="Note 6 5 2 7 3" xfId="35661" xr:uid="{557B4B0F-F156-401B-B0B0-8BE1FDAC2510}"/>
    <cellStyle name="Note 6 5 2 7 4" xfId="35662" xr:uid="{4F8B3EEE-1E04-41E4-A9B7-870B8A9F75C7}"/>
    <cellStyle name="Note 6 5 2 8" xfId="17074" xr:uid="{0B90ADCA-FBA7-48CD-9F7C-F5B4A688005C}"/>
    <cellStyle name="Note 6 5 2 8 2" xfId="17075" xr:uid="{407954CF-E943-4BDB-938D-3AE6671F746C}"/>
    <cellStyle name="Note 6 5 2 8 3" xfId="35663" xr:uid="{0D309AE3-5FA3-4F1B-98FD-BAE02BFE591E}"/>
    <cellStyle name="Note 6 5 2 8 4" xfId="35664" xr:uid="{818B3655-736B-45E6-B86D-8D62695BC87D}"/>
    <cellStyle name="Note 6 5 2 9" xfId="17076" xr:uid="{3B6C83FB-D00C-4714-BEE3-D5C61196E861}"/>
    <cellStyle name="Note 6 5 2 9 2" xfId="35665" xr:uid="{70F60B3E-C0BD-4C77-A5FA-67DAF5AC4120}"/>
    <cellStyle name="Note 6 5 3" xfId="17077" xr:uid="{421CF864-4BA7-4728-BF91-CDEBCC39D541}"/>
    <cellStyle name="Note 6 5 3 2" xfId="17078" xr:uid="{AE590623-A999-4BD5-8443-C451F5582270}"/>
    <cellStyle name="Note 6 5 3 2 2" xfId="17079" xr:uid="{7A757CDD-252F-47AF-BCD6-4F6A74D4A019}"/>
    <cellStyle name="Note 6 5 3 3" xfId="17080" xr:uid="{29984856-A37C-4367-A6D7-7D8A85480148}"/>
    <cellStyle name="Note 6 5 3 4" xfId="35666" xr:uid="{912D17F5-3429-4DCA-8E7E-1789D7ABAD08}"/>
    <cellStyle name="Note 6 5 4" xfId="17081" xr:uid="{D4ED88F3-97CB-458E-ACE5-677F6482A569}"/>
    <cellStyle name="Note 6 5 4 2" xfId="17082" xr:uid="{7C77D12D-20CC-4F6A-9585-5E9957DAA232}"/>
    <cellStyle name="Note 6 5 4 3" xfId="35667" xr:uid="{7926F078-D6DB-4219-9FC3-341A10DCF5B3}"/>
    <cellStyle name="Note 6 5 4 4" xfId="35668" xr:uid="{88AEC8F8-5ACB-4CD6-86E0-B23181B5713E}"/>
    <cellStyle name="Note 6 5 5" xfId="17083" xr:uid="{2C5DEAC8-40BC-46BA-9720-F25B127C1BE1}"/>
    <cellStyle name="Note 6 5 5 2" xfId="17084" xr:uid="{CB09CA37-FC2A-44F5-B8EA-1CCCC64E48DB}"/>
    <cellStyle name="Note 6 5 5 3" xfId="35669" xr:uid="{1948E04D-E411-4528-A0F8-330D693CFB54}"/>
    <cellStyle name="Note 6 5 5 4" xfId="35670" xr:uid="{94316619-5992-4DD9-8C5C-0DDADBCD4354}"/>
    <cellStyle name="Note 6 5 6" xfId="17085" xr:uid="{6A8D9536-9156-4772-B1EE-C254B4EC9BE6}"/>
    <cellStyle name="Note 6 5 6 2" xfId="17086" xr:uid="{940E291D-AEDC-4670-9289-75131C6115F2}"/>
    <cellStyle name="Note 6 5 6 3" xfId="35671" xr:uid="{C8EAE305-5792-4674-8999-E778497E8F08}"/>
    <cellStyle name="Note 6 5 6 4" xfId="35672" xr:uid="{D235513F-6444-4A83-9BAA-AFA17365C449}"/>
    <cellStyle name="Note 6 5 7" xfId="17087" xr:uid="{8DABAEBF-EBC1-44CF-A08A-31B9111587CF}"/>
    <cellStyle name="Note 6 5 7 2" xfId="17088" xr:uid="{B9571C06-9C89-4629-8D2D-E6786ED2F074}"/>
    <cellStyle name="Note 6 5 7 3" xfId="35673" xr:uid="{1CBB2337-C8D8-442F-A03B-459641EA25E4}"/>
    <cellStyle name="Note 6 5 7 4" xfId="35674" xr:uid="{31618326-C808-4C96-BB5C-2A81D8694E4F}"/>
    <cellStyle name="Note 6 5 8" xfId="17089" xr:uid="{C37A3519-092A-4317-8FF8-5E9040F080B8}"/>
    <cellStyle name="Note 6 5 8 2" xfId="17090" xr:uid="{92C5642D-48EA-4970-A7C0-E39F548D8F29}"/>
    <cellStyle name="Note 6 5 8 3" xfId="35675" xr:uid="{0E13B1DF-C110-4090-A536-1F01337CEA97}"/>
    <cellStyle name="Note 6 5 8 4" xfId="35676" xr:uid="{DA4B2E1D-5A5A-44AE-BE14-7BE2451257FC}"/>
    <cellStyle name="Note 6 5 9" xfId="17091" xr:uid="{B7A5197E-BCFC-4D38-92EA-E1D3F70F1362}"/>
    <cellStyle name="Note 6 5 9 2" xfId="17092" xr:uid="{F9B88691-87D5-4E14-B390-266F52DD1784}"/>
    <cellStyle name="Note 6 5 9 3" xfId="35677" xr:uid="{12549E96-D7A1-4FE9-84DD-B58BE2503E04}"/>
    <cellStyle name="Note 6 5 9 4" xfId="35678" xr:uid="{B41940AF-B6F5-46EE-9A2D-DACFD4415CFA}"/>
    <cellStyle name="Note 6 6" xfId="17093" xr:uid="{99E9C4EC-3971-401E-8895-43F95D864E30}"/>
    <cellStyle name="Note 6 6 10" xfId="17094" xr:uid="{5316C135-D7E7-4FF3-956F-ECFB067112B3}"/>
    <cellStyle name="Note 6 6 10 2" xfId="35679" xr:uid="{D0438492-CD5E-458D-BE65-16F57B9C24E3}"/>
    <cellStyle name="Note 6 6 11" xfId="17095" xr:uid="{9A309FF3-BDE0-4A71-82EF-303F61AF0DC8}"/>
    <cellStyle name="Note 6 6 11 2" xfId="35680" xr:uid="{4D5B25C9-C8C6-45FE-8FEE-21ACCD1A13ED}"/>
    <cellStyle name="Note 6 6 12" xfId="35681" xr:uid="{15506CE8-0540-4E66-84D1-570109C47447}"/>
    <cellStyle name="Note 6 6 2" xfId="17096" xr:uid="{9C2CC540-4A0A-45BC-A3C9-13937D30A438}"/>
    <cellStyle name="Note 6 6 2 10" xfId="17097" xr:uid="{1A995001-9B8C-4F56-8120-DAE3D43E2B54}"/>
    <cellStyle name="Note 6 6 2 10 2" xfId="35682" xr:uid="{B2C9D290-E158-4630-B8E0-D7BB42E900EA}"/>
    <cellStyle name="Note 6 6 2 11" xfId="35683" xr:uid="{81F3C730-F716-4B02-8B57-8D0A32DA6384}"/>
    <cellStyle name="Note 6 6 2 2" xfId="17098" xr:uid="{F075C385-5235-46DC-9A24-DA9C3AC3385D}"/>
    <cellStyle name="Note 6 6 2 2 2" xfId="17099" xr:uid="{BC0DA2B4-F339-436C-AB93-A0B234DC5FD4}"/>
    <cellStyle name="Note 6 6 2 2 2 2" xfId="17100" xr:uid="{A504F032-8076-4CCA-B9A0-FF02EB5A69B4}"/>
    <cellStyle name="Note 6 6 2 2 3" xfId="17101" xr:uid="{C14F05B0-2947-42C6-8F95-D1722A41FB47}"/>
    <cellStyle name="Note 6 6 2 2 4" xfId="35684" xr:uid="{800B6EC0-5300-49D4-B842-AC7870B2E6C7}"/>
    <cellStyle name="Note 6 6 2 3" xfId="17102" xr:uid="{A77DDA19-5A02-471E-B7B0-1224986A2400}"/>
    <cellStyle name="Note 6 6 2 3 2" xfId="17103" xr:uid="{E477EEAF-CCD5-400A-ACE1-8D4A0F1F62AA}"/>
    <cellStyle name="Note 6 6 2 3 3" xfId="35685" xr:uid="{BF5D0788-9B12-4B73-8DF7-154DEFF6A6BB}"/>
    <cellStyle name="Note 6 6 2 3 4" xfId="35686" xr:uid="{BD083BF1-9E47-498C-87CD-387795EE61CE}"/>
    <cellStyle name="Note 6 6 2 4" xfId="17104" xr:uid="{0D6C2674-0C19-49DC-BBEB-0A44E0D1A674}"/>
    <cellStyle name="Note 6 6 2 4 2" xfId="17105" xr:uid="{B049D5AA-F9E0-4307-9E3B-3E0A71496BBC}"/>
    <cellStyle name="Note 6 6 2 4 3" xfId="35687" xr:uid="{84FEF31A-46BA-467D-91B1-B33C2E16CD51}"/>
    <cellStyle name="Note 6 6 2 4 4" xfId="35688" xr:uid="{59CC22A5-7E1E-4266-8F8F-575E42610DD4}"/>
    <cellStyle name="Note 6 6 2 5" xfId="17106" xr:uid="{DDDC1157-563F-412F-93CF-4D3BA24951A9}"/>
    <cellStyle name="Note 6 6 2 5 2" xfId="17107" xr:uid="{A4536479-AF83-4C5F-A7E5-37009E7CB847}"/>
    <cellStyle name="Note 6 6 2 5 3" xfId="35689" xr:uid="{308A4A77-119C-4A12-9EB6-C52605201ECC}"/>
    <cellStyle name="Note 6 6 2 5 4" xfId="35690" xr:uid="{E5CDB1EF-0A40-4D60-86C7-6176DBE625A1}"/>
    <cellStyle name="Note 6 6 2 6" xfId="17108" xr:uid="{0EB68252-65A7-47F5-B4A1-9A7D53F78FED}"/>
    <cellStyle name="Note 6 6 2 6 2" xfId="17109" xr:uid="{63887183-B1AC-4D3F-8936-33380634207F}"/>
    <cellStyle name="Note 6 6 2 6 3" xfId="35691" xr:uid="{E2B70C1D-279C-4D5C-9176-DAD0422FFB18}"/>
    <cellStyle name="Note 6 6 2 6 4" xfId="35692" xr:uid="{D86200B6-E45C-4B52-B1F7-9BD8F601590F}"/>
    <cellStyle name="Note 6 6 2 7" xfId="17110" xr:uid="{E2CAE84E-0D4F-4471-9768-0BA0C6EAF0E3}"/>
    <cellStyle name="Note 6 6 2 7 2" xfId="17111" xr:uid="{E9B1472F-9CC0-42D4-8837-E0535BECA726}"/>
    <cellStyle name="Note 6 6 2 7 3" xfId="35693" xr:uid="{76EC3B2B-D74D-470D-BD0E-A1A3F31C58B5}"/>
    <cellStyle name="Note 6 6 2 7 4" xfId="35694" xr:uid="{06177559-FF75-4D44-8D7C-F2D3CFF638FC}"/>
    <cellStyle name="Note 6 6 2 8" xfId="17112" xr:uid="{90EB1D19-5977-4F67-A76A-31BB00EEB73C}"/>
    <cellStyle name="Note 6 6 2 8 2" xfId="17113" xr:uid="{E9E39711-455D-4564-A1D7-3B980AAFBBA3}"/>
    <cellStyle name="Note 6 6 2 8 3" xfId="35695" xr:uid="{B01FB13A-2D54-4D08-BD23-31ABD3E7C10A}"/>
    <cellStyle name="Note 6 6 2 8 4" xfId="35696" xr:uid="{2373EA32-C936-4DC2-BD98-32AE70628668}"/>
    <cellStyle name="Note 6 6 2 9" xfId="17114" xr:uid="{243FA2F6-6D80-4030-91B6-CDF304030862}"/>
    <cellStyle name="Note 6 6 2 9 2" xfId="35697" xr:uid="{C5AC506D-3035-441C-A828-3DAFAD17CB16}"/>
    <cellStyle name="Note 6 6 3" xfId="17115" xr:uid="{BEAE4517-3845-4BAA-8D3E-E60571285660}"/>
    <cellStyle name="Note 6 6 3 2" xfId="17116" xr:uid="{4971A395-1B89-438D-AC3A-FB3D35DB2AB4}"/>
    <cellStyle name="Note 6 6 3 2 2" xfId="17117" xr:uid="{E9FFAF06-064E-41F0-AC20-44A7B3255DC5}"/>
    <cellStyle name="Note 6 6 3 3" xfId="17118" xr:uid="{F6778F31-E296-486F-A8F6-B69C07544ACB}"/>
    <cellStyle name="Note 6 6 3 4" xfId="35698" xr:uid="{042E0562-1539-4EE7-BE38-555965433B24}"/>
    <cellStyle name="Note 6 6 4" xfId="17119" xr:uid="{CE6A5981-51C7-48B3-BA1E-736AC87176E2}"/>
    <cellStyle name="Note 6 6 4 2" xfId="17120" xr:uid="{190D21F8-498F-4752-BF92-92E20018FFCA}"/>
    <cellStyle name="Note 6 6 4 3" xfId="35699" xr:uid="{9C271BB3-8508-456F-9F1C-1310B923E3A2}"/>
    <cellStyle name="Note 6 6 4 4" xfId="35700" xr:uid="{E7CA03E1-90F1-4E3A-99CC-0423E4811743}"/>
    <cellStyle name="Note 6 6 5" xfId="17121" xr:uid="{C011126C-EE07-4D1E-AF1C-2EBC911CF70F}"/>
    <cellStyle name="Note 6 6 5 2" xfId="17122" xr:uid="{79D16B72-1ED1-4611-8018-6CF2198E543F}"/>
    <cellStyle name="Note 6 6 5 3" xfId="35701" xr:uid="{C88FF668-2686-4721-8C81-CE9C905F61CA}"/>
    <cellStyle name="Note 6 6 5 4" xfId="35702" xr:uid="{EF238357-300D-486C-9E88-F318D0A7E8B8}"/>
    <cellStyle name="Note 6 6 6" xfId="17123" xr:uid="{5F9DD8FC-D733-4CE7-BAB6-35533311814F}"/>
    <cellStyle name="Note 6 6 6 2" xfId="17124" xr:uid="{95343A6B-D50F-477E-969A-F50357FC9842}"/>
    <cellStyle name="Note 6 6 6 3" xfId="35703" xr:uid="{BB0C3D99-1A84-47E6-B7AF-58A1C2DC0989}"/>
    <cellStyle name="Note 6 6 6 4" xfId="35704" xr:uid="{97B070DE-487D-4747-9F88-7D4A672DB419}"/>
    <cellStyle name="Note 6 6 7" xfId="17125" xr:uid="{46CFF1A2-19BC-4D70-8490-029C27E94B4E}"/>
    <cellStyle name="Note 6 6 7 2" xfId="17126" xr:uid="{472B802C-8C1F-4A7F-9D86-864EC2B0C689}"/>
    <cellStyle name="Note 6 6 7 3" xfId="35705" xr:uid="{A7A319CE-8001-4B40-826C-47FC80430ACC}"/>
    <cellStyle name="Note 6 6 7 4" xfId="35706" xr:uid="{98B706C7-A6D5-4A3C-B9F9-C4EFAD85E832}"/>
    <cellStyle name="Note 6 6 8" xfId="17127" xr:uid="{0CE088A1-8259-413F-B98B-23637FF98EC5}"/>
    <cellStyle name="Note 6 6 8 2" xfId="17128" xr:uid="{0C577B53-F639-4A7A-9185-185AE462EC32}"/>
    <cellStyle name="Note 6 6 8 3" xfId="35707" xr:uid="{196B322F-FF2D-419E-ADA9-92710EFDA2BF}"/>
    <cellStyle name="Note 6 6 8 4" xfId="35708" xr:uid="{043C6E20-2AD9-4F16-982E-8BBC8BE07F02}"/>
    <cellStyle name="Note 6 6 9" xfId="17129" xr:uid="{D41AE067-2DDE-4979-899E-C706F9ABD881}"/>
    <cellStyle name="Note 6 6 9 2" xfId="17130" xr:uid="{4065D3E1-4024-4BFE-A0B9-79EBB11D7B6D}"/>
    <cellStyle name="Note 6 6 9 3" xfId="35709" xr:uid="{24F371CE-DFAE-4833-896E-7255609A70FD}"/>
    <cellStyle name="Note 6 6 9 4" xfId="35710" xr:uid="{DAB7842D-86F8-4134-97B8-5644D15ABC2B}"/>
    <cellStyle name="Note 6 7" xfId="17131" xr:uid="{C7FCB56D-E2EF-4F9D-8314-A8A29DCF0604}"/>
    <cellStyle name="Note 6 7 10" xfId="17132" xr:uid="{EFAC716B-BD9D-4A3A-9511-71EA51AFA4C8}"/>
    <cellStyle name="Note 6 7 10 2" xfId="35711" xr:uid="{8BE76EFA-72AC-4B4A-9A46-3F45C353384C}"/>
    <cellStyle name="Note 6 7 11" xfId="17133" xr:uid="{9CF2D766-6F8B-412E-A687-449CCEE0CD4A}"/>
    <cellStyle name="Note 6 7 11 2" xfId="35712" xr:uid="{706B144E-30DB-4EA2-85DB-517454C45A23}"/>
    <cellStyle name="Note 6 7 12" xfId="35713" xr:uid="{AC0C1282-37FD-4383-9E6A-3157F50B19AA}"/>
    <cellStyle name="Note 6 7 2" xfId="17134" xr:uid="{8669EA24-91B2-4295-B8BF-75D3E4B5416E}"/>
    <cellStyle name="Note 6 7 2 10" xfId="17135" xr:uid="{54EED7D3-C594-46D7-857C-6ADA5D6DE608}"/>
    <cellStyle name="Note 6 7 2 10 2" xfId="35714" xr:uid="{186D992A-0450-4139-B3AE-5A92B1D37993}"/>
    <cellStyle name="Note 6 7 2 11" xfId="35715" xr:uid="{DD64D666-1A76-4912-A92A-C63DCE5D29D0}"/>
    <cellStyle name="Note 6 7 2 2" xfId="17136" xr:uid="{A78B955F-A2D0-444C-8C45-6B2C2018480F}"/>
    <cellStyle name="Note 6 7 2 2 2" xfId="17137" xr:uid="{EB3B2676-228F-4EA0-849F-C58F4487B878}"/>
    <cellStyle name="Note 6 7 2 2 2 2" xfId="17138" xr:uid="{19443190-5B53-4644-ACDE-0A2AA853D1F4}"/>
    <cellStyle name="Note 6 7 2 2 3" xfId="17139" xr:uid="{C235BDE4-1E8D-402C-8EC7-748D43FB040B}"/>
    <cellStyle name="Note 6 7 2 2 4" xfId="35716" xr:uid="{FC6B61F4-A6D9-4F4F-B52F-3CC24F8D40C2}"/>
    <cellStyle name="Note 6 7 2 3" xfId="17140" xr:uid="{35C4F6A1-BAB6-45BC-AD21-75A2CD7E1FBF}"/>
    <cellStyle name="Note 6 7 2 3 2" xfId="17141" xr:uid="{45F47C33-36A7-4CA3-B6FD-5D2D5486F780}"/>
    <cellStyle name="Note 6 7 2 3 3" xfId="35717" xr:uid="{29EC636A-C356-472A-B21A-DEC099DAB2FC}"/>
    <cellStyle name="Note 6 7 2 3 4" xfId="35718" xr:uid="{A552ABDC-F492-4F60-8253-58A65370D7CB}"/>
    <cellStyle name="Note 6 7 2 4" xfId="17142" xr:uid="{629A9784-952D-4B3E-AE2B-4EF4F0811A47}"/>
    <cellStyle name="Note 6 7 2 4 2" xfId="17143" xr:uid="{CB713894-22B4-40DF-B4B1-F6103D88A6F0}"/>
    <cellStyle name="Note 6 7 2 4 3" xfId="35719" xr:uid="{08451AB4-1DDE-43EA-8AE5-5B8AA0F43C82}"/>
    <cellStyle name="Note 6 7 2 4 4" xfId="35720" xr:uid="{9BD39458-DC76-4453-8453-B79BFCD066DA}"/>
    <cellStyle name="Note 6 7 2 5" xfId="17144" xr:uid="{837B133E-55A0-4CAF-8DCD-228BC4C7257E}"/>
    <cellStyle name="Note 6 7 2 5 2" xfId="17145" xr:uid="{9CC22A3C-5C0D-437D-9ABF-DFE8A45E491B}"/>
    <cellStyle name="Note 6 7 2 5 3" xfId="35721" xr:uid="{1C653BF4-76D9-4624-95CC-B97EB2ADAAAE}"/>
    <cellStyle name="Note 6 7 2 5 4" xfId="35722" xr:uid="{400DB7E1-8A5E-4CDA-8160-F3337BD0FDDF}"/>
    <cellStyle name="Note 6 7 2 6" xfId="17146" xr:uid="{DEA70FA5-0858-4852-B775-4FFAE9585705}"/>
    <cellStyle name="Note 6 7 2 6 2" xfId="17147" xr:uid="{063DB905-B6F9-4EA2-8B41-A0D00B7D271F}"/>
    <cellStyle name="Note 6 7 2 6 3" xfId="35723" xr:uid="{C3A3349C-DA76-4851-9A71-09299A48C921}"/>
    <cellStyle name="Note 6 7 2 6 4" xfId="35724" xr:uid="{A93CFFE7-9A95-42C9-9032-45AC21D210B4}"/>
    <cellStyle name="Note 6 7 2 7" xfId="17148" xr:uid="{88FD4C77-E4DD-4B4E-923F-C3C480E0F7DE}"/>
    <cellStyle name="Note 6 7 2 7 2" xfId="17149" xr:uid="{437A4C8D-5980-41C1-AAE8-3FE06050AE67}"/>
    <cellStyle name="Note 6 7 2 7 3" xfId="35725" xr:uid="{58BE09EC-1476-4C9D-8A6E-C501395A9768}"/>
    <cellStyle name="Note 6 7 2 7 4" xfId="35726" xr:uid="{460FFBDD-11A2-4F5B-8D7F-2712EB8E9351}"/>
    <cellStyle name="Note 6 7 2 8" xfId="17150" xr:uid="{4525ED0A-73AE-4AD9-A368-2283706EE1BE}"/>
    <cellStyle name="Note 6 7 2 8 2" xfId="17151" xr:uid="{F783FC95-FA45-435F-8A3C-B8EF1B547435}"/>
    <cellStyle name="Note 6 7 2 8 3" xfId="35727" xr:uid="{6C2028A3-7DF8-48BA-8CBA-27A13958AF41}"/>
    <cellStyle name="Note 6 7 2 8 4" xfId="35728" xr:uid="{1ADF1F8B-942F-4C5A-843B-49070C2DA779}"/>
    <cellStyle name="Note 6 7 2 9" xfId="17152" xr:uid="{06C0C12D-A8F4-42D2-A1F9-C4E1801D0845}"/>
    <cellStyle name="Note 6 7 2 9 2" xfId="35729" xr:uid="{5911367D-D113-41DE-AA81-9634373ED0D3}"/>
    <cellStyle name="Note 6 7 3" xfId="17153" xr:uid="{1B30925D-8A49-4350-85CA-650434C4A40B}"/>
    <cellStyle name="Note 6 7 3 2" xfId="17154" xr:uid="{41297FC5-FF62-4F23-92E2-7F02215D65AF}"/>
    <cellStyle name="Note 6 7 3 2 2" xfId="17155" xr:uid="{D47C6A30-B986-40F7-B392-517B166313F3}"/>
    <cellStyle name="Note 6 7 3 3" xfId="17156" xr:uid="{0A3B45AC-71F8-4C02-BC7D-4FC0F9F4A743}"/>
    <cellStyle name="Note 6 7 3 4" xfId="35730" xr:uid="{7934ED3F-8255-43CD-ABFB-1FA6662C1F47}"/>
    <cellStyle name="Note 6 7 4" xfId="17157" xr:uid="{98C678D6-A65F-4782-9214-37469AA38C35}"/>
    <cellStyle name="Note 6 7 4 2" xfId="17158" xr:uid="{6694CCAC-2E08-474B-948D-0F18D7E16D7C}"/>
    <cellStyle name="Note 6 7 4 3" xfId="35731" xr:uid="{EC8B2FB6-8E68-4043-9014-2F6E7710CEDC}"/>
    <cellStyle name="Note 6 7 4 4" xfId="35732" xr:uid="{C1700C6C-DCD3-4A91-8CED-A07022C097B4}"/>
    <cellStyle name="Note 6 7 5" xfId="17159" xr:uid="{62BCF9BE-52B4-4652-B7C2-D040C917C92E}"/>
    <cellStyle name="Note 6 7 5 2" xfId="17160" xr:uid="{7F39D3FC-31A8-4B58-BF95-C0480BD7449F}"/>
    <cellStyle name="Note 6 7 5 3" xfId="35733" xr:uid="{09E8315D-AA1C-48F4-B745-5BC6A8DC4A74}"/>
    <cellStyle name="Note 6 7 5 4" xfId="35734" xr:uid="{3D1DCEA2-5489-422B-8048-D9AC86A23DAA}"/>
    <cellStyle name="Note 6 7 6" xfId="17161" xr:uid="{6A1D83C8-9A88-4337-AD4B-3DC0DD3716F2}"/>
    <cellStyle name="Note 6 7 6 2" xfId="17162" xr:uid="{4075B609-3B8D-4E19-95AA-75D51F1E8FB7}"/>
    <cellStyle name="Note 6 7 6 3" xfId="35735" xr:uid="{0FE44764-B7A7-4201-B41E-B97741B98294}"/>
    <cellStyle name="Note 6 7 6 4" xfId="35736" xr:uid="{7F623050-80FB-481A-BDAA-79256EFF44F4}"/>
    <cellStyle name="Note 6 7 7" xfId="17163" xr:uid="{F8B73951-3BE7-4E6C-8977-7F3F7102D070}"/>
    <cellStyle name="Note 6 7 7 2" xfId="17164" xr:uid="{8268598B-D0D1-47AE-9C58-06EC34C17BF5}"/>
    <cellStyle name="Note 6 7 7 3" xfId="35737" xr:uid="{DA0ED459-FD52-4627-901F-0047CAE28ED6}"/>
    <cellStyle name="Note 6 7 7 4" xfId="35738" xr:uid="{A6B0D54D-DDF6-49C3-9A03-29FF704E2689}"/>
    <cellStyle name="Note 6 7 8" xfId="17165" xr:uid="{55FAB87F-B41C-436A-8ACD-082414C56C53}"/>
    <cellStyle name="Note 6 7 8 2" xfId="17166" xr:uid="{ED094A8D-F868-4057-AC26-30E5888B4D8D}"/>
    <cellStyle name="Note 6 7 8 3" xfId="35739" xr:uid="{340637BD-F390-4F06-ABC2-62289E977F51}"/>
    <cellStyle name="Note 6 7 8 4" xfId="35740" xr:uid="{C828DA99-6207-471F-BD7A-032C8A2BAA85}"/>
    <cellStyle name="Note 6 7 9" xfId="17167" xr:uid="{EB7EFEB2-8BA7-459B-9D61-B94A1F7BC30F}"/>
    <cellStyle name="Note 6 7 9 2" xfId="17168" xr:uid="{4D04413E-C894-4CB3-B49A-119449D82A4D}"/>
    <cellStyle name="Note 6 7 9 3" xfId="35741" xr:uid="{FCF7AC2D-8DDA-4284-AA46-FC3FF18E9D51}"/>
    <cellStyle name="Note 6 7 9 4" xfId="35742" xr:uid="{10B327FE-7796-44CA-B496-8B6167FF41DE}"/>
    <cellStyle name="Note 6 8" xfId="17169" xr:uid="{A93BE04E-2A9E-4CDD-B215-69E63FAEEDEA}"/>
    <cellStyle name="Note 6 8 10" xfId="17170" xr:uid="{6009D72C-C822-4016-8BC8-35A66B87A305}"/>
    <cellStyle name="Note 6 8 10 2" xfId="35743" xr:uid="{DB5AC828-75C3-4E8B-8934-9335D579BC64}"/>
    <cellStyle name="Note 6 8 11" xfId="17171" xr:uid="{6DB7844D-12EE-4A89-9813-C23FBACE3A2A}"/>
    <cellStyle name="Note 6 8 11 2" xfId="35744" xr:uid="{998C523B-990C-4C69-BA7D-82DD37D5C4D7}"/>
    <cellStyle name="Note 6 8 12" xfId="35745" xr:uid="{577A36C3-815E-471C-8C9C-9BC3846C4623}"/>
    <cellStyle name="Note 6 8 2" xfId="17172" xr:uid="{230462D5-3EE1-498A-98D1-5A699AE43B8D}"/>
    <cellStyle name="Note 6 8 2 10" xfId="17173" xr:uid="{313AF9B3-ADFD-4E24-BBC0-99E2B77AE247}"/>
    <cellStyle name="Note 6 8 2 10 2" xfId="35746" xr:uid="{DB01EDFE-AE46-42B4-9C53-F9C362D589BF}"/>
    <cellStyle name="Note 6 8 2 11" xfId="35747" xr:uid="{E780BFCB-4568-43F5-94E9-63ABD3995293}"/>
    <cellStyle name="Note 6 8 2 2" xfId="17174" xr:uid="{9375327D-BCB5-4561-8658-2CE4DCD29ACE}"/>
    <cellStyle name="Note 6 8 2 2 2" xfId="17175" xr:uid="{FB13552F-8BF5-46F2-90CE-3CB0957C2F17}"/>
    <cellStyle name="Note 6 8 2 2 2 2" xfId="17176" xr:uid="{23498E21-6B8D-42FB-9586-7BF826C2F5F9}"/>
    <cellStyle name="Note 6 8 2 2 3" xfId="17177" xr:uid="{C254017F-87F5-4F11-81F5-FF140F0197A2}"/>
    <cellStyle name="Note 6 8 2 2 4" xfId="35748" xr:uid="{1012B9EE-0097-41A8-9881-65C31CA7981C}"/>
    <cellStyle name="Note 6 8 2 3" xfId="17178" xr:uid="{0870879E-300D-46AC-A4FF-4CC346452A53}"/>
    <cellStyle name="Note 6 8 2 3 2" xfId="17179" xr:uid="{905B7ABC-2D72-48F6-B2F2-0241436E8EE0}"/>
    <cellStyle name="Note 6 8 2 3 3" xfId="35749" xr:uid="{B418298E-181C-4DC8-A6AA-F63E3367BC8B}"/>
    <cellStyle name="Note 6 8 2 3 4" xfId="35750" xr:uid="{B213B61F-0F13-45BB-88CD-53A359F35522}"/>
    <cellStyle name="Note 6 8 2 4" xfId="17180" xr:uid="{BBDEEF8A-646E-4904-B517-2DFF78D17035}"/>
    <cellStyle name="Note 6 8 2 4 2" xfId="17181" xr:uid="{15C4C359-3803-4DB5-9C7B-288F0F2BFBF9}"/>
    <cellStyle name="Note 6 8 2 4 3" xfId="35751" xr:uid="{84B49014-1638-472A-9C68-EE53C3532FD0}"/>
    <cellStyle name="Note 6 8 2 4 4" xfId="35752" xr:uid="{40FD3BA8-9DA8-4224-833C-53D315CB0C99}"/>
    <cellStyle name="Note 6 8 2 5" xfId="17182" xr:uid="{C496F9F9-DB0F-496E-987B-5F1EF9FC75F1}"/>
    <cellStyle name="Note 6 8 2 5 2" xfId="17183" xr:uid="{18240135-DD89-420C-A539-877952AE012D}"/>
    <cellStyle name="Note 6 8 2 5 3" xfId="35753" xr:uid="{6D3EB44F-48F4-4316-9644-F36B69E47775}"/>
    <cellStyle name="Note 6 8 2 5 4" xfId="35754" xr:uid="{9ADF81F8-6A5B-4E3B-915C-CCAF80E876E6}"/>
    <cellStyle name="Note 6 8 2 6" xfId="17184" xr:uid="{5C153A50-004B-41D0-96B6-10525249B3EC}"/>
    <cellStyle name="Note 6 8 2 6 2" xfId="17185" xr:uid="{A6F64CF5-FA09-4DA7-BD65-986484040AF5}"/>
    <cellStyle name="Note 6 8 2 6 3" xfId="35755" xr:uid="{E3757BF8-A644-4786-8A6B-B8E899ABD2A7}"/>
    <cellStyle name="Note 6 8 2 6 4" xfId="35756" xr:uid="{5505838D-27C3-4E2B-982A-9E94486278BC}"/>
    <cellStyle name="Note 6 8 2 7" xfId="17186" xr:uid="{4045C098-8A8B-4D76-98ED-FEF16B6EC110}"/>
    <cellStyle name="Note 6 8 2 7 2" xfId="17187" xr:uid="{D98BFA85-7E20-4246-BB8A-460C7EDFD934}"/>
    <cellStyle name="Note 6 8 2 7 3" xfId="35757" xr:uid="{E48609F6-4DF6-4F9D-AC97-1318035F40C7}"/>
    <cellStyle name="Note 6 8 2 7 4" xfId="35758" xr:uid="{A3F7CD17-1BB4-4725-B3ED-1301CCACB200}"/>
    <cellStyle name="Note 6 8 2 8" xfId="17188" xr:uid="{673301D9-9094-4EE6-9994-3909F6581575}"/>
    <cellStyle name="Note 6 8 2 8 2" xfId="17189" xr:uid="{7E66C21D-C38E-47EA-AE00-B44D1937D457}"/>
    <cellStyle name="Note 6 8 2 8 3" xfId="35759" xr:uid="{BCC0563E-473A-4B8A-903F-B7354335296A}"/>
    <cellStyle name="Note 6 8 2 8 4" xfId="35760" xr:uid="{9374A93E-6CE9-477B-B923-B95B8A66299F}"/>
    <cellStyle name="Note 6 8 2 9" xfId="17190" xr:uid="{386ED0DE-AB01-41FA-9ECF-42B365D29C02}"/>
    <cellStyle name="Note 6 8 2 9 2" xfId="35761" xr:uid="{B1D4BF21-A1FD-4A27-8191-1E361E07A46E}"/>
    <cellStyle name="Note 6 8 3" xfId="17191" xr:uid="{C58CA142-DDB3-4F39-BB64-10E45DE06434}"/>
    <cellStyle name="Note 6 8 3 2" xfId="17192" xr:uid="{A5BD53A0-DF2E-43DC-81C7-13D5D21E9390}"/>
    <cellStyle name="Note 6 8 3 2 2" xfId="17193" xr:uid="{6E52F1BA-2BC0-4245-889E-0D7D064BA58B}"/>
    <cellStyle name="Note 6 8 3 3" xfId="17194" xr:uid="{3CFB5AFE-6328-47CC-81D3-AAC70A757E36}"/>
    <cellStyle name="Note 6 8 3 4" xfId="35762" xr:uid="{BF1D0331-86AF-490F-B150-A89C2AD13922}"/>
    <cellStyle name="Note 6 8 4" xfId="17195" xr:uid="{4F4B14D3-67C8-49C5-96E5-BB00A22A682F}"/>
    <cellStyle name="Note 6 8 4 2" xfId="17196" xr:uid="{0A5CE494-FB6E-4B95-99E4-7193500E8C2A}"/>
    <cellStyle name="Note 6 8 4 3" xfId="35763" xr:uid="{355B847C-D81D-4D35-996A-A6B55D9513A0}"/>
    <cellStyle name="Note 6 8 4 4" xfId="35764" xr:uid="{087B7C8D-1FD7-424E-93EB-D76FC8968683}"/>
    <cellStyle name="Note 6 8 5" xfId="17197" xr:uid="{06DF815B-2712-49FA-8262-59125021C721}"/>
    <cellStyle name="Note 6 8 5 2" xfId="17198" xr:uid="{EB4DD55D-F856-4D90-9684-F5389EFF0D24}"/>
    <cellStyle name="Note 6 8 5 3" xfId="35765" xr:uid="{7FE54988-5A23-4535-9EA5-D28167619022}"/>
    <cellStyle name="Note 6 8 5 4" xfId="35766" xr:uid="{8FCD04FE-5358-4431-930E-122FB34BD6EE}"/>
    <cellStyle name="Note 6 8 6" xfId="17199" xr:uid="{8C5F6C55-9582-47FF-ABE9-4D3EAAEB9202}"/>
    <cellStyle name="Note 6 8 6 2" xfId="17200" xr:uid="{5C4791CF-147D-4B69-B9E5-EECDD5BE9263}"/>
    <cellStyle name="Note 6 8 6 3" xfId="35767" xr:uid="{C7DC4A15-3C2B-4D7F-A480-EF3389EEB743}"/>
    <cellStyle name="Note 6 8 6 4" xfId="35768" xr:uid="{F757C318-B0BD-4079-9EA5-1E0295378696}"/>
    <cellStyle name="Note 6 8 7" xfId="17201" xr:uid="{3D8EB101-8537-4560-A36D-B44D035982AE}"/>
    <cellStyle name="Note 6 8 7 2" xfId="17202" xr:uid="{9DFE01DC-5FBF-4762-A410-841DBD80E1C1}"/>
    <cellStyle name="Note 6 8 7 3" xfId="35769" xr:uid="{FD1E56F7-DFC2-45FB-B822-775898D8834D}"/>
    <cellStyle name="Note 6 8 7 4" xfId="35770" xr:uid="{F565D154-0AEF-4DA2-A794-EBA677638476}"/>
    <cellStyle name="Note 6 8 8" xfId="17203" xr:uid="{71810A62-F1F1-4675-AB96-235C15F604FE}"/>
    <cellStyle name="Note 6 8 8 2" xfId="17204" xr:uid="{C10A2434-91B0-4E62-8AED-5BC3838B6A42}"/>
    <cellStyle name="Note 6 8 8 3" xfId="35771" xr:uid="{E5242357-7E73-4388-8037-E3B75593731F}"/>
    <cellStyle name="Note 6 8 8 4" xfId="35772" xr:uid="{95AEE85F-5AA1-480B-A9EF-A820A74C95C6}"/>
    <cellStyle name="Note 6 8 9" xfId="17205" xr:uid="{AA558849-566F-40C0-8C11-7B81F693B34C}"/>
    <cellStyle name="Note 6 8 9 2" xfId="17206" xr:uid="{15934AE3-B869-47C3-8B02-A29D45501DF2}"/>
    <cellStyle name="Note 6 8 9 3" xfId="35773" xr:uid="{2C8A6DBA-D6A7-4836-8B61-F69562839C31}"/>
    <cellStyle name="Note 6 8 9 4" xfId="35774" xr:uid="{8196A607-A874-4F56-A989-03AFC88C27F8}"/>
    <cellStyle name="Note 6 9" xfId="17207" xr:uid="{E431E450-D71E-441B-8AAA-2BD7DE4C3233}"/>
    <cellStyle name="Note 6 9 10" xfId="17208" xr:uid="{30A56CA2-C2DD-4B4A-B900-84473927718A}"/>
    <cellStyle name="Note 6 9 10 2" xfId="35775" xr:uid="{AA9CB2EF-272E-4F82-84EF-8B2AB439FA3A}"/>
    <cellStyle name="Note 6 9 11" xfId="17209" xr:uid="{AC081687-1490-44B8-856D-7A7FA651B140}"/>
    <cellStyle name="Note 6 9 11 2" xfId="35776" xr:uid="{32D3E1FB-DECC-412E-92F9-1BD1346EF7F9}"/>
    <cellStyle name="Note 6 9 12" xfId="35777" xr:uid="{1F93765D-FE76-4F23-933B-20C83F3DA6ED}"/>
    <cellStyle name="Note 6 9 2" xfId="17210" xr:uid="{D4892199-F584-4052-893E-BDAE44C84701}"/>
    <cellStyle name="Note 6 9 2 10" xfId="17211" xr:uid="{7C48C705-8469-488C-A47B-A45B9E0EC46E}"/>
    <cellStyle name="Note 6 9 2 10 2" xfId="35778" xr:uid="{0FD5729A-40A5-4620-8E4F-80AE743EDCCF}"/>
    <cellStyle name="Note 6 9 2 11" xfId="35779" xr:uid="{16A6FC5F-44BC-43E6-A03F-364D35E7C469}"/>
    <cellStyle name="Note 6 9 2 2" xfId="17212" xr:uid="{734842F0-F154-4106-A8F6-E237A7FBFF79}"/>
    <cellStyle name="Note 6 9 2 2 2" xfId="17213" xr:uid="{EB3A318B-927C-4E23-8F3A-4DA28F498C1E}"/>
    <cellStyle name="Note 6 9 2 2 2 2" xfId="17214" xr:uid="{04A9DD80-FF88-4DBC-BB99-FBD028AE9ACD}"/>
    <cellStyle name="Note 6 9 2 2 3" xfId="17215" xr:uid="{3EB84406-027C-4A58-821F-49775B1DE24D}"/>
    <cellStyle name="Note 6 9 2 2 4" xfId="35780" xr:uid="{2C97EF8C-7EC8-44A9-9902-84F38A270569}"/>
    <cellStyle name="Note 6 9 2 3" xfId="17216" xr:uid="{26A90027-FC0C-44AC-BAC7-710328C6A67B}"/>
    <cellStyle name="Note 6 9 2 3 2" xfId="17217" xr:uid="{92A532B3-3A90-4FBC-A675-E8F11806C293}"/>
    <cellStyle name="Note 6 9 2 3 3" xfId="35781" xr:uid="{872369ED-F0C2-4712-87E9-D0477C78B5AE}"/>
    <cellStyle name="Note 6 9 2 3 4" xfId="35782" xr:uid="{28AC963C-C403-47ED-89F0-ECE30DCF6421}"/>
    <cellStyle name="Note 6 9 2 4" xfId="17218" xr:uid="{1EA36A79-E0C5-462F-86CD-828909408296}"/>
    <cellStyle name="Note 6 9 2 4 2" xfId="17219" xr:uid="{C3E919D0-175D-4BAF-B7A6-26AE20D5D05B}"/>
    <cellStyle name="Note 6 9 2 4 3" xfId="35783" xr:uid="{007C4B47-A955-43F4-9096-0465186498A9}"/>
    <cellStyle name="Note 6 9 2 4 4" xfId="35784" xr:uid="{69F57621-111B-48C6-BF9F-FBB7EA318849}"/>
    <cellStyle name="Note 6 9 2 5" xfId="17220" xr:uid="{0CCDCA26-32AB-42FA-AC26-B3D280484274}"/>
    <cellStyle name="Note 6 9 2 5 2" xfId="17221" xr:uid="{EA1E8A40-4072-4213-AAF9-1AF292639910}"/>
    <cellStyle name="Note 6 9 2 5 3" xfId="35785" xr:uid="{6633E1DE-FDAE-478A-9D07-CC9416694989}"/>
    <cellStyle name="Note 6 9 2 5 4" xfId="35786" xr:uid="{F321E4CC-EAAB-4674-936A-6AB6A107DAE9}"/>
    <cellStyle name="Note 6 9 2 6" xfId="17222" xr:uid="{003602C0-E269-4739-ACD8-27D9A41D1901}"/>
    <cellStyle name="Note 6 9 2 6 2" xfId="17223" xr:uid="{998562C3-893E-487D-B4F6-E3E0E8DC5E0C}"/>
    <cellStyle name="Note 6 9 2 6 3" xfId="35787" xr:uid="{DE8425BC-1531-42E3-9960-B7998403ED01}"/>
    <cellStyle name="Note 6 9 2 6 4" xfId="35788" xr:uid="{B93779A0-597D-4569-A635-E5F50617737D}"/>
    <cellStyle name="Note 6 9 2 7" xfId="17224" xr:uid="{B59293B6-A803-4FD6-8D1D-68A57D1485E9}"/>
    <cellStyle name="Note 6 9 2 7 2" xfId="17225" xr:uid="{1CCE6256-EC95-49FA-9CC2-993BF2341FC6}"/>
    <cellStyle name="Note 6 9 2 7 3" xfId="35789" xr:uid="{CF9616B1-A734-4033-90CB-78A499D3EA18}"/>
    <cellStyle name="Note 6 9 2 7 4" xfId="35790" xr:uid="{19057867-0E1F-4D4E-8961-8A2B53918CCE}"/>
    <cellStyle name="Note 6 9 2 8" xfId="17226" xr:uid="{5927E47F-4746-420B-8E11-41E94B90C455}"/>
    <cellStyle name="Note 6 9 2 8 2" xfId="17227" xr:uid="{22022BA9-90D1-4FAE-9094-8D001CE8B5F0}"/>
    <cellStyle name="Note 6 9 2 8 3" xfId="35791" xr:uid="{42D6D012-EF11-4A48-B45E-217BF0C4E84E}"/>
    <cellStyle name="Note 6 9 2 8 4" xfId="35792" xr:uid="{9016CBF0-F9E3-480D-A907-FAC07FEB61B6}"/>
    <cellStyle name="Note 6 9 2 9" xfId="17228" xr:uid="{49DA055C-AEFA-4973-B37A-8AC015390281}"/>
    <cellStyle name="Note 6 9 2 9 2" xfId="35793" xr:uid="{F75E64E2-6AB7-44A6-8550-DD8A09A8C5D4}"/>
    <cellStyle name="Note 6 9 3" xfId="17229" xr:uid="{BBC21803-2C16-44F0-A919-A729EA4B4926}"/>
    <cellStyle name="Note 6 9 3 2" xfId="17230" xr:uid="{3181099D-DC03-419E-8BBA-4172EA8DB9EC}"/>
    <cellStyle name="Note 6 9 3 2 2" xfId="17231" xr:uid="{A6D6E902-E4C1-4772-A364-90F423F8394B}"/>
    <cellStyle name="Note 6 9 3 3" xfId="17232" xr:uid="{8B69644E-4418-4113-97AC-228CC5D32F2E}"/>
    <cellStyle name="Note 6 9 3 4" xfId="35794" xr:uid="{46DC5A90-077B-466D-BF81-3171989ED3B7}"/>
    <cellStyle name="Note 6 9 4" xfId="17233" xr:uid="{7BB82CD0-71B9-493E-B4B6-E8FA79BD7955}"/>
    <cellStyle name="Note 6 9 4 2" xfId="17234" xr:uid="{33E952E9-7848-48FC-97A7-B77796CA0DBB}"/>
    <cellStyle name="Note 6 9 4 3" xfId="35795" xr:uid="{6295ECE7-D156-459D-8515-B6E372E1D26C}"/>
    <cellStyle name="Note 6 9 4 4" xfId="35796" xr:uid="{A9FC8B89-0BB8-48FB-BFE8-C0483FF9A184}"/>
    <cellStyle name="Note 6 9 5" xfId="17235" xr:uid="{838E2831-242A-408C-8571-878A0DD929F0}"/>
    <cellStyle name="Note 6 9 5 2" xfId="17236" xr:uid="{2F13FFF7-7C11-4F9B-BB2B-C022D9EA7746}"/>
    <cellStyle name="Note 6 9 5 3" xfId="35797" xr:uid="{9371078B-0D77-4F5E-A72A-9A7124CACEB7}"/>
    <cellStyle name="Note 6 9 5 4" xfId="35798" xr:uid="{13BDA014-142F-4BB6-B979-9FD857340A59}"/>
    <cellStyle name="Note 6 9 6" xfId="17237" xr:uid="{EF22CEEA-D110-418B-A28F-5C094EA82922}"/>
    <cellStyle name="Note 6 9 6 2" xfId="17238" xr:uid="{1C37BF9A-157F-4AED-8A58-95A165EC84B0}"/>
    <cellStyle name="Note 6 9 6 3" xfId="35799" xr:uid="{CC587677-F6D7-4446-BAF3-6CFF37D965E7}"/>
    <cellStyle name="Note 6 9 6 4" xfId="35800" xr:uid="{1E347C48-3B22-46E6-8581-5AA5AD007DF7}"/>
    <cellStyle name="Note 6 9 7" xfId="17239" xr:uid="{AB707F5F-2A7E-4676-B93C-38D98CC40A9A}"/>
    <cellStyle name="Note 6 9 7 2" xfId="17240" xr:uid="{3C2A971E-9212-4CAB-BCBA-5BEA37B56BD0}"/>
    <cellStyle name="Note 6 9 7 3" xfId="35801" xr:uid="{FDFE32C1-A5EE-413B-AEF9-46C18031A108}"/>
    <cellStyle name="Note 6 9 7 4" xfId="35802" xr:uid="{A1FEC995-1476-4557-A3E4-0F2CFB8DC5D4}"/>
    <cellStyle name="Note 6 9 8" xfId="17241" xr:uid="{62B0E2BB-5BBB-4663-88CD-99518B4A6BDC}"/>
    <cellStyle name="Note 6 9 8 2" xfId="17242" xr:uid="{A83FBD3B-B77A-444A-82C3-E992BC09D7D2}"/>
    <cellStyle name="Note 6 9 8 3" xfId="35803" xr:uid="{A83C8D78-E903-497D-A47B-096D9C5ABF94}"/>
    <cellStyle name="Note 6 9 8 4" xfId="35804" xr:uid="{D28BE4D4-A267-4DCE-8CE7-E329AB740E77}"/>
    <cellStyle name="Note 6 9 9" xfId="17243" xr:uid="{3EEB1A56-E2FB-4C40-99DF-C10F0D0E16DF}"/>
    <cellStyle name="Note 6 9 9 2" xfId="17244" xr:uid="{7E23E8E4-3DB7-4AB5-9B9A-06651B32DDA6}"/>
    <cellStyle name="Note 6 9 9 3" xfId="35805" xr:uid="{80A57333-607C-456C-9354-75159F6718D3}"/>
    <cellStyle name="Note 6 9 9 4" xfId="35806" xr:uid="{A0C64AA4-41A7-4B02-9568-662175660137}"/>
    <cellStyle name="Note 6_ELC_final" xfId="35807" xr:uid="{0686B743-3CA6-4BC2-9C3B-0FD2A447C1D7}"/>
    <cellStyle name="Note 7" xfId="17245" xr:uid="{1F05E7B1-CF14-4B32-BBD1-4300FA716E9D}"/>
    <cellStyle name="Note 7 10" xfId="17246" xr:uid="{14433948-BBED-40C8-9908-FA9595445B0A}"/>
    <cellStyle name="Note 7 10 2" xfId="35808" xr:uid="{43268C4F-84DB-47E5-9569-D0E037391891}"/>
    <cellStyle name="Note 7 11" xfId="17247" xr:uid="{5CCBCD80-6762-4DF1-B80F-26FB6B4DB69C}"/>
    <cellStyle name="Note 7 11 2" xfId="35809" xr:uid="{4B1B96B1-7718-4A95-A7FB-571FC123E5BF}"/>
    <cellStyle name="Note 7 12" xfId="35810" xr:uid="{9A6ABE11-D0F1-4E67-AAEA-33E26CA2BA22}"/>
    <cellStyle name="Note 7 13" xfId="35811" xr:uid="{D7C39B3C-CC78-4D55-9E10-94B6EC6B24C6}"/>
    <cellStyle name="Note 7 2" xfId="17248" xr:uid="{0E44ECEC-75C1-4565-944E-7D5F654DEADC}"/>
    <cellStyle name="Note 7 2 10" xfId="17249" xr:uid="{B44C0D9D-654D-473F-883E-B99FC39CE752}"/>
    <cellStyle name="Note 7 2 10 2" xfId="35812" xr:uid="{D4E00651-B203-4A15-9A3B-A5483F4E0CEA}"/>
    <cellStyle name="Note 7 2 11" xfId="35813" xr:uid="{2081211E-C55E-4F1F-87D0-0D581E6D09D8}"/>
    <cellStyle name="Note 7 2 12" xfId="35814" xr:uid="{2A937451-8C8B-4CAC-A40C-0B147DD9BCE6}"/>
    <cellStyle name="Note 7 2 2" xfId="17250" xr:uid="{D7D37153-A205-4777-86C0-A046FFDA43E4}"/>
    <cellStyle name="Note 7 2 2 2" xfId="17251" xr:uid="{D721AFD3-F65E-46FB-B911-9BA7CDE190A3}"/>
    <cellStyle name="Note 7 2 2 2 2" xfId="17252" xr:uid="{54BE665B-71FD-466D-92D5-ADAD4A79F03E}"/>
    <cellStyle name="Note 7 2 2 3" xfId="17253" xr:uid="{97242FAC-E4CE-452C-8820-B47E40A7CE7F}"/>
    <cellStyle name="Note 7 2 2 4" xfId="35815" xr:uid="{AA45B339-146D-4B91-8FA8-F593EB3E1D5F}"/>
    <cellStyle name="Note 7 2 3" xfId="17254" xr:uid="{8D97B52F-AF4B-4263-91E7-7B98DDA1D4AF}"/>
    <cellStyle name="Note 7 2 3 2" xfId="17255" xr:uid="{2A0FC981-C1A5-4DE7-BAF9-DF4D1DA2EAC7}"/>
    <cellStyle name="Note 7 2 3 3" xfId="35816" xr:uid="{F80C851E-FD01-4BCA-9DE7-744F2760831F}"/>
    <cellStyle name="Note 7 2 3 4" xfId="35817" xr:uid="{84156138-3CD9-4123-B017-76940E10AAE6}"/>
    <cellStyle name="Note 7 2 4" xfId="17256" xr:uid="{D48D65F1-915C-40EB-9692-C5FEE2B74E17}"/>
    <cellStyle name="Note 7 2 4 2" xfId="17257" xr:uid="{5932222C-B077-4944-9E7C-4F0A74251A5B}"/>
    <cellStyle name="Note 7 2 4 3" xfId="35818" xr:uid="{B2B70C8A-22B6-4A69-B487-1768A8A39BB2}"/>
    <cellStyle name="Note 7 2 4 4" xfId="35819" xr:uid="{9410C0C1-BEEE-403D-80ED-1A981C3C1DA0}"/>
    <cellStyle name="Note 7 2 5" xfId="17258" xr:uid="{68600498-39AC-4E10-8870-73F407BDDFF3}"/>
    <cellStyle name="Note 7 2 5 2" xfId="17259" xr:uid="{093FD5FC-68E8-4EA9-ADF9-E6048DF1BAF0}"/>
    <cellStyle name="Note 7 2 5 3" xfId="35820" xr:uid="{003C2B0A-56D0-4E15-A402-5A438DEBA829}"/>
    <cellStyle name="Note 7 2 5 4" xfId="35821" xr:uid="{4D0B69F5-EDAC-4B8B-8F18-2EC94A35F279}"/>
    <cellStyle name="Note 7 2 6" xfId="17260" xr:uid="{31551FB1-6BC9-4136-9E89-8F6DFFD15E3E}"/>
    <cellStyle name="Note 7 2 6 2" xfId="17261" xr:uid="{6969DF8E-37CA-427D-AED5-5D98D73286B9}"/>
    <cellStyle name="Note 7 2 6 3" xfId="35822" xr:uid="{04BEF649-27A6-4E37-959F-AA15E9C814EE}"/>
    <cellStyle name="Note 7 2 6 4" xfId="35823" xr:uid="{9BE250FD-07DC-4118-A3EC-532D32A12825}"/>
    <cellStyle name="Note 7 2 7" xfId="17262" xr:uid="{EBEF9BB6-E52F-494D-B13F-8E52DFE325A6}"/>
    <cellStyle name="Note 7 2 7 2" xfId="17263" xr:uid="{753812CF-6418-4D08-9A4A-AA734FA20B30}"/>
    <cellStyle name="Note 7 2 7 3" xfId="35824" xr:uid="{F1DA888F-3029-4B22-BA73-1290E8BC3D95}"/>
    <cellStyle name="Note 7 2 7 4" xfId="35825" xr:uid="{F8DB4249-9919-4AA6-9724-8EB5D0938A1D}"/>
    <cellStyle name="Note 7 2 8" xfId="17264" xr:uid="{5882C70A-F03F-4BAA-8D8F-50CBA43B81DE}"/>
    <cellStyle name="Note 7 2 8 2" xfId="17265" xr:uid="{7B5FAC6C-48DF-4600-955A-06310898511F}"/>
    <cellStyle name="Note 7 2 8 3" xfId="35826" xr:uid="{F268C8FF-86F2-4514-A19F-77CD0979792B}"/>
    <cellStyle name="Note 7 2 8 4" xfId="35827" xr:uid="{527D60C8-5BB0-4EC8-A0F7-AAD6073062C1}"/>
    <cellStyle name="Note 7 2 9" xfId="17266" xr:uid="{DCFBA611-C95E-4386-AC1C-5BDDE0D3C0CF}"/>
    <cellStyle name="Note 7 2 9 2" xfId="35828" xr:uid="{3E3C7C25-B014-457C-B45D-1C998FE9CCF6}"/>
    <cellStyle name="Note 7 3" xfId="17267" xr:uid="{C7B03EF0-1AB7-4906-B04F-02381E7E620E}"/>
    <cellStyle name="Note 7 3 2" xfId="17268" xr:uid="{4138D328-2B6B-4511-B8D5-AA1C3D98F9EA}"/>
    <cellStyle name="Note 7 3 2 2" xfId="17269" xr:uid="{767690AF-C5E8-44A5-BD65-6F988E0E9D3C}"/>
    <cellStyle name="Note 7 3 3" xfId="17270" xr:uid="{BCD29DA4-F745-4ED7-8CB2-D9358D04BA65}"/>
    <cellStyle name="Note 7 3 4" xfId="35829" xr:uid="{88257384-D284-40C4-B71E-4EFC7BEB4FF3}"/>
    <cellStyle name="Note 7 3 5" xfId="35830" xr:uid="{0313BB5D-3882-4F6A-A150-9853924D73AB}"/>
    <cellStyle name="Note 7 3_ELC_final" xfId="35831" xr:uid="{0CFF195E-35A4-4588-B79F-B80F48645E18}"/>
    <cellStyle name="Note 7 4" xfId="17271" xr:uid="{938FA48B-D44A-47A5-A48C-2F6286BDDAEC}"/>
    <cellStyle name="Note 7 4 2" xfId="17272" xr:uid="{A0CCD774-F0C6-4280-8933-B18EE0FD0F5D}"/>
    <cellStyle name="Note 7 4 3" xfId="35832" xr:uid="{CB2C6277-FA12-4272-93AC-5E17B92326D1}"/>
    <cellStyle name="Note 7 4 4" xfId="35833" xr:uid="{C07F138C-B3B5-454C-B513-C104C7CE7A72}"/>
    <cellStyle name="Note 7 4 5" xfId="35834" xr:uid="{D253914E-0B54-446C-9B1F-B7EB4FF3C479}"/>
    <cellStyle name="Note 7 5" xfId="17273" xr:uid="{DFE556F4-671B-442E-9A8F-8DAF4172053B}"/>
    <cellStyle name="Note 7 5 2" xfId="17274" xr:uid="{D472F422-B7C0-425F-A11D-CC5714525577}"/>
    <cellStyle name="Note 7 5 3" xfId="35835" xr:uid="{88E9D05E-84F7-44CB-A3FA-C67D6255F95C}"/>
    <cellStyle name="Note 7 5 4" xfId="35836" xr:uid="{4F3162A2-AA3D-40E6-B360-8B199F35E55C}"/>
    <cellStyle name="Note 7 6" xfId="17275" xr:uid="{6FDB6D7A-62F4-43B2-96A7-0ABBB8B0B44F}"/>
    <cellStyle name="Note 7 6 2" xfId="17276" xr:uid="{5C4E5173-729E-4BC1-9919-AA1125C3C871}"/>
    <cellStyle name="Note 7 6 3" xfId="35837" xr:uid="{B4A5C8DE-5A08-48B2-B815-B6502C86F96D}"/>
    <cellStyle name="Note 7 6 4" xfId="35838" xr:uid="{037FAB4F-5AC2-4D16-97CC-621D44F4C24F}"/>
    <cellStyle name="Note 7 7" xfId="17277" xr:uid="{FA11A10C-C7C2-42A7-8107-3422E9D55633}"/>
    <cellStyle name="Note 7 7 2" xfId="17278" xr:uid="{9699ACBE-585A-427C-9584-CCE6BF600FF5}"/>
    <cellStyle name="Note 7 7 3" xfId="35839" xr:uid="{650684DF-D2C7-494C-A0DD-B2B69B11EB79}"/>
    <cellStyle name="Note 7 7 4" xfId="35840" xr:uid="{E0EB51AE-9289-4ED1-AED9-A2952877C7B3}"/>
    <cellStyle name="Note 7 8" xfId="17279" xr:uid="{BEE4F57D-81C8-476D-8B57-89C4A6BECB81}"/>
    <cellStyle name="Note 7 8 2" xfId="17280" xr:uid="{3B942398-179D-45D9-BDCF-A937C23A1F62}"/>
    <cellStyle name="Note 7 8 3" xfId="35841" xr:uid="{82A9E923-9EE4-4EFC-9D22-733877D0E1F1}"/>
    <cellStyle name="Note 7 8 4" xfId="35842" xr:uid="{208F1515-B58C-4CBF-9576-72A6BCA422BB}"/>
    <cellStyle name="Note 7 9" xfId="17281" xr:uid="{FDD23E56-3757-4236-AC3E-E368014E9084}"/>
    <cellStyle name="Note 7 9 2" xfId="17282" xr:uid="{453AC527-8CED-4C60-A29A-A9079ADE504F}"/>
    <cellStyle name="Note 7 9 3" xfId="35843" xr:uid="{4433B68C-CFB1-40F6-AB43-0C5DE97A8ADE}"/>
    <cellStyle name="Note 7 9 4" xfId="35844" xr:uid="{6AEC99C2-8AFC-44A2-A845-0088B9A9A64D}"/>
    <cellStyle name="Note 7_ELC_final" xfId="35845" xr:uid="{C0951AB2-B28C-45A5-9BCD-560E7FDA42CB}"/>
    <cellStyle name="Note 8" xfId="17283" xr:uid="{C8795FA1-5FDD-42CA-A435-E1EC0AAEF00B}"/>
    <cellStyle name="Note 8 10" xfId="17284" xr:uid="{60F8DEC2-7216-44F0-AC6B-5C271BF18064}"/>
    <cellStyle name="Note 8 10 2" xfId="35846" xr:uid="{8047CB0E-687E-43C1-95A1-26A8C8B64170}"/>
    <cellStyle name="Note 8 11" xfId="17285" xr:uid="{40C2D3E4-62CB-479B-88FD-14088E99DD36}"/>
    <cellStyle name="Note 8 11 2" xfId="35847" xr:uid="{8D9079BD-F587-4B10-A11B-FD266C9ADE29}"/>
    <cellStyle name="Note 8 12" xfId="35848" xr:uid="{1D650865-9A00-4B9D-BB1B-FCE1EC6D1E04}"/>
    <cellStyle name="Note 8 13" xfId="35849" xr:uid="{2D86E9DB-FE4F-4E55-9229-F071BA68981D}"/>
    <cellStyle name="Note 8 2" xfId="17286" xr:uid="{1CD4DD1F-A056-4412-B4E0-2ACA50BD03C1}"/>
    <cellStyle name="Note 8 2 10" xfId="17287" xr:uid="{E0566741-D822-444D-90C9-7AA0E98CE254}"/>
    <cellStyle name="Note 8 2 10 2" xfId="35850" xr:uid="{F99DB46E-BD38-4259-8565-221A09A5237D}"/>
    <cellStyle name="Note 8 2 11" xfId="35851" xr:uid="{93209170-E1CE-4580-BD43-C828FE4BBAC4}"/>
    <cellStyle name="Note 8 2 12" xfId="35852" xr:uid="{58F92D9D-7C74-4A26-9FA7-8DC0E65AAC18}"/>
    <cellStyle name="Note 8 2 2" xfId="17288" xr:uid="{ABC51B57-14FB-480B-AD2D-D97848516D76}"/>
    <cellStyle name="Note 8 2 2 2" xfId="17289" xr:uid="{B91DC49E-CD99-43E8-AA3B-74E5A82F2C2E}"/>
    <cellStyle name="Note 8 2 2 2 2" xfId="17290" xr:uid="{0B77646C-B920-42A7-83C9-681D805FB8EF}"/>
    <cellStyle name="Note 8 2 2 3" xfId="17291" xr:uid="{3655A73C-ED9D-437F-9A8D-FDB7D9A92F6D}"/>
    <cellStyle name="Note 8 2 2 4" xfId="35853" xr:uid="{5655FAF2-FC34-4C5A-BE9C-63BD9715FCF5}"/>
    <cellStyle name="Note 8 2 3" xfId="17292" xr:uid="{9795864B-E92E-4AB5-A073-B7727EC6A1CD}"/>
    <cellStyle name="Note 8 2 3 2" xfId="17293" xr:uid="{23ECE83A-042F-4F31-AE62-3D891221BEA9}"/>
    <cellStyle name="Note 8 2 3 3" xfId="35854" xr:uid="{1E9D3917-BDFB-4165-A471-914A14E6B078}"/>
    <cellStyle name="Note 8 2 3 4" xfId="35855" xr:uid="{636E3089-0434-46B9-BCD5-DC79B670B7A7}"/>
    <cellStyle name="Note 8 2 4" xfId="17294" xr:uid="{242F7713-F987-440B-B907-8CF4F5EDB028}"/>
    <cellStyle name="Note 8 2 4 2" xfId="17295" xr:uid="{48299C36-35A0-4386-9A7C-88FBB9BB9D7E}"/>
    <cellStyle name="Note 8 2 4 3" xfId="35856" xr:uid="{794A5E01-F4A6-4164-812B-048488FB4223}"/>
    <cellStyle name="Note 8 2 4 4" xfId="35857" xr:uid="{2006EAB2-E9A1-4495-A112-9CD6B300EA60}"/>
    <cellStyle name="Note 8 2 5" xfId="17296" xr:uid="{619949BE-E9A1-461A-A5B5-485482CCB069}"/>
    <cellStyle name="Note 8 2 5 2" xfId="17297" xr:uid="{776D9005-E7C6-4D92-B77A-E18378F23F17}"/>
    <cellStyle name="Note 8 2 5 3" xfId="35858" xr:uid="{467D14FF-D6A4-461C-B421-E75ED8EA790A}"/>
    <cellStyle name="Note 8 2 5 4" xfId="35859" xr:uid="{A5445DD1-8D06-43D1-B72C-91BA03C492EC}"/>
    <cellStyle name="Note 8 2 6" xfId="17298" xr:uid="{F2111061-377C-4436-9C3B-2BEA86624D0F}"/>
    <cellStyle name="Note 8 2 6 2" xfId="17299" xr:uid="{0D6DA54F-B5FD-4363-A23F-C9BCF5AFD6E8}"/>
    <cellStyle name="Note 8 2 6 3" xfId="35860" xr:uid="{20FFEE13-86A0-4ABB-B929-C22D5098B77E}"/>
    <cellStyle name="Note 8 2 6 4" xfId="35861" xr:uid="{3656C064-B94C-43AB-81C4-FFE415F93B78}"/>
    <cellStyle name="Note 8 2 7" xfId="17300" xr:uid="{65F8EBD2-9ABF-4022-8D7C-7F2ACD921825}"/>
    <cellStyle name="Note 8 2 7 2" xfId="17301" xr:uid="{CA5DFE62-1A8E-48DD-B183-189AA5872243}"/>
    <cellStyle name="Note 8 2 7 3" xfId="35862" xr:uid="{5D110696-F202-4D31-82ED-38E22F541BFF}"/>
    <cellStyle name="Note 8 2 7 4" xfId="35863" xr:uid="{69846A2A-1016-4F03-B670-588DD731DD0F}"/>
    <cellStyle name="Note 8 2 8" xfId="17302" xr:uid="{4C0178E0-3FF4-4837-9678-39B67790DBB6}"/>
    <cellStyle name="Note 8 2 8 2" xfId="17303" xr:uid="{FA1A9BBD-EF7C-4BC3-BF60-93FE4E12F080}"/>
    <cellStyle name="Note 8 2 8 3" xfId="35864" xr:uid="{D66F2B37-1639-4C0A-BD52-D7B0B751AFEB}"/>
    <cellStyle name="Note 8 2 8 4" xfId="35865" xr:uid="{659437C2-D3B1-413C-9311-A45E4377203B}"/>
    <cellStyle name="Note 8 2 9" xfId="17304" xr:uid="{46431DC7-9EFC-4DFE-B7F4-30825D23F8BF}"/>
    <cellStyle name="Note 8 2 9 2" xfId="35866" xr:uid="{3D52D20C-DDE7-44F9-908D-69768644C3A6}"/>
    <cellStyle name="Note 8 3" xfId="17305" xr:uid="{7D4D4E30-37F8-433F-B3DA-BDB3E0443077}"/>
    <cellStyle name="Note 8 3 2" xfId="17306" xr:uid="{C618F388-FA10-47FA-BC78-52661EBE9C7B}"/>
    <cellStyle name="Note 8 3 2 2" xfId="17307" xr:uid="{75409507-FCCB-48F1-8718-1AFF28815B48}"/>
    <cellStyle name="Note 8 3 3" xfId="17308" xr:uid="{A636DF56-1FE6-46E0-AB76-2E1F08210C49}"/>
    <cellStyle name="Note 8 3 4" xfId="35867" xr:uid="{A7545F39-D5C6-43F5-B194-EF17E64E1C50}"/>
    <cellStyle name="Note 8 3 5" xfId="35868" xr:uid="{AF896534-E3A1-4DDE-BB30-CFFCBA6A8F05}"/>
    <cellStyle name="Note 8 3_ELC_final" xfId="35869" xr:uid="{3198911E-38C9-498B-9A1B-5703E79E505D}"/>
    <cellStyle name="Note 8 4" xfId="17309" xr:uid="{70BAFCB3-462B-4575-B16D-CCBB8E8C41D4}"/>
    <cellStyle name="Note 8 4 2" xfId="17310" xr:uid="{4F0E2CDF-612C-4B0A-8FCD-DE0BB615767E}"/>
    <cellStyle name="Note 8 4 3" xfId="35870" xr:uid="{CC980A8F-E3FE-405D-81F0-9A372BBA72E6}"/>
    <cellStyle name="Note 8 4 4" xfId="35871" xr:uid="{FAE9C394-14CD-4692-AF1A-EE745DEA0458}"/>
    <cellStyle name="Note 8 4 5" xfId="35872" xr:uid="{1FF57313-3890-4908-B1ED-DBD7AC3A2A73}"/>
    <cellStyle name="Note 8 5" xfId="17311" xr:uid="{14CFDA64-EBC5-4F2D-A447-49BC039CB1BD}"/>
    <cellStyle name="Note 8 5 2" xfId="17312" xr:uid="{68C499FE-F257-4E21-AC3B-45B2EF9ECC30}"/>
    <cellStyle name="Note 8 5 3" xfId="35873" xr:uid="{31DC5223-7E32-4F6C-9608-E317254D8269}"/>
    <cellStyle name="Note 8 5 4" xfId="35874" xr:uid="{0D1C1BE9-A9C9-4A3C-879F-A3B4A3EFA0D7}"/>
    <cellStyle name="Note 8 6" xfId="17313" xr:uid="{E26A4DFA-32BC-4019-8F48-8248320B0A9E}"/>
    <cellStyle name="Note 8 6 2" xfId="17314" xr:uid="{FE9C764C-CEF9-4A24-8EB1-CB078609BB32}"/>
    <cellStyle name="Note 8 6 3" xfId="35875" xr:uid="{5BD4CA94-3D4A-4EC4-AE08-9EA38C684227}"/>
    <cellStyle name="Note 8 6 4" xfId="35876" xr:uid="{5F548431-E23E-4461-BB72-E72C574C75BB}"/>
    <cellStyle name="Note 8 7" xfId="17315" xr:uid="{0F2575D7-F6E8-41E2-9DD7-126354F5669D}"/>
    <cellStyle name="Note 8 7 2" xfId="17316" xr:uid="{D10E3E21-AC8C-46AE-9E72-DB9C6801E981}"/>
    <cellStyle name="Note 8 7 3" xfId="35877" xr:uid="{D0C171E8-0D02-4947-A5EE-48AD13F28B7C}"/>
    <cellStyle name="Note 8 7 4" xfId="35878" xr:uid="{8F6B1BBD-BE38-47A7-835F-5FB76DEC0641}"/>
    <cellStyle name="Note 8 8" xfId="17317" xr:uid="{CF437459-5C7B-433A-828C-2D3935BF7847}"/>
    <cellStyle name="Note 8 8 2" xfId="17318" xr:uid="{74519FC7-7D68-4ED5-B63E-4AE14622B709}"/>
    <cellStyle name="Note 8 8 3" xfId="35879" xr:uid="{63BC702F-D1D9-4745-8554-315294D71A8A}"/>
    <cellStyle name="Note 8 8 4" xfId="35880" xr:uid="{C7200E77-7B5D-4997-9310-F739DEF344DB}"/>
    <cellStyle name="Note 8 9" xfId="17319" xr:uid="{AC664A53-506F-47D7-834C-7AE8365DFA75}"/>
    <cellStyle name="Note 8 9 2" xfId="17320" xr:uid="{4BC3D45B-AE5E-4A8D-B290-9A3F3409DD4B}"/>
    <cellStyle name="Note 8 9 3" xfId="35881" xr:uid="{03943894-2A41-4ACD-9CA2-9A0C5A40A894}"/>
    <cellStyle name="Note 8 9 4" xfId="35882" xr:uid="{C6623484-982F-414E-87D1-A5B374824F10}"/>
    <cellStyle name="Note 8_ELC_final" xfId="35883" xr:uid="{CD48DD33-7177-4ED2-BCEA-8F52342DF73C}"/>
    <cellStyle name="Note 9" xfId="17321" xr:uid="{C8C8FD6A-F61D-4C4E-93E7-96A6B8783B02}"/>
    <cellStyle name="Note 9 10" xfId="17322" xr:uid="{9333DAFE-6A14-4A54-A3C6-53B3EB19638B}"/>
    <cellStyle name="Note 9 10 2" xfId="35884" xr:uid="{55F7805D-91D3-4615-B339-AAF603B9CD46}"/>
    <cellStyle name="Note 9 11" xfId="17323" xr:uid="{AADA1B81-56B8-4EFE-BF71-DA58C1715C5D}"/>
    <cellStyle name="Note 9 11 2" xfId="35885" xr:uid="{236E9383-4C06-4F19-8FF4-456769CA404A}"/>
    <cellStyle name="Note 9 12" xfId="35886" xr:uid="{7D4DF260-9D04-4A1A-AD12-AE40D5D925E0}"/>
    <cellStyle name="Note 9 13" xfId="35887" xr:uid="{32D59C1F-3454-4F7C-9F2A-1218B67FF7FB}"/>
    <cellStyle name="Note 9 2" xfId="17324" xr:uid="{7779376E-9DFE-45CF-9F35-1C08B161E71B}"/>
    <cellStyle name="Note 9 2 10" xfId="17325" xr:uid="{3AC6CE15-FF7D-401D-81F7-3C2C69FF0DC4}"/>
    <cellStyle name="Note 9 2 10 2" xfId="35888" xr:uid="{1E4C8710-B868-4DB4-86AF-C0732AF4FF62}"/>
    <cellStyle name="Note 9 2 11" xfId="35889" xr:uid="{9BF3471E-022C-4B0A-B40C-B1BC334C9BC4}"/>
    <cellStyle name="Note 9 2 12" xfId="35890" xr:uid="{DEF689E2-8B29-4C9B-81ED-D6AE237DAC09}"/>
    <cellStyle name="Note 9 2 2" xfId="17326" xr:uid="{905968C1-3241-4DD3-A418-0A73A7E6C30A}"/>
    <cellStyle name="Note 9 2 2 2" xfId="17327" xr:uid="{0ABACE93-D60B-439B-9E5E-8ADB40EC7E16}"/>
    <cellStyle name="Note 9 2 2 2 2" xfId="17328" xr:uid="{DA5E6432-1B27-4D26-B573-7484E9AED3A2}"/>
    <cellStyle name="Note 9 2 2 3" xfId="17329" xr:uid="{728B8A3E-C90F-4F7E-A619-7ABDDFCD8BFD}"/>
    <cellStyle name="Note 9 2 2 4" xfId="35891" xr:uid="{69C17CB5-9AF7-48C0-91D8-A4B4F56DBFBE}"/>
    <cellStyle name="Note 9 2 3" xfId="17330" xr:uid="{D6AAE3E4-2AEE-413F-BDC2-7B8643E96854}"/>
    <cellStyle name="Note 9 2 3 2" xfId="17331" xr:uid="{1C33E90C-D8D3-4059-B52D-08F48CE7568E}"/>
    <cellStyle name="Note 9 2 3 3" xfId="35892" xr:uid="{FE7B73F1-7AEE-47B3-A3BB-28F53591FDC5}"/>
    <cellStyle name="Note 9 2 3 4" xfId="35893" xr:uid="{2F807FE2-C97B-4439-87A6-2699F395CF76}"/>
    <cellStyle name="Note 9 2 4" xfId="17332" xr:uid="{A292A8EF-B2AD-48CD-B7AB-3D4A101D43B9}"/>
    <cellStyle name="Note 9 2 4 2" xfId="17333" xr:uid="{E5D0B173-642C-4E03-8F3B-0F41CA91ECE5}"/>
    <cellStyle name="Note 9 2 4 3" xfId="35894" xr:uid="{354D8F06-6E35-493C-B5CE-706EB69AFF17}"/>
    <cellStyle name="Note 9 2 4 4" xfId="35895" xr:uid="{A5F378A6-BAFA-4D4E-9BF3-E1081EA8F4B3}"/>
    <cellStyle name="Note 9 2 5" xfId="17334" xr:uid="{9C04B79D-4880-469D-9D8E-CFE51F2F4CC6}"/>
    <cellStyle name="Note 9 2 5 2" xfId="17335" xr:uid="{AB378388-3D6A-4E61-8B1E-34DD1211CB5D}"/>
    <cellStyle name="Note 9 2 5 3" xfId="35896" xr:uid="{CC0F2A25-62E2-4E08-8AB2-6C5B3A747AB1}"/>
    <cellStyle name="Note 9 2 5 4" xfId="35897" xr:uid="{EEC97210-17C3-47C8-92A2-574E0E0EF5E1}"/>
    <cellStyle name="Note 9 2 6" xfId="17336" xr:uid="{984BD375-2E4F-4D70-9DFA-C3FAF3ECBF22}"/>
    <cellStyle name="Note 9 2 6 2" xfId="17337" xr:uid="{961C14A0-C4D4-4100-A4B7-441C917558FB}"/>
    <cellStyle name="Note 9 2 6 3" xfId="35898" xr:uid="{956829A7-F4C5-4660-802B-E0C0157564B3}"/>
    <cellStyle name="Note 9 2 6 4" xfId="35899" xr:uid="{7E2A4CE2-6FF4-4F9D-BFCB-D7A3C8FA6554}"/>
    <cellStyle name="Note 9 2 7" xfId="17338" xr:uid="{07B0CCA5-8973-494B-BB10-A7DF8E72B58D}"/>
    <cellStyle name="Note 9 2 7 2" xfId="17339" xr:uid="{1ABA33C4-CA5E-4361-99DD-3B5C51D9469B}"/>
    <cellStyle name="Note 9 2 7 3" xfId="35900" xr:uid="{3A80C0C1-51D9-4989-BFF1-29E13A9B96DC}"/>
    <cellStyle name="Note 9 2 7 4" xfId="35901" xr:uid="{0FC189A2-0677-4F03-9532-D8A0A8299D2B}"/>
    <cellStyle name="Note 9 2 8" xfId="17340" xr:uid="{84E1A619-0FF3-40DD-9CC5-BA8CED5EF174}"/>
    <cellStyle name="Note 9 2 8 2" xfId="17341" xr:uid="{FF097670-152B-40D5-AF08-16E08DF8DC7F}"/>
    <cellStyle name="Note 9 2 8 3" xfId="35902" xr:uid="{38206197-3259-4860-B1A1-7DCC9345E65F}"/>
    <cellStyle name="Note 9 2 8 4" xfId="35903" xr:uid="{1F8AA604-8CF3-47C0-90DC-F5E8A0453E33}"/>
    <cellStyle name="Note 9 2 9" xfId="17342" xr:uid="{69E2A6BC-92A1-4F56-ACE8-14C522558538}"/>
    <cellStyle name="Note 9 2 9 2" xfId="35904" xr:uid="{64019C19-6DAE-462E-BF6C-EE1AEE3002BE}"/>
    <cellStyle name="Note 9 3" xfId="17343" xr:uid="{11D1A789-0AF4-4A6F-9419-DEC6D94AFD0D}"/>
    <cellStyle name="Note 9 3 2" xfId="17344" xr:uid="{64BC1420-8203-4FE4-8675-FB7EDEA292F2}"/>
    <cellStyle name="Note 9 3 2 2" xfId="17345" xr:uid="{890BDA57-4574-4F81-A294-219C51A7E7C2}"/>
    <cellStyle name="Note 9 3 3" xfId="17346" xr:uid="{7683614E-9866-407E-BB25-1F7292FABCDE}"/>
    <cellStyle name="Note 9 3 4" xfId="35905" xr:uid="{0A9707AC-8A81-4C75-B16E-4321F3E6F904}"/>
    <cellStyle name="Note 9 3 5" xfId="35906" xr:uid="{4B48A98D-DFA6-4D3A-A4DB-0DEF3666BC87}"/>
    <cellStyle name="Note 9 3_ELC_final" xfId="35907" xr:uid="{58394D17-79BC-418A-AA10-A39F1D7A3C7E}"/>
    <cellStyle name="Note 9 4" xfId="17347" xr:uid="{E906DDE2-9057-48C3-8582-0CACA24CCD36}"/>
    <cellStyle name="Note 9 4 2" xfId="17348" xr:uid="{2A3780B7-8427-4B0E-8E29-03F8A80D9339}"/>
    <cellStyle name="Note 9 4 3" xfId="35908" xr:uid="{2BAE97C7-0091-4505-AAB0-A0A367017F82}"/>
    <cellStyle name="Note 9 4 4" xfId="35909" xr:uid="{29C185B3-165F-48FF-A494-8398EF6FEA80}"/>
    <cellStyle name="Note 9 4 5" xfId="35910" xr:uid="{9CB266A8-62CC-46D3-B0E9-22D04EB7D432}"/>
    <cellStyle name="Note 9 5" xfId="17349" xr:uid="{079C6A6D-DBB8-4FC9-86E5-EA5DF81F0CE6}"/>
    <cellStyle name="Note 9 5 2" xfId="17350" xr:uid="{B79CC4EA-2F36-43DB-BAAC-DFC00BAB978F}"/>
    <cellStyle name="Note 9 5 3" xfId="35911" xr:uid="{4C5D5EFE-3846-42C7-BF45-7FD9A9356F9B}"/>
    <cellStyle name="Note 9 5 4" xfId="35912" xr:uid="{F238C87A-544A-4020-8213-75040AC7C566}"/>
    <cellStyle name="Note 9 6" xfId="17351" xr:uid="{0D57B5A5-C1C7-41D4-8451-5C16BFFFF1C3}"/>
    <cellStyle name="Note 9 6 2" xfId="17352" xr:uid="{3F1C5BB8-2607-4775-8AE4-767EAFC0B087}"/>
    <cellStyle name="Note 9 6 3" xfId="35913" xr:uid="{F332C9D9-04F5-45E3-B577-AF7899B4E2E3}"/>
    <cellStyle name="Note 9 6 4" xfId="35914" xr:uid="{0E0EC068-48EA-494D-B0B6-859E40C0C171}"/>
    <cellStyle name="Note 9 7" xfId="17353" xr:uid="{5DB6A281-889F-4D46-9EAE-8635E1D670B1}"/>
    <cellStyle name="Note 9 7 2" xfId="17354" xr:uid="{0D0AD89E-CF44-4877-8375-99F16CC925D5}"/>
    <cellStyle name="Note 9 7 3" xfId="35915" xr:uid="{FF11EC02-20EF-4E3D-B9F6-522A16AC1093}"/>
    <cellStyle name="Note 9 7 4" xfId="35916" xr:uid="{802BC849-78EF-47C5-BEBE-BFF6FA2B3E42}"/>
    <cellStyle name="Note 9 8" xfId="17355" xr:uid="{6B49E5AA-55C5-4E11-AAB5-5FBA861DBC53}"/>
    <cellStyle name="Note 9 8 2" xfId="17356" xr:uid="{9A241C29-B0E2-4C6C-83EF-828C45B19024}"/>
    <cellStyle name="Note 9 8 3" xfId="35917" xr:uid="{794FF721-5DDF-475B-AB0A-67356122938E}"/>
    <cellStyle name="Note 9 8 4" xfId="35918" xr:uid="{FA17B1F7-8DD1-4A73-944D-1A1ABAEE181F}"/>
    <cellStyle name="Note 9 9" xfId="17357" xr:uid="{6F87C816-72F8-4945-A6A7-726978FE0E10}"/>
    <cellStyle name="Note 9 9 2" xfId="17358" xr:uid="{8E2E61F4-A910-448C-8F3E-CFC3DA948FA6}"/>
    <cellStyle name="Note 9 9 3" xfId="35919" xr:uid="{2A3663C9-822C-4555-9321-A7C6F6EFE226}"/>
    <cellStyle name="Note 9 9 4" xfId="35920" xr:uid="{C6EFA45C-3C70-4818-8529-5B156A5A3B33}"/>
    <cellStyle name="Note 9_ELC_final" xfId="35921" xr:uid="{66A97043-7D58-49A4-8840-618FF0AEA97D}"/>
    <cellStyle name="Notiz" xfId="17359" xr:uid="{884F0A38-1763-4CE6-A77E-88BD4D710E0D}"/>
    <cellStyle name="Notiz 10" xfId="44859" xr:uid="{C078A298-C074-4E8D-9859-702141338D68}"/>
    <cellStyle name="Notiz 2" xfId="17360" xr:uid="{3933D01F-C604-4A9B-8F42-C1667264863E}"/>
    <cellStyle name="Notiz 2 2" xfId="35922" xr:uid="{F8E379AB-BA38-490C-814F-E1C7BD149D95}"/>
    <cellStyle name="Notiz 2 2 2" xfId="35923" xr:uid="{51450D13-A439-4C1C-862E-354DA6C5A107}"/>
    <cellStyle name="Notiz 2 2 3" xfId="44895" xr:uid="{6E228CA6-057D-406F-9A2F-61EDE512B82F}"/>
    <cellStyle name="Notiz 2 2 4" xfId="44873" xr:uid="{F1880838-8384-46D3-BB6C-E773A6E797F6}"/>
    <cellStyle name="Notiz 2 3" xfId="35924" xr:uid="{D44E4E6C-A352-4734-8ACB-7E30E21856DE}"/>
    <cellStyle name="Notiz 2 3 2" xfId="35925" xr:uid="{B71C2C56-D51F-43E3-B098-37C66A9BF164}"/>
    <cellStyle name="Notiz 2 4" xfId="35926" xr:uid="{3360A2EB-F24F-4D0C-901E-97BA8588EE01}"/>
    <cellStyle name="Notiz 2 5" xfId="45120" xr:uid="{A63DAC58-7D3D-486E-B811-D2C44074B7DB}"/>
    <cellStyle name="Notiz 2 6" xfId="45432" xr:uid="{F2A5256C-ED92-4047-BBF3-7CB226BE870D}"/>
    <cellStyle name="Notiz 3" xfId="35927" xr:uid="{A005EB17-19DF-4461-A9BC-2AF40BEB0A15}"/>
    <cellStyle name="Notiz 3 2" xfId="35928" xr:uid="{27FD0AF3-470B-4231-99E6-7B6A533DDA6A}"/>
    <cellStyle name="Notiz 3 2 2" xfId="44984" xr:uid="{D5268933-A179-4B19-8C75-83C5CCEB21D9}"/>
    <cellStyle name="Notiz 3 2 3" xfId="44877" xr:uid="{873B0704-0847-4363-8B8C-00397BDDFDCF}"/>
    <cellStyle name="Notiz 3 3" xfId="43008" xr:uid="{15E364AF-B040-4311-9694-B109D916C403}"/>
    <cellStyle name="Notiz 3 4" xfId="45036" xr:uid="{40EF29D2-9D64-4088-93C0-BD51F5C66D9F}"/>
    <cellStyle name="Notiz 3 5" xfId="45073" xr:uid="{E0BF20F1-E5F6-49F2-8FDA-99EA69EE6A71}"/>
    <cellStyle name="Notiz 4" xfId="35929" xr:uid="{29936B93-7BAA-4FD3-9507-C365920CE1BD}"/>
    <cellStyle name="Notiz 4 2" xfId="35930" xr:uid="{15D9C0D6-9CC2-4CDB-94EA-1B5FA35D8B9A}"/>
    <cellStyle name="Notiz 4 2 2" xfId="44030" xr:uid="{3F850223-88BF-40C2-9AF1-8B9381D63EC3}"/>
    <cellStyle name="Notiz 4 2 3" xfId="44866" xr:uid="{1DABD636-A6F1-4806-B615-1CB0022DD4D1}"/>
    <cellStyle name="Notiz 4 3" xfId="45244" xr:uid="{2D2E4C93-6BA1-4F2D-9E4E-58EA791D9DC6}"/>
    <cellStyle name="Notiz 4 4" xfId="45508" xr:uid="{17229F81-4C78-4B01-B212-18DD64744AB8}"/>
    <cellStyle name="Notiz 5" xfId="35931" xr:uid="{9FABACC5-F14B-4996-8509-6B568CBE7C90}"/>
    <cellStyle name="Notiz 5 2" xfId="44152" xr:uid="{55091118-DFD3-4D31-A0B6-F9F7EE97E156}"/>
    <cellStyle name="Notiz 5 3" xfId="45388" xr:uid="{08D4AC76-CAC1-44E3-B3C4-11A9B50CA9A6}"/>
    <cellStyle name="Notiz 6" xfId="35932" xr:uid="{AB8430E6-137F-435E-BFD5-F2B70CAF1507}"/>
    <cellStyle name="Notiz 7" xfId="43007" xr:uid="{38002D75-7A9D-45A0-92E8-CA38C2CF0C56}"/>
    <cellStyle name="Notiz 8" xfId="44162" xr:uid="{CC7927A6-7EE9-40B9-BB30-8238FD8DDE7E}"/>
    <cellStyle name="Notiz 9" xfId="44979" xr:uid="{F970D68F-48F9-449C-AEA6-8F09321CCF7F}"/>
    <cellStyle name="num_note" xfId="17361" xr:uid="{D1DA559F-F2F6-44CB-86E4-B2DE7326FFCB}"/>
    <cellStyle name="Number [0.0]" xfId="35933" xr:uid="{4FF6967F-0EFD-4FE7-A654-B9BC664C2823}"/>
    <cellStyle name="Number [0.0] 2" xfId="35934" xr:uid="{2B0CC25F-B547-4148-B8B6-3E7137E34F0B}"/>
    <cellStyle name="NumberCellStyle" xfId="107" xr:uid="{528E869A-340D-420C-9F51-C2E23FB6627A}"/>
    <cellStyle name="Nuovo" xfId="17362" xr:uid="{7F31D988-101D-4CB8-82AD-30C43A1B3AC0}"/>
    <cellStyle name="Nuovo 10" xfId="35935" xr:uid="{C2E953FE-99B1-4C65-B6A2-431A1DD73EE1}"/>
    <cellStyle name="Nuovo 11" xfId="35936" xr:uid="{408C9FCF-D23B-4E0E-94CB-1D42D98351E7}"/>
    <cellStyle name="Nuovo 12" xfId="35937" xr:uid="{6B58FBA2-D484-4474-A253-2EAEB05AF45B}"/>
    <cellStyle name="Nuovo 13" xfId="35938" xr:uid="{A59C074F-896D-4CE1-A5F6-E6C4F9F437FA}"/>
    <cellStyle name="Nuovo 14" xfId="35939" xr:uid="{7061C9C3-CCDB-4C90-9164-26FEBF5B4506}"/>
    <cellStyle name="Nuovo 15" xfId="35940" xr:uid="{123BEBED-E7AC-4669-BA2C-4B34CE36F188}"/>
    <cellStyle name="Nuovo 16" xfId="35941" xr:uid="{81D4C14D-7D27-4EAB-BC4F-62C7BB4A54A1}"/>
    <cellStyle name="Nuovo 17" xfId="35942" xr:uid="{1C342107-C526-4FF2-9D22-F17BB0A688D6}"/>
    <cellStyle name="Nuovo 18" xfId="35943" xr:uid="{27D504E5-C0C7-49B8-8537-13DEA0FA65D7}"/>
    <cellStyle name="Nuovo 19" xfId="35944" xr:uid="{88F1C27B-0C99-4261-AE0C-392EBC1B584E}"/>
    <cellStyle name="Nuovo 2" xfId="17363" xr:uid="{0691E998-1E18-4E51-AEBE-7CFE3F3A00A9}"/>
    <cellStyle name="Nuovo 2 2" xfId="43009" xr:uid="{91F616E0-AA46-4197-961B-4EB75D644D80}"/>
    <cellStyle name="Nuovo 2 3" xfId="43010" xr:uid="{1ACC43A4-9CD1-4553-8C6A-1FF3AC13D5C6}"/>
    <cellStyle name="Nuovo 2 4" xfId="43011" xr:uid="{147ED3ED-B6E0-4EC9-89D9-21AFF0F0E51D}"/>
    <cellStyle name="Nuovo 20" xfId="35945" xr:uid="{D24982A3-6E1F-4067-BB05-C7B188366D2A}"/>
    <cellStyle name="Nuovo 21" xfId="35946" xr:uid="{806D86B0-9C18-47A8-8CBD-253BC6DE8D74}"/>
    <cellStyle name="Nuovo 22" xfId="35947" xr:uid="{022A00DA-BF7F-4391-8752-76F173D26D44}"/>
    <cellStyle name="Nuovo 23" xfId="35948" xr:uid="{4A7007F7-4D9E-4706-B957-D8D044C34358}"/>
    <cellStyle name="Nuovo 24" xfId="35949" xr:uid="{A89D8069-21C7-4FBA-A1F6-9C0B243496D6}"/>
    <cellStyle name="Nuovo 25" xfId="35950" xr:uid="{25B801C4-00DA-4864-9FA8-E75C639E476D}"/>
    <cellStyle name="Nuovo 26" xfId="35951" xr:uid="{7D287AC3-80E0-4948-BB29-F8B4EBF75BC6}"/>
    <cellStyle name="Nuovo 27" xfId="35952" xr:uid="{04B92FD9-780A-42BB-BA2F-674864DA905D}"/>
    <cellStyle name="Nuovo 28" xfId="35953" xr:uid="{54362610-8541-46CF-8179-C67B4A373C6D}"/>
    <cellStyle name="Nuovo 29" xfId="35954" xr:uid="{B1BC505C-26FA-4E90-A189-371C1C290752}"/>
    <cellStyle name="Nuovo 3" xfId="17364" xr:uid="{B0B026C6-AE12-49A2-906C-8E98567BFEA3}"/>
    <cellStyle name="Nuovo 3 2" xfId="17365" xr:uid="{C8483EE4-A78D-4D9E-8A8F-BC9CC177BEA6}"/>
    <cellStyle name="Nuovo 30" xfId="35955" xr:uid="{C1ADCFF6-5A17-45AB-B343-1A552B61C60E}"/>
    <cellStyle name="Nuovo 31" xfId="35956" xr:uid="{F9207E70-4996-4B0F-906A-663C6DA60E0B}"/>
    <cellStyle name="Nuovo 32" xfId="35957" xr:uid="{2C5F0D1C-877C-45BC-BEA6-CD2FC70C06C8}"/>
    <cellStyle name="Nuovo 33" xfId="35958" xr:uid="{55C20339-3E0C-4053-8437-8B0261FAC247}"/>
    <cellStyle name="Nuovo 34" xfId="35959" xr:uid="{147D76EC-ECA2-4B97-88D8-0AC1847488FE}"/>
    <cellStyle name="Nuovo 35" xfId="35960" xr:uid="{E4055434-DD43-41BA-A57D-E29956B1A11D}"/>
    <cellStyle name="Nuovo 36" xfId="35961" xr:uid="{3B31FC9A-5153-4C9A-860E-CDFFBAB94E60}"/>
    <cellStyle name="Nuovo 37" xfId="35962" xr:uid="{F17332A3-930C-472E-8EAB-5E8E8C329F87}"/>
    <cellStyle name="Nuovo 38" xfId="35963" xr:uid="{5FF2B27C-2ACD-4671-B3FE-E52AAD257D50}"/>
    <cellStyle name="Nuovo 4" xfId="35964" xr:uid="{21D8A2E1-978E-4CCF-AD43-ECE31A580E78}"/>
    <cellStyle name="Nuovo 4 2" xfId="43012" xr:uid="{54816307-0803-4510-A6C9-4A284E78EA61}"/>
    <cellStyle name="Nuovo 5" xfId="35965" xr:uid="{B4BAF15D-EADE-40AA-B060-077DAEC88311}"/>
    <cellStyle name="Nuovo 6" xfId="35966" xr:uid="{8EE4D95D-DB52-4BA2-8CA6-B3C457BD762C}"/>
    <cellStyle name="Nuovo 7" xfId="35967" xr:uid="{E486E00C-C080-4F49-8659-CFE807A8C55D}"/>
    <cellStyle name="Nuovo 8" xfId="35968" xr:uid="{853420F4-8287-4C8A-AB09-A8A4E8EED0A0}"/>
    <cellStyle name="Nuovo 9" xfId="35969" xr:uid="{A54D6306-E751-43BE-B3C5-6B27E44B77CC}"/>
    <cellStyle name="Összesen" xfId="17366" xr:uid="{4459BC5B-EB6B-4083-8988-4ED967B92070}"/>
    <cellStyle name="Összesen 10" xfId="17367" xr:uid="{661BC510-6A52-4953-A9BD-04C70EE1B06D}"/>
    <cellStyle name="Összesen 10 2" xfId="35970" xr:uid="{C41ED941-EFC5-40E7-BCD8-3298259BC2E9}"/>
    <cellStyle name="Összesen 2" xfId="17368" xr:uid="{F4E8F883-0442-46F5-BA15-26F5FAB1D358}"/>
    <cellStyle name="Összesen 2 2" xfId="17369" xr:uid="{9CA8F856-6816-4061-9AD5-8DDD260860A6}"/>
    <cellStyle name="Összesen 2 3" xfId="17370" xr:uid="{6923623B-2709-4279-8111-0DB4FDC82A85}"/>
    <cellStyle name="Összesen 2 4" xfId="17371" xr:uid="{39BC9C00-5051-4D23-81FA-5006BC5E93CA}"/>
    <cellStyle name="Összesen 3" xfId="17372" xr:uid="{98AD5365-D080-4243-8BFA-83A247B52744}"/>
    <cellStyle name="Összesen 3 2" xfId="17373" xr:uid="{962FC040-CCD8-49BC-9250-5818CB793E37}"/>
    <cellStyle name="Összesen 3 3" xfId="35971" xr:uid="{9F80D963-7756-4092-9BE8-2AFCA82C4F48}"/>
    <cellStyle name="Összesen 4" xfId="17374" xr:uid="{FD31F195-76FA-4EEB-AF3F-4AE392FCBFAA}"/>
    <cellStyle name="Összesen 4 2" xfId="17375" xr:uid="{5C4A9CCC-6F7F-4FB9-9E79-902D875C980C}"/>
    <cellStyle name="Összesen 4 3" xfId="35972" xr:uid="{D48A8988-53AD-4BE3-B91C-1C79A2D7AB18}"/>
    <cellStyle name="Összesen 5" xfId="17376" xr:uid="{43942DB5-81FD-48D4-A292-0725838BD609}"/>
    <cellStyle name="Összesen 5 2" xfId="17377" xr:uid="{AE64B3FD-84A1-4FCC-A5CA-D33920441B67}"/>
    <cellStyle name="Összesen 5 3" xfId="35973" xr:uid="{592308F4-6AB4-47D6-96C1-176245D13F2C}"/>
    <cellStyle name="Összesen 6" xfId="17378" xr:uid="{301CBDEA-FE6B-4204-B380-0FDED6B18E8A}"/>
    <cellStyle name="Összesen 6 2" xfId="17379" xr:uid="{C89C3E45-B06B-48A8-8A26-A49F53C16D07}"/>
    <cellStyle name="Összesen 6 3" xfId="35974" xr:uid="{497EE3FC-E7AB-42B4-A83F-392313A437C7}"/>
    <cellStyle name="Összesen 7" xfId="17380" xr:uid="{744AE449-AA49-4AE2-B7BD-5BF3C15F94D3}"/>
    <cellStyle name="Összesen 7 2" xfId="17381" xr:uid="{4CA92036-B1CD-4CA4-BEC1-7021BEC49083}"/>
    <cellStyle name="Összesen 7 3" xfId="35975" xr:uid="{542C7DCE-A7D8-48A8-99E7-DDCE3DD258C5}"/>
    <cellStyle name="Összesen 8" xfId="17382" xr:uid="{2C55748B-0A6D-4836-99BC-017CA1FE9003}"/>
    <cellStyle name="Összesen 8 2" xfId="17383" xr:uid="{16EA254E-CD10-4A99-BE5D-04A5E7925104}"/>
    <cellStyle name="Összesen 8 3" xfId="35976" xr:uid="{862818D7-0CC6-4028-A9DC-BA73D9099455}"/>
    <cellStyle name="Összesen 9" xfId="17384" xr:uid="{1C20F9E5-4DCA-4048-ABBE-59B5FF85E0FF}"/>
    <cellStyle name="Összesen 9 2" xfId="35977" xr:uid="{DEC3041A-8AFB-4FDE-A58D-021A86566AD3}"/>
    <cellStyle name="Összesen 9 3" xfId="35978" xr:uid="{D0AC9130-38D4-4E8A-9C61-DF20B0BA78DA}"/>
    <cellStyle name="Output" xfId="3" builtinId="21" customBuiltin="1"/>
    <cellStyle name="Output 10" xfId="17385" xr:uid="{E8BF5CD5-157C-4603-9C41-AA0664B05873}"/>
    <cellStyle name="Output 10 10" xfId="17386" xr:uid="{7053E4FA-2EC6-4D72-9E1E-80B9A8DA51DD}"/>
    <cellStyle name="Output 10 10 2" xfId="35979" xr:uid="{954D35ED-900B-4757-A394-7103D63C6540}"/>
    <cellStyle name="Output 10 10 3" xfId="35980" xr:uid="{74077A18-EF99-4520-ACDF-203147251D1B}"/>
    <cellStyle name="Output 10 11" xfId="17387" xr:uid="{9EC70F90-21B0-473D-B483-49C95BE90B66}"/>
    <cellStyle name="Output 10 11 2" xfId="35981" xr:uid="{1D6839BC-2C0D-463D-BB49-C1875A8EE0AC}"/>
    <cellStyle name="Output 10 12" xfId="35982" xr:uid="{CE628948-E88C-448A-82EC-B15D5B394FC9}"/>
    <cellStyle name="Output 10 13" xfId="43013" xr:uid="{0E768EE6-C257-4642-8A78-988E08E01F71}"/>
    <cellStyle name="Output 10 14" xfId="42275" xr:uid="{02FC4078-5A5A-4729-AC57-A08F8B051336}"/>
    <cellStyle name="Output 10 15" xfId="43931" xr:uid="{B2A4C76A-B91A-4794-82A5-599EA27ED2E5}"/>
    <cellStyle name="Output 10 2" xfId="17388" xr:uid="{6E663E59-C57C-48F7-BFB8-5BFDF0EB09A7}"/>
    <cellStyle name="Output 10 2 10" xfId="17389" xr:uid="{97A44184-0E25-44D4-8A50-CBDA2DB7E43A}"/>
    <cellStyle name="Output 10 2 10 2" xfId="35983" xr:uid="{8C61E065-7427-4F05-879D-2B133D018E23}"/>
    <cellStyle name="Output 10 2 2" xfId="17390" xr:uid="{1609B984-7231-4F50-957B-C88FE71B778C}"/>
    <cellStyle name="Output 10 2 2 2" xfId="17391" xr:uid="{258B8B69-ED24-4EF7-9737-53A1D47523D4}"/>
    <cellStyle name="Output 10 2 2 2 2" xfId="35984" xr:uid="{C8436E33-CA3E-4716-8F93-27E52C94AFCB}"/>
    <cellStyle name="Output 10 2 2 3" xfId="17392" xr:uid="{5691FABC-6AC9-4DD3-851C-FA4A05DEAC80}"/>
    <cellStyle name="Output 10 2 2 4" xfId="17393" xr:uid="{263BCB95-1E7E-4507-AF6E-F541ED9CE011}"/>
    <cellStyle name="Output 10 2 3" xfId="17394" xr:uid="{5FD43927-2C02-42A0-95E1-CD492B9E376B}"/>
    <cellStyle name="Output 10 2 3 2" xfId="17395" xr:uid="{B4312220-8239-4523-AF3C-1FE21407A8BA}"/>
    <cellStyle name="Output 10 2 3 3" xfId="35985" xr:uid="{C17DCC69-9747-4DF2-9502-1D505D5F0C5D}"/>
    <cellStyle name="Output 10 2 4" xfId="17396" xr:uid="{C39E0FB9-2DE6-4DDB-A2CF-F28A51751EAE}"/>
    <cellStyle name="Output 10 2 4 2" xfId="17397" xr:uid="{5939BC18-6093-4E73-8FDA-FE02DA9454D2}"/>
    <cellStyle name="Output 10 2 4 3" xfId="35986" xr:uid="{03760AEF-543C-4FC5-A685-C58D91FFA240}"/>
    <cellStyle name="Output 10 2 5" xfId="17398" xr:uid="{B65AC2CE-9413-420C-902D-59EB0813343F}"/>
    <cellStyle name="Output 10 2 5 2" xfId="17399" xr:uid="{309670F4-E88B-4D39-B5DB-DD269071AAC1}"/>
    <cellStyle name="Output 10 2 5 3" xfId="35987" xr:uid="{8F858439-E608-4904-AD2D-0CE40336FEA0}"/>
    <cellStyle name="Output 10 2 6" xfId="17400" xr:uid="{C60B8BAE-16DD-4A10-AB10-6C7A0F3FEEDE}"/>
    <cellStyle name="Output 10 2 6 2" xfId="17401" xr:uid="{4EF7A832-10E0-4975-9EB3-62FE3D9DE2FE}"/>
    <cellStyle name="Output 10 2 6 3" xfId="35988" xr:uid="{92710CEC-784E-4637-8EB8-1532A6B3D6F9}"/>
    <cellStyle name="Output 10 2 7" xfId="17402" xr:uid="{BCD70F9D-0F33-4E18-B091-CFF22DF869A1}"/>
    <cellStyle name="Output 10 2 7 2" xfId="17403" xr:uid="{7EE7B6EA-149A-48AA-835B-52730801AFB7}"/>
    <cellStyle name="Output 10 2 7 3" xfId="35989" xr:uid="{A9E98B85-E06B-47E8-8EE9-CFA21C12A2F7}"/>
    <cellStyle name="Output 10 2 8" xfId="17404" xr:uid="{FB840242-B416-4F2F-B431-D600E73AC195}"/>
    <cellStyle name="Output 10 2 8 2" xfId="17405" xr:uid="{F766217A-CB70-4403-AC2E-F120EB5DD083}"/>
    <cellStyle name="Output 10 2 8 3" xfId="35990" xr:uid="{287DA9B9-A6EA-4D3E-AAC5-65F94619FC94}"/>
    <cellStyle name="Output 10 2 9" xfId="17406" xr:uid="{6416FE72-3D22-4668-BB0A-115DA3E0D241}"/>
    <cellStyle name="Output 10 2 9 2" xfId="35991" xr:uid="{C0F9E317-B825-43E8-A494-C8EC64FFF46A}"/>
    <cellStyle name="Output 10 2 9 3" xfId="35992" xr:uid="{2D3B2D3F-F4B9-4AEA-8FDB-2919D8B7B8A1}"/>
    <cellStyle name="Output 10 3" xfId="17407" xr:uid="{4D59D5A9-ACA6-4351-B04F-B809747FBD3D}"/>
    <cellStyle name="Output 10 3 2" xfId="17408" xr:uid="{914616C4-7CF2-46DB-B622-1F2263419063}"/>
    <cellStyle name="Output 10 3 3" xfId="17409" xr:uid="{A809025C-7572-4967-9D1F-CD23DCA1C1FD}"/>
    <cellStyle name="Output 10 3 4" xfId="17410" xr:uid="{B8B2F5D7-2646-4113-B9D2-36D138692AF5}"/>
    <cellStyle name="Output 10 4" xfId="17411" xr:uid="{ABDF34E4-4538-4709-97DF-052102F94E8D}"/>
    <cellStyle name="Output 10 4 2" xfId="17412" xr:uid="{A4FE2BC3-E508-4A1C-A461-1B861BCF37E2}"/>
    <cellStyle name="Output 10 4 3" xfId="35993" xr:uid="{4C496B0F-DEAE-43DB-B2A9-65C3EBB4A938}"/>
    <cellStyle name="Output 10 5" xfId="17413" xr:uid="{EA73F9DD-1204-4D2C-ACE6-9D55E5BF1FA5}"/>
    <cellStyle name="Output 10 5 2" xfId="17414" xr:uid="{542B75F6-E9A5-4AA9-BC6D-D2A51AD20CB8}"/>
    <cellStyle name="Output 10 5 3" xfId="35994" xr:uid="{27C61037-C0F1-46DA-9E96-63010BBAA39C}"/>
    <cellStyle name="Output 10 6" xfId="17415" xr:uid="{AD397703-C7FD-4D60-A9DD-3226257FEC0C}"/>
    <cellStyle name="Output 10 6 2" xfId="17416" xr:uid="{E393A35F-96CB-4BC8-A61D-DD65B5536432}"/>
    <cellStyle name="Output 10 6 3" xfId="35995" xr:uid="{1586E3CB-6300-4930-9356-8AE1660C46C8}"/>
    <cellStyle name="Output 10 7" xfId="17417" xr:uid="{EA9F4DEC-70FF-496F-AF19-5CAF671B0775}"/>
    <cellStyle name="Output 10 7 2" xfId="17418" xr:uid="{07A263AA-250F-4BE3-B7DE-284C6D541817}"/>
    <cellStyle name="Output 10 7 3" xfId="35996" xr:uid="{54DFF6EC-B27F-40A3-A8C9-5183EC14A8C2}"/>
    <cellStyle name="Output 10 8" xfId="17419" xr:uid="{CEFC9D89-6B2E-408A-BBC9-E49C2A0AB5C7}"/>
    <cellStyle name="Output 10 8 2" xfId="17420" xr:uid="{54ED00B1-0671-4D71-B157-EC1DEA699927}"/>
    <cellStyle name="Output 10 8 3" xfId="35997" xr:uid="{427D7757-79EF-4B94-87A3-D1DB015B82C4}"/>
    <cellStyle name="Output 10 9" xfId="17421" xr:uid="{458A95A1-9370-4348-BCA9-5D34773158CF}"/>
    <cellStyle name="Output 10 9 2" xfId="17422" xr:uid="{71EFC485-EEED-4AAB-B49C-A80E3C027BA2}"/>
    <cellStyle name="Output 10 9 3" xfId="35998" xr:uid="{ED0B9B32-F64E-40E4-8AE0-176EA4F605CC}"/>
    <cellStyle name="Output 11" xfId="35999" xr:uid="{C09E6138-7C5F-4DCD-9B19-EDEAA5004803}"/>
    <cellStyle name="Output 11 2" xfId="43014" xr:uid="{B3D86C19-601F-4CDA-8125-1C537FFDC197}"/>
    <cellStyle name="Output 11 3" xfId="42274" xr:uid="{B82B50DA-CC71-49FD-89A6-BDCE72D80AD7}"/>
    <cellStyle name="Output 11 4" xfId="43932" xr:uid="{E3172656-3095-4F0C-9009-DBFD33E3CCD6}"/>
    <cellStyle name="Output 12" xfId="36000" xr:uid="{0C59BA51-A5AE-4ECE-BF61-006D851A2173}"/>
    <cellStyle name="Output 12 2" xfId="43015" xr:uid="{63A9DEF9-4146-46BE-89C5-F86E8010648E}"/>
    <cellStyle name="Output 12 3" xfId="42273" xr:uid="{C92FE084-5F0E-427A-8056-BF483930F8C9}"/>
    <cellStyle name="Output 12 4" xfId="43933" xr:uid="{BDF912D0-74C1-4851-85C0-012F0E82E3B1}"/>
    <cellStyle name="Output 13" xfId="36001" xr:uid="{1A32D50E-BD68-40DC-8542-36D6B1D860FC}"/>
    <cellStyle name="Output 13 2" xfId="43016" xr:uid="{64580DBE-BE33-41B0-BB05-1222C777D7D5}"/>
    <cellStyle name="Output 13 3" xfId="42272" xr:uid="{32B6AC8C-3608-41A1-AD28-36A09E873FA5}"/>
    <cellStyle name="Output 13 4" xfId="43934" xr:uid="{2A790A67-06BB-42FD-9C10-DA3EBC11D548}"/>
    <cellStyle name="Output 14" xfId="36002" xr:uid="{EEEB94F9-201B-4593-8D75-1A1D129AE673}"/>
    <cellStyle name="Output 14 2" xfId="43017" xr:uid="{A6443678-2DF2-4332-8639-E244171DB2B4}"/>
    <cellStyle name="Output 14 3" xfId="42271" xr:uid="{D5650123-43C1-4F52-A90E-94112AFE93C9}"/>
    <cellStyle name="Output 14 4" xfId="43935" xr:uid="{59E7EAD0-AA02-4929-B131-5BB383C5C96E}"/>
    <cellStyle name="Output 15" xfId="36003" xr:uid="{38C31176-ECA5-4D05-AE3E-CD055EBB0082}"/>
    <cellStyle name="Output 15 2" xfId="43018" xr:uid="{8D6AB1DA-8AC3-4592-A3FB-F1408CE3B91C}"/>
    <cellStyle name="Output 15 3" xfId="42270" xr:uid="{43E5D5C7-E4D7-4653-A93D-D685CC9AD694}"/>
    <cellStyle name="Output 15 4" xfId="43936" xr:uid="{AAF73144-0C08-4B61-A2BF-81AB8C0456F3}"/>
    <cellStyle name="Output 16" xfId="36004" xr:uid="{3433463C-628C-4634-AC68-208AEFF0C2D4}"/>
    <cellStyle name="Output 16 2" xfId="43019" xr:uid="{D0882DE4-A675-42AE-8B5D-27F2EBFFFAD3}"/>
    <cellStyle name="Output 16 3" xfId="42269" xr:uid="{1DC379EC-9F56-4EA7-BD62-CDE04C4BF6E4}"/>
    <cellStyle name="Output 16 4" xfId="43937" xr:uid="{658911C0-A087-4E9F-9116-A745A2BFF35E}"/>
    <cellStyle name="Output 17" xfId="36005" xr:uid="{66829DCE-A578-4406-BB46-42B235C5B793}"/>
    <cellStyle name="Output 17 2" xfId="43020" xr:uid="{56872757-51B4-40E2-A4BC-A23772224547}"/>
    <cellStyle name="Output 17 3" xfId="42268" xr:uid="{546139D8-7C17-43FD-932D-C7C98FE90E23}"/>
    <cellStyle name="Output 17 4" xfId="43938" xr:uid="{01FE9D76-7253-4316-B6DE-1E9DAD6C2D34}"/>
    <cellStyle name="Output 18" xfId="36006" xr:uid="{0A46B5AF-17A2-4E27-8C10-8C4E1C5778B2}"/>
    <cellStyle name="Output 18 2" xfId="43021" xr:uid="{E23386D6-1617-4B1A-9622-84A7583948DD}"/>
    <cellStyle name="Output 18 3" xfId="42267" xr:uid="{30B8F737-DF0E-45B3-83CB-221E085C8793}"/>
    <cellStyle name="Output 18 4" xfId="43939" xr:uid="{84E67E85-6280-458F-9DB0-70256CF26C55}"/>
    <cellStyle name="Output 19" xfId="36007" xr:uid="{0BE04A25-5DA8-4F7A-8CFF-D87A7C206CC1}"/>
    <cellStyle name="Output 19 2" xfId="43022" xr:uid="{E7AFD43F-41CD-47B6-8406-940B6169AF7F}"/>
    <cellStyle name="Output 19 3" xfId="42266" xr:uid="{E2A9A109-CBFD-4A45-9FBC-76D8A492212A}"/>
    <cellStyle name="Output 19 4" xfId="43940" xr:uid="{B5EADC37-4358-4D54-BCB3-090688B615AB}"/>
    <cellStyle name="Output 2" xfId="17423" xr:uid="{E11006C5-DF80-4E65-B4AD-2EB51EE5AFED}"/>
    <cellStyle name="Output 2 10" xfId="17424" xr:uid="{242753DC-E2FD-4B96-B8C0-6EAC9B006CBE}"/>
    <cellStyle name="Output 2 10 10" xfId="17425" xr:uid="{12A3C18A-C02D-4486-B067-17B801739517}"/>
    <cellStyle name="Output 2 10 10 2" xfId="36008" xr:uid="{6517CF6A-6D87-4155-8FEC-D0FE0D978F5D}"/>
    <cellStyle name="Output 2 10 10 3" xfId="36009" xr:uid="{4B173806-187B-43AD-925E-9E7383EE20B8}"/>
    <cellStyle name="Output 2 10 11" xfId="17426" xr:uid="{1D6F8E58-E0ED-46E2-95DA-227133A82133}"/>
    <cellStyle name="Output 2 10 11 2" xfId="36010" xr:uid="{0DEC54D5-E430-405C-B321-0166D0EBC291}"/>
    <cellStyle name="Output 2 10 12" xfId="36011" xr:uid="{D9AA77A2-7846-40A3-AEE2-3A7D517CBD11}"/>
    <cellStyle name="Output 2 10 13" xfId="43024" xr:uid="{D343A99D-A052-483A-ABAE-51C920371FCC}"/>
    <cellStyle name="Output 2 10 14" xfId="42264" xr:uid="{078BACCF-8822-44A0-A03D-E931796CA123}"/>
    <cellStyle name="Output 2 10 15" xfId="43942" xr:uid="{32B2E7F1-BC0C-4C49-8AD0-903EF6D1314B}"/>
    <cellStyle name="Output 2 10 2" xfId="17427" xr:uid="{EE1A569A-B6BA-4F79-AD80-4F49F858DAF5}"/>
    <cellStyle name="Output 2 10 2 10" xfId="17428" xr:uid="{3F5640FA-838F-49FF-BB31-31120018C696}"/>
    <cellStyle name="Output 2 10 2 10 2" xfId="36012" xr:uid="{CCDB68D0-D440-47F5-BD6C-DC5FD460571E}"/>
    <cellStyle name="Output 2 10 2 11" xfId="36013" xr:uid="{A5FA89EB-B81B-4AEC-9788-2E540910452F}"/>
    <cellStyle name="Output 2 10 2 2" xfId="17429" xr:uid="{5ED5284A-90BC-454C-80D5-8DD11404B1A9}"/>
    <cellStyle name="Output 2 10 2 2 2" xfId="17430" xr:uid="{21771C67-C215-4B46-B890-A80D64735432}"/>
    <cellStyle name="Output 2 10 2 2 2 2" xfId="17431" xr:uid="{41541F3E-0F45-4732-8A92-2CA62DC636D7}"/>
    <cellStyle name="Output 2 10 2 2 2 3" xfId="36014" xr:uid="{2A545D16-ADCE-455E-A47E-CBD4115DF63A}"/>
    <cellStyle name="Output 2 10 2 2 3" xfId="17432" xr:uid="{FEAE88A1-5988-462D-B3C5-C14CD3A16807}"/>
    <cellStyle name="Output 2 10 2 2 3 2" xfId="17433" xr:uid="{CC688030-6F2F-4A3D-AB0F-31A702E4C6E3}"/>
    <cellStyle name="Output 2 10 2 2 4" xfId="17434" xr:uid="{D862EC04-1A2B-4AAD-8FDF-DE5F37D88852}"/>
    <cellStyle name="Output 2 10 2 2 5" xfId="36015" xr:uid="{3CFAFB7E-1435-4763-ABBD-4B7AB1D487F2}"/>
    <cellStyle name="Output 2 10 2 2 6" xfId="36016" xr:uid="{CCDB9692-9293-40C0-95ED-993B1B337B44}"/>
    <cellStyle name="Output 2 10 2 2 7" xfId="36017" xr:uid="{0A4D1329-7312-4ECE-9087-9E9C232FBB8B}"/>
    <cellStyle name="Output 2 10 2 3" xfId="17435" xr:uid="{6CE51756-AF30-411A-811E-1384937C2A07}"/>
    <cellStyle name="Output 2 10 2 3 2" xfId="17436" xr:uid="{6B2347FC-E040-45E6-967A-F7B5FD815E04}"/>
    <cellStyle name="Output 2 10 2 3 2 2" xfId="36018" xr:uid="{EFE93FC7-70CA-424F-923D-30CF00748D29}"/>
    <cellStyle name="Output 2 10 2 3 2 3" xfId="36019" xr:uid="{CD013DE3-6698-44FF-A1D3-77BB26AA649C}"/>
    <cellStyle name="Output 2 10 2 3 3" xfId="36020" xr:uid="{E114F63D-4741-4360-8F9E-9F8FBADE5FD1}"/>
    <cellStyle name="Output 2 10 2 3 3 2" xfId="36021" xr:uid="{F04979A0-5984-40AF-AFA3-CC7313C59577}"/>
    <cellStyle name="Output 2 10 2 3 4" xfId="36022" xr:uid="{2B3B7E83-22DC-4FB8-9DA6-C4572FF952DF}"/>
    <cellStyle name="Output 2 10 2 3 5" xfId="36023" xr:uid="{A07B9894-3BB1-4887-91AC-5B72F3F3058C}"/>
    <cellStyle name="Output 2 10 2 3 6" xfId="36024" xr:uid="{30DD99F9-9A94-4EA5-81D8-C5A993A56304}"/>
    <cellStyle name="Output 2 10 2 4" xfId="17437" xr:uid="{FCAF1C2E-EF25-4CFA-B1DC-A568009DDCB1}"/>
    <cellStyle name="Output 2 10 2 4 2" xfId="17438" xr:uid="{D336BFAD-7F08-49DA-9903-75B01304BA00}"/>
    <cellStyle name="Output 2 10 2 4 3" xfId="36025" xr:uid="{BFCA5A66-DB85-4A00-A98D-D3A59703C977}"/>
    <cellStyle name="Output 2 10 2 5" xfId="17439" xr:uid="{80BE5C97-4BFF-42E2-B68B-B7E49364CE97}"/>
    <cellStyle name="Output 2 10 2 5 2" xfId="17440" xr:uid="{B9F4B83B-1CD9-4867-AD45-CB111CC5F5EE}"/>
    <cellStyle name="Output 2 10 2 5 3" xfId="36026" xr:uid="{C68EF103-5D13-4DCE-8219-E693EB288BD7}"/>
    <cellStyle name="Output 2 10 2 6" xfId="17441" xr:uid="{1C5FB5B6-B511-4878-87D5-459E5EE49CF3}"/>
    <cellStyle name="Output 2 10 2 6 2" xfId="17442" xr:uid="{4C4F99D8-2C46-4881-9239-87E782DF4C5E}"/>
    <cellStyle name="Output 2 10 2 6 3" xfId="36027" xr:uid="{E99F418C-23B2-4559-ABD5-00AC53A9E825}"/>
    <cellStyle name="Output 2 10 2 7" xfId="17443" xr:uid="{14DE56B9-2D9A-41A3-A73C-4183D33D3C3E}"/>
    <cellStyle name="Output 2 10 2 7 2" xfId="17444" xr:uid="{ABB460A4-8966-4CDB-9FB5-82371705CA35}"/>
    <cellStyle name="Output 2 10 2 7 3" xfId="36028" xr:uid="{65A8942C-800A-4854-8920-A1B48F937D88}"/>
    <cellStyle name="Output 2 10 2 8" xfId="17445" xr:uid="{ECFC2456-242B-4FD2-A4AD-668AD68EFB9E}"/>
    <cellStyle name="Output 2 10 2 8 2" xfId="17446" xr:uid="{A2DECB39-A801-4A6D-BE15-5AB439B7D899}"/>
    <cellStyle name="Output 2 10 2 8 3" xfId="36029" xr:uid="{01552AD7-467F-40B3-96DE-961548DA16F0}"/>
    <cellStyle name="Output 2 10 2 9" xfId="17447" xr:uid="{BAF0F9A7-BC56-4A38-BF4E-FE854EB38113}"/>
    <cellStyle name="Output 2 10 2 9 2" xfId="36030" xr:uid="{76AF0AB0-0958-4E96-8884-B457C2721A87}"/>
    <cellStyle name="Output 2 10 2 9 3" xfId="36031" xr:uid="{F2E1F502-A5A6-4568-9EE1-0A4AE1DBBCDE}"/>
    <cellStyle name="Output 2 10 3" xfId="17448" xr:uid="{61A786DE-05D3-4E50-B4B5-85CA1BB6E40E}"/>
    <cellStyle name="Output 2 10 3 2" xfId="17449" xr:uid="{CB771B7E-9006-4409-8933-3FE10A94EA15}"/>
    <cellStyle name="Output 2 10 3 2 2" xfId="36032" xr:uid="{496DE9E0-AB66-4334-91BD-9ADF307809FB}"/>
    <cellStyle name="Output 2 10 3 3" xfId="17450" xr:uid="{6EE29067-291B-406E-B994-0FCD9315680A}"/>
    <cellStyle name="Output 2 10 3 4" xfId="17451" xr:uid="{C79A6E2D-C037-4637-90E1-DC7DA4440F35}"/>
    <cellStyle name="Output 2 10 4" xfId="17452" xr:uid="{2C61FBF4-0DFF-4AB4-BBA8-C6077BEF82F0}"/>
    <cellStyle name="Output 2 10 4 2" xfId="17453" xr:uid="{1571F30D-1991-4A76-83CA-178821BDE05C}"/>
    <cellStyle name="Output 2 10 4 3" xfId="36033" xr:uid="{D3745FE6-C5CC-4085-9938-96689FC97F25}"/>
    <cellStyle name="Output 2 10 5" xfId="17454" xr:uid="{78D8E2C7-CD9E-46F5-97CF-6BBF8EACF9DE}"/>
    <cellStyle name="Output 2 10 5 2" xfId="17455" xr:uid="{1BD9737B-7353-4208-9D47-5282CA4700A0}"/>
    <cellStyle name="Output 2 10 5 3" xfId="36034" xr:uid="{D694F0FA-7765-426D-86B4-9B77522045D1}"/>
    <cellStyle name="Output 2 10 6" xfId="17456" xr:uid="{F1AB72E8-32C1-4423-9788-842A3B568144}"/>
    <cellStyle name="Output 2 10 6 2" xfId="17457" xr:uid="{C73A1E8D-6EC8-45C7-908C-3C38EEC29059}"/>
    <cellStyle name="Output 2 10 6 3" xfId="36035" xr:uid="{BFF23992-37CA-4551-9900-E78B2997DA4F}"/>
    <cellStyle name="Output 2 10 7" xfId="17458" xr:uid="{465450BE-35DC-4C3B-A5DB-A7C9F6C4A3D3}"/>
    <cellStyle name="Output 2 10 7 2" xfId="17459" xr:uid="{4E661D95-69E7-4E97-8C2D-8B87EE4BEFE1}"/>
    <cellStyle name="Output 2 10 7 3" xfId="36036" xr:uid="{7243C3DA-106E-411D-B14F-98D1944A03F2}"/>
    <cellStyle name="Output 2 10 8" xfId="17460" xr:uid="{20886E13-71AB-46FB-A9BA-DB32E98DC0EC}"/>
    <cellStyle name="Output 2 10 8 2" xfId="17461" xr:uid="{B7F85DE8-2AB7-4F32-8579-E625635AC6FA}"/>
    <cellStyle name="Output 2 10 8 3" xfId="36037" xr:uid="{14D1ECB2-6F21-44FA-B55D-252D28613A22}"/>
    <cellStyle name="Output 2 10 9" xfId="17462" xr:uid="{51AC99CF-747E-486F-9B6C-15E87B8E32DF}"/>
    <cellStyle name="Output 2 10 9 2" xfId="17463" xr:uid="{0E9FAC75-E26D-4F0C-AAE0-C908067718E0}"/>
    <cellStyle name="Output 2 10 9 3" xfId="36038" xr:uid="{34F20525-8E14-47F4-8B4F-F6F113388C85}"/>
    <cellStyle name="Output 2 11" xfId="17464" xr:uid="{7F1FFD05-F86B-4834-8BB9-EB1AC31B0DED}"/>
    <cellStyle name="Output 2 11 10" xfId="17465" xr:uid="{2A8A32D5-0746-4DDE-8B3E-9A8FE66502BA}"/>
    <cellStyle name="Output 2 11 10 2" xfId="36039" xr:uid="{81241186-910B-4837-9687-DA7EDAAA0683}"/>
    <cellStyle name="Output 2 11 10 3" xfId="36040" xr:uid="{5BC64E21-3C50-47BC-B8B5-20E789C200D7}"/>
    <cellStyle name="Output 2 11 11" xfId="17466" xr:uid="{17AFCC82-5DBA-497F-897C-3E4B26F9A5D3}"/>
    <cellStyle name="Output 2 11 11 2" xfId="36041" xr:uid="{B92316F0-A2D0-4801-8C31-F34B7505E0CF}"/>
    <cellStyle name="Output 2 11 12" xfId="36042" xr:uid="{B49B7122-0C87-4B98-B9BF-AD681E808A94}"/>
    <cellStyle name="Output 2 11 2" xfId="17467" xr:uid="{31FF595C-D698-48AB-9B8C-601290861F99}"/>
    <cellStyle name="Output 2 11 2 10" xfId="17468" xr:uid="{D6076F10-302D-41EA-8E80-78823771A83C}"/>
    <cellStyle name="Output 2 11 2 10 2" xfId="36043" xr:uid="{8F2EF0FC-C9D1-4F38-A5C7-36CC25149ED1}"/>
    <cellStyle name="Output 2 11 2 2" xfId="17469" xr:uid="{F110D5EE-AC6A-4ABB-B319-7A7D470FE3C7}"/>
    <cellStyle name="Output 2 11 2 2 2" xfId="17470" xr:uid="{BF7DBFE1-F661-48A3-AC1F-68903EAC3B6F}"/>
    <cellStyle name="Output 2 11 2 2 2 2" xfId="36044" xr:uid="{6A32D31D-55A2-49A5-95B3-3C47D608AB73}"/>
    <cellStyle name="Output 2 11 2 2 3" xfId="17471" xr:uid="{1DB168F4-ABB7-4DFF-99F9-681B9EECD1A3}"/>
    <cellStyle name="Output 2 11 2 2 4" xfId="17472" xr:uid="{2D2AE8F0-8A1F-493C-AEA7-D98507FAB1FD}"/>
    <cellStyle name="Output 2 11 2 3" xfId="17473" xr:uid="{B233290B-0FB7-40CD-ABEC-58A00B781690}"/>
    <cellStyle name="Output 2 11 2 3 2" xfId="17474" xr:uid="{F62ACA6D-4744-4639-9404-F2C7BB90A34B}"/>
    <cellStyle name="Output 2 11 2 3 3" xfId="36045" xr:uid="{A4F0B3F7-74D2-41E8-8002-9A2AEC8B7734}"/>
    <cellStyle name="Output 2 11 2 4" xfId="17475" xr:uid="{90CD3016-2AA5-41CC-B06D-FBDD88385E7B}"/>
    <cellStyle name="Output 2 11 2 4 2" xfId="17476" xr:uid="{237FCA80-3992-43D6-8FA7-BFC97A75892D}"/>
    <cellStyle name="Output 2 11 2 4 3" xfId="36046" xr:uid="{A83EB556-826E-4987-83F5-8DF109DA0311}"/>
    <cellStyle name="Output 2 11 2 5" xfId="17477" xr:uid="{999CC093-F5DB-4931-A4FB-330E5CF36000}"/>
    <cellStyle name="Output 2 11 2 5 2" xfId="17478" xr:uid="{F3C05F42-65F9-42C7-A541-7A930DB3F8FE}"/>
    <cellStyle name="Output 2 11 2 5 3" xfId="36047" xr:uid="{C423692F-AFE2-4060-8CA8-B7399F0F0B6F}"/>
    <cellStyle name="Output 2 11 2 6" xfId="17479" xr:uid="{02761AFC-F0E1-4417-B3BC-290F038D80FC}"/>
    <cellStyle name="Output 2 11 2 6 2" xfId="17480" xr:uid="{97EA46B8-9299-4556-8107-2294EA57C282}"/>
    <cellStyle name="Output 2 11 2 6 3" xfId="36048" xr:uid="{91B8D966-3365-424F-93DA-B4899D3061A7}"/>
    <cellStyle name="Output 2 11 2 7" xfId="17481" xr:uid="{DFB10377-AE42-4DAA-B1EB-50B4A732DC4B}"/>
    <cellStyle name="Output 2 11 2 7 2" xfId="17482" xr:uid="{839C9D08-D8A8-4ED4-B370-E765AFF72189}"/>
    <cellStyle name="Output 2 11 2 7 3" xfId="36049" xr:uid="{AC911204-C7EE-4738-8FC1-A207FEACB79D}"/>
    <cellStyle name="Output 2 11 2 8" xfId="17483" xr:uid="{05313391-42AD-4EA4-8E76-A97FD40BDF2E}"/>
    <cellStyle name="Output 2 11 2 8 2" xfId="17484" xr:uid="{C8BC1D8F-7E87-4A26-AC12-418C1A5106EA}"/>
    <cellStyle name="Output 2 11 2 8 3" xfId="36050" xr:uid="{38E26CDE-7CD9-4144-B12A-046DFB513C6B}"/>
    <cellStyle name="Output 2 11 2 9" xfId="17485" xr:uid="{BAD4E493-9535-4B0E-A4A3-4AB7D6E67BAB}"/>
    <cellStyle name="Output 2 11 2 9 2" xfId="36051" xr:uid="{2CCB1D7C-9066-4602-9112-3AAA2804B03C}"/>
    <cellStyle name="Output 2 11 2 9 3" xfId="36052" xr:uid="{CF29839D-FCC0-470C-905A-E8C69199BD29}"/>
    <cellStyle name="Output 2 11 3" xfId="17486" xr:uid="{7473CF6C-EEC7-4452-8A4E-4869229F8050}"/>
    <cellStyle name="Output 2 11 3 2" xfId="17487" xr:uid="{69335DC0-9FB6-4E36-9116-21B5A851806A}"/>
    <cellStyle name="Output 2 11 3 3" xfId="17488" xr:uid="{F08AF54F-97BB-4BFB-A943-8B096C2DD60A}"/>
    <cellStyle name="Output 2 11 3 4" xfId="17489" xr:uid="{23071A23-493A-444A-BBDF-D23E0F8E58E6}"/>
    <cellStyle name="Output 2 11 4" xfId="17490" xr:uid="{F92782E0-3B40-46D0-AAAC-9D6244D33F9D}"/>
    <cellStyle name="Output 2 11 4 2" xfId="17491" xr:uid="{AC341089-7ECD-406F-833C-3290EAE8C2BB}"/>
    <cellStyle name="Output 2 11 4 3" xfId="36053" xr:uid="{9619D673-3B06-45D9-AD41-178EC836A04F}"/>
    <cellStyle name="Output 2 11 5" xfId="17492" xr:uid="{3CAE2539-58B5-427E-8895-D94BF06EC1D2}"/>
    <cellStyle name="Output 2 11 5 2" xfId="17493" xr:uid="{BB78E2C8-38B9-4C58-9413-8BDD681DB802}"/>
    <cellStyle name="Output 2 11 5 3" xfId="36054" xr:uid="{210849ED-1CF7-4DA0-A6E9-FEB32F631F37}"/>
    <cellStyle name="Output 2 11 6" xfId="17494" xr:uid="{82292762-184B-4C42-A12B-7CD24B0C0747}"/>
    <cellStyle name="Output 2 11 6 2" xfId="17495" xr:uid="{8813B2B1-1808-42BA-BC91-B0EFFD5DA2F3}"/>
    <cellStyle name="Output 2 11 6 3" xfId="36055" xr:uid="{4452D3E9-BFD4-449C-83BE-49A650007254}"/>
    <cellStyle name="Output 2 11 7" xfId="17496" xr:uid="{90C6C24B-F94F-4DCF-9A78-0E6A28E56A8B}"/>
    <cellStyle name="Output 2 11 7 2" xfId="17497" xr:uid="{299CB6E2-F43A-4C91-8068-161ED6F535AE}"/>
    <cellStyle name="Output 2 11 7 3" xfId="36056" xr:uid="{32E16152-A720-42A4-8F86-F181D80C9598}"/>
    <cellStyle name="Output 2 11 8" xfId="17498" xr:uid="{FF965E2A-46FF-41BD-BB0B-43715FEAD3F9}"/>
    <cellStyle name="Output 2 11 8 2" xfId="17499" xr:uid="{7C6872C4-5033-4570-927B-8E4E7AEE9BF9}"/>
    <cellStyle name="Output 2 11 8 3" xfId="36057" xr:uid="{0DC280C0-BBF0-47C0-93A6-EC2556E55711}"/>
    <cellStyle name="Output 2 11 9" xfId="17500" xr:uid="{85C33128-7701-4A58-8520-6039CC68D327}"/>
    <cellStyle name="Output 2 11 9 2" xfId="17501" xr:uid="{55AA52F3-0B89-4776-A866-F4E139A59A84}"/>
    <cellStyle name="Output 2 11 9 3" xfId="36058" xr:uid="{F3641661-D057-400E-9D21-AFF5F89EDCB6}"/>
    <cellStyle name="Output 2 12" xfId="17502" xr:uid="{D70D1BEE-3B74-426D-9C99-9E8223C1A925}"/>
    <cellStyle name="Output 2 12 10" xfId="17503" xr:uid="{CEFF4762-A4FD-41DA-A3BC-04E5A59DC283}"/>
    <cellStyle name="Output 2 12 10 2" xfId="36059" xr:uid="{B2E198C0-465E-4A1A-8FF3-DB1B280373BE}"/>
    <cellStyle name="Output 2 12 2" xfId="17504" xr:uid="{232B1679-7275-4801-9001-36EC3C2635D9}"/>
    <cellStyle name="Output 2 12 2 2" xfId="17505" xr:uid="{09D9D170-5071-47B0-8ADB-D04EAFC14AC7}"/>
    <cellStyle name="Output 2 12 2 2 2" xfId="36060" xr:uid="{79830EEC-B36C-420F-80EC-120C7CF409D1}"/>
    <cellStyle name="Output 2 12 2 3" xfId="17506" xr:uid="{BFAF24AF-71C9-40CC-881C-52909F73A4B9}"/>
    <cellStyle name="Output 2 12 2 4" xfId="17507" xr:uid="{30FFA647-46D0-4E8C-869C-77B0EA81D9A0}"/>
    <cellStyle name="Output 2 12 3" xfId="17508" xr:uid="{21982075-AB2B-466D-AA21-F005059BE300}"/>
    <cellStyle name="Output 2 12 3 2" xfId="17509" xr:uid="{9AEFFE45-30F3-4113-B337-D8EA0AA423D1}"/>
    <cellStyle name="Output 2 12 3 3" xfId="36061" xr:uid="{9D79D191-8ED1-403E-B30B-D3CE5E7EAAAD}"/>
    <cellStyle name="Output 2 12 4" xfId="17510" xr:uid="{F965454D-7E4E-47D6-B6B4-8EAE4F40318E}"/>
    <cellStyle name="Output 2 12 4 2" xfId="17511" xr:uid="{09BDC3E1-4D4D-4DC3-9D4A-ECEC3B1B7E67}"/>
    <cellStyle name="Output 2 12 4 3" xfId="36062" xr:uid="{48E5E5B9-58C6-4C91-969B-DB8027AB21BD}"/>
    <cellStyle name="Output 2 12 5" xfId="17512" xr:uid="{4D2A8824-D83F-4DB1-A82D-48AEA80E7F97}"/>
    <cellStyle name="Output 2 12 5 2" xfId="17513" xr:uid="{C723D896-E9AB-4C43-8DE6-5A0AB8CE6CD4}"/>
    <cellStyle name="Output 2 12 5 3" xfId="36063" xr:uid="{8475C3C9-C349-471F-AF57-1E0617073274}"/>
    <cellStyle name="Output 2 12 6" xfId="17514" xr:uid="{F8827C6B-5E72-4C59-96EF-AB9AE3A8A9F8}"/>
    <cellStyle name="Output 2 12 6 2" xfId="17515" xr:uid="{E550D401-20F0-4EA0-8E9D-DFF7B99743D3}"/>
    <cellStyle name="Output 2 12 6 3" xfId="36064" xr:uid="{84A8D659-02A9-4EF0-A401-DE14D8DE19B5}"/>
    <cellStyle name="Output 2 12 7" xfId="17516" xr:uid="{AE6BA23A-52F5-456B-972B-3EEA1D174190}"/>
    <cellStyle name="Output 2 12 7 2" xfId="17517" xr:uid="{D478682A-63A4-46E5-B7F7-12A45057847F}"/>
    <cellStyle name="Output 2 12 7 3" xfId="36065" xr:uid="{29B5E802-6122-4065-9E0D-356F99676394}"/>
    <cellStyle name="Output 2 12 8" xfId="17518" xr:uid="{CF22363A-95BD-4BEF-843C-04B6DFAC5531}"/>
    <cellStyle name="Output 2 12 8 2" xfId="17519" xr:uid="{03B21F1B-A6EB-4353-8469-31B198AA5E17}"/>
    <cellStyle name="Output 2 12 8 3" xfId="36066" xr:uid="{9CC3C3F9-9F7F-4278-8CC8-8D0F9A6FB369}"/>
    <cellStyle name="Output 2 12 9" xfId="17520" xr:uid="{879A57BC-B0FA-4CFF-BC8B-C6319626A8CF}"/>
    <cellStyle name="Output 2 12 9 2" xfId="36067" xr:uid="{80D5011A-2ED8-470B-B670-0F4C8E2A3188}"/>
    <cellStyle name="Output 2 12 9 3" xfId="36068" xr:uid="{A9425D10-EC6E-4CEF-A570-34E5E5DA3513}"/>
    <cellStyle name="Output 2 13" xfId="17521" xr:uid="{03B19F84-7F95-4C34-A691-2365E3CF9C73}"/>
    <cellStyle name="Output 2 13 2" xfId="17522" xr:uid="{90F1BE1C-8C90-44C0-BCFC-27E217114609}"/>
    <cellStyle name="Output 2 13 3" xfId="17523" xr:uid="{5DEE5D7E-A4B8-4E90-A90B-C84EB4F2D2B0}"/>
    <cellStyle name="Output 2 13 4" xfId="17524" xr:uid="{6B4B8C98-5752-4BFA-9E4C-EC31B6C44F29}"/>
    <cellStyle name="Output 2 14" xfId="17525" xr:uid="{68849699-92A1-43A8-951F-F1CAB15C7B50}"/>
    <cellStyle name="Output 2 14 2" xfId="17526" xr:uid="{86448BC0-5873-48C0-9C0E-64EA03F63AC1}"/>
    <cellStyle name="Output 2 14 3" xfId="36069" xr:uid="{45B9AD88-4357-42FD-B81D-72024ACDA328}"/>
    <cellStyle name="Output 2 15" xfId="17527" xr:uid="{99E0BA2E-5CFC-4EDB-8CDB-49869F24ED3D}"/>
    <cellStyle name="Output 2 15 2" xfId="17528" xr:uid="{7C3C9877-80E8-486B-BD66-F0A062BEF5A0}"/>
    <cellStyle name="Output 2 15 3" xfId="36070" xr:uid="{3445C9EF-1A9C-49F8-A599-9125E6A83B22}"/>
    <cellStyle name="Output 2 16" xfId="17529" xr:uid="{95376236-9572-4E66-B424-F2D61362623B}"/>
    <cellStyle name="Output 2 16 2" xfId="17530" xr:uid="{B4934107-9881-4ABD-AD39-FF25824721AD}"/>
    <cellStyle name="Output 2 16 3" xfId="36071" xr:uid="{43D09939-0721-42EC-AF55-82D83EA52E68}"/>
    <cellStyle name="Output 2 17" xfId="17531" xr:uid="{221335A0-3F1C-4728-B84D-DF3BEB9A2B12}"/>
    <cellStyle name="Output 2 17 2" xfId="17532" xr:uid="{1095ABF1-1299-4315-B98A-46DD9021B730}"/>
    <cellStyle name="Output 2 17 3" xfId="36072" xr:uid="{17498785-105B-4147-8874-AB2DEF9C5B52}"/>
    <cellStyle name="Output 2 18" xfId="17533" xr:uid="{DA481F64-C6EC-4A1F-82A3-FF0D133FA95C}"/>
    <cellStyle name="Output 2 18 2" xfId="17534" xr:uid="{7E9C32DA-30F7-4AB6-B49D-CF90F6C24916}"/>
    <cellStyle name="Output 2 18 3" xfId="36073" xr:uid="{C9FEADCB-628D-49F9-87A8-096032F630F7}"/>
    <cellStyle name="Output 2 19" xfId="17535" xr:uid="{3535FD51-DC77-4ACD-BFFF-532AF92DC504}"/>
    <cellStyle name="Output 2 19 2" xfId="17536" xr:uid="{3E988432-80D1-4D5D-A329-686F9A1B2FA4}"/>
    <cellStyle name="Output 2 19 3" xfId="36074" xr:uid="{108B0438-3B3D-4AAB-A1D2-C114C35BB7A2}"/>
    <cellStyle name="Output 2 2" xfId="17537" xr:uid="{49A9E7B3-91DD-46BD-BFEB-A6A071659720}"/>
    <cellStyle name="Output 2 2 10" xfId="17538" xr:uid="{65BBDD02-AB33-48FF-9489-86550056A015}"/>
    <cellStyle name="Output 2 2 10 2" xfId="36075" xr:uid="{E2509979-5045-4FAF-8585-261AF2266EEE}"/>
    <cellStyle name="Output 2 2 10 3" xfId="36076" xr:uid="{8DB047D9-FBFF-468D-86E0-443A3CF51E46}"/>
    <cellStyle name="Output 2 2 11" xfId="17539" xr:uid="{4E2E4C4C-6FB5-4C41-B1F6-11F651B8199B}"/>
    <cellStyle name="Output 2 2 11 2" xfId="36077" xr:uid="{706AC016-9FD0-4595-A26D-53840DC4C609}"/>
    <cellStyle name="Output 2 2 12" xfId="36078" xr:uid="{1C073E57-AABA-4CAF-9CB3-F193530C32ED}"/>
    <cellStyle name="Output 2 2 13" xfId="43025" xr:uid="{B204A266-E891-4DD0-9226-8DD390B7FAC7}"/>
    <cellStyle name="Output 2 2 14" xfId="42263" xr:uid="{B26E5A4A-9CA9-4931-A84F-4161BBE15AD8}"/>
    <cellStyle name="Output 2 2 15" xfId="43943" xr:uid="{50311C41-F279-45B0-858C-2E857CC9C482}"/>
    <cellStyle name="Output 2 2 16" xfId="44528" xr:uid="{5FCFACDF-F622-4F33-96D0-3628264DAFC5}"/>
    <cellStyle name="Output 2 2 17" xfId="45346" xr:uid="{5E9A704C-DCD0-4026-9B42-A8682E46875A}"/>
    <cellStyle name="Output 2 2 18" xfId="45574" xr:uid="{8B782153-AA1A-4023-9B4C-BBE1D5D6AFC1}"/>
    <cellStyle name="Output 2 2 2" xfId="17540" xr:uid="{7EA47A7F-34B2-40BA-BCE3-837D7B2E5781}"/>
    <cellStyle name="Output 2 2 2 10" xfId="17541" xr:uid="{7F6ADEF2-E4E3-4A4B-94EB-D54B3CAB46EE}"/>
    <cellStyle name="Output 2 2 2 10 2" xfId="36079" xr:uid="{B9D62D5B-F435-4B59-ADCC-6D8C44AF0064}"/>
    <cellStyle name="Output 2 2 2 11" xfId="36080" xr:uid="{8BAC15CC-7E6E-4971-99F5-87EDC9B05FF6}"/>
    <cellStyle name="Output 2 2 2 12" xfId="44740" xr:uid="{9A6E583D-0D7D-4C12-BE65-4EF631DBFD44}"/>
    <cellStyle name="Output 2 2 2 13" xfId="44644" xr:uid="{ADF1A037-3CA1-42E9-BD3D-F32F60AFA5B3}"/>
    <cellStyle name="Output 2 2 2 14" xfId="45053" xr:uid="{48354C58-A681-4984-A947-63803217C18B}"/>
    <cellStyle name="Output 2 2 2 2" xfId="17542" xr:uid="{9012201C-4AFC-4B4A-939C-61703135A92B}"/>
    <cellStyle name="Output 2 2 2 2 2" xfId="17543" xr:uid="{5995E095-B37B-4672-89F0-2B72FDD719F2}"/>
    <cellStyle name="Output 2 2 2 2 2 2" xfId="17544" xr:uid="{63CBB3FE-F166-4A31-BA2E-5CFE4300A9D2}"/>
    <cellStyle name="Output 2 2 2 2 2 3" xfId="36081" xr:uid="{73A5BE46-0EA9-47F2-9459-9ED3FC725E4B}"/>
    <cellStyle name="Output 2 2 2 2 3" xfId="17545" xr:uid="{393A9E6D-D7EA-46AF-84AA-D6E11C2D8775}"/>
    <cellStyle name="Output 2 2 2 2 3 2" xfId="17546" xr:uid="{FDDBD836-C75A-4AE5-A713-BC3AAC8CB6B5}"/>
    <cellStyle name="Output 2 2 2 2 4" xfId="17547" xr:uid="{B0C8605E-99BE-4A27-8E84-F70114ADD7EA}"/>
    <cellStyle name="Output 2 2 2 2 5" xfId="36082" xr:uid="{0BD50F22-F8E3-4AAD-B98D-C9F5D8A204F6}"/>
    <cellStyle name="Output 2 2 2 2 6" xfId="36083" xr:uid="{7F25FE5F-084F-4655-A772-F9F562A2CECB}"/>
    <cellStyle name="Output 2 2 2 2 7" xfId="36084" xr:uid="{E4368A0E-9498-4BD0-AF31-B4E3C8D02856}"/>
    <cellStyle name="Output 2 2 2 3" xfId="17548" xr:uid="{B40A66B2-AFC9-45B5-AE87-3D24CC59A239}"/>
    <cellStyle name="Output 2 2 2 3 2" xfId="17549" xr:uid="{20CDCBE4-AC69-4E3B-9128-2415B48C68C3}"/>
    <cellStyle name="Output 2 2 2 3 2 2" xfId="36085" xr:uid="{9585467B-1936-4E49-BA73-069428EE4759}"/>
    <cellStyle name="Output 2 2 2 3 2 3" xfId="36086" xr:uid="{552BC598-30F6-4C65-85C7-365581FB2537}"/>
    <cellStyle name="Output 2 2 2 3 3" xfId="36087" xr:uid="{C6CCB88E-CFAD-44B8-99C3-35B25DC6D883}"/>
    <cellStyle name="Output 2 2 2 3 3 2" xfId="36088" xr:uid="{601DF6BB-8C21-4B43-853E-AE46EC42DE5F}"/>
    <cellStyle name="Output 2 2 2 3 4" xfId="36089" xr:uid="{3D194BF5-AB1D-4C68-8687-AB29BF559A4B}"/>
    <cellStyle name="Output 2 2 2 3 5" xfId="36090" xr:uid="{8B0B332E-9616-48B9-8F66-79F1F61DD2D4}"/>
    <cellStyle name="Output 2 2 2 3 6" xfId="36091" xr:uid="{92C80E13-9B2E-4EBC-8D16-1056A1BAE5B5}"/>
    <cellStyle name="Output 2 2 2 4" xfId="17550" xr:uid="{50178D38-083D-4F50-AFF7-17F319B202B4}"/>
    <cellStyle name="Output 2 2 2 4 2" xfId="17551" xr:uid="{3F8BB7BA-501E-4B00-B3E4-B4F51DEA0824}"/>
    <cellStyle name="Output 2 2 2 4 3" xfId="36092" xr:uid="{E77C489C-067B-4DA1-B899-7164B0A9020E}"/>
    <cellStyle name="Output 2 2 2 5" xfId="17552" xr:uid="{68997FE7-58E7-4E99-9281-8C5A648C06BD}"/>
    <cellStyle name="Output 2 2 2 5 2" xfId="17553" xr:uid="{7C7EA15B-3CAD-41AA-8D22-FA666747E273}"/>
    <cellStyle name="Output 2 2 2 5 3" xfId="36093" xr:uid="{E6BDFB78-95E1-47DA-8A88-B22368238C5F}"/>
    <cellStyle name="Output 2 2 2 6" xfId="17554" xr:uid="{36CF878A-AACB-4BE7-B06C-471B86D088C3}"/>
    <cellStyle name="Output 2 2 2 6 2" xfId="17555" xr:uid="{B8AB6EBB-F214-4A65-B494-4F294EFE30AE}"/>
    <cellStyle name="Output 2 2 2 6 3" xfId="36094" xr:uid="{A590D342-7CDF-4F77-8C87-0D0D09253A2C}"/>
    <cellStyle name="Output 2 2 2 7" xfId="17556" xr:uid="{91870471-089B-4F15-A1CF-20256953F2CF}"/>
    <cellStyle name="Output 2 2 2 7 2" xfId="17557" xr:uid="{D83F575E-14FA-48C4-8851-204326F9D1AD}"/>
    <cellStyle name="Output 2 2 2 7 3" xfId="36095" xr:uid="{8DD14061-31E7-4393-B63D-C18CF7DBF81C}"/>
    <cellStyle name="Output 2 2 2 8" xfId="17558" xr:uid="{A3EF1349-5FB2-4938-B92A-10D9FED670ED}"/>
    <cellStyle name="Output 2 2 2 8 2" xfId="17559" xr:uid="{A96ECB3F-08E3-4ABC-8612-02D03A8910D4}"/>
    <cellStyle name="Output 2 2 2 8 3" xfId="36096" xr:uid="{1661979F-58FD-492F-AD6C-5B1689F52096}"/>
    <cellStyle name="Output 2 2 2 9" xfId="17560" xr:uid="{685B38B6-C483-4312-AB02-49F1616A327B}"/>
    <cellStyle name="Output 2 2 2 9 2" xfId="36097" xr:uid="{A8724D32-FAF1-45F0-8F77-EB55DAF2D9D1}"/>
    <cellStyle name="Output 2 2 2 9 3" xfId="36098" xr:uid="{D6377EC5-AE90-4F34-AB15-79AC5E2BD0EF}"/>
    <cellStyle name="Output 2 2 3" xfId="17561" xr:uid="{D6AA0B15-DCF6-4FF9-AE24-463BCEB04A03}"/>
    <cellStyle name="Output 2 2 3 2" xfId="17562" xr:uid="{205D2FF1-C42D-4D3A-B930-6D3290A8379A}"/>
    <cellStyle name="Output 2 2 3 2 2" xfId="36099" xr:uid="{216ACC9A-EBAE-4CA4-88E2-C815C75580C5}"/>
    <cellStyle name="Output 2 2 3 3" xfId="17563" xr:uid="{382B734D-2FE3-4E02-B059-B4584C1538BC}"/>
    <cellStyle name="Output 2 2 3 4" xfId="17564" xr:uid="{24BA6B09-A7E9-4394-9EC8-688009FAE583}"/>
    <cellStyle name="Output 2 2 4" xfId="17565" xr:uid="{E0BB373D-BE97-49BB-803E-3CB47B201FF6}"/>
    <cellStyle name="Output 2 2 4 2" xfId="17566" xr:uid="{2BE8D8E9-BFDE-4CB9-8219-71D9B58345C8}"/>
    <cellStyle name="Output 2 2 4 3" xfId="36100" xr:uid="{A1AD7A25-728F-4C75-B7B8-2D4E16C70FFB}"/>
    <cellStyle name="Output 2 2 5" xfId="17567" xr:uid="{B9E61CF2-1DDA-4A75-B3B1-7C0056FE584B}"/>
    <cellStyle name="Output 2 2 5 2" xfId="17568" xr:uid="{89EC7E7F-406B-40CE-A228-AAAE08E17E44}"/>
    <cellStyle name="Output 2 2 5 3" xfId="36101" xr:uid="{E8DD0F25-0480-4C56-93D3-3E2A2E169ADD}"/>
    <cellStyle name="Output 2 2 6" xfId="17569" xr:uid="{7FF3CFE3-EA0B-4EE2-80DD-983A0808DCCB}"/>
    <cellStyle name="Output 2 2 6 2" xfId="17570" xr:uid="{3EB54354-FBD8-4AC1-B20C-6E50F4F4DD0A}"/>
    <cellStyle name="Output 2 2 6 3" xfId="36102" xr:uid="{675AFDDC-994D-4A96-8C33-5253CA878349}"/>
    <cellStyle name="Output 2 2 7" xfId="17571" xr:uid="{0E380CAB-C0A2-4C7A-A4D4-206DF781ECC1}"/>
    <cellStyle name="Output 2 2 7 2" xfId="17572" xr:uid="{9F7678D4-8399-4FA7-98D6-54FC708B5E94}"/>
    <cellStyle name="Output 2 2 7 3" xfId="36103" xr:uid="{BB4DD497-4E7D-4508-8A98-F90B48E2F5FB}"/>
    <cellStyle name="Output 2 2 8" xfId="17573" xr:uid="{3B8D315B-8CEB-4E32-9F8E-4DB0783C92C1}"/>
    <cellStyle name="Output 2 2 8 2" xfId="17574" xr:uid="{CFE6649B-19C6-4BC1-9343-24B0C8144CEF}"/>
    <cellStyle name="Output 2 2 8 3" xfId="36104" xr:uid="{8F4EE673-F389-4A80-AEA9-DD77903B9327}"/>
    <cellStyle name="Output 2 2 9" xfId="17575" xr:uid="{3FB7D473-1F6E-42EE-BD78-4CBB446AC0B5}"/>
    <cellStyle name="Output 2 2 9 2" xfId="17576" xr:uid="{56C1A2D5-9036-4BDB-97D9-B517E02D6422}"/>
    <cellStyle name="Output 2 2 9 3" xfId="36105" xr:uid="{D0F3BC80-8D61-4F71-AFC2-616C9FCBD14B}"/>
    <cellStyle name="Output 2 20" xfId="17577" xr:uid="{504651FB-B26B-4756-A191-D18A579071EB}"/>
    <cellStyle name="Output 2 20 2" xfId="36106" xr:uid="{FF386F37-5262-46BF-A64D-22F73A02C332}"/>
    <cellStyle name="Output 2 20 3" xfId="36107" xr:uid="{ABC5812A-0D26-45B0-9F4C-12D2B9611FA8}"/>
    <cellStyle name="Output 2 21" xfId="17578" xr:uid="{608C07C0-5ECA-4498-B141-54F46238618F}"/>
    <cellStyle name="Output 2 21 2" xfId="36108" xr:uid="{7C85FB11-F315-46E7-BA0C-586C0B3AB803}"/>
    <cellStyle name="Output 2 22" xfId="36109" xr:uid="{C6CF3458-79D5-42A4-9C58-1C653E48CA2B}"/>
    <cellStyle name="Output 2 23" xfId="43023" xr:uid="{CB5DB830-00CF-4FFF-A55C-70ECC76A4857}"/>
    <cellStyle name="Output 2 24" xfId="42265" xr:uid="{523FB33F-6E92-4D7C-A16F-320D1E53A479}"/>
    <cellStyle name="Output 2 25" xfId="43941" xr:uid="{466EE57B-EEC5-4150-8860-53D3D6FEB7A9}"/>
    <cellStyle name="Output 2 26" xfId="44163" xr:uid="{81468585-713F-4C6C-AE31-8D8613E506B5}"/>
    <cellStyle name="Output 2 27" xfId="45091" xr:uid="{8EED21AC-7189-4D7F-810B-B3FB73E55454}"/>
    <cellStyle name="Output 2 28" xfId="45417" xr:uid="{C64EEDD4-7468-415F-BF53-5E169B8B8608}"/>
    <cellStyle name="Output 2 3" xfId="17579" xr:uid="{6ACD0368-6CEB-4140-B753-6F5AC2064F4D}"/>
    <cellStyle name="Output 2 3 10" xfId="17580" xr:uid="{AE9028A7-9D5F-4B40-83B6-C555B8A782CD}"/>
    <cellStyle name="Output 2 3 10 2" xfId="36110" xr:uid="{86FD9A22-9BF7-4C71-81E8-D5106E29F7DC}"/>
    <cellStyle name="Output 2 3 10 3" xfId="36111" xr:uid="{A9715542-AF36-44CE-8BF8-24E35126FE93}"/>
    <cellStyle name="Output 2 3 11" xfId="17581" xr:uid="{9374AEEA-0158-4982-B0B9-FD72086BB51B}"/>
    <cellStyle name="Output 2 3 11 2" xfId="36112" xr:uid="{73F4EE31-F435-4B6A-82BF-D85371F5E961}"/>
    <cellStyle name="Output 2 3 12" xfId="36113" xr:uid="{8BFF5B4C-AD4F-41FE-AB3C-470C4A9F50C8}"/>
    <cellStyle name="Output 2 3 13" xfId="43026" xr:uid="{1B42C32E-837F-4AC9-A319-6C09817D16C6}"/>
    <cellStyle name="Output 2 3 14" xfId="42262" xr:uid="{33DC4B25-18CD-42DF-BB83-CB17797A5A61}"/>
    <cellStyle name="Output 2 3 15" xfId="43944" xr:uid="{1DBDE2B9-D5BC-4A3D-BCC8-B47647F7006A}"/>
    <cellStyle name="Output 2 3 16" xfId="44622" xr:uid="{A5DD15CA-390D-49B9-B47C-BB8B49AD44E1}"/>
    <cellStyle name="Output 2 3 17" xfId="44684" xr:uid="{C06765D8-E57F-4807-A615-B5A3DA4C3DFF}"/>
    <cellStyle name="Output 2 3 18" xfId="44017" xr:uid="{DD125700-D831-48A5-9836-7D92B734F8B0}"/>
    <cellStyle name="Output 2 3 2" xfId="17582" xr:uid="{DB8BC0FC-A719-49AF-9D68-3A63D6164017}"/>
    <cellStyle name="Output 2 3 2 10" xfId="17583" xr:uid="{7D1E49A4-4981-491E-A9C7-EE20E326836E}"/>
    <cellStyle name="Output 2 3 2 10 2" xfId="36114" xr:uid="{11586D9A-C87A-4590-8E32-AFCBD340ADC3}"/>
    <cellStyle name="Output 2 3 2 11" xfId="36115" xr:uid="{4F03478A-EED2-45C2-8D69-DE1C3583E09E}"/>
    <cellStyle name="Output 2 3 2 12" xfId="44835" xr:uid="{AD096CCC-6051-43BA-9C5B-1B93B2BEBFD1}"/>
    <cellStyle name="Output 2 3 2 13" xfId="45390" xr:uid="{C00032EB-A318-4D68-B962-160852DF19BE}"/>
    <cellStyle name="Output 2 3 2 14" xfId="45604" xr:uid="{F944A99F-C154-4546-892C-0100CA0497A1}"/>
    <cellStyle name="Output 2 3 2 2" xfId="17584" xr:uid="{157CC224-9DD9-4098-A9CB-90F125DD006D}"/>
    <cellStyle name="Output 2 3 2 2 2" xfId="17585" xr:uid="{083A55EE-E81F-4538-9521-FE2DD1976061}"/>
    <cellStyle name="Output 2 3 2 2 2 2" xfId="17586" xr:uid="{CC50FA05-A3DE-42B9-B154-8CD99075B5FA}"/>
    <cellStyle name="Output 2 3 2 2 2 3" xfId="36116" xr:uid="{1C6D9FE4-2305-497E-B46B-78E60474E009}"/>
    <cellStyle name="Output 2 3 2 2 3" xfId="17587" xr:uid="{FF448E0A-E892-48FC-B762-96B9822386A0}"/>
    <cellStyle name="Output 2 3 2 2 3 2" xfId="17588" xr:uid="{9654AC14-AFF1-4108-ACFE-574B595101CF}"/>
    <cellStyle name="Output 2 3 2 2 4" xfId="17589" xr:uid="{7423ED98-A915-4E6E-943A-E73ED47300E3}"/>
    <cellStyle name="Output 2 3 2 2 5" xfId="36117" xr:uid="{1553CC4B-8FAC-47B0-BB06-736852601861}"/>
    <cellStyle name="Output 2 3 2 2 6" xfId="36118" xr:uid="{6E7C5CA3-A521-4ACA-A3A0-214D678D9179}"/>
    <cellStyle name="Output 2 3 2 2 7" xfId="36119" xr:uid="{CB41F0C9-BA93-405D-9B3C-2696754C5D55}"/>
    <cellStyle name="Output 2 3 2 3" xfId="17590" xr:uid="{6E941E6B-FBAA-47E0-A55D-E3C6E62EAECA}"/>
    <cellStyle name="Output 2 3 2 3 2" xfId="17591" xr:uid="{8FCCB438-156D-451E-80B4-144035AF8C81}"/>
    <cellStyle name="Output 2 3 2 3 2 2" xfId="36120" xr:uid="{437CF6A7-3C1B-4518-9E18-65992F609C27}"/>
    <cellStyle name="Output 2 3 2 3 2 3" xfId="36121" xr:uid="{0288953F-246B-4A42-8B57-39E414EA0CED}"/>
    <cellStyle name="Output 2 3 2 3 3" xfId="36122" xr:uid="{92976CDE-7887-43CC-AA19-2509EE650B71}"/>
    <cellStyle name="Output 2 3 2 3 3 2" xfId="36123" xr:uid="{EB91597A-5EC2-4522-95A7-9DD9E7F44FB4}"/>
    <cellStyle name="Output 2 3 2 3 4" xfId="36124" xr:uid="{C44D66C9-2953-4FFC-9C54-290C8FFF2E63}"/>
    <cellStyle name="Output 2 3 2 3 5" xfId="36125" xr:uid="{15177972-EF14-43CF-9130-91016D7F0E91}"/>
    <cellStyle name="Output 2 3 2 3 6" xfId="36126" xr:uid="{2D980847-2A94-4E00-8342-1C0CAE8BC620}"/>
    <cellStyle name="Output 2 3 2 4" xfId="17592" xr:uid="{264DFFD8-2E1D-4DDA-A41C-EA9364D155AB}"/>
    <cellStyle name="Output 2 3 2 4 2" xfId="17593" xr:uid="{B2334B27-686F-4C06-8B4A-EF8AA6EA2495}"/>
    <cellStyle name="Output 2 3 2 4 3" xfId="36127" xr:uid="{6E384DFD-B8A4-4711-9238-A94A890B9EE7}"/>
    <cellStyle name="Output 2 3 2 5" xfId="17594" xr:uid="{8C258090-6F95-4A14-A027-CAA33B5344C3}"/>
    <cellStyle name="Output 2 3 2 5 2" xfId="17595" xr:uid="{4E3521C4-769A-4166-AE2E-08128DD5EE10}"/>
    <cellStyle name="Output 2 3 2 5 3" xfId="36128" xr:uid="{29569EF7-3D82-43E4-BB20-1612ECD491D8}"/>
    <cellStyle name="Output 2 3 2 6" xfId="17596" xr:uid="{21453ED2-3321-42A9-8374-96B9D493A3E9}"/>
    <cellStyle name="Output 2 3 2 6 2" xfId="17597" xr:uid="{BEB70395-7101-4B99-A0DC-D2F515F9D0A3}"/>
    <cellStyle name="Output 2 3 2 6 3" xfId="36129" xr:uid="{95CBF598-561B-4EF4-B761-DD31B587FFFB}"/>
    <cellStyle name="Output 2 3 2 7" xfId="17598" xr:uid="{1E526DCF-F4D5-44BA-9C0B-5B7458754F55}"/>
    <cellStyle name="Output 2 3 2 7 2" xfId="17599" xr:uid="{60A6175C-7773-42EF-8DD3-74AC5AC4FEF7}"/>
    <cellStyle name="Output 2 3 2 7 3" xfId="36130" xr:uid="{10C67611-F402-4A2F-B7CE-8C6E8D565B3B}"/>
    <cellStyle name="Output 2 3 2 8" xfId="17600" xr:uid="{F5445797-808C-4352-A589-F8BEE0B3747D}"/>
    <cellStyle name="Output 2 3 2 8 2" xfId="17601" xr:uid="{7555155E-91AE-4384-A1C1-F987FFF52415}"/>
    <cellStyle name="Output 2 3 2 8 3" xfId="36131" xr:uid="{7B9ADC74-DC20-445F-A9DE-2B16322D566D}"/>
    <cellStyle name="Output 2 3 2 9" xfId="17602" xr:uid="{D5440639-40A4-4983-87FE-059FCDC92399}"/>
    <cellStyle name="Output 2 3 2 9 2" xfId="36132" xr:uid="{D07008C6-087E-4862-AB55-FA389A50E92A}"/>
    <cellStyle name="Output 2 3 2 9 3" xfId="36133" xr:uid="{7F242248-2B06-4A51-8C83-7EFC393D7F13}"/>
    <cellStyle name="Output 2 3 3" xfId="17603" xr:uid="{84CFA900-86A2-4EBD-A594-742A030077BE}"/>
    <cellStyle name="Output 2 3 3 2" xfId="17604" xr:uid="{019F6649-499E-4126-BDCC-B204587546FC}"/>
    <cellStyle name="Output 2 3 3 2 2" xfId="36134" xr:uid="{E6B9F64F-971B-4B33-BDD8-7E15F14F39B8}"/>
    <cellStyle name="Output 2 3 3 3" xfId="17605" xr:uid="{12B31864-0CE4-4EAB-AA8A-4639FC0D0399}"/>
    <cellStyle name="Output 2 3 3 4" xfId="17606" xr:uid="{2131BE8B-9CA8-4BBF-B203-B11A8A6C0CA5}"/>
    <cellStyle name="Output 2 3 4" xfId="17607" xr:uid="{82E7F096-1AC8-49EB-8ADE-0BC9B3CCF72C}"/>
    <cellStyle name="Output 2 3 4 2" xfId="17608" xr:uid="{EBD1F405-401B-4DE0-B23F-5C89FB401687}"/>
    <cellStyle name="Output 2 3 4 3" xfId="36135" xr:uid="{388546D4-1AE3-447F-9DF5-360D29C1498E}"/>
    <cellStyle name="Output 2 3 5" xfId="17609" xr:uid="{708E5063-0054-48A1-A80A-84B614924A2F}"/>
    <cellStyle name="Output 2 3 5 2" xfId="17610" xr:uid="{EACE5CF6-AF33-44DA-A08E-71F55F1811B5}"/>
    <cellStyle name="Output 2 3 5 3" xfId="36136" xr:uid="{A0873215-9EA3-445E-B39D-FD8F130116CF}"/>
    <cellStyle name="Output 2 3 6" xfId="17611" xr:uid="{32287F48-A3C6-4295-9287-E762FF0589C2}"/>
    <cellStyle name="Output 2 3 6 2" xfId="17612" xr:uid="{A1A1668E-CE40-4166-BA86-48086A8DF186}"/>
    <cellStyle name="Output 2 3 6 3" xfId="36137" xr:uid="{B9C26124-AF99-40A0-8F09-36E849BA8434}"/>
    <cellStyle name="Output 2 3 7" xfId="17613" xr:uid="{4E9DAC92-9B41-40E5-9CA6-134F996727D0}"/>
    <cellStyle name="Output 2 3 7 2" xfId="17614" xr:uid="{5AB73560-5B9E-4BAD-928A-A0997CA757B7}"/>
    <cellStyle name="Output 2 3 7 3" xfId="36138" xr:uid="{5FF92537-FFFC-4F36-A258-FD8FCA3D3845}"/>
    <cellStyle name="Output 2 3 8" xfId="17615" xr:uid="{C6A9ADFA-DC4F-4034-9074-688BB799D2D5}"/>
    <cellStyle name="Output 2 3 8 2" xfId="17616" xr:uid="{D1451DDE-461A-45BE-A21A-5FDC46DB47F1}"/>
    <cellStyle name="Output 2 3 8 3" xfId="36139" xr:uid="{D4BE534C-EC23-43B9-B049-B66A4568224A}"/>
    <cellStyle name="Output 2 3 9" xfId="17617" xr:uid="{ACCEA574-75AD-4D43-8D7E-1BD1BEA692EE}"/>
    <cellStyle name="Output 2 3 9 2" xfId="17618" xr:uid="{B230B832-9A9C-49EE-B031-5EC5C70D629A}"/>
    <cellStyle name="Output 2 3 9 3" xfId="36140" xr:uid="{EA81C7A7-14DD-4EE6-B1A6-42E302154EB3}"/>
    <cellStyle name="Output 2 4" xfId="17619" xr:uid="{E6D21524-38A2-4D8E-841E-8F12440B5D3C}"/>
    <cellStyle name="Output 2 4 10" xfId="17620" xr:uid="{E2D59EAD-C3F0-43A0-BD1C-6C3A4B3E2344}"/>
    <cellStyle name="Output 2 4 10 2" xfId="36141" xr:uid="{B178E5D6-AE60-4621-8AC7-A7D1C98D43DF}"/>
    <cellStyle name="Output 2 4 10 3" xfId="36142" xr:uid="{995F96C8-2050-4C6A-9E30-415C49999B52}"/>
    <cellStyle name="Output 2 4 11" xfId="17621" xr:uid="{05CD2A4A-FD6F-4BE3-A73C-EE6F5AD99622}"/>
    <cellStyle name="Output 2 4 11 2" xfId="36143" xr:uid="{6B9BA5D2-446A-4A9C-BD0F-AE16E511A9D3}"/>
    <cellStyle name="Output 2 4 12" xfId="36144" xr:uid="{BC4E1476-4CB6-40EF-8245-F6CFC5B68A32}"/>
    <cellStyle name="Output 2 4 13" xfId="43027" xr:uid="{2A62CD5B-C14A-4EA7-962C-707B3B0E7D30}"/>
    <cellStyle name="Output 2 4 14" xfId="42261" xr:uid="{9456FA3E-4ED0-4524-BC9C-AE2DCFB98A5C}"/>
    <cellStyle name="Output 2 4 15" xfId="43945" xr:uid="{09846EE8-C303-42EC-89E0-7D03522865B0}"/>
    <cellStyle name="Output 2 4 16" xfId="44648" xr:uid="{72364714-D5D1-4900-9623-5003E2A44568}"/>
    <cellStyle name="Output 2 4 17" xfId="45378" xr:uid="{876C5F48-5A1C-4AF4-8258-4F16D05D5375}"/>
    <cellStyle name="Output 2 4 18" xfId="45597" xr:uid="{B5BC2676-DC67-434C-8E8E-28873F197883}"/>
    <cellStyle name="Output 2 4 2" xfId="17622" xr:uid="{CA135F17-2C30-46B9-B05E-47D30B34021C}"/>
    <cellStyle name="Output 2 4 2 10" xfId="17623" xr:uid="{753773E5-C58B-4672-8057-163CD5723150}"/>
    <cellStyle name="Output 2 4 2 10 2" xfId="36145" xr:uid="{69F4A747-1AB5-4259-B1FD-B54472BE2303}"/>
    <cellStyle name="Output 2 4 2 11" xfId="36146" xr:uid="{E408D33E-2158-4CE2-90AF-515FD16D78CA}"/>
    <cellStyle name="Output 2 4 2 2" xfId="17624" xr:uid="{4E74FB66-01E6-4DE0-B06B-3EDAAB6E6C3F}"/>
    <cellStyle name="Output 2 4 2 2 2" xfId="17625" xr:uid="{9EFCBDD1-5352-4C6A-815F-7A984885575B}"/>
    <cellStyle name="Output 2 4 2 2 2 2" xfId="17626" xr:uid="{78875F6C-4282-418A-9617-1990B83AE9D8}"/>
    <cellStyle name="Output 2 4 2 2 2 3" xfId="36147" xr:uid="{3BF24A5B-7BB4-4530-AF8C-7F817D58AEAA}"/>
    <cellStyle name="Output 2 4 2 2 3" xfId="17627" xr:uid="{994652E0-FFD6-4ECA-9F5E-E012129FC1F3}"/>
    <cellStyle name="Output 2 4 2 2 3 2" xfId="17628" xr:uid="{58ECB233-671C-4E32-9F93-E4EAE168CB7D}"/>
    <cellStyle name="Output 2 4 2 2 4" xfId="17629" xr:uid="{2E3C44AF-0050-4E58-BB6A-D92D22293737}"/>
    <cellStyle name="Output 2 4 2 2 5" xfId="36148" xr:uid="{B18975D1-90C5-436A-A958-A3D5697BE68E}"/>
    <cellStyle name="Output 2 4 2 2 6" xfId="36149" xr:uid="{08635346-FD0C-40F3-94E2-F1F0A3A945FE}"/>
    <cellStyle name="Output 2 4 2 2 7" xfId="36150" xr:uid="{F8101DA1-C83F-4B45-8C75-F7F84E25253F}"/>
    <cellStyle name="Output 2 4 2 3" xfId="17630" xr:uid="{AF74A8AB-6445-49B2-82B3-43E9259E6F88}"/>
    <cellStyle name="Output 2 4 2 3 2" xfId="17631" xr:uid="{7EF3981B-0202-482B-A32E-02FAEF6A1961}"/>
    <cellStyle name="Output 2 4 2 3 2 2" xfId="36151" xr:uid="{6C32EE2E-29A8-4E73-9397-AC46BA075882}"/>
    <cellStyle name="Output 2 4 2 3 2 3" xfId="36152" xr:uid="{5BE82EE3-B8C3-4DED-990E-2DF76FD7DD8B}"/>
    <cellStyle name="Output 2 4 2 3 3" xfId="36153" xr:uid="{BEF32C1F-5422-4763-96C1-1B59969A5987}"/>
    <cellStyle name="Output 2 4 2 3 3 2" xfId="36154" xr:uid="{C266EBCA-0302-48C8-9606-1ABB5508AC80}"/>
    <cellStyle name="Output 2 4 2 3 4" xfId="36155" xr:uid="{1409DF0D-CC67-44F2-BD85-62D09EE6177C}"/>
    <cellStyle name="Output 2 4 2 3 5" xfId="36156" xr:uid="{B51E6656-82BC-4126-AE65-8BA51D9BA2AC}"/>
    <cellStyle name="Output 2 4 2 3 6" xfId="36157" xr:uid="{D8E4DCB0-BB1D-4F66-8E85-FA8CDC195D9A}"/>
    <cellStyle name="Output 2 4 2 4" xfId="17632" xr:uid="{36CE492A-0E38-4B8A-AECB-79C9CFB94E15}"/>
    <cellStyle name="Output 2 4 2 4 2" xfId="17633" xr:uid="{3DE4509A-4CBA-4564-ADFB-EDA1B69ABB7D}"/>
    <cellStyle name="Output 2 4 2 4 3" xfId="36158" xr:uid="{353556F8-E791-4FD9-B8F8-6C3CF89BFAB5}"/>
    <cellStyle name="Output 2 4 2 5" xfId="17634" xr:uid="{FD08A3EF-3B9B-403A-BC48-1846F2A4F80D}"/>
    <cellStyle name="Output 2 4 2 5 2" xfId="17635" xr:uid="{290DF1AB-7DA5-4464-BA24-CF3F3D913661}"/>
    <cellStyle name="Output 2 4 2 5 3" xfId="36159" xr:uid="{400F8392-D5D5-4422-98DE-406D550EDE24}"/>
    <cellStyle name="Output 2 4 2 6" xfId="17636" xr:uid="{4906FDD3-0D43-4B29-85AD-9EA4FE567F34}"/>
    <cellStyle name="Output 2 4 2 6 2" xfId="17637" xr:uid="{34AA191F-AFFE-446C-9463-B1F46454BEB8}"/>
    <cellStyle name="Output 2 4 2 6 3" xfId="36160" xr:uid="{133FABE6-68D0-4789-BAE5-1E473C6BB793}"/>
    <cellStyle name="Output 2 4 2 7" xfId="17638" xr:uid="{111CC5E3-6D6A-4051-B28A-3F0FAEA2011E}"/>
    <cellStyle name="Output 2 4 2 7 2" xfId="17639" xr:uid="{5118FD61-46F7-42C8-BD02-E9C5ACA9C4FC}"/>
    <cellStyle name="Output 2 4 2 7 3" xfId="36161" xr:uid="{F0FB0FF8-E8A6-4481-95D6-3D1191553638}"/>
    <cellStyle name="Output 2 4 2 8" xfId="17640" xr:uid="{782EBE74-00E7-4649-A2EB-E0A61450582D}"/>
    <cellStyle name="Output 2 4 2 8 2" xfId="17641" xr:uid="{881FBD26-5181-428A-8B19-80A28ED82EEB}"/>
    <cellStyle name="Output 2 4 2 8 3" xfId="36162" xr:uid="{33797F70-7EA2-4FE3-8C79-C65419C46FDF}"/>
    <cellStyle name="Output 2 4 2 9" xfId="17642" xr:uid="{DD0F19B5-E051-4DAA-8743-7BF671042F58}"/>
    <cellStyle name="Output 2 4 2 9 2" xfId="36163" xr:uid="{A7CA965B-6BE4-41B6-94DF-946510C43CB9}"/>
    <cellStyle name="Output 2 4 2 9 3" xfId="36164" xr:uid="{8A2775B4-0348-4B35-8FF9-E683327C5126}"/>
    <cellStyle name="Output 2 4 3" xfId="17643" xr:uid="{A3AD3415-A720-41DA-935C-BE87646CD659}"/>
    <cellStyle name="Output 2 4 3 2" xfId="17644" xr:uid="{C277A561-ED2F-477A-A6F7-C8BC794AA8B2}"/>
    <cellStyle name="Output 2 4 3 2 2" xfId="36165" xr:uid="{FF0D0A8D-4785-4E26-8118-16B2B28C4D98}"/>
    <cellStyle name="Output 2 4 3 3" xfId="17645" xr:uid="{68342648-E2E7-44A4-BA96-E7858843E4E2}"/>
    <cellStyle name="Output 2 4 3 4" xfId="17646" xr:uid="{9B58C633-BE0F-4576-95EC-FB968B1834B5}"/>
    <cellStyle name="Output 2 4 4" xfId="17647" xr:uid="{CDE74375-37B8-4F6B-ABC6-EE057E63BDB9}"/>
    <cellStyle name="Output 2 4 4 2" xfId="17648" xr:uid="{4A626BE4-DA3B-4331-8C49-3243C9577051}"/>
    <cellStyle name="Output 2 4 4 3" xfId="36166" xr:uid="{595ECC83-091A-412D-A909-BD11B35239C4}"/>
    <cellStyle name="Output 2 4 5" xfId="17649" xr:uid="{98C955DA-7A93-4B33-B356-D715481D2FB7}"/>
    <cellStyle name="Output 2 4 5 2" xfId="17650" xr:uid="{5E626ADB-2FC7-4983-8020-92B96CC6445C}"/>
    <cellStyle name="Output 2 4 5 3" xfId="36167" xr:uid="{EFBF152A-461C-497B-9D06-83FD75EF9964}"/>
    <cellStyle name="Output 2 4 6" xfId="17651" xr:uid="{3E8F29EE-C630-43B4-ADBF-EA6EBBD18826}"/>
    <cellStyle name="Output 2 4 6 2" xfId="17652" xr:uid="{EC08A43A-1BEA-4B0A-9228-7ADD7BC0334C}"/>
    <cellStyle name="Output 2 4 6 3" xfId="36168" xr:uid="{6C34C05A-A901-48B6-B5F7-A2C27F22E975}"/>
    <cellStyle name="Output 2 4 7" xfId="17653" xr:uid="{43955EEB-4D6F-4F22-9FEE-259C72DEFF8F}"/>
    <cellStyle name="Output 2 4 7 2" xfId="17654" xr:uid="{4A55E5EB-8A56-44EC-B8D7-C0A40E6A82A5}"/>
    <cellStyle name="Output 2 4 7 3" xfId="36169" xr:uid="{0B6B7E0D-7EAB-4F67-8C8F-A185B197C076}"/>
    <cellStyle name="Output 2 4 8" xfId="17655" xr:uid="{7FAF0543-41A9-4FF4-AB7B-550D88C5B678}"/>
    <cellStyle name="Output 2 4 8 2" xfId="17656" xr:uid="{19C6780C-315F-466A-9073-2BB1D80F627C}"/>
    <cellStyle name="Output 2 4 8 3" xfId="36170" xr:uid="{16ACF90B-5330-4703-9E7C-BC25F35199D1}"/>
    <cellStyle name="Output 2 4 9" xfId="17657" xr:uid="{F73A28E1-1501-493D-B3C8-6DB3A7C1F649}"/>
    <cellStyle name="Output 2 4 9 2" xfId="17658" xr:uid="{52A38CF8-7F7D-4B57-A81D-744360E6D48F}"/>
    <cellStyle name="Output 2 4 9 3" xfId="36171" xr:uid="{BF7828F7-5386-4EDB-AE1A-9C46B47FDEEB}"/>
    <cellStyle name="Output 2 5" xfId="17659" xr:uid="{00404FE9-A153-4C92-89C9-9F5758C7E321}"/>
    <cellStyle name="Output 2 5 10" xfId="17660" xr:uid="{48082CA6-3B26-42A0-BCD7-CA8FDC81B5D3}"/>
    <cellStyle name="Output 2 5 10 2" xfId="36172" xr:uid="{0827B493-0A05-4CA2-9619-4DBC00F40FA2}"/>
    <cellStyle name="Output 2 5 10 3" xfId="36173" xr:uid="{5BC87BCB-A721-4129-8024-7F8DEF5DAFDB}"/>
    <cellStyle name="Output 2 5 11" xfId="17661" xr:uid="{76815126-5FD0-4B1F-AFF7-42060B731DF2}"/>
    <cellStyle name="Output 2 5 11 2" xfId="36174" xr:uid="{98774933-A3A1-4255-B1FF-C267D2B17351}"/>
    <cellStyle name="Output 2 5 12" xfId="36175" xr:uid="{EDF735FC-5832-4415-82EA-AF7A5F94A74E}"/>
    <cellStyle name="Output 2 5 13" xfId="43028" xr:uid="{46494080-675F-418B-8D1B-2FD96BB51469}"/>
    <cellStyle name="Output 2 5 14" xfId="42260" xr:uid="{48CFD5C6-10A9-407B-883E-5C582E8EA515}"/>
    <cellStyle name="Output 2 5 15" xfId="43946" xr:uid="{AE1ED210-4BC3-4ACC-ACEF-0E3EF61BEEBC}"/>
    <cellStyle name="Output 2 5 2" xfId="17662" xr:uid="{E077AB8F-CDA0-45B0-8BF2-97AF538CD8BB}"/>
    <cellStyle name="Output 2 5 2 10" xfId="17663" xr:uid="{7224FF9D-A1B9-49B8-A735-38C8CA1C6A85}"/>
    <cellStyle name="Output 2 5 2 10 2" xfId="36176" xr:uid="{7A024F45-E47F-44F5-965E-7B2DF799B4F0}"/>
    <cellStyle name="Output 2 5 2 11" xfId="36177" xr:uid="{986B60F8-961D-4DBF-971C-8DB344C0555F}"/>
    <cellStyle name="Output 2 5 2 2" xfId="17664" xr:uid="{FA531961-E4B4-48DF-8042-6C69C572AB67}"/>
    <cellStyle name="Output 2 5 2 2 2" xfId="17665" xr:uid="{905E29A4-0DD6-46E7-80F4-47FEDCC55581}"/>
    <cellStyle name="Output 2 5 2 2 2 2" xfId="17666" xr:uid="{9CAA8A37-F107-4F19-B1AB-539559F21141}"/>
    <cellStyle name="Output 2 5 2 2 2 3" xfId="36178" xr:uid="{2625A5E1-E731-4276-A078-851F4D92556D}"/>
    <cellStyle name="Output 2 5 2 2 3" xfId="17667" xr:uid="{213E5CF5-C687-4DED-9E60-6BA57BB36BFF}"/>
    <cellStyle name="Output 2 5 2 2 3 2" xfId="17668" xr:uid="{14CAE323-9AFB-4662-BE15-393CF603B4BC}"/>
    <cellStyle name="Output 2 5 2 2 4" xfId="17669" xr:uid="{3C05442C-8236-44F7-A950-52B72392D60A}"/>
    <cellStyle name="Output 2 5 2 2 5" xfId="36179" xr:uid="{E883CD55-67DF-4228-A4AA-E13506BFA447}"/>
    <cellStyle name="Output 2 5 2 2 6" xfId="36180" xr:uid="{B5DC54DD-0814-4F66-B012-B96A06AC8B31}"/>
    <cellStyle name="Output 2 5 2 2 7" xfId="36181" xr:uid="{B6528996-BC50-4F42-9931-66157BFAA716}"/>
    <cellStyle name="Output 2 5 2 3" xfId="17670" xr:uid="{1D26E81D-F727-4FF8-9CA4-1FAEA3F7A7C0}"/>
    <cellStyle name="Output 2 5 2 3 2" xfId="17671" xr:uid="{60D4196E-D65A-4246-85BD-FF333ED0C14E}"/>
    <cellStyle name="Output 2 5 2 3 2 2" xfId="36182" xr:uid="{71463586-7C76-4AB1-B6AB-C7FA87CA385C}"/>
    <cellStyle name="Output 2 5 2 3 2 3" xfId="36183" xr:uid="{882A02F8-39FA-44A0-AAA8-52DB40760076}"/>
    <cellStyle name="Output 2 5 2 3 3" xfId="36184" xr:uid="{649D65D0-AE02-428B-B1CD-5C8140E7D3CD}"/>
    <cellStyle name="Output 2 5 2 3 3 2" xfId="36185" xr:uid="{E313A126-4B44-439C-AB1C-B3F449CD4CD0}"/>
    <cellStyle name="Output 2 5 2 3 4" xfId="36186" xr:uid="{55AB0729-C0FE-4497-9189-363AA116A8C6}"/>
    <cellStyle name="Output 2 5 2 3 5" xfId="36187" xr:uid="{90551B43-D14C-4F7A-839F-6E930768C505}"/>
    <cellStyle name="Output 2 5 2 3 6" xfId="36188" xr:uid="{B3485A5F-9C07-42B2-A53E-99D7B01F8D03}"/>
    <cellStyle name="Output 2 5 2 4" xfId="17672" xr:uid="{6619AFF2-3033-4E42-80A3-D7B6396FC865}"/>
    <cellStyle name="Output 2 5 2 4 2" xfId="17673" xr:uid="{51A347F6-3CD4-4180-B5C3-EF6C4D1FBA08}"/>
    <cellStyle name="Output 2 5 2 4 3" xfId="36189" xr:uid="{F4F03BBA-D5AF-49E0-8A77-611737538A3F}"/>
    <cellStyle name="Output 2 5 2 5" xfId="17674" xr:uid="{4221253C-02C6-411C-81A7-76913A938B00}"/>
    <cellStyle name="Output 2 5 2 5 2" xfId="17675" xr:uid="{960E2B8D-4597-489C-975C-223201CD638A}"/>
    <cellStyle name="Output 2 5 2 5 3" xfId="36190" xr:uid="{1C778157-44E8-479A-84A1-B74831B76DEA}"/>
    <cellStyle name="Output 2 5 2 6" xfId="17676" xr:uid="{93DF4DFC-B8D9-4BF8-A8B4-4DE1E25E599A}"/>
    <cellStyle name="Output 2 5 2 6 2" xfId="17677" xr:uid="{92BB89A0-DEA6-43E2-A2FF-71DB9EA45B5C}"/>
    <cellStyle name="Output 2 5 2 6 3" xfId="36191" xr:uid="{B9354BF5-C03B-432E-87C0-0BA94278E20C}"/>
    <cellStyle name="Output 2 5 2 7" xfId="17678" xr:uid="{44940FD6-1E70-4E52-879B-86A46A774762}"/>
    <cellStyle name="Output 2 5 2 7 2" xfId="17679" xr:uid="{C3EE6F6C-0FC4-44A3-BEBB-89CDF32AF14A}"/>
    <cellStyle name="Output 2 5 2 7 3" xfId="36192" xr:uid="{8761899F-AE80-4916-BE1A-A91323C2C8BD}"/>
    <cellStyle name="Output 2 5 2 8" xfId="17680" xr:uid="{6DBBABBB-B394-494C-B97C-CB80AEC68F8D}"/>
    <cellStyle name="Output 2 5 2 8 2" xfId="17681" xr:uid="{962F2F78-6A6D-470B-95E9-B2121EF91565}"/>
    <cellStyle name="Output 2 5 2 8 3" xfId="36193" xr:uid="{F13BF0D3-F4A4-45F6-BE17-BB1342BCF31D}"/>
    <cellStyle name="Output 2 5 2 9" xfId="17682" xr:uid="{9BB4067A-9ABC-43EA-993E-A9546E9A9169}"/>
    <cellStyle name="Output 2 5 2 9 2" xfId="36194" xr:uid="{E361BE19-6909-4388-953E-C835551D14FC}"/>
    <cellStyle name="Output 2 5 2 9 3" xfId="36195" xr:uid="{176B1ABD-97C1-47CA-A681-434D62B49EDC}"/>
    <cellStyle name="Output 2 5 3" xfId="17683" xr:uid="{AF964980-B0AA-4B8F-9A7F-559B52209918}"/>
    <cellStyle name="Output 2 5 3 2" xfId="17684" xr:uid="{5CF7F32D-ACA5-4E5E-87CA-0087CD3FBF80}"/>
    <cellStyle name="Output 2 5 3 2 2" xfId="36196" xr:uid="{3E29D49F-71B4-4DF4-8194-AA3EBC7CDF0D}"/>
    <cellStyle name="Output 2 5 3 3" xfId="17685" xr:uid="{F756A1BC-A83F-47EE-A934-634B8CD23CEA}"/>
    <cellStyle name="Output 2 5 3 4" xfId="17686" xr:uid="{5849C26E-C783-4942-B70E-BD213F5F141C}"/>
    <cellStyle name="Output 2 5 4" xfId="17687" xr:uid="{2992D98F-51A1-4DA6-9A05-A59042069492}"/>
    <cellStyle name="Output 2 5 4 2" xfId="17688" xr:uid="{9228A25B-4D96-4B4E-A7A8-6224B865321B}"/>
    <cellStyle name="Output 2 5 4 3" xfId="36197" xr:uid="{B0846724-805D-4225-AFD4-DC8FD7AB2240}"/>
    <cellStyle name="Output 2 5 5" xfId="17689" xr:uid="{F151A00B-4BE3-46FD-B2B2-93548F886EB5}"/>
    <cellStyle name="Output 2 5 5 2" xfId="17690" xr:uid="{28D5F805-4A5B-4E76-A9BD-D3C433D4E8E9}"/>
    <cellStyle name="Output 2 5 5 3" xfId="36198" xr:uid="{CDCD3BD7-2009-4DEE-8B52-E11258BF9295}"/>
    <cellStyle name="Output 2 5 6" xfId="17691" xr:uid="{05BD86EE-AB89-4B35-8DDB-A77F3D611526}"/>
    <cellStyle name="Output 2 5 6 2" xfId="17692" xr:uid="{5DC7EDEF-BDCD-4F90-9AC7-071F642C4DB4}"/>
    <cellStyle name="Output 2 5 6 3" xfId="36199" xr:uid="{58756B7F-7C7A-4497-8C89-C970DF3F539A}"/>
    <cellStyle name="Output 2 5 7" xfId="17693" xr:uid="{610AD5B0-7D10-45EA-AA0D-62FC1D9D1F62}"/>
    <cellStyle name="Output 2 5 7 2" xfId="17694" xr:uid="{050DFF30-6B36-4652-AAD0-295EB2380C59}"/>
    <cellStyle name="Output 2 5 7 3" xfId="36200" xr:uid="{35A645A8-BB7A-4BE1-8A0B-0ECE58DB7B19}"/>
    <cellStyle name="Output 2 5 8" xfId="17695" xr:uid="{9816C5BD-EB3A-4A71-9FC6-9C9214E5DAAD}"/>
    <cellStyle name="Output 2 5 8 2" xfId="17696" xr:uid="{5BE417AF-6F88-43D3-9D53-9A800B2CCF17}"/>
    <cellStyle name="Output 2 5 8 3" xfId="36201" xr:uid="{6E7AFA91-0724-428C-AE4A-2432DEC6B70F}"/>
    <cellStyle name="Output 2 5 9" xfId="17697" xr:uid="{25FA976A-26ED-439F-B8FB-8118EEB4DDDA}"/>
    <cellStyle name="Output 2 5 9 2" xfId="17698" xr:uid="{0EC09A94-BE79-49DE-A831-2E9F488FFC07}"/>
    <cellStyle name="Output 2 5 9 3" xfId="36202" xr:uid="{C0A7108C-A1B3-458F-98FD-C9F2FA39AECC}"/>
    <cellStyle name="Output 2 6" xfId="17699" xr:uid="{6EEEBFF9-3CC8-4281-BAC3-D4ACA40D2BC6}"/>
    <cellStyle name="Output 2 6 10" xfId="17700" xr:uid="{866D402D-E0E3-46AE-ABAD-6A19CA196A45}"/>
    <cellStyle name="Output 2 6 10 2" xfId="36203" xr:uid="{14CA3842-9F0F-4F93-9924-B21CE4F1AE12}"/>
    <cellStyle name="Output 2 6 10 3" xfId="36204" xr:uid="{8242AC47-8A95-4C7E-AF70-72497C0B93E7}"/>
    <cellStyle name="Output 2 6 11" xfId="17701" xr:uid="{040D401F-7EEF-480B-95EB-57D0C03F591A}"/>
    <cellStyle name="Output 2 6 11 2" xfId="36205" xr:uid="{1F8E2291-7B00-4B79-B076-B4ADC9F4C3A8}"/>
    <cellStyle name="Output 2 6 12" xfId="36206" xr:uid="{62F8A59F-C7AB-47B0-8C08-FB9E6812CE5A}"/>
    <cellStyle name="Output 2 6 13" xfId="43029" xr:uid="{A7A0D45F-326C-4CAB-8FFC-40F3AA381FD7}"/>
    <cellStyle name="Output 2 6 14" xfId="42259" xr:uid="{A7AC083D-5809-44DB-A9C9-C0BC3F39593C}"/>
    <cellStyle name="Output 2 6 15" xfId="43947" xr:uid="{EBC1CD52-DA3A-4FC7-A4B6-64E000DF574A}"/>
    <cellStyle name="Output 2 6 2" xfId="17702" xr:uid="{50B90E7A-D670-477E-B6FB-6BA981875FB8}"/>
    <cellStyle name="Output 2 6 2 10" xfId="17703" xr:uid="{FFFD7AD1-F3AE-4CCD-AF35-21821F5C1894}"/>
    <cellStyle name="Output 2 6 2 10 2" xfId="36207" xr:uid="{FC5FC4FD-FF1D-4EC9-B2BC-589020D9897C}"/>
    <cellStyle name="Output 2 6 2 11" xfId="36208" xr:uid="{12398F41-BBDD-4723-B8D6-6ECCC45DDAB6}"/>
    <cellStyle name="Output 2 6 2 2" xfId="17704" xr:uid="{619988B1-F1A2-4A04-AF66-AEC28C85FD8F}"/>
    <cellStyle name="Output 2 6 2 2 2" xfId="17705" xr:uid="{3E110F55-66FA-4583-870A-16888D478166}"/>
    <cellStyle name="Output 2 6 2 2 2 2" xfId="17706" xr:uid="{FB9B839B-E4CF-4F01-A7CD-11F13F706698}"/>
    <cellStyle name="Output 2 6 2 2 2 3" xfId="36209" xr:uid="{0A7DB1EC-1ED4-414A-B32B-486241C6019C}"/>
    <cellStyle name="Output 2 6 2 2 3" xfId="17707" xr:uid="{009BFEEC-34D0-4833-A9C1-2CBD1EFAB5ED}"/>
    <cellStyle name="Output 2 6 2 2 3 2" xfId="17708" xr:uid="{FC2DAE39-7C15-4E28-A9B3-6A664C4B26F2}"/>
    <cellStyle name="Output 2 6 2 2 4" xfId="17709" xr:uid="{843FBF87-79D4-4A8A-A213-F3821A506E21}"/>
    <cellStyle name="Output 2 6 2 2 5" xfId="36210" xr:uid="{321E9A4E-AA2D-40FF-A6A3-836FA68C03A0}"/>
    <cellStyle name="Output 2 6 2 2 6" xfId="36211" xr:uid="{ACE0A6A2-4829-4C16-A0F0-B4F42FAD28CF}"/>
    <cellStyle name="Output 2 6 2 2 7" xfId="36212" xr:uid="{BF3A2FAC-9ACE-4A3E-91B8-686B3215D719}"/>
    <cellStyle name="Output 2 6 2 3" xfId="17710" xr:uid="{DD2C57E9-BEC8-4034-95F8-964EF5DF8683}"/>
    <cellStyle name="Output 2 6 2 3 2" xfId="17711" xr:uid="{A3CCA73D-4CFE-4F29-B8A6-708AF2597DA5}"/>
    <cellStyle name="Output 2 6 2 3 2 2" xfId="36213" xr:uid="{F2A428C4-3072-4BFA-83E6-596FB4384986}"/>
    <cellStyle name="Output 2 6 2 3 2 3" xfId="36214" xr:uid="{3F63E2B7-E563-41FA-9940-FFB174EF6417}"/>
    <cellStyle name="Output 2 6 2 3 3" xfId="36215" xr:uid="{2EEA942B-ED54-420C-A07A-B8CD5892FD08}"/>
    <cellStyle name="Output 2 6 2 3 3 2" xfId="36216" xr:uid="{E40595BA-948B-4D64-8B4A-41338048F230}"/>
    <cellStyle name="Output 2 6 2 3 4" xfId="36217" xr:uid="{E07F0966-01CF-4576-BBE5-B4EC8A68CF36}"/>
    <cellStyle name="Output 2 6 2 3 5" xfId="36218" xr:uid="{C5339B7A-DE5F-4741-8D03-D37EF3993B4E}"/>
    <cellStyle name="Output 2 6 2 3 6" xfId="36219" xr:uid="{945FE155-082A-4194-BC27-EE2C4EBFE0D4}"/>
    <cellStyle name="Output 2 6 2 4" xfId="17712" xr:uid="{AC29602A-E8A1-43C6-9D30-661061D13517}"/>
    <cellStyle name="Output 2 6 2 4 2" xfId="17713" xr:uid="{4AF28E3F-0832-4ABC-91C5-E66B43066B62}"/>
    <cellStyle name="Output 2 6 2 4 3" xfId="36220" xr:uid="{CB82543D-BA45-4005-B662-21C64766F7C3}"/>
    <cellStyle name="Output 2 6 2 5" xfId="17714" xr:uid="{0944FC9F-CD39-49AF-B7A5-75459163C3CC}"/>
    <cellStyle name="Output 2 6 2 5 2" xfId="17715" xr:uid="{75AE5389-DD23-4112-B894-FD9044AFF6DE}"/>
    <cellStyle name="Output 2 6 2 5 3" xfId="36221" xr:uid="{BFC7CADD-FEA8-4628-987C-3B9922D0B4BE}"/>
    <cellStyle name="Output 2 6 2 6" xfId="17716" xr:uid="{2830345C-A332-4DBA-8957-320410E0FDC3}"/>
    <cellStyle name="Output 2 6 2 6 2" xfId="17717" xr:uid="{30A2468B-AD03-45F8-9AF2-7DFA6C0BF2A9}"/>
    <cellStyle name="Output 2 6 2 6 3" xfId="36222" xr:uid="{D8962A84-C664-4D32-886E-7F928E089D61}"/>
    <cellStyle name="Output 2 6 2 7" xfId="17718" xr:uid="{7D15E1BF-B333-4511-A389-50779E1FBA70}"/>
    <cellStyle name="Output 2 6 2 7 2" xfId="17719" xr:uid="{43AF7FE7-F836-4A90-89A9-12020647CF79}"/>
    <cellStyle name="Output 2 6 2 7 3" xfId="36223" xr:uid="{19763A32-9D8F-427C-BFC6-1734938B2786}"/>
    <cellStyle name="Output 2 6 2 8" xfId="17720" xr:uid="{A8EFBAB7-8FF3-4C2A-9521-112DE4B86A4A}"/>
    <cellStyle name="Output 2 6 2 8 2" xfId="17721" xr:uid="{AD43C12E-6AD5-4060-B789-5135DDDF4433}"/>
    <cellStyle name="Output 2 6 2 8 3" xfId="36224" xr:uid="{AEF24F20-22B9-4898-AE60-A08E594DD308}"/>
    <cellStyle name="Output 2 6 2 9" xfId="17722" xr:uid="{118FB459-0FAF-4DF6-AB38-E294F90E01AE}"/>
    <cellStyle name="Output 2 6 2 9 2" xfId="36225" xr:uid="{22557C43-3716-41C8-BC03-A26E0ECEDEBD}"/>
    <cellStyle name="Output 2 6 2 9 3" xfId="36226" xr:uid="{82FD2AC0-4648-48DA-9E3D-862AC12C4E24}"/>
    <cellStyle name="Output 2 6 3" xfId="17723" xr:uid="{C9448040-8503-4763-BD47-13E31691FD68}"/>
    <cellStyle name="Output 2 6 3 2" xfId="17724" xr:uid="{16E208FD-30D6-4B9E-B0C5-7C2816A416AB}"/>
    <cellStyle name="Output 2 6 3 2 2" xfId="36227" xr:uid="{53B1A820-A56C-4E7A-B7F7-6ADE307B79DD}"/>
    <cellStyle name="Output 2 6 3 3" xfId="17725" xr:uid="{5BF1240F-F3F3-4749-A578-3C7778D8FE83}"/>
    <cellStyle name="Output 2 6 3 4" xfId="17726" xr:uid="{31C9AAE8-8655-44E7-AB8D-E6499E4CFB2D}"/>
    <cellStyle name="Output 2 6 4" xfId="17727" xr:uid="{06255383-1212-470C-9609-5CCEF3EFEC96}"/>
    <cellStyle name="Output 2 6 4 2" xfId="17728" xr:uid="{CFCEF039-68AD-4B97-98D2-D6C8B33C6B9B}"/>
    <cellStyle name="Output 2 6 4 3" xfId="36228" xr:uid="{9A0B8DB8-1E69-4350-A274-076C3BFBD0D9}"/>
    <cellStyle name="Output 2 6 5" xfId="17729" xr:uid="{4EDCE77F-9834-4CC2-9341-446854091F98}"/>
    <cellStyle name="Output 2 6 5 2" xfId="17730" xr:uid="{D9270F87-68F0-4519-BD14-8C2BF6E91EA7}"/>
    <cellStyle name="Output 2 6 5 3" xfId="36229" xr:uid="{0F6E16AD-05A4-43B6-8435-3474730ADD91}"/>
    <cellStyle name="Output 2 6 6" xfId="17731" xr:uid="{E1AF8F21-0B42-4ECA-A489-FF4CA30ACCE2}"/>
    <cellStyle name="Output 2 6 6 2" xfId="17732" xr:uid="{4CC3B328-58C3-4E7F-8DE9-0871E14F9048}"/>
    <cellStyle name="Output 2 6 6 3" xfId="36230" xr:uid="{4E23D633-AC5C-4A8B-AD3B-64B7CB50A0C3}"/>
    <cellStyle name="Output 2 6 7" xfId="17733" xr:uid="{45E00CE9-A14A-4FD9-AE00-FD5BD7BB3E65}"/>
    <cellStyle name="Output 2 6 7 2" xfId="17734" xr:uid="{A6EFE43C-D268-4D41-8A36-B1BE7BBFAE68}"/>
    <cellStyle name="Output 2 6 7 3" xfId="36231" xr:uid="{7F9EC47B-3D6C-48F7-9959-FC6330A802C7}"/>
    <cellStyle name="Output 2 6 8" xfId="17735" xr:uid="{A2776785-5BDF-47BA-85B3-16C624DCF577}"/>
    <cellStyle name="Output 2 6 8 2" xfId="17736" xr:uid="{06A7CBAD-B4BE-419E-AD0B-9531151A9D63}"/>
    <cellStyle name="Output 2 6 8 3" xfId="36232" xr:uid="{FDA0DBD7-C608-4623-BA93-8BC5CBF5C1CF}"/>
    <cellStyle name="Output 2 6 9" xfId="17737" xr:uid="{B9F73ED3-66A7-4F24-A184-5878B138661B}"/>
    <cellStyle name="Output 2 6 9 2" xfId="17738" xr:uid="{3AEB3171-6328-4506-8562-6B20D31A5EC2}"/>
    <cellStyle name="Output 2 6 9 3" xfId="36233" xr:uid="{F5B792EA-EDE0-47F9-B38B-2BD330A7875B}"/>
    <cellStyle name="Output 2 7" xfId="17739" xr:uid="{BEE171AE-4173-407E-AF8D-48C17EB659E9}"/>
    <cellStyle name="Output 2 7 10" xfId="17740" xr:uid="{EEAC22CC-E363-4995-B9FA-40D71B5A845A}"/>
    <cellStyle name="Output 2 7 10 2" xfId="36234" xr:uid="{1F19AC02-61F5-4AE7-BB95-83149CFD9785}"/>
    <cellStyle name="Output 2 7 10 3" xfId="36235" xr:uid="{7F6D2D60-43BB-445D-AD9A-BE2612C9D608}"/>
    <cellStyle name="Output 2 7 11" xfId="17741" xr:uid="{574847E7-656A-479D-95D3-C23BA059E678}"/>
    <cellStyle name="Output 2 7 11 2" xfId="36236" xr:uid="{BA96382D-2044-4AFC-8805-6FE1D4289AC7}"/>
    <cellStyle name="Output 2 7 12" xfId="36237" xr:uid="{AAA9D2B7-1329-4F78-B406-D8EF5ED62D7D}"/>
    <cellStyle name="Output 2 7 13" xfId="43030" xr:uid="{5DBF0A82-7A9B-4F14-86A7-F1096A9F1FEA}"/>
    <cellStyle name="Output 2 7 14" xfId="42258" xr:uid="{7F0F4007-B763-4B89-94A5-D06C95307903}"/>
    <cellStyle name="Output 2 7 15" xfId="43948" xr:uid="{B8903FF4-1E8A-412F-88C2-9FF65D898A19}"/>
    <cellStyle name="Output 2 7 2" xfId="17742" xr:uid="{7CC80480-9EFD-490D-A57B-D6F55C8B27E4}"/>
    <cellStyle name="Output 2 7 2 10" xfId="17743" xr:uid="{D5D7D23D-BBB9-469C-BDD0-5CB43C9248E9}"/>
    <cellStyle name="Output 2 7 2 10 2" xfId="36238" xr:uid="{A1EF5B5D-61AC-44F5-B12B-26D32AD569B9}"/>
    <cellStyle name="Output 2 7 2 11" xfId="36239" xr:uid="{5E086D59-F375-4ED8-9E67-C15A6E138C73}"/>
    <cellStyle name="Output 2 7 2 2" xfId="17744" xr:uid="{3B3A9489-BB21-430F-BB66-599AF7C63661}"/>
    <cellStyle name="Output 2 7 2 2 2" xfId="17745" xr:uid="{D9108507-BD40-43BD-BA3B-1F9F3A4045E4}"/>
    <cellStyle name="Output 2 7 2 2 2 2" xfId="17746" xr:uid="{3F151CC7-F6DA-468E-B6A6-26518B771756}"/>
    <cellStyle name="Output 2 7 2 2 2 3" xfId="36240" xr:uid="{626FB24A-E690-4CCD-BCF0-3006789E6A82}"/>
    <cellStyle name="Output 2 7 2 2 3" xfId="17747" xr:uid="{6B047AE9-9DDD-4C0E-9FDB-6FE7C9CACCD9}"/>
    <cellStyle name="Output 2 7 2 2 3 2" xfId="17748" xr:uid="{15F3B20E-50B1-4626-8A60-D004DC8B3A84}"/>
    <cellStyle name="Output 2 7 2 2 4" xfId="17749" xr:uid="{90C5ACD2-C2D2-4A87-9F2A-30F69C553C4B}"/>
    <cellStyle name="Output 2 7 2 2 5" xfId="36241" xr:uid="{FEFD1348-D0DF-458E-AAD2-DB93E68C03D3}"/>
    <cellStyle name="Output 2 7 2 2 6" xfId="36242" xr:uid="{ACE3867B-D0AF-44C0-A148-508E64AEABBF}"/>
    <cellStyle name="Output 2 7 2 2 7" xfId="36243" xr:uid="{713AFF82-2CC7-487B-95C8-A480E13DFEC0}"/>
    <cellStyle name="Output 2 7 2 3" xfId="17750" xr:uid="{526E95D3-929D-4814-9D9B-87C0DF5E636F}"/>
    <cellStyle name="Output 2 7 2 3 2" xfId="17751" xr:uid="{F9E1F4CF-0860-4EE6-B6B3-E97C24C8C1DE}"/>
    <cellStyle name="Output 2 7 2 3 2 2" xfId="36244" xr:uid="{9D52165A-95F0-4773-AD76-E862942EF40D}"/>
    <cellStyle name="Output 2 7 2 3 2 3" xfId="36245" xr:uid="{83F818F6-8AD4-4758-8727-8055A881DC8B}"/>
    <cellStyle name="Output 2 7 2 3 3" xfId="36246" xr:uid="{77217CF6-554D-466D-A2F3-BB3D393CCB88}"/>
    <cellStyle name="Output 2 7 2 3 3 2" xfId="36247" xr:uid="{4FEF385B-BB03-4BE3-945C-4AB8BC3F63B6}"/>
    <cellStyle name="Output 2 7 2 3 4" xfId="36248" xr:uid="{82303A96-F501-4CC9-9F3E-F4082FDF5885}"/>
    <cellStyle name="Output 2 7 2 3 5" xfId="36249" xr:uid="{929C7B7A-1527-4F04-A293-366A7BBD6987}"/>
    <cellStyle name="Output 2 7 2 3 6" xfId="36250" xr:uid="{46FB77A2-E234-49CA-8310-2FD5E5CC4801}"/>
    <cellStyle name="Output 2 7 2 4" xfId="17752" xr:uid="{B6F40409-0E48-425D-91C9-417BB58E7EE4}"/>
    <cellStyle name="Output 2 7 2 4 2" xfId="17753" xr:uid="{8356255C-D69C-4A94-8ECA-FDD7AAA8FF10}"/>
    <cellStyle name="Output 2 7 2 4 3" xfId="36251" xr:uid="{4BE55CD0-7CD0-49CB-AF77-A373A3DE21B7}"/>
    <cellStyle name="Output 2 7 2 5" xfId="17754" xr:uid="{D4393D45-A8BB-478A-A7D4-C3D144F0B5AB}"/>
    <cellStyle name="Output 2 7 2 5 2" xfId="17755" xr:uid="{97C4D882-259C-46FA-A523-D8C70C5A2275}"/>
    <cellStyle name="Output 2 7 2 5 3" xfId="36252" xr:uid="{5C3A9E0C-6209-4116-93D7-1FB565F3E189}"/>
    <cellStyle name="Output 2 7 2 6" xfId="17756" xr:uid="{3BE8522F-2086-4C67-87D3-3929A876093A}"/>
    <cellStyle name="Output 2 7 2 6 2" xfId="17757" xr:uid="{B5DA2C85-EFB5-42E8-8088-48D27EB29E42}"/>
    <cellStyle name="Output 2 7 2 6 3" xfId="36253" xr:uid="{F6C0A4FC-FF1B-4675-81B5-B37AF4D0C58A}"/>
    <cellStyle name="Output 2 7 2 7" xfId="17758" xr:uid="{A7C0EFA2-7A68-4F95-95ED-F9C0AF515047}"/>
    <cellStyle name="Output 2 7 2 7 2" xfId="17759" xr:uid="{B7F12E88-E951-491F-9B59-76DD83778ECC}"/>
    <cellStyle name="Output 2 7 2 7 3" xfId="36254" xr:uid="{3736B73A-6D5E-461C-9317-0475F3DF177B}"/>
    <cellStyle name="Output 2 7 2 8" xfId="17760" xr:uid="{1C0C33A6-0BFA-445C-9532-4F4F012A8BEF}"/>
    <cellStyle name="Output 2 7 2 8 2" xfId="17761" xr:uid="{359BA308-A831-46B4-A93D-7694EFEE21B6}"/>
    <cellStyle name="Output 2 7 2 8 3" xfId="36255" xr:uid="{AA4D9DF8-4E46-46DF-9F8C-F4A3C070B99A}"/>
    <cellStyle name="Output 2 7 2 9" xfId="17762" xr:uid="{F71BBDDF-AED5-4E25-B8AF-226CFE9B3590}"/>
    <cellStyle name="Output 2 7 2 9 2" xfId="36256" xr:uid="{D4983746-3829-4E44-9B34-61279C71B618}"/>
    <cellStyle name="Output 2 7 2 9 3" xfId="36257" xr:uid="{38CBDF41-B26A-4D3C-A581-274CFBB8C87E}"/>
    <cellStyle name="Output 2 7 3" xfId="17763" xr:uid="{02FAB2D0-EED1-4C23-A1CD-D910C09D93FE}"/>
    <cellStyle name="Output 2 7 3 2" xfId="17764" xr:uid="{9ACD3CCB-EC89-40E9-A1AD-2002CA9DB883}"/>
    <cellStyle name="Output 2 7 3 2 2" xfId="36258" xr:uid="{B2BAAD73-DFB4-42D0-89D4-7CC87B9AAAD7}"/>
    <cellStyle name="Output 2 7 3 3" xfId="17765" xr:uid="{933592B1-B84D-4ECD-9164-64285750B419}"/>
    <cellStyle name="Output 2 7 3 4" xfId="17766" xr:uid="{59E0A8B1-6F60-42F1-8B19-0A11D2C59359}"/>
    <cellStyle name="Output 2 7 4" xfId="17767" xr:uid="{57671446-77F0-46D1-96E8-EFF4D6CB105D}"/>
    <cellStyle name="Output 2 7 4 2" xfId="17768" xr:uid="{E52D9945-70B2-4694-9D8C-44C564608FA7}"/>
    <cellStyle name="Output 2 7 4 3" xfId="36259" xr:uid="{338A96BB-9638-4F9F-912A-736E66EB3343}"/>
    <cellStyle name="Output 2 7 5" xfId="17769" xr:uid="{DBEDD50C-4212-4B96-8702-69F7D1A8C9E0}"/>
    <cellStyle name="Output 2 7 5 2" xfId="17770" xr:uid="{9A524A49-E5F5-454B-8C89-BBAB86DF8702}"/>
    <cellStyle name="Output 2 7 5 3" xfId="36260" xr:uid="{5054C9E8-A5F2-43A3-AB18-3A47F11317F6}"/>
    <cellStyle name="Output 2 7 6" xfId="17771" xr:uid="{DC452664-E574-4330-97F1-60B05DDC6D28}"/>
    <cellStyle name="Output 2 7 6 2" xfId="17772" xr:uid="{8CFCF76C-81A1-41D4-8887-859692F16E5B}"/>
    <cellStyle name="Output 2 7 6 3" xfId="36261" xr:uid="{C94B0DC6-375D-490F-94CE-5F7C5DF0D067}"/>
    <cellStyle name="Output 2 7 7" xfId="17773" xr:uid="{B460E118-37F2-4182-AA9F-F25C3B758866}"/>
    <cellStyle name="Output 2 7 7 2" xfId="17774" xr:uid="{3178E18A-F8CE-4F17-BE18-D5B1D153A7DC}"/>
    <cellStyle name="Output 2 7 7 3" xfId="36262" xr:uid="{37A9CD94-92DD-495D-8213-EEE8A75C1432}"/>
    <cellStyle name="Output 2 7 8" xfId="17775" xr:uid="{B000A849-4658-4289-9FEC-CA39A7098EFA}"/>
    <cellStyle name="Output 2 7 8 2" xfId="17776" xr:uid="{C83F62F3-E581-442C-A217-F41379382373}"/>
    <cellStyle name="Output 2 7 8 3" xfId="36263" xr:uid="{F9D77518-90BA-4317-87CB-B3E7FB91C87B}"/>
    <cellStyle name="Output 2 7 9" xfId="17777" xr:uid="{F36B775D-C226-4E1D-960D-4DA4CF008BB2}"/>
    <cellStyle name="Output 2 7 9 2" xfId="17778" xr:uid="{4644AF9E-DC19-46C0-9762-B0A08D83B64F}"/>
    <cellStyle name="Output 2 7 9 3" xfId="36264" xr:uid="{E33F2442-6D8B-472A-9DF9-326E014AD199}"/>
    <cellStyle name="Output 2 8" xfId="17779" xr:uid="{30FD9792-BDDC-4D44-90E0-9FDB6583E158}"/>
    <cellStyle name="Output 2 8 10" xfId="17780" xr:uid="{48DC3116-AD2F-43A8-977F-2AD489E00119}"/>
    <cellStyle name="Output 2 8 10 2" xfId="36265" xr:uid="{6E1722B7-0C1D-4087-BD54-6465AAEDB85F}"/>
    <cellStyle name="Output 2 8 10 3" xfId="36266" xr:uid="{43D6F0E6-EF8D-4B65-9628-522333E56078}"/>
    <cellStyle name="Output 2 8 11" xfId="17781" xr:uid="{8D5B2933-7D14-4A08-85BA-CE94ADB4BAD2}"/>
    <cellStyle name="Output 2 8 11 2" xfId="36267" xr:uid="{EA66952B-4DAC-414D-A39A-31B58852F8B2}"/>
    <cellStyle name="Output 2 8 12" xfId="36268" xr:uid="{7637B906-36CE-4F11-9D72-8E8246C6C68C}"/>
    <cellStyle name="Output 2 8 13" xfId="43031" xr:uid="{1D5ECB9D-C378-43B9-9062-488B32E88943}"/>
    <cellStyle name="Output 2 8 14" xfId="42257" xr:uid="{019D4B61-8A3D-4253-AC7E-2E54BF76A718}"/>
    <cellStyle name="Output 2 8 15" xfId="43949" xr:uid="{C3F34C24-7808-49E9-8D1B-10B622E18BC3}"/>
    <cellStyle name="Output 2 8 2" xfId="17782" xr:uid="{FE2BD1FD-65A6-4847-B0B7-7667B56CF933}"/>
    <cellStyle name="Output 2 8 2 10" xfId="17783" xr:uid="{1D4F6F57-45BD-4AF1-B5E6-BFF65CB92C11}"/>
    <cellStyle name="Output 2 8 2 10 2" xfId="36269" xr:uid="{02C35DA2-1F86-49AC-ACBC-F7DF6E7C71D6}"/>
    <cellStyle name="Output 2 8 2 11" xfId="36270" xr:uid="{C8036AEA-F0C8-4B71-9B0D-E863E06D65B2}"/>
    <cellStyle name="Output 2 8 2 2" xfId="17784" xr:uid="{87A7EFEB-C4A7-4FEE-85F7-2FF378E0A9CF}"/>
    <cellStyle name="Output 2 8 2 2 2" xfId="17785" xr:uid="{06A66055-9596-430C-BD4F-31E7114256AC}"/>
    <cellStyle name="Output 2 8 2 2 2 2" xfId="17786" xr:uid="{04ED2B9D-A113-458F-9542-974BD84219ED}"/>
    <cellStyle name="Output 2 8 2 2 2 3" xfId="36271" xr:uid="{94742681-A823-429B-B2BE-EA635CCA6FC5}"/>
    <cellStyle name="Output 2 8 2 2 3" xfId="17787" xr:uid="{148DF8E5-0790-41D8-95D1-C3434B4D3498}"/>
    <cellStyle name="Output 2 8 2 2 3 2" xfId="17788" xr:uid="{46340D6A-A749-42CD-B2FF-0427BBF237CF}"/>
    <cellStyle name="Output 2 8 2 2 4" xfId="17789" xr:uid="{747344C2-D655-42BA-9C5C-B42A2B4AEF9C}"/>
    <cellStyle name="Output 2 8 2 2 5" xfId="36272" xr:uid="{1BA6DD23-20CA-41CB-8BE2-7ED6CFD0804C}"/>
    <cellStyle name="Output 2 8 2 2 6" xfId="36273" xr:uid="{AF4C6CAB-8233-4D09-A0AB-E950F04CF298}"/>
    <cellStyle name="Output 2 8 2 2 7" xfId="36274" xr:uid="{05DBF7FA-56AC-4503-B46B-D0EE7CDA8905}"/>
    <cellStyle name="Output 2 8 2 3" xfId="17790" xr:uid="{21AA650B-EB24-491A-A05E-79809F737979}"/>
    <cellStyle name="Output 2 8 2 3 2" xfId="17791" xr:uid="{7DC96C9A-0D9B-4C56-A62E-641356624768}"/>
    <cellStyle name="Output 2 8 2 3 2 2" xfId="36275" xr:uid="{0F853115-D371-4594-BF63-403647CA2B42}"/>
    <cellStyle name="Output 2 8 2 3 2 3" xfId="36276" xr:uid="{D546FBD2-6BEB-4937-B055-09A0A19F8BB5}"/>
    <cellStyle name="Output 2 8 2 3 3" xfId="36277" xr:uid="{E82FB5F1-4E77-4D4D-9EC3-02625B57F296}"/>
    <cellStyle name="Output 2 8 2 3 3 2" xfId="36278" xr:uid="{84C6A407-3752-49E2-9E31-BC3C24C73FBE}"/>
    <cellStyle name="Output 2 8 2 3 4" xfId="36279" xr:uid="{838303F6-599B-4F0E-934B-069FABAF787C}"/>
    <cellStyle name="Output 2 8 2 3 5" xfId="36280" xr:uid="{24B14CF0-7080-4256-83FF-CEEF8F60E1FA}"/>
    <cellStyle name="Output 2 8 2 3 6" xfId="36281" xr:uid="{EFDCF2EB-07F7-4F4A-BD9C-09A1DB843EFA}"/>
    <cellStyle name="Output 2 8 2 4" xfId="17792" xr:uid="{1278FDD5-51F5-4DEE-8C9E-3B3D4DCF6BDC}"/>
    <cellStyle name="Output 2 8 2 4 2" xfId="17793" xr:uid="{C6B60586-C7F1-45FA-A43D-80B94ABAAFE6}"/>
    <cellStyle name="Output 2 8 2 4 3" xfId="36282" xr:uid="{2815B797-BB39-4080-8570-53C6E6B5049F}"/>
    <cellStyle name="Output 2 8 2 5" xfId="17794" xr:uid="{27786C51-858C-4333-AAB2-3FE15722CDDB}"/>
    <cellStyle name="Output 2 8 2 5 2" xfId="17795" xr:uid="{EBCD06B9-F2EE-4058-8CED-4833D0947B48}"/>
    <cellStyle name="Output 2 8 2 5 3" xfId="36283" xr:uid="{80D5BCA7-079B-4D77-B33A-66B52360A901}"/>
    <cellStyle name="Output 2 8 2 6" xfId="17796" xr:uid="{B7F73D6A-DE10-4437-90F9-1D391CEF8882}"/>
    <cellStyle name="Output 2 8 2 6 2" xfId="17797" xr:uid="{7CDF2F5C-E6F3-4276-B190-111422D73231}"/>
    <cellStyle name="Output 2 8 2 6 3" xfId="36284" xr:uid="{59875E96-FEE4-4EDE-B862-FD0FD9729A03}"/>
    <cellStyle name="Output 2 8 2 7" xfId="17798" xr:uid="{9C52DEA3-DC62-4BDC-8FFD-3C1CD31ECF07}"/>
    <cellStyle name="Output 2 8 2 7 2" xfId="17799" xr:uid="{C932C849-5D98-4852-A14B-1DD88CB54F8D}"/>
    <cellStyle name="Output 2 8 2 7 3" xfId="36285" xr:uid="{473D71FA-1003-43BB-ADFF-DF74D6CD5FAD}"/>
    <cellStyle name="Output 2 8 2 8" xfId="17800" xr:uid="{6CE09267-E5B5-4003-89BD-CD42282549E8}"/>
    <cellStyle name="Output 2 8 2 8 2" xfId="17801" xr:uid="{FDFDA9BF-2F89-41D9-B9CC-B37A38ED10D2}"/>
    <cellStyle name="Output 2 8 2 8 3" xfId="36286" xr:uid="{7BEC08FA-B5CC-4F75-A690-DA3320187BC3}"/>
    <cellStyle name="Output 2 8 2 9" xfId="17802" xr:uid="{BEC33054-F346-441C-98BE-1E90BB0CD9D5}"/>
    <cellStyle name="Output 2 8 2 9 2" xfId="36287" xr:uid="{858A0F27-0578-461A-AAF3-6D528B2602CB}"/>
    <cellStyle name="Output 2 8 2 9 3" xfId="36288" xr:uid="{FD2967F2-09D4-4B0B-A4BC-A9C088B76048}"/>
    <cellStyle name="Output 2 8 3" xfId="17803" xr:uid="{9715A25E-8DC8-4F84-92BA-DBF72B8FAE0B}"/>
    <cellStyle name="Output 2 8 3 2" xfId="17804" xr:uid="{FF6C10C9-03EF-4498-B71F-A6226A0162F5}"/>
    <cellStyle name="Output 2 8 3 2 2" xfId="36289" xr:uid="{08D18256-2AC8-4C20-9E93-7AF86DAB78D3}"/>
    <cellStyle name="Output 2 8 3 3" xfId="17805" xr:uid="{532DAEFD-04AF-4FF8-ABCD-9B14E4569BD6}"/>
    <cellStyle name="Output 2 8 3 4" xfId="17806" xr:uid="{95D3EF3D-F5EB-46EB-ADDE-05EA8F6079DA}"/>
    <cellStyle name="Output 2 8 4" xfId="17807" xr:uid="{D70BFC84-2B57-4A85-8341-1689D43F6B13}"/>
    <cellStyle name="Output 2 8 4 2" xfId="17808" xr:uid="{BF55ACF4-1AA2-4173-A5BC-7CA756EC4209}"/>
    <cellStyle name="Output 2 8 4 3" xfId="36290" xr:uid="{A1537C50-C9F6-4D76-B37B-64B11CFBDBF2}"/>
    <cellStyle name="Output 2 8 5" xfId="17809" xr:uid="{0D0D7D68-CF28-45E0-9BB7-160BECE7D947}"/>
    <cellStyle name="Output 2 8 5 2" xfId="17810" xr:uid="{230AB27A-1E66-4835-9905-F6BD275CC1B3}"/>
    <cellStyle name="Output 2 8 5 3" xfId="36291" xr:uid="{9B23984C-8348-4E2D-BF74-AAE20037667D}"/>
    <cellStyle name="Output 2 8 6" xfId="17811" xr:uid="{97955ECE-61ED-4409-A8EF-7FD1AEE795AE}"/>
    <cellStyle name="Output 2 8 6 2" xfId="17812" xr:uid="{4E8655DD-858B-46D5-AE4D-DF262D831526}"/>
    <cellStyle name="Output 2 8 6 3" xfId="36292" xr:uid="{0F2993FA-8FEF-4803-8FF1-7C4097DF046B}"/>
    <cellStyle name="Output 2 8 7" xfId="17813" xr:uid="{05FA0AD3-ED8F-433A-8938-2A8A2128B66B}"/>
    <cellStyle name="Output 2 8 7 2" xfId="17814" xr:uid="{AE96D634-5D77-4DA4-A645-D4C5B3C71E0E}"/>
    <cellStyle name="Output 2 8 7 3" xfId="36293" xr:uid="{5737482E-5842-445B-8E4F-04852EE6357F}"/>
    <cellStyle name="Output 2 8 8" xfId="17815" xr:uid="{9410D3B4-087B-4F0E-911B-A0CD974F865B}"/>
    <cellStyle name="Output 2 8 8 2" xfId="17816" xr:uid="{7FCDA866-9C08-4F38-AA1A-F094FD6DAFA9}"/>
    <cellStyle name="Output 2 8 8 3" xfId="36294" xr:uid="{4BF0D246-3145-4B91-894E-CF67C9620CA5}"/>
    <cellStyle name="Output 2 8 9" xfId="17817" xr:uid="{C60AC537-C14F-4DDC-9214-849FCB236E46}"/>
    <cellStyle name="Output 2 8 9 2" xfId="17818" xr:uid="{2FBE89E2-E78B-4924-8D6D-271ECCCEB4B6}"/>
    <cellStyle name="Output 2 8 9 3" xfId="36295" xr:uid="{5B6FA448-B957-45A0-8893-8E6E8A745508}"/>
    <cellStyle name="Output 2 9" xfId="17819" xr:uid="{7259C74A-50A3-4270-BA44-3A4580F56928}"/>
    <cellStyle name="Output 2 9 10" xfId="17820" xr:uid="{59643C90-4507-4972-954B-782B44DB1F33}"/>
    <cellStyle name="Output 2 9 10 2" xfId="36296" xr:uid="{35C7F989-048B-442E-921C-4CD924782C26}"/>
    <cellStyle name="Output 2 9 10 3" xfId="36297" xr:uid="{8B93A7F9-E471-49D6-AF15-13A42A7782D5}"/>
    <cellStyle name="Output 2 9 11" xfId="17821" xr:uid="{0D81F357-5820-4393-81D9-73E3B96AC204}"/>
    <cellStyle name="Output 2 9 11 2" xfId="36298" xr:uid="{A237D6EB-EB95-48BD-B3BF-E329DB02001B}"/>
    <cellStyle name="Output 2 9 12" xfId="36299" xr:uid="{3542CDD3-CCDF-47B0-B97B-F9EEF2CACF3D}"/>
    <cellStyle name="Output 2 9 13" xfId="43032" xr:uid="{3211502D-48F4-4B42-9E3C-E3B8530E9D05}"/>
    <cellStyle name="Output 2 9 14" xfId="42256" xr:uid="{3EE6BED7-839F-42B8-9697-AB5A6585918F}"/>
    <cellStyle name="Output 2 9 15" xfId="43950" xr:uid="{B77F568F-4320-4782-9E35-125220FAECC1}"/>
    <cellStyle name="Output 2 9 2" xfId="17822" xr:uid="{9B9EDB81-87C5-41D5-A9B2-14D4E3967364}"/>
    <cellStyle name="Output 2 9 2 10" xfId="17823" xr:uid="{4C17AFF3-7738-4D86-A2D5-85F44774710B}"/>
    <cellStyle name="Output 2 9 2 10 2" xfId="36300" xr:uid="{CB01FBF6-A261-45CF-B070-0EAD1B6283D2}"/>
    <cellStyle name="Output 2 9 2 11" xfId="36301" xr:uid="{90E2A76B-0492-45D9-BF1D-54662C002F6E}"/>
    <cellStyle name="Output 2 9 2 2" xfId="17824" xr:uid="{70921F2C-A0CB-489D-B19B-C39301B023F1}"/>
    <cellStyle name="Output 2 9 2 2 2" xfId="17825" xr:uid="{8458CECE-9D95-4085-A7EF-40BC690DF71F}"/>
    <cellStyle name="Output 2 9 2 2 2 2" xfId="17826" xr:uid="{9AD15C9A-1884-4B4F-9B2C-2ACC503A772B}"/>
    <cellStyle name="Output 2 9 2 2 2 3" xfId="36302" xr:uid="{47DB45E0-534B-41DF-894A-F93ED3C231AC}"/>
    <cellStyle name="Output 2 9 2 2 3" xfId="17827" xr:uid="{77C19F1C-2E64-4E18-83E0-54463BDE994B}"/>
    <cellStyle name="Output 2 9 2 2 3 2" xfId="17828" xr:uid="{73F9E85E-0069-4C39-96ED-F4198BAD40EF}"/>
    <cellStyle name="Output 2 9 2 2 4" xfId="17829" xr:uid="{ECEA9E22-4367-414D-8D61-272D98C06228}"/>
    <cellStyle name="Output 2 9 2 2 5" xfId="36303" xr:uid="{2E1368A3-5CE9-425B-A1CF-18881AD24285}"/>
    <cellStyle name="Output 2 9 2 2 6" xfId="36304" xr:uid="{58B619D8-691E-4E93-A478-6332CC249F5E}"/>
    <cellStyle name="Output 2 9 2 2 7" xfId="36305" xr:uid="{7F57CE46-0BFD-469C-A8E6-E6F0D974D781}"/>
    <cellStyle name="Output 2 9 2 3" xfId="17830" xr:uid="{5E5F1ADF-711F-4228-BCE2-9751AD23F1FE}"/>
    <cellStyle name="Output 2 9 2 3 2" xfId="17831" xr:uid="{1B294EEE-D947-4B7A-AA5A-ABECDDF6E303}"/>
    <cellStyle name="Output 2 9 2 3 2 2" xfId="36306" xr:uid="{A979DEBF-7529-4AB0-9F39-DC22AF74827D}"/>
    <cellStyle name="Output 2 9 2 3 2 3" xfId="36307" xr:uid="{262D0BDE-264B-45CE-8750-D9ACDAD166E3}"/>
    <cellStyle name="Output 2 9 2 3 3" xfId="36308" xr:uid="{ACC823FD-014C-4734-8304-C54BDBA467E7}"/>
    <cellStyle name="Output 2 9 2 3 3 2" xfId="36309" xr:uid="{F4CE77F0-E26E-4F3F-809B-E63114E0C903}"/>
    <cellStyle name="Output 2 9 2 3 4" xfId="36310" xr:uid="{75ED88BF-D1DD-4A15-BDE4-A0C52EA16485}"/>
    <cellStyle name="Output 2 9 2 3 5" xfId="36311" xr:uid="{4B4DB3F1-C20C-4EE4-9266-29FCA604EE3B}"/>
    <cellStyle name="Output 2 9 2 3 6" xfId="36312" xr:uid="{EC8644C0-20E0-4DC5-B7E7-B9AEFC40F5A5}"/>
    <cellStyle name="Output 2 9 2 4" xfId="17832" xr:uid="{E529329D-FF90-44E2-89AB-6482EE1A504A}"/>
    <cellStyle name="Output 2 9 2 4 2" xfId="17833" xr:uid="{8657DC2F-3EE1-4014-9918-791CE3BFD018}"/>
    <cellStyle name="Output 2 9 2 4 3" xfId="36313" xr:uid="{DC7B64A0-6C48-4064-A62D-D3FA60292F88}"/>
    <cellStyle name="Output 2 9 2 5" xfId="17834" xr:uid="{63869A96-4B75-4909-B8EF-A511A04B85D7}"/>
    <cellStyle name="Output 2 9 2 5 2" xfId="17835" xr:uid="{99C0D89F-3114-4C0B-BB0C-A49C3B46F4E9}"/>
    <cellStyle name="Output 2 9 2 5 3" xfId="36314" xr:uid="{913E473F-2550-4CD9-A217-A470CED8CF5D}"/>
    <cellStyle name="Output 2 9 2 6" xfId="17836" xr:uid="{B041C56E-7C2E-4753-9C18-412343A24C87}"/>
    <cellStyle name="Output 2 9 2 6 2" xfId="17837" xr:uid="{C897E2C3-0AD9-4C11-BADC-23CB5B512357}"/>
    <cellStyle name="Output 2 9 2 6 3" xfId="36315" xr:uid="{1B79F698-8D83-471D-AAC2-3CF1F068FA64}"/>
    <cellStyle name="Output 2 9 2 7" xfId="17838" xr:uid="{D07D5E39-8D71-456A-8776-5D8B91385C49}"/>
    <cellStyle name="Output 2 9 2 7 2" xfId="17839" xr:uid="{3BA3B4C7-9F8E-4350-AEFB-90C40CC47F1C}"/>
    <cellStyle name="Output 2 9 2 7 3" xfId="36316" xr:uid="{11DA0503-0716-44F2-80DB-70DDEFCEF73F}"/>
    <cellStyle name="Output 2 9 2 8" xfId="17840" xr:uid="{7D903FD4-9CD3-4E1F-B3AB-A4FC327E803C}"/>
    <cellStyle name="Output 2 9 2 8 2" xfId="17841" xr:uid="{EB5FA0A0-7A08-45C6-9D2D-081852CC4118}"/>
    <cellStyle name="Output 2 9 2 8 3" xfId="36317" xr:uid="{CDBC7529-8B86-4FFC-89C3-469E30A29007}"/>
    <cellStyle name="Output 2 9 2 9" xfId="17842" xr:uid="{3A17B96C-0869-4F63-832E-3513B23661FD}"/>
    <cellStyle name="Output 2 9 2 9 2" xfId="36318" xr:uid="{D829AE5C-68EE-495A-80EB-DC1CE963EFB2}"/>
    <cellStyle name="Output 2 9 2 9 3" xfId="36319" xr:uid="{5BFD9D45-A66B-4302-9A03-2A71F56B2D27}"/>
    <cellStyle name="Output 2 9 3" xfId="17843" xr:uid="{EE57B347-4103-44D2-9554-EDC87A72421D}"/>
    <cellStyle name="Output 2 9 3 2" xfId="17844" xr:uid="{1F12CFB1-BB12-422C-91AD-9C664A8FD36F}"/>
    <cellStyle name="Output 2 9 3 2 2" xfId="36320" xr:uid="{E58E16F0-8298-46F0-90DE-CA5CC92F107E}"/>
    <cellStyle name="Output 2 9 3 3" xfId="17845" xr:uid="{40E17FDE-635D-4A4A-A571-49624E42C0B0}"/>
    <cellStyle name="Output 2 9 3 4" xfId="17846" xr:uid="{BC54C2CD-6F88-4FA5-9E69-D21DB884F310}"/>
    <cellStyle name="Output 2 9 4" xfId="17847" xr:uid="{AEEE33B1-23A9-4804-8B5A-D527E8F9C870}"/>
    <cellStyle name="Output 2 9 4 2" xfId="17848" xr:uid="{6BE09737-F8C7-4219-80CF-0D665D0A3528}"/>
    <cellStyle name="Output 2 9 4 3" xfId="36321" xr:uid="{D26FA102-2FF2-4815-9E89-4FDAF19722AA}"/>
    <cellStyle name="Output 2 9 5" xfId="17849" xr:uid="{9C0E5C86-11AB-42B5-8DEF-848E325325AF}"/>
    <cellStyle name="Output 2 9 5 2" xfId="17850" xr:uid="{8D65DC8E-D5AC-4949-ACD1-55AA150487D9}"/>
    <cellStyle name="Output 2 9 5 3" xfId="36322" xr:uid="{D6888DE7-3A9C-4795-952F-762FF2EF75F2}"/>
    <cellStyle name="Output 2 9 6" xfId="17851" xr:uid="{878B11D4-C882-49F1-815C-7AFEC5D8687C}"/>
    <cellStyle name="Output 2 9 6 2" xfId="17852" xr:uid="{9A6E5659-12F0-4750-B286-24237FEA7745}"/>
    <cellStyle name="Output 2 9 6 3" xfId="36323" xr:uid="{CF6829CD-5116-4DEC-9FF4-B419554AA115}"/>
    <cellStyle name="Output 2 9 7" xfId="17853" xr:uid="{F58E7AC5-20EB-48DA-AB5D-72075192BB95}"/>
    <cellStyle name="Output 2 9 7 2" xfId="17854" xr:uid="{C14FF340-B8B0-4D7C-9ABD-10B841A53602}"/>
    <cellStyle name="Output 2 9 7 3" xfId="36324" xr:uid="{FB881EDE-3094-4864-9C5B-FFAF6040FCD3}"/>
    <cellStyle name="Output 2 9 8" xfId="17855" xr:uid="{3ADF0401-07EF-43C0-94B7-EBC584FD5ABE}"/>
    <cellStyle name="Output 2 9 8 2" xfId="17856" xr:uid="{0FEB0B4F-E62E-4490-BA8F-85CF588ABD17}"/>
    <cellStyle name="Output 2 9 8 3" xfId="36325" xr:uid="{D6DEEB4C-FFAA-4290-B94C-D11A789DF9D6}"/>
    <cellStyle name="Output 2 9 9" xfId="17857" xr:uid="{30FB3F32-C5AF-48B3-B908-4422C26D2857}"/>
    <cellStyle name="Output 2 9 9 2" xfId="17858" xr:uid="{EC8D6F12-3AE2-4FB7-AAB5-944F9CD0D4A4}"/>
    <cellStyle name="Output 2 9 9 3" xfId="36326" xr:uid="{275D2DAA-F999-485E-B342-9415B255877B}"/>
    <cellStyle name="Output 20" xfId="36327" xr:uid="{BFBC643A-D4B5-49A5-842C-BA34179D3768}"/>
    <cellStyle name="Output 20 2" xfId="43033" xr:uid="{5A494F2D-4D55-40BD-A4B6-9CFFAAEB36A7}"/>
    <cellStyle name="Output 20 3" xfId="42254" xr:uid="{ACD3ED86-47CC-4BDB-A5C3-1EA4CD18250D}"/>
    <cellStyle name="Output 20 4" xfId="43951" xr:uid="{83A37797-C25A-45AE-B87D-8986196251CD}"/>
    <cellStyle name="Output 21" xfId="36328" xr:uid="{C399F569-9DA5-4FB9-9CDB-51AAF4231C84}"/>
    <cellStyle name="Output 21 2" xfId="43034" xr:uid="{D9C7D202-C61F-464B-8E9C-AF763EBA533E}"/>
    <cellStyle name="Output 21 3" xfId="42253" xr:uid="{9D5B9B3B-0A39-4853-AFFD-D48A18315B57}"/>
    <cellStyle name="Output 21 4" xfId="43952" xr:uid="{3718A59F-3B5D-4A13-8E37-6D6E7ACDCE5B}"/>
    <cellStyle name="Output 22" xfId="36329" xr:uid="{B57FC7DF-A0A9-402D-9D56-50CC9F5B1421}"/>
    <cellStyle name="Output 22 2" xfId="43035" xr:uid="{66D1EF28-9F76-4A7E-AE06-7E1A913D4679}"/>
    <cellStyle name="Output 22 3" xfId="42252" xr:uid="{ECC3B261-7035-4948-A34E-95DF3C93D623}"/>
    <cellStyle name="Output 22 4" xfId="43953" xr:uid="{474A6A36-BC66-46F3-AF9A-0AC18B4E36C9}"/>
    <cellStyle name="Output 23" xfId="36330" xr:uid="{52A069EA-0E11-435B-8EDB-6D55D502C64E}"/>
    <cellStyle name="Output 23 2" xfId="43036" xr:uid="{46AFE4FE-7F01-4078-A51C-4C7F512038E6}"/>
    <cellStyle name="Output 23 3" xfId="42251" xr:uid="{63145D72-A184-456A-8BE4-91120EF25AF2}"/>
    <cellStyle name="Output 23 4" xfId="43954" xr:uid="{1B624DF9-1C56-4CA6-A6EF-7525C2C74AFD}"/>
    <cellStyle name="Output 24" xfId="36331" xr:uid="{4C330823-F46A-45BF-A5B0-73EB178741BB}"/>
    <cellStyle name="Output 24 2" xfId="43037" xr:uid="{0EBDEE6F-919B-41F8-AA6E-8293A16C5260}"/>
    <cellStyle name="Output 24 3" xfId="42250" xr:uid="{E9AFE29D-19B0-4FAA-8ED8-C70DE57F67E0}"/>
    <cellStyle name="Output 24 4" xfId="43955" xr:uid="{100E33A0-C229-4C78-AC22-A5CCD347889F}"/>
    <cellStyle name="Output 25" xfId="36332" xr:uid="{108B5331-FDEB-44FB-B835-A23299592F00}"/>
    <cellStyle name="Output 25 2" xfId="43038" xr:uid="{122B8634-DD0D-47E2-AEF0-EA334652DF40}"/>
    <cellStyle name="Output 25 3" xfId="42249" xr:uid="{B4A403CF-F833-4A81-9539-5C99460C47DF}"/>
    <cellStyle name="Output 25 4" xfId="43956" xr:uid="{B4032D3C-63BE-4301-8A00-06188FD3373A}"/>
    <cellStyle name="Output 26" xfId="36333" xr:uid="{BC28FD1A-BC7A-47D8-A8CE-007B15E51EAA}"/>
    <cellStyle name="Output 26 2" xfId="43039" xr:uid="{9D12064B-8DDE-40A6-AE6A-46D55F718AC2}"/>
    <cellStyle name="Output 26 3" xfId="42248" xr:uid="{DC4A9D08-0DF7-4981-B9B9-99FAC52C28E6}"/>
    <cellStyle name="Output 26 4" xfId="43957" xr:uid="{62AEA06B-FFD3-4B70-AD4C-588588E58AAC}"/>
    <cellStyle name="Output 27" xfId="36334" xr:uid="{DC4468D1-91C2-460E-AE79-04E0A1DF4997}"/>
    <cellStyle name="Output 27 2" xfId="43040" xr:uid="{AF272163-0B6C-467D-B5B9-FB126BEA080F}"/>
    <cellStyle name="Output 27 3" xfId="42247" xr:uid="{BFC7C51A-F258-499C-8FDC-6E25D95445D8}"/>
    <cellStyle name="Output 27 4" xfId="43958" xr:uid="{64BBDE97-70A2-4664-A134-F82D400EAD38}"/>
    <cellStyle name="Output 28" xfId="36335" xr:uid="{10CF71E9-7B69-42EF-B06A-625DE6EDEDDB}"/>
    <cellStyle name="Output 28 2" xfId="43041" xr:uid="{E97CB56B-CEB9-4E54-91A6-B16A4BF09149}"/>
    <cellStyle name="Output 28 3" xfId="42246" xr:uid="{6184169D-3365-4FE4-9B2B-0F24DA21FDBA}"/>
    <cellStyle name="Output 28 4" xfId="43959" xr:uid="{61230957-246D-4F32-9213-810BE36C0625}"/>
    <cellStyle name="Output 29" xfId="36336" xr:uid="{6F4CBCBC-5397-4297-A4F9-DD706B9C0C1E}"/>
    <cellStyle name="Output 29 2" xfId="43042" xr:uid="{D4B3C9A8-0AD7-4269-8081-BA14FA46E75A}"/>
    <cellStyle name="Output 29 3" xfId="42245" xr:uid="{31FA4273-CAA3-475C-9A73-6B9F5F80EBD5}"/>
    <cellStyle name="Output 29 4" xfId="43960" xr:uid="{D1DB356E-3C69-435D-BDA5-FC71ECF5DBA4}"/>
    <cellStyle name="Output 3" xfId="17859" xr:uid="{C4984D0F-300F-49D6-B9F8-7B6DBB051290}"/>
    <cellStyle name="Output 3 10" xfId="17860" xr:uid="{5EF30317-C88A-43BD-B1D1-3C4A738BD96F}"/>
    <cellStyle name="Output 3 10 10" xfId="17861" xr:uid="{CFEBAB26-E0C1-4A44-BA02-932C0A7E4B78}"/>
    <cellStyle name="Output 3 10 10 2" xfId="36337" xr:uid="{AC2992C2-ECF1-47F5-AC2C-49C0EEEE9312}"/>
    <cellStyle name="Output 3 10 10 3" xfId="36338" xr:uid="{A0178B71-9D36-4376-964D-BFB3C282A81F}"/>
    <cellStyle name="Output 3 10 11" xfId="17862" xr:uid="{186479EF-8B8C-4EC2-8E6E-0816BF9D6520}"/>
    <cellStyle name="Output 3 10 11 2" xfId="36339" xr:uid="{183F24D6-2B7F-4122-B24F-2862928A28EE}"/>
    <cellStyle name="Output 3 10 2" xfId="17863" xr:uid="{2DCDF964-46C4-4DEE-BFC5-4F173515B231}"/>
    <cellStyle name="Output 3 10 2 10" xfId="17864" xr:uid="{07179AE2-FE18-4473-9FCE-269F49AB318F}"/>
    <cellStyle name="Output 3 10 2 10 2" xfId="36340" xr:uid="{B6668E56-3DDF-4485-8834-FD63F71F8099}"/>
    <cellStyle name="Output 3 10 2 2" xfId="17865" xr:uid="{32900EC5-E56C-413D-B8D7-0013D8C37669}"/>
    <cellStyle name="Output 3 10 2 2 2" xfId="17866" xr:uid="{F4A7ADE2-C41F-4B15-BDD4-1C50D6C4CCA0}"/>
    <cellStyle name="Output 3 10 2 2 2 2" xfId="36341" xr:uid="{BD78162E-A170-417D-A06B-A171ACF9C0AF}"/>
    <cellStyle name="Output 3 10 2 2 3" xfId="17867" xr:uid="{E6F1EB6D-00AC-476A-B550-A3C384D487DD}"/>
    <cellStyle name="Output 3 10 2 2 4" xfId="17868" xr:uid="{B515745C-24AD-4A75-827A-4C4C9D8E423B}"/>
    <cellStyle name="Output 3 10 2 3" xfId="17869" xr:uid="{8973C528-FFAF-4E7E-9647-AAEB433DF443}"/>
    <cellStyle name="Output 3 10 2 3 2" xfId="17870" xr:uid="{DF0D93C5-3E99-4DD6-8702-511288E1451E}"/>
    <cellStyle name="Output 3 10 2 3 3" xfId="36342" xr:uid="{EBA8A10C-D7C7-4A80-922B-51407D642A79}"/>
    <cellStyle name="Output 3 10 2 4" xfId="17871" xr:uid="{3F1E45F6-3115-4931-B3B7-605BA772F598}"/>
    <cellStyle name="Output 3 10 2 4 2" xfId="17872" xr:uid="{D91176A2-B576-45AA-9A83-087833B5C311}"/>
    <cellStyle name="Output 3 10 2 4 3" xfId="36343" xr:uid="{964C5310-839E-4407-A354-7E782C29BA52}"/>
    <cellStyle name="Output 3 10 2 5" xfId="17873" xr:uid="{9873BD1B-A6AC-4706-BF66-AB9F2913BC54}"/>
    <cellStyle name="Output 3 10 2 5 2" xfId="17874" xr:uid="{769C3D70-0532-465F-9C49-F9DD1E63D01C}"/>
    <cellStyle name="Output 3 10 2 5 3" xfId="36344" xr:uid="{094B1722-A51B-4377-B559-C7A83CE0D321}"/>
    <cellStyle name="Output 3 10 2 6" xfId="17875" xr:uid="{53EEF5FF-EB60-44B2-938E-FA8D2B353A3C}"/>
    <cellStyle name="Output 3 10 2 6 2" xfId="17876" xr:uid="{0CB56891-744F-47C7-932F-F41F5C4852BD}"/>
    <cellStyle name="Output 3 10 2 6 3" xfId="36345" xr:uid="{99BE609E-DE39-4C88-A929-48528BEFBC03}"/>
    <cellStyle name="Output 3 10 2 7" xfId="17877" xr:uid="{269AC088-08DE-437E-9323-DD3BBD0143D5}"/>
    <cellStyle name="Output 3 10 2 7 2" xfId="17878" xr:uid="{5681106C-E83F-4E3D-9083-F52D65B20F83}"/>
    <cellStyle name="Output 3 10 2 7 3" xfId="36346" xr:uid="{7C47DA51-1DD0-4B46-9DC5-A609ECB402AF}"/>
    <cellStyle name="Output 3 10 2 8" xfId="17879" xr:uid="{8B404852-FA95-4B18-9550-64642F8E4464}"/>
    <cellStyle name="Output 3 10 2 8 2" xfId="17880" xr:uid="{58602AB0-597D-4B8E-B53D-CC96FA427FE0}"/>
    <cellStyle name="Output 3 10 2 8 3" xfId="36347" xr:uid="{C9891AEA-4F01-445F-88D9-0AEABDF829AA}"/>
    <cellStyle name="Output 3 10 2 9" xfId="17881" xr:uid="{38418C49-C179-49BA-A72D-1DABD4A3ADA7}"/>
    <cellStyle name="Output 3 10 2 9 2" xfId="36348" xr:uid="{9BB57A2B-12C3-454C-949F-A226DC066B76}"/>
    <cellStyle name="Output 3 10 2 9 3" xfId="36349" xr:uid="{AA7CC5BB-CAF9-48FD-B5DE-85EA692CC06E}"/>
    <cellStyle name="Output 3 10 3" xfId="17882" xr:uid="{E4A966AE-496D-4C88-8F72-637215890962}"/>
    <cellStyle name="Output 3 10 3 2" xfId="17883" xr:uid="{14034FCF-83C1-4572-A970-CF3BC8624C81}"/>
    <cellStyle name="Output 3 10 3 3" xfId="17884" xr:uid="{DE537209-0428-4899-99CE-A4DB61A5BE8E}"/>
    <cellStyle name="Output 3 10 3 4" xfId="17885" xr:uid="{9C9FC81F-B27A-4BAA-A9A4-4E7DCDCEADE1}"/>
    <cellStyle name="Output 3 10 4" xfId="17886" xr:uid="{86B19A4D-D0D8-43A2-B6D3-E035CB695C1A}"/>
    <cellStyle name="Output 3 10 4 2" xfId="17887" xr:uid="{9FC6CF73-AD74-4128-B1CF-200F65C77F85}"/>
    <cellStyle name="Output 3 10 4 3" xfId="36350" xr:uid="{22631D5D-DF69-400B-A00A-916468C1733F}"/>
    <cellStyle name="Output 3 10 5" xfId="17888" xr:uid="{7DE54104-1F4A-456B-8967-1B0A4FABD8C3}"/>
    <cellStyle name="Output 3 10 5 2" xfId="17889" xr:uid="{7E07FCA9-777B-468B-B2AC-B08A4015F117}"/>
    <cellStyle name="Output 3 10 5 3" xfId="36351" xr:uid="{90BCAE27-7984-4307-97DC-7B540BF0B152}"/>
    <cellStyle name="Output 3 10 6" xfId="17890" xr:uid="{820867FD-DA88-4E6F-A7BE-C204B7595D4D}"/>
    <cellStyle name="Output 3 10 6 2" xfId="17891" xr:uid="{B48305E0-C1BB-4672-888F-DE18CA7168D6}"/>
    <cellStyle name="Output 3 10 6 3" xfId="36352" xr:uid="{6E3273F0-913C-4182-B24D-CD558B02FB1F}"/>
    <cellStyle name="Output 3 10 7" xfId="17892" xr:uid="{4189921A-246B-4050-8F4A-CEABF01D76C5}"/>
    <cellStyle name="Output 3 10 7 2" xfId="17893" xr:uid="{3255E27A-6B0A-47C5-A594-A3984CF03FA0}"/>
    <cellStyle name="Output 3 10 7 3" xfId="36353" xr:uid="{052E5D12-787E-49FB-8B96-BE5BE063EF18}"/>
    <cellStyle name="Output 3 10 8" xfId="17894" xr:uid="{E5ACB8A8-C95B-4C17-B724-322930CDA104}"/>
    <cellStyle name="Output 3 10 8 2" xfId="17895" xr:uid="{F7661ECF-E0A9-4E75-8CF5-6BAE588432DC}"/>
    <cellStyle name="Output 3 10 8 3" xfId="36354" xr:uid="{F458C1A5-2E05-436D-909B-2C86B2DC62B0}"/>
    <cellStyle name="Output 3 10 9" xfId="17896" xr:uid="{237F648A-E898-4E34-92CC-976AFA66F3F7}"/>
    <cellStyle name="Output 3 10 9 2" xfId="17897" xr:uid="{E581481F-6351-48F8-A22C-4EE359E39E87}"/>
    <cellStyle name="Output 3 10 9 3" xfId="36355" xr:uid="{4CB3C930-7C3E-442D-9BD3-4B25F3852755}"/>
    <cellStyle name="Output 3 11" xfId="17898" xr:uid="{06E643DB-BE45-420C-B625-D8F57D989B3C}"/>
    <cellStyle name="Output 3 11 10" xfId="17899" xr:uid="{B673AD14-2FA8-4D5B-955A-A3F90E931C04}"/>
    <cellStyle name="Output 3 11 10 2" xfId="36356" xr:uid="{0D3C48CD-0E4B-46CB-886E-8A2AB93BDAF3}"/>
    <cellStyle name="Output 3 11 10 3" xfId="36357" xr:uid="{5565F233-7A72-4304-B549-D66E4B6F9D31}"/>
    <cellStyle name="Output 3 11 11" xfId="17900" xr:uid="{7B4F0657-6B03-4E03-9DF8-8E3FCF75DE19}"/>
    <cellStyle name="Output 3 11 11 2" xfId="36358" xr:uid="{148E46CF-1A7F-462F-A53D-2DA7A22AAED9}"/>
    <cellStyle name="Output 3 11 2" xfId="17901" xr:uid="{83C04B34-B6AF-48B2-929F-E0A42011CBD3}"/>
    <cellStyle name="Output 3 11 2 10" xfId="17902" xr:uid="{A99FFE4F-222A-453A-8E31-32E759C342B6}"/>
    <cellStyle name="Output 3 11 2 10 2" xfId="36359" xr:uid="{0891ABB8-80BB-44E8-BD2A-D6E366AB37F5}"/>
    <cellStyle name="Output 3 11 2 2" xfId="17903" xr:uid="{DDBD467B-20CF-4A79-B936-814EE3BC0F8A}"/>
    <cellStyle name="Output 3 11 2 2 2" xfId="17904" xr:uid="{54018152-1CC1-4E85-B245-4516BC33E908}"/>
    <cellStyle name="Output 3 11 2 2 2 2" xfId="36360" xr:uid="{86089961-ABAE-4B1F-B4CA-A3B78D3B0740}"/>
    <cellStyle name="Output 3 11 2 2 3" xfId="17905" xr:uid="{2F786195-158A-48B1-8FC4-B66E75B57280}"/>
    <cellStyle name="Output 3 11 2 2 4" xfId="17906" xr:uid="{5E1841F7-3630-433B-B666-51F3EB836599}"/>
    <cellStyle name="Output 3 11 2 3" xfId="17907" xr:uid="{F892851B-5208-4280-8E77-D71F7E797556}"/>
    <cellStyle name="Output 3 11 2 3 2" xfId="17908" xr:uid="{E11692AC-8A46-41A5-9737-FF83B990AE5A}"/>
    <cellStyle name="Output 3 11 2 3 3" xfId="36361" xr:uid="{F72612AB-8516-4FF3-956C-57A5D1F3C9A1}"/>
    <cellStyle name="Output 3 11 2 4" xfId="17909" xr:uid="{8E9E19FF-C64A-4FC5-9421-71133F326FA9}"/>
    <cellStyle name="Output 3 11 2 4 2" xfId="17910" xr:uid="{DFC49F26-4472-4E5C-A1D3-3F69F2BF1037}"/>
    <cellStyle name="Output 3 11 2 4 3" xfId="36362" xr:uid="{44F057BA-76CF-4820-9A86-D738F8E14D93}"/>
    <cellStyle name="Output 3 11 2 5" xfId="17911" xr:uid="{02D89D7D-923A-4B9A-B719-1A10F8CAB3FE}"/>
    <cellStyle name="Output 3 11 2 5 2" xfId="17912" xr:uid="{CDD33169-2DB1-4018-86AA-40611E676476}"/>
    <cellStyle name="Output 3 11 2 5 3" xfId="36363" xr:uid="{5424B5DD-0D05-4911-87CE-E0D863810FE6}"/>
    <cellStyle name="Output 3 11 2 6" xfId="17913" xr:uid="{45106067-5436-47CF-9B54-AEF98EDDE0CF}"/>
    <cellStyle name="Output 3 11 2 6 2" xfId="17914" xr:uid="{73E9DE83-DC6E-44A9-8D6E-D4DF015CDC80}"/>
    <cellStyle name="Output 3 11 2 6 3" xfId="36364" xr:uid="{B0C212C8-947E-4773-BE3B-975B749E9186}"/>
    <cellStyle name="Output 3 11 2 7" xfId="17915" xr:uid="{B53D0D13-325F-4FCD-8F9C-0633CCCFA819}"/>
    <cellStyle name="Output 3 11 2 7 2" xfId="17916" xr:uid="{255C2359-A0CA-4879-BAF0-F528A2FDCE42}"/>
    <cellStyle name="Output 3 11 2 7 3" xfId="36365" xr:uid="{3979820E-8AFB-46F2-AA71-495B243C2E6B}"/>
    <cellStyle name="Output 3 11 2 8" xfId="17917" xr:uid="{0DEFF50A-9209-4965-A159-68B65AE1846B}"/>
    <cellStyle name="Output 3 11 2 8 2" xfId="17918" xr:uid="{39E831C1-9484-42A2-8CB1-38013370872F}"/>
    <cellStyle name="Output 3 11 2 8 3" xfId="36366" xr:uid="{FDCCD173-894E-479E-9DFE-C56363E9C05D}"/>
    <cellStyle name="Output 3 11 2 9" xfId="17919" xr:uid="{5D4B82AE-0503-4971-9AC6-368C1BC7D754}"/>
    <cellStyle name="Output 3 11 2 9 2" xfId="36367" xr:uid="{320189B9-2606-45A4-A80D-67F0AF56759B}"/>
    <cellStyle name="Output 3 11 2 9 3" xfId="36368" xr:uid="{777D3695-E00A-4CA6-95F5-52DEEE6625DD}"/>
    <cellStyle name="Output 3 11 3" xfId="17920" xr:uid="{6777FCDA-7125-40E1-A4A1-C00859DFA466}"/>
    <cellStyle name="Output 3 11 3 2" xfId="17921" xr:uid="{5E4244B5-E60D-4DBA-B356-8DF4812868C2}"/>
    <cellStyle name="Output 3 11 3 3" xfId="17922" xr:uid="{6CAC487F-7248-40E6-B122-1A2F2583C1FB}"/>
    <cellStyle name="Output 3 11 3 4" xfId="17923" xr:uid="{5059D3AA-DF39-49C0-8524-BB60848B8FC0}"/>
    <cellStyle name="Output 3 11 4" xfId="17924" xr:uid="{1A8AE1DB-67C0-4455-814A-CE64CA20D3CF}"/>
    <cellStyle name="Output 3 11 4 2" xfId="17925" xr:uid="{437001DD-E436-4CBF-BC49-71108FE32D8C}"/>
    <cellStyle name="Output 3 11 4 3" xfId="36369" xr:uid="{9E7AE07A-5FC3-46D8-8A9B-8494D93F4B44}"/>
    <cellStyle name="Output 3 11 5" xfId="17926" xr:uid="{794F4FA0-C570-436F-B41E-30D0719B475E}"/>
    <cellStyle name="Output 3 11 5 2" xfId="17927" xr:uid="{DBBE756B-C767-4CEC-9982-04F06BAD0599}"/>
    <cellStyle name="Output 3 11 5 3" xfId="36370" xr:uid="{501D5854-7037-48C7-934A-98E8D7110F4F}"/>
    <cellStyle name="Output 3 11 6" xfId="17928" xr:uid="{C25FE381-45D6-468F-B866-24289C1FA973}"/>
    <cellStyle name="Output 3 11 6 2" xfId="17929" xr:uid="{42D8AC86-33AE-4189-9F74-969DA54E53BF}"/>
    <cellStyle name="Output 3 11 6 3" xfId="36371" xr:uid="{6A089636-1081-4896-8A61-437B5D662A9C}"/>
    <cellStyle name="Output 3 11 7" xfId="17930" xr:uid="{DD5AFE2F-1C4D-4546-8DA4-1319C79BA978}"/>
    <cellStyle name="Output 3 11 7 2" xfId="17931" xr:uid="{301CC07B-A8FE-4FD5-ABC8-1A785A09EFBC}"/>
    <cellStyle name="Output 3 11 7 3" xfId="36372" xr:uid="{8AB76CB0-A2C7-4520-BADA-2543DD9588AC}"/>
    <cellStyle name="Output 3 11 8" xfId="17932" xr:uid="{98F2B51A-2D07-40EB-A8E1-DA54160CF1E8}"/>
    <cellStyle name="Output 3 11 8 2" xfId="17933" xr:uid="{2004C127-36B0-41FB-AD64-BE359D2E427A}"/>
    <cellStyle name="Output 3 11 8 3" xfId="36373" xr:uid="{EB3045C6-DA00-41C2-9015-FBE7BF355107}"/>
    <cellStyle name="Output 3 11 9" xfId="17934" xr:uid="{E0BC0410-885E-43EF-8AC9-3895E1C36949}"/>
    <cellStyle name="Output 3 11 9 2" xfId="17935" xr:uid="{2C7821FB-3252-48B4-B690-8218DAF46A40}"/>
    <cellStyle name="Output 3 11 9 3" xfId="36374" xr:uid="{C782801D-FDE9-44CF-82AE-6835C857E40A}"/>
    <cellStyle name="Output 3 12" xfId="17936" xr:uid="{FB7C894C-3483-4C52-81D6-38145B056560}"/>
    <cellStyle name="Output 3 12 10" xfId="17937" xr:uid="{B5BEA098-C876-4CE7-8878-CB5471DEEA42}"/>
    <cellStyle name="Output 3 12 10 2" xfId="36375" xr:uid="{699A946A-5D0F-43E6-B378-79CEEB11E654}"/>
    <cellStyle name="Output 3 12 11" xfId="36376" xr:uid="{F960D588-188E-4308-9C44-79D32629EE62}"/>
    <cellStyle name="Output 3 12 2" xfId="17938" xr:uid="{F2C6813C-C416-44ED-BE74-E7B6207DD9F6}"/>
    <cellStyle name="Output 3 12 2 2" xfId="17939" xr:uid="{C1AD3445-4C96-43FC-A21B-677946DB349E}"/>
    <cellStyle name="Output 3 12 2 2 2" xfId="17940" xr:uid="{33568DF2-BC4D-4F09-8001-DDCFA52BCB69}"/>
    <cellStyle name="Output 3 12 2 2 3" xfId="36377" xr:uid="{132ECB85-499D-41D5-BB12-D828896C717C}"/>
    <cellStyle name="Output 3 12 2 3" xfId="17941" xr:uid="{9E124893-E61E-4459-A9A5-A3E0D0216404}"/>
    <cellStyle name="Output 3 12 2 3 2" xfId="17942" xr:uid="{AAF53D66-A078-4919-B1D6-EEFC1905EFDD}"/>
    <cellStyle name="Output 3 12 2 4" xfId="17943" xr:uid="{50087843-E9F2-47D7-BD60-7FE213562B5F}"/>
    <cellStyle name="Output 3 12 2 5" xfId="36378" xr:uid="{DCC19B00-3BD1-4ED4-914D-2A8EE02912EE}"/>
    <cellStyle name="Output 3 12 2 6" xfId="36379" xr:uid="{DFEBD164-D041-4B5F-8187-E72F06ED9B43}"/>
    <cellStyle name="Output 3 12 2 7" xfId="36380" xr:uid="{C22DB765-4E68-4C23-B062-ED4FC1716104}"/>
    <cellStyle name="Output 3 12 3" xfId="17944" xr:uid="{A5853161-CC73-42B8-A252-8FB44CEC88B2}"/>
    <cellStyle name="Output 3 12 3 2" xfId="17945" xr:uid="{B6A8C96A-E06A-47C5-A53A-5B7A6DD0A388}"/>
    <cellStyle name="Output 3 12 3 2 2" xfId="36381" xr:uid="{FB7CFE81-DE4E-4E35-B557-22782F9DC71B}"/>
    <cellStyle name="Output 3 12 3 2 3" xfId="36382" xr:uid="{C1FDD47C-6A6C-43DB-8D2B-EF54D06BB33C}"/>
    <cellStyle name="Output 3 12 3 3" xfId="36383" xr:uid="{44E44C6A-9B76-4DD1-82A2-B6C33FD57425}"/>
    <cellStyle name="Output 3 12 3 3 2" xfId="36384" xr:uid="{A0EF43F1-8698-4727-8F6A-A650C96C358B}"/>
    <cellStyle name="Output 3 12 3 4" xfId="36385" xr:uid="{D2D14894-54A2-446B-A70F-DDC048C6FA1A}"/>
    <cellStyle name="Output 3 12 3 5" xfId="36386" xr:uid="{BB06AD7E-3500-439F-8238-8C00CE702985}"/>
    <cellStyle name="Output 3 12 3 6" xfId="36387" xr:uid="{7AB469E3-23E9-4245-A201-5DEE8BF4DDC3}"/>
    <cellStyle name="Output 3 12 4" xfId="17946" xr:uid="{BFF5F5A2-B9EC-45C4-8288-0C427F561467}"/>
    <cellStyle name="Output 3 12 4 2" xfId="17947" xr:uid="{EFA9ED7A-CD74-4050-B6B1-23C99D1C6AFD}"/>
    <cellStyle name="Output 3 12 4 3" xfId="36388" xr:uid="{678D14D2-67AF-4DD8-9B90-F696B94E8BE9}"/>
    <cellStyle name="Output 3 12 5" xfId="17948" xr:uid="{E26CCD10-5482-4BC4-8BB0-D113E0903708}"/>
    <cellStyle name="Output 3 12 5 2" xfId="17949" xr:uid="{FCF0309F-FA13-4A43-9443-D4B5192D3CBB}"/>
    <cellStyle name="Output 3 12 5 3" xfId="36389" xr:uid="{DABDA99F-3F20-4E52-BD7C-77DEFE13A83F}"/>
    <cellStyle name="Output 3 12 6" xfId="17950" xr:uid="{E234D888-F7C2-4D78-BB7A-C8BD3F1805BE}"/>
    <cellStyle name="Output 3 12 6 2" xfId="17951" xr:uid="{6402A428-09A0-41A0-BB0E-A6AAA414455C}"/>
    <cellStyle name="Output 3 12 6 3" xfId="36390" xr:uid="{25D63AA7-D07B-4FE6-8158-C0E9373B63E4}"/>
    <cellStyle name="Output 3 12 7" xfId="17952" xr:uid="{A46DC89F-316D-4415-A798-3B3A0BF573CB}"/>
    <cellStyle name="Output 3 12 7 2" xfId="17953" xr:uid="{E9B03D83-ED61-4D7D-A0C8-C8088AB254AE}"/>
    <cellStyle name="Output 3 12 7 3" xfId="36391" xr:uid="{66626CEC-FFCA-4312-8329-CF957B3EB841}"/>
    <cellStyle name="Output 3 12 8" xfId="17954" xr:uid="{9F27C98D-CA17-4F32-86CD-23F31188259A}"/>
    <cellStyle name="Output 3 12 8 2" xfId="17955" xr:uid="{A5B48874-BE55-4B13-94B3-3A79F9B44EF5}"/>
    <cellStyle name="Output 3 12 8 3" xfId="36392" xr:uid="{4A61617C-C6F7-43D4-9059-60CF03B42F81}"/>
    <cellStyle name="Output 3 12 9" xfId="17956" xr:uid="{E4460891-4E17-401F-A08A-3F51793EBFFD}"/>
    <cellStyle name="Output 3 12 9 2" xfId="36393" xr:uid="{E2F1454F-360B-45E3-8CDB-04EAFFFFFBDB}"/>
    <cellStyle name="Output 3 12 9 3" xfId="36394" xr:uid="{FAF63DC9-9254-45BC-8F35-4E16782C3DDB}"/>
    <cellStyle name="Output 3 13" xfId="17957" xr:uid="{67BBD96B-8419-48FF-85BD-8D749F563EF1}"/>
    <cellStyle name="Output 3 13 2" xfId="17958" xr:uid="{03CC7029-88C8-49FC-A0FF-1BED1590138B}"/>
    <cellStyle name="Output 3 13 2 2" xfId="36395" xr:uid="{2F86D610-9531-47F4-B99B-BC47958D31BC}"/>
    <cellStyle name="Output 3 13 3" xfId="17959" xr:uid="{079B03AF-6191-4742-82A7-501DE291DBFF}"/>
    <cellStyle name="Output 3 13 4" xfId="17960" xr:uid="{FD82697C-AD5A-428A-BFB0-41C5A41F753B}"/>
    <cellStyle name="Output 3 14" xfId="17961" xr:uid="{019D9B2A-5F90-46C7-96A0-3E5DBE6435C2}"/>
    <cellStyle name="Output 3 14 2" xfId="17962" xr:uid="{B38D289E-A8A4-4F1B-9621-2D7E7A1DA7B3}"/>
    <cellStyle name="Output 3 14 3" xfId="36396" xr:uid="{C56FCDF6-2898-44C7-BE92-7F62EC070EBF}"/>
    <cellStyle name="Output 3 15" xfId="17963" xr:uid="{2A7C2B87-2B6A-42D7-95AA-8D951E428D39}"/>
    <cellStyle name="Output 3 15 2" xfId="17964" xr:uid="{6C4CB8DE-5DBD-4C9F-8B53-52AA8222F511}"/>
    <cellStyle name="Output 3 15 3" xfId="36397" xr:uid="{4A53EE11-C3C1-4523-9CA5-19D358A90619}"/>
    <cellStyle name="Output 3 16" xfId="17965" xr:uid="{D91B90E4-CD8D-4ED5-AEA1-6F679C43F3C9}"/>
    <cellStyle name="Output 3 16 2" xfId="17966" xr:uid="{5B962C6D-07D2-497A-A4C9-E1CA4B311158}"/>
    <cellStyle name="Output 3 16 3" xfId="36398" xr:uid="{5C729A40-39AC-49EE-B2C7-6F0857C0FF4B}"/>
    <cellStyle name="Output 3 17" xfId="17967" xr:uid="{0CDD83DA-3AE3-4DD6-B5C2-0C2D746B2B11}"/>
    <cellStyle name="Output 3 17 2" xfId="17968" xr:uid="{01711179-1164-4001-A60C-65D5ABAE2231}"/>
    <cellStyle name="Output 3 17 3" xfId="36399" xr:uid="{28985156-6771-41B9-BA69-E5BA51BA334C}"/>
    <cellStyle name="Output 3 18" xfId="17969" xr:uid="{5E6FFCFE-48A1-4AF7-8C41-A7C885BDA433}"/>
    <cellStyle name="Output 3 18 2" xfId="17970" xr:uid="{C8EF4308-179E-4989-9FD7-5401B9B3B243}"/>
    <cellStyle name="Output 3 18 3" xfId="36400" xr:uid="{96D06A93-FD40-4186-9CDE-DCF1946A8677}"/>
    <cellStyle name="Output 3 19" xfId="17971" xr:uid="{1E354D24-F996-48C5-B332-4C8CC765D736}"/>
    <cellStyle name="Output 3 19 2" xfId="17972" xr:uid="{278CB9D9-80E5-4E31-8EF7-32E91BEACD76}"/>
    <cellStyle name="Output 3 19 3" xfId="36401" xr:uid="{0A2A51C9-3D74-4D64-BFFB-DBC235765634}"/>
    <cellStyle name="Output 3 2" xfId="17973" xr:uid="{B7A890DE-2410-4EDC-A251-DA16F964638C}"/>
    <cellStyle name="Output 3 2 10" xfId="17974" xr:uid="{99E52757-538E-4C08-AECA-CAABF81449F9}"/>
    <cellStyle name="Output 3 2 10 2" xfId="36402" xr:uid="{103F5301-EED6-4222-A806-2594DADD79F6}"/>
    <cellStyle name="Output 3 2 10 3" xfId="36403" xr:uid="{17DA2BAD-6215-4B30-ACAC-0CF4B32BA8E0}"/>
    <cellStyle name="Output 3 2 11" xfId="17975" xr:uid="{4BB38217-A17E-4F90-9E4B-D59B80CC21DC}"/>
    <cellStyle name="Output 3 2 11 2" xfId="36404" xr:uid="{19EEE5C9-EDFE-44B2-ACB8-48BECDFED45A}"/>
    <cellStyle name="Output 3 2 12" xfId="36405" xr:uid="{3DF45AF9-E045-4542-8250-00DD44109785}"/>
    <cellStyle name="Output 3 2 13" xfId="43044" xr:uid="{074E2402-F831-4909-A491-15ABCC0EC211}"/>
    <cellStyle name="Output 3 2 14" xfId="42243" xr:uid="{E148DDA0-2B57-4F16-ADE9-8F24240E58D7}"/>
    <cellStyle name="Output 3 2 15" xfId="43962" xr:uid="{C66D58BF-28DF-45F4-858B-E5EE5267D683}"/>
    <cellStyle name="Output 3 2 16" xfId="44554" xr:uid="{69457B25-21AA-4F77-A1D6-E45980D0C808}"/>
    <cellStyle name="Output 3 2 17" xfId="45201" xr:uid="{1539D8BE-0FAE-4775-9206-E39FE84EFE5A}"/>
    <cellStyle name="Output 3 2 18" xfId="45481" xr:uid="{A5CF24D6-FDDB-4122-AA03-9E9346373681}"/>
    <cellStyle name="Output 3 2 2" xfId="17976" xr:uid="{037EB80F-04D6-4520-A854-24FD5967B1CB}"/>
    <cellStyle name="Output 3 2 2 10" xfId="17977" xr:uid="{BD7B5BC6-9A35-4FBA-A066-86E9A0F3D39F}"/>
    <cellStyle name="Output 3 2 2 10 2" xfId="36406" xr:uid="{21D4846F-8FF2-4EE3-92BB-8A1EA73898E1}"/>
    <cellStyle name="Output 3 2 2 11" xfId="44767" xr:uid="{103F9127-9AC6-47EC-969A-5C8A3615CE48}"/>
    <cellStyle name="Output 3 2 2 12" xfId="44339" xr:uid="{90548C7A-2513-4EA4-A604-06A99671F452}"/>
    <cellStyle name="Output 3 2 2 13" xfId="45098" xr:uid="{4A676FFA-8F99-46B5-A551-A06F52B49BEC}"/>
    <cellStyle name="Output 3 2 2 2" xfId="17978" xr:uid="{6F3E0F72-883D-46DD-81EA-26D9B268D165}"/>
    <cellStyle name="Output 3 2 2 2 2" xfId="17979" xr:uid="{D9861BF1-9F5B-42FE-8EC9-696456C319B4}"/>
    <cellStyle name="Output 3 2 2 2 2 2" xfId="36407" xr:uid="{9C58DB90-1136-48F5-9386-4FA19BC78AA0}"/>
    <cellStyle name="Output 3 2 2 2 3" xfId="17980" xr:uid="{48D5DD4C-132E-4C3A-8565-BFE971622A7D}"/>
    <cellStyle name="Output 3 2 2 2 4" xfId="17981" xr:uid="{9BDC3FD9-E4E1-472F-BAE2-A0C91A9934E8}"/>
    <cellStyle name="Output 3 2 2 3" xfId="17982" xr:uid="{A29BB539-26C6-475D-93C7-C537E7AD5E7F}"/>
    <cellStyle name="Output 3 2 2 3 2" xfId="17983" xr:uid="{F1439B05-ABA0-4F80-AE0B-5ADB42F851F8}"/>
    <cellStyle name="Output 3 2 2 3 3" xfId="36408" xr:uid="{1FA44BFB-1202-4F8F-8294-51EA3616AA03}"/>
    <cellStyle name="Output 3 2 2 4" xfId="17984" xr:uid="{23F3748A-A22F-4908-9D26-C193B281AED7}"/>
    <cellStyle name="Output 3 2 2 4 2" xfId="17985" xr:uid="{87883105-7CD8-4590-B1C0-6C7D3E50FB07}"/>
    <cellStyle name="Output 3 2 2 4 3" xfId="36409" xr:uid="{A0FE3E7A-7684-4815-8059-E7769FBDC839}"/>
    <cellStyle name="Output 3 2 2 5" xfId="17986" xr:uid="{E99E2399-60DE-400A-A244-81E794D878B2}"/>
    <cellStyle name="Output 3 2 2 5 2" xfId="17987" xr:uid="{FC598DCC-1689-4AE1-AB37-FD274FEB9782}"/>
    <cellStyle name="Output 3 2 2 5 3" xfId="36410" xr:uid="{47B987DF-FF56-474E-84BC-94AF287EB6A8}"/>
    <cellStyle name="Output 3 2 2 6" xfId="17988" xr:uid="{96C7D0A9-5C3B-4329-B020-EF2CEF67E35F}"/>
    <cellStyle name="Output 3 2 2 6 2" xfId="17989" xr:uid="{010EE757-BA89-4444-AC19-152A8F6E3372}"/>
    <cellStyle name="Output 3 2 2 6 3" xfId="36411" xr:uid="{E9C31635-4CBD-4C0A-8D60-98AC48987FC0}"/>
    <cellStyle name="Output 3 2 2 7" xfId="17990" xr:uid="{C99BF4CF-7568-4C0A-80D2-5B9BE1AC8493}"/>
    <cellStyle name="Output 3 2 2 7 2" xfId="17991" xr:uid="{0A964F5C-51FD-4A16-947A-55957ADCEEFA}"/>
    <cellStyle name="Output 3 2 2 7 3" xfId="36412" xr:uid="{243F179E-80D0-43F5-A566-11E4DB6CF91B}"/>
    <cellStyle name="Output 3 2 2 8" xfId="17992" xr:uid="{52B2DD2F-512B-41BD-9E60-CD3BE3E0A70A}"/>
    <cellStyle name="Output 3 2 2 8 2" xfId="17993" xr:uid="{9B307875-C0DE-4D78-8735-406B6AC3BC39}"/>
    <cellStyle name="Output 3 2 2 8 3" xfId="36413" xr:uid="{25D594EA-7259-4CF0-8502-726E913DB9BF}"/>
    <cellStyle name="Output 3 2 2 9" xfId="17994" xr:uid="{3ECA04EA-C83D-44B3-9DB0-A8C645D42FB4}"/>
    <cellStyle name="Output 3 2 2 9 2" xfId="36414" xr:uid="{9DCE9976-FC3A-43DA-8C35-1E12CC60744F}"/>
    <cellStyle name="Output 3 2 2 9 3" xfId="36415" xr:uid="{9CC11628-8A81-4636-85C4-3AA664A8034E}"/>
    <cellStyle name="Output 3 2 3" xfId="17995" xr:uid="{4B8F0DB7-2944-40F5-A6F2-599291D609E3}"/>
    <cellStyle name="Output 3 2 3 2" xfId="17996" xr:uid="{7CD12E54-B303-45BB-953A-40DF2B91CB4D}"/>
    <cellStyle name="Output 3 2 3 3" xfId="17997" xr:uid="{60EF01B9-D36D-44F4-B4B0-F711C255CDB1}"/>
    <cellStyle name="Output 3 2 3 4" xfId="17998" xr:uid="{90CC50B2-C2F9-4DBA-81A6-434226473197}"/>
    <cellStyle name="Output 3 2 4" xfId="17999" xr:uid="{F84DAA3C-54D2-491B-861A-A3BFAA7665F4}"/>
    <cellStyle name="Output 3 2 4 2" xfId="18000" xr:uid="{0121EEBE-5A93-41AF-A722-90013AC194F3}"/>
    <cellStyle name="Output 3 2 4 3" xfId="36416" xr:uid="{3099747D-AC4E-4587-BD02-BC187E80295D}"/>
    <cellStyle name="Output 3 2 5" xfId="18001" xr:uid="{2F5DF58A-244E-40CA-BE01-85E6835F207F}"/>
    <cellStyle name="Output 3 2 5 2" xfId="18002" xr:uid="{8BA2ED2B-86E0-4908-9A53-BC5BD7901033}"/>
    <cellStyle name="Output 3 2 5 3" xfId="36417" xr:uid="{C9A1C54C-D797-492D-BDCB-9EE7F1225690}"/>
    <cellStyle name="Output 3 2 6" xfId="18003" xr:uid="{3937C9EF-1A1C-4529-BD42-C506758F678F}"/>
    <cellStyle name="Output 3 2 6 2" xfId="18004" xr:uid="{F8BBD97C-703B-4BC3-95DA-3434A5E6A7F1}"/>
    <cellStyle name="Output 3 2 6 3" xfId="36418" xr:uid="{B9A423DA-8A49-41DF-A14B-A1A63D7ADDD2}"/>
    <cellStyle name="Output 3 2 7" xfId="18005" xr:uid="{59D55387-598F-4746-ADFB-183305676AD5}"/>
    <cellStyle name="Output 3 2 7 2" xfId="18006" xr:uid="{E786F332-40EF-4E90-A51F-D384688222A3}"/>
    <cellStyle name="Output 3 2 7 3" xfId="36419" xr:uid="{774CEDD5-D097-497D-8BE7-44F0F8B32278}"/>
    <cellStyle name="Output 3 2 8" xfId="18007" xr:uid="{E9E68DCC-BFD5-4A59-A934-29E45C04C3E6}"/>
    <cellStyle name="Output 3 2 8 2" xfId="18008" xr:uid="{BAF80A5E-605B-4E2E-BF73-4DA304014B12}"/>
    <cellStyle name="Output 3 2 8 3" xfId="36420" xr:uid="{F207D49E-1705-42BC-B9DA-8450BCBBA28C}"/>
    <cellStyle name="Output 3 2 9" xfId="18009" xr:uid="{86906973-A103-40D3-BA35-F87592762F05}"/>
    <cellStyle name="Output 3 2 9 2" xfId="18010" xr:uid="{33E0822C-001C-43CD-A847-99264E729ABC}"/>
    <cellStyle name="Output 3 2 9 3" xfId="36421" xr:uid="{5945F3D9-ACA2-450A-ACF5-40BBC48579F3}"/>
    <cellStyle name="Output 3 20" xfId="18011" xr:uid="{E0C401A6-6338-4321-8E7D-B9DBA2F13D19}"/>
    <cellStyle name="Output 3 20 2" xfId="36422" xr:uid="{F5332075-7D87-4290-ADF2-127EFF02A34D}"/>
    <cellStyle name="Output 3 20 3" xfId="36423" xr:uid="{A5FA6E47-346D-4614-A570-4349E5A77740}"/>
    <cellStyle name="Output 3 21" xfId="18012" xr:uid="{C870D2AD-E439-4730-BB5E-1804D0C29ECE}"/>
    <cellStyle name="Output 3 21 2" xfId="36424" xr:uid="{60EBA06F-07F8-46FF-8FC5-9B06B9BD0AF1}"/>
    <cellStyle name="Output 3 22" xfId="36425" xr:uid="{8876529C-C98B-4378-BF79-519F63A2A8CB}"/>
    <cellStyle name="Output 3 23" xfId="43043" xr:uid="{1ED4B796-5652-4BAC-89BE-8470BC31D30E}"/>
    <cellStyle name="Output 3 24" xfId="42244" xr:uid="{AFEF6D1F-B361-4436-B529-CB3EA4694BA3}"/>
    <cellStyle name="Output 3 25" xfId="43961" xr:uid="{B4126857-5DDF-40D0-8A04-6EA92C2EAA72}"/>
    <cellStyle name="Output 3 26" xfId="44224" xr:uid="{F42D371C-2615-4106-B32D-692790DCFAEB}"/>
    <cellStyle name="Output 3 27" xfId="44972" xr:uid="{B55AB372-3A6B-4B23-B274-2F5AB442233A}"/>
    <cellStyle name="Output 3 28" xfId="45348" xr:uid="{BACD80D0-D254-4E2B-A98A-BE148147A90B}"/>
    <cellStyle name="Output 3 3" xfId="18013" xr:uid="{3288909E-2F5E-40A6-8377-30D388EEBFB7}"/>
    <cellStyle name="Output 3 3 10" xfId="18014" xr:uid="{F02DEFC1-F325-4B6F-8C8B-C5B7EE8520AC}"/>
    <cellStyle name="Output 3 3 10 2" xfId="36426" xr:uid="{B7F80F4F-1693-4E87-9EE2-3735CED6D428}"/>
    <cellStyle name="Output 3 3 10 3" xfId="36427" xr:uid="{E5BF56A6-1E1E-4CE0-82C1-298D4027E748}"/>
    <cellStyle name="Output 3 3 11" xfId="18015" xr:uid="{2631E2D6-B8A9-4164-9C86-CA1082D029A2}"/>
    <cellStyle name="Output 3 3 11 2" xfId="36428" xr:uid="{D3978AEB-3FE2-40B9-8CA8-EE709F19F310}"/>
    <cellStyle name="Output 3 3 12" xfId="36429" xr:uid="{55AEAE9D-EC0D-4793-9181-89B33D071EAA}"/>
    <cellStyle name="Output 3 3 13" xfId="43045" xr:uid="{CA000C1F-E492-45BF-8E0A-8EB584181032}"/>
    <cellStyle name="Output 3 3 14" xfId="42242" xr:uid="{F49BAE83-58F1-4CD9-A4C9-25FD28AD4A11}"/>
    <cellStyle name="Output 3 3 15" xfId="43963" xr:uid="{1D0890A3-CED9-48C7-88B4-7E5CD67BA4A8}"/>
    <cellStyle name="Output 3 3 16" xfId="44604" xr:uid="{E294A17B-C0AE-4979-87B5-95436C0C07D8}"/>
    <cellStyle name="Output 3 3 17" xfId="45220" xr:uid="{B77BB406-44AC-4584-9497-9D71DC3E226C}"/>
    <cellStyle name="Output 3 3 18" xfId="45494" xr:uid="{CF073731-66BA-4242-AC03-BBD31ED39507}"/>
    <cellStyle name="Output 3 3 2" xfId="18016" xr:uid="{B9EB3786-54C6-4571-A2B3-B68E028F63E2}"/>
    <cellStyle name="Output 3 3 2 10" xfId="18017" xr:uid="{9A8F020B-FCE3-4CA9-B9F1-22D35797CA0A}"/>
    <cellStyle name="Output 3 3 2 10 2" xfId="36430" xr:uid="{71142A47-DA6F-4BB2-A775-1D1B20AB7DA6}"/>
    <cellStyle name="Output 3 3 2 11" xfId="44817" xr:uid="{22A6BBC7-DB3F-4617-8D8A-3767D5722387}"/>
    <cellStyle name="Output 3 3 2 12" xfId="44882" xr:uid="{5E3A0458-20DC-42A0-89AC-2A3AB529AD4E}"/>
    <cellStyle name="Output 3 3 2 13" xfId="45214" xr:uid="{2C3B31DD-21A1-4DDB-9910-AE5F13A5D33F}"/>
    <cellStyle name="Output 3 3 2 2" xfId="18018" xr:uid="{4C76BE22-0403-4F3B-84E1-800C2C383E66}"/>
    <cellStyle name="Output 3 3 2 2 2" xfId="18019" xr:uid="{B47FA3F4-0B25-4ED6-9179-0387B2BB31B1}"/>
    <cellStyle name="Output 3 3 2 2 2 2" xfId="36431" xr:uid="{965CEC39-F93E-443B-9BF7-DA8BE4F9325F}"/>
    <cellStyle name="Output 3 3 2 2 3" xfId="18020" xr:uid="{041F4EFF-B883-4EC6-B1F4-ECD9BE749B06}"/>
    <cellStyle name="Output 3 3 2 2 4" xfId="18021" xr:uid="{84FF54A9-D916-458F-AEFA-0DEBBA571558}"/>
    <cellStyle name="Output 3 3 2 3" xfId="18022" xr:uid="{EC30439E-3F4C-498A-B569-53D9911D8904}"/>
    <cellStyle name="Output 3 3 2 3 2" xfId="18023" xr:uid="{A2B02558-EF89-4B76-B8A4-347400094D92}"/>
    <cellStyle name="Output 3 3 2 3 3" xfId="36432" xr:uid="{90EB3C0A-FB97-47B9-B30D-2422237E4DC3}"/>
    <cellStyle name="Output 3 3 2 4" xfId="18024" xr:uid="{EE303929-3ABC-4903-96B3-9903E5EDD42C}"/>
    <cellStyle name="Output 3 3 2 4 2" xfId="18025" xr:uid="{BF6CF135-6EDD-4891-854A-D52CC760FAF4}"/>
    <cellStyle name="Output 3 3 2 4 3" xfId="36433" xr:uid="{A950C226-8C11-4B56-B8C1-C67B22B41580}"/>
    <cellStyle name="Output 3 3 2 5" xfId="18026" xr:uid="{D48C9CD1-92A8-45F7-9F74-D1B46B861234}"/>
    <cellStyle name="Output 3 3 2 5 2" xfId="18027" xr:uid="{0A262474-2C2C-4206-8E5A-E80513010C11}"/>
    <cellStyle name="Output 3 3 2 5 3" xfId="36434" xr:uid="{55BDF0DF-216D-4F17-8329-E19C012D29CA}"/>
    <cellStyle name="Output 3 3 2 6" xfId="18028" xr:uid="{95EC8779-B96F-42E6-8CF4-0024D2FA8606}"/>
    <cellStyle name="Output 3 3 2 6 2" xfId="18029" xr:uid="{5846CE91-C433-4958-9E40-B293BD1A651D}"/>
    <cellStyle name="Output 3 3 2 6 3" xfId="36435" xr:uid="{12680B20-8DF1-482F-A144-C659995F7A1C}"/>
    <cellStyle name="Output 3 3 2 7" xfId="18030" xr:uid="{13D677D9-9FDD-45A2-BB08-55ADA9CCC653}"/>
    <cellStyle name="Output 3 3 2 7 2" xfId="18031" xr:uid="{A1273A8C-D6E5-4C31-A924-D9E69823E992}"/>
    <cellStyle name="Output 3 3 2 7 3" xfId="36436" xr:uid="{F8E0112D-3F12-46DB-A8CE-170A31D1DBC3}"/>
    <cellStyle name="Output 3 3 2 8" xfId="18032" xr:uid="{36EF02EA-E9D3-4518-B31F-188247464769}"/>
    <cellStyle name="Output 3 3 2 8 2" xfId="18033" xr:uid="{425E4C6A-C295-46C7-9C68-384E59F8D28C}"/>
    <cellStyle name="Output 3 3 2 8 3" xfId="36437" xr:uid="{4B47295A-90E3-4CD2-9529-44CBA08CA1AB}"/>
    <cellStyle name="Output 3 3 2 9" xfId="18034" xr:uid="{7F7E1358-4B0C-48B8-BAF6-BA20F5AB287A}"/>
    <cellStyle name="Output 3 3 2 9 2" xfId="36438" xr:uid="{0D3F7E44-196B-40D6-BA38-7D7CDE3B915F}"/>
    <cellStyle name="Output 3 3 2 9 3" xfId="36439" xr:uid="{5E126178-88F6-4A83-85CA-99F1431D0AD0}"/>
    <cellStyle name="Output 3 3 3" xfId="18035" xr:uid="{5C255E8E-BE9B-48FE-97FE-9CB872D04F89}"/>
    <cellStyle name="Output 3 3 3 2" xfId="18036" xr:uid="{AF0384EC-907A-45B0-BE21-494ECB566ADE}"/>
    <cellStyle name="Output 3 3 3 3" xfId="18037" xr:uid="{910DDB18-AC16-47C1-9EB4-B836F970FEDB}"/>
    <cellStyle name="Output 3 3 3 4" xfId="18038" xr:uid="{8ACEEFCB-C3FC-4EC3-B19C-120DE77EE047}"/>
    <cellStyle name="Output 3 3 4" xfId="18039" xr:uid="{783E93E7-5112-4B28-8E25-2F23BB3269D4}"/>
    <cellStyle name="Output 3 3 4 2" xfId="18040" xr:uid="{DD8249AC-9983-4C31-8D65-846D82F98D2D}"/>
    <cellStyle name="Output 3 3 4 3" xfId="36440" xr:uid="{387D8238-1373-4A8E-89AF-B7C5F2E1FAD0}"/>
    <cellStyle name="Output 3 3 5" xfId="18041" xr:uid="{FA51B5D1-B771-4476-87EF-D9B0B6546F4D}"/>
    <cellStyle name="Output 3 3 5 2" xfId="18042" xr:uid="{4C893654-C41A-4E70-BD94-0F6E02D7F6AA}"/>
    <cellStyle name="Output 3 3 5 3" xfId="36441" xr:uid="{0861F380-5EA1-4A2C-996D-10FE687A281F}"/>
    <cellStyle name="Output 3 3 6" xfId="18043" xr:uid="{02498DD6-5A23-4CDE-9567-7BBDD4A4F3FC}"/>
    <cellStyle name="Output 3 3 6 2" xfId="18044" xr:uid="{96D30EE2-660E-47A2-8520-9FAC400CE8CB}"/>
    <cellStyle name="Output 3 3 6 3" xfId="36442" xr:uid="{562AB74D-5090-4C2B-9FA1-1F7E16A53A9C}"/>
    <cellStyle name="Output 3 3 7" xfId="18045" xr:uid="{7B38162E-9981-4FD4-996D-ACD77D9CED36}"/>
    <cellStyle name="Output 3 3 7 2" xfId="18046" xr:uid="{5704F86B-C526-45A8-872C-52D9AE35F180}"/>
    <cellStyle name="Output 3 3 7 3" xfId="36443" xr:uid="{70BCD070-1665-41E6-A000-6359348C415E}"/>
    <cellStyle name="Output 3 3 8" xfId="18047" xr:uid="{47D14F7A-7825-4452-ADD8-FA6C1126A8B7}"/>
    <cellStyle name="Output 3 3 8 2" xfId="18048" xr:uid="{C443F293-EBED-41B7-8DEE-FAAD69E9491C}"/>
    <cellStyle name="Output 3 3 8 3" xfId="36444" xr:uid="{32738EE9-9CD6-4A79-87AC-EDE7DC193410}"/>
    <cellStyle name="Output 3 3 9" xfId="18049" xr:uid="{668B3585-07C4-4490-AF33-C42BB1790050}"/>
    <cellStyle name="Output 3 3 9 2" xfId="18050" xr:uid="{C459AAC6-49FF-4DF2-84A0-8AEAC1618810}"/>
    <cellStyle name="Output 3 3 9 3" xfId="36445" xr:uid="{5D849780-B94E-403A-A5E1-CAE9B59AF5DA}"/>
    <cellStyle name="Output 3 4" xfId="18051" xr:uid="{51799E59-11E7-46D4-9657-25A1D859208F}"/>
    <cellStyle name="Output 3 4 10" xfId="18052" xr:uid="{7D8B13F5-0517-405D-B552-D5C67AF424E3}"/>
    <cellStyle name="Output 3 4 10 2" xfId="36446" xr:uid="{0F7AD6E8-1B0D-4345-89EA-B34621A55BEA}"/>
    <cellStyle name="Output 3 4 10 3" xfId="36447" xr:uid="{755CC9F9-B42D-42C7-AC20-26D69C8CB264}"/>
    <cellStyle name="Output 3 4 11" xfId="18053" xr:uid="{2C9F0F44-18F3-49B2-86C3-D9801ABD8275}"/>
    <cellStyle name="Output 3 4 11 2" xfId="36448" xr:uid="{60D6F37A-F028-4F84-A6B9-9B9A855EDCFB}"/>
    <cellStyle name="Output 3 4 12" xfId="44653" xr:uid="{C94EA5BE-EEDA-4075-8F97-99619D289E92}"/>
    <cellStyle name="Output 3 4 13" xfId="45169" xr:uid="{A458C3B7-010A-4555-B664-04300F0D0443}"/>
    <cellStyle name="Output 3 4 14" xfId="45461" xr:uid="{98C5BC2E-DD11-406D-A785-88D5A1ADC555}"/>
    <cellStyle name="Output 3 4 2" xfId="18054" xr:uid="{1B780749-49F9-425A-8FFD-C65D4CC6B00B}"/>
    <cellStyle name="Output 3 4 2 10" xfId="18055" xr:uid="{1CA264D4-8359-4671-9D1D-01964E4ED6F9}"/>
    <cellStyle name="Output 3 4 2 10 2" xfId="36449" xr:uid="{E6C35886-45F0-4922-9BD0-AD78AA0E35C5}"/>
    <cellStyle name="Output 3 4 2 2" xfId="18056" xr:uid="{62D2DF77-49E1-4F19-98B3-BD7BBDC7BBBA}"/>
    <cellStyle name="Output 3 4 2 2 2" xfId="18057" xr:uid="{639E3942-B6E7-4A6C-AA29-5EFB35CE8BDF}"/>
    <cellStyle name="Output 3 4 2 2 2 2" xfId="36450" xr:uid="{7F6FE909-732F-4EB3-8A89-788DC4A93C4A}"/>
    <cellStyle name="Output 3 4 2 2 3" xfId="18058" xr:uid="{9ADA1BCC-7A07-41F2-B018-16542A30329B}"/>
    <cellStyle name="Output 3 4 2 2 4" xfId="18059" xr:uid="{00C803CF-EBAE-4105-AD92-9821E3CC6E03}"/>
    <cellStyle name="Output 3 4 2 3" xfId="18060" xr:uid="{EDD70FEA-EB89-48DE-863A-2F6867F4B990}"/>
    <cellStyle name="Output 3 4 2 3 2" xfId="18061" xr:uid="{F093639B-B195-4CD0-A954-983E44CF04C3}"/>
    <cellStyle name="Output 3 4 2 3 3" xfId="36451" xr:uid="{525A1FB5-F1C6-437C-8C00-5B608BDA9F3E}"/>
    <cellStyle name="Output 3 4 2 4" xfId="18062" xr:uid="{FDCB8A32-6060-4564-8F72-AEA5AD28442B}"/>
    <cellStyle name="Output 3 4 2 4 2" xfId="18063" xr:uid="{68A08D3F-5F50-4E0D-8531-F6F811004A76}"/>
    <cellStyle name="Output 3 4 2 4 3" xfId="36452" xr:uid="{BA7ADF89-72D6-420F-B323-48385A42D594}"/>
    <cellStyle name="Output 3 4 2 5" xfId="18064" xr:uid="{56C1EE7D-B269-42C4-BDF2-51B0ACFC04FF}"/>
    <cellStyle name="Output 3 4 2 5 2" xfId="18065" xr:uid="{78817F76-6178-4177-9AB9-DFC93DEF3AE8}"/>
    <cellStyle name="Output 3 4 2 5 3" xfId="36453" xr:uid="{E1C8F6D7-CF58-4DCE-9995-631DF4B2E646}"/>
    <cellStyle name="Output 3 4 2 6" xfId="18066" xr:uid="{50BB9426-23D0-4E42-A479-C83F43C69E8A}"/>
    <cellStyle name="Output 3 4 2 6 2" xfId="18067" xr:uid="{24CD11A2-73B4-4482-9C97-447FAFC0B427}"/>
    <cellStyle name="Output 3 4 2 6 3" xfId="36454" xr:uid="{4BC4D86B-EAE8-4E74-93CD-8AE8302717F8}"/>
    <cellStyle name="Output 3 4 2 7" xfId="18068" xr:uid="{0BDE9F26-AA19-475B-8EB1-45EA305F192D}"/>
    <cellStyle name="Output 3 4 2 7 2" xfId="18069" xr:uid="{C5166A53-3E89-402D-ABC2-2D735113CEEC}"/>
    <cellStyle name="Output 3 4 2 7 3" xfId="36455" xr:uid="{B4C79FB8-D92D-4279-BAF0-56799221EAF4}"/>
    <cellStyle name="Output 3 4 2 8" xfId="18070" xr:uid="{A743BAD4-C29E-4BCA-93AE-7D92B7ECC87C}"/>
    <cellStyle name="Output 3 4 2 8 2" xfId="18071" xr:uid="{363A238B-D41F-4E99-96B5-2425BE217E47}"/>
    <cellStyle name="Output 3 4 2 8 3" xfId="36456" xr:uid="{7190BE5B-3637-49C2-B137-8E884B07FB63}"/>
    <cellStyle name="Output 3 4 2 9" xfId="18072" xr:uid="{72B892E2-BD11-4023-9368-CCE902E4032A}"/>
    <cellStyle name="Output 3 4 2 9 2" xfId="36457" xr:uid="{DE298879-FADF-435F-BE28-007A9020CE06}"/>
    <cellStyle name="Output 3 4 2 9 3" xfId="36458" xr:uid="{0D1B167C-4743-4287-9BD4-40F581630F46}"/>
    <cellStyle name="Output 3 4 3" xfId="18073" xr:uid="{927734CE-D3EB-4BDA-859E-AF9CF2B37095}"/>
    <cellStyle name="Output 3 4 3 2" xfId="18074" xr:uid="{9677731E-21FC-47A8-9C6B-C4A8EC70F0D4}"/>
    <cellStyle name="Output 3 4 3 3" xfId="18075" xr:uid="{B3979929-FD9E-42BE-85AF-79B6473D6B4B}"/>
    <cellStyle name="Output 3 4 3 4" xfId="18076" xr:uid="{A36FC03B-3566-428A-AE04-484961634B84}"/>
    <cellStyle name="Output 3 4 4" xfId="18077" xr:uid="{D7DF7B78-3B05-4C2E-AD15-51EDA708B9C8}"/>
    <cellStyle name="Output 3 4 4 2" xfId="18078" xr:uid="{7ACF0BF2-9907-4477-9917-3ADE682EC90C}"/>
    <cellStyle name="Output 3 4 4 3" xfId="36459" xr:uid="{DB2258A9-D882-487A-9184-2AF1B9F8E135}"/>
    <cellStyle name="Output 3 4 5" xfId="18079" xr:uid="{62539F79-06E7-4FCD-A77C-8596F656EE40}"/>
    <cellStyle name="Output 3 4 5 2" xfId="18080" xr:uid="{0B5E4823-D952-494F-B49C-26CBDCB2CA97}"/>
    <cellStyle name="Output 3 4 5 3" xfId="36460" xr:uid="{F6F290D5-688E-4408-AFDD-C44668041DC8}"/>
    <cellStyle name="Output 3 4 6" xfId="18081" xr:uid="{C0E499F0-975F-4BC3-80FF-4C54088230D0}"/>
    <cellStyle name="Output 3 4 6 2" xfId="18082" xr:uid="{D057CD3B-CB34-4930-889B-39EC2BCFBE11}"/>
    <cellStyle name="Output 3 4 6 3" xfId="36461" xr:uid="{2A4813DD-E98C-4A43-9792-B9A3CC2A4CD5}"/>
    <cellStyle name="Output 3 4 7" xfId="18083" xr:uid="{F8BA4B74-C7A7-45A9-A465-31A6EF4620BE}"/>
    <cellStyle name="Output 3 4 7 2" xfId="18084" xr:uid="{B00E03FE-C42D-48D8-B2BB-C08A77A705E0}"/>
    <cellStyle name="Output 3 4 7 3" xfId="36462" xr:uid="{F6968A0F-1490-4BF6-A16A-E910573F530C}"/>
    <cellStyle name="Output 3 4 8" xfId="18085" xr:uid="{9BFF4B9F-B8A7-4628-A73A-A1C8BEAA5119}"/>
    <cellStyle name="Output 3 4 8 2" xfId="18086" xr:uid="{EF994631-0846-4399-AF85-9A9F1B03A966}"/>
    <cellStyle name="Output 3 4 8 3" xfId="36463" xr:uid="{A51F17D2-6AC0-4451-BCDE-1311734E6F96}"/>
    <cellStyle name="Output 3 4 9" xfId="18087" xr:uid="{710A2AF0-4FB7-45C7-9BC3-0E8EBAF110A7}"/>
    <cellStyle name="Output 3 4 9 2" xfId="18088" xr:uid="{087F108D-7817-4119-8988-936F864A73D6}"/>
    <cellStyle name="Output 3 4 9 3" xfId="36464" xr:uid="{1E6BC72D-1FA5-49D1-9B03-96B485384F59}"/>
    <cellStyle name="Output 3 5" xfId="18089" xr:uid="{2198F72F-BE0D-4C72-852F-321E9215B1DD}"/>
    <cellStyle name="Output 3 5 10" xfId="18090" xr:uid="{945B08A0-A515-48BC-87A4-705032C14B99}"/>
    <cellStyle name="Output 3 5 10 2" xfId="36465" xr:uid="{D50A909B-5D2F-423C-97E8-BAE2CBD9E41D}"/>
    <cellStyle name="Output 3 5 10 3" xfId="36466" xr:uid="{7714C285-B686-41AF-8920-6CE7B8A7AAB0}"/>
    <cellStyle name="Output 3 5 11" xfId="18091" xr:uid="{ABBE72E9-B3B4-426E-9136-D1CCB819F988}"/>
    <cellStyle name="Output 3 5 11 2" xfId="36467" xr:uid="{6BC8EBCC-569D-4C69-9B19-C5E0E521498E}"/>
    <cellStyle name="Output 3 5 2" xfId="18092" xr:uid="{EC746D0B-1884-4342-8C78-01DB248D820A}"/>
    <cellStyle name="Output 3 5 2 10" xfId="18093" xr:uid="{3558508F-CB5F-4D13-B79B-72B249636936}"/>
    <cellStyle name="Output 3 5 2 10 2" xfId="36468" xr:uid="{91798FE0-C016-491E-AFC4-0477C679E022}"/>
    <cellStyle name="Output 3 5 2 2" xfId="18094" xr:uid="{AC617272-4047-413A-82CE-8946C298AF09}"/>
    <cellStyle name="Output 3 5 2 2 2" xfId="18095" xr:uid="{CC6E0893-4643-485A-AE1E-A8298208141E}"/>
    <cellStyle name="Output 3 5 2 2 2 2" xfId="36469" xr:uid="{82AB4648-D6A0-411F-BD77-C15360D54A73}"/>
    <cellStyle name="Output 3 5 2 2 3" xfId="18096" xr:uid="{43FF03E7-AA6E-4F72-BA68-D3A9CC5C8BBC}"/>
    <cellStyle name="Output 3 5 2 2 4" xfId="18097" xr:uid="{EC9E3234-27A2-489E-930E-56D20EB68AFE}"/>
    <cellStyle name="Output 3 5 2 3" xfId="18098" xr:uid="{C5EE9B38-7C0E-44A3-8863-260292EFF599}"/>
    <cellStyle name="Output 3 5 2 3 2" xfId="18099" xr:uid="{D5948704-8CFE-481E-8DA2-2C0C278AC2D8}"/>
    <cellStyle name="Output 3 5 2 3 3" xfId="36470" xr:uid="{DB052312-1364-4B98-9C5A-BDA953F0EC1B}"/>
    <cellStyle name="Output 3 5 2 4" xfId="18100" xr:uid="{36962A24-C3F6-4696-A722-9C363C030260}"/>
    <cellStyle name="Output 3 5 2 4 2" xfId="18101" xr:uid="{71AF2917-4909-491A-9420-8CCD3447D6F3}"/>
    <cellStyle name="Output 3 5 2 4 3" xfId="36471" xr:uid="{3BE0D60D-8A1A-4F76-8A6D-4EB6A6A91ACE}"/>
    <cellStyle name="Output 3 5 2 5" xfId="18102" xr:uid="{7451E04E-F97E-4330-8B1A-113377F16396}"/>
    <cellStyle name="Output 3 5 2 5 2" xfId="18103" xr:uid="{6EA4DD59-A68F-4C29-8D14-E9DEC7CFBF55}"/>
    <cellStyle name="Output 3 5 2 5 3" xfId="36472" xr:uid="{19FD9F17-7E7E-4B9B-AA4F-C9D87C75D954}"/>
    <cellStyle name="Output 3 5 2 6" xfId="18104" xr:uid="{A4D9BC76-A1AD-4BFF-BC8C-16743B36BB24}"/>
    <cellStyle name="Output 3 5 2 6 2" xfId="18105" xr:uid="{8DA5103B-C800-4F6B-8739-D1B1BF1914E1}"/>
    <cellStyle name="Output 3 5 2 6 3" xfId="36473" xr:uid="{DE3B943C-87A6-421D-9193-50D89BE21874}"/>
    <cellStyle name="Output 3 5 2 7" xfId="18106" xr:uid="{3D5FDFDE-A19E-4F66-BEB5-F471A76E631E}"/>
    <cellStyle name="Output 3 5 2 7 2" xfId="18107" xr:uid="{83316218-00E3-4DAC-9B09-E47202BAE2A5}"/>
    <cellStyle name="Output 3 5 2 7 3" xfId="36474" xr:uid="{B555399B-D2AF-4CFC-A374-0273409042EF}"/>
    <cellStyle name="Output 3 5 2 8" xfId="18108" xr:uid="{81F45E65-C087-406A-A14F-7E76ED3AD370}"/>
    <cellStyle name="Output 3 5 2 8 2" xfId="18109" xr:uid="{24C4DCF3-7721-4C7A-86EC-62DE3CA6B2DB}"/>
    <cellStyle name="Output 3 5 2 8 3" xfId="36475" xr:uid="{3734E9AE-B926-47AA-A3F6-220148B11CB3}"/>
    <cellStyle name="Output 3 5 2 9" xfId="18110" xr:uid="{119C90F3-5DEE-43C8-9946-D4EAAF07F43E}"/>
    <cellStyle name="Output 3 5 2 9 2" xfId="36476" xr:uid="{7DECFA38-0068-4FC2-B226-34CCE443BC65}"/>
    <cellStyle name="Output 3 5 2 9 3" xfId="36477" xr:uid="{03B38A5C-10A8-485A-BB97-0082DE582AEF}"/>
    <cellStyle name="Output 3 5 3" xfId="18111" xr:uid="{1B046A55-F8A7-4F38-A5DE-19E27CC00385}"/>
    <cellStyle name="Output 3 5 3 2" xfId="18112" xr:uid="{F35385DA-19FD-4F09-B44A-F851FC4C91E4}"/>
    <cellStyle name="Output 3 5 3 3" xfId="18113" xr:uid="{01B5EE15-A6FA-4946-82CC-8FA5AB2D776A}"/>
    <cellStyle name="Output 3 5 3 4" xfId="18114" xr:uid="{06117D88-8AC3-410C-ACA1-4CB2A81698D2}"/>
    <cellStyle name="Output 3 5 4" xfId="18115" xr:uid="{1EEEF7B6-B9F8-4BE2-A42B-1464685C5B24}"/>
    <cellStyle name="Output 3 5 4 2" xfId="18116" xr:uid="{4C652DF0-FFFB-4BDA-81C6-B4D9E51EB2BF}"/>
    <cellStyle name="Output 3 5 4 3" xfId="36478" xr:uid="{BDEC87C7-CD9E-40BB-9BAD-D3D3DF548A62}"/>
    <cellStyle name="Output 3 5 5" xfId="18117" xr:uid="{46FFF0A7-4887-4F63-9DEF-B70414FEE39F}"/>
    <cellStyle name="Output 3 5 5 2" xfId="18118" xr:uid="{1536648E-A390-4034-BA4B-3C50D5DD9CD1}"/>
    <cellStyle name="Output 3 5 5 3" xfId="36479" xr:uid="{17FAB224-9570-4B19-86E6-51892091153A}"/>
    <cellStyle name="Output 3 5 6" xfId="18119" xr:uid="{C69F0677-495B-4AE0-A6E1-856BA678ECF2}"/>
    <cellStyle name="Output 3 5 6 2" xfId="18120" xr:uid="{E33A77A3-A832-4EAB-977F-5AD3F347F6C8}"/>
    <cellStyle name="Output 3 5 6 3" xfId="36480" xr:uid="{C58FE77F-ADBF-4FCF-A4A9-2DEBE02331CA}"/>
    <cellStyle name="Output 3 5 7" xfId="18121" xr:uid="{8A35AC8B-9361-4918-89DC-A8C1B35FEBAF}"/>
    <cellStyle name="Output 3 5 7 2" xfId="18122" xr:uid="{6BD97F71-9235-47D0-9169-0AA421DC30E3}"/>
    <cellStyle name="Output 3 5 7 3" xfId="36481" xr:uid="{D4593B25-4206-47DB-9E11-145D19C5D503}"/>
    <cellStyle name="Output 3 5 8" xfId="18123" xr:uid="{41B9787E-673E-44B2-A479-9D04609203D5}"/>
    <cellStyle name="Output 3 5 8 2" xfId="18124" xr:uid="{2ACF0E80-5F83-4A9C-91F8-B273B8678B09}"/>
    <cellStyle name="Output 3 5 8 3" xfId="36482" xr:uid="{1C76CA6F-5835-4D03-B1ED-C22E28A9F0F1}"/>
    <cellStyle name="Output 3 5 9" xfId="18125" xr:uid="{1EF0C9E1-A7AF-481F-8878-1C57E5F1DB05}"/>
    <cellStyle name="Output 3 5 9 2" xfId="18126" xr:uid="{F3B89470-E80B-4DC2-8ADD-B664F080E578}"/>
    <cellStyle name="Output 3 5 9 3" xfId="36483" xr:uid="{8A6DBEE2-D66E-4A5C-9A12-45B5536A3663}"/>
    <cellStyle name="Output 3 6" xfId="18127" xr:uid="{0A1967B0-8735-4D98-BF77-2EBC5A93DA88}"/>
    <cellStyle name="Output 3 6 10" xfId="18128" xr:uid="{B8FAC193-3EAB-4639-BDC8-F0C2575AD875}"/>
    <cellStyle name="Output 3 6 10 2" xfId="36484" xr:uid="{C632BF19-2E52-42BC-AA10-DF0B51D1043C}"/>
    <cellStyle name="Output 3 6 10 3" xfId="36485" xr:uid="{62D0E06D-3305-4873-9C77-AAC74A34C390}"/>
    <cellStyle name="Output 3 6 11" xfId="18129" xr:uid="{EB9F71A4-B8F4-4114-92A2-1463ADD387B4}"/>
    <cellStyle name="Output 3 6 11 2" xfId="36486" xr:uid="{2B2F95E0-FBBF-47E5-B4C8-F982530811A2}"/>
    <cellStyle name="Output 3 6 2" xfId="18130" xr:uid="{207F2ABE-64E6-4F73-AD06-89EFB4A4AC73}"/>
    <cellStyle name="Output 3 6 2 10" xfId="18131" xr:uid="{02A30101-15B2-4F85-BAF9-8646E1242F0E}"/>
    <cellStyle name="Output 3 6 2 10 2" xfId="36487" xr:uid="{D90D1668-95A2-44DA-9ABA-83677F7D31D0}"/>
    <cellStyle name="Output 3 6 2 2" xfId="18132" xr:uid="{CF644FDE-0205-4C48-BBE8-B376E9A7E66B}"/>
    <cellStyle name="Output 3 6 2 2 2" xfId="18133" xr:uid="{846D19ED-DF33-47E5-AC3C-2A8C8822B9DE}"/>
    <cellStyle name="Output 3 6 2 2 2 2" xfId="36488" xr:uid="{B4AA0D16-E0AF-4969-80CF-03F171CD08E5}"/>
    <cellStyle name="Output 3 6 2 2 3" xfId="18134" xr:uid="{91168C51-42E0-47F1-AB39-75F5006884BC}"/>
    <cellStyle name="Output 3 6 2 2 4" xfId="18135" xr:uid="{53040BC7-FFA5-42E9-8ABF-931B2B866892}"/>
    <cellStyle name="Output 3 6 2 3" xfId="18136" xr:uid="{6252FBFE-5826-44CE-BA5D-5D9F891B4204}"/>
    <cellStyle name="Output 3 6 2 3 2" xfId="18137" xr:uid="{7193D51D-005D-403C-938B-0623C22395B8}"/>
    <cellStyle name="Output 3 6 2 3 3" xfId="36489" xr:uid="{C2F43033-74A1-43A6-844F-9C2F41EE523D}"/>
    <cellStyle name="Output 3 6 2 4" xfId="18138" xr:uid="{2480F4BF-047D-47C6-A975-571C1BE864B4}"/>
    <cellStyle name="Output 3 6 2 4 2" xfId="18139" xr:uid="{0855CDBD-A746-486C-9C09-E7690F8C1BAB}"/>
    <cellStyle name="Output 3 6 2 4 3" xfId="36490" xr:uid="{521E4FC3-FCA1-4A2B-A5E3-14BBFAE8E2D1}"/>
    <cellStyle name="Output 3 6 2 5" xfId="18140" xr:uid="{3C4E218D-36EA-4B68-9344-ED6551B52140}"/>
    <cellStyle name="Output 3 6 2 5 2" xfId="18141" xr:uid="{B5C67F1F-3A22-41C6-895A-06264FEA1EA1}"/>
    <cellStyle name="Output 3 6 2 5 3" xfId="36491" xr:uid="{5AAA484E-5455-49B4-9243-5280C6F77E89}"/>
    <cellStyle name="Output 3 6 2 6" xfId="18142" xr:uid="{42DD0F92-3F3A-488B-A985-8419438B80E4}"/>
    <cellStyle name="Output 3 6 2 6 2" xfId="18143" xr:uid="{0ED03B52-3B42-4136-91B4-7C66911A8720}"/>
    <cellStyle name="Output 3 6 2 6 3" xfId="36492" xr:uid="{1C8778F9-8930-4AE6-A9FC-96CCDFB64EA1}"/>
    <cellStyle name="Output 3 6 2 7" xfId="18144" xr:uid="{6CE04496-9A9E-4844-A8AE-D80EFA6A878B}"/>
    <cellStyle name="Output 3 6 2 7 2" xfId="18145" xr:uid="{6B73104B-D776-470C-A1AB-D9CA25DAC903}"/>
    <cellStyle name="Output 3 6 2 7 3" xfId="36493" xr:uid="{BC205B67-2178-42F9-8263-C660AF75C25B}"/>
    <cellStyle name="Output 3 6 2 8" xfId="18146" xr:uid="{CF768A11-3C20-4AB8-B029-1A3C4A99AC5B}"/>
    <cellStyle name="Output 3 6 2 8 2" xfId="18147" xr:uid="{8796A8E1-BB2A-4855-AFDC-9A728BC8C2EB}"/>
    <cellStyle name="Output 3 6 2 8 3" xfId="36494" xr:uid="{A88B9645-461B-42E1-8BE0-648A72F92412}"/>
    <cellStyle name="Output 3 6 2 9" xfId="18148" xr:uid="{60D73C2A-B484-4DBE-B531-CA5933828560}"/>
    <cellStyle name="Output 3 6 2 9 2" xfId="36495" xr:uid="{80472F28-E404-4667-A2F8-9338E62FE28A}"/>
    <cellStyle name="Output 3 6 2 9 3" xfId="36496" xr:uid="{027E0F15-B0C9-468D-8102-47C5D7625A72}"/>
    <cellStyle name="Output 3 6 3" xfId="18149" xr:uid="{37FEB0EC-D7CF-477F-BD0A-8AD97919A3D2}"/>
    <cellStyle name="Output 3 6 3 2" xfId="18150" xr:uid="{5A64BB63-6BF6-4943-974F-0ED25C3A4A23}"/>
    <cellStyle name="Output 3 6 3 3" xfId="18151" xr:uid="{70EE5C82-1BB3-4EBB-B961-7D82B344911A}"/>
    <cellStyle name="Output 3 6 3 4" xfId="18152" xr:uid="{7FC1D364-0850-430F-ADBD-2CFAC94B3ED2}"/>
    <cellStyle name="Output 3 6 4" xfId="18153" xr:uid="{C9678A5E-5E56-4CD7-A3E0-2F80D44DB51D}"/>
    <cellStyle name="Output 3 6 4 2" xfId="18154" xr:uid="{E3C34B7A-8E55-4A8C-9E2E-DAAC08F5A5D6}"/>
    <cellStyle name="Output 3 6 4 3" xfId="36497" xr:uid="{8DB3899E-EBF4-413E-B055-3AF0F42B46D9}"/>
    <cellStyle name="Output 3 6 5" xfId="18155" xr:uid="{CBB5595E-3AF4-4CCB-B463-8140432FA015}"/>
    <cellStyle name="Output 3 6 5 2" xfId="18156" xr:uid="{F7AE16EA-0F27-43E1-84FB-C6E129F6CEBE}"/>
    <cellStyle name="Output 3 6 5 3" xfId="36498" xr:uid="{DE135667-383E-4707-97DE-83D835132441}"/>
    <cellStyle name="Output 3 6 6" xfId="18157" xr:uid="{4BF01E9C-C410-4122-95A6-3635902EA89C}"/>
    <cellStyle name="Output 3 6 6 2" xfId="18158" xr:uid="{5C16125F-FEF5-410B-81BF-3BE0197B3A70}"/>
    <cellStyle name="Output 3 6 6 3" xfId="36499" xr:uid="{0111A930-8C97-45C1-AF45-D91F11781BE5}"/>
    <cellStyle name="Output 3 6 7" xfId="18159" xr:uid="{0C413AB1-FC48-4C34-BE1B-21672D5FD064}"/>
    <cellStyle name="Output 3 6 7 2" xfId="18160" xr:uid="{12963DC9-E967-44E5-A7F4-DBCE3EFD468E}"/>
    <cellStyle name="Output 3 6 7 3" xfId="36500" xr:uid="{8729AD0B-E3AA-4075-B265-6EE166587530}"/>
    <cellStyle name="Output 3 6 8" xfId="18161" xr:uid="{B72E3868-6087-4458-B16A-0D1572B5FEB0}"/>
    <cellStyle name="Output 3 6 8 2" xfId="18162" xr:uid="{48EF558A-38BF-4304-AF45-EAD21CB7E28F}"/>
    <cellStyle name="Output 3 6 8 3" xfId="36501" xr:uid="{14391FEF-C08E-4C91-AD2F-6E176F1E0C5C}"/>
    <cellStyle name="Output 3 6 9" xfId="18163" xr:uid="{1FD2A30A-1099-47DA-9870-CB4CA32C67C1}"/>
    <cellStyle name="Output 3 6 9 2" xfId="18164" xr:uid="{5B56C029-EB9E-484C-812A-75CF913F7C48}"/>
    <cellStyle name="Output 3 6 9 3" xfId="36502" xr:uid="{C34B1BC5-EBC4-415F-8D54-F6E52653CDC6}"/>
    <cellStyle name="Output 3 7" xfId="18165" xr:uid="{1343E9C0-0B21-493F-8D0D-B6494081FA0C}"/>
    <cellStyle name="Output 3 7 10" xfId="18166" xr:uid="{66B8C4CF-F987-42F4-A9FD-FB8CDF0C159F}"/>
    <cellStyle name="Output 3 7 10 2" xfId="36503" xr:uid="{B430AAB2-52BD-44DB-92A7-7AF15AA7B019}"/>
    <cellStyle name="Output 3 7 10 3" xfId="36504" xr:uid="{E8184F20-2147-4289-A767-C15FA2BAF813}"/>
    <cellStyle name="Output 3 7 11" xfId="18167" xr:uid="{03CE06FB-937F-4665-9C27-D769E98BD728}"/>
    <cellStyle name="Output 3 7 11 2" xfId="36505" xr:uid="{21B38D3C-A1D9-4E2A-8E10-2201C15E4B49}"/>
    <cellStyle name="Output 3 7 2" xfId="18168" xr:uid="{FBADDFEE-8C1A-4D27-A0B6-1FF22BC97146}"/>
    <cellStyle name="Output 3 7 2 10" xfId="18169" xr:uid="{855A92E6-5EA4-41B7-8391-B581F67CC957}"/>
    <cellStyle name="Output 3 7 2 10 2" xfId="36506" xr:uid="{F6626403-9089-4013-8284-37FAB1CFDD48}"/>
    <cellStyle name="Output 3 7 2 2" xfId="18170" xr:uid="{3174B85C-4108-4038-BEF4-E90681A662ED}"/>
    <cellStyle name="Output 3 7 2 2 2" xfId="18171" xr:uid="{7A4DCDA5-C599-4B92-9F0A-DDBD097B204D}"/>
    <cellStyle name="Output 3 7 2 2 2 2" xfId="36507" xr:uid="{9C3F1142-1520-4E41-8105-2920453FCB68}"/>
    <cellStyle name="Output 3 7 2 2 3" xfId="18172" xr:uid="{8DFCF004-88F2-4002-B3E8-B85C66F457E5}"/>
    <cellStyle name="Output 3 7 2 2 4" xfId="18173" xr:uid="{E491CD7D-711F-48DD-9F72-975AF80359B7}"/>
    <cellStyle name="Output 3 7 2 3" xfId="18174" xr:uid="{F0F4DE72-C09B-42BE-B732-A5FFAC1BDFBC}"/>
    <cellStyle name="Output 3 7 2 3 2" xfId="18175" xr:uid="{A8ED4D43-1997-4526-AE43-E3E52409AA22}"/>
    <cellStyle name="Output 3 7 2 3 3" xfId="36508" xr:uid="{9F76A2EC-6E85-483B-AB06-A1491CD22AEB}"/>
    <cellStyle name="Output 3 7 2 4" xfId="18176" xr:uid="{AC2BD8BF-9734-434D-8784-788927DB0777}"/>
    <cellStyle name="Output 3 7 2 4 2" xfId="18177" xr:uid="{7360B2D5-11B3-491B-8229-1D8EF111AB45}"/>
    <cellStyle name="Output 3 7 2 4 3" xfId="36509" xr:uid="{C7BB150A-F95C-4E1D-8451-1D93DFD60A09}"/>
    <cellStyle name="Output 3 7 2 5" xfId="18178" xr:uid="{33FC598E-41AA-405E-AE15-D93230984A49}"/>
    <cellStyle name="Output 3 7 2 5 2" xfId="18179" xr:uid="{B63A5356-30FA-4E89-A7AE-EB689EB08CD0}"/>
    <cellStyle name="Output 3 7 2 5 3" xfId="36510" xr:uid="{7BAB92DF-E867-4DED-AFEB-01CB51639A5F}"/>
    <cellStyle name="Output 3 7 2 6" xfId="18180" xr:uid="{AF72EF4A-E8D2-4F82-AD60-306B0DD3C543}"/>
    <cellStyle name="Output 3 7 2 6 2" xfId="18181" xr:uid="{10B8BB63-7F9F-4EE4-873C-1E040C9131E6}"/>
    <cellStyle name="Output 3 7 2 6 3" xfId="36511" xr:uid="{4EB64BFD-352F-4843-A265-6AD9C0B9F935}"/>
    <cellStyle name="Output 3 7 2 7" xfId="18182" xr:uid="{4C095F76-95F0-4801-8D51-7BEA3818FE50}"/>
    <cellStyle name="Output 3 7 2 7 2" xfId="18183" xr:uid="{B7DCAB47-D969-428E-A0EA-4E2E06439B87}"/>
    <cellStyle name="Output 3 7 2 7 3" xfId="36512" xr:uid="{9FD7A961-036F-41E2-8F64-B121BAD16054}"/>
    <cellStyle name="Output 3 7 2 8" xfId="18184" xr:uid="{B282B957-947D-4055-B481-4AB88691136E}"/>
    <cellStyle name="Output 3 7 2 8 2" xfId="18185" xr:uid="{A9AA2A3D-4B61-4E27-B660-E7117A0CDC3F}"/>
    <cellStyle name="Output 3 7 2 8 3" xfId="36513" xr:uid="{9DC69B6B-5E92-43CC-944F-46F52DF13244}"/>
    <cellStyle name="Output 3 7 2 9" xfId="18186" xr:uid="{02C777ED-C126-4ED3-BA88-B79D93141B8A}"/>
    <cellStyle name="Output 3 7 2 9 2" xfId="36514" xr:uid="{54BDE847-025E-400D-A6E6-2F8B6279186D}"/>
    <cellStyle name="Output 3 7 2 9 3" xfId="36515" xr:uid="{B4C5A86F-A3CF-4DE9-A8A6-0C0AA3181616}"/>
    <cellStyle name="Output 3 7 3" xfId="18187" xr:uid="{57986063-B186-4109-8547-EFC0B012A8B9}"/>
    <cellStyle name="Output 3 7 3 2" xfId="18188" xr:uid="{210F8886-0470-4983-9BA4-01158A9BA201}"/>
    <cellStyle name="Output 3 7 3 3" xfId="18189" xr:uid="{E0C69D04-8271-489A-B7E2-55F519C1735F}"/>
    <cellStyle name="Output 3 7 3 4" xfId="18190" xr:uid="{68DEA589-1956-453A-B075-3990EBB32C9D}"/>
    <cellStyle name="Output 3 7 4" xfId="18191" xr:uid="{692F4B8C-A932-489A-B782-F93E8AC2A7A7}"/>
    <cellStyle name="Output 3 7 4 2" xfId="18192" xr:uid="{1810B647-422B-4A9B-AD1C-BC041067397F}"/>
    <cellStyle name="Output 3 7 4 3" xfId="36516" xr:uid="{8720710A-E7EC-48E1-984C-6651E9882448}"/>
    <cellStyle name="Output 3 7 5" xfId="18193" xr:uid="{6CD62F48-0AAA-43AB-82E4-95459DA007C1}"/>
    <cellStyle name="Output 3 7 5 2" xfId="18194" xr:uid="{BB680EB4-87D7-4EB5-8CB8-6482A619F57C}"/>
    <cellStyle name="Output 3 7 5 3" xfId="36517" xr:uid="{69241BA6-6F66-4295-8E9B-9051C498F16C}"/>
    <cellStyle name="Output 3 7 6" xfId="18195" xr:uid="{CADC7985-ECFB-49D5-A9D4-9FEE310E7334}"/>
    <cellStyle name="Output 3 7 6 2" xfId="18196" xr:uid="{8D99FB01-350F-4F6D-81B9-FF2B5EB01AB4}"/>
    <cellStyle name="Output 3 7 6 3" xfId="36518" xr:uid="{DD1886E5-2471-4AB0-B28E-E38CB892E0BE}"/>
    <cellStyle name="Output 3 7 7" xfId="18197" xr:uid="{0D8FA50E-0DE8-46AD-A6BB-3E9AAABCBDCC}"/>
    <cellStyle name="Output 3 7 7 2" xfId="18198" xr:uid="{7FF32B42-98FC-46B2-B0CA-61DE72B72124}"/>
    <cellStyle name="Output 3 7 7 3" xfId="36519" xr:uid="{CF3481F5-7E6C-4C78-BBFB-896DC5D8896B}"/>
    <cellStyle name="Output 3 7 8" xfId="18199" xr:uid="{0BEDAB0F-4F1C-4C80-A852-3CE37A7CF874}"/>
    <cellStyle name="Output 3 7 8 2" xfId="18200" xr:uid="{CEF9156E-165C-4A54-87C8-D9F6B9C637DD}"/>
    <cellStyle name="Output 3 7 8 3" xfId="36520" xr:uid="{41CC9A90-C3A1-41F3-B15B-64B960157DE2}"/>
    <cellStyle name="Output 3 7 9" xfId="18201" xr:uid="{3CDCB833-4FEC-470F-9B89-0578D0BF3A70}"/>
    <cellStyle name="Output 3 7 9 2" xfId="18202" xr:uid="{A197F4BA-F72C-4BF9-A1AD-A6498521F0AC}"/>
    <cellStyle name="Output 3 7 9 3" xfId="36521" xr:uid="{8C885503-D756-424E-9BBB-C58F0E0A62C6}"/>
    <cellStyle name="Output 3 8" xfId="18203" xr:uid="{EC713C58-C95B-402F-8CC0-D208E2EE9F95}"/>
    <cellStyle name="Output 3 8 10" xfId="18204" xr:uid="{765630F2-71B4-409B-830A-32FE58F1A0A3}"/>
    <cellStyle name="Output 3 8 10 2" xfId="36522" xr:uid="{DE804E3B-C44D-4625-81A9-65160EA4536F}"/>
    <cellStyle name="Output 3 8 10 3" xfId="36523" xr:uid="{6B810FAC-EC91-417C-9880-328EEEB0D64F}"/>
    <cellStyle name="Output 3 8 11" xfId="18205" xr:uid="{629E5A17-DE06-4365-BD6F-598A11BE93F5}"/>
    <cellStyle name="Output 3 8 11 2" xfId="36524" xr:uid="{258AD596-138C-420A-94CC-CF4C5680FD66}"/>
    <cellStyle name="Output 3 8 2" xfId="18206" xr:uid="{A90BDBFE-DE8F-4B29-AF35-90AC7C370BB1}"/>
    <cellStyle name="Output 3 8 2 10" xfId="18207" xr:uid="{C3273F6F-3316-48DC-BD1E-011DCCF6154F}"/>
    <cellStyle name="Output 3 8 2 10 2" xfId="36525" xr:uid="{E1EC70C5-43A3-433A-8F10-329FB786E6DF}"/>
    <cellStyle name="Output 3 8 2 2" xfId="18208" xr:uid="{401E52F9-1D7C-49F9-BBDF-C0EF70C1E385}"/>
    <cellStyle name="Output 3 8 2 2 2" xfId="18209" xr:uid="{F1937B1E-86B4-4F33-A3FB-715014CCF926}"/>
    <cellStyle name="Output 3 8 2 2 2 2" xfId="36526" xr:uid="{545108F1-C6E4-48F9-9142-4BC4D1D2FA8D}"/>
    <cellStyle name="Output 3 8 2 2 3" xfId="18210" xr:uid="{D579F257-9A2A-49A9-844E-E9FA3A8B2BDC}"/>
    <cellStyle name="Output 3 8 2 2 4" xfId="18211" xr:uid="{356F6D5A-9AF7-4C78-A93E-EAFB11116BD7}"/>
    <cellStyle name="Output 3 8 2 3" xfId="18212" xr:uid="{A58A917C-776B-4137-B261-00D5450CA7B9}"/>
    <cellStyle name="Output 3 8 2 3 2" xfId="18213" xr:uid="{0CFE345A-D0EB-4CC0-8E62-CFB2FDE9D369}"/>
    <cellStyle name="Output 3 8 2 3 3" xfId="36527" xr:uid="{6D6530C9-76DC-4E18-8DFC-82DEB84A7E25}"/>
    <cellStyle name="Output 3 8 2 4" xfId="18214" xr:uid="{CE69802E-6C3E-42AC-8D8D-AD9131E2B9E5}"/>
    <cellStyle name="Output 3 8 2 4 2" xfId="18215" xr:uid="{9E4C4DE7-5B2F-4A1F-A756-E91D34043098}"/>
    <cellStyle name="Output 3 8 2 4 3" xfId="36528" xr:uid="{B83D2B9E-25C3-4D86-BF7D-A1261900200E}"/>
    <cellStyle name="Output 3 8 2 5" xfId="18216" xr:uid="{722AAA0D-E94D-480B-82E2-9A5B508AF637}"/>
    <cellStyle name="Output 3 8 2 5 2" xfId="18217" xr:uid="{16C40AA4-CA81-4AB9-876E-9E988DBAB588}"/>
    <cellStyle name="Output 3 8 2 5 3" xfId="36529" xr:uid="{1ABBDD9A-3064-4678-B695-4991E39E306D}"/>
    <cellStyle name="Output 3 8 2 6" xfId="18218" xr:uid="{C4DEDA77-64D6-44D1-B62E-686CFC5DBFCC}"/>
    <cellStyle name="Output 3 8 2 6 2" xfId="18219" xr:uid="{2875CCB9-B718-4719-8C12-B14FBF23024C}"/>
    <cellStyle name="Output 3 8 2 6 3" xfId="36530" xr:uid="{BDA07914-5B39-487A-B367-3FEC005126FB}"/>
    <cellStyle name="Output 3 8 2 7" xfId="18220" xr:uid="{D10D420C-84D8-4587-B37D-6B78BF836F29}"/>
    <cellStyle name="Output 3 8 2 7 2" xfId="18221" xr:uid="{D2976D4D-A0F2-4829-A02C-8EFA797BE3A6}"/>
    <cellStyle name="Output 3 8 2 7 3" xfId="36531" xr:uid="{0581B9DA-D469-4C70-A6D7-C5FB1835224A}"/>
    <cellStyle name="Output 3 8 2 8" xfId="18222" xr:uid="{475FA618-DEC0-4219-BDC3-6E5DE28A5D83}"/>
    <cellStyle name="Output 3 8 2 8 2" xfId="18223" xr:uid="{6CB931BF-8C1F-4AE5-A033-DDB737E24C07}"/>
    <cellStyle name="Output 3 8 2 8 3" xfId="36532" xr:uid="{04DF9DDB-24D6-4278-8A7E-87819DC0DB28}"/>
    <cellStyle name="Output 3 8 2 9" xfId="18224" xr:uid="{5C52C98F-4EE4-4CFA-AC62-62E694EA4EF9}"/>
    <cellStyle name="Output 3 8 2 9 2" xfId="36533" xr:uid="{44D817A8-51DA-4815-BF4F-DD33D236A783}"/>
    <cellStyle name="Output 3 8 2 9 3" xfId="36534" xr:uid="{71947E18-FE10-48D3-B7B0-FC9CAF8D09CA}"/>
    <cellStyle name="Output 3 8 3" xfId="18225" xr:uid="{16025673-8869-4AD0-8B03-C77E09258BCB}"/>
    <cellStyle name="Output 3 8 3 2" xfId="18226" xr:uid="{05E2242C-2B12-4698-A3BA-F76A5FECE872}"/>
    <cellStyle name="Output 3 8 3 3" xfId="18227" xr:uid="{9FB6DE25-BB77-4569-9B7B-A8C9B381D23C}"/>
    <cellStyle name="Output 3 8 3 4" xfId="18228" xr:uid="{249F0A5D-C8C4-4C04-B4F0-F1927EEBC50F}"/>
    <cellStyle name="Output 3 8 4" xfId="18229" xr:uid="{1787EA07-7B4F-4DA1-8E9A-06ED38AA3281}"/>
    <cellStyle name="Output 3 8 4 2" xfId="18230" xr:uid="{DBE9EB89-302A-4F0F-AF9D-AE785DAFE944}"/>
    <cellStyle name="Output 3 8 4 3" xfId="36535" xr:uid="{F31F979E-5636-4834-BE22-93DC1DAEF8DE}"/>
    <cellStyle name="Output 3 8 5" xfId="18231" xr:uid="{123719A7-F964-44A9-A53E-F5E085660EE7}"/>
    <cellStyle name="Output 3 8 5 2" xfId="18232" xr:uid="{A9C9C329-B931-4A66-86BE-C93FD7A701DE}"/>
    <cellStyle name="Output 3 8 5 3" xfId="36536" xr:uid="{D60873A3-967E-4E7A-8B3F-5694094093BB}"/>
    <cellStyle name="Output 3 8 6" xfId="18233" xr:uid="{31BF6951-A2FB-4592-B19D-4B3C5882E730}"/>
    <cellStyle name="Output 3 8 6 2" xfId="18234" xr:uid="{4B90AB7C-F672-4F68-B2A3-6DC1B7146A99}"/>
    <cellStyle name="Output 3 8 6 3" xfId="36537" xr:uid="{063ACF72-EC7F-4C92-A5B4-EA1A93DE5F96}"/>
    <cellStyle name="Output 3 8 7" xfId="18235" xr:uid="{13299223-9491-4DF3-A617-E1B63F16FA2B}"/>
    <cellStyle name="Output 3 8 7 2" xfId="18236" xr:uid="{5B13D7D6-80C4-44F1-B96C-C9C8FDDB0891}"/>
    <cellStyle name="Output 3 8 7 3" xfId="36538" xr:uid="{A3A9E163-E64D-4848-BBF8-386E7ACDAC0B}"/>
    <cellStyle name="Output 3 8 8" xfId="18237" xr:uid="{BE4434E4-2AFC-4449-B7AA-4DC4F34AF563}"/>
    <cellStyle name="Output 3 8 8 2" xfId="18238" xr:uid="{869B7621-BFAC-47E2-A24C-33A1818EBAED}"/>
    <cellStyle name="Output 3 8 8 3" xfId="36539" xr:uid="{DAEA0592-42BA-49F0-897E-5F2F51BC60E3}"/>
    <cellStyle name="Output 3 8 9" xfId="18239" xr:uid="{DBF08DA0-7CF5-4C22-835A-CB9A453DE4AE}"/>
    <cellStyle name="Output 3 8 9 2" xfId="18240" xr:uid="{200346AC-C305-441E-BC0E-9DA5ABA9E3A6}"/>
    <cellStyle name="Output 3 8 9 3" xfId="36540" xr:uid="{D36BDC23-D411-453C-B307-4A911E2E7522}"/>
    <cellStyle name="Output 3 9" xfId="18241" xr:uid="{A28531CB-6B31-4949-9F48-FA16BE768067}"/>
    <cellStyle name="Output 3 9 10" xfId="18242" xr:uid="{91030E22-B4C1-4038-9D5E-0BFE066299CB}"/>
    <cellStyle name="Output 3 9 10 2" xfId="36541" xr:uid="{B3A02FF0-8DF0-4F10-AE78-2823B9712E7A}"/>
    <cellStyle name="Output 3 9 10 3" xfId="36542" xr:uid="{BB2B19EF-40F7-47E1-B9A3-FB2FE100A2D9}"/>
    <cellStyle name="Output 3 9 11" xfId="18243" xr:uid="{FFB33773-097B-479F-B3AB-4B338302B840}"/>
    <cellStyle name="Output 3 9 11 2" xfId="36543" xr:uid="{039FA831-43DD-43F0-8908-07DEB5B6C232}"/>
    <cellStyle name="Output 3 9 2" xfId="18244" xr:uid="{C4E767E2-BC1D-43E0-9C62-3D2225F542E2}"/>
    <cellStyle name="Output 3 9 2 10" xfId="18245" xr:uid="{7D447D30-55A9-4A45-B18F-ADEF3AABDC43}"/>
    <cellStyle name="Output 3 9 2 10 2" xfId="36544" xr:uid="{536108C9-51B9-4FE2-81C7-465DA028DEB4}"/>
    <cellStyle name="Output 3 9 2 2" xfId="18246" xr:uid="{97A57895-FE0C-4D48-A364-093735C3692D}"/>
    <cellStyle name="Output 3 9 2 2 2" xfId="18247" xr:uid="{434E0647-F031-4990-9402-5D1FC66FC8AF}"/>
    <cellStyle name="Output 3 9 2 2 2 2" xfId="36545" xr:uid="{C0C30BFF-9445-433D-86AD-E1509C1AE8C2}"/>
    <cellStyle name="Output 3 9 2 2 3" xfId="18248" xr:uid="{36BFA5B3-D4AF-47F8-A3A0-5F5BB7D70D31}"/>
    <cellStyle name="Output 3 9 2 2 4" xfId="18249" xr:uid="{105A7D60-EF3E-493F-B971-9C6D68EE59FE}"/>
    <cellStyle name="Output 3 9 2 3" xfId="18250" xr:uid="{74458409-8027-4720-9DAF-4B2F47964B57}"/>
    <cellStyle name="Output 3 9 2 3 2" xfId="18251" xr:uid="{F35E9F38-6DC6-4670-8508-73227FA2FFFD}"/>
    <cellStyle name="Output 3 9 2 3 3" xfId="36546" xr:uid="{5BC9E741-D586-487D-9D52-FC77574876EF}"/>
    <cellStyle name="Output 3 9 2 4" xfId="18252" xr:uid="{40B35C95-142F-4422-8C78-6A3EB66A342C}"/>
    <cellStyle name="Output 3 9 2 4 2" xfId="18253" xr:uid="{92A9D38D-8ABF-4E34-A2A9-2893EE92867A}"/>
    <cellStyle name="Output 3 9 2 4 3" xfId="36547" xr:uid="{F80EA99D-CA07-401F-B3EB-C4BD63DD82B9}"/>
    <cellStyle name="Output 3 9 2 5" xfId="18254" xr:uid="{74E9DE02-1033-414B-A98E-99BC957C2469}"/>
    <cellStyle name="Output 3 9 2 5 2" xfId="18255" xr:uid="{DEDAF273-87F2-4088-B6A7-61F92D5FA52F}"/>
    <cellStyle name="Output 3 9 2 5 3" xfId="36548" xr:uid="{01CC2AFF-5B36-4729-A536-C02145486CA4}"/>
    <cellStyle name="Output 3 9 2 6" xfId="18256" xr:uid="{D13E74F5-5EC0-4534-B098-2C34D94628B4}"/>
    <cellStyle name="Output 3 9 2 6 2" xfId="18257" xr:uid="{B1BCE212-0EF2-49D0-81A1-53A6A73A1B6C}"/>
    <cellStyle name="Output 3 9 2 6 3" xfId="36549" xr:uid="{D9D480FC-EA30-4B83-9031-D31978FF137A}"/>
    <cellStyle name="Output 3 9 2 7" xfId="18258" xr:uid="{7A935393-72D1-4385-B38B-2B654B1542B8}"/>
    <cellStyle name="Output 3 9 2 7 2" xfId="18259" xr:uid="{03A24E7D-5095-4BB6-82D4-31530CB30BBB}"/>
    <cellStyle name="Output 3 9 2 7 3" xfId="36550" xr:uid="{F131B8AB-9F95-4E98-8789-6055C31B02EE}"/>
    <cellStyle name="Output 3 9 2 8" xfId="18260" xr:uid="{3CADF093-EBA2-4895-955D-BE8308505095}"/>
    <cellStyle name="Output 3 9 2 8 2" xfId="18261" xr:uid="{AF88A0D0-A8CA-4C91-83FA-4924AC626DBE}"/>
    <cellStyle name="Output 3 9 2 8 3" xfId="36551" xr:uid="{1C3AA21F-2CB8-490C-9328-CED61822DD68}"/>
    <cellStyle name="Output 3 9 2 9" xfId="18262" xr:uid="{FF63140E-A45B-4D96-8EF0-F20E5BD5D401}"/>
    <cellStyle name="Output 3 9 2 9 2" xfId="36552" xr:uid="{5CDFB4D0-006A-4344-9936-03CD317A010F}"/>
    <cellStyle name="Output 3 9 2 9 3" xfId="36553" xr:uid="{1E204353-8BA7-4770-A05D-7912E2D538CC}"/>
    <cellStyle name="Output 3 9 3" xfId="18263" xr:uid="{C1DF5B91-8E25-45A1-ADEA-BFD5E4D094C4}"/>
    <cellStyle name="Output 3 9 3 2" xfId="18264" xr:uid="{7CAD1B13-742A-410E-AF9B-1BE99CF6919E}"/>
    <cellStyle name="Output 3 9 3 3" xfId="18265" xr:uid="{819148B1-65D7-4A53-AA61-CB9EE630A2D7}"/>
    <cellStyle name="Output 3 9 3 4" xfId="18266" xr:uid="{97D87F8B-EDC3-4148-A6B4-37BACD66D429}"/>
    <cellStyle name="Output 3 9 4" xfId="18267" xr:uid="{7273545B-699F-451D-A8FB-6E05DF5DB101}"/>
    <cellStyle name="Output 3 9 4 2" xfId="18268" xr:uid="{35ED2839-9978-4ECD-9F50-BACE99DD9296}"/>
    <cellStyle name="Output 3 9 4 3" xfId="36554" xr:uid="{39DDE12A-15A7-430B-B019-7C2D913CAAD2}"/>
    <cellStyle name="Output 3 9 5" xfId="18269" xr:uid="{0A705FA8-E487-4437-A9A5-B60337BF8F69}"/>
    <cellStyle name="Output 3 9 5 2" xfId="18270" xr:uid="{14F9CBD6-C9BC-4589-8FA0-7C59CC0603AE}"/>
    <cellStyle name="Output 3 9 5 3" xfId="36555" xr:uid="{CFC2DA89-58DF-4793-8462-49DEAACDB9CE}"/>
    <cellStyle name="Output 3 9 6" xfId="18271" xr:uid="{F3AFDD56-1F23-4F37-BC8B-ED0ADB1D263D}"/>
    <cellStyle name="Output 3 9 6 2" xfId="18272" xr:uid="{99792F34-2406-4F24-947D-0FE21BF3C31B}"/>
    <cellStyle name="Output 3 9 6 3" xfId="36556" xr:uid="{12ACB187-C4A8-4AC9-9DC7-3DC6C21C3E5C}"/>
    <cellStyle name="Output 3 9 7" xfId="18273" xr:uid="{EA55015F-E627-4A93-A7AE-B5BB85613D91}"/>
    <cellStyle name="Output 3 9 7 2" xfId="18274" xr:uid="{81D7FC04-7B60-4D3F-82D0-5EDDE35ACD86}"/>
    <cellStyle name="Output 3 9 7 3" xfId="36557" xr:uid="{A47F738D-8BDB-4FCF-93BF-5F0E4DEAB56A}"/>
    <cellStyle name="Output 3 9 8" xfId="18275" xr:uid="{FFA4D64A-5F98-4B75-A7A4-0954CB3CF289}"/>
    <cellStyle name="Output 3 9 8 2" xfId="18276" xr:uid="{CDA78B51-C676-48D6-9E10-E6D1AA63C8A3}"/>
    <cellStyle name="Output 3 9 8 3" xfId="36558" xr:uid="{83D205B0-A5F1-4898-AF1B-827E1B7FCABB}"/>
    <cellStyle name="Output 3 9 9" xfId="18277" xr:uid="{F35E1603-8522-4AAD-BC59-68DC38C7B4C3}"/>
    <cellStyle name="Output 3 9 9 2" xfId="18278" xr:uid="{6371D195-FC74-4641-8185-67719A9AA990}"/>
    <cellStyle name="Output 3 9 9 3" xfId="36559" xr:uid="{128146CD-34D5-493C-801A-61A2CAF75C00}"/>
    <cellStyle name="Output 30" xfId="36560" xr:uid="{A1287946-3DDA-432A-AE2A-3CF73C5385A3}"/>
    <cellStyle name="Output 30 2" xfId="43046" xr:uid="{659C8E7D-6504-4342-9A36-C5619098D9DB}"/>
    <cellStyle name="Output 30 3" xfId="42241" xr:uid="{684BA942-07C5-49C5-B62B-808C70909626}"/>
    <cellStyle name="Output 30 4" xfId="43964" xr:uid="{4313D11B-6DB7-4566-B703-3BC842685031}"/>
    <cellStyle name="Output 31" xfId="36561" xr:uid="{7590BA7C-0FA3-4910-9183-638B8EAF5794}"/>
    <cellStyle name="Output 31 2" xfId="43047" xr:uid="{69E25619-0232-4C3C-8E1A-A2EDEC34D3F3}"/>
    <cellStyle name="Output 31 3" xfId="42240" xr:uid="{D28243E1-C9EC-4DF7-8B53-7DE3B8E1A88A}"/>
    <cellStyle name="Output 31 4" xfId="43965" xr:uid="{FCEF14E7-3946-48C7-B8E2-7B4A6D59763A}"/>
    <cellStyle name="Output 32" xfId="36562" xr:uid="{E40A03FF-B74A-42AB-935B-951B49DA8B19}"/>
    <cellStyle name="Output 32 2" xfId="43048" xr:uid="{C9FF3A71-9040-41DD-BE7F-ACA952BC8237}"/>
    <cellStyle name="Output 32 3" xfId="42239" xr:uid="{25313328-BB27-4A13-8201-97EA97B5482F}"/>
    <cellStyle name="Output 32 4" xfId="43966" xr:uid="{7547CA70-5F1A-4752-ADDF-9641E732948F}"/>
    <cellStyle name="Output 33" xfId="36563" xr:uid="{60AF9FAC-B5B8-4981-9DAE-D39D1CC987B2}"/>
    <cellStyle name="Output 33 2" xfId="43049" xr:uid="{52470B71-E0FD-458D-9EC1-C7CF25B7D734}"/>
    <cellStyle name="Output 33 3" xfId="42238" xr:uid="{0EA43A7E-73D3-4216-A814-0E5E46FFA13D}"/>
    <cellStyle name="Output 33 4" xfId="43967" xr:uid="{C7E54E01-EBD0-4A57-9FCC-D83FBB30109A}"/>
    <cellStyle name="Output 34" xfId="36564" xr:uid="{6842E549-3475-469A-9A3F-5D14D9104FA3}"/>
    <cellStyle name="Output 34 2" xfId="43050" xr:uid="{CADD5A81-8214-4B63-973B-A57BEC6B2F0C}"/>
    <cellStyle name="Output 34 3" xfId="42237" xr:uid="{614B1F2D-DD4A-41D8-819F-ED16325BB5BA}"/>
    <cellStyle name="Output 34 4" xfId="43968" xr:uid="{E63D8061-58CE-4D15-885F-B6828078CE4C}"/>
    <cellStyle name="Output 35" xfId="36565" xr:uid="{C3A9B7E5-A348-4F3F-8685-D5F1973A3E34}"/>
    <cellStyle name="Output 35 2" xfId="43051" xr:uid="{FEA38419-78C4-4533-A886-ACB0741B6CEC}"/>
    <cellStyle name="Output 35 3" xfId="42236" xr:uid="{AB1F9683-56C2-4B16-ADD4-D7A7A91C38DB}"/>
    <cellStyle name="Output 35 4" xfId="43969" xr:uid="{4A8F3221-9DA5-4CEF-8362-E978DF5E8729}"/>
    <cellStyle name="Output 36" xfId="36566" xr:uid="{2941B4CC-7897-4848-BDD4-B77B59E93ED8}"/>
    <cellStyle name="Output 36 2" xfId="43052" xr:uid="{7C188ABE-02C5-419E-9EC1-53E705D323C6}"/>
    <cellStyle name="Output 36 3" xfId="42235" xr:uid="{85B29129-6CF8-4E63-A0E9-B644484FEE7E}"/>
    <cellStyle name="Output 36 4" xfId="43970" xr:uid="{1C48CD85-5F58-403C-A0D1-F203F8572617}"/>
    <cellStyle name="Output 37" xfId="36567" xr:uid="{8297547D-7EB5-491B-ACE4-20AC365D69DA}"/>
    <cellStyle name="Output 37 2" xfId="43053" xr:uid="{82C88FBF-E0F9-4992-BBA6-3A859D659113}"/>
    <cellStyle name="Output 37 3" xfId="42234" xr:uid="{F1571691-EE4A-404F-98F3-249C16664070}"/>
    <cellStyle name="Output 37 4" xfId="43971" xr:uid="{CCFDDDCC-4C4E-4453-8F22-AB54356A3CE6}"/>
    <cellStyle name="Output 38" xfId="36568" xr:uid="{FC06C471-6FBA-4F27-A94C-D5C2E52BE589}"/>
    <cellStyle name="Output 38 2" xfId="43054" xr:uid="{E8B1456D-ED49-4A4E-8732-49F7CA35A6E5}"/>
    <cellStyle name="Output 38 3" xfId="42233" xr:uid="{1D89B467-08AA-41C6-9B4D-D4E33AE0E70E}"/>
    <cellStyle name="Output 38 4" xfId="43972" xr:uid="{03BCA681-CCFE-4A85-B7CF-839954A64B80}"/>
    <cellStyle name="Output 39" xfId="36569" xr:uid="{36C55A5A-B057-49EC-8D95-2845C9F1F002}"/>
    <cellStyle name="Output 39 2" xfId="43055" xr:uid="{99FBB641-F6FB-4D1A-AF81-93D9104AC361}"/>
    <cellStyle name="Output 39 3" xfId="42232" xr:uid="{3292A54D-A1C6-47A7-82E1-8C2AAD4DF062}"/>
    <cellStyle name="Output 39 4" xfId="43973" xr:uid="{7BE07F91-2387-4899-B1E8-C3895C269615}"/>
    <cellStyle name="Output 4" xfId="18279" xr:uid="{48C4A0FA-A441-4644-8C8C-50A67B73348D}"/>
    <cellStyle name="Output 4 10" xfId="18280" xr:uid="{386D09AF-C97E-406F-8BE6-4C0D9C11B7BA}"/>
    <cellStyle name="Output 4 10 10" xfId="18281" xr:uid="{D44BD849-2D9A-4A93-820D-557829C0272A}"/>
    <cellStyle name="Output 4 10 10 2" xfId="36570" xr:uid="{56D00CE2-39B2-454C-A8B1-57961F23C320}"/>
    <cellStyle name="Output 4 10 10 3" xfId="36571" xr:uid="{742C598D-DAD5-48DC-8230-4DE2E2FA76EE}"/>
    <cellStyle name="Output 4 10 11" xfId="18282" xr:uid="{29302AF6-A6E6-4727-B1BC-EBD7F0867FC9}"/>
    <cellStyle name="Output 4 10 11 2" xfId="36572" xr:uid="{2CF2B946-A32D-4CD3-ADC6-D9B28AA1C28D}"/>
    <cellStyle name="Output 4 10 2" xfId="18283" xr:uid="{F4E21CAD-9BB1-4CEB-AC21-EBCDF8D00531}"/>
    <cellStyle name="Output 4 10 2 10" xfId="18284" xr:uid="{16D8E017-29EF-4463-87CF-DF5A0BDD771D}"/>
    <cellStyle name="Output 4 10 2 10 2" xfId="36573" xr:uid="{801BC3BC-CE40-4FC2-B9F8-CB3CD21C6769}"/>
    <cellStyle name="Output 4 10 2 2" xfId="18285" xr:uid="{D902E2A7-57A3-4E5A-87CA-B6473B94FC99}"/>
    <cellStyle name="Output 4 10 2 2 2" xfId="18286" xr:uid="{59D14302-C970-418A-AF0E-98658BF1000B}"/>
    <cellStyle name="Output 4 10 2 2 2 2" xfId="36574" xr:uid="{E6675FD0-B327-46B3-9071-1ACF8D6BBE7E}"/>
    <cellStyle name="Output 4 10 2 2 3" xfId="18287" xr:uid="{E55F47E3-E290-486D-B27E-0A5FADA8B42D}"/>
    <cellStyle name="Output 4 10 2 2 4" xfId="18288" xr:uid="{DF16462B-23BD-4E1A-B8BB-E76AAA4BD1B8}"/>
    <cellStyle name="Output 4 10 2 3" xfId="18289" xr:uid="{EE2FA989-2A12-496C-97A5-A70E756F7319}"/>
    <cellStyle name="Output 4 10 2 3 2" xfId="18290" xr:uid="{B4DE959F-D500-44D5-B035-50B928D3144B}"/>
    <cellStyle name="Output 4 10 2 3 3" xfId="36575" xr:uid="{C3B47A2E-E2E6-474E-BB60-4A485B567C0F}"/>
    <cellStyle name="Output 4 10 2 4" xfId="18291" xr:uid="{72B9EEF5-8721-405D-AE52-103A5D929C34}"/>
    <cellStyle name="Output 4 10 2 4 2" xfId="18292" xr:uid="{1A064795-043C-46E5-B369-4C5D3D32D0D3}"/>
    <cellStyle name="Output 4 10 2 4 3" xfId="36576" xr:uid="{403C96CB-106F-4152-A685-C1429ED8CE13}"/>
    <cellStyle name="Output 4 10 2 5" xfId="18293" xr:uid="{78C892A0-B1EC-4BFF-AD31-138F5C66A756}"/>
    <cellStyle name="Output 4 10 2 5 2" xfId="18294" xr:uid="{275773B8-13C3-4899-8928-EDFBE0BAB7D9}"/>
    <cellStyle name="Output 4 10 2 5 3" xfId="36577" xr:uid="{485E29CA-2DAC-4E64-99C8-80120AC8B79F}"/>
    <cellStyle name="Output 4 10 2 6" xfId="18295" xr:uid="{932130EE-67F3-4E94-94D7-F9BD9D4500A2}"/>
    <cellStyle name="Output 4 10 2 6 2" xfId="18296" xr:uid="{961BB6C4-E411-4B37-B8F9-508BA222969F}"/>
    <cellStyle name="Output 4 10 2 6 3" xfId="36578" xr:uid="{DE1CF996-B038-42D3-8D02-AF5EA1023019}"/>
    <cellStyle name="Output 4 10 2 7" xfId="18297" xr:uid="{18270CEC-795E-45FC-BBEA-42842F79AD92}"/>
    <cellStyle name="Output 4 10 2 7 2" xfId="18298" xr:uid="{BED677CD-811F-4B4A-B38A-26989A5EDAA0}"/>
    <cellStyle name="Output 4 10 2 7 3" xfId="36579" xr:uid="{5E139279-C069-4911-9CE1-51D02C21A7F8}"/>
    <cellStyle name="Output 4 10 2 8" xfId="18299" xr:uid="{E4BC8C99-37C0-4A32-AA69-E7329590888F}"/>
    <cellStyle name="Output 4 10 2 8 2" xfId="18300" xr:uid="{C04F7E66-2C53-4954-A62F-EB86C93C8DE7}"/>
    <cellStyle name="Output 4 10 2 8 3" xfId="36580" xr:uid="{800A3F71-369B-4F98-897E-BE917E7A6DD3}"/>
    <cellStyle name="Output 4 10 2 9" xfId="18301" xr:uid="{4CD79B1D-EE5C-4C18-9FAF-32042CA900A4}"/>
    <cellStyle name="Output 4 10 2 9 2" xfId="36581" xr:uid="{8A7232D9-000A-44A7-89D5-83D973C065B1}"/>
    <cellStyle name="Output 4 10 2 9 3" xfId="36582" xr:uid="{9DFE530E-CF0D-40C5-8455-D631404F7064}"/>
    <cellStyle name="Output 4 10 3" xfId="18302" xr:uid="{4D9EC0B9-F7EE-442D-BF34-1AA26E3AC0DC}"/>
    <cellStyle name="Output 4 10 3 2" xfId="18303" xr:uid="{05760E7E-7698-42EE-A4C4-C4653891ED9A}"/>
    <cellStyle name="Output 4 10 3 3" xfId="18304" xr:uid="{31618D75-F34F-4D85-AFCC-43719815F52A}"/>
    <cellStyle name="Output 4 10 3 4" xfId="18305" xr:uid="{04A86CE4-A6F7-47A3-9108-C1D6E0763C4C}"/>
    <cellStyle name="Output 4 10 4" xfId="18306" xr:uid="{F673CDA7-051F-4E91-81F1-756118C39CC3}"/>
    <cellStyle name="Output 4 10 4 2" xfId="18307" xr:uid="{E8780DDB-9F58-40B1-92BF-DA3B365CE93E}"/>
    <cellStyle name="Output 4 10 4 3" xfId="36583" xr:uid="{6342A4CB-683D-4C74-AD39-2DDD226B628A}"/>
    <cellStyle name="Output 4 10 5" xfId="18308" xr:uid="{645F4776-A882-4CC6-B63A-D6E93191B0AC}"/>
    <cellStyle name="Output 4 10 5 2" xfId="18309" xr:uid="{6542272A-61A5-4E98-9FBA-A0F49CB4E049}"/>
    <cellStyle name="Output 4 10 5 3" xfId="36584" xr:uid="{4F67F091-CE1D-470A-B81E-AEB182C55E19}"/>
    <cellStyle name="Output 4 10 6" xfId="18310" xr:uid="{9B122D4B-5E35-469C-8926-A5C13F5A9810}"/>
    <cellStyle name="Output 4 10 6 2" xfId="18311" xr:uid="{E52080F7-B056-49B0-97AC-0CA9645902C5}"/>
    <cellStyle name="Output 4 10 6 3" xfId="36585" xr:uid="{1F6AB78E-50EA-421C-9417-E2ECA612615B}"/>
    <cellStyle name="Output 4 10 7" xfId="18312" xr:uid="{8B428F54-2FED-42AA-92F7-E0438F8CD738}"/>
    <cellStyle name="Output 4 10 7 2" xfId="18313" xr:uid="{64773BE2-5583-4623-A4E9-3A7B458953DC}"/>
    <cellStyle name="Output 4 10 7 3" xfId="36586" xr:uid="{C7A78B41-A9EE-40DE-A4F2-E1B2948D5BCC}"/>
    <cellStyle name="Output 4 10 8" xfId="18314" xr:uid="{24D33D97-DD37-40E4-93DE-1F157A1D50A4}"/>
    <cellStyle name="Output 4 10 8 2" xfId="18315" xr:uid="{77911C2B-B9E6-4D1B-A010-551C1100BCF9}"/>
    <cellStyle name="Output 4 10 8 3" xfId="36587" xr:uid="{62EA3111-6866-474B-9812-02357BFA878B}"/>
    <cellStyle name="Output 4 10 9" xfId="18316" xr:uid="{AB5E357A-B815-4FAE-94AF-9DBE764DE3F5}"/>
    <cellStyle name="Output 4 10 9 2" xfId="18317" xr:uid="{8ED26281-7516-43CD-83C5-6F6731393912}"/>
    <cellStyle name="Output 4 10 9 3" xfId="36588" xr:uid="{AD4F43F3-EA85-47C0-9A1A-B7402822E425}"/>
    <cellStyle name="Output 4 11" xfId="18318" xr:uid="{46580B87-B28A-45D3-9F76-0D9879B78587}"/>
    <cellStyle name="Output 4 11 10" xfId="18319" xr:uid="{3C58EC9B-34DE-4217-8805-0016A4A0CA8B}"/>
    <cellStyle name="Output 4 11 10 2" xfId="36589" xr:uid="{D54D2C2F-AE2B-49DC-A053-EAD353BEABE7}"/>
    <cellStyle name="Output 4 11 10 3" xfId="36590" xr:uid="{B227443C-27BD-4BE6-808B-68905C2653A4}"/>
    <cellStyle name="Output 4 11 11" xfId="18320" xr:uid="{850E4A57-DBDD-4B34-9ED9-6AF41DE5BFB3}"/>
    <cellStyle name="Output 4 11 11 2" xfId="36591" xr:uid="{73648FE4-56CE-46DC-9685-D03E6222829C}"/>
    <cellStyle name="Output 4 11 2" xfId="18321" xr:uid="{935D474E-539E-45A7-8F4E-4748487CC9BA}"/>
    <cellStyle name="Output 4 11 2 10" xfId="18322" xr:uid="{8945C53B-5F94-406C-9CAE-7DDD7AA27494}"/>
    <cellStyle name="Output 4 11 2 10 2" xfId="36592" xr:uid="{C9A564DF-73B5-490B-8F53-E7E78F10FBDF}"/>
    <cellStyle name="Output 4 11 2 2" xfId="18323" xr:uid="{1EDDACFF-7C66-411C-949F-0A16DDDA97FF}"/>
    <cellStyle name="Output 4 11 2 2 2" xfId="18324" xr:uid="{236EF027-5C13-42D9-9F64-77E21FC845A5}"/>
    <cellStyle name="Output 4 11 2 2 2 2" xfId="36593" xr:uid="{BC4BE8CC-A557-4B80-A287-E53FD466CD2A}"/>
    <cellStyle name="Output 4 11 2 2 3" xfId="18325" xr:uid="{EE8BC956-C31A-430C-8AD1-283730EA78A1}"/>
    <cellStyle name="Output 4 11 2 2 4" xfId="18326" xr:uid="{6FCC4137-01CB-48C6-B346-A6157F0FFC24}"/>
    <cellStyle name="Output 4 11 2 3" xfId="18327" xr:uid="{91ABD13F-CDBD-456C-968B-B5F0C82FE46F}"/>
    <cellStyle name="Output 4 11 2 3 2" xfId="18328" xr:uid="{1BEEF21A-4545-46E6-81BB-E014A0920F4A}"/>
    <cellStyle name="Output 4 11 2 3 3" xfId="36594" xr:uid="{0D6D659D-E3C6-498A-A175-AC6F3B840584}"/>
    <cellStyle name="Output 4 11 2 4" xfId="18329" xr:uid="{B266A07C-B761-4F4E-A6F0-834AF1865B18}"/>
    <cellStyle name="Output 4 11 2 4 2" xfId="18330" xr:uid="{D9649799-4301-41CA-87DE-72C0C682635D}"/>
    <cellStyle name="Output 4 11 2 4 3" xfId="36595" xr:uid="{11C0D1E7-1D8B-4FE7-B3E8-F9BCBEF02BB6}"/>
    <cellStyle name="Output 4 11 2 5" xfId="18331" xr:uid="{47084516-A41C-48EE-8FD3-57054A19EA11}"/>
    <cellStyle name="Output 4 11 2 5 2" xfId="18332" xr:uid="{E15F8BDC-4D14-4A53-B482-7AB123DE33B3}"/>
    <cellStyle name="Output 4 11 2 5 3" xfId="36596" xr:uid="{AC752ADE-AD74-4B23-9453-E3B60FE700F1}"/>
    <cellStyle name="Output 4 11 2 6" xfId="18333" xr:uid="{586D7450-63D3-4EE5-9604-67FABAE7D41A}"/>
    <cellStyle name="Output 4 11 2 6 2" xfId="18334" xr:uid="{B63CB2DF-1580-4FE9-AC31-AC87C125CC6D}"/>
    <cellStyle name="Output 4 11 2 6 3" xfId="36597" xr:uid="{B9AF7F4B-52DE-4A56-A68B-7549E9F66586}"/>
    <cellStyle name="Output 4 11 2 7" xfId="18335" xr:uid="{53C31826-043A-4040-86AA-0A89FDAEA170}"/>
    <cellStyle name="Output 4 11 2 7 2" xfId="18336" xr:uid="{21112356-2506-48E6-BD80-7E8B60A9016A}"/>
    <cellStyle name="Output 4 11 2 7 3" xfId="36598" xr:uid="{8E01FE41-29AD-40C1-A880-BA80DDB0C013}"/>
    <cellStyle name="Output 4 11 2 8" xfId="18337" xr:uid="{6D6BEBCC-3CAC-4717-A0A1-C85DB8A1D1B4}"/>
    <cellStyle name="Output 4 11 2 8 2" xfId="18338" xr:uid="{13D84085-C0D4-4960-9E2D-B281DDDF4193}"/>
    <cellStyle name="Output 4 11 2 8 3" xfId="36599" xr:uid="{BF65621C-F587-427F-8144-F616D55F7710}"/>
    <cellStyle name="Output 4 11 2 9" xfId="18339" xr:uid="{6B5120DA-885C-438D-8E24-4CF57101DEDB}"/>
    <cellStyle name="Output 4 11 2 9 2" xfId="36600" xr:uid="{440FEB3F-E9DD-4A43-A17F-4A38AA417AC5}"/>
    <cellStyle name="Output 4 11 2 9 3" xfId="36601" xr:uid="{219FF130-09BF-4C50-9016-4520CA7AFD2C}"/>
    <cellStyle name="Output 4 11 3" xfId="18340" xr:uid="{4D989590-2452-4270-B1AC-A883650B8265}"/>
    <cellStyle name="Output 4 11 3 2" xfId="18341" xr:uid="{114CA7EE-9286-4DDD-90EA-85BB8F8B3554}"/>
    <cellStyle name="Output 4 11 3 3" xfId="18342" xr:uid="{03B38729-FF4C-4231-B336-F58D78E979AF}"/>
    <cellStyle name="Output 4 11 3 4" xfId="18343" xr:uid="{1B36B02C-077B-4F04-9C6A-2B9CB0EB666E}"/>
    <cellStyle name="Output 4 11 4" xfId="18344" xr:uid="{6CF5ACF2-C682-49D5-A897-32D6E9BD2CB9}"/>
    <cellStyle name="Output 4 11 4 2" xfId="18345" xr:uid="{DA91CDA6-1C68-4BC4-8761-2B175194DFE1}"/>
    <cellStyle name="Output 4 11 4 3" xfId="36602" xr:uid="{79BDB5E6-1DB9-4119-9FD8-58EA0546E0BF}"/>
    <cellStyle name="Output 4 11 5" xfId="18346" xr:uid="{8DEA4497-D798-4269-8E56-3CAFB758F7BE}"/>
    <cellStyle name="Output 4 11 5 2" xfId="18347" xr:uid="{0EDEFB3B-C16E-4F19-B26B-D9CFBD90238B}"/>
    <cellStyle name="Output 4 11 5 3" xfId="36603" xr:uid="{648D46D8-1CBB-4BEA-9B63-708488AA2C99}"/>
    <cellStyle name="Output 4 11 6" xfId="18348" xr:uid="{1AB2BDCF-5F61-40D0-9EFF-CA6DD111A624}"/>
    <cellStyle name="Output 4 11 6 2" xfId="18349" xr:uid="{7029AFCC-E96B-4161-99D5-8F801243BE92}"/>
    <cellStyle name="Output 4 11 6 3" xfId="36604" xr:uid="{06396A1A-2679-4B3F-BB42-9D0DB11C0913}"/>
    <cellStyle name="Output 4 11 7" xfId="18350" xr:uid="{337EAB78-DA76-41D1-9212-2A4017411B5D}"/>
    <cellStyle name="Output 4 11 7 2" xfId="18351" xr:uid="{7AB397EB-2CA3-4073-A336-4EFF533718C0}"/>
    <cellStyle name="Output 4 11 7 3" xfId="36605" xr:uid="{4CE7F230-2AC5-4DC2-86FB-3822FBCEC28E}"/>
    <cellStyle name="Output 4 11 8" xfId="18352" xr:uid="{FB2DB652-461D-4565-BB59-DD891AE41507}"/>
    <cellStyle name="Output 4 11 8 2" xfId="18353" xr:uid="{F11814F7-3B02-479E-83A0-B8DC2FBB60B5}"/>
    <cellStyle name="Output 4 11 8 3" xfId="36606" xr:uid="{3E27129E-FEF3-4ABD-9217-CF30C1A1E33C}"/>
    <cellStyle name="Output 4 11 9" xfId="18354" xr:uid="{11186D00-0BA3-4933-B44B-0AEE9274168A}"/>
    <cellStyle name="Output 4 11 9 2" xfId="18355" xr:uid="{9FFA7CFF-D58E-4F2A-A674-D9349BFC9F55}"/>
    <cellStyle name="Output 4 11 9 3" xfId="36607" xr:uid="{1A7A1F70-FF16-452D-A6FB-D3ED1A489653}"/>
    <cellStyle name="Output 4 12" xfId="18356" xr:uid="{EEB0D721-3084-4E21-99A6-E19E5F0AD719}"/>
    <cellStyle name="Output 4 12 10" xfId="18357" xr:uid="{F7292717-A590-4A9E-BA67-AD8A8EF6E966}"/>
    <cellStyle name="Output 4 12 10 2" xfId="36608" xr:uid="{050DB602-BD78-4D51-B074-38F2D48B09E8}"/>
    <cellStyle name="Output 4 12 2" xfId="18358" xr:uid="{6F861FF2-48DD-4241-AE62-00944AE50F09}"/>
    <cellStyle name="Output 4 12 2 2" xfId="18359" xr:uid="{DA255B6D-5939-41D4-84FA-4CCAAB7ED484}"/>
    <cellStyle name="Output 4 12 2 2 2" xfId="36609" xr:uid="{E0FAC0D0-FF4B-4240-93FE-41ACBE6B88E4}"/>
    <cellStyle name="Output 4 12 2 3" xfId="18360" xr:uid="{216E6642-EABD-4BD7-ACE9-66370BAC468F}"/>
    <cellStyle name="Output 4 12 2 4" xfId="18361" xr:uid="{D87746C0-4894-4597-9F29-F5F89CD828BF}"/>
    <cellStyle name="Output 4 12 3" xfId="18362" xr:uid="{190D8C7A-3704-4906-9F93-6A19684C2A3F}"/>
    <cellStyle name="Output 4 12 3 2" xfId="18363" xr:uid="{8C9E3E66-7CF3-429F-9534-95DCAEC30C07}"/>
    <cellStyle name="Output 4 12 3 3" xfId="36610" xr:uid="{97423020-EC9F-4427-9399-4B3A4CD76FFA}"/>
    <cellStyle name="Output 4 12 4" xfId="18364" xr:uid="{ACFCC4BF-95F9-4770-9A18-EECFE71689BA}"/>
    <cellStyle name="Output 4 12 4 2" xfId="18365" xr:uid="{EBCF9F33-4E31-4704-AD86-3550CBB58C5F}"/>
    <cellStyle name="Output 4 12 4 3" xfId="36611" xr:uid="{4900C07C-36A2-40B3-8934-041ADDAC2E56}"/>
    <cellStyle name="Output 4 12 5" xfId="18366" xr:uid="{47648D25-E31D-4ACD-A6A3-520870C128FB}"/>
    <cellStyle name="Output 4 12 5 2" xfId="18367" xr:uid="{52567589-331E-485B-8DCC-F27D8012DDA7}"/>
    <cellStyle name="Output 4 12 5 3" xfId="36612" xr:uid="{3F697375-05C9-4576-AF11-ABE2F93FEA9C}"/>
    <cellStyle name="Output 4 12 6" xfId="18368" xr:uid="{1D20868F-1D54-41DB-B171-FBD619B96A0D}"/>
    <cellStyle name="Output 4 12 6 2" xfId="18369" xr:uid="{1F343A0B-F7DC-489F-BE71-60E7BC57DA4D}"/>
    <cellStyle name="Output 4 12 6 3" xfId="36613" xr:uid="{7E2F0DB1-2D59-4467-9286-80D4E6E51A55}"/>
    <cellStyle name="Output 4 12 7" xfId="18370" xr:uid="{8615DEF9-D744-4A20-BB42-42140A1A3970}"/>
    <cellStyle name="Output 4 12 7 2" xfId="18371" xr:uid="{6606F122-C507-4FE9-AEA3-03E2293547B3}"/>
    <cellStyle name="Output 4 12 7 3" xfId="36614" xr:uid="{720D4A2E-0BA6-44F8-BDBF-7FCB82359A6A}"/>
    <cellStyle name="Output 4 12 8" xfId="18372" xr:uid="{F8017FA2-BFE5-4014-B27F-063929608A70}"/>
    <cellStyle name="Output 4 12 8 2" xfId="18373" xr:uid="{C0298EC1-B262-4E52-908B-92A2088778A3}"/>
    <cellStyle name="Output 4 12 8 3" xfId="36615" xr:uid="{B656626A-7A22-45B3-8CE2-A541006393C4}"/>
    <cellStyle name="Output 4 12 9" xfId="18374" xr:uid="{F562EB00-AFF6-4230-B865-F5B42BE18E85}"/>
    <cellStyle name="Output 4 12 9 2" xfId="36616" xr:uid="{1F513A64-01BC-48B9-879D-1451874E8265}"/>
    <cellStyle name="Output 4 12 9 3" xfId="36617" xr:uid="{6522310C-DD22-4A52-BC48-160B2A6564BE}"/>
    <cellStyle name="Output 4 13" xfId="18375" xr:uid="{ED2718D0-A56D-43FA-B8D4-063CE1C8BAE8}"/>
    <cellStyle name="Output 4 13 2" xfId="18376" xr:uid="{C7CA7178-9071-4B23-83D9-F302564E2121}"/>
    <cellStyle name="Output 4 13 3" xfId="18377" xr:uid="{05C6BE45-A859-4455-8E18-ED18795C3A88}"/>
    <cellStyle name="Output 4 13 4" xfId="18378" xr:uid="{563F0E7F-B81B-4A8C-B55B-82D3A208165C}"/>
    <cellStyle name="Output 4 14" xfId="18379" xr:uid="{81B10F00-6009-45E1-9D6F-EC58EA621DB9}"/>
    <cellStyle name="Output 4 14 2" xfId="18380" xr:uid="{14EE4520-026A-47AF-B422-6B04D8969A3C}"/>
    <cellStyle name="Output 4 14 3" xfId="36618" xr:uid="{10766AC9-3296-4B8C-8DAA-8C0FA6D069C5}"/>
    <cellStyle name="Output 4 15" xfId="18381" xr:uid="{96043249-F5E6-4851-A33C-8B65EE1AFC13}"/>
    <cellStyle name="Output 4 15 2" xfId="18382" xr:uid="{DC61EB32-9AD5-4F25-A2C4-AA2F97B787E9}"/>
    <cellStyle name="Output 4 15 3" xfId="36619" xr:uid="{8ED86816-6BD9-4461-95A9-FFE9C1092347}"/>
    <cellStyle name="Output 4 16" xfId="18383" xr:uid="{ACF9F91A-FB25-49A6-9F96-5D681E96B473}"/>
    <cellStyle name="Output 4 16 2" xfId="18384" xr:uid="{EFB65D94-E989-45D5-9B5E-8FA0C5D60382}"/>
    <cellStyle name="Output 4 16 3" xfId="36620" xr:uid="{9BC314DE-0A63-4893-AA15-3F3740F83E71}"/>
    <cellStyle name="Output 4 17" xfId="18385" xr:uid="{19A8983F-04D5-4B9E-BE25-0BC63592BCDF}"/>
    <cellStyle name="Output 4 17 2" xfId="18386" xr:uid="{6C1F71E4-1427-4799-A83A-008512A6C604}"/>
    <cellStyle name="Output 4 17 3" xfId="36621" xr:uid="{4F47B520-34C9-4FC7-9427-E0CDDD8677BC}"/>
    <cellStyle name="Output 4 18" xfId="18387" xr:uid="{65AFEFD0-9B7F-4A14-9A9A-97ABDA7C9DBA}"/>
    <cellStyle name="Output 4 18 2" xfId="18388" xr:uid="{A82776FC-987A-430A-874A-A18E905E88CE}"/>
    <cellStyle name="Output 4 18 3" xfId="36622" xr:uid="{05E1B1F1-7572-4E67-A186-635F8FE6ECBC}"/>
    <cellStyle name="Output 4 19" xfId="18389" xr:uid="{6CF8E47B-608C-4D8B-9CF9-F17FB26B830A}"/>
    <cellStyle name="Output 4 19 2" xfId="18390" xr:uid="{FDBC2C1D-2A9B-443D-BDE7-02631A071388}"/>
    <cellStyle name="Output 4 19 3" xfId="36623" xr:uid="{E128CED8-8DB5-4176-B3BB-E049904366D3}"/>
    <cellStyle name="Output 4 2" xfId="18391" xr:uid="{F8CA91C5-80FD-4017-B987-D18DFD044768}"/>
    <cellStyle name="Output 4 2 10" xfId="18392" xr:uid="{2547B8EE-FC18-4BF8-9FC1-DFD0BD1ED66B}"/>
    <cellStyle name="Output 4 2 10 2" xfId="36624" xr:uid="{410996FA-7C29-4813-B6AC-6D2B6FD04831}"/>
    <cellStyle name="Output 4 2 10 3" xfId="36625" xr:uid="{9A795F48-0224-43C5-9441-5E9E5F14DDAB}"/>
    <cellStyle name="Output 4 2 11" xfId="18393" xr:uid="{FEA58B0F-8ADF-4B25-98B3-9FC0E1A42FF1}"/>
    <cellStyle name="Output 4 2 11 2" xfId="36626" xr:uid="{CD8D1CE3-4C63-485B-88F3-B6181417BBEE}"/>
    <cellStyle name="Output 4 2 12" xfId="36627" xr:uid="{0A17FA89-CEC8-4A22-B838-2EE604CF3840}"/>
    <cellStyle name="Output 4 2 13" xfId="36628" xr:uid="{006AB37F-E4ED-47EC-9812-7D68BEC38113}"/>
    <cellStyle name="Output 4 2 2" xfId="18394" xr:uid="{A566D242-00A2-48E7-AFDF-C3C321BFFD3B}"/>
    <cellStyle name="Output 4 2 2 10" xfId="18395" xr:uid="{0EDC085C-D6C4-45E9-8CEC-A593535B97D4}"/>
    <cellStyle name="Output 4 2 2 10 2" xfId="36629" xr:uid="{C5D26CE4-6A7B-4E2E-8532-5BB04FF6966E}"/>
    <cellStyle name="Output 4 2 2 2" xfId="18396" xr:uid="{382B06A0-809E-4C53-8300-F39C149AB483}"/>
    <cellStyle name="Output 4 2 2 2 2" xfId="18397" xr:uid="{34C444DB-235A-4D4C-A2B6-400D264693E8}"/>
    <cellStyle name="Output 4 2 2 2 2 2" xfId="36630" xr:uid="{75DE9AE7-8295-4E66-9A04-05698BA4C4A9}"/>
    <cellStyle name="Output 4 2 2 2 3" xfId="18398" xr:uid="{8851CD46-7E37-4135-BF85-D6B57916F633}"/>
    <cellStyle name="Output 4 2 2 2 4" xfId="18399" xr:uid="{1EB97600-AAD4-4F60-A22F-3E88F54C1EBA}"/>
    <cellStyle name="Output 4 2 2 3" xfId="18400" xr:uid="{566BE96B-8A2F-4092-9E2B-A38E4DB5B515}"/>
    <cellStyle name="Output 4 2 2 3 2" xfId="18401" xr:uid="{D3CA9F66-D205-4350-8159-B216D0782606}"/>
    <cellStyle name="Output 4 2 2 3 3" xfId="36631" xr:uid="{C809FB1C-D42C-4AF9-9D23-2FEAA17EC2CE}"/>
    <cellStyle name="Output 4 2 2 4" xfId="18402" xr:uid="{F0C0619C-7300-4B03-93B2-D7F2146C08E3}"/>
    <cellStyle name="Output 4 2 2 4 2" xfId="18403" xr:uid="{6FA2294E-8496-47EC-A0BC-2E2A84DB6550}"/>
    <cellStyle name="Output 4 2 2 4 3" xfId="36632" xr:uid="{27AF77DB-7500-4A05-8B94-B8C968CFE578}"/>
    <cellStyle name="Output 4 2 2 5" xfId="18404" xr:uid="{C81F5D11-D37B-449F-AA3C-1ED91B6C3286}"/>
    <cellStyle name="Output 4 2 2 5 2" xfId="18405" xr:uid="{37968DDB-113A-42BB-BF76-C8D161FF039E}"/>
    <cellStyle name="Output 4 2 2 5 3" xfId="36633" xr:uid="{6E254CBC-0D56-4DBB-B7D2-8764448F4C0B}"/>
    <cellStyle name="Output 4 2 2 6" xfId="18406" xr:uid="{1A59F086-A6D4-4513-BFC2-40AA176C119F}"/>
    <cellStyle name="Output 4 2 2 6 2" xfId="18407" xr:uid="{10455A8A-8EEB-4339-BDA1-01CD7417E451}"/>
    <cellStyle name="Output 4 2 2 6 3" xfId="36634" xr:uid="{0EA5077F-62AC-4D34-9993-53812BA473B4}"/>
    <cellStyle name="Output 4 2 2 7" xfId="18408" xr:uid="{1792DA77-6DB2-4639-AA72-52D7E5D34B8E}"/>
    <cellStyle name="Output 4 2 2 7 2" xfId="18409" xr:uid="{094FC208-EC3E-4E0F-9687-D885FD690F9D}"/>
    <cellStyle name="Output 4 2 2 7 3" xfId="36635" xr:uid="{324784F2-D7F7-4E41-8124-BB4527366BD4}"/>
    <cellStyle name="Output 4 2 2 8" xfId="18410" xr:uid="{FE8E6D14-6ED3-416B-A256-7C7A54BE8831}"/>
    <cellStyle name="Output 4 2 2 8 2" xfId="18411" xr:uid="{DED6206F-77AC-459A-BBF8-5373513FD3CA}"/>
    <cellStyle name="Output 4 2 2 8 3" xfId="36636" xr:uid="{1ADA32E6-959A-4A85-A16D-B487AD9D41AE}"/>
    <cellStyle name="Output 4 2 2 9" xfId="18412" xr:uid="{AABB7839-251B-428E-94E5-B7FBB3A50C37}"/>
    <cellStyle name="Output 4 2 2 9 2" xfId="36637" xr:uid="{DBB5803E-06C1-47E4-BE97-8B32F946D6F4}"/>
    <cellStyle name="Output 4 2 2 9 3" xfId="36638" xr:uid="{D8A64489-5F51-4704-89D9-F806BFC38250}"/>
    <cellStyle name="Output 4 2 3" xfId="18413" xr:uid="{72F27A42-A7EA-4B17-AE79-D729366AA4B0}"/>
    <cellStyle name="Output 4 2 3 2" xfId="18414" xr:uid="{9252A14E-545B-4192-B803-5FA47E168D30}"/>
    <cellStyle name="Output 4 2 3 2 2" xfId="36639" xr:uid="{B32CBF4E-8458-491B-8A2D-6FCAC7D3D048}"/>
    <cellStyle name="Output 4 2 3 2 3" xfId="36640" xr:uid="{E2204073-90EA-40D3-A78E-CED71612F6B2}"/>
    <cellStyle name="Output 4 2 3 3" xfId="18415" xr:uid="{E298FF95-27E4-48D8-A430-DE0758722015}"/>
    <cellStyle name="Output 4 2 3 3 2" xfId="18416" xr:uid="{313424B6-E751-48A0-8790-22D421C73AD1}"/>
    <cellStyle name="Output 4 2 3 4" xfId="18417" xr:uid="{DF225C15-CFF6-428F-B0EC-2072C4203FFA}"/>
    <cellStyle name="Output 4 2 3 5" xfId="36641" xr:uid="{EAE6CF0B-43ED-4B3B-8C7D-8C79A560C480}"/>
    <cellStyle name="Output 4 2 4" xfId="18418" xr:uid="{3DB4047E-5CA9-41FE-9D1E-6076353FABA3}"/>
    <cellStyle name="Output 4 2 4 2" xfId="18419" xr:uid="{06AC59CA-931E-43A9-B4AA-CCA81D16BEA7}"/>
    <cellStyle name="Output 4 2 4 3" xfId="36642" xr:uid="{DD63C0E3-64B0-4084-A59E-2D3720111CE9}"/>
    <cellStyle name="Output 4 2 5" xfId="18420" xr:uid="{4BD2FA4E-E605-4A5B-8E54-8090A54F3E13}"/>
    <cellStyle name="Output 4 2 5 2" xfId="18421" xr:uid="{61A5209E-9B60-4DAF-9297-5A5E6F0BC5DA}"/>
    <cellStyle name="Output 4 2 5 3" xfId="36643" xr:uid="{1AE172F0-7958-4A31-8D98-18CE28A63558}"/>
    <cellStyle name="Output 4 2 6" xfId="18422" xr:uid="{E780C252-8343-4E9C-8E29-EE047338A3B1}"/>
    <cellStyle name="Output 4 2 6 2" xfId="18423" xr:uid="{720A2A98-F852-4580-9A74-A7CFC742E1E0}"/>
    <cellStyle name="Output 4 2 6 3" xfId="36644" xr:uid="{0B39D26B-BCD3-4046-AC66-C6496B87C784}"/>
    <cellStyle name="Output 4 2 7" xfId="18424" xr:uid="{E63E4550-543F-4524-A14A-38F6B957687B}"/>
    <cellStyle name="Output 4 2 7 2" xfId="18425" xr:uid="{496C1E05-3E8B-4AA5-BA6D-49E92ACCAB42}"/>
    <cellStyle name="Output 4 2 7 3" xfId="36645" xr:uid="{1C720BDD-258B-4558-8979-70EF5730A008}"/>
    <cellStyle name="Output 4 2 8" xfId="18426" xr:uid="{139F09B0-A504-49EE-ADD1-A48E0291D72D}"/>
    <cellStyle name="Output 4 2 8 2" xfId="18427" xr:uid="{F0529628-916B-4771-BD74-FFEB05BDC4AB}"/>
    <cellStyle name="Output 4 2 8 3" xfId="36646" xr:uid="{F42E7B3B-F93C-46C0-B0FA-3AEEBD978753}"/>
    <cellStyle name="Output 4 2 9" xfId="18428" xr:uid="{FA0BA00E-CA52-4F63-B835-C7BDDC613008}"/>
    <cellStyle name="Output 4 2 9 2" xfId="18429" xr:uid="{704D3C38-8E51-49EC-8CB5-FEDAA2A16C26}"/>
    <cellStyle name="Output 4 2 9 3" xfId="36647" xr:uid="{65472972-8565-40CD-8E99-787E578ADE61}"/>
    <cellStyle name="Output 4 20" xfId="18430" xr:uid="{BCF6F94A-FEFD-4E44-8CA4-BF3A18C8E280}"/>
    <cellStyle name="Output 4 20 2" xfId="36648" xr:uid="{F862E3E5-DA0A-482C-89E3-3BD135568F32}"/>
    <cellStyle name="Output 4 20 3" xfId="36649" xr:uid="{CACAA9D4-DF71-4392-BE47-609DBE123E54}"/>
    <cellStyle name="Output 4 21" xfId="18431" xr:uid="{E1252A7F-61DE-42A4-B986-212078CAA9F0}"/>
    <cellStyle name="Output 4 21 2" xfId="36650" xr:uid="{FC15A379-B1C5-40BD-9F2C-E15802752620}"/>
    <cellStyle name="Output 4 22" xfId="36651" xr:uid="{99AAA761-987D-4632-85A6-B5722A763B0F}"/>
    <cellStyle name="Output 4 23" xfId="43056" xr:uid="{63D498E6-5977-433E-924A-21A12C47959D}"/>
    <cellStyle name="Output 4 24" xfId="42231" xr:uid="{49F1A4BB-A1B9-47BE-B3C2-90BB8710EC63}"/>
    <cellStyle name="Output 4 25" xfId="43974" xr:uid="{8C416FFB-F592-47F4-A865-05721AC01F5A}"/>
    <cellStyle name="Output 4 3" xfId="18432" xr:uid="{836602D2-1F2C-4089-928B-4D680705120C}"/>
    <cellStyle name="Output 4 3 10" xfId="18433" xr:uid="{C7C91ACE-A79B-4204-8647-A92B32A4AA6E}"/>
    <cellStyle name="Output 4 3 10 2" xfId="36652" xr:uid="{B214D3A3-8D98-4FAD-B860-940E4D8A7A88}"/>
    <cellStyle name="Output 4 3 10 3" xfId="36653" xr:uid="{E595B0D4-1C09-43BD-BF6B-4DE76B6CD443}"/>
    <cellStyle name="Output 4 3 11" xfId="18434" xr:uid="{A9C1309A-FA75-44BE-AB23-E51E4E593F8B}"/>
    <cellStyle name="Output 4 3 11 2" xfId="36654" xr:uid="{EED17FCD-D5F9-429F-ABE0-36FB9957B794}"/>
    <cellStyle name="Output 4 3 12" xfId="36655" xr:uid="{5D24F67B-2B44-4BFD-A515-D25EC3CFD463}"/>
    <cellStyle name="Output 4 3 2" xfId="18435" xr:uid="{B4DE3AE9-BE12-401A-918D-95816FCCFAF4}"/>
    <cellStyle name="Output 4 3 2 10" xfId="18436" xr:uid="{06DCC313-7768-454C-B21F-A50F6B61216B}"/>
    <cellStyle name="Output 4 3 2 10 2" xfId="36656" xr:uid="{B29937A5-EED2-47E3-8AA8-D4D6D8692188}"/>
    <cellStyle name="Output 4 3 2 2" xfId="18437" xr:uid="{50FE8419-2B43-4D92-8C9F-56A991C19FEF}"/>
    <cellStyle name="Output 4 3 2 2 2" xfId="18438" xr:uid="{397773EB-3E08-452B-BE81-BBE6CBD8DB09}"/>
    <cellStyle name="Output 4 3 2 2 2 2" xfId="36657" xr:uid="{A8F77B70-2BA7-4F86-8BED-0E959A03DD2D}"/>
    <cellStyle name="Output 4 3 2 2 3" xfId="18439" xr:uid="{18F26CD5-F022-4534-AB6C-4C479D61C157}"/>
    <cellStyle name="Output 4 3 2 2 4" xfId="18440" xr:uid="{BCA24142-C620-4134-AA12-61F22952329D}"/>
    <cellStyle name="Output 4 3 2 3" xfId="18441" xr:uid="{0F5672D1-D6FA-48B9-A88C-EF52642AF52D}"/>
    <cellStyle name="Output 4 3 2 3 2" xfId="18442" xr:uid="{219D9BF5-0351-4934-A89C-212DB438FFB0}"/>
    <cellStyle name="Output 4 3 2 3 3" xfId="36658" xr:uid="{C8ECE8C3-C8BB-4B49-878A-AE6A72BFFCA4}"/>
    <cellStyle name="Output 4 3 2 4" xfId="18443" xr:uid="{51D9DC6D-298F-4B2A-97A5-C3986BC5DE73}"/>
    <cellStyle name="Output 4 3 2 4 2" xfId="18444" xr:uid="{E5887D00-28A4-464C-A3C0-679C011ABCB0}"/>
    <cellStyle name="Output 4 3 2 4 3" xfId="36659" xr:uid="{B9ECB9DE-6957-45DB-A4F4-7C64E2C2535B}"/>
    <cellStyle name="Output 4 3 2 5" xfId="18445" xr:uid="{4E2BA40E-195C-4E5F-8944-993A7F037C7D}"/>
    <cellStyle name="Output 4 3 2 5 2" xfId="18446" xr:uid="{7AB541AD-D8B4-406E-8DA7-1D0E3BC36BB8}"/>
    <cellStyle name="Output 4 3 2 5 3" xfId="36660" xr:uid="{EDBD7C97-3F97-4C5A-B708-E8BAC8020664}"/>
    <cellStyle name="Output 4 3 2 6" xfId="18447" xr:uid="{B33EA20A-56B4-4922-887C-1DF57F2BA2FF}"/>
    <cellStyle name="Output 4 3 2 6 2" xfId="18448" xr:uid="{31D13F08-D8FA-4625-924D-ED457388B358}"/>
    <cellStyle name="Output 4 3 2 6 3" xfId="36661" xr:uid="{43DEA9C4-C930-483F-8518-97838C0227F7}"/>
    <cellStyle name="Output 4 3 2 7" xfId="18449" xr:uid="{49F76F3B-EF5F-4C32-AFAB-D6AC857672B7}"/>
    <cellStyle name="Output 4 3 2 7 2" xfId="18450" xr:uid="{C5A47713-06C8-41D9-BAB1-8999C5C11443}"/>
    <cellStyle name="Output 4 3 2 7 3" xfId="36662" xr:uid="{D9B44B21-BAF1-426B-B99C-FEAEA192C114}"/>
    <cellStyle name="Output 4 3 2 8" xfId="18451" xr:uid="{B45344B3-F0EB-4801-BF4D-412EA54F37C7}"/>
    <cellStyle name="Output 4 3 2 8 2" xfId="18452" xr:uid="{3ED6B21C-BD64-4C3D-BEDA-A105BFA903E8}"/>
    <cellStyle name="Output 4 3 2 8 3" xfId="36663" xr:uid="{CDA58667-CAFA-4969-88A6-A0EC9C2D4494}"/>
    <cellStyle name="Output 4 3 2 9" xfId="18453" xr:uid="{1BEC1D93-5BDF-4AF7-852D-2828F9A38E1D}"/>
    <cellStyle name="Output 4 3 2 9 2" xfId="36664" xr:uid="{145ED13A-ECB8-4250-A54E-1798CC7805F2}"/>
    <cellStyle name="Output 4 3 2 9 3" xfId="36665" xr:uid="{DC2D7995-D594-41E5-BB50-C4DF79F36952}"/>
    <cellStyle name="Output 4 3 3" xfId="18454" xr:uid="{B41FC392-B432-4588-A751-D6839115140B}"/>
    <cellStyle name="Output 4 3 3 2" xfId="18455" xr:uid="{A36EF497-0D9B-4D15-86EC-DAA10CA7BE96}"/>
    <cellStyle name="Output 4 3 3 2 2" xfId="36666" xr:uid="{4A62DE0F-1349-41D7-8C85-8CB1AFE23697}"/>
    <cellStyle name="Output 4 3 3 2 3" xfId="36667" xr:uid="{A9C6D639-3804-4411-92FF-A43F2A21A13B}"/>
    <cellStyle name="Output 4 3 3 3" xfId="18456" xr:uid="{417D890F-AED2-4A51-9742-F696FA89E4B2}"/>
    <cellStyle name="Output 4 3 3 3 2" xfId="18457" xr:uid="{9A8D8226-FDE7-42DC-A1D1-015A636FC898}"/>
    <cellStyle name="Output 4 3 3 4" xfId="18458" xr:uid="{2BE684CF-81C2-430E-A6C3-AC69D5AC79A5}"/>
    <cellStyle name="Output 4 3 3 5" xfId="36668" xr:uid="{E15DD0D1-8D1C-468B-A6B8-3AA7C8497046}"/>
    <cellStyle name="Output 4 3 4" xfId="18459" xr:uid="{A91B52D9-36D4-4BFE-B72B-2FA79C569BC2}"/>
    <cellStyle name="Output 4 3 4 2" xfId="18460" xr:uid="{C08F6402-C152-48F9-8476-FBD5AC21B849}"/>
    <cellStyle name="Output 4 3 4 3" xfId="36669" xr:uid="{A88BA360-8B09-403C-AF43-2CA22072B499}"/>
    <cellStyle name="Output 4 3 5" xfId="18461" xr:uid="{2BB1CB71-AFBF-4331-815C-C988EC6394E4}"/>
    <cellStyle name="Output 4 3 5 2" xfId="18462" xr:uid="{11A4154B-836E-4BF1-AC54-8A6EDB63B2FB}"/>
    <cellStyle name="Output 4 3 5 3" xfId="36670" xr:uid="{F8068DF7-4CE1-4B89-A9B6-C95DBB76F94A}"/>
    <cellStyle name="Output 4 3 6" xfId="18463" xr:uid="{7974359A-46ED-4F6E-9CE4-50F67E4407CA}"/>
    <cellStyle name="Output 4 3 6 2" xfId="18464" xr:uid="{4844FDF7-C2A3-43E7-BD00-24B1AD7FDDCE}"/>
    <cellStyle name="Output 4 3 6 3" xfId="36671" xr:uid="{893EABB6-3BE9-464E-ADFE-D19073289B2E}"/>
    <cellStyle name="Output 4 3 7" xfId="18465" xr:uid="{E256FFED-DB38-4C85-874A-D2B9FE9E2D05}"/>
    <cellStyle name="Output 4 3 7 2" xfId="18466" xr:uid="{EA02F7A9-99E4-41BA-89BE-43921AF85476}"/>
    <cellStyle name="Output 4 3 7 3" xfId="36672" xr:uid="{AD913F2D-1098-4D9F-B39B-08D746A05F8D}"/>
    <cellStyle name="Output 4 3 8" xfId="18467" xr:uid="{00F477F4-FDDD-424D-9E8C-4B233B64F70F}"/>
    <cellStyle name="Output 4 3 8 2" xfId="18468" xr:uid="{98B61AF4-C8FC-4393-AD1B-A240C98643FD}"/>
    <cellStyle name="Output 4 3 8 3" xfId="36673" xr:uid="{9B054F25-4A70-45F1-9376-A4AC08AD9FC2}"/>
    <cellStyle name="Output 4 3 9" xfId="18469" xr:uid="{F584869F-1FA5-4B4D-96CB-FC1E3101D887}"/>
    <cellStyle name="Output 4 3 9 2" xfId="18470" xr:uid="{138CD3E5-D40F-47A4-AB81-F90A43F9E93C}"/>
    <cellStyle name="Output 4 3 9 3" xfId="36674" xr:uid="{0B924D45-2D3D-42F9-83E8-AABED344513C}"/>
    <cellStyle name="Output 4 4" xfId="18471" xr:uid="{4353A8B8-066B-4DC9-9EB8-887ACC7A32AD}"/>
    <cellStyle name="Output 4 4 10" xfId="18472" xr:uid="{647926EE-B1F8-43D1-9FBA-052DAE69D3EE}"/>
    <cellStyle name="Output 4 4 10 2" xfId="36675" xr:uid="{BA08D0BF-81B6-42F0-B27C-9D7E6EAD9FB1}"/>
    <cellStyle name="Output 4 4 10 3" xfId="36676" xr:uid="{F894B02D-BB4E-4230-AA5D-FAC1EC7E84A5}"/>
    <cellStyle name="Output 4 4 11" xfId="18473" xr:uid="{B0096D63-73A2-46CF-9EE4-9D453E36D1A6}"/>
    <cellStyle name="Output 4 4 11 2" xfId="36677" xr:uid="{9DBF1D5F-F893-49F4-9934-9294E70C3B6E}"/>
    <cellStyle name="Output 4 4 12" xfId="36678" xr:uid="{748163FA-C9C3-4D11-8CA2-7974C6A33F5A}"/>
    <cellStyle name="Output 4 4 2" xfId="18474" xr:uid="{272421A8-8DCD-405F-99D6-E6B3C0E2D19E}"/>
    <cellStyle name="Output 4 4 2 10" xfId="18475" xr:uid="{353CF288-8272-4DAD-94A2-78143A9BEA4C}"/>
    <cellStyle name="Output 4 4 2 10 2" xfId="36679" xr:uid="{BB17BE61-8462-4B0C-B133-BA88002C7CFC}"/>
    <cellStyle name="Output 4 4 2 2" xfId="18476" xr:uid="{094BC5E4-629B-4E1A-BC08-591C03ACFE6D}"/>
    <cellStyle name="Output 4 4 2 2 2" xfId="18477" xr:uid="{F3636579-FE33-4412-A045-62B04EA7F8A9}"/>
    <cellStyle name="Output 4 4 2 2 2 2" xfId="36680" xr:uid="{B9E7CF94-6539-484F-B0F4-9E7109528690}"/>
    <cellStyle name="Output 4 4 2 2 3" xfId="18478" xr:uid="{3B38EAF2-08F0-42E0-817A-88C430930377}"/>
    <cellStyle name="Output 4 4 2 2 4" xfId="18479" xr:uid="{D35A1347-88CF-4C32-91FB-E416EB17305C}"/>
    <cellStyle name="Output 4 4 2 3" xfId="18480" xr:uid="{413EDB67-3A15-4700-AC72-7F9D69054786}"/>
    <cellStyle name="Output 4 4 2 3 2" xfId="18481" xr:uid="{979C4A17-FC7E-41FC-908F-5F2BE4C0822D}"/>
    <cellStyle name="Output 4 4 2 3 3" xfId="36681" xr:uid="{3BD8A9D8-B003-4A2A-8E7C-9914ECD3CEF7}"/>
    <cellStyle name="Output 4 4 2 4" xfId="18482" xr:uid="{531B94ED-07E2-4E95-A1FF-7A3E1B61BF69}"/>
    <cellStyle name="Output 4 4 2 4 2" xfId="18483" xr:uid="{2EAA48ED-ADE2-4AD8-A492-CFD4EE8B3A95}"/>
    <cellStyle name="Output 4 4 2 4 3" xfId="36682" xr:uid="{8933B889-15FD-42C7-8B72-FFA675433510}"/>
    <cellStyle name="Output 4 4 2 5" xfId="18484" xr:uid="{C70122A8-890B-49C8-BF49-C8927B1589DF}"/>
    <cellStyle name="Output 4 4 2 5 2" xfId="18485" xr:uid="{BFB4A7AB-72F7-44CE-8FBA-3EF0A941467B}"/>
    <cellStyle name="Output 4 4 2 5 3" xfId="36683" xr:uid="{83A7DEBE-241D-48EB-B680-18E6CAE2CEC6}"/>
    <cellStyle name="Output 4 4 2 6" xfId="18486" xr:uid="{12B4ECA3-A5C0-4B01-813B-44D3D733D958}"/>
    <cellStyle name="Output 4 4 2 6 2" xfId="18487" xr:uid="{AA960409-C842-4540-B22C-65A02DC29BE5}"/>
    <cellStyle name="Output 4 4 2 6 3" xfId="36684" xr:uid="{D50CDCCD-B3E6-4441-8A0F-E3EE49565A1D}"/>
    <cellStyle name="Output 4 4 2 7" xfId="18488" xr:uid="{A34CD5F1-AFE4-46F4-9066-15A282F96C7C}"/>
    <cellStyle name="Output 4 4 2 7 2" xfId="18489" xr:uid="{5EF3F932-BC37-4C54-91F6-27FB104EE2F5}"/>
    <cellStyle name="Output 4 4 2 7 3" xfId="36685" xr:uid="{A95ED898-AAE5-48E1-A361-96C8ACE88E67}"/>
    <cellStyle name="Output 4 4 2 8" xfId="18490" xr:uid="{2EA87CD1-B4E8-4868-BDC4-782372A4804F}"/>
    <cellStyle name="Output 4 4 2 8 2" xfId="18491" xr:uid="{82E6D089-D148-4542-9D27-C9F3A9F31087}"/>
    <cellStyle name="Output 4 4 2 8 3" xfId="36686" xr:uid="{5958E0BB-544F-418E-8EB3-445190173613}"/>
    <cellStyle name="Output 4 4 2 9" xfId="18492" xr:uid="{01115331-7055-4588-A7A6-3D50E38A8A3E}"/>
    <cellStyle name="Output 4 4 2 9 2" xfId="36687" xr:uid="{874CB0AC-7D7E-466A-8EDB-BDEADCADB0FE}"/>
    <cellStyle name="Output 4 4 2 9 3" xfId="36688" xr:uid="{88939102-6AAE-4A23-B1AC-502671AF0FCD}"/>
    <cellStyle name="Output 4 4 3" xfId="18493" xr:uid="{8E3543C7-4419-46E0-A575-02F720B0AF23}"/>
    <cellStyle name="Output 4 4 3 2" xfId="18494" xr:uid="{4DA14937-C353-4856-AD56-078FE618CC26}"/>
    <cellStyle name="Output 4 4 3 2 2" xfId="36689" xr:uid="{2898EBD6-0F07-4584-A286-9FEFD1999A5E}"/>
    <cellStyle name="Output 4 4 3 2 3" xfId="36690" xr:uid="{140E7488-3041-43F5-B7C2-8095E1129E57}"/>
    <cellStyle name="Output 4 4 3 3" xfId="18495" xr:uid="{28119150-447B-428A-9A37-44647CE666D6}"/>
    <cellStyle name="Output 4 4 3 3 2" xfId="18496" xr:uid="{0BEC3AB1-116F-41C2-A2E6-70CDE5135DC6}"/>
    <cellStyle name="Output 4 4 3 4" xfId="18497" xr:uid="{FAEE4EA6-DDED-496B-A53E-82F3A4142B82}"/>
    <cellStyle name="Output 4 4 3 5" xfId="36691" xr:uid="{9F833712-7EC2-4A9B-84F3-2CC413377805}"/>
    <cellStyle name="Output 4 4 4" xfId="18498" xr:uid="{4F6222D8-27AC-421B-AC5C-7BA9D0C574EF}"/>
    <cellStyle name="Output 4 4 4 2" xfId="18499" xr:uid="{E46A1BD2-DC1C-423D-8535-4FE6E7C76E96}"/>
    <cellStyle name="Output 4 4 4 3" xfId="36692" xr:uid="{798F1064-499F-4281-87B8-3A2C365DFDD4}"/>
    <cellStyle name="Output 4 4 5" xfId="18500" xr:uid="{0DE0ED55-65E7-4C33-84F6-1A056C391332}"/>
    <cellStyle name="Output 4 4 5 2" xfId="18501" xr:uid="{1D5A8414-BB86-4D47-8E70-8FD1F701F658}"/>
    <cellStyle name="Output 4 4 5 3" xfId="36693" xr:uid="{A9EA342D-C889-4637-8560-C441A511DCA7}"/>
    <cellStyle name="Output 4 4 6" xfId="18502" xr:uid="{42F26013-30E6-4974-AE25-08FDB6094C7C}"/>
    <cellStyle name="Output 4 4 6 2" xfId="18503" xr:uid="{3D3D904E-AFFC-4D74-A72A-3190BA6DA5C9}"/>
    <cellStyle name="Output 4 4 6 3" xfId="36694" xr:uid="{628185E3-0D32-49C4-95A4-A4CCC931A52A}"/>
    <cellStyle name="Output 4 4 7" xfId="18504" xr:uid="{8CE5CF58-F1D2-456C-8F7A-082410FDC0D1}"/>
    <cellStyle name="Output 4 4 7 2" xfId="18505" xr:uid="{37789ACA-E61E-4419-9A30-A4CB8125359D}"/>
    <cellStyle name="Output 4 4 7 3" xfId="36695" xr:uid="{056245B4-F282-4431-97EA-3A2F34BDE0B1}"/>
    <cellStyle name="Output 4 4 8" xfId="18506" xr:uid="{4385B93C-2250-4CDC-97F7-5F29A4BA8248}"/>
    <cellStyle name="Output 4 4 8 2" xfId="18507" xr:uid="{5CBC89B8-890C-4169-9D5D-86BCF0FD484A}"/>
    <cellStyle name="Output 4 4 8 3" xfId="36696" xr:uid="{CB928DA2-2DC8-4249-A051-1809E1890B3B}"/>
    <cellStyle name="Output 4 4 9" xfId="18508" xr:uid="{6904AD9A-4CA1-4757-B7BD-EFAB49096B44}"/>
    <cellStyle name="Output 4 4 9 2" xfId="18509" xr:uid="{655CD577-A04A-4E5D-A783-D96AB807931E}"/>
    <cellStyle name="Output 4 4 9 3" xfId="36697" xr:uid="{E6573907-77E9-4D0C-BF2C-047E9D0CFCB1}"/>
    <cellStyle name="Output 4 5" xfId="18510" xr:uid="{AB5DB083-31C0-460B-A2FA-68734DFA95DD}"/>
    <cellStyle name="Output 4 5 10" xfId="18511" xr:uid="{CA219EE7-46F9-44CA-888B-6FC357C5E458}"/>
    <cellStyle name="Output 4 5 10 2" xfId="36698" xr:uid="{4BEF15DF-600C-41F7-87DB-83D1658838FB}"/>
    <cellStyle name="Output 4 5 10 3" xfId="36699" xr:uid="{688A34BC-808E-48CF-9D15-88FD0BC7A0B5}"/>
    <cellStyle name="Output 4 5 11" xfId="18512" xr:uid="{FC7351BE-1E31-43C8-94E8-7A375454427E}"/>
    <cellStyle name="Output 4 5 11 2" xfId="36700" xr:uid="{2A89076A-F85E-4BEE-B4CA-D009095A1125}"/>
    <cellStyle name="Output 4 5 12" xfId="36701" xr:uid="{7D20C01D-F0A8-49F8-B1D3-1EE86EB3662F}"/>
    <cellStyle name="Output 4 5 2" xfId="18513" xr:uid="{230FBEFE-D3A6-49DE-97E3-FF5124C8E974}"/>
    <cellStyle name="Output 4 5 2 10" xfId="18514" xr:uid="{11C3FA51-83B6-4427-BF2D-2FE95A3635D5}"/>
    <cellStyle name="Output 4 5 2 10 2" xfId="36702" xr:uid="{2BA2A76B-DDC8-4C46-BD82-BA3B790A51E5}"/>
    <cellStyle name="Output 4 5 2 2" xfId="18515" xr:uid="{E35406AB-49E6-433E-91E9-4C4E0FCC2E7B}"/>
    <cellStyle name="Output 4 5 2 2 2" xfId="18516" xr:uid="{E1ADFD0C-DE9C-4969-A878-8315F93E53DD}"/>
    <cellStyle name="Output 4 5 2 2 2 2" xfId="36703" xr:uid="{749BB82D-1035-42B0-B82E-256B467D4187}"/>
    <cellStyle name="Output 4 5 2 2 3" xfId="18517" xr:uid="{1D5D7504-A1DF-45A3-A23E-38D575BAF870}"/>
    <cellStyle name="Output 4 5 2 2 4" xfId="18518" xr:uid="{8B7B4D1E-C428-477F-9DF4-AF2A87E5DA12}"/>
    <cellStyle name="Output 4 5 2 3" xfId="18519" xr:uid="{4420CD2E-FAFD-4883-A834-A2B4DA24619A}"/>
    <cellStyle name="Output 4 5 2 3 2" xfId="18520" xr:uid="{DC81D60C-10EA-4873-A1BB-2A3C0936C79E}"/>
    <cellStyle name="Output 4 5 2 3 3" xfId="36704" xr:uid="{FEA82EE1-A3CE-434D-BF8E-E100A56E1D39}"/>
    <cellStyle name="Output 4 5 2 4" xfId="18521" xr:uid="{E5DD3E4B-9220-4FFF-9513-967BD4822D0B}"/>
    <cellStyle name="Output 4 5 2 4 2" xfId="18522" xr:uid="{EA9764C9-86A6-4170-AE10-C3882B3D115F}"/>
    <cellStyle name="Output 4 5 2 4 3" xfId="36705" xr:uid="{2183382D-3290-44C5-AF65-51A4CE978FF2}"/>
    <cellStyle name="Output 4 5 2 5" xfId="18523" xr:uid="{D000E16B-64AC-48B7-8C82-8D54F40339E5}"/>
    <cellStyle name="Output 4 5 2 5 2" xfId="18524" xr:uid="{B9ACEBDB-D7EE-4576-BCEA-27E4B8E7A4E5}"/>
    <cellStyle name="Output 4 5 2 5 3" xfId="36706" xr:uid="{23371182-8E29-4707-A282-7BA33E5FA616}"/>
    <cellStyle name="Output 4 5 2 6" xfId="18525" xr:uid="{69A8FDA7-2AC3-4A86-BD4D-DC6AD0B3AE16}"/>
    <cellStyle name="Output 4 5 2 6 2" xfId="18526" xr:uid="{790C5356-000B-4E10-ABD8-482F5CA95F1E}"/>
    <cellStyle name="Output 4 5 2 6 3" xfId="36707" xr:uid="{6665E1AF-5E89-4621-A42B-B47BCA270927}"/>
    <cellStyle name="Output 4 5 2 7" xfId="18527" xr:uid="{D9D15C37-1FC2-4ABC-B174-1A3F95F8B82E}"/>
    <cellStyle name="Output 4 5 2 7 2" xfId="18528" xr:uid="{F38DDFBD-72F2-4813-8ADF-E856E49F1BB4}"/>
    <cellStyle name="Output 4 5 2 7 3" xfId="36708" xr:uid="{4D328CAE-5D53-4D1E-91CC-91588FBE34B7}"/>
    <cellStyle name="Output 4 5 2 8" xfId="18529" xr:uid="{66E45F0B-835B-42CC-92C5-8EB611D7E606}"/>
    <cellStyle name="Output 4 5 2 8 2" xfId="18530" xr:uid="{EBFCD408-C078-413C-8AA9-B3E506C017B4}"/>
    <cellStyle name="Output 4 5 2 8 3" xfId="36709" xr:uid="{9C6648DC-6A91-4FB3-AFF0-B1AFD2CC24EC}"/>
    <cellStyle name="Output 4 5 2 9" xfId="18531" xr:uid="{09713A50-34E2-4C7E-901A-3577AF3ABC03}"/>
    <cellStyle name="Output 4 5 2 9 2" xfId="36710" xr:uid="{51B64219-DA59-43EB-B47D-608995587C94}"/>
    <cellStyle name="Output 4 5 2 9 3" xfId="36711" xr:uid="{0F1BC511-E575-48F1-B1AB-4EDCACA235AF}"/>
    <cellStyle name="Output 4 5 3" xfId="18532" xr:uid="{27BE3010-1CBB-4C2C-8813-2793F4923F41}"/>
    <cellStyle name="Output 4 5 3 2" xfId="18533" xr:uid="{F1C39765-2CCC-47F7-9003-93A34127D64A}"/>
    <cellStyle name="Output 4 5 3 2 2" xfId="36712" xr:uid="{3380CFD9-B041-4BD6-BDC1-8538A3E73539}"/>
    <cellStyle name="Output 4 5 3 2 3" xfId="36713" xr:uid="{412A8EA6-018B-4231-870A-30D415627326}"/>
    <cellStyle name="Output 4 5 3 3" xfId="18534" xr:uid="{09D0AD24-CE7E-4779-9642-16CB08F974A5}"/>
    <cellStyle name="Output 4 5 3 3 2" xfId="18535" xr:uid="{BD231830-38C9-4CBA-886C-CBEF9B226EB4}"/>
    <cellStyle name="Output 4 5 3 4" xfId="18536" xr:uid="{D40C588A-E3C2-445E-9A34-C1966683E1D7}"/>
    <cellStyle name="Output 4 5 3 5" xfId="36714" xr:uid="{3EC0F6EB-3707-4320-B066-99F5EB3250FC}"/>
    <cellStyle name="Output 4 5 4" xfId="18537" xr:uid="{342CB144-C3F3-4FC6-88A8-7336C0ED6AC5}"/>
    <cellStyle name="Output 4 5 4 2" xfId="18538" xr:uid="{14D2BE1A-8294-4B41-9B7A-A7385E02F59E}"/>
    <cellStyle name="Output 4 5 4 3" xfId="36715" xr:uid="{380551F2-B11F-4EDD-92F5-FBABCF500774}"/>
    <cellStyle name="Output 4 5 5" xfId="18539" xr:uid="{9D4931BD-CB76-4FF7-8F60-E8E6DB02AF63}"/>
    <cellStyle name="Output 4 5 5 2" xfId="18540" xr:uid="{44AC5603-4066-48CC-8A51-9D601200C159}"/>
    <cellStyle name="Output 4 5 5 3" xfId="36716" xr:uid="{2A5FA987-24FC-4F62-96BD-E226A4E7C245}"/>
    <cellStyle name="Output 4 5 6" xfId="18541" xr:uid="{5BC8A702-4062-4D14-96C9-FD03A98516C6}"/>
    <cellStyle name="Output 4 5 6 2" xfId="18542" xr:uid="{63B2DA2F-1811-4B21-A65D-B3A4D81D9C5F}"/>
    <cellStyle name="Output 4 5 6 3" xfId="36717" xr:uid="{48BCA645-59AF-4217-9D99-CC179355A4A9}"/>
    <cellStyle name="Output 4 5 7" xfId="18543" xr:uid="{8CA8A88A-A90C-4BC5-8370-22BED046495C}"/>
    <cellStyle name="Output 4 5 7 2" xfId="18544" xr:uid="{33197FA3-0007-4627-A683-FBA872C0A43D}"/>
    <cellStyle name="Output 4 5 7 3" xfId="36718" xr:uid="{D96A4789-36D3-496A-95A5-D0CD550BC19B}"/>
    <cellStyle name="Output 4 5 8" xfId="18545" xr:uid="{AE20D14D-2DCE-4277-83E7-0BFF9D0C9EF2}"/>
    <cellStyle name="Output 4 5 8 2" xfId="18546" xr:uid="{B6255A79-3A79-4F75-94E7-305B5E362B10}"/>
    <cellStyle name="Output 4 5 8 3" xfId="36719" xr:uid="{79C33B30-B0CE-4D46-BD91-F827031A5854}"/>
    <cellStyle name="Output 4 5 9" xfId="18547" xr:uid="{41D89048-4AA1-481E-AFB3-E397C5F02015}"/>
    <cellStyle name="Output 4 5 9 2" xfId="18548" xr:uid="{60572D29-B41E-4ADB-8B12-81DED5D8F0AE}"/>
    <cellStyle name="Output 4 5 9 3" xfId="36720" xr:uid="{0C3D8713-5E46-40F3-A166-B3BEE4FF116B}"/>
    <cellStyle name="Output 4 6" xfId="18549" xr:uid="{4EB87448-9D51-4C64-9C61-1C74C3B3FEB2}"/>
    <cellStyle name="Output 4 6 10" xfId="18550" xr:uid="{3A8F4895-03D3-4559-9617-E9D7D4F4AD38}"/>
    <cellStyle name="Output 4 6 10 2" xfId="36721" xr:uid="{214D86B6-88F8-4145-9217-2A64BF06ED1B}"/>
    <cellStyle name="Output 4 6 10 3" xfId="36722" xr:uid="{14EB0DF1-7721-4BF2-A0A8-1D7F3E417498}"/>
    <cellStyle name="Output 4 6 11" xfId="18551" xr:uid="{E0EFB56D-1E0A-447E-943A-D393E3D477B1}"/>
    <cellStyle name="Output 4 6 11 2" xfId="36723" xr:uid="{C1031106-ECC7-4017-996E-7754542D9BF3}"/>
    <cellStyle name="Output 4 6 12" xfId="36724" xr:uid="{EB7CE181-EEE4-4BBD-8DD4-ECCC9EA83C87}"/>
    <cellStyle name="Output 4 6 2" xfId="18552" xr:uid="{C18528D2-2953-4605-A17B-932E2D3ED121}"/>
    <cellStyle name="Output 4 6 2 10" xfId="18553" xr:uid="{16F32B4A-950B-4D72-A940-3C59C36AA0E3}"/>
    <cellStyle name="Output 4 6 2 10 2" xfId="36725" xr:uid="{C743B08D-D1D7-41CD-9AD0-68545DF1B17E}"/>
    <cellStyle name="Output 4 6 2 2" xfId="18554" xr:uid="{F99D6A4E-B9D6-4F17-AB07-8E7437105D36}"/>
    <cellStyle name="Output 4 6 2 2 2" xfId="18555" xr:uid="{7B1B9AE9-4863-4D60-9741-3245A4B88CF6}"/>
    <cellStyle name="Output 4 6 2 2 2 2" xfId="36726" xr:uid="{D1AB8F95-71B7-4A21-B08A-AE2B7F435D59}"/>
    <cellStyle name="Output 4 6 2 2 3" xfId="18556" xr:uid="{7BD860F5-3762-4427-A52F-3650AA53F4D6}"/>
    <cellStyle name="Output 4 6 2 2 4" xfId="18557" xr:uid="{F455A2F6-EAF4-47DB-8382-9ACF88062257}"/>
    <cellStyle name="Output 4 6 2 3" xfId="18558" xr:uid="{47FF3DDA-E595-427E-9903-26F18D0DFBB2}"/>
    <cellStyle name="Output 4 6 2 3 2" xfId="18559" xr:uid="{AD83E38F-4F9F-4FE1-B67A-D448B600B3FA}"/>
    <cellStyle name="Output 4 6 2 3 3" xfId="36727" xr:uid="{F31579B5-3589-4DC5-A660-95CC9B2609BB}"/>
    <cellStyle name="Output 4 6 2 4" xfId="18560" xr:uid="{C05760AF-702D-4F06-B9F3-948CFE0C89DB}"/>
    <cellStyle name="Output 4 6 2 4 2" xfId="18561" xr:uid="{031986E1-CBB1-4F8B-933A-D9FF5D8DA896}"/>
    <cellStyle name="Output 4 6 2 4 3" xfId="36728" xr:uid="{C63AE61D-F487-4A51-9678-89B836D6085B}"/>
    <cellStyle name="Output 4 6 2 5" xfId="18562" xr:uid="{9E21505A-D22E-4380-983E-3917F553609E}"/>
    <cellStyle name="Output 4 6 2 5 2" xfId="18563" xr:uid="{B72D3374-4DDC-4838-9068-1BBDD0DC6A2A}"/>
    <cellStyle name="Output 4 6 2 5 3" xfId="36729" xr:uid="{C90E3CB7-5DF2-418E-A612-6830278D45A0}"/>
    <cellStyle name="Output 4 6 2 6" xfId="18564" xr:uid="{C96DBF74-6F0D-4309-91B5-18726C9B3AC8}"/>
    <cellStyle name="Output 4 6 2 6 2" xfId="18565" xr:uid="{A26A3581-ABCA-4C2B-B775-C3AE9D840E08}"/>
    <cellStyle name="Output 4 6 2 6 3" xfId="36730" xr:uid="{BC40AAE4-C4AA-401F-B799-96E93494C958}"/>
    <cellStyle name="Output 4 6 2 7" xfId="18566" xr:uid="{D6F2C664-3001-4C6B-AC42-EB69CDBAE9C7}"/>
    <cellStyle name="Output 4 6 2 7 2" xfId="18567" xr:uid="{26536383-7FB9-4BE6-BC03-45225BBE9224}"/>
    <cellStyle name="Output 4 6 2 7 3" xfId="36731" xr:uid="{429B3064-CE78-4B4E-8B60-0DC6DCB68F2E}"/>
    <cellStyle name="Output 4 6 2 8" xfId="18568" xr:uid="{8E4B0B47-BCB2-40F0-9F9A-3968C4C8E5ED}"/>
    <cellStyle name="Output 4 6 2 8 2" xfId="18569" xr:uid="{220B30EC-2DEB-4F4C-A660-ABF6C05A8EF5}"/>
    <cellStyle name="Output 4 6 2 8 3" xfId="36732" xr:uid="{308EBC89-4F4A-4E7F-AA0A-21E3B2C2B44B}"/>
    <cellStyle name="Output 4 6 2 9" xfId="18570" xr:uid="{CB37CB93-2EBB-4BF3-9E9B-6FAC16CE16ED}"/>
    <cellStyle name="Output 4 6 2 9 2" xfId="36733" xr:uid="{1F3C03E0-EF58-4ACB-8B83-C31EBF486FDC}"/>
    <cellStyle name="Output 4 6 2 9 3" xfId="36734" xr:uid="{2428BDE7-60AD-4A70-BE84-8CBBC55A9604}"/>
    <cellStyle name="Output 4 6 3" xfId="18571" xr:uid="{0A5179AD-12D2-4A19-BA32-B402E0B90804}"/>
    <cellStyle name="Output 4 6 3 2" xfId="18572" xr:uid="{C198B967-3A0B-492B-A812-F6927D322538}"/>
    <cellStyle name="Output 4 6 3 2 2" xfId="36735" xr:uid="{B5F7E543-252D-4297-BAE6-141C7D602139}"/>
    <cellStyle name="Output 4 6 3 2 3" xfId="36736" xr:uid="{089D8F6B-C1F8-4238-84AF-C1DFDB93C161}"/>
    <cellStyle name="Output 4 6 3 3" xfId="18573" xr:uid="{A0B1363C-CC30-44C9-B954-10FF5ADA8015}"/>
    <cellStyle name="Output 4 6 3 3 2" xfId="18574" xr:uid="{CE567990-686F-4AEB-A245-B280871BC2C7}"/>
    <cellStyle name="Output 4 6 3 4" xfId="18575" xr:uid="{6D2DAA6B-999C-48AC-8933-376513F991E9}"/>
    <cellStyle name="Output 4 6 3 5" xfId="36737" xr:uid="{A9BE5CA4-BF24-4AB2-98E0-2BCDEA39E08E}"/>
    <cellStyle name="Output 4 6 4" xfId="18576" xr:uid="{D6543EFC-6422-450E-8599-8F52C7CF0401}"/>
    <cellStyle name="Output 4 6 4 2" xfId="18577" xr:uid="{7F111720-4924-478B-A3C8-EB20C76E55C3}"/>
    <cellStyle name="Output 4 6 4 3" xfId="36738" xr:uid="{53CFC295-4313-4BAF-A3E6-7E2E5B80246B}"/>
    <cellStyle name="Output 4 6 5" xfId="18578" xr:uid="{E4E9EFA9-C305-4DCA-A57E-F5DE16F5DA7C}"/>
    <cellStyle name="Output 4 6 5 2" xfId="18579" xr:uid="{D55F9B37-099C-4BFA-8088-62CD3DF9141A}"/>
    <cellStyle name="Output 4 6 5 3" xfId="36739" xr:uid="{BD6AEE1D-D364-457A-9A54-52CC8AEB45C3}"/>
    <cellStyle name="Output 4 6 6" xfId="18580" xr:uid="{A1CB35F8-D161-40FA-95CD-E9EA52AE36A3}"/>
    <cellStyle name="Output 4 6 6 2" xfId="18581" xr:uid="{E0EF3AC5-A0CE-4F1D-8670-4F1A66233F4B}"/>
    <cellStyle name="Output 4 6 6 3" xfId="36740" xr:uid="{780BAC26-5040-4E6D-B20C-18AAF99077E2}"/>
    <cellStyle name="Output 4 6 7" xfId="18582" xr:uid="{B3539486-2339-44D7-95BD-12E305EC0153}"/>
    <cellStyle name="Output 4 6 7 2" xfId="18583" xr:uid="{4E0C312C-29F5-4C14-857E-2B8A9B4A6FC5}"/>
    <cellStyle name="Output 4 6 7 3" xfId="36741" xr:uid="{64DA6A74-91E7-4673-B647-D1241779F583}"/>
    <cellStyle name="Output 4 6 8" xfId="18584" xr:uid="{31B9442D-DFCB-419B-B65A-22088FC2F757}"/>
    <cellStyle name="Output 4 6 8 2" xfId="18585" xr:uid="{94E2AF0F-45BD-4969-9B7D-CE21408309C5}"/>
    <cellStyle name="Output 4 6 8 3" xfId="36742" xr:uid="{623CEA1A-CAD2-4159-AFB8-9784F1ED507D}"/>
    <cellStyle name="Output 4 6 9" xfId="18586" xr:uid="{D32E352F-28F2-4539-A15A-4957F77AB209}"/>
    <cellStyle name="Output 4 6 9 2" xfId="18587" xr:uid="{89C6E5A5-0FAB-4E3E-8CAC-DE51B81AE0CE}"/>
    <cellStyle name="Output 4 6 9 3" xfId="36743" xr:uid="{5FA5C8DC-2B93-46B4-AA9B-7F27ACD5685A}"/>
    <cellStyle name="Output 4 7" xfId="18588" xr:uid="{0F22B42A-147F-48BC-BA1A-B9634B34080A}"/>
    <cellStyle name="Output 4 7 10" xfId="18589" xr:uid="{D5B2D620-DBB9-467C-892C-040B9D17EB62}"/>
    <cellStyle name="Output 4 7 10 2" xfId="36744" xr:uid="{29DE90E2-5263-434C-88CA-025742BF282A}"/>
    <cellStyle name="Output 4 7 10 3" xfId="36745" xr:uid="{6730A176-1CA1-49F8-8B06-E28288EFE651}"/>
    <cellStyle name="Output 4 7 11" xfId="18590" xr:uid="{4F04DAB3-03BF-4D24-9A56-E7C13E81422F}"/>
    <cellStyle name="Output 4 7 11 2" xfId="36746" xr:uid="{8445B9D8-23D3-439D-9E11-469BEB39D683}"/>
    <cellStyle name="Output 4 7 12" xfId="36747" xr:uid="{2B51E3D0-51AD-424A-893B-79450AC1CC16}"/>
    <cellStyle name="Output 4 7 2" xfId="18591" xr:uid="{B544E0E4-30E9-42D9-8747-FA6AA5AFD585}"/>
    <cellStyle name="Output 4 7 2 10" xfId="18592" xr:uid="{5A61CEDF-7ED8-4083-B9CE-068FBD68002B}"/>
    <cellStyle name="Output 4 7 2 10 2" xfId="36748" xr:uid="{C3F68A42-45CE-4431-BE6C-F1134E65A6B8}"/>
    <cellStyle name="Output 4 7 2 2" xfId="18593" xr:uid="{061FDA38-9653-4ADD-9F93-F83BEDAE8C44}"/>
    <cellStyle name="Output 4 7 2 2 2" xfId="18594" xr:uid="{97968EC4-A164-45AB-B516-6EF4EB75926D}"/>
    <cellStyle name="Output 4 7 2 2 2 2" xfId="36749" xr:uid="{27135B79-A4EF-4A28-99CB-FF17DD3D6DFB}"/>
    <cellStyle name="Output 4 7 2 2 3" xfId="18595" xr:uid="{4DCFAF39-2A02-40CD-AF37-3680E3CB64CC}"/>
    <cellStyle name="Output 4 7 2 2 4" xfId="18596" xr:uid="{EFD1496D-026B-4DA7-8D73-D1D943C01278}"/>
    <cellStyle name="Output 4 7 2 3" xfId="18597" xr:uid="{0A650C25-9CDC-4562-AE91-0CCC1910F8E8}"/>
    <cellStyle name="Output 4 7 2 3 2" xfId="18598" xr:uid="{E0579502-8F50-48FF-BC8D-3687F77CE2AC}"/>
    <cellStyle name="Output 4 7 2 3 3" xfId="36750" xr:uid="{C6B398C1-4324-4BC5-B378-92255FE9BBD4}"/>
    <cellStyle name="Output 4 7 2 4" xfId="18599" xr:uid="{6C83F17F-E7A4-4DE4-844A-9DD036886E92}"/>
    <cellStyle name="Output 4 7 2 4 2" xfId="18600" xr:uid="{34847282-5A0B-45CC-A9EE-F17A65A77FA7}"/>
    <cellStyle name="Output 4 7 2 4 3" xfId="36751" xr:uid="{00C5E7D4-23FB-4CB5-8A5A-1DEB5808F13A}"/>
    <cellStyle name="Output 4 7 2 5" xfId="18601" xr:uid="{765CF282-7F7D-4E05-A691-D24457AD14AB}"/>
    <cellStyle name="Output 4 7 2 5 2" xfId="18602" xr:uid="{A383AA78-E7D4-4D6D-99FB-9B9CC1CEA627}"/>
    <cellStyle name="Output 4 7 2 5 3" xfId="36752" xr:uid="{A65872AC-35F7-4ACD-8C1D-938A839D33B0}"/>
    <cellStyle name="Output 4 7 2 6" xfId="18603" xr:uid="{D9F282C9-38C0-4EE2-A794-46ABCDD99F3C}"/>
    <cellStyle name="Output 4 7 2 6 2" xfId="18604" xr:uid="{D1A3AAC4-DFDE-4F8B-92CB-96F7F341374C}"/>
    <cellStyle name="Output 4 7 2 6 3" xfId="36753" xr:uid="{E3C05479-D6F7-484D-AA58-07ECE550D3EA}"/>
    <cellStyle name="Output 4 7 2 7" xfId="18605" xr:uid="{1931CBBC-42E2-4776-8BC0-725F4871CCC4}"/>
    <cellStyle name="Output 4 7 2 7 2" xfId="18606" xr:uid="{986FE7FC-2D3D-4373-930C-D6003746D7EE}"/>
    <cellStyle name="Output 4 7 2 7 3" xfId="36754" xr:uid="{B7545C87-AC9E-4745-8F97-FEADFE935E8B}"/>
    <cellStyle name="Output 4 7 2 8" xfId="18607" xr:uid="{2A70C19F-A88D-4791-BD43-04AB01C7B073}"/>
    <cellStyle name="Output 4 7 2 8 2" xfId="18608" xr:uid="{15C59567-F771-4B4A-879A-6EC8B1494FAA}"/>
    <cellStyle name="Output 4 7 2 8 3" xfId="36755" xr:uid="{0BE15F7D-8582-4A98-9070-F923E3B95CD0}"/>
    <cellStyle name="Output 4 7 2 9" xfId="18609" xr:uid="{83515056-7C9B-4C40-BC6A-B33450071354}"/>
    <cellStyle name="Output 4 7 2 9 2" xfId="36756" xr:uid="{119B3727-6859-4515-B943-CE2B68AD31A2}"/>
    <cellStyle name="Output 4 7 2 9 3" xfId="36757" xr:uid="{0D76A2BC-DBF7-498B-89A4-01190F4EDCB7}"/>
    <cellStyle name="Output 4 7 3" xfId="18610" xr:uid="{E24E4E6E-458E-41BB-A2E5-AF26C9E4E19E}"/>
    <cellStyle name="Output 4 7 3 2" xfId="18611" xr:uid="{ED516B85-5BB9-47AB-8E6E-5CFE4EBD7445}"/>
    <cellStyle name="Output 4 7 3 2 2" xfId="36758" xr:uid="{33278E18-2DF3-4EBC-AFC0-83224BB589C4}"/>
    <cellStyle name="Output 4 7 3 2 3" xfId="36759" xr:uid="{88EB700A-B639-4BF2-B64C-FAAEA0F785FA}"/>
    <cellStyle name="Output 4 7 3 3" xfId="18612" xr:uid="{51D43635-879D-44E0-9BBD-34B77AB22A5B}"/>
    <cellStyle name="Output 4 7 3 3 2" xfId="18613" xr:uid="{32D10009-29F3-4539-98F0-805E8DADBC9B}"/>
    <cellStyle name="Output 4 7 3 4" xfId="18614" xr:uid="{39C59AB9-2AC7-4575-A777-F7305BC71D6D}"/>
    <cellStyle name="Output 4 7 3 5" xfId="36760" xr:uid="{CE828FA9-FAF7-4AF1-A9CE-96ABD0720404}"/>
    <cellStyle name="Output 4 7 4" xfId="18615" xr:uid="{18AE6156-C124-443C-B468-12FEE10013D3}"/>
    <cellStyle name="Output 4 7 4 2" xfId="18616" xr:uid="{37879C9B-1CC5-43C2-968B-C8B571658766}"/>
    <cellStyle name="Output 4 7 4 3" xfId="36761" xr:uid="{51ACEA58-C624-43C4-8A1F-B0C575076B5A}"/>
    <cellStyle name="Output 4 7 5" xfId="18617" xr:uid="{C38B0343-62CC-44B4-AA2C-68E51EF54754}"/>
    <cellStyle name="Output 4 7 5 2" xfId="18618" xr:uid="{9BC2D1D4-0B0A-4B97-9DFB-546C5024B08C}"/>
    <cellStyle name="Output 4 7 5 3" xfId="36762" xr:uid="{E2C4CFB3-DD81-49CA-9ED8-A6B2759743B9}"/>
    <cellStyle name="Output 4 7 6" xfId="18619" xr:uid="{51C17841-E730-462C-97A4-E7F2F84EF4FD}"/>
    <cellStyle name="Output 4 7 6 2" xfId="18620" xr:uid="{CA900A1F-2281-4E8D-9513-CB0C762CCF10}"/>
    <cellStyle name="Output 4 7 6 3" xfId="36763" xr:uid="{6374744C-0CA0-4E22-BD5B-CB381C1AF163}"/>
    <cellStyle name="Output 4 7 7" xfId="18621" xr:uid="{64926F1C-FB33-45B9-A36D-6375DD235247}"/>
    <cellStyle name="Output 4 7 7 2" xfId="18622" xr:uid="{C5F13AE1-B3DF-4181-B8A7-A0D4203317D0}"/>
    <cellStyle name="Output 4 7 7 3" xfId="36764" xr:uid="{F9E7EDA0-6B52-4C8B-8A06-6C3DE4F35678}"/>
    <cellStyle name="Output 4 7 8" xfId="18623" xr:uid="{28788884-483C-40A3-A340-4B649284EC96}"/>
    <cellStyle name="Output 4 7 8 2" xfId="18624" xr:uid="{93540E9D-2E1C-4065-8812-230490E72688}"/>
    <cellStyle name="Output 4 7 8 3" xfId="36765" xr:uid="{2EDF18BA-D8B5-4B62-80BA-6E1E1C4FF08F}"/>
    <cellStyle name="Output 4 7 9" xfId="18625" xr:uid="{066DEA66-FC66-4A00-96DE-C38B913C00E2}"/>
    <cellStyle name="Output 4 7 9 2" xfId="18626" xr:uid="{21721917-1BBD-403F-9D41-C4566EBFA86C}"/>
    <cellStyle name="Output 4 7 9 3" xfId="36766" xr:uid="{C1B09EBF-B34E-4976-9588-6CDC79D68479}"/>
    <cellStyle name="Output 4 8" xfId="18627" xr:uid="{6588AEA7-C625-4E6A-BF74-5B786E0080E6}"/>
    <cellStyle name="Output 4 8 10" xfId="18628" xr:uid="{C8CE63CE-4D48-4496-9344-1EB5ACA67868}"/>
    <cellStyle name="Output 4 8 10 2" xfId="36767" xr:uid="{453532C0-8FBE-4321-884A-9E061A411DCA}"/>
    <cellStyle name="Output 4 8 10 3" xfId="36768" xr:uid="{D66B2A47-9ED1-49E9-A325-4E3BDD3FF167}"/>
    <cellStyle name="Output 4 8 11" xfId="18629" xr:uid="{FC99C3B2-04DD-4369-9D00-A4EAA8D11E62}"/>
    <cellStyle name="Output 4 8 11 2" xfId="36769" xr:uid="{02B37AA1-81B5-43E1-B8D3-5FD96295E80D}"/>
    <cellStyle name="Output 4 8 12" xfId="36770" xr:uid="{05DA1259-DB95-4028-A2CA-BE2A993868A9}"/>
    <cellStyle name="Output 4 8 2" xfId="18630" xr:uid="{4EB8D1BB-1C04-4EEC-8912-4E38B1BD0B29}"/>
    <cellStyle name="Output 4 8 2 10" xfId="18631" xr:uid="{AE19FA87-B7BC-425D-9C21-B78A3C653592}"/>
    <cellStyle name="Output 4 8 2 10 2" xfId="36771" xr:uid="{D14E3659-C2F1-4F39-9E10-C237DD10CF8D}"/>
    <cellStyle name="Output 4 8 2 11" xfId="36772" xr:uid="{61CAB05D-0504-403A-81A7-7C6C17C97050}"/>
    <cellStyle name="Output 4 8 2 2" xfId="18632" xr:uid="{3374D377-B30D-42A0-92C1-16DEEB6A3F80}"/>
    <cellStyle name="Output 4 8 2 2 2" xfId="18633" xr:uid="{3F641C6D-34E6-4E8C-A0D9-F5451F05D464}"/>
    <cellStyle name="Output 4 8 2 2 2 2" xfId="36773" xr:uid="{62264A95-F06D-4D20-88E3-956E24613BD8}"/>
    <cellStyle name="Output 4 8 2 2 2 3" xfId="36774" xr:uid="{2D8E3842-9185-4E0D-9893-9F07AFF35D49}"/>
    <cellStyle name="Output 4 8 2 2 3" xfId="18634" xr:uid="{1CD80519-AB52-4B7C-9D5C-CE4010A9E53E}"/>
    <cellStyle name="Output 4 8 2 2 3 2" xfId="18635" xr:uid="{4DC64B12-4C6A-4B83-8509-18CFAEFBB6B3}"/>
    <cellStyle name="Output 4 8 2 2 4" xfId="18636" xr:uid="{E193693F-7CEF-45F8-B699-DA4586E54AD5}"/>
    <cellStyle name="Output 4 8 2 2 5" xfId="36775" xr:uid="{458CFC68-7E15-47A2-B5E2-CF511B73D7A7}"/>
    <cellStyle name="Output 4 8 2 3" xfId="18637" xr:uid="{0FCA3908-A8BF-4676-8084-57684235C375}"/>
    <cellStyle name="Output 4 8 2 3 2" xfId="18638" xr:uid="{6CBE7879-D9DE-4F71-B15E-A714308E9AEF}"/>
    <cellStyle name="Output 4 8 2 3 3" xfId="36776" xr:uid="{D5BF2C50-8CF5-4730-AA8C-9B969FD35861}"/>
    <cellStyle name="Output 4 8 2 4" xfId="18639" xr:uid="{528C2AC9-3C27-4957-8620-3FBF9560A100}"/>
    <cellStyle name="Output 4 8 2 4 2" xfId="18640" xr:uid="{DACE5FE5-C430-4D24-93E7-ED7194C4BA3C}"/>
    <cellStyle name="Output 4 8 2 4 3" xfId="36777" xr:uid="{74AB1834-DA9C-48DE-8EBD-6CD29D53C763}"/>
    <cellStyle name="Output 4 8 2 5" xfId="18641" xr:uid="{F6E5BF3C-AD24-4AE3-B476-081380F2756B}"/>
    <cellStyle name="Output 4 8 2 5 2" xfId="18642" xr:uid="{71C1F088-EBD4-46A4-8CBB-38C04A5A6452}"/>
    <cellStyle name="Output 4 8 2 5 3" xfId="36778" xr:uid="{5F1042EF-9501-4C70-A339-DB434BDDC3F8}"/>
    <cellStyle name="Output 4 8 2 6" xfId="18643" xr:uid="{7622EEE0-6E2C-4360-B681-B79E61C2B611}"/>
    <cellStyle name="Output 4 8 2 6 2" xfId="18644" xr:uid="{135EF265-1021-4A3E-BBAF-EC8610B21460}"/>
    <cellStyle name="Output 4 8 2 6 3" xfId="36779" xr:uid="{F3191577-36D5-413B-9DE8-70209A86ADB3}"/>
    <cellStyle name="Output 4 8 2 7" xfId="18645" xr:uid="{E67AE7B5-E38C-43E7-B0E7-E4887EA8A2AB}"/>
    <cellStyle name="Output 4 8 2 7 2" xfId="18646" xr:uid="{D45D5A4E-BD06-4111-AA45-20D42507470C}"/>
    <cellStyle name="Output 4 8 2 7 3" xfId="36780" xr:uid="{FC7E1D9F-F8F8-4A24-8425-BE0495B104A7}"/>
    <cellStyle name="Output 4 8 2 8" xfId="18647" xr:uid="{718DECB1-7C3A-4203-962A-53E64133D0C1}"/>
    <cellStyle name="Output 4 8 2 8 2" xfId="18648" xr:uid="{4A6DD150-2636-48C3-A124-B0D36FAC37A2}"/>
    <cellStyle name="Output 4 8 2 8 3" xfId="36781" xr:uid="{4BC5890C-4854-4A49-88B7-5B93ADB6F9A4}"/>
    <cellStyle name="Output 4 8 2 9" xfId="18649" xr:uid="{CF9DF5A9-FCFB-452D-963B-52DEB9A3226F}"/>
    <cellStyle name="Output 4 8 2 9 2" xfId="36782" xr:uid="{CC32DF52-397F-4ECE-987F-3C381B01A077}"/>
    <cellStyle name="Output 4 8 2 9 3" xfId="36783" xr:uid="{52A049AE-75F2-4BC3-B607-3123329DEFDE}"/>
    <cellStyle name="Output 4 8 3" xfId="18650" xr:uid="{1A6B5F88-0B04-4F1C-9D96-AC65609175A1}"/>
    <cellStyle name="Output 4 8 3 2" xfId="18651" xr:uid="{86A39B42-6ECF-4F64-877C-3FF787492AC7}"/>
    <cellStyle name="Output 4 8 3 2 2" xfId="36784" xr:uid="{FE23FD47-F21B-4FC5-BB36-70A1DE46C716}"/>
    <cellStyle name="Output 4 8 3 2 3" xfId="36785" xr:uid="{EC5FC5D6-A4F3-4BB1-81B2-E321D539F1DE}"/>
    <cellStyle name="Output 4 8 3 2 4" xfId="36786" xr:uid="{08081A2C-D454-4A04-9FCF-3092584D4890}"/>
    <cellStyle name="Output 4 8 3 3" xfId="18652" xr:uid="{A9232478-E8FA-4218-B6CB-92BE831C0DCF}"/>
    <cellStyle name="Output 4 8 3 3 2" xfId="18653" xr:uid="{01DE8BDE-03EA-4A4B-897A-C7E45C88E998}"/>
    <cellStyle name="Output 4 8 3 4" xfId="18654" xr:uid="{F043E7A8-D46E-4878-9F37-44D7C9E53118}"/>
    <cellStyle name="Output 4 8 3 5" xfId="36787" xr:uid="{7AE11AAE-CE92-4725-8E97-53F5E0F5BD8D}"/>
    <cellStyle name="Output 4 8 4" xfId="18655" xr:uid="{9C545291-5C43-460F-8BCB-A6F94B4BDBF5}"/>
    <cellStyle name="Output 4 8 4 2" xfId="18656" xr:uid="{4DAD886F-E2EB-4F3B-A30B-2AEF5327A664}"/>
    <cellStyle name="Output 4 8 4 2 2" xfId="36788" xr:uid="{019DAF2A-7FF0-4216-A967-3707D5FB0A2E}"/>
    <cellStyle name="Output 4 8 4 2 3" xfId="36789" xr:uid="{1AA98045-4443-4A07-B67F-EC57474CC3B9}"/>
    <cellStyle name="Output 4 8 4 3" xfId="18657" xr:uid="{C60B4313-5F14-4E1B-A53B-EABD3E13B007}"/>
    <cellStyle name="Output 4 8 4 4" xfId="36790" xr:uid="{6D5149F6-5CA3-4638-8745-352A2D6D9C71}"/>
    <cellStyle name="Output 4 8 4 5" xfId="36791" xr:uid="{89735005-3944-4E8E-9C99-F3A33AB2EF62}"/>
    <cellStyle name="Output 4 8 5" xfId="18658" xr:uid="{3DB18CFE-5EC4-4A0B-8F2B-B2C8C98BFEDB}"/>
    <cellStyle name="Output 4 8 5 2" xfId="18659" xr:uid="{4E93850D-F525-49AF-8BD4-C55F314ABE72}"/>
    <cellStyle name="Output 4 8 5 2 2" xfId="36792" xr:uid="{FEBA338B-E545-4491-A3E0-1FC54FF42EE4}"/>
    <cellStyle name="Output 4 8 5 2 3" xfId="36793" xr:uid="{47946E7F-31F2-40E2-B203-8899457128DD}"/>
    <cellStyle name="Output 4 8 5 3" xfId="36794" xr:uid="{F978275B-4A05-4273-9E3C-0A52AE544431}"/>
    <cellStyle name="Output 4 8 5 4" xfId="36795" xr:uid="{A752EC6F-E76B-4BBD-B434-EDB707892C67}"/>
    <cellStyle name="Output 4 8 6" xfId="18660" xr:uid="{7497FB8D-3B13-4F8E-BBDE-27B7E39069D3}"/>
    <cellStyle name="Output 4 8 6 2" xfId="18661" xr:uid="{777D47EE-564E-46E4-BE3F-CA2DDE578ADA}"/>
    <cellStyle name="Output 4 8 6 3" xfId="36796" xr:uid="{2294932E-ADFB-4993-9F74-572B9B7768B5}"/>
    <cellStyle name="Output 4 8 7" xfId="18662" xr:uid="{3BF8867B-148A-461B-8DB3-A2A46DD74709}"/>
    <cellStyle name="Output 4 8 7 2" xfId="18663" xr:uid="{A4EBA3BF-EF45-426F-A549-F859C0711945}"/>
    <cellStyle name="Output 4 8 7 3" xfId="36797" xr:uid="{52319985-BECC-422A-AE65-90CF9817967C}"/>
    <cellStyle name="Output 4 8 8" xfId="18664" xr:uid="{872B5568-D667-4E33-916C-4F18C9F0108B}"/>
    <cellStyle name="Output 4 8 8 2" xfId="18665" xr:uid="{68D98232-94CD-44AE-8EFD-362EE9CB4B4E}"/>
    <cellStyle name="Output 4 8 8 3" xfId="36798" xr:uid="{6973AF4F-459A-4434-B789-9DEBA1E99533}"/>
    <cellStyle name="Output 4 8 9" xfId="18666" xr:uid="{38FEA533-B8C7-42AE-91E1-ABCBC2A81F08}"/>
    <cellStyle name="Output 4 8 9 2" xfId="18667" xr:uid="{898581AD-845B-4E99-887F-AA7A5F4EE559}"/>
    <cellStyle name="Output 4 8 9 3" xfId="36799" xr:uid="{2AF88745-4876-48D7-895D-5D307C7729C2}"/>
    <cellStyle name="Output 4 9" xfId="18668" xr:uid="{F1970D0F-B83D-468B-8B7A-337DAAA3CC08}"/>
    <cellStyle name="Output 4 9 10" xfId="18669" xr:uid="{0CC2A026-1605-4329-81BA-7476AF4F484F}"/>
    <cellStyle name="Output 4 9 10 2" xfId="36800" xr:uid="{63CF4458-CECF-4A73-86EB-C4769853150B}"/>
    <cellStyle name="Output 4 9 10 3" xfId="36801" xr:uid="{D8B4613A-A021-47D7-A8B7-229731EB60D9}"/>
    <cellStyle name="Output 4 9 11" xfId="18670" xr:uid="{1E84AC9C-1820-4A56-99CA-6756B445FAC3}"/>
    <cellStyle name="Output 4 9 11 2" xfId="36802" xr:uid="{007B8054-DE69-44E9-ADC2-B8E5FC69B10C}"/>
    <cellStyle name="Output 4 9 12" xfId="36803" xr:uid="{812F7A7B-277F-4097-909A-736E016BC6F4}"/>
    <cellStyle name="Output 4 9 2" xfId="18671" xr:uid="{22B60119-92B1-4900-B4ED-0908C1985BB5}"/>
    <cellStyle name="Output 4 9 2 10" xfId="18672" xr:uid="{31CE36E0-8E9C-4093-A42E-F5D6C2EBD15C}"/>
    <cellStyle name="Output 4 9 2 10 2" xfId="36804" xr:uid="{F66F7787-05C5-4511-A2FF-B939D89E922C}"/>
    <cellStyle name="Output 4 9 2 11" xfId="36805" xr:uid="{77BD256A-EC2B-4E58-A45A-BD2931FDFAAB}"/>
    <cellStyle name="Output 4 9 2 2" xfId="18673" xr:uid="{705631B5-25B1-450F-9603-21E87FB63B91}"/>
    <cellStyle name="Output 4 9 2 2 2" xfId="18674" xr:uid="{645150C0-8B0E-4574-B3AA-33942E7EF1A8}"/>
    <cellStyle name="Output 4 9 2 2 2 2" xfId="36806" xr:uid="{DE6D9A18-809D-4299-8498-D19A028CE495}"/>
    <cellStyle name="Output 4 9 2 2 2 3" xfId="36807" xr:uid="{C7DE91FB-131E-45A9-81C0-011A8D1F71E0}"/>
    <cellStyle name="Output 4 9 2 2 3" xfId="18675" xr:uid="{15498D3F-BE67-4813-AE04-31AFD8F20A27}"/>
    <cellStyle name="Output 4 9 2 2 3 2" xfId="18676" xr:uid="{AC119CF7-5881-494A-B87B-7290E9201322}"/>
    <cellStyle name="Output 4 9 2 2 4" xfId="18677" xr:uid="{141DEDE8-8BDF-4EF8-B884-AB2B1416184A}"/>
    <cellStyle name="Output 4 9 2 2 5" xfId="36808" xr:uid="{7F7F62EC-512D-4CF3-9E57-069A35FC715B}"/>
    <cellStyle name="Output 4 9 2 3" xfId="18678" xr:uid="{658C3496-CF1E-4D98-8BD8-FB611B137975}"/>
    <cellStyle name="Output 4 9 2 3 2" xfId="18679" xr:uid="{09666BE7-1C9F-4416-844A-17EA2A92CDF4}"/>
    <cellStyle name="Output 4 9 2 3 3" xfId="36809" xr:uid="{BB7502AA-218A-4E90-B7AD-ED2EE75CCB9C}"/>
    <cellStyle name="Output 4 9 2 4" xfId="18680" xr:uid="{DEE22D27-6F4B-4CE8-9A51-F8004B90886E}"/>
    <cellStyle name="Output 4 9 2 4 2" xfId="18681" xr:uid="{E6EECA1E-7B58-40FF-9C63-F9395192E424}"/>
    <cellStyle name="Output 4 9 2 4 3" xfId="36810" xr:uid="{690A5CB3-A0A4-47C0-9D8F-22627EBA3656}"/>
    <cellStyle name="Output 4 9 2 5" xfId="18682" xr:uid="{9A6DE735-92E7-46CF-9F49-0A2B35ED4103}"/>
    <cellStyle name="Output 4 9 2 5 2" xfId="18683" xr:uid="{B09D402A-2A93-48EF-B611-904FAE5672C4}"/>
    <cellStyle name="Output 4 9 2 5 3" xfId="36811" xr:uid="{C547CA69-E1C4-4393-8494-4B64163DFED5}"/>
    <cellStyle name="Output 4 9 2 6" xfId="18684" xr:uid="{947ADDE1-92CD-4A07-8AB6-FBEE1CC70197}"/>
    <cellStyle name="Output 4 9 2 6 2" xfId="18685" xr:uid="{54106234-CEFE-46B7-A309-F9B0BFDFE205}"/>
    <cellStyle name="Output 4 9 2 6 3" xfId="36812" xr:uid="{CCAF899D-C461-417F-8488-A2A5404BAD22}"/>
    <cellStyle name="Output 4 9 2 7" xfId="18686" xr:uid="{832305B4-60FD-4745-B3B8-B22BEE76DA9F}"/>
    <cellStyle name="Output 4 9 2 7 2" xfId="18687" xr:uid="{148445A4-C48A-4D33-9215-7C1EC7784C55}"/>
    <cellStyle name="Output 4 9 2 7 3" xfId="36813" xr:uid="{8EF0EE92-24F2-4739-B44A-9EF86E21458A}"/>
    <cellStyle name="Output 4 9 2 8" xfId="18688" xr:uid="{421AF606-BC75-4F24-8583-B08F3BEE47C9}"/>
    <cellStyle name="Output 4 9 2 8 2" xfId="18689" xr:uid="{6A2451ED-6163-47D8-A91D-7FB868217893}"/>
    <cellStyle name="Output 4 9 2 8 3" xfId="36814" xr:uid="{BBF343A0-3BF5-44E9-B6C8-04D11DCDBE7E}"/>
    <cellStyle name="Output 4 9 2 9" xfId="18690" xr:uid="{6D88EC9F-6A8D-4089-BEBF-4473F859F935}"/>
    <cellStyle name="Output 4 9 2 9 2" xfId="36815" xr:uid="{F925E98E-CD02-4877-A5BB-927AEDDCCD35}"/>
    <cellStyle name="Output 4 9 2 9 3" xfId="36816" xr:uid="{8CC66D18-408D-42A8-9E7E-A7778434D9E6}"/>
    <cellStyle name="Output 4 9 3" xfId="18691" xr:uid="{0F5836F8-F66D-4EE5-8302-5334CBB6D598}"/>
    <cellStyle name="Output 4 9 3 2" xfId="18692" xr:uid="{C3A0F499-DBC4-48B8-932B-2C88D70FC82C}"/>
    <cellStyle name="Output 4 9 3 2 2" xfId="36817" xr:uid="{F1AC2103-CB2F-46BD-9C50-530E7E7E425E}"/>
    <cellStyle name="Output 4 9 3 2 3" xfId="36818" xr:uid="{41151619-99A6-4FCA-8C4F-9B0D9B8AADA5}"/>
    <cellStyle name="Output 4 9 3 2 4" xfId="36819" xr:uid="{E11B1663-6EB9-473B-90C1-A99A219299E8}"/>
    <cellStyle name="Output 4 9 3 3" xfId="18693" xr:uid="{2B536C65-B3B6-48B6-9D3B-C006C2292CCA}"/>
    <cellStyle name="Output 4 9 3 3 2" xfId="18694" xr:uid="{DE73A72C-A438-40FD-85BE-FF9C3F4023C8}"/>
    <cellStyle name="Output 4 9 3 4" xfId="18695" xr:uid="{EDFDD20F-A49A-46FC-A34A-776D70007116}"/>
    <cellStyle name="Output 4 9 3 5" xfId="36820" xr:uid="{4DE7CA25-DFDD-4A62-AC4D-2200C12044A1}"/>
    <cellStyle name="Output 4 9 4" xfId="18696" xr:uid="{FFC9DEE1-1964-416C-9377-641EDB9F1E17}"/>
    <cellStyle name="Output 4 9 4 2" xfId="18697" xr:uid="{E93613D1-1691-4E4B-B161-82A39742EB45}"/>
    <cellStyle name="Output 4 9 4 2 2" xfId="36821" xr:uid="{AA83CD70-7782-434B-95C7-53A8F0465B78}"/>
    <cellStyle name="Output 4 9 4 2 3" xfId="36822" xr:uid="{E63AEEFF-0199-4A6C-ADBD-C8D32D8D3078}"/>
    <cellStyle name="Output 4 9 4 3" xfId="18698" xr:uid="{38AE61D4-7A7D-407B-B8AE-8DC8637814B8}"/>
    <cellStyle name="Output 4 9 4 4" xfId="36823" xr:uid="{3DC327DC-E3BF-409A-9EB3-665119614C5F}"/>
    <cellStyle name="Output 4 9 4 5" xfId="36824" xr:uid="{984F1689-3EF3-4B20-8EB8-25AF67E2E518}"/>
    <cellStyle name="Output 4 9 5" xfId="18699" xr:uid="{5ABF0B3F-A38E-4E03-B4AF-F2F9C7754C16}"/>
    <cellStyle name="Output 4 9 5 2" xfId="18700" xr:uid="{33107B0A-2B71-4FE7-A8D0-4EDE10D2CEB3}"/>
    <cellStyle name="Output 4 9 5 2 2" xfId="36825" xr:uid="{03C4B1DC-7801-49C3-94D7-150FB10189FB}"/>
    <cellStyle name="Output 4 9 5 2 3" xfId="36826" xr:uid="{D8F441DF-60C6-4303-9A98-8E2FACBDB477}"/>
    <cellStyle name="Output 4 9 5 3" xfId="36827" xr:uid="{40ED5470-9CF8-40F5-B5C3-646A99592E0A}"/>
    <cellStyle name="Output 4 9 5 4" xfId="36828" xr:uid="{5C9CCC8C-57AA-4DA7-8EE9-8F4CBE65B181}"/>
    <cellStyle name="Output 4 9 6" xfId="18701" xr:uid="{25C63654-C323-494F-81F9-01D3F95B35F5}"/>
    <cellStyle name="Output 4 9 6 2" xfId="18702" xr:uid="{7D54364C-02DD-469E-B7EA-1E0B46C0F5DF}"/>
    <cellStyle name="Output 4 9 6 3" xfId="36829" xr:uid="{8AA09763-D06D-4F84-9B0B-A862F8EC4055}"/>
    <cellStyle name="Output 4 9 7" xfId="18703" xr:uid="{9DCAAEB6-428F-47B4-A71A-921A290C2B44}"/>
    <cellStyle name="Output 4 9 7 2" xfId="18704" xr:uid="{8E473914-0C74-4E23-A8F2-BA31D518D13F}"/>
    <cellStyle name="Output 4 9 7 3" xfId="36830" xr:uid="{E13B4A54-3C2A-4CCE-AC96-D903582B6E24}"/>
    <cellStyle name="Output 4 9 8" xfId="18705" xr:uid="{7981DC17-3986-41A4-93E6-A4980C77744B}"/>
    <cellStyle name="Output 4 9 8 2" xfId="18706" xr:uid="{4817E494-04D1-4CA3-AA36-6B8D0706B795}"/>
    <cellStyle name="Output 4 9 8 3" xfId="36831" xr:uid="{B9E6EB37-AA75-4B3A-9608-471887CDA36B}"/>
    <cellStyle name="Output 4 9 9" xfId="18707" xr:uid="{13F7CBDE-D399-457D-B0C1-840E39F20374}"/>
    <cellStyle name="Output 4 9 9 2" xfId="18708" xr:uid="{DEAADB79-1CF4-4874-8ACC-A716EBBC3CD2}"/>
    <cellStyle name="Output 4 9 9 3" xfId="36832" xr:uid="{E6BC58AD-E284-4654-9709-614962CDE310}"/>
    <cellStyle name="Output 40" xfId="36833" xr:uid="{9E503ADA-72AE-4092-8A17-26345D401549}"/>
    <cellStyle name="Output 40 2" xfId="43057" xr:uid="{1D0ECD08-E0CA-402E-895E-7E8825184E7A}"/>
    <cellStyle name="Output 40 3" xfId="42230" xr:uid="{D840ED6C-D1F4-465F-8316-5717399990C1}"/>
    <cellStyle name="Output 40 4" xfId="43975" xr:uid="{EBD6CEAC-39B4-4C7C-9A7D-53971A0377C3}"/>
    <cellStyle name="Output 41" xfId="36834" xr:uid="{F94F6CE5-341F-479C-AE5F-0B95632853FB}"/>
    <cellStyle name="Output 41 2" xfId="43058" xr:uid="{66E5AD1D-3531-4D1E-9DCB-B9934E8578A4}"/>
    <cellStyle name="Output 41 3" xfId="42229" xr:uid="{9874D9FB-B79A-4BD9-9AE9-1EB983165563}"/>
    <cellStyle name="Output 41 4" xfId="43976" xr:uid="{902CFCFF-276D-4CB3-95CE-237D4DED73FB}"/>
    <cellStyle name="Output 42" xfId="36835" xr:uid="{59DE7F79-555D-4F44-95BA-E8875512CA11}"/>
    <cellStyle name="Output 42 2" xfId="43059" xr:uid="{D5ADE4B0-F26A-489F-A733-DCA7FC8CC966}"/>
    <cellStyle name="Output 42 3" xfId="42228" xr:uid="{7EDE152A-9643-4949-960C-D5937EB4EFA4}"/>
    <cellStyle name="Output 42 4" xfId="43977" xr:uid="{54FABD8D-A66B-4E5E-98AC-9BC90C42EE19}"/>
    <cellStyle name="Output 43" xfId="36836" xr:uid="{0B04C7D0-F748-459D-8954-250F131DBA9F}"/>
    <cellStyle name="Output 43 2" xfId="43060" xr:uid="{2F1B235F-BB00-4A0D-AD44-C94DF1480B5B}"/>
    <cellStyle name="Output 43 3" xfId="42227" xr:uid="{DBAE2BD6-7C36-45D6-9E46-DCF420260609}"/>
    <cellStyle name="Output 43 4" xfId="43978" xr:uid="{E2A9F617-D88D-4FE7-846D-B8E5E920FBB6}"/>
    <cellStyle name="Output 5" xfId="18709" xr:uid="{518CE9B6-0B8C-4A6C-A119-7DBED2A8DDBC}"/>
    <cellStyle name="Output 5 10" xfId="18710" xr:uid="{CCE16E3F-DD2A-4FC1-8C6E-0E3F08631307}"/>
    <cellStyle name="Output 5 10 10" xfId="18711" xr:uid="{7D805315-7F8A-41AD-BEED-CF3AD7DC4A54}"/>
    <cellStyle name="Output 5 10 10 2" xfId="36837" xr:uid="{657C3E28-4082-4F91-B39B-E61752674932}"/>
    <cellStyle name="Output 5 10 10 3" xfId="36838" xr:uid="{BF418DA4-2484-47FC-85C9-FD5AB85A5CDC}"/>
    <cellStyle name="Output 5 10 11" xfId="18712" xr:uid="{3154CC24-4586-4061-85B3-81D56F61010D}"/>
    <cellStyle name="Output 5 10 11 2" xfId="36839" xr:uid="{A1506F23-3B27-47B5-B4E5-65285F43341F}"/>
    <cellStyle name="Output 5 10 12" xfId="36840" xr:uid="{2DFCE652-BB3F-4E5A-A9DF-1A6E233CEE53}"/>
    <cellStyle name="Output 5 10 2" xfId="18713" xr:uid="{ACA24BBA-3253-4D20-B5F3-C1B167C1A636}"/>
    <cellStyle name="Output 5 10 2 10" xfId="18714" xr:uid="{21ADC4DC-6066-42CD-AD9A-E7F32487AE69}"/>
    <cellStyle name="Output 5 10 2 10 2" xfId="36841" xr:uid="{047C3CD4-587B-4D8D-B3E7-E9E355216624}"/>
    <cellStyle name="Output 5 10 2 11" xfId="36842" xr:uid="{33103D3B-BC48-4B7A-8B5A-E34A127889F8}"/>
    <cellStyle name="Output 5 10 2 2" xfId="18715" xr:uid="{B3EC159D-1420-488B-882D-E5F2BD0AAFD7}"/>
    <cellStyle name="Output 5 10 2 2 2" xfId="18716" xr:uid="{37AC968B-B860-4C80-8BEB-EC3F4A655A56}"/>
    <cellStyle name="Output 5 10 2 2 2 2" xfId="36843" xr:uid="{869B957E-FD5C-4BFA-97E4-3878FA08753B}"/>
    <cellStyle name="Output 5 10 2 2 2 3" xfId="36844" xr:uid="{A7793BFA-C2E3-41B2-992C-0C3005CEF3F1}"/>
    <cellStyle name="Output 5 10 2 2 3" xfId="18717" xr:uid="{65F5B942-FFC6-48E5-8DB9-C3FB83AF5AF2}"/>
    <cellStyle name="Output 5 10 2 2 3 2" xfId="18718" xr:uid="{5B2E9CCC-7F04-4009-8534-0BF1794D4BE2}"/>
    <cellStyle name="Output 5 10 2 2 4" xfId="18719" xr:uid="{AC08AD60-1549-4608-BF56-779DFCE840AE}"/>
    <cellStyle name="Output 5 10 2 2 5" xfId="36845" xr:uid="{E7622849-EB20-432B-8EEA-CE45642CB622}"/>
    <cellStyle name="Output 5 10 2 3" xfId="18720" xr:uid="{07921E3E-CBD3-4040-A07B-D9C86BF0C760}"/>
    <cellStyle name="Output 5 10 2 3 2" xfId="18721" xr:uid="{35854124-A91A-4E10-993F-92BC2D5FED2D}"/>
    <cellStyle name="Output 5 10 2 3 3" xfId="36846" xr:uid="{77D22FE0-388F-4D17-B7CD-F083A2B54AAF}"/>
    <cellStyle name="Output 5 10 2 4" xfId="18722" xr:uid="{782010F8-A1CB-4AA1-8E01-FA7E82EEB7F7}"/>
    <cellStyle name="Output 5 10 2 4 2" xfId="18723" xr:uid="{C4E45549-509D-49D9-B4F0-32691CB32B0B}"/>
    <cellStyle name="Output 5 10 2 4 3" xfId="36847" xr:uid="{274EFB37-CA9F-4909-BF7B-0E4F4C95BBD4}"/>
    <cellStyle name="Output 5 10 2 5" xfId="18724" xr:uid="{04912780-3027-453E-BEE3-A25D0895EF26}"/>
    <cellStyle name="Output 5 10 2 5 2" xfId="18725" xr:uid="{AD0FA3FA-1A13-4FB6-87B6-1E4A8AE979EC}"/>
    <cellStyle name="Output 5 10 2 5 3" xfId="36848" xr:uid="{EB755E70-0C09-4D42-9256-93C92A7E8F0A}"/>
    <cellStyle name="Output 5 10 2 6" xfId="18726" xr:uid="{5A2619AA-8E18-4977-8B57-BFDC6ED61CE8}"/>
    <cellStyle name="Output 5 10 2 6 2" xfId="18727" xr:uid="{07529675-A190-4B16-A4DC-5B6376BB3609}"/>
    <cellStyle name="Output 5 10 2 6 3" xfId="36849" xr:uid="{5CB06E85-DA48-4CA2-8B20-5FD7B4A1C335}"/>
    <cellStyle name="Output 5 10 2 7" xfId="18728" xr:uid="{3D35274C-255F-4957-88A5-DEF236CCBE0A}"/>
    <cellStyle name="Output 5 10 2 7 2" xfId="18729" xr:uid="{4F2EA627-8C78-47AB-9CF4-2F76E301A22B}"/>
    <cellStyle name="Output 5 10 2 7 3" xfId="36850" xr:uid="{D27E437D-2685-4304-8BC5-ABA5938EF492}"/>
    <cellStyle name="Output 5 10 2 8" xfId="18730" xr:uid="{3C1064A2-5568-41AD-B3D4-FDD4F6E3E648}"/>
    <cellStyle name="Output 5 10 2 8 2" xfId="18731" xr:uid="{DEA23A65-C5B3-4B8F-A4DA-F871C3B136EA}"/>
    <cellStyle name="Output 5 10 2 8 3" xfId="36851" xr:uid="{95F8E13F-E5E3-48D4-BA4D-44D5FF70B28B}"/>
    <cellStyle name="Output 5 10 2 9" xfId="18732" xr:uid="{7A9360C6-AD16-450F-921E-89376E66B3DE}"/>
    <cellStyle name="Output 5 10 2 9 2" xfId="36852" xr:uid="{3F09DF94-2B01-4997-8B82-5AD8CD80A945}"/>
    <cellStyle name="Output 5 10 2 9 3" xfId="36853" xr:uid="{5395D013-DD09-4CF6-95F7-E1F38390E84A}"/>
    <cellStyle name="Output 5 10 3" xfId="18733" xr:uid="{1143B707-70CD-4497-B5C0-A7D8172CE276}"/>
    <cellStyle name="Output 5 10 3 2" xfId="18734" xr:uid="{46CF556F-AF90-4979-91F3-F9BCEFA73287}"/>
    <cellStyle name="Output 5 10 3 2 2" xfId="36854" xr:uid="{7CD96ACC-EA2E-404D-9BAF-0728934BC561}"/>
    <cellStyle name="Output 5 10 3 2 3" xfId="36855" xr:uid="{0C915701-4FC4-414C-8A5B-47A6A3A8AB6E}"/>
    <cellStyle name="Output 5 10 3 2 4" xfId="36856" xr:uid="{169EFD40-99A4-4873-8832-492E5CB7580F}"/>
    <cellStyle name="Output 5 10 3 3" xfId="18735" xr:uid="{FB8FB0D2-0EAB-4F04-B07C-B7810C5AD9FA}"/>
    <cellStyle name="Output 5 10 3 3 2" xfId="18736" xr:uid="{4335270C-0443-4C7D-9A91-29C0C7456761}"/>
    <cellStyle name="Output 5 10 3 4" xfId="18737" xr:uid="{4A76AF0B-ED36-408C-944D-841F63C8A351}"/>
    <cellStyle name="Output 5 10 3 5" xfId="36857" xr:uid="{EE720729-BC1F-463B-875A-A2B28E6A5741}"/>
    <cellStyle name="Output 5 10 4" xfId="18738" xr:uid="{E7C0042F-861C-44A3-8B75-89111B658B5D}"/>
    <cellStyle name="Output 5 10 4 2" xfId="18739" xr:uid="{0DFAFBA3-174D-4B66-83F3-886E0A058FA0}"/>
    <cellStyle name="Output 5 10 4 2 2" xfId="36858" xr:uid="{29C4F8E3-AC87-4629-AA5A-A4CC140CFB8C}"/>
    <cellStyle name="Output 5 10 4 2 3" xfId="36859" xr:uid="{65E5211C-61F6-45E2-9833-53BF7AA5E15B}"/>
    <cellStyle name="Output 5 10 4 3" xfId="18740" xr:uid="{A2CC8A58-67E7-45E3-A5C8-7B91879A6D86}"/>
    <cellStyle name="Output 5 10 4 4" xfId="36860" xr:uid="{B8AD611A-C6A9-4100-BE6E-3D98FF0E3682}"/>
    <cellStyle name="Output 5 10 4 5" xfId="36861" xr:uid="{FF330473-3282-4C8D-98BF-68518D421BA1}"/>
    <cellStyle name="Output 5 10 5" xfId="18741" xr:uid="{9D426A93-A567-4991-9A5F-32351F9929A5}"/>
    <cellStyle name="Output 5 10 5 2" xfId="18742" xr:uid="{F4BCBF0E-7F7E-45A2-8675-E996A5FB8988}"/>
    <cellStyle name="Output 5 10 5 2 2" xfId="36862" xr:uid="{089D1F27-E6F4-4275-A94E-072B26A13345}"/>
    <cellStyle name="Output 5 10 5 2 3" xfId="36863" xr:uid="{820BD042-49DA-4250-BEB6-D44CBDB891CD}"/>
    <cellStyle name="Output 5 10 5 3" xfId="36864" xr:uid="{C4A84AAD-38D6-4627-8FD0-4E78CC9EC9D4}"/>
    <cellStyle name="Output 5 10 5 4" xfId="36865" xr:uid="{B4AD1D2F-870F-4366-8147-0FC5D79CAF3F}"/>
    <cellStyle name="Output 5 10 6" xfId="18743" xr:uid="{73E71286-0888-4565-8FB6-6BF60374AEF1}"/>
    <cellStyle name="Output 5 10 6 2" xfId="18744" xr:uid="{42297D0E-AE0A-4196-B53D-869D6CC2268A}"/>
    <cellStyle name="Output 5 10 6 3" xfId="36866" xr:uid="{17ABDE13-9EC0-4167-B5AF-78FE5CD03F43}"/>
    <cellStyle name="Output 5 10 7" xfId="18745" xr:uid="{D47A39B6-305E-4FF5-8C34-D7D6CAD8E601}"/>
    <cellStyle name="Output 5 10 7 2" xfId="18746" xr:uid="{5CA92B63-AAFB-4DCD-8C34-74F48D5F3375}"/>
    <cellStyle name="Output 5 10 7 3" xfId="36867" xr:uid="{2E78DA7D-4AB4-45EA-A4A7-09FE8EBA770F}"/>
    <cellStyle name="Output 5 10 8" xfId="18747" xr:uid="{DBE209D7-663E-461E-81EB-9E0DE3A62F22}"/>
    <cellStyle name="Output 5 10 8 2" xfId="18748" xr:uid="{EF09A52E-7121-465B-A7A8-6EC20E73F9C9}"/>
    <cellStyle name="Output 5 10 8 3" xfId="36868" xr:uid="{AF29260E-24E9-4DCF-A8D1-6AD406E61A9B}"/>
    <cellStyle name="Output 5 10 9" xfId="18749" xr:uid="{2DBBCF15-9420-4BAB-9389-1592CB0CF3E5}"/>
    <cellStyle name="Output 5 10 9 2" xfId="18750" xr:uid="{3EA90ECF-05B0-45A3-8157-56B2D0068025}"/>
    <cellStyle name="Output 5 10 9 3" xfId="36869" xr:uid="{B4F6436B-C915-4865-A5BD-02C259A5C768}"/>
    <cellStyle name="Output 5 11" xfId="18751" xr:uid="{830A9823-9CBC-44E8-B8D7-496EB4423DA5}"/>
    <cellStyle name="Output 5 11 10" xfId="18752" xr:uid="{798D830F-8B6D-4C9E-93EF-5BB9FEB8BFF4}"/>
    <cellStyle name="Output 5 11 10 2" xfId="36870" xr:uid="{FC46FA89-B1E2-4A10-A45F-080BE6757049}"/>
    <cellStyle name="Output 5 11 10 3" xfId="36871" xr:uid="{6E591942-B272-40E0-AE8C-B7CE61E81BFD}"/>
    <cellStyle name="Output 5 11 11" xfId="18753" xr:uid="{A44BE4F0-FB3E-4F1E-977F-8812D9E23FFF}"/>
    <cellStyle name="Output 5 11 11 2" xfId="36872" xr:uid="{622025AA-770C-4A89-8447-25FB5840811D}"/>
    <cellStyle name="Output 5 11 12" xfId="36873" xr:uid="{B37B2295-6E61-4CE4-856E-22973439BB25}"/>
    <cellStyle name="Output 5 11 2" xfId="18754" xr:uid="{A0CE5406-59F6-4804-A001-BD399BACC557}"/>
    <cellStyle name="Output 5 11 2 10" xfId="18755" xr:uid="{B07A185E-7909-4212-B5C7-DB6ED47C4AAD}"/>
    <cellStyle name="Output 5 11 2 10 2" xfId="36874" xr:uid="{72B26A5D-8EB9-4A77-A07B-C24F1732660B}"/>
    <cellStyle name="Output 5 11 2 11" xfId="36875" xr:uid="{0CFC6FBC-DB55-4ACB-818E-39D8C556495A}"/>
    <cellStyle name="Output 5 11 2 2" xfId="18756" xr:uid="{40CAEA6F-BC6E-401F-A10B-2DC74B1C9112}"/>
    <cellStyle name="Output 5 11 2 2 2" xfId="18757" xr:uid="{367ACE15-E0A5-4E8B-9320-3EE57916CCCF}"/>
    <cellStyle name="Output 5 11 2 2 2 2" xfId="36876" xr:uid="{D682E64E-C40A-4E34-95E0-F5D46722F14E}"/>
    <cellStyle name="Output 5 11 2 2 2 3" xfId="36877" xr:uid="{2A136E9A-CD6B-46E2-9FBC-5B1C84C2E03F}"/>
    <cellStyle name="Output 5 11 2 2 3" xfId="18758" xr:uid="{A859BF2D-476F-45FD-9FCA-1A922EB6204F}"/>
    <cellStyle name="Output 5 11 2 2 3 2" xfId="18759" xr:uid="{21A55D4A-C389-4C8E-A415-3F570BF73346}"/>
    <cellStyle name="Output 5 11 2 2 4" xfId="18760" xr:uid="{B260EC60-F154-4374-BEC3-7C15CB43ADDF}"/>
    <cellStyle name="Output 5 11 2 2 5" xfId="36878" xr:uid="{7EBE5FCD-3991-4A62-9B35-859790765DB0}"/>
    <cellStyle name="Output 5 11 2 3" xfId="18761" xr:uid="{1EF19152-73EE-4AE4-9DFF-170316B9697C}"/>
    <cellStyle name="Output 5 11 2 3 2" xfId="18762" xr:uid="{509C4B6F-2FF5-43FD-BE82-57B95213652C}"/>
    <cellStyle name="Output 5 11 2 3 3" xfId="36879" xr:uid="{258A3E96-72A0-48DE-B142-1C18D4738B61}"/>
    <cellStyle name="Output 5 11 2 4" xfId="18763" xr:uid="{693B69B6-C4FA-4577-AA1F-73AD1B7329E6}"/>
    <cellStyle name="Output 5 11 2 4 2" xfId="18764" xr:uid="{A6D6AA0A-19FF-45A0-A1E6-D2313496565F}"/>
    <cellStyle name="Output 5 11 2 4 3" xfId="36880" xr:uid="{5E426A7F-D963-4229-974A-0D15778131CC}"/>
    <cellStyle name="Output 5 11 2 5" xfId="18765" xr:uid="{9E765D6C-A972-4F6B-A4B7-50D074D551C9}"/>
    <cellStyle name="Output 5 11 2 5 2" xfId="18766" xr:uid="{66B4C9F6-29AF-463C-A8BC-84FBD7E13B1A}"/>
    <cellStyle name="Output 5 11 2 5 3" xfId="36881" xr:uid="{BAC36BF4-3557-44FD-9C1D-28D9792B1AAE}"/>
    <cellStyle name="Output 5 11 2 6" xfId="18767" xr:uid="{11BCE475-C7BD-4307-BBA3-7E693FA0625C}"/>
    <cellStyle name="Output 5 11 2 6 2" xfId="18768" xr:uid="{97E4E8B9-8785-44CB-9190-9C352D7DED14}"/>
    <cellStyle name="Output 5 11 2 6 3" xfId="36882" xr:uid="{9ADD0CD2-7998-4552-AA60-421DFF88E39E}"/>
    <cellStyle name="Output 5 11 2 7" xfId="18769" xr:uid="{49D2BA8B-B7F6-4E98-A3C0-A15CD5F17438}"/>
    <cellStyle name="Output 5 11 2 7 2" xfId="18770" xr:uid="{A55F7E37-F9CD-43D6-B0C9-D9B06600A2A3}"/>
    <cellStyle name="Output 5 11 2 7 3" xfId="36883" xr:uid="{9CD0F0B9-F67C-47FD-B06B-730BA0EF5E28}"/>
    <cellStyle name="Output 5 11 2 8" xfId="18771" xr:uid="{54759C33-DA10-48A4-9209-0444CE368E73}"/>
    <cellStyle name="Output 5 11 2 8 2" xfId="18772" xr:uid="{0C150C4A-E9EB-401A-BA20-64957F18AA15}"/>
    <cellStyle name="Output 5 11 2 8 3" xfId="36884" xr:uid="{AA7DFB50-9D8C-4587-8F24-01E133C54BC7}"/>
    <cellStyle name="Output 5 11 2 9" xfId="18773" xr:uid="{8A9DA649-76CC-4C1C-ABE7-E4152D9EF0BB}"/>
    <cellStyle name="Output 5 11 2 9 2" xfId="36885" xr:uid="{4A062033-F2F6-4F10-A978-34DA7BB5363C}"/>
    <cellStyle name="Output 5 11 2 9 3" xfId="36886" xr:uid="{6DC7F364-D4AB-4512-88F3-A2DF412E00A2}"/>
    <cellStyle name="Output 5 11 3" xfId="18774" xr:uid="{3762E9CA-CA8E-4F3D-9B38-E16F74325615}"/>
    <cellStyle name="Output 5 11 3 2" xfId="18775" xr:uid="{42D176BE-14D8-4CF0-A7BC-C69424C6EC35}"/>
    <cellStyle name="Output 5 11 3 2 2" xfId="36887" xr:uid="{3D63B24C-A1C6-46C8-89C0-A393462E92A6}"/>
    <cellStyle name="Output 5 11 3 2 3" xfId="36888" xr:uid="{63CC0162-3999-417E-8DA4-248F73EF2F7E}"/>
    <cellStyle name="Output 5 11 3 2 4" xfId="36889" xr:uid="{C1421FA9-B8F9-4D5B-93E9-ABA703D7053E}"/>
    <cellStyle name="Output 5 11 3 3" xfId="18776" xr:uid="{B4F0F1E5-1673-4C95-A82C-303D0F08ECC7}"/>
    <cellStyle name="Output 5 11 3 3 2" xfId="18777" xr:uid="{82A8731D-1F93-49ED-814F-1F5F7820F9E6}"/>
    <cellStyle name="Output 5 11 3 4" xfId="18778" xr:uid="{BA441AF7-BB7A-429D-BA77-A93BCC69B49A}"/>
    <cellStyle name="Output 5 11 3 5" xfId="36890" xr:uid="{A4452EAF-D69A-483E-88A3-51EAF8962403}"/>
    <cellStyle name="Output 5 11 4" xfId="18779" xr:uid="{38E62C4D-EA7C-4B25-BAB8-09915DABEA61}"/>
    <cellStyle name="Output 5 11 4 2" xfId="18780" xr:uid="{682051C0-28AA-487D-87B6-5F8EDD528713}"/>
    <cellStyle name="Output 5 11 4 2 2" xfId="36891" xr:uid="{2F055D30-378F-4AAD-86C4-63C588885087}"/>
    <cellStyle name="Output 5 11 4 2 3" xfId="36892" xr:uid="{FF549908-C922-4544-B329-0EF8FC2A2316}"/>
    <cellStyle name="Output 5 11 4 3" xfId="18781" xr:uid="{75226A3B-7221-421F-B15A-27637B93FA62}"/>
    <cellStyle name="Output 5 11 4 4" xfId="36893" xr:uid="{3CB2D2E1-351C-48E9-B8B3-A7C2425BAE6E}"/>
    <cellStyle name="Output 5 11 4 5" xfId="36894" xr:uid="{95B41A29-8CE0-4F56-A2C3-6DD74F215954}"/>
    <cellStyle name="Output 5 11 5" xfId="18782" xr:uid="{7CB60E2D-2A43-4BC8-ACDE-D0A80AC46B0E}"/>
    <cellStyle name="Output 5 11 5 2" xfId="18783" xr:uid="{4E33D7D1-B1F7-4440-BC7B-331173A89207}"/>
    <cellStyle name="Output 5 11 5 2 2" xfId="36895" xr:uid="{62C90B3B-7E87-4C2A-BC7B-34A13B26B587}"/>
    <cellStyle name="Output 5 11 5 2 3" xfId="36896" xr:uid="{D40AE3D4-4A56-4176-BDFD-8DDAFEAE7320}"/>
    <cellStyle name="Output 5 11 5 3" xfId="36897" xr:uid="{016999B4-D643-4F1F-8A56-080C5011D1A7}"/>
    <cellStyle name="Output 5 11 5 4" xfId="36898" xr:uid="{B0A4B059-0E11-4D5C-9897-2B9A250A1D74}"/>
    <cellStyle name="Output 5 11 6" xfId="18784" xr:uid="{3B5AB540-04B2-4B61-A10C-25253AAAF117}"/>
    <cellStyle name="Output 5 11 6 2" xfId="18785" xr:uid="{E4549C95-CE77-42D2-ACF1-19A572BFE596}"/>
    <cellStyle name="Output 5 11 6 3" xfId="36899" xr:uid="{38D27715-BFC5-43A2-9249-5AA8B1F9C74E}"/>
    <cellStyle name="Output 5 11 7" xfId="18786" xr:uid="{43D0AF14-2BD2-4789-A134-F18761341332}"/>
    <cellStyle name="Output 5 11 7 2" xfId="18787" xr:uid="{2E7DB464-F964-4A6A-94E8-DE632D08C51E}"/>
    <cellStyle name="Output 5 11 7 3" xfId="36900" xr:uid="{22A14A6B-F282-4882-B588-B7B2A897DF94}"/>
    <cellStyle name="Output 5 11 8" xfId="18788" xr:uid="{E2D4719F-2175-470A-BAF2-9A0E83C61CB8}"/>
    <cellStyle name="Output 5 11 8 2" xfId="18789" xr:uid="{832C8B1B-2E33-443F-8040-5C5E3E440138}"/>
    <cellStyle name="Output 5 11 8 3" xfId="36901" xr:uid="{E66E7BDC-7E21-44D5-B905-FE93FE03EB0F}"/>
    <cellStyle name="Output 5 11 9" xfId="18790" xr:uid="{479A47D8-A5A0-449F-9ED2-CDFA87ADA427}"/>
    <cellStyle name="Output 5 11 9 2" xfId="18791" xr:uid="{AB813AA1-F60D-4804-BF45-C1991FC63822}"/>
    <cellStyle name="Output 5 11 9 3" xfId="36902" xr:uid="{4EEBDEBA-F74A-4ACA-B760-6DC58491AF36}"/>
    <cellStyle name="Output 5 12" xfId="18792" xr:uid="{3C394861-EF05-4446-A9EC-E76823B33AAD}"/>
    <cellStyle name="Output 5 12 10" xfId="18793" xr:uid="{15050542-2EF7-41CB-B551-D6BC403F4076}"/>
    <cellStyle name="Output 5 12 10 2" xfId="36903" xr:uid="{EA9C28BF-51EA-49FB-BCA6-E66A34072772}"/>
    <cellStyle name="Output 5 12 11" xfId="36904" xr:uid="{1B650FF9-3967-4A3A-B2BE-1AC3BDBAAE0E}"/>
    <cellStyle name="Output 5 12 2" xfId="18794" xr:uid="{3F606344-811B-4888-B2EF-F906A93BD881}"/>
    <cellStyle name="Output 5 12 2 2" xfId="18795" xr:uid="{EE41186A-6F8E-4F0E-817F-C49472224084}"/>
    <cellStyle name="Output 5 12 2 2 2" xfId="36905" xr:uid="{E7E394E2-D476-44A0-A26E-1DDD174B120E}"/>
    <cellStyle name="Output 5 12 2 2 3" xfId="36906" xr:uid="{17933C8F-22EC-48C4-8229-077AD47D4895}"/>
    <cellStyle name="Output 5 12 2 3" xfId="18796" xr:uid="{EB9C2632-10D4-4EFC-8E35-51B0EE1F977D}"/>
    <cellStyle name="Output 5 12 2 3 2" xfId="18797" xr:uid="{9587BD0D-A0FD-4820-9DA3-3010033FF44E}"/>
    <cellStyle name="Output 5 12 2 4" xfId="18798" xr:uid="{164CDC05-6AD8-43B0-9FBB-97607EF5B112}"/>
    <cellStyle name="Output 5 12 2 5" xfId="36907" xr:uid="{E6735107-B671-4843-A8EB-D3DF5951DB67}"/>
    <cellStyle name="Output 5 12 3" xfId="18799" xr:uid="{73BD030C-4E5B-4628-A8E5-2483EBEFB6E0}"/>
    <cellStyle name="Output 5 12 3 2" xfId="18800" xr:uid="{38A7E835-5553-4CF6-9E7F-5438B3692BFB}"/>
    <cellStyle name="Output 5 12 3 3" xfId="36908" xr:uid="{91DCE020-C323-4E4E-8D61-27A4A2B2D1BB}"/>
    <cellStyle name="Output 5 12 4" xfId="18801" xr:uid="{49276479-C692-4CD1-B063-FF64E116D822}"/>
    <cellStyle name="Output 5 12 4 2" xfId="18802" xr:uid="{66271F65-69CC-4794-8A65-170E436D00C5}"/>
    <cellStyle name="Output 5 12 4 3" xfId="36909" xr:uid="{D04B0CC9-722D-4F52-A6A9-7157445707D1}"/>
    <cellStyle name="Output 5 12 5" xfId="18803" xr:uid="{626F331E-747C-40BA-8284-DE3231A41764}"/>
    <cellStyle name="Output 5 12 5 2" xfId="18804" xr:uid="{D7A9655A-B2C5-463F-A962-BEB69171406F}"/>
    <cellStyle name="Output 5 12 5 3" xfId="36910" xr:uid="{1E695D16-85A8-40BA-ACAD-EE56040760C0}"/>
    <cellStyle name="Output 5 12 6" xfId="18805" xr:uid="{73E50A99-98BB-458F-8E69-DC5054BAA047}"/>
    <cellStyle name="Output 5 12 6 2" xfId="18806" xr:uid="{EBE340D0-D68F-43D6-AC92-B7043B825A24}"/>
    <cellStyle name="Output 5 12 6 3" xfId="36911" xr:uid="{4ABA29F4-1217-4040-9BA9-827648DB7764}"/>
    <cellStyle name="Output 5 12 7" xfId="18807" xr:uid="{75E4141A-38C4-4020-ABFD-849A74B929F8}"/>
    <cellStyle name="Output 5 12 7 2" xfId="18808" xr:uid="{726EA4D5-41CA-4E00-A636-DE89AC86A63E}"/>
    <cellStyle name="Output 5 12 7 3" xfId="36912" xr:uid="{DEDDE60C-29C6-4A6B-BA73-FD3602A1ECFA}"/>
    <cellStyle name="Output 5 12 8" xfId="18809" xr:uid="{972F4A14-5F4F-4009-918F-1DF5EFCEBC26}"/>
    <cellStyle name="Output 5 12 8 2" xfId="18810" xr:uid="{9C53C34F-37D3-4383-BB87-9BB1538E7A83}"/>
    <cellStyle name="Output 5 12 8 3" xfId="36913" xr:uid="{9F27F187-D387-46EA-8E43-66DD25E69FE4}"/>
    <cellStyle name="Output 5 12 9" xfId="18811" xr:uid="{332384DD-D8CC-42F8-AC54-4AD0E081FFB9}"/>
    <cellStyle name="Output 5 12 9 2" xfId="36914" xr:uid="{3755367C-2112-4903-9E14-C5635FAF3890}"/>
    <cellStyle name="Output 5 12 9 3" xfId="36915" xr:uid="{0963E50A-AB21-4EBB-9613-4FBBB04CD04D}"/>
    <cellStyle name="Output 5 13" xfId="18812" xr:uid="{C44E0B73-5260-42E6-A999-2F641E004156}"/>
    <cellStyle name="Output 5 13 2" xfId="18813" xr:uid="{E69848BC-9DC5-4675-95EF-1AC2F8862410}"/>
    <cellStyle name="Output 5 13 2 2" xfId="36916" xr:uid="{6AFCA2E5-3C89-432F-813C-BE8012A4E094}"/>
    <cellStyle name="Output 5 13 2 3" xfId="36917" xr:uid="{83A4E15E-D1B5-4635-8752-E424E8700837}"/>
    <cellStyle name="Output 5 13 2 4" xfId="36918" xr:uid="{AE6F30B0-3470-4D27-AF19-F4E2940DAE04}"/>
    <cellStyle name="Output 5 13 3" xfId="18814" xr:uid="{0BD41270-96E0-42DD-BF34-443494405692}"/>
    <cellStyle name="Output 5 13 3 2" xfId="18815" xr:uid="{3E09E3F8-3975-4F51-88D7-5A337F6DFFA8}"/>
    <cellStyle name="Output 5 13 4" xfId="18816" xr:uid="{0DC567C2-5A28-4429-8CEE-2B3C3F186EC6}"/>
    <cellStyle name="Output 5 13 5" xfId="36919" xr:uid="{2E8DD033-4D0F-487C-AF9D-806DEF46F7AA}"/>
    <cellStyle name="Output 5 14" xfId="18817" xr:uid="{D939A13B-C56D-456C-9A1C-3912CCB8932C}"/>
    <cellStyle name="Output 5 14 2" xfId="18818" xr:uid="{6AC363FD-793E-4276-933E-4534AFCD9506}"/>
    <cellStyle name="Output 5 14 2 2" xfId="36920" xr:uid="{7678D4D0-AE06-42DB-A813-D19A2D1D8005}"/>
    <cellStyle name="Output 5 14 2 3" xfId="36921" xr:uid="{8710DE00-7442-4C42-AAAD-E38C6F544F1F}"/>
    <cellStyle name="Output 5 14 3" xfId="18819" xr:uid="{2C4B47E2-03FF-4A7D-8745-FE90F76A8E07}"/>
    <cellStyle name="Output 5 14 4" xfId="36922" xr:uid="{BC31CA44-4277-4AE3-A67E-E35015AD8F2C}"/>
    <cellStyle name="Output 5 14 5" xfId="36923" xr:uid="{88C3C104-6BA2-46DC-B362-38EAC7E068BB}"/>
    <cellStyle name="Output 5 15" xfId="18820" xr:uid="{DA66D85A-9C5E-4A0C-B7FC-FF76C92F00FE}"/>
    <cellStyle name="Output 5 15 2" xfId="18821" xr:uid="{B8058DD2-DC24-408E-B198-61FA3BCC0FC9}"/>
    <cellStyle name="Output 5 15 2 2" xfId="36924" xr:uid="{38BA5845-32C4-43CE-9A89-3553D47CD4A5}"/>
    <cellStyle name="Output 5 15 2 3" xfId="36925" xr:uid="{66B57633-AECB-490A-B724-6475E522DA57}"/>
    <cellStyle name="Output 5 15 3" xfId="36926" xr:uid="{F51F5A11-86B6-41B2-AC82-D2EA50D13D4C}"/>
    <cellStyle name="Output 5 15 4" xfId="36927" xr:uid="{6611FB31-34E3-4CA0-9FFB-AC53EF423355}"/>
    <cellStyle name="Output 5 16" xfId="18822" xr:uid="{A9F7C77F-ABFF-48E0-AF0D-D987E4BB019F}"/>
    <cellStyle name="Output 5 16 2" xfId="18823" xr:uid="{22B2C104-20AC-4119-8566-37F5380811BA}"/>
    <cellStyle name="Output 5 16 3" xfId="36928" xr:uid="{4108ED4C-FECD-4D90-BE58-AD3B3D051946}"/>
    <cellStyle name="Output 5 17" xfId="18824" xr:uid="{27864A9D-2C6F-4E07-8A54-DCFB0CC12C2A}"/>
    <cellStyle name="Output 5 17 2" xfId="18825" xr:uid="{1DC3C92D-50B0-4B26-9114-8A4ABEC7BFD8}"/>
    <cellStyle name="Output 5 17 3" xfId="36929" xr:uid="{57EB45B7-94BA-4B69-9C64-7007D567FBAA}"/>
    <cellStyle name="Output 5 18" xfId="18826" xr:uid="{08B31EA2-934A-47BC-959B-C49745BB763E}"/>
    <cellStyle name="Output 5 18 2" xfId="18827" xr:uid="{E3CAD78D-F774-4BD6-A3AF-13A598B995C5}"/>
    <cellStyle name="Output 5 18 3" xfId="36930" xr:uid="{A2914896-D1B5-45D5-B040-F80E78E9D9BB}"/>
    <cellStyle name="Output 5 19" xfId="18828" xr:uid="{9758FBB8-4E75-4AED-B617-04E0C19B0CA4}"/>
    <cellStyle name="Output 5 19 2" xfId="18829" xr:uid="{C7D72A41-CF12-406C-97FD-250F59859F3E}"/>
    <cellStyle name="Output 5 19 3" xfId="36931" xr:uid="{BAFACD93-D029-4D80-ABEF-7813B716D819}"/>
    <cellStyle name="Output 5 2" xfId="18830" xr:uid="{C51AC9C7-62C9-43E2-9E50-F9F09A017427}"/>
    <cellStyle name="Output 5 2 10" xfId="18831" xr:uid="{D85823E2-E126-4159-9413-9FBA59AE350B}"/>
    <cellStyle name="Output 5 2 10 2" xfId="36932" xr:uid="{C06B1803-6431-41B3-B287-3CDB89FDEE57}"/>
    <cellStyle name="Output 5 2 10 3" xfId="36933" xr:uid="{88A554B7-9B3B-421B-9766-66198B1AB469}"/>
    <cellStyle name="Output 5 2 11" xfId="18832" xr:uid="{6E07B177-7604-4C8E-8A3E-083F8A3A97F1}"/>
    <cellStyle name="Output 5 2 11 2" xfId="36934" xr:uid="{DE265940-C754-4118-B419-E31081C9D3B8}"/>
    <cellStyle name="Output 5 2 12" xfId="36935" xr:uid="{290367BA-6CE2-4362-870D-CED30F7DA5BF}"/>
    <cellStyle name="Output 5 2 13" xfId="36936" xr:uid="{3975F96F-2755-4944-82DE-C70E06B588AB}"/>
    <cellStyle name="Output 5 2 2" xfId="18833" xr:uid="{67DECA12-70DC-4AAD-8313-593F6CA387FE}"/>
    <cellStyle name="Output 5 2 2 10" xfId="18834" xr:uid="{0FE755F4-24A0-42B9-A2E0-7E1AD6B78451}"/>
    <cellStyle name="Output 5 2 2 10 2" xfId="36937" xr:uid="{10954AE2-CED7-4D9E-865E-DB0C1102C1BB}"/>
    <cellStyle name="Output 5 2 2 11" xfId="36938" xr:uid="{72CE66BD-6B2A-4ADE-8600-AC80691C90A2}"/>
    <cellStyle name="Output 5 2 2 2" xfId="18835" xr:uid="{A72FBB28-3007-484C-A406-E4FBFA3A979F}"/>
    <cellStyle name="Output 5 2 2 2 2" xfId="18836" xr:uid="{A9473747-0A4A-4D94-A8B9-B0A46C28929D}"/>
    <cellStyle name="Output 5 2 2 2 2 2" xfId="36939" xr:uid="{1CE84D37-13D2-42EE-898A-89D962F2B3F0}"/>
    <cellStyle name="Output 5 2 2 2 2 3" xfId="36940" xr:uid="{D7FB55B6-BED1-4F8A-A5C2-39595336C8AC}"/>
    <cellStyle name="Output 5 2 2 2 3" xfId="18837" xr:uid="{35CC3F56-C641-495C-8E12-2AA6AAD54B44}"/>
    <cellStyle name="Output 5 2 2 2 3 2" xfId="18838" xr:uid="{DA096CD8-A54F-4259-947E-8079763475E3}"/>
    <cellStyle name="Output 5 2 2 2 4" xfId="18839" xr:uid="{B5B880F6-6E07-4CDB-97F7-4136FFA27F9F}"/>
    <cellStyle name="Output 5 2 2 2 5" xfId="36941" xr:uid="{B375EF4F-7A55-4C2D-9E15-4803C9837C20}"/>
    <cellStyle name="Output 5 2 2 3" xfId="18840" xr:uid="{23DDBE39-6020-42CA-AAF2-F72D6553F30D}"/>
    <cellStyle name="Output 5 2 2 3 2" xfId="18841" xr:uid="{B5180FCE-AF29-418E-ACCD-3DD028B8647F}"/>
    <cellStyle name="Output 5 2 2 3 3" xfId="36942" xr:uid="{6C29DA8A-30D4-4878-B016-1016B74121C9}"/>
    <cellStyle name="Output 5 2 2 4" xfId="18842" xr:uid="{282C59B9-9EA5-45C4-9479-432215F65687}"/>
    <cellStyle name="Output 5 2 2 4 2" xfId="18843" xr:uid="{FFFB7AD2-B3BD-4F56-94A4-D39A0A422298}"/>
    <cellStyle name="Output 5 2 2 4 3" xfId="36943" xr:uid="{F834C34B-B5A5-4E84-88B3-DB00CCEC5083}"/>
    <cellStyle name="Output 5 2 2 5" xfId="18844" xr:uid="{F858D3AD-5C6C-4986-B1B3-9A2B5AA208AC}"/>
    <cellStyle name="Output 5 2 2 5 2" xfId="18845" xr:uid="{8BAD6ED5-332B-4309-80EF-C0E41D978BCB}"/>
    <cellStyle name="Output 5 2 2 5 3" xfId="36944" xr:uid="{2DF47459-7157-483F-BEA9-3515E8A6E5D9}"/>
    <cellStyle name="Output 5 2 2 6" xfId="18846" xr:uid="{73B9DDC7-ECE0-4EA4-A94D-B153DE9DA389}"/>
    <cellStyle name="Output 5 2 2 6 2" xfId="18847" xr:uid="{1B4D7180-EF59-4E83-9289-837BF0A38870}"/>
    <cellStyle name="Output 5 2 2 6 3" xfId="36945" xr:uid="{821FC5B3-6E6D-4519-960D-178E161D6757}"/>
    <cellStyle name="Output 5 2 2 7" xfId="18848" xr:uid="{61FC344C-27C4-4E3D-9E71-CAC997661349}"/>
    <cellStyle name="Output 5 2 2 7 2" xfId="18849" xr:uid="{9F29C34E-B7C8-418A-AC0A-6D3D771F37A4}"/>
    <cellStyle name="Output 5 2 2 7 3" xfId="36946" xr:uid="{5896C911-763A-4009-BADC-C626A5A6DF9E}"/>
    <cellStyle name="Output 5 2 2 8" xfId="18850" xr:uid="{F11D88BF-9733-48BB-BED6-77156F5A6AE8}"/>
    <cellStyle name="Output 5 2 2 8 2" xfId="18851" xr:uid="{05FC8417-818D-482C-AC28-46A6C397AED2}"/>
    <cellStyle name="Output 5 2 2 8 3" xfId="36947" xr:uid="{10F70E01-E64C-4D86-8E3C-34016677AB55}"/>
    <cellStyle name="Output 5 2 2 9" xfId="18852" xr:uid="{C042C47B-A7A6-4520-8FF6-DB5EA608200D}"/>
    <cellStyle name="Output 5 2 2 9 2" xfId="36948" xr:uid="{1166D574-FC63-4088-AABB-541DCEA5D8DE}"/>
    <cellStyle name="Output 5 2 2 9 3" xfId="36949" xr:uid="{681CECCA-8B96-449A-9066-A4306DB180E1}"/>
    <cellStyle name="Output 5 2 3" xfId="18853" xr:uid="{F83A82A6-83DD-4D09-BFB2-B0C0BC2C0811}"/>
    <cellStyle name="Output 5 2 3 2" xfId="18854" xr:uid="{A2C58C6B-AB98-4835-9498-BE37809787DD}"/>
    <cellStyle name="Output 5 2 3 2 2" xfId="36950" xr:uid="{29BB57A3-64D8-4F29-AA65-35C9FC5B4110}"/>
    <cellStyle name="Output 5 2 3 2 3" xfId="36951" xr:uid="{75FBFDC9-A836-40A5-83AC-7B76EC5A328B}"/>
    <cellStyle name="Output 5 2 3 2 4" xfId="36952" xr:uid="{5EC03E15-ED85-4351-B1D9-EBFB06288397}"/>
    <cellStyle name="Output 5 2 3 3" xfId="18855" xr:uid="{528D4452-26FD-402F-89F6-228E906BD969}"/>
    <cellStyle name="Output 5 2 3 3 2" xfId="18856" xr:uid="{CED0E71D-050E-4176-9037-C5CBB2F10B42}"/>
    <cellStyle name="Output 5 2 3 4" xfId="18857" xr:uid="{5105575F-0579-499F-928E-FCFB3FB1EF68}"/>
    <cellStyle name="Output 5 2 3 5" xfId="36953" xr:uid="{8E2DFDDF-9048-4812-B30B-58DA2EDF13C6}"/>
    <cellStyle name="Output 5 2 4" xfId="18858" xr:uid="{93BCB7A8-74B5-48C1-9C43-66713F469952}"/>
    <cellStyle name="Output 5 2 4 2" xfId="18859" xr:uid="{0378B55F-ED80-4AC2-A7FD-552BCB600780}"/>
    <cellStyle name="Output 5 2 4 2 2" xfId="36954" xr:uid="{27F116DF-F7EF-4B7A-B3AD-B73A98F73C2B}"/>
    <cellStyle name="Output 5 2 4 2 3" xfId="36955" xr:uid="{C91CDD25-08F8-4794-A92B-ECD1FEF33333}"/>
    <cellStyle name="Output 5 2 4 3" xfId="18860" xr:uid="{BE5BA34D-C249-40FC-92AE-5E210DBD61BD}"/>
    <cellStyle name="Output 5 2 4 4" xfId="36956" xr:uid="{D14B5BDE-2DDE-4187-906F-56A40B11B45E}"/>
    <cellStyle name="Output 5 2 4 5" xfId="36957" xr:uid="{DD060D0E-302C-4B39-B770-0C2226D1DF4F}"/>
    <cellStyle name="Output 5 2 5" xfId="18861" xr:uid="{534460F1-18A7-4067-A8CC-CC4E49A7F6A4}"/>
    <cellStyle name="Output 5 2 5 2" xfId="18862" xr:uid="{1F26A29C-8C47-427D-9084-A8E5498CD42F}"/>
    <cellStyle name="Output 5 2 5 2 2" xfId="36958" xr:uid="{3F777C98-FE62-494F-BF3A-DB9564D76189}"/>
    <cellStyle name="Output 5 2 5 2 3" xfId="36959" xr:uid="{218B684A-8444-4F37-9FF4-3B9C12B49494}"/>
    <cellStyle name="Output 5 2 5 3" xfId="36960" xr:uid="{9EC36F22-DD1E-4341-AB9E-CCD9E5355065}"/>
    <cellStyle name="Output 5 2 5 4" xfId="36961" xr:uid="{8084EB79-D779-495A-B504-EB4381655DD0}"/>
    <cellStyle name="Output 5 2 6" xfId="18863" xr:uid="{787E60E8-0FB7-47C5-9478-65E25ED9E9B0}"/>
    <cellStyle name="Output 5 2 6 2" xfId="18864" xr:uid="{B1CE7641-A2F3-4BD9-9B4E-046FD852668B}"/>
    <cellStyle name="Output 5 2 6 3" xfId="36962" xr:uid="{A4F3E960-9C7B-4DCE-9F6E-6F8A83445ADE}"/>
    <cellStyle name="Output 5 2 7" xfId="18865" xr:uid="{AACDA2A0-F6CE-47F5-8428-031E6A8E2A2E}"/>
    <cellStyle name="Output 5 2 7 2" xfId="18866" xr:uid="{00490D14-C63B-45D2-A0FF-5A7F9287C880}"/>
    <cellStyle name="Output 5 2 7 3" xfId="36963" xr:uid="{D5DB89D2-86A6-4145-962A-532F1FDF78C2}"/>
    <cellStyle name="Output 5 2 8" xfId="18867" xr:uid="{825DD155-B083-411C-97E3-E68613B42DAC}"/>
    <cellStyle name="Output 5 2 8 2" xfId="18868" xr:uid="{9DBD5822-E90E-4565-8B40-61CB4A0467E6}"/>
    <cellStyle name="Output 5 2 8 3" xfId="36964" xr:uid="{6F6FCCA6-A22D-431F-BB1B-27DDE17F03CC}"/>
    <cellStyle name="Output 5 2 9" xfId="18869" xr:uid="{027227AA-043C-4A97-8806-A53B0DFBEFD1}"/>
    <cellStyle name="Output 5 2 9 2" xfId="18870" xr:uid="{64473B67-664C-436E-BE98-6F3D814A2A63}"/>
    <cellStyle name="Output 5 2 9 3" xfId="36965" xr:uid="{AD6CEA57-1EE7-434D-87FE-53A8D3D73F5A}"/>
    <cellStyle name="Output 5 20" xfId="18871" xr:uid="{BB44FAF4-9CBB-4970-8663-0B73A4CAB1D5}"/>
    <cellStyle name="Output 5 20 2" xfId="36966" xr:uid="{E36ADD53-75A9-4C2B-BDC8-A974BA559FF2}"/>
    <cellStyle name="Output 5 20 3" xfId="36967" xr:uid="{5E37BD0C-91C2-4E6C-B60B-235750F33706}"/>
    <cellStyle name="Output 5 21" xfId="18872" xr:uid="{83D5E963-66A1-4D28-801A-3D27479077CF}"/>
    <cellStyle name="Output 5 21 2" xfId="36968" xr:uid="{B718AD91-4DCA-47FF-946A-71BFEB2CFB96}"/>
    <cellStyle name="Output 5 22" xfId="36969" xr:uid="{013CEC96-2CD5-49DD-BC1B-5DC4E9B2C07F}"/>
    <cellStyle name="Output 5 23" xfId="36970" xr:uid="{3F7CF51B-9582-49C6-8B8B-6813F425D490}"/>
    <cellStyle name="Output 5 24" xfId="43061" xr:uid="{1DCC27D7-C01C-4BC6-8681-D3D6A277D4BC}"/>
    <cellStyle name="Output 5 25" xfId="42226" xr:uid="{C4C8412E-D93D-4BDD-AA09-7921A2DCDC93}"/>
    <cellStyle name="Output 5 26" xfId="43979" xr:uid="{A1C74E15-0625-456D-8014-10F1CA2D8685}"/>
    <cellStyle name="Output 5 3" xfId="18873" xr:uid="{F7AD53D5-3EBB-49B0-90CF-A2ADE8BBA81D}"/>
    <cellStyle name="Output 5 3 10" xfId="18874" xr:uid="{4908C3DE-5BAE-44B1-9B7D-09D758501686}"/>
    <cellStyle name="Output 5 3 10 2" xfId="36971" xr:uid="{B3A81667-D5BD-4C3D-BF56-7DD48441918D}"/>
    <cellStyle name="Output 5 3 10 3" xfId="36972" xr:uid="{ABB04B62-7324-4B22-98D6-FE56BDAED87A}"/>
    <cellStyle name="Output 5 3 11" xfId="18875" xr:uid="{343D441E-76C7-4286-8068-12FE0A2C1A2A}"/>
    <cellStyle name="Output 5 3 11 2" xfId="36973" xr:uid="{B82F0AC7-FD63-4E1F-89F1-5FF8D91A7EA3}"/>
    <cellStyle name="Output 5 3 12" xfId="36974" xr:uid="{79DE84F7-5E1E-4DAA-AF67-5A095B5D5DF2}"/>
    <cellStyle name="Output 5 3 2" xfId="18876" xr:uid="{1DA23947-B205-4CE5-8A4E-5EDE17330961}"/>
    <cellStyle name="Output 5 3 2 10" xfId="18877" xr:uid="{93D799D1-6094-4488-8BAB-4AD492B67ED2}"/>
    <cellStyle name="Output 5 3 2 10 2" xfId="36975" xr:uid="{2159E5D2-6968-4D05-909A-F42BBEAEB247}"/>
    <cellStyle name="Output 5 3 2 11" xfId="36976" xr:uid="{EFDAAC75-616D-4F5E-BD55-66068A0F395E}"/>
    <cellStyle name="Output 5 3 2 2" xfId="18878" xr:uid="{3667F258-75A5-403E-BFDB-429751227D30}"/>
    <cellStyle name="Output 5 3 2 2 2" xfId="18879" xr:uid="{5480391E-9FFE-469F-8D2D-D9D0B39E6D50}"/>
    <cellStyle name="Output 5 3 2 2 2 2" xfId="36977" xr:uid="{DD2BDCFF-4A75-4F9F-B61C-82BDFB671135}"/>
    <cellStyle name="Output 5 3 2 2 2 3" xfId="36978" xr:uid="{5B7B95B6-9AC9-4011-B04B-10638D12B6A2}"/>
    <cellStyle name="Output 5 3 2 2 3" xfId="18880" xr:uid="{DEA1275F-C7F1-4ADC-A625-B96B893BF477}"/>
    <cellStyle name="Output 5 3 2 2 3 2" xfId="18881" xr:uid="{A1412175-069B-40DE-8B31-0ED0B9063CFC}"/>
    <cellStyle name="Output 5 3 2 2 4" xfId="18882" xr:uid="{D4A9D5FE-91CF-45F9-8203-38367A80DD70}"/>
    <cellStyle name="Output 5 3 2 2 5" xfId="36979" xr:uid="{BFB463B8-1B34-4A83-933A-6EA4C1CBD852}"/>
    <cellStyle name="Output 5 3 2 3" xfId="18883" xr:uid="{BDD603D4-EBE1-4B37-B662-D827DC86C78A}"/>
    <cellStyle name="Output 5 3 2 3 2" xfId="18884" xr:uid="{CD7E8D03-AC53-4548-8670-7CE9593ED1D5}"/>
    <cellStyle name="Output 5 3 2 3 3" xfId="36980" xr:uid="{BA9AF5AC-6B23-474A-8BD3-27BF61A9F776}"/>
    <cellStyle name="Output 5 3 2 4" xfId="18885" xr:uid="{4FDA2211-3263-44F7-BFCD-8414097B57FF}"/>
    <cellStyle name="Output 5 3 2 4 2" xfId="18886" xr:uid="{3A9F9E05-C20E-431D-8E3C-D822C3463BEF}"/>
    <cellStyle name="Output 5 3 2 4 3" xfId="36981" xr:uid="{5FE953B0-4346-4798-8B98-27978B3BE437}"/>
    <cellStyle name="Output 5 3 2 5" xfId="18887" xr:uid="{FD8B1604-112B-4F58-ACDE-BE214388C9C0}"/>
    <cellStyle name="Output 5 3 2 5 2" xfId="18888" xr:uid="{29D74F74-1491-4E87-B5DB-C68A499F145A}"/>
    <cellStyle name="Output 5 3 2 5 3" xfId="36982" xr:uid="{8B81C9A1-5E2E-4801-A09D-D54F6017A8A5}"/>
    <cellStyle name="Output 5 3 2 6" xfId="18889" xr:uid="{ED90C17D-8800-4316-A1F5-71AD05C277D9}"/>
    <cellStyle name="Output 5 3 2 6 2" xfId="18890" xr:uid="{9E405DED-4E78-4BDF-A9AC-D0BBF31F62A7}"/>
    <cellStyle name="Output 5 3 2 6 3" xfId="36983" xr:uid="{B353796F-E5EF-421C-A7EE-E8E0B2545D34}"/>
    <cellStyle name="Output 5 3 2 7" xfId="18891" xr:uid="{193D493E-F077-43EB-AE0A-2622210BEE5D}"/>
    <cellStyle name="Output 5 3 2 7 2" xfId="18892" xr:uid="{B8B089BF-835E-4BA3-9179-C819CA105F75}"/>
    <cellStyle name="Output 5 3 2 7 3" xfId="36984" xr:uid="{F80512AD-A87E-4EB4-9F5E-43D40EFADF09}"/>
    <cellStyle name="Output 5 3 2 8" xfId="18893" xr:uid="{79F46849-9751-476B-83CD-25E43B85B22D}"/>
    <cellStyle name="Output 5 3 2 8 2" xfId="18894" xr:uid="{72A62EE6-D93A-421B-B97B-0C2FCC8484DE}"/>
    <cellStyle name="Output 5 3 2 8 3" xfId="36985" xr:uid="{3B11FAD5-5239-4B7F-831D-8B52C19DE1E6}"/>
    <cellStyle name="Output 5 3 2 9" xfId="18895" xr:uid="{B6EF2642-AAFE-4A60-8A37-D4F82166F49A}"/>
    <cellStyle name="Output 5 3 2 9 2" xfId="36986" xr:uid="{557A882F-9384-450E-825C-E92A80351FC2}"/>
    <cellStyle name="Output 5 3 2 9 3" xfId="36987" xr:uid="{D24FB463-1C88-45C5-B798-481B97A061FF}"/>
    <cellStyle name="Output 5 3 3" xfId="18896" xr:uid="{90D869A9-3F2F-4F88-8846-64A94F81D303}"/>
    <cellStyle name="Output 5 3 3 2" xfId="18897" xr:uid="{E6C62588-99C6-409D-8240-17039BEBF5E6}"/>
    <cellStyle name="Output 5 3 3 2 2" xfId="36988" xr:uid="{63433360-A529-4F6A-A6E0-FB842517F098}"/>
    <cellStyle name="Output 5 3 3 2 3" xfId="36989" xr:uid="{FEEC62C6-11E3-472C-9F6E-50063D0516FC}"/>
    <cellStyle name="Output 5 3 3 2 4" xfId="36990" xr:uid="{CDC3D594-D200-49F7-AF8C-205D7A9C0C4A}"/>
    <cellStyle name="Output 5 3 3 3" xfId="18898" xr:uid="{4ACCD5FF-1B77-4A11-A83F-87D680628E6D}"/>
    <cellStyle name="Output 5 3 3 3 2" xfId="18899" xr:uid="{9BE256F2-12AE-4C49-899A-8AD790333102}"/>
    <cellStyle name="Output 5 3 3 4" xfId="18900" xr:uid="{FB18E6B7-C312-48C0-B0D9-4FF817C91BF4}"/>
    <cellStyle name="Output 5 3 3 5" xfId="36991" xr:uid="{BD15B568-2B58-4500-97EA-5F9EE8E45744}"/>
    <cellStyle name="Output 5 3 4" xfId="18901" xr:uid="{5CB44513-C673-4B7E-9FB8-EA2C3EA0257B}"/>
    <cellStyle name="Output 5 3 4 2" xfId="18902" xr:uid="{B099FA75-1680-4505-9EE1-C5C845045F4A}"/>
    <cellStyle name="Output 5 3 4 2 2" xfId="36992" xr:uid="{F15F0F4F-D46F-4CEE-A677-D0594EF3C208}"/>
    <cellStyle name="Output 5 3 4 2 3" xfId="36993" xr:uid="{6B5F2C96-F155-4233-BDAF-3E1B275DBC8B}"/>
    <cellStyle name="Output 5 3 4 3" xfId="18903" xr:uid="{55785E91-9091-4174-AF3D-9C8D98F3DBFD}"/>
    <cellStyle name="Output 5 3 4 4" xfId="36994" xr:uid="{2E0F7E34-0FD7-4F69-81EB-BE9576FA09D2}"/>
    <cellStyle name="Output 5 3 4 5" xfId="36995" xr:uid="{CB936CFB-687B-447E-8856-74DB6909009D}"/>
    <cellStyle name="Output 5 3 5" xfId="18904" xr:uid="{937A69F8-C2CA-4A7B-A9F0-2B24307D69A2}"/>
    <cellStyle name="Output 5 3 5 2" xfId="18905" xr:uid="{BC353320-685D-4B51-9456-F8DEE6ABBD67}"/>
    <cellStyle name="Output 5 3 5 2 2" xfId="36996" xr:uid="{9CDA4017-70D1-48F2-8AC8-544D83802B7F}"/>
    <cellStyle name="Output 5 3 5 2 3" xfId="36997" xr:uid="{DADB93B4-EE67-4180-A3A1-20E7CC578DF9}"/>
    <cellStyle name="Output 5 3 5 3" xfId="36998" xr:uid="{7C4A7DA6-C0AA-48AF-A210-0822C6CC50E1}"/>
    <cellStyle name="Output 5 3 5 4" xfId="36999" xr:uid="{63086377-7948-4DAA-9BC3-CA37DA8FD40C}"/>
    <cellStyle name="Output 5 3 6" xfId="18906" xr:uid="{C947BC0C-3A84-451C-9201-57A913C45364}"/>
    <cellStyle name="Output 5 3 6 2" xfId="18907" xr:uid="{5C3C777E-EC94-45F6-9497-F9084212D048}"/>
    <cellStyle name="Output 5 3 6 3" xfId="37000" xr:uid="{06F39F9B-E58C-43A6-98E0-DA2E90AAD8C2}"/>
    <cellStyle name="Output 5 3 7" xfId="18908" xr:uid="{D76E3950-6658-48D8-B2DA-6DB0A8C5238D}"/>
    <cellStyle name="Output 5 3 7 2" xfId="18909" xr:uid="{3BE608C9-2C70-4E54-A2F5-E70F56D4523D}"/>
    <cellStyle name="Output 5 3 7 3" xfId="37001" xr:uid="{8F8E2DE7-3D03-478C-85CF-7BE3FD9D01F9}"/>
    <cellStyle name="Output 5 3 8" xfId="18910" xr:uid="{C9A6D4A0-3A2B-4521-8F0D-A250B6D0BAF4}"/>
    <cellStyle name="Output 5 3 8 2" xfId="18911" xr:uid="{8F96026A-4364-4041-A26C-D9227AC91BCA}"/>
    <cellStyle name="Output 5 3 8 3" xfId="37002" xr:uid="{F7440F83-3B07-4C4B-A060-D1F5A1E63665}"/>
    <cellStyle name="Output 5 3 9" xfId="18912" xr:uid="{7463108E-3033-4F77-8AFC-AF543DA08961}"/>
    <cellStyle name="Output 5 3 9 2" xfId="18913" xr:uid="{4D63E12B-5E57-4DFE-B167-6636D3EC1E71}"/>
    <cellStyle name="Output 5 3 9 3" xfId="37003" xr:uid="{3F7CD2B0-7E87-433E-A455-4D75377E6D94}"/>
    <cellStyle name="Output 5 4" xfId="18914" xr:uid="{9FCE371E-BE18-4561-A023-74D1DAC89251}"/>
    <cellStyle name="Output 5 4 10" xfId="18915" xr:uid="{DC011117-2146-4DCE-9AFC-9EE5BCB76EE0}"/>
    <cellStyle name="Output 5 4 10 2" xfId="37004" xr:uid="{E266B36A-0DD0-46FE-A93A-F53BA7F23483}"/>
    <cellStyle name="Output 5 4 10 3" xfId="37005" xr:uid="{C96DC307-3A0B-45B6-952F-30FDB78F1085}"/>
    <cellStyle name="Output 5 4 11" xfId="18916" xr:uid="{5638D003-73E6-44F7-A5AF-73A7C27029EE}"/>
    <cellStyle name="Output 5 4 11 2" xfId="37006" xr:uid="{E3BFD391-BE0E-4827-B486-48A7BB0E71E7}"/>
    <cellStyle name="Output 5 4 12" xfId="37007" xr:uid="{8032C57D-108F-452B-A842-FA6F20C830B5}"/>
    <cellStyle name="Output 5 4 2" xfId="18917" xr:uid="{1B26916A-1395-4042-8DA0-9E3015F656F2}"/>
    <cellStyle name="Output 5 4 2 10" xfId="18918" xr:uid="{436F3AAD-C363-4B50-8E11-423E29564B60}"/>
    <cellStyle name="Output 5 4 2 10 2" xfId="37008" xr:uid="{71D1AE99-346C-44A3-837C-868A880FBE38}"/>
    <cellStyle name="Output 5 4 2 11" xfId="37009" xr:uid="{04F0A187-DFC0-4D2C-A33A-E08B9DD79FAB}"/>
    <cellStyle name="Output 5 4 2 2" xfId="18919" xr:uid="{28F030BF-EDE7-4D69-9639-2F8E43B7F88F}"/>
    <cellStyle name="Output 5 4 2 2 2" xfId="18920" xr:uid="{62593F20-213C-40D8-9C0F-386A2570BADA}"/>
    <cellStyle name="Output 5 4 2 2 2 2" xfId="37010" xr:uid="{1AF0A6C3-CD16-4130-B459-72660CBEAEB8}"/>
    <cellStyle name="Output 5 4 2 2 2 3" xfId="37011" xr:uid="{622D9D17-9AB2-460D-8785-DBBE37FE9618}"/>
    <cellStyle name="Output 5 4 2 2 3" xfId="18921" xr:uid="{C1F4375B-038E-4A2A-8657-23DD2E24AD24}"/>
    <cellStyle name="Output 5 4 2 2 3 2" xfId="18922" xr:uid="{8A7B7E74-F131-400D-9D0B-693086361422}"/>
    <cellStyle name="Output 5 4 2 2 4" xfId="18923" xr:uid="{4B4EE119-5183-4775-BF0D-C2E0AFD10629}"/>
    <cellStyle name="Output 5 4 2 2 5" xfId="37012" xr:uid="{0A632A16-274F-4294-8AF4-BD09B22FF861}"/>
    <cellStyle name="Output 5 4 2 3" xfId="18924" xr:uid="{502573EF-BC3F-4719-9906-22FE52BA9D86}"/>
    <cellStyle name="Output 5 4 2 3 2" xfId="18925" xr:uid="{C42FCBD2-6278-4686-9A23-72ABA264125E}"/>
    <cellStyle name="Output 5 4 2 3 3" xfId="37013" xr:uid="{146F60C4-A683-4869-9590-09937258586A}"/>
    <cellStyle name="Output 5 4 2 4" xfId="18926" xr:uid="{5B445529-39EB-4F50-96A6-5C8E30120867}"/>
    <cellStyle name="Output 5 4 2 4 2" xfId="18927" xr:uid="{39401307-E408-4274-888D-5C69515AF041}"/>
    <cellStyle name="Output 5 4 2 4 3" xfId="37014" xr:uid="{6CC58E46-462A-4D44-8CA4-3952CFD66BC8}"/>
    <cellStyle name="Output 5 4 2 5" xfId="18928" xr:uid="{D5F3724B-C236-44AD-8FCD-79DA2E19F693}"/>
    <cellStyle name="Output 5 4 2 5 2" xfId="18929" xr:uid="{1A16E7F1-234C-4D5C-BE8D-1F15BF9FEE24}"/>
    <cellStyle name="Output 5 4 2 5 3" xfId="37015" xr:uid="{50FA7950-662A-4992-82C4-87D235735AD2}"/>
    <cellStyle name="Output 5 4 2 6" xfId="18930" xr:uid="{B633B1CC-4973-4E0E-A75A-BD87D99B163B}"/>
    <cellStyle name="Output 5 4 2 6 2" xfId="18931" xr:uid="{99C7EA25-B67A-45FA-AC9C-93147B7DAFCD}"/>
    <cellStyle name="Output 5 4 2 6 3" xfId="37016" xr:uid="{BDB22E03-4977-426C-B6F3-63CFC861C116}"/>
    <cellStyle name="Output 5 4 2 7" xfId="18932" xr:uid="{0FD801FD-F9A9-488A-9071-5A7A82B018DD}"/>
    <cellStyle name="Output 5 4 2 7 2" xfId="18933" xr:uid="{4BDBF548-8564-4691-8047-E596F7738E3F}"/>
    <cellStyle name="Output 5 4 2 7 3" xfId="37017" xr:uid="{07284133-61C5-44ED-BF36-2B722816E237}"/>
    <cellStyle name="Output 5 4 2 8" xfId="18934" xr:uid="{70EC8AE3-2A39-4257-8DC8-2E21ADCA231F}"/>
    <cellStyle name="Output 5 4 2 8 2" xfId="18935" xr:uid="{4A7E96E4-471E-46BC-B626-1C4D5BFD858C}"/>
    <cellStyle name="Output 5 4 2 8 3" xfId="37018" xr:uid="{28686309-217E-4EA9-8F04-1E32200F6491}"/>
    <cellStyle name="Output 5 4 2 9" xfId="18936" xr:uid="{03260B7E-D0E3-44A9-AA15-92653F0CEBF0}"/>
    <cellStyle name="Output 5 4 2 9 2" xfId="37019" xr:uid="{2EC48E6E-A4E2-4A31-9F71-AE81F36F924E}"/>
    <cellStyle name="Output 5 4 2 9 3" xfId="37020" xr:uid="{F9703761-ABE4-4585-99E3-68E2DB05590C}"/>
    <cellStyle name="Output 5 4 3" xfId="18937" xr:uid="{9BEE9BF0-45AE-43B9-BD2F-1E13A8B4CD42}"/>
    <cellStyle name="Output 5 4 3 2" xfId="18938" xr:uid="{90491102-FF53-4523-A9DF-2EC2F7C888AB}"/>
    <cellStyle name="Output 5 4 3 2 2" xfId="37021" xr:uid="{BB88D018-AF41-4BBA-8F62-858C84C1442A}"/>
    <cellStyle name="Output 5 4 3 2 3" xfId="37022" xr:uid="{1D85AB6C-7D43-426C-ABA8-52A90AC056B9}"/>
    <cellStyle name="Output 5 4 3 2 4" xfId="37023" xr:uid="{5CD7E055-8D7B-4037-B5F6-CE51B2520566}"/>
    <cellStyle name="Output 5 4 3 3" xfId="18939" xr:uid="{9190710D-6CC7-4C58-A895-188B6C2E3EE7}"/>
    <cellStyle name="Output 5 4 3 3 2" xfId="18940" xr:uid="{E03A49E3-A9DA-4CFE-A59B-46B10811A30E}"/>
    <cellStyle name="Output 5 4 3 4" xfId="18941" xr:uid="{C584C11B-86DF-4121-BC06-71936CEAF714}"/>
    <cellStyle name="Output 5 4 3 5" xfId="37024" xr:uid="{76A5B651-0963-4B88-8DCD-BE9506B3F6C7}"/>
    <cellStyle name="Output 5 4 4" xfId="18942" xr:uid="{51768B2A-5998-4060-B412-0BC3431462AF}"/>
    <cellStyle name="Output 5 4 4 2" xfId="18943" xr:uid="{B1DAF14F-283A-4B98-BD82-68DBE795C625}"/>
    <cellStyle name="Output 5 4 4 2 2" xfId="37025" xr:uid="{37E573D0-80F1-449D-9FE9-E6EEFFC05DEE}"/>
    <cellStyle name="Output 5 4 4 2 3" xfId="37026" xr:uid="{019EDE9C-D9EB-4637-97F8-A0F0CF926678}"/>
    <cellStyle name="Output 5 4 4 3" xfId="18944" xr:uid="{B6531DAA-42A3-4258-8F93-FE95B87C4E63}"/>
    <cellStyle name="Output 5 4 4 4" xfId="37027" xr:uid="{1B563C51-20E0-420A-AC70-04500E49C1BE}"/>
    <cellStyle name="Output 5 4 4 5" xfId="37028" xr:uid="{7D09E12F-D461-4C09-B5BC-B566AF14CBB4}"/>
    <cellStyle name="Output 5 4 5" xfId="18945" xr:uid="{D8849532-445E-48CD-A81F-15D0B1187669}"/>
    <cellStyle name="Output 5 4 5 2" xfId="18946" xr:uid="{70B38546-42B8-4638-9B53-E3283FBE72BE}"/>
    <cellStyle name="Output 5 4 5 2 2" xfId="37029" xr:uid="{B41ED126-7238-4CFB-92DE-2976A64C7522}"/>
    <cellStyle name="Output 5 4 5 2 3" xfId="37030" xr:uid="{F9896BC4-5E0B-45DA-8598-935E08D6ED6F}"/>
    <cellStyle name="Output 5 4 5 3" xfId="37031" xr:uid="{4540F9B2-EA4F-467D-A969-277445B2F69B}"/>
    <cellStyle name="Output 5 4 5 4" xfId="37032" xr:uid="{C821BB0D-6A5F-478B-BE7F-531142470AE1}"/>
    <cellStyle name="Output 5 4 6" xfId="18947" xr:uid="{75432CEA-6F71-4393-8C2C-505F3B234D05}"/>
    <cellStyle name="Output 5 4 6 2" xfId="18948" xr:uid="{5B80D739-7DF2-4125-B994-0ABA61A85667}"/>
    <cellStyle name="Output 5 4 6 3" xfId="37033" xr:uid="{01322810-621E-4831-9D73-824288EB87EB}"/>
    <cellStyle name="Output 5 4 7" xfId="18949" xr:uid="{CC48E983-BDE8-4FF2-8ADA-3CE72D411953}"/>
    <cellStyle name="Output 5 4 7 2" xfId="18950" xr:uid="{6EE6673D-9A4D-40AF-800A-864754954F96}"/>
    <cellStyle name="Output 5 4 7 3" xfId="37034" xr:uid="{80081FAC-457B-48EE-A2A5-E21CCAD49D90}"/>
    <cellStyle name="Output 5 4 8" xfId="18951" xr:uid="{0B3460F0-E82B-440A-9609-64B6DEC43A2B}"/>
    <cellStyle name="Output 5 4 8 2" xfId="18952" xr:uid="{6C8691D1-C039-45BE-A9CB-6D1AACFE7AD2}"/>
    <cellStyle name="Output 5 4 8 3" xfId="37035" xr:uid="{1785D91B-FE2A-495C-9F97-C0EE1234A104}"/>
    <cellStyle name="Output 5 4 9" xfId="18953" xr:uid="{0018B3D1-EDB3-4081-9344-0F546A612EC9}"/>
    <cellStyle name="Output 5 4 9 2" xfId="18954" xr:uid="{9B852FF9-7134-4C84-803E-B226BB77358C}"/>
    <cellStyle name="Output 5 4 9 3" xfId="37036" xr:uid="{787B48DF-9708-456A-B126-980DC01517BF}"/>
    <cellStyle name="Output 5 5" xfId="18955" xr:uid="{7DA0E6E9-9D4F-44D6-ACA4-A6B992D20D99}"/>
    <cellStyle name="Output 5 5 10" xfId="18956" xr:uid="{47A38B5D-6663-42C0-A674-5E36405BD80A}"/>
    <cellStyle name="Output 5 5 10 2" xfId="37037" xr:uid="{348DBE62-FE4C-4977-AC1B-080BF4C2C506}"/>
    <cellStyle name="Output 5 5 10 3" xfId="37038" xr:uid="{4CDA1FD0-0548-4782-8D3F-365DDD24B66E}"/>
    <cellStyle name="Output 5 5 11" xfId="18957" xr:uid="{8A16DAEB-2406-4B39-AF80-F4850B57D227}"/>
    <cellStyle name="Output 5 5 11 2" xfId="37039" xr:uid="{01A825F4-49FA-4615-83DB-D56BE1BCDE74}"/>
    <cellStyle name="Output 5 5 12" xfId="37040" xr:uid="{100E26EE-4B02-4A3E-99F4-8B5CFBB3CD14}"/>
    <cellStyle name="Output 5 5 2" xfId="18958" xr:uid="{58504A7C-5CC6-423A-B2E9-40E71E201ED4}"/>
    <cellStyle name="Output 5 5 2 10" xfId="18959" xr:uid="{FFEAE2E1-FB02-4127-8066-1F15781B126E}"/>
    <cellStyle name="Output 5 5 2 10 2" xfId="37041" xr:uid="{DD4A78A8-9783-4909-93EE-CE6192218ADB}"/>
    <cellStyle name="Output 5 5 2 11" xfId="37042" xr:uid="{DE1B8CC1-1FF2-4B9A-A198-34A0B2A51A9A}"/>
    <cellStyle name="Output 5 5 2 2" xfId="18960" xr:uid="{FD49DD2E-155B-43E2-B12E-EEA314B2D599}"/>
    <cellStyle name="Output 5 5 2 2 2" xfId="18961" xr:uid="{8B9856D8-9591-419F-9F2B-940F4BE1F365}"/>
    <cellStyle name="Output 5 5 2 2 2 2" xfId="37043" xr:uid="{A331664C-657D-46CE-A02A-8BFED706A7B7}"/>
    <cellStyle name="Output 5 5 2 2 2 3" xfId="37044" xr:uid="{21313C9E-545E-4930-B951-BA46A15B949A}"/>
    <cellStyle name="Output 5 5 2 2 3" xfId="18962" xr:uid="{937E0402-8527-4492-B484-726CB1E555ED}"/>
    <cellStyle name="Output 5 5 2 2 3 2" xfId="18963" xr:uid="{4C536090-96A6-4BD3-A3B4-2C9BF6D22F17}"/>
    <cellStyle name="Output 5 5 2 2 4" xfId="18964" xr:uid="{6D934C9C-F6B8-42F5-A33F-E772480636B9}"/>
    <cellStyle name="Output 5 5 2 2 5" xfId="37045" xr:uid="{0B3CF1EA-C2A0-41B8-80F8-183C9B4FFF33}"/>
    <cellStyle name="Output 5 5 2 3" xfId="18965" xr:uid="{53B8F085-A0F1-4ACF-8F1E-0C3C258389B2}"/>
    <cellStyle name="Output 5 5 2 3 2" xfId="18966" xr:uid="{97EF0C5F-217C-46FC-A93D-066A38E3A954}"/>
    <cellStyle name="Output 5 5 2 3 3" xfId="37046" xr:uid="{65955546-7FB8-4078-9D5F-62C837814F96}"/>
    <cellStyle name="Output 5 5 2 4" xfId="18967" xr:uid="{9BFA836E-D36E-448B-AD8C-8A0B4D038FEA}"/>
    <cellStyle name="Output 5 5 2 4 2" xfId="18968" xr:uid="{7F1BB2E6-BBE1-4EF0-A630-CCB89B72F0DE}"/>
    <cellStyle name="Output 5 5 2 4 3" xfId="37047" xr:uid="{1835A691-6A7B-4A44-8F70-46C8973EC507}"/>
    <cellStyle name="Output 5 5 2 5" xfId="18969" xr:uid="{6EC4D5BC-6645-418F-A96C-D64DB428CCD2}"/>
    <cellStyle name="Output 5 5 2 5 2" xfId="18970" xr:uid="{660F148A-8935-402B-B46E-CC133530E925}"/>
    <cellStyle name="Output 5 5 2 5 3" xfId="37048" xr:uid="{DAF96BFA-DAC5-466B-8CBE-47498AC15368}"/>
    <cellStyle name="Output 5 5 2 6" xfId="18971" xr:uid="{C31F6472-7C3D-492F-9906-FE46E4E7E745}"/>
    <cellStyle name="Output 5 5 2 6 2" xfId="18972" xr:uid="{7216F4B4-EC2C-4211-A784-5D16A61610B9}"/>
    <cellStyle name="Output 5 5 2 6 3" xfId="37049" xr:uid="{68703BFF-7A62-492D-AF6B-103B10157131}"/>
    <cellStyle name="Output 5 5 2 7" xfId="18973" xr:uid="{A3D60799-BB9F-4A8C-8DF7-7040F6486A3F}"/>
    <cellStyle name="Output 5 5 2 7 2" xfId="18974" xr:uid="{85156EC9-4708-497F-A43E-D5284AC86605}"/>
    <cellStyle name="Output 5 5 2 7 3" xfId="37050" xr:uid="{865368CA-3C7A-4CCF-BB06-E1371C2867E0}"/>
    <cellStyle name="Output 5 5 2 8" xfId="18975" xr:uid="{612A6EC7-DB22-494B-9EEC-C9DB1D99A99B}"/>
    <cellStyle name="Output 5 5 2 8 2" xfId="18976" xr:uid="{B848FC19-D7B2-465A-AF39-638CF6D08E32}"/>
    <cellStyle name="Output 5 5 2 8 3" xfId="37051" xr:uid="{637DC36D-6CA0-4161-8683-52948C5100C6}"/>
    <cellStyle name="Output 5 5 2 9" xfId="18977" xr:uid="{A4B354FA-C645-4023-B012-0C55DAF0DE03}"/>
    <cellStyle name="Output 5 5 2 9 2" xfId="37052" xr:uid="{B3050119-AAE8-462B-85D8-3CB9EDCBE359}"/>
    <cellStyle name="Output 5 5 2 9 3" xfId="37053" xr:uid="{702924E9-CD55-4D8F-A5BE-A34A6403C4E1}"/>
    <cellStyle name="Output 5 5 3" xfId="18978" xr:uid="{03C97034-BD09-473C-8D7D-A32832F674B7}"/>
    <cellStyle name="Output 5 5 3 2" xfId="18979" xr:uid="{399A92C4-0B90-401C-A2C9-440737FD1785}"/>
    <cellStyle name="Output 5 5 3 2 2" xfId="37054" xr:uid="{E386BF35-DD3D-4F29-BCE9-987CB7AB0473}"/>
    <cellStyle name="Output 5 5 3 2 3" xfId="37055" xr:uid="{2C19D928-AAF1-4601-9310-296BCD8FE009}"/>
    <cellStyle name="Output 5 5 3 2 4" xfId="37056" xr:uid="{B4C3DAB4-929E-4AEF-9A48-D95C6C4648DC}"/>
    <cellStyle name="Output 5 5 3 3" xfId="18980" xr:uid="{E6F4EFAF-7490-4349-8035-D8B39B9A9B13}"/>
    <cellStyle name="Output 5 5 3 3 2" xfId="18981" xr:uid="{2F46CC06-E74A-4AB5-ACB7-5D6B06357B6E}"/>
    <cellStyle name="Output 5 5 3 4" xfId="18982" xr:uid="{34AA59D9-2670-4D38-959C-1E674FE183B0}"/>
    <cellStyle name="Output 5 5 3 5" xfId="37057" xr:uid="{ADA98891-E6E5-4240-93B0-E645BF893860}"/>
    <cellStyle name="Output 5 5 4" xfId="18983" xr:uid="{E31F8F4B-F25E-4279-BBB1-3BBBC7BE472C}"/>
    <cellStyle name="Output 5 5 4 2" xfId="18984" xr:uid="{2091BDE4-2462-4DA9-8C02-101C74CF078C}"/>
    <cellStyle name="Output 5 5 4 2 2" xfId="37058" xr:uid="{1CA67345-6B1F-46A1-BA0E-7BCBDF96BB8D}"/>
    <cellStyle name="Output 5 5 4 2 3" xfId="37059" xr:uid="{F552F2F1-6E7A-4A56-9891-0189443BF9E0}"/>
    <cellStyle name="Output 5 5 4 3" xfId="18985" xr:uid="{73F9116A-6BE8-426C-8E5C-D22802DEF021}"/>
    <cellStyle name="Output 5 5 4 4" xfId="37060" xr:uid="{9133FBB6-6617-4F01-8A2D-1223B594207B}"/>
    <cellStyle name="Output 5 5 4 5" xfId="37061" xr:uid="{9DBFECDA-9DA9-4B2E-A467-E29BE7A246F2}"/>
    <cellStyle name="Output 5 5 5" xfId="18986" xr:uid="{6BFC785A-8B0F-447D-B765-DDF180488955}"/>
    <cellStyle name="Output 5 5 5 2" xfId="18987" xr:uid="{B9850814-B042-4230-A346-05CE242CCEF7}"/>
    <cellStyle name="Output 5 5 5 2 2" xfId="37062" xr:uid="{2A52F6FD-D510-4D2F-BFE8-0912C1704AAF}"/>
    <cellStyle name="Output 5 5 5 2 3" xfId="37063" xr:uid="{A90F3F93-12D0-4A92-BE0A-2F3A64FEEB2C}"/>
    <cellStyle name="Output 5 5 5 3" xfId="37064" xr:uid="{6828C4DF-5DFB-439D-A9A3-0D7A3FC94745}"/>
    <cellStyle name="Output 5 5 5 4" xfId="37065" xr:uid="{835B2096-2172-41CE-80D4-F289CAE5830D}"/>
    <cellStyle name="Output 5 5 6" xfId="18988" xr:uid="{F38EC116-02A1-44AF-830C-EAB2994299DD}"/>
    <cellStyle name="Output 5 5 6 2" xfId="18989" xr:uid="{077FB2DC-BB01-46B9-A9A2-19F79D9E32FB}"/>
    <cellStyle name="Output 5 5 6 3" xfId="37066" xr:uid="{6F389B14-3CA5-4816-9453-5E479224F1EC}"/>
    <cellStyle name="Output 5 5 7" xfId="18990" xr:uid="{57904377-0644-4E37-8615-3DDD2E356F7F}"/>
    <cellStyle name="Output 5 5 7 2" xfId="18991" xr:uid="{FE276187-452F-4159-9A65-5CAAD4EDDB4C}"/>
    <cellStyle name="Output 5 5 7 3" xfId="37067" xr:uid="{65BC51F4-809C-46C7-BC42-88F22DC73BB6}"/>
    <cellStyle name="Output 5 5 8" xfId="18992" xr:uid="{49602469-B571-4495-90B9-A1C990C964FA}"/>
    <cellStyle name="Output 5 5 8 2" xfId="18993" xr:uid="{91D875CE-C81F-40E3-BE9F-052371B7C7F5}"/>
    <cellStyle name="Output 5 5 8 3" xfId="37068" xr:uid="{77F325F4-4F1C-4189-9B56-BC5C9DD5F009}"/>
    <cellStyle name="Output 5 5 9" xfId="18994" xr:uid="{59056C26-DAB4-427C-A7FF-14FC8BF85F97}"/>
    <cellStyle name="Output 5 5 9 2" xfId="18995" xr:uid="{754EA958-DB6B-4B18-9A2F-19DAEEA258D4}"/>
    <cellStyle name="Output 5 5 9 3" xfId="37069" xr:uid="{8A8E2BA3-C810-4EB1-884A-80DD911BB460}"/>
    <cellStyle name="Output 5 6" xfId="18996" xr:uid="{93FA5C1F-1186-4CD4-BE45-F4201564FBC4}"/>
    <cellStyle name="Output 5 6 10" xfId="18997" xr:uid="{6AE5A287-8215-453F-8F86-2F15BB756C61}"/>
    <cellStyle name="Output 5 6 10 2" xfId="37070" xr:uid="{CB5B1A35-2715-4F08-A7FC-127B6AF08EFD}"/>
    <cellStyle name="Output 5 6 10 3" xfId="37071" xr:uid="{6CA4A736-D47E-4AC8-8AB9-0E7433CD3D77}"/>
    <cellStyle name="Output 5 6 11" xfId="18998" xr:uid="{5F8E1D01-1D93-4735-A521-8BC77CE6CFC5}"/>
    <cellStyle name="Output 5 6 11 2" xfId="37072" xr:uid="{3B1840F0-8FF1-4A59-8D10-DCC48DF0523E}"/>
    <cellStyle name="Output 5 6 12" xfId="37073" xr:uid="{3E88F084-C24F-4CE0-86A8-A2FFFC64A943}"/>
    <cellStyle name="Output 5 6 2" xfId="18999" xr:uid="{E2E2446F-B1F4-4AB6-9343-97C58BB0D0F7}"/>
    <cellStyle name="Output 5 6 2 10" xfId="19000" xr:uid="{F4089D79-018C-4161-A1F4-36C1887AE3DA}"/>
    <cellStyle name="Output 5 6 2 10 2" xfId="37074" xr:uid="{E5579E93-313F-4C0F-8F51-D9F21AAD3620}"/>
    <cellStyle name="Output 5 6 2 11" xfId="37075" xr:uid="{B5AA28D6-B9BF-44BE-9CD0-DBD2F46E45B9}"/>
    <cellStyle name="Output 5 6 2 2" xfId="19001" xr:uid="{B76B9302-9699-44A3-8C86-FD404A9A2219}"/>
    <cellStyle name="Output 5 6 2 2 2" xfId="19002" xr:uid="{CCF7A53B-400F-447F-B05B-CA175928D4CE}"/>
    <cellStyle name="Output 5 6 2 2 2 2" xfId="37076" xr:uid="{F344C0E8-582B-429B-BB18-1B84E66C641D}"/>
    <cellStyle name="Output 5 6 2 2 2 3" xfId="37077" xr:uid="{BEF30985-0DFD-4B6D-ACA2-9849E886DDEE}"/>
    <cellStyle name="Output 5 6 2 2 3" xfId="19003" xr:uid="{D3F026DC-5BB8-4B5E-8355-E529FF90B156}"/>
    <cellStyle name="Output 5 6 2 2 3 2" xfId="19004" xr:uid="{F9953A8F-FF4C-44B3-8908-0595CE7CD30F}"/>
    <cellStyle name="Output 5 6 2 2 4" xfId="19005" xr:uid="{F1545FD3-5375-4D44-9B2E-1BB723DB3246}"/>
    <cellStyle name="Output 5 6 2 2 5" xfId="37078" xr:uid="{6A9FFC02-2701-4441-A583-3AC9D75EBB01}"/>
    <cellStyle name="Output 5 6 2 3" xfId="19006" xr:uid="{1A4D1832-6474-4C59-B8DE-BAD0319C2EDB}"/>
    <cellStyle name="Output 5 6 2 3 2" xfId="19007" xr:uid="{E3BADDD9-2945-4D88-ADD6-464A8A1C0984}"/>
    <cellStyle name="Output 5 6 2 3 3" xfId="37079" xr:uid="{8EB26385-99CD-4FBC-B106-0FD88532D98F}"/>
    <cellStyle name="Output 5 6 2 4" xfId="19008" xr:uid="{20A4A5EF-41EA-4149-98F3-73FCB93FE7D4}"/>
    <cellStyle name="Output 5 6 2 4 2" xfId="19009" xr:uid="{620BFD75-F91F-4DCE-BD4D-9F16F65F2152}"/>
    <cellStyle name="Output 5 6 2 4 3" xfId="37080" xr:uid="{B2580917-0A6A-4BEF-8A8B-7BDC47132B59}"/>
    <cellStyle name="Output 5 6 2 5" xfId="19010" xr:uid="{3EF50D87-D62A-40C3-8094-65D25176C5EB}"/>
    <cellStyle name="Output 5 6 2 5 2" xfId="19011" xr:uid="{00BE0915-C524-4989-A8B7-23371D646FA0}"/>
    <cellStyle name="Output 5 6 2 5 3" xfId="37081" xr:uid="{B3FF594B-2687-4ED4-9FEC-036488513560}"/>
    <cellStyle name="Output 5 6 2 6" xfId="19012" xr:uid="{5F83D197-773F-4B3C-B47B-19974A2C6B55}"/>
    <cellStyle name="Output 5 6 2 6 2" xfId="19013" xr:uid="{6506DC35-C32D-44D6-B172-8EF79D50CC77}"/>
    <cellStyle name="Output 5 6 2 6 3" xfId="37082" xr:uid="{AB599072-4E00-4DC5-AD2B-D2D49AAEB853}"/>
    <cellStyle name="Output 5 6 2 7" xfId="19014" xr:uid="{3A31D882-902F-4842-A39A-100A50E5C5B7}"/>
    <cellStyle name="Output 5 6 2 7 2" xfId="19015" xr:uid="{03B28224-1196-45D1-878B-A0356D2F10CA}"/>
    <cellStyle name="Output 5 6 2 7 3" xfId="37083" xr:uid="{33964EB7-D509-4EA5-AF4B-CB629CFE12D9}"/>
    <cellStyle name="Output 5 6 2 8" xfId="19016" xr:uid="{0296767E-0984-4DC9-A064-A5CFCEE9C814}"/>
    <cellStyle name="Output 5 6 2 8 2" xfId="19017" xr:uid="{0116E4B7-4579-4B17-95DE-9C0389BCC25E}"/>
    <cellStyle name="Output 5 6 2 8 3" xfId="37084" xr:uid="{4CDA024D-E245-484D-9076-62930AC6207B}"/>
    <cellStyle name="Output 5 6 2 9" xfId="19018" xr:uid="{1D9FAC01-2C0D-48F5-B8D6-E51FC3F6C00E}"/>
    <cellStyle name="Output 5 6 2 9 2" xfId="37085" xr:uid="{9A205C34-7A0E-4D16-B48E-D3645941D886}"/>
    <cellStyle name="Output 5 6 2 9 3" xfId="37086" xr:uid="{CCEBF27B-2706-4BB3-BDFF-847F87D9CB01}"/>
    <cellStyle name="Output 5 6 3" xfId="19019" xr:uid="{ABD6B06A-C317-4AD0-9ABB-88D82F862372}"/>
    <cellStyle name="Output 5 6 3 2" xfId="19020" xr:uid="{41158041-CC02-4CC9-AFDC-2F05CE8864F2}"/>
    <cellStyle name="Output 5 6 3 2 2" xfId="37087" xr:uid="{21002D21-146D-4EB5-A682-9A8C61B4EE44}"/>
    <cellStyle name="Output 5 6 3 2 3" xfId="37088" xr:uid="{DBC2C304-1770-4BB9-ACFF-6890CE1DB177}"/>
    <cellStyle name="Output 5 6 3 2 4" xfId="37089" xr:uid="{37E9EBF6-9DEC-4128-852F-E2EA94F6DED1}"/>
    <cellStyle name="Output 5 6 3 3" xfId="19021" xr:uid="{46826741-F371-4E5C-9A9D-56500FDFBF01}"/>
    <cellStyle name="Output 5 6 3 3 2" xfId="19022" xr:uid="{0EE302F2-02F8-45C9-B204-8EDCC63E85F7}"/>
    <cellStyle name="Output 5 6 3 4" xfId="19023" xr:uid="{68D13FE1-237D-44C8-A2C2-256EEE8207FF}"/>
    <cellStyle name="Output 5 6 3 5" xfId="37090" xr:uid="{DA948320-0085-4FF2-9A9F-420AD8322B41}"/>
    <cellStyle name="Output 5 6 4" xfId="19024" xr:uid="{240AF410-39AB-47FE-9D83-BDA5380D6381}"/>
    <cellStyle name="Output 5 6 4 2" xfId="19025" xr:uid="{EDB30DDD-62E6-4A8E-B8A1-EE9491415C89}"/>
    <cellStyle name="Output 5 6 4 2 2" xfId="37091" xr:uid="{26923717-8484-4FF1-95D2-D43C2BF4E0E3}"/>
    <cellStyle name="Output 5 6 4 2 3" xfId="37092" xr:uid="{4C5B2D29-9A0C-4B65-BB5C-0C6A47BDCBD1}"/>
    <cellStyle name="Output 5 6 4 3" xfId="19026" xr:uid="{3CD11163-B4FD-4D5E-9316-99A8BF11948E}"/>
    <cellStyle name="Output 5 6 4 4" xfId="37093" xr:uid="{E53CDA7F-BD77-4112-A5AE-7BD451160555}"/>
    <cellStyle name="Output 5 6 4 5" xfId="37094" xr:uid="{2C9D1058-A380-416B-B90C-00F5668D9275}"/>
    <cellStyle name="Output 5 6 5" xfId="19027" xr:uid="{2E19EF3C-2ADF-4F8C-95EB-4F15B4A179D6}"/>
    <cellStyle name="Output 5 6 5 2" xfId="19028" xr:uid="{07AE2C10-32ED-4619-9896-141089597BC3}"/>
    <cellStyle name="Output 5 6 5 2 2" xfId="37095" xr:uid="{D0FC3036-CCB1-4587-8FAC-52AF3092B058}"/>
    <cellStyle name="Output 5 6 5 2 3" xfId="37096" xr:uid="{889A0A1E-33E8-43ED-837E-3A0F7216D28D}"/>
    <cellStyle name="Output 5 6 5 3" xfId="37097" xr:uid="{26CA9032-A11F-4ABD-916D-CCFC34D2AA49}"/>
    <cellStyle name="Output 5 6 5 4" xfId="37098" xr:uid="{820C54AE-26D9-4651-836E-AA90D434F3FF}"/>
    <cellStyle name="Output 5 6 6" xfId="19029" xr:uid="{06B5886E-65E8-487E-A31D-A2AB60C846A1}"/>
    <cellStyle name="Output 5 6 6 2" xfId="19030" xr:uid="{89133F25-AF9A-4B04-A469-272F12A9100A}"/>
    <cellStyle name="Output 5 6 6 3" xfId="37099" xr:uid="{A627003D-6575-4DD9-BEF3-E10126480E8D}"/>
    <cellStyle name="Output 5 6 7" xfId="19031" xr:uid="{B4FABFC6-9227-44E5-A7D2-D3EE68893CE8}"/>
    <cellStyle name="Output 5 6 7 2" xfId="19032" xr:uid="{BD752B09-3BB0-4EA0-81D5-43610D3990C5}"/>
    <cellStyle name="Output 5 6 7 3" xfId="37100" xr:uid="{D7C6F52E-2E13-4E76-83A8-13DC63B459E0}"/>
    <cellStyle name="Output 5 6 8" xfId="19033" xr:uid="{AAFC2B4B-B914-453C-B012-C92E276096D8}"/>
    <cellStyle name="Output 5 6 8 2" xfId="19034" xr:uid="{241DA407-C321-4DD2-B5A5-B9B5BF10F5E3}"/>
    <cellStyle name="Output 5 6 8 3" xfId="37101" xr:uid="{D8E2BC94-B868-4FD3-B343-7598BA82A3FC}"/>
    <cellStyle name="Output 5 6 9" xfId="19035" xr:uid="{93395C17-A000-4671-94F0-98E3DE00A268}"/>
    <cellStyle name="Output 5 6 9 2" xfId="19036" xr:uid="{1BFD9EA5-E3F0-4A50-B402-CEFCCD0CC4CB}"/>
    <cellStyle name="Output 5 6 9 3" xfId="37102" xr:uid="{039AE51A-4742-4EE1-B23B-36096EE753A6}"/>
    <cellStyle name="Output 5 7" xfId="19037" xr:uid="{5C2C1001-B5C0-4F21-BF69-3469A89633AB}"/>
    <cellStyle name="Output 5 7 10" xfId="19038" xr:uid="{80067860-5E8D-4DBD-BB55-324F46DF7D93}"/>
    <cellStyle name="Output 5 7 10 2" xfId="37103" xr:uid="{59C80ED3-E4B6-419F-9219-6747149A8BCB}"/>
    <cellStyle name="Output 5 7 10 3" xfId="37104" xr:uid="{7AF6835B-E4A5-4781-88CB-C6924E01E55F}"/>
    <cellStyle name="Output 5 7 11" xfId="19039" xr:uid="{D526FF58-A4F9-4611-9DF8-39FB482E47BB}"/>
    <cellStyle name="Output 5 7 11 2" xfId="37105" xr:uid="{398848CB-48A8-4C41-A467-672B58021FEC}"/>
    <cellStyle name="Output 5 7 12" xfId="37106" xr:uid="{3364200F-B0F2-41F9-950F-273641371826}"/>
    <cellStyle name="Output 5 7 2" xfId="19040" xr:uid="{6E7289AE-BEED-40FC-A13D-CEF0B04323F4}"/>
    <cellStyle name="Output 5 7 2 10" xfId="19041" xr:uid="{E6013036-44BC-4081-B824-2B9361D36ED8}"/>
    <cellStyle name="Output 5 7 2 10 2" xfId="37107" xr:uid="{5AB7C326-5C17-464D-848F-81B354DB8772}"/>
    <cellStyle name="Output 5 7 2 11" xfId="37108" xr:uid="{A443754F-0D3B-4E95-AB9D-8264DDA3EF55}"/>
    <cellStyle name="Output 5 7 2 2" xfId="19042" xr:uid="{674DCE45-2651-4446-90F2-05D9D3A6E363}"/>
    <cellStyle name="Output 5 7 2 2 2" xfId="19043" xr:uid="{0CBD4434-8128-4032-961B-AF97D44906F7}"/>
    <cellStyle name="Output 5 7 2 2 2 2" xfId="37109" xr:uid="{E8965DDF-9D24-4A25-B7B9-F8D7D5D0BB96}"/>
    <cellStyle name="Output 5 7 2 2 2 3" xfId="37110" xr:uid="{414BDDB1-C3D3-4372-B0D8-86AF272E54E7}"/>
    <cellStyle name="Output 5 7 2 2 3" xfId="19044" xr:uid="{4BAF6BB8-EDDC-462E-AFE4-281080BA77A9}"/>
    <cellStyle name="Output 5 7 2 2 3 2" xfId="19045" xr:uid="{1265865B-3DC0-4409-A160-8AC550405C8D}"/>
    <cellStyle name="Output 5 7 2 2 4" xfId="19046" xr:uid="{1505E8E3-9F3F-4601-9398-E10B2B91DBDF}"/>
    <cellStyle name="Output 5 7 2 2 5" xfId="37111" xr:uid="{E821F66C-2BE6-4360-B075-7E2F7F118D4E}"/>
    <cellStyle name="Output 5 7 2 3" xfId="19047" xr:uid="{8A9B218C-CABD-4342-9411-D4BBD9766059}"/>
    <cellStyle name="Output 5 7 2 3 2" xfId="19048" xr:uid="{DB5F52EE-B20B-4672-8D8C-A295E80F4B3C}"/>
    <cellStyle name="Output 5 7 2 3 3" xfId="37112" xr:uid="{499DBDD7-5817-4621-B9FB-F5D29D52B75C}"/>
    <cellStyle name="Output 5 7 2 4" xfId="19049" xr:uid="{AF542C07-3AB1-4D36-AB9D-903AA1D6FFA6}"/>
    <cellStyle name="Output 5 7 2 4 2" xfId="19050" xr:uid="{9765B288-6FF3-4112-906F-8ED18BA51845}"/>
    <cellStyle name="Output 5 7 2 4 3" xfId="37113" xr:uid="{9FF56275-7A62-4507-B2C8-282BEC972CD0}"/>
    <cellStyle name="Output 5 7 2 5" xfId="19051" xr:uid="{47A34EBF-8946-4F05-824D-D3645044A017}"/>
    <cellStyle name="Output 5 7 2 5 2" xfId="19052" xr:uid="{6D187856-936C-4EB0-9228-10AEC988901D}"/>
    <cellStyle name="Output 5 7 2 5 3" xfId="37114" xr:uid="{93AE1CB4-CE59-49B0-A955-73908E85CCDC}"/>
    <cellStyle name="Output 5 7 2 6" xfId="19053" xr:uid="{0F68A4E4-291D-4ED3-B5F2-3B84E306BF72}"/>
    <cellStyle name="Output 5 7 2 6 2" xfId="19054" xr:uid="{6F6A8CD3-C49F-4E52-BA68-C9D64859A9EF}"/>
    <cellStyle name="Output 5 7 2 6 3" xfId="37115" xr:uid="{CEABB976-3A9F-46EB-A121-616D7FEFA389}"/>
    <cellStyle name="Output 5 7 2 7" xfId="19055" xr:uid="{0DA4461A-F5EF-4600-9592-9D7196E477D2}"/>
    <cellStyle name="Output 5 7 2 7 2" xfId="19056" xr:uid="{CE4A5832-A577-4080-B610-2A47954242E4}"/>
    <cellStyle name="Output 5 7 2 7 3" xfId="37116" xr:uid="{F07B42F5-077D-4A1C-88F2-4E2F516BD404}"/>
    <cellStyle name="Output 5 7 2 8" xfId="19057" xr:uid="{C2B00B32-A815-4C32-B0AF-B2C41A15AE57}"/>
    <cellStyle name="Output 5 7 2 8 2" xfId="19058" xr:uid="{9D8C8E5E-0D36-4F30-9418-87FCC027EBB2}"/>
    <cellStyle name="Output 5 7 2 8 3" xfId="37117" xr:uid="{12941864-6D65-43AA-816D-76F6A82A6BD2}"/>
    <cellStyle name="Output 5 7 2 9" xfId="19059" xr:uid="{C02E3FB3-D76D-4791-8C82-82096F3B101C}"/>
    <cellStyle name="Output 5 7 2 9 2" xfId="37118" xr:uid="{0A0BAC69-1DA6-472D-BB6E-8B378FCF1C2A}"/>
    <cellStyle name="Output 5 7 2 9 3" xfId="37119" xr:uid="{49739C27-5771-4A63-8AE4-57AA8F822AE0}"/>
    <cellStyle name="Output 5 7 3" xfId="19060" xr:uid="{36E68FD5-6BF6-4A44-B454-1278424918D6}"/>
    <cellStyle name="Output 5 7 3 2" xfId="19061" xr:uid="{21111CE3-9F07-4C89-9A2B-31886096FE7D}"/>
    <cellStyle name="Output 5 7 3 2 2" xfId="37120" xr:uid="{F536186D-0627-4CDA-A2F0-6DDEFFCCF0A7}"/>
    <cellStyle name="Output 5 7 3 2 3" xfId="37121" xr:uid="{42C5D879-61B8-468C-B449-41EE1DAA38F6}"/>
    <cellStyle name="Output 5 7 3 2 4" xfId="37122" xr:uid="{3BCE148A-E764-4103-9EE9-BC1299FF18F1}"/>
    <cellStyle name="Output 5 7 3 3" xfId="19062" xr:uid="{EEAC240A-771A-4F17-8AE0-0357ABCCAD7F}"/>
    <cellStyle name="Output 5 7 3 3 2" xfId="19063" xr:uid="{91D434B5-6CB1-491D-868A-581E935F947D}"/>
    <cellStyle name="Output 5 7 3 4" xfId="19064" xr:uid="{D0519654-D5A1-4564-985E-9A4527FC053F}"/>
    <cellStyle name="Output 5 7 3 5" xfId="37123" xr:uid="{1541259F-42A6-4CEF-BB65-9AD187F7B035}"/>
    <cellStyle name="Output 5 7 4" xfId="19065" xr:uid="{00952DB0-356A-4265-B419-7BAB84A5D4D6}"/>
    <cellStyle name="Output 5 7 4 2" xfId="19066" xr:uid="{EF91D886-2602-47ED-ABD0-0A237EA4D833}"/>
    <cellStyle name="Output 5 7 4 2 2" xfId="37124" xr:uid="{02119FD5-BBAC-4283-8D7D-F9D2451B6F7C}"/>
    <cellStyle name="Output 5 7 4 2 3" xfId="37125" xr:uid="{6E671571-97CC-4285-A995-48FDFC6F5461}"/>
    <cellStyle name="Output 5 7 4 3" xfId="19067" xr:uid="{7A64ED39-AB16-4252-990E-A3E58CE843F9}"/>
    <cellStyle name="Output 5 7 4 4" xfId="37126" xr:uid="{E9986053-40B5-48A9-995A-14D80E3D9BB7}"/>
    <cellStyle name="Output 5 7 4 5" xfId="37127" xr:uid="{1BC15888-C824-4A01-930D-EEC45F599C70}"/>
    <cellStyle name="Output 5 7 5" xfId="19068" xr:uid="{67C0D70D-EB53-4256-9641-353098E0A648}"/>
    <cellStyle name="Output 5 7 5 2" xfId="19069" xr:uid="{22942E6B-0C20-49A7-9798-3641181DE2FE}"/>
    <cellStyle name="Output 5 7 5 2 2" xfId="37128" xr:uid="{7C642DF2-5943-4F58-9B7A-FBF4969F323B}"/>
    <cellStyle name="Output 5 7 5 2 3" xfId="37129" xr:uid="{E1B6B014-1C99-460B-95E8-E3FB3AF2A1B7}"/>
    <cellStyle name="Output 5 7 5 3" xfId="37130" xr:uid="{B9FDDAA0-C540-4D96-8C6D-F4185A5AA2F3}"/>
    <cellStyle name="Output 5 7 5 4" xfId="37131" xr:uid="{6812AA43-6CC5-40BE-BFDB-D7CC951F15A2}"/>
    <cellStyle name="Output 5 7 6" xfId="19070" xr:uid="{97995012-DCC5-4708-87C2-8F7A6C7F9A47}"/>
    <cellStyle name="Output 5 7 6 2" xfId="19071" xr:uid="{B7C57070-E2A4-42E9-A91C-A32648712459}"/>
    <cellStyle name="Output 5 7 6 3" xfId="37132" xr:uid="{23FB5EF5-BA3F-4375-AAA5-815F4B9DE6BA}"/>
    <cellStyle name="Output 5 7 7" xfId="19072" xr:uid="{33DE535F-0A6E-458D-BF6F-DC87CDC92AFE}"/>
    <cellStyle name="Output 5 7 7 2" xfId="19073" xr:uid="{B86B06EF-1F3A-4F2B-82F2-FD1C035AFE69}"/>
    <cellStyle name="Output 5 7 7 3" xfId="37133" xr:uid="{343B6B82-E406-410C-9EF8-9870E893D991}"/>
    <cellStyle name="Output 5 7 8" xfId="19074" xr:uid="{BBA0DDC6-C0CC-4A9E-895E-05956825A57F}"/>
    <cellStyle name="Output 5 7 8 2" xfId="19075" xr:uid="{0C10BB8E-3ACC-4424-BC9F-D5F5C624CF7A}"/>
    <cellStyle name="Output 5 7 8 3" xfId="37134" xr:uid="{BDA1A63A-8B02-434B-98A4-BB7780A3CF69}"/>
    <cellStyle name="Output 5 7 9" xfId="19076" xr:uid="{CA661655-B363-4718-B64F-E32DADB29C50}"/>
    <cellStyle name="Output 5 7 9 2" xfId="19077" xr:uid="{25AC2031-12A5-45A4-83BD-26B556900BF0}"/>
    <cellStyle name="Output 5 7 9 3" xfId="37135" xr:uid="{303E0B55-A8A5-472F-8E97-3BD4D01506FA}"/>
    <cellStyle name="Output 5 8" xfId="19078" xr:uid="{73E03F78-6962-4878-9706-FE982E5CDB48}"/>
    <cellStyle name="Output 5 8 10" xfId="19079" xr:uid="{01A763AF-EDC4-4386-92A7-93E714EDAAF7}"/>
    <cellStyle name="Output 5 8 10 2" xfId="37136" xr:uid="{69CC682B-7072-4807-BBAF-82FB97230965}"/>
    <cellStyle name="Output 5 8 10 3" xfId="37137" xr:uid="{D178C9FB-0A8E-4DA5-832B-D2B646DE2511}"/>
    <cellStyle name="Output 5 8 11" xfId="19080" xr:uid="{73E50696-E57F-40C2-BE5D-CD6AF70A65D6}"/>
    <cellStyle name="Output 5 8 11 2" xfId="37138" xr:uid="{D16E965A-B43E-4A67-B67A-393428014E51}"/>
    <cellStyle name="Output 5 8 12" xfId="37139" xr:uid="{22C7AE10-938C-488A-BA76-9F2BF8DC7437}"/>
    <cellStyle name="Output 5 8 2" xfId="19081" xr:uid="{8257812D-481F-41FB-82F2-AF3E9BEBFE13}"/>
    <cellStyle name="Output 5 8 2 10" xfId="19082" xr:uid="{846A9C31-DD04-4D87-8975-5251C2257F4C}"/>
    <cellStyle name="Output 5 8 2 10 2" xfId="37140" xr:uid="{66AC3D0B-7E26-46C5-9538-932C04BFABC3}"/>
    <cellStyle name="Output 5 8 2 11" xfId="37141" xr:uid="{CCE54A33-4867-476F-B225-02728383B152}"/>
    <cellStyle name="Output 5 8 2 2" xfId="19083" xr:uid="{75AC6F16-191A-49EA-8F7E-470D1AC5A7D7}"/>
    <cellStyle name="Output 5 8 2 2 2" xfId="19084" xr:uid="{1DBA7A49-99EC-4790-A163-0857D422CCA0}"/>
    <cellStyle name="Output 5 8 2 2 2 2" xfId="37142" xr:uid="{33A380BA-DF4C-4C46-92F5-9F2879A1838F}"/>
    <cellStyle name="Output 5 8 2 2 2 3" xfId="37143" xr:uid="{0CBE89C2-7494-458A-92ED-919439BD5806}"/>
    <cellStyle name="Output 5 8 2 2 3" xfId="19085" xr:uid="{6A4C6560-3FEC-4917-8070-8FF181E78E60}"/>
    <cellStyle name="Output 5 8 2 2 3 2" xfId="19086" xr:uid="{B966B5F1-395E-4A0D-88D9-2F076F9AB380}"/>
    <cellStyle name="Output 5 8 2 2 4" xfId="19087" xr:uid="{3FF2E4B2-C676-4AED-98AE-CC9207CEBE71}"/>
    <cellStyle name="Output 5 8 2 2 5" xfId="37144" xr:uid="{6FCBFBCF-8149-45C8-BCD5-FEDA283EA594}"/>
    <cellStyle name="Output 5 8 2 3" xfId="19088" xr:uid="{0AE37DA1-4827-40A8-B1A4-0390C365A03A}"/>
    <cellStyle name="Output 5 8 2 3 2" xfId="19089" xr:uid="{7F784BF0-96CE-453C-B979-6EF9E91435EE}"/>
    <cellStyle name="Output 5 8 2 3 3" xfId="37145" xr:uid="{66713C9E-005B-4062-BD64-F0FF9C14306E}"/>
    <cellStyle name="Output 5 8 2 4" xfId="19090" xr:uid="{9D3060A2-E9B3-44E1-8D7D-9B527A1B71E8}"/>
    <cellStyle name="Output 5 8 2 4 2" xfId="19091" xr:uid="{443F3F0C-BB84-4794-ABED-E3840D823BC5}"/>
    <cellStyle name="Output 5 8 2 4 3" xfId="37146" xr:uid="{D006B3A6-D8F2-443B-B71C-9DACCB307E24}"/>
    <cellStyle name="Output 5 8 2 5" xfId="19092" xr:uid="{DD06C694-F607-4E22-AD5D-1232F2B22F36}"/>
    <cellStyle name="Output 5 8 2 5 2" xfId="19093" xr:uid="{1B43F44B-9066-4093-9ACB-D932885CFA84}"/>
    <cellStyle name="Output 5 8 2 5 3" xfId="37147" xr:uid="{66E48021-F280-41F9-9FFC-89B4DCC65D86}"/>
    <cellStyle name="Output 5 8 2 6" xfId="19094" xr:uid="{736A448A-B81D-498A-BF7E-BAC901FEE9D4}"/>
    <cellStyle name="Output 5 8 2 6 2" xfId="19095" xr:uid="{C7388FE4-3AF9-4F7A-947D-17B0B549E113}"/>
    <cellStyle name="Output 5 8 2 6 3" xfId="37148" xr:uid="{875C8A54-9309-4041-BD26-15BFB2E81536}"/>
    <cellStyle name="Output 5 8 2 7" xfId="19096" xr:uid="{6DC67C1A-8BB6-4E4A-AC37-1DA5A0543D9E}"/>
    <cellStyle name="Output 5 8 2 7 2" xfId="19097" xr:uid="{5F8FE682-D553-4F93-B597-A2987941B2C4}"/>
    <cellStyle name="Output 5 8 2 7 3" xfId="37149" xr:uid="{1D941301-C032-4B66-93D6-21181E89023E}"/>
    <cellStyle name="Output 5 8 2 8" xfId="19098" xr:uid="{5A81A340-CE97-472C-B9DA-7F1FBF31C83E}"/>
    <cellStyle name="Output 5 8 2 8 2" xfId="19099" xr:uid="{B8B0397E-8301-4C6F-90E1-ACDE2C9383AE}"/>
    <cellStyle name="Output 5 8 2 8 3" xfId="37150" xr:uid="{B3776518-F2D8-4A83-AB6E-B1F2A0569C58}"/>
    <cellStyle name="Output 5 8 2 9" xfId="19100" xr:uid="{3BEE698F-461D-4E91-B6F4-8AF2FE05AFB4}"/>
    <cellStyle name="Output 5 8 2 9 2" xfId="37151" xr:uid="{D4F0EED0-48F3-4775-8B1A-0F1D608CBFF4}"/>
    <cellStyle name="Output 5 8 2 9 3" xfId="37152" xr:uid="{4119792D-E4D4-4660-8DB1-44991CA26835}"/>
    <cellStyle name="Output 5 8 3" xfId="19101" xr:uid="{EF4A2407-77CE-4BA2-BFD5-2C97F5D625E8}"/>
    <cellStyle name="Output 5 8 3 2" xfId="19102" xr:uid="{9FCC9E24-C447-42CD-B42B-AA60C4D0DED0}"/>
    <cellStyle name="Output 5 8 3 2 2" xfId="37153" xr:uid="{9F8C3ADB-C214-4F2E-BED3-27966C6CDE95}"/>
    <cellStyle name="Output 5 8 3 2 3" xfId="37154" xr:uid="{C9D46A6A-B511-41AA-A489-673C1F2696DC}"/>
    <cellStyle name="Output 5 8 3 2 4" xfId="37155" xr:uid="{057174B5-5331-4B77-9743-5709B36A6A51}"/>
    <cellStyle name="Output 5 8 3 3" xfId="19103" xr:uid="{C646CC2B-CF15-46EF-A74B-538F7B118A60}"/>
    <cellStyle name="Output 5 8 3 3 2" xfId="19104" xr:uid="{29B31E2A-E9B3-4458-9AD3-0975F6227A6C}"/>
    <cellStyle name="Output 5 8 3 4" xfId="19105" xr:uid="{0CD3B4DA-830D-4046-B381-2390F74B4160}"/>
    <cellStyle name="Output 5 8 3 5" xfId="37156" xr:uid="{939F086A-2756-4B1D-B780-3F78C406F450}"/>
    <cellStyle name="Output 5 8 4" xfId="19106" xr:uid="{43EA4638-DBBF-485A-A55D-C4964D1C4A82}"/>
    <cellStyle name="Output 5 8 4 2" xfId="19107" xr:uid="{88375BED-A0E5-4B5D-A252-D8A9FB0AC145}"/>
    <cellStyle name="Output 5 8 4 2 2" xfId="37157" xr:uid="{4C4B6FB6-768B-4AA2-B463-E4047926D582}"/>
    <cellStyle name="Output 5 8 4 2 3" xfId="37158" xr:uid="{6CBB7BE3-86CC-48C6-98D8-FEF92C1FB1BF}"/>
    <cellStyle name="Output 5 8 4 3" xfId="19108" xr:uid="{03056C9F-E34E-4D64-933B-C8ACF654F4C7}"/>
    <cellStyle name="Output 5 8 4 4" xfId="37159" xr:uid="{A11DC449-306B-4475-A74D-9C953C2B1C25}"/>
    <cellStyle name="Output 5 8 4 5" xfId="37160" xr:uid="{4A6C0C5D-E2B9-497F-A2C8-3E9F05D8D4DA}"/>
    <cellStyle name="Output 5 8 5" xfId="19109" xr:uid="{0FD7785D-EB49-4F78-A019-54991DDB647B}"/>
    <cellStyle name="Output 5 8 5 2" xfId="19110" xr:uid="{CFB486FB-5AE1-4551-8CCC-FE59B095D246}"/>
    <cellStyle name="Output 5 8 5 2 2" xfId="37161" xr:uid="{05949BB8-9ACC-4734-AA35-C4B0F7FA40DC}"/>
    <cellStyle name="Output 5 8 5 2 3" xfId="37162" xr:uid="{A5070134-47B5-4B6B-A710-31FA4D892FC5}"/>
    <cellStyle name="Output 5 8 5 3" xfId="37163" xr:uid="{C528978D-D5DB-436E-9FA2-7B50CE5AEA68}"/>
    <cellStyle name="Output 5 8 5 4" xfId="37164" xr:uid="{89F5C599-B373-4B38-8581-04F617786A4D}"/>
    <cellStyle name="Output 5 8 6" xfId="19111" xr:uid="{3DD9DA27-9223-4823-A7D1-0F041060954D}"/>
    <cellStyle name="Output 5 8 6 2" xfId="19112" xr:uid="{DD4B4756-5372-45BC-A4CB-4CD31F4238F4}"/>
    <cellStyle name="Output 5 8 6 3" xfId="37165" xr:uid="{DE25B589-0E03-46E6-8799-9393F6D67B9D}"/>
    <cellStyle name="Output 5 8 7" xfId="19113" xr:uid="{C37429DA-0DDF-44F1-BE95-504522A23C1B}"/>
    <cellStyle name="Output 5 8 7 2" xfId="19114" xr:uid="{9F57C810-FB3B-44A0-A3C3-029D5C861F7A}"/>
    <cellStyle name="Output 5 8 7 3" xfId="37166" xr:uid="{0E47D00F-CC3C-4430-9C6E-A939116D7280}"/>
    <cellStyle name="Output 5 8 8" xfId="19115" xr:uid="{EC56442D-A945-4786-B9CC-3BF551F041DD}"/>
    <cellStyle name="Output 5 8 8 2" xfId="19116" xr:uid="{907FB167-5CBD-47E0-8D98-533632843719}"/>
    <cellStyle name="Output 5 8 8 3" xfId="37167" xr:uid="{2966BD8B-990B-4D20-9137-F4CCBED19E1F}"/>
    <cellStyle name="Output 5 8 9" xfId="19117" xr:uid="{0B9DD566-207C-4297-BA2B-F1267D828184}"/>
    <cellStyle name="Output 5 8 9 2" xfId="19118" xr:uid="{6D8AD9AF-7397-4EEF-AF9E-AD202994BAE1}"/>
    <cellStyle name="Output 5 8 9 3" xfId="37168" xr:uid="{624D6B02-B8FF-4A61-A3D9-5B148985813E}"/>
    <cellStyle name="Output 5 9" xfId="19119" xr:uid="{2F94F49E-2890-49B8-AD9B-6220554A4065}"/>
    <cellStyle name="Output 5 9 10" xfId="19120" xr:uid="{8FA7F7B1-077D-422D-9E39-EA317DCEF6AD}"/>
    <cellStyle name="Output 5 9 10 2" xfId="37169" xr:uid="{B1647D07-2E43-47F3-A602-C8436DACCFBE}"/>
    <cellStyle name="Output 5 9 10 3" xfId="37170" xr:uid="{542818DD-3BE6-4583-80F9-70B31F0C12C5}"/>
    <cellStyle name="Output 5 9 11" xfId="19121" xr:uid="{1562E59B-F7FD-4144-9BB6-5B6B69CDCD01}"/>
    <cellStyle name="Output 5 9 11 2" xfId="37171" xr:uid="{C38F7C10-3D95-4B2C-9511-1C73F3F5A8C9}"/>
    <cellStyle name="Output 5 9 12" xfId="37172" xr:uid="{A048A41E-C8A2-46A7-976C-BD0A52650393}"/>
    <cellStyle name="Output 5 9 2" xfId="19122" xr:uid="{5A484515-324C-4E05-A4E3-65618AAAC343}"/>
    <cellStyle name="Output 5 9 2 10" xfId="19123" xr:uid="{E97A8DDE-4713-433A-8134-9BCC10075720}"/>
    <cellStyle name="Output 5 9 2 10 2" xfId="37173" xr:uid="{6066D064-CFFB-41B9-8FF3-F0899F20E4BB}"/>
    <cellStyle name="Output 5 9 2 11" xfId="37174" xr:uid="{F74AB0A9-6EF8-4B9B-8913-BB5EA77B30DA}"/>
    <cellStyle name="Output 5 9 2 2" xfId="19124" xr:uid="{C3CDA4B2-C72D-4309-A923-54D9638280F1}"/>
    <cellStyle name="Output 5 9 2 2 2" xfId="19125" xr:uid="{47F862B5-DEDE-4CDA-8B74-18CBF5D13DC2}"/>
    <cellStyle name="Output 5 9 2 2 2 2" xfId="37175" xr:uid="{B846D143-1384-4DEE-AC46-B7CF84215334}"/>
    <cellStyle name="Output 5 9 2 2 2 3" xfId="37176" xr:uid="{B4E33898-9848-44FF-9805-6B7BFBAC6639}"/>
    <cellStyle name="Output 5 9 2 2 3" xfId="19126" xr:uid="{07A1DA43-689C-48B4-A7C2-4CA4B2217B02}"/>
    <cellStyle name="Output 5 9 2 2 3 2" xfId="19127" xr:uid="{B062B13B-EC3A-4B84-9743-4B74DB48AEDD}"/>
    <cellStyle name="Output 5 9 2 2 4" xfId="19128" xr:uid="{41A7C201-022D-413E-A6D0-9013E35E144F}"/>
    <cellStyle name="Output 5 9 2 2 5" xfId="37177" xr:uid="{105EDC22-8ACC-4E98-89F5-3DA1BDEC3341}"/>
    <cellStyle name="Output 5 9 2 3" xfId="19129" xr:uid="{673D2FE2-26B5-4FAC-843D-87F91DE669AC}"/>
    <cellStyle name="Output 5 9 2 3 2" xfId="19130" xr:uid="{604A1ACF-F26F-46C9-806A-DCC114ADE568}"/>
    <cellStyle name="Output 5 9 2 3 3" xfId="37178" xr:uid="{59E09A29-835F-42E2-B386-855FE972078E}"/>
    <cellStyle name="Output 5 9 2 4" xfId="19131" xr:uid="{C6758614-E063-4BE4-B352-356CCA59E882}"/>
    <cellStyle name="Output 5 9 2 4 2" xfId="19132" xr:uid="{D01333CA-159A-46D1-BA4A-79EB2444C137}"/>
    <cellStyle name="Output 5 9 2 4 3" xfId="37179" xr:uid="{E2B03C3B-9ECD-4F59-9555-762F5DF8D6D9}"/>
    <cellStyle name="Output 5 9 2 5" xfId="19133" xr:uid="{ACF71848-76A5-4C5B-9D07-6ED8AACA71D0}"/>
    <cellStyle name="Output 5 9 2 5 2" xfId="19134" xr:uid="{134C0DC5-90C0-4A0F-BF00-B5A39019458F}"/>
    <cellStyle name="Output 5 9 2 5 3" xfId="37180" xr:uid="{0AB5B540-454B-422A-AA3A-F4CA318A5FA2}"/>
    <cellStyle name="Output 5 9 2 6" xfId="19135" xr:uid="{43054AA6-2FA9-499A-971B-A32CDA5485D0}"/>
    <cellStyle name="Output 5 9 2 6 2" xfId="19136" xr:uid="{42A7D27A-5FD8-4E09-8194-7A03F50D2527}"/>
    <cellStyle name="Output 5 9 2 6 3" xfId="37181" xr:uid="{1C3ECBAF-1739-4D4D-9834-6AC4974C476B}"/>
    <cellStyle name="Output 5 9 2 7" xfId="19137" xr:uid="{D562BAC4-3D64-481D-84C8-8B0E7878BA55}"/>
    <cellStyle name="Output 5 9 2 7 2" xfId="19138" xr:uid="{29518DCB-7A8C-47DA-9A0B-F1D09649336C}"/>
    <cellStyle name="Output 5 9 2 7 3" xfId="37182" xr:uid="{F3B2DDE3-1E22-4E5D-8EB2-A5F36E51A6C5}"/>
    <cellStyle name="Output 5 9 2 8" xfId="19139" xr:uid="{5D26AB98-BC76-482F-9DCB-C99B714D4B30}"/>
    <cellStyle name="Output 5 9 2 8 2" xfId="19140" xr:uid="{3977F186-0E7B-49A3-98EF-FB8E63C1D515}"/>
    <cellStyle name="Output 5 9 2 8 3" xfId="37183" xr:uid="{070B0556-1BB1-47D3-8BC5-DB81628E970A}"/>
    <cellStyle name="Output 5 9 2 9" xfId="19141" xr:uid="{5B7BC831-C928-4A3F-B5AF-334543128137}"/>
    <cellStyle name="Output 5 9 2 9 2" xfId="37184" xr:uid="{0BCF9782-FB22-44EB-BC9B-B62785178A45}"/>
    <cellStyle name="Output 5 9 2 9 3" xfId="37185" xr:uid="{D58323F2-642C-4339-BE70-C10738A96936}"/>
    <cellStyle name="Output 5 9 3" xfId="19142" xr:uid="{2902E22E-4E95-41F9-B907-335AFC90142D}"/>
    <cellStyle name="Output 5 9 3 2" xfId="19143" xr:uid="{DC425E4F-3FF1-424C-A458-F29274A4EFBE}"/>
    <cellStyle name="Output 5 9 3 2 2" xfId="37186" xr:uid="{F2CF2E7A-D592-4B5F-B693-807E9ED72576}"/>
    <cellStyle name="Output 5 9 3 2 3" xfId="37187" xr:uid="{B485FCE1-5276-4C9B-821D-1EDBEA77FA0F}"/>
    <cellStyle name="Output 5 9 3 2 4" xfId="37188" xr:uid="{03177DE2-89D9-4D22-9B67-6EB8C91DABCA}"/>
    <cellStyle name="Output 5 9 3 3" xfId="19144" xr:uid="{034DBBDB-5503-4127-856F-EDBF54B3B904}"/>
    <cellStyle name="Output 5 9 3 3 2" xfId="19145" xr:uid="{ED420CB4-83AE-4830-A432-F569E631527B}"/>
    <cellStyle name="Output 5 9 3 4" xfId="19146" xr:uid="{D2421ED8-1966-44CA-BAEE-EC294E4CFC8F}"/>
    <cellStyle name="Output 5 9 3 5" xfId="37189" xr:uid="{4E2F50F4-AC3D-45FC-BC74-5E4D0164F932}"/>
    <cellStyle name="Output 5 9 4" xfId="19147" xr:uid="{0906DC57-A49C-469E-8530-7E8D45BF85CD}"/>
    <cellStyle name="Output 5 9 4 2" xfId="19148" xr:uid="{E417611D-88A0-4EA0-A539-E5722EF91D09}"/>
    <cellStyle name="Output 5 9 4 2 2" xfId="37190" xr:uid="{1A5659DE-B090-4D29-9540-8AB5D6280179}"/>
    <cellStyle name="Output 5 9 4 2 3" xfId="37191" xr:uid="{F0C6EA92-0154-4A8B-B5B9-0BC669AE06B3}"/>
    <cellStyle name="Output 5 9 4 3" xfId="19149" xr:uid="{99CEF133-6D75-4E1C-9C13-F9FD225971EE}"/>
    <cellStyle name="Output 5 9 4 4" xfId="37192" xr:uid="{B01F69A3-D551-4A53-AB1E-D2AEE39811FD}"/>
    <cellStyle name="Output 5 9 4 5" xfId="37193" xr:uid="{E0EBAF83-31F4-41A9-B020-4BC31D2111C7}"/>
    <cellStyle name="Output 5 9 5" xfId="19150" xr:uid="{EB11D67B-6929-4149-991C-D82676C75D66}"/>
    <cellStyle name="Output 5 9 5 2" xfId="19151" xr:uid="{5ADC0357-C56C-4382-8C71-B598F03C566F}"/>
    <cellStyle name="Output 5 9 5 2 2" xfId="37194" xr:uid="{D59236BD-BE85-4D78-BAC3-2669F66586B7}"/>
    <cellStyle name="Output 5 9 5 2 3" xfId="37195" xr:uid="{F3CAFC3F-D275-4EA7-AFE0-0ABFC712839D}"/>
    <cellStyle name="Output 5 9 5 3" xfId="37196" xr:uid="{4C5AE219-58D7-41DA-8226-4DCD733E0158}"/>
    <cellStyle name="Output 5 9 5 4" xfId="37197" xr:uid="{15FACCAA-3B8B-49F7-AA78-40733298D972}"/>
    <cellStyle name="Output 5 9 6" xfId="19152" xr:uid="{9DB05705-FDE2-49AB-916B-864D1591DC19}"/>
    <cellStyle name="Output 5 9 6 2" xfId="19153" xr:uid="{3363695C-70FE-40D1-A439-850BD65E0EC6}"/>
    <cellStyle name="Output 5 9 6 3" xfId="37198" xr:uid="{9D45F841-AF38-4603-B282-84822FD4AF54}"/>
    <cellStyle name="Output 5 9 7" xfId="19154" xr:uid="{36753622-E9BB-4FED-BEA5-2426439BE5DF}"/>
    <cellStyle name="Output 5 9 7 2" xfId="19155" xr:uid="{DCF2AE2A-0CBA-4E2D-A966-38F5813CDCDD}"/>
    <cellStyle name="Output 5 9 7 3" xfId="37199" xr:uid="{71742141-A79F-46DE-9D68-AC41308CBC5C}"/>
    <cellStyle name="Output 5 9 8" xfId="19156" xr:uid="{C0178B05-93FD-49DA-B366-BDBDC0A89E6F}"/>
    <cellStyle name="Output 5 9 8 2" xfId="19157" xr:uid="{D35A3203-2A90-4D5A-A95F-3D8FDC89E436}"/>
    <cellStyle name="Output 5 9 8 3" xfId="37200" xr:uid="{D6BD5D42-735B-432F-989E-9C9BE7082378}"/>
    <cellStyle name="Output 5 9 9" xfId="19158" xr:uid="{8AA51899-3EAC-43EE-BDC5-481BDE09F82F}"/>
    <cellStyle name="Output 5 9 9 2" xfId="19159" xr:uid="{D2FCD5C1-0480-457A-80CF-42402395CF21}"/>
    <cellStyle name="Output 5 9 9 3" xfId="37201" xr:uid="{C91F8FCA-A657-4275-ACDB-94B8C5B9EE15}"/>
    <cellStyle name="Output 6" xfId="19160" xr:uid="{85E66CB9-2074-42FF-9740-3A1DCA16FDD1}"/>
    <cellStyle name="Output 6 10" xfId="19161" xr:uid="{74AAB1CA-E28D-4F84-BCCE-D9461AADE81F}"/>
    <cellStyle name="Output 6 10 10" xfId="19162" xr:uid="{592D05F8-F968-46BC-AED8-071CAFD51E98}"/>
    <cellStyle name="Output 6 10 10 2" xfId="37202" xr:uid="{5E7809AE-505F-4EDB-9997-C04ABF49B0F3}"/>
    <cellStyle name="Output 6 10 10 3" xfId="37203" xr:uid="{6679E112-9933-4660-9C7D-C333F17EA033}"/>
    <cellStyle name="Output 6 10 11" xfId="19163" xr:uid="{20BCD756-8DE8-4E5D-B614-9226025AABA1}"/>
    <cellStyle name="Output 6 10 11 2" xfId="37204" xr:uid="{72029095-874E-4D9A-9BDF-679EDE09D73E}"/>
    <cellStyle name="Output 6 10 12" xfId="37205" xr:uid="{213883C0-FDF6-43C0-91E8-708D450068A9}"/>
    <cellStyle name="Output 6 10 2" xfId="19164" xr:uid="{0E50B7C4-8932-4B1F-835F-F56CE41C87A2}"/>
    <cellStyle name="Output 6 10 2 10" xfId="19165" xr:uid="{F0CA841C-8EB9-45B4-84A6-FCB5397AC361}"/>
    <cellStyle name="Output 6 10 2 10 2" xfId="37206" xr:uid="{2938B547-8BB0-4ECD-A239-F663E0A07EC9}"/>
    <cellStyle name="Output 6 10 2 11" xfId="37207" xr:uid="{1D9A7909-1F66-43D3-90E1-87FAA1AE70E6}"/>
    <cellStyle name="Output 6 10 2 2" xfId="19166" xr:uid="{5E885827-1310-46D2-B2FC-281F803C98FF}"/>
    <cellStyle name="Output 6 10 2 2 2" xfId="19167" xr:uid="{0CFD83A6-D787-4DE5-93B9-AAB26B0914E6}"/>
    <cellStyle name="Output 6 10 2 2 2 2" xfId="37208" xr:uid="{13E529F9-607C-47FB-9165-571DDB9BFC36}"/>
    <cellStyle name="Output 6 10 2 2 2 3" xfId="37209" xr:uid="{292F3147-8A02-4733-8179-27352ECEE90A}"/>
    <cellStyle name="Output 6 10 2 2 3" xfId="19168" xr:uid="{F6510031-F6BD-4989-B87A-1F4364AB87A5}"/>
    <cellStyle name="Output 6 10 2 2 3 2" xfId="19169" xr:uid="{20850336-4C3E-45F3-9F3D-017E17F5A2C9}"/>
    <cellStyle name="Output 6 10 2 2 4" xfId="19170" xr:uid="{FCC8ED3A-EA41-4315-8502-B1F59026F059}"/>
    <cellStyle name="Output 6 10 2 2 5" xfId="37210" xr:uid="{846FA468-AA36-490E-AAF5-D90B15DC8E53}"/>
    <cellStyle name="Output 6 10 2 3" xfId="19171" xr:uid="{36A4928C-D209-4095-A1DD-F94F943A0976}"/>
    <cellStyle name="Output 6 10 2 3 2" xfId="19172" xr:uid="{430AA745-7EF5-45D2-A6FE-E8FA309196DB}"/>
    <cellStyle name="Output 6 10 2 3 3" xfId="37211" xr:uid="{7A7CFC43-9B7D-4FE7-8DED-80E356EA65E7}"/>
    <cellStyle name="Output 6 10 2 4" xfId="19173" xr:uid="{CA6ED4BD-ED25-455C-9AE4-5A0341674D34}"/>
    <cellStyle name="Output 6 10 2 4 2" xfId="19174" xr:uid="{F060C233-BB56-451D-8C3D-912EB1772316}"/>
    <cellStyle name="Output 6 10 2 4 3" xfId="37212" xr:uid="{E60B997F-81D1-4E4F-99FE-B63DD3B3A7FD}"/>
    <cellStyle name="Output 6 10 2 5" xfId="19175" xr:uid="{B8F855E6-4F6C-446F-B4E8-F9D3E14280D4}"/>
    <cellStyle name="Output 6 10 2 5 2" xfId="19176" xr:uid="{29CBF676-54CC-4FDD-920E-477A49EE950D}"/>
    <cellStyle name="Output 6 10 2 5 3" xfId="37213" xr:uid="{5B312237-DB7F-455F-900A-F8F4B7697320}"/>
    <cellStyle name="Output 6 10 2 6" xfId="19177" xr:uid="{9B7541B4-998D-4286-BB62-DEEBE4FCD484}"/>
    <cellStyle name="Output 6 10 2 6 2" xfId="19178" xr:uid="{D5520A68-47F9-4681-9AFA-4E0260221A33}"/>
    <cellStyle name="Output 6 10 2 6 3" xfId="37214" xr:uid="{28941D83-7CEB-4557-9026-D4B73A0E37C5}"/>
    <cellStyle name="Output 6 10 2 7" xfId="19179" xr:uid="{654BA3E6-7631-46A2-8AB6-3F004A4904A1}"/>
    <cellStyle name="Output 6 10 2 7 2" xfId="19180" xr:uid="{A5ADDA92-3F65-4C9F-8ABF-3DDAF310C497}"/>
    <cellStyle name="Output 6 10 2 7 3" xfId="37215" xr:uid="{EB9E0D71-AB14-42D0-9E29-BEB81BE5DA08}"/>
    <cellStyle name="Output 6 10 2 8" xfId="19181" xr:uid="{576B95C2-1739-4CC1-8A3A-CBF236A5849B}"/>
    <cellStyle name="Output 6 10 2 8 2" xfId="19182" xr:uid="{9122015F-A06E-414E-A3D0-60871EF243CF}"/>
    <cellStyle name="Output 6 10 2 8 3" xfId="37216" xr:uid="{2D8BB661-8A04-4FD8-AA61-8491E71B6F44}"/>
    <cellStyle name="Output 6 10 2 9" xfId="19183" xr:uid="{32EA12E0-D4DE-4558-AE13-A438AC8ED46B}"/>
    <cellStyle name="Output 6 10 2 9 2" xfId="37217" xr:uid="{EB6C6FF1-C6A5-4F1B-85AB-8F04A8283CDD}"/>
    <cellStyle name="Output 6 10 2 9 3" xfId="37218" xr:uid="{BBC1DDD5-247E-4E50-B458-0CBAEC6687EF}"/>
    <cellStyle name="Output 6 10 3" xfId="19184" xr:uid="{8B865A72-0022-4904-9712-1913C0FD62D1}"/>
    <cellStyle name="Output 6 10 3 2" xfId="19185" xr:uid="{F4431E2A-C6DC-483D-B3F5-1BD5FCA01DF8}"/>
    <cellStyle name="Output 6 10 3 2 2" xfId="37219" xr:uid="{A488472D-879C-471C-85F9-A7191D7CC725}"/>
    <cellStyle name="Output 6 10 3 2 3" xfId="37220" xr:uid="{8EE489C8-D27E-4749-B602-75286EEE8C30}"/>
    <cellStyle name="Output 6 10 3 2 4" xfId="37221" xr:uid="{E7C9F9E9-0D3F-4C93-B0FE-4867AD721F64}"/>
    <cellStyle name="Output 6 10 3 3" xfId="19186" xr:uid="{D7D58196-B357-4FAE-BB7F-DBDE98F7F254}"/>
    <cellStyle name="Output 6 10 3 3 2" xfId="19187" xr:uid="{C25461B3-1FAF-4D8F-9963-E7C4F2565A60}"/>
    <cellStyle name="Output 6 10 3 4" xfId="19188" xr:uid="{B692BED8-C6C1-4DDD-87C4-5D869A439C7B}"/>
    <cellStyle name="Output 6 10 3 5" xfId="37222" xr:uid="{31B2AC01-DF0B-40BA-A912-1BCF42CD43DB}"/>
    <cellStyle name="Output 6 10 4" xfId="19189" xr:uid="{E8272D03-7249-47C8-9B19-C9AB18690CC8}"/>
    <cellStyle name="Output 6 10 4 2" xfId="19190" xr:uid="{44D83A71-9BE6-47AE-9EB5-36200D63913A}"/>
    <cellStyle name="Output 6 10 4 2 2" xfId="37223" xr:uid="{254D426A-F0D5-46E6-BEAA-E8D3BEBE3997}"/>
    <cellStyle name="Output 6 10 4 2 3" xfId="37224" xr:uid="{C07D405D-53CD-4E50-A4D8-D7DBD935915D}"/>
    <cellStyle name="Output 6 10 4 3" xfId="19191" xr:uid="{FAB1DAE6-E08F-49FF-8C5C-EEC68042D521}"/>
    <cellStyle name="Output 6 10 4 4" xfId="37225" xr:uid="{06533A46-2191-41F3-A45C-FFB84AC61C91}"/>
    <cellStyle name="Output 6 10 4 5" xfId="37226" xr:uid="{C39D9FAC-61D7-4068-9E48-2BFBE5FEE61B}"/>
    <cellStyle name="Output 6 10 5" xfId="19192" xr:uid="{74596148-5D9A-4487-9524-0B4C80BCE0D2}"/>
    <cellStyle name="Output 6 10 5 2" xfId="19193" xr:uid="{9D3E8E73-05CB-4ECB-85E8-06AF4E38BE9D}"/>
    <cellStyle name="Output 6 10 5 2 2" xfId="37227" xr:uid="{EC9050AE-749D-4956-80E5-3F5B68ADBE82}"/>
    <cellStyle name="Output 6 10 5 2 3" xfId="37228" xr:uid="{0955F610-56BE-4EE5-803B-2CFDD58BD5D0}"/>
    <cellStyle name="Output 6 10 5 3" xfId="37229" xr:uid="{E057DEB7-A4EF-4ECA-9AB4-9FC689779115}"/>
    <cellStyle name="Output 6 10 5 4" xfId="37230" xr:uid="{67505684-52A7-4854-9006-262439768344}"/>
    <cellStyle name="Output 6 10 6" xfId="19194" xr:uid="{0040DB4A-5F23-404F-B206-B6A8BD7E06D5}"/>
    <cellStyle name="Output 6 10 6 2" xfId="19195" xr:uid="{4DDA779B-E80F-4EB4-A702-8B3AFFB886AE}"/>
    <cellStyle name="Output 6 10 6 3" xfId="37231" xr:uid="{67B7063F-63C7-4548-8D8A-2A2CDBDC1CED}"/>
    <cellStyle name="Output 6 10 7" xfId="19196" xr:uid="{D9F5F9F0-EF34-43B0-99C8-FEBD47141707}"/>
    <cellStyle name="Output 6 10 7 2" xfId="19197" xr:uid="{9CFFF14E-4877-4F64-AD5F-7854A65C7B5A}"/>
    <cellStyle name="Output 6 10 7 3" xfId="37232" xr:uid="{69F8ED65-30D6-4FE5-95DD-F7145D328AF9}"/>
    <cellStyle name="Output 6 10 8" xfId="19198" xr:uid="{9064BDB7-011C-4761-B577-1A4D8841DFB2}"/>
    <cellStyle name="Output 6 10 8 2" xfId="19199" xr:uid="{71746D01-9CF5-4C53-8644-F24402F1997D}"/>
    <cellStyle name="Output 6 10 8 3" xfId="37233" xr:uid="{C296A2E1-BBE3-4F1E-AB30-98478D0AC1A0}"/>
    <cellStyle name="Output 6 10 9" xfId="19200" xr:uid="{7E9CFB32-5550-4F7E-A288-74B005B7F28D}"/>
    <cellStyle name="Output 6 10 9 2" xfId="19201" xr:uid="{757B5745-DC03-4DC1-8FE7-6D4D87C606C9}"/>
    <cellStyle name="Output 6 10 9 3" xfId="37234" xr:uid="{24DAAAE9-4CB8-4E3C-8B98-A38DBC2C9680}"/>
    <cellStyle name="Output 6 11" xfId="19202" xr:uid="{C862102B-D2FB-4F9A-B845-5B559D9FF8E6}"/>
    <cellStyle name="Output 6 11 10" xfId="19203" xr:uid="{2351FF50-13AB-4EE8-8AD3-9FAE103E60D8}"/>
    <cellStyle name="Output 6 11 10 2" xfId="37235" xr:uid="{247612C9-DD6C-4E12-B3AF-8AB49BB61C53}"/>
    <cellStyle name="Output 6 11 10 3" xfId="37236" xr:uid="{2B46E6C2-0657-4EFB-9D76-2322EDC59479}"/>
    <cellStyle name="Output 6 11 11" xfId="19204" xr:uid="{0D1C1E51-7997-4401-9E4A-44B8F635ACF2}"/>
    <cellStyle name="Output 6 11 11 2" xfId="37237" xr:uid="{149DAB50-345C-4620-B90C-7674FD1538AC}"/>
    <cellStyle name="Output 6 11 12" xfId="37238" xr:uid="{DEB540B6-E50D-493A-97E4-62DC036E8C63}"/>
    <cellStyle name="Output 6 11 2" xfId="19205" xr:uid="{9687A219-6342-44C7-9AF4-6188CC046F1E}"/>
    <cellStyle name="Output 6 11 2 10" xfId="19206" xr:uid="{F0594468-FECC-45D5-9C5C-5257F5BB214B}"/>
    <cellStyle name="Output 6 11 2 10 2" xfId="37239" xr:uid="{21974DF0-F827-4AD3-B944-616538D80C7E}"/>
    <cellStyle name="Output 6 11 2 11" xfId="37240" xr:uid="{780AF09E-5995-4665-9FD1-27DC78FA3B91}"/>
    <cellStyle name="Output 6 11 2 2" xfId="19207" xr:uid="{FC831F53-5519-42DD-84DB-13108CCB068A}"/>
    <cellStyle name="Output 6 11 2 2 2" xfId="19208" xr:uid="{87F97B69-C807-4CBF-84FB-0492AFFCC594}"/>
    <cellStyle name="Output 6 11 2 2 2 2" xfId="37241" xr:uid="{9252AF61-483D-407B-B206-0B2FDA0AA3DC}"/>
    <cellStyle name="Output 6 11 2 2 2 3" xfId="37242" xr:uid="{D9AE9084-ACB7-4004-81DB-CC19463C7541}"/>
    <cellStyle name="Output 6 11 2 2 3" xfId="19209" xr:uid="{0641DBFB-D980-4D3D-A2FE-C7E2190DF0F9}"/>
    <cellStyle name="Output 6 11 2 2 3 2" xfId="19210" xr:uid="{B62E1C11-A10A-4EBA-8266-89E5F91C3130}"/>
    <cellStyle name="Output 6 11 2 2 4" xfId="19211" xr:uid="{5F691710-2B68-4A09-8779-4014956E20D9}"/>
    <cellStyle name="Output 6 11 2 2 5" xfId="37243" xr:uid="{C48A1E9D-C6EF-4FC7-AFC8-1E1CC2FCA086}"/>
    <cellStyle name="Output 6 11 2 3" xfId="19212" xr:uid="{B9F98F8C-C26A-419C-8716-C62BE53D50A9}"/>
    <cellStyle name="Output 6 11 2 3 2" xfId="19213" xr:uid="{97374D07-B077-473F-9695-8014EC0E735D}"/>
    <cellStyle name="Output 6 11 2 3 3" xfId="37244" xr:uid="{06E2854E-ED7F-423D-862E-AAA78EEB278F}"/>
    <cellStyle name="Output 6 11 2 4" xfId="19214" xr:uid="{CB8C0F88-038E-4C1B-84CE-F83D82DC07A9}"/>
    <cellStyle name="Output 6 11 2 4 2" xfId="19215" xr:uid="{37EFD184-0BAE-4C26-9958-8268EDA80161}"/>
    <cellStyle name="Output 6 11 2 4 3" xfId="37245" xr:uid="{279235E1-201B-44D2-BD32-4A11B5BBB405}"/>
    <cellStyle name="Output 6 11 2 5" xfId="19216" xr:uid="{706691E4-4869-4493-874B-7FBDD85A75D7}"/>
    <cellStyle name="Output 6 11 2 5 2" xfId="19217" xr:uid="{9C6E6927-65C4-4CCC-B5B2-0C9A6C15A544}"/>
    <cellStyle name="Output 6 11 2 5 3" xfId="37246" xr:uid="{7CCFE028-AE5C-4D8C-A705-2F99DCA0FA28}"/>
    <cellStyle name="Output 6 11 2 6" xfId="19218" xr:uid="{B2CFD3F3-8F6B-416F-8F91-F685F6BE0A5F}"/>
    <cellStyle name="Output 6 11 2 6 2" xfId="19219" xr:uid="{C0F061E1-AF93-4935-A064-75504C79B3C2}"/>
    <cellStyle name="Output 6 11 2 6 3" xfId="37247" xr:uid="{492101BD-B535-45AF-91A6-290D4B34C52C}"/>
    <cellStyle name="Output 6 11 2 7" xfId="19220" xr:uid="{508CE71F-BFFE-4AE9-9AAD-64B8CB78F8A1}"/>
    <cellStyle name="Output 6 11 2 7 2" xfId="19221" xr:uid="{8F6915D6-510D-4743-A74F-61ED25F0D172}"/>
    <cellStyle name="Output 6 11 2 7 3" xfId="37248" xr:uid="{3EE63B5A-C30A-498E-AD06-733853A08D22}"/>
    <cellStyle name="Output 6 11 2 8" xfId="19222" xr:uid="{CB1AE769-62C4-4D44-8C5B-9B21C08B6A53}"/>
    <cellStyle name="Output 6 11 2 8 2" xfId="19223" xr:uid="{E49BE2F6-C400-4DC6-83C1-1C43BD10BD0C}"/>
    <cellStyle name="Output 6 11 2 8 3" xfId="37249" xr:uid="{69F69204-7A7E-4348-9641-2A2B10A32313}"/>
    <cellStyle name="Output 6 11 2 9" xfId="19224" xr:uid="{D431B0B9-34F3-4AC9-BBE2-4AA3F316C7FA}"/>
    <cellStyle name="Output 6 11 2 9 2" xfId="37250" xr:uid="{E41501EF-17C6-4A6E-A62C-1108F0835B05}"/>
    <cellStyle name="Output 6 11 2 9 3" xfId="37251" xr:uid="{0023AC57-1879-49EC-92EA-F18E25E3D7DB}"/>
    <cellStyle name="Output 6 11 3" xfId="19225" xr:uid="{4A96759F-EC23-49B6-B227-9FFD4A2197F1}"/>
    <cellStyle name="Output 6 11 3 2" xfId="19226" xr:uid="{3F54E724-AD4C-4FC6-BDA5-9F93EFDCBF5D}"/>
    <cellStyle name="Output 6 11 3 2 2" xfId="37252" xr:uid="{98CFA556-277A-46F4-A3F1-1D17A0102DB4}"/>
    <cellStyle name="Output 6 11 3 2 3" xfId="37253" xr:uid="{9B6172DA-B210-494E-9670-358041063A0C}"/>
    <cellStyle name="Output 6 11 3 2 4" xfId="37254" xr:uid="{A3A8C7EA-1215-441B-A7EC-6953E331CB1B}"/>
    <cellStyle name="Output 6 11 3 3" xfId="19227" xr:uid="{47501521-B764-4167-A1F9-17FE2AB30509}"/>
    <cellStyle name="Output 6 11 3 3 2" xfId="19228" xr:uid="{6A5E9F25-D31D-4A5E-A913-0549AD8EBBC4}"/>
    <cellStyle name="Output 6 11 3 4" xfId="19229" xr:uid="{B17A96D4-0C90-46E1-8BFB-972462AAB30E}"/>
    <cellStyle name="Output 6 11 3 5" xfId="37255" xr:uid="{CE5922F6-3368-483F-8811-5E08D1F32AEB}"/>
    <cellStyle name="Output 6 11 4" xfId="19230" xr:uid="{8BCDE174-C6F9-45FC-9160-728E3917E0D4}"/>
    <cellStyle name="Output 6 11 4 2" xfId="19231" xr:uid="{C8FEE9AE-8965-4DEE-907D-CD5983B25A90}"/>
    <cellStyle name="Output 6 11 4 2 2" xfId="37256" xr:uid="{1DB04546-E441-4771-9274-B08B6371F825}"/>
    <cellStyle name="Output 6 11 4 2 3" xfId="37257" xr:uid="{F526F35B-7BE7-4E90-8C23-FDADD9CE471E}"/>
    <cellStyle name="Output 6 11 4 3" xfId="19232" xr:uid="{600080DF-827A-467E-9095-102D72356305}"/>
    <cellStyle name="Output 6 11 4 4" xfId="37258" xr:uid="{7FB12F54-530B-47D1-B741-DF69776B2890}"/>
    <cellStyle name="Output 6 11 4 5" xfId="37259" xr:uid="{839B3F32-4B28-4042-BC53-131E80D07BE8}"/>
    <cellStyle name="Output 6 11 5" xfId="19233" xr:uid="{366752D7-0A98-4EE3-B77A-FD1AB595D9EC}"/>
    <cellStyle name="Output 6 11 5 2" xfId="19234" xr:uid="{4A9DE3BD-03FE-4749-843B-B36CCBA5EC56}"/>
    <cellStyle name="Output 6 11 5 2 2" xfId="37260" xr:uid="{317A4A6F-173B-4DDA-B9BB-3C2D395E6852}"/>
    <cellStyle name="Output 6 11 5 2 3" xfId="37261" xr:uid="{AE73018C-54E3-4E3B-A043-9377412AE354}"/>
    <cellStyle name="Output 6 11 5 3" xfId="37262" xr:uid="{73B2BA40-DCAE-4991-BAEA-8637BC105F8B}"/>
    <cellStyle name="Output 6 11 5 4" xfId="37263" xr:uid="{AC18B43F-8798-4161-AD0D-38DB5FB70625}"/>
    <cellStyle name="Output 6 11 6" xfId="19235" xr:uid="{A2407198-E66B-44A7-81A7-61C1E4A8D18D}"/>
    <cellStyle name="Output 6 11 6 2" xfId="19236" xr:uid="{AFB4BCF2-C178-466D-9043-73CAEC4CA92E}"/>
    <cellStyle name="Output 6 11 6 3" xfId="37264" xr:uid="{F234E554-4AD7-4D49-B782-A24C768217A4}"/>
    <cellStyle name="Output 6 11 7" xfId="19237" xr:uid="{77543619-A795-4F56-BC5A-CC707E1AD358}"/>
    <cellStyle name="Output 6 11 7 2" xfId="19238" xr:uid="{D7EECB1E-1BCA-433F-A8FE-DC9E9325390F}"/>
    <cellStyle name="Output 6 11 7 3" xfId="37265" xr:uid="{73AADF95-45F3-45F3-83F6-EF1227E15339}"/>
    <cellStyle name="Output 6 11 8" xfId="19239" xr:uid="{6F9E4765-CA62-4CF8-BD12-FC37F78231C9}"/>
    <cellStyle name="Output 6 11 8 2" xfId="19240" xr:uid="{DAC90BC7-A0CE-45BB-86A6-21D13E953C98}"/>
    <cellStyle name="Output 6 11 8 3" xfId="37266" xr:uid="{AA45DBE5-45EA-42BB-A4F7-7BE1276CAB27}"/>
    <cellStyle name="Output 6 11 9" xfId="19241" xr:uid="{8C210207-6B0C-482E-9953-55739C7746B0}"/>
    <cellStyle name="Output 6 11 9 2" xfId="19242" xr:uid="{0289C5C1-2C54-4B6E-867D-AB2849015E64}"/>
    <cellStyle name="Output 6 11 9 3" xfId="37267" xr:uid="{C616C959-8129-4B57-8AD3-2286921EC1B2}"/>
    <cellStyle name="Output 6 12" xfId="19243" xr:uid="{7D2841D3-CA3D-4324-94A4-787462C22C24}"/>
    <cellStyle name="Output 6 12 10" xfId="19244" xr:uid="{0798A250-66C5-4277-96A8-9DBC363195F8}"/>
    <cellStyle name="Output 6 12 10 2" xfId="37268" xr:uid="{FA4D3A39-4BE8-4DDF-A5CD-CC0A81CFFA85}"/>
    <cellStyle name="Output 6 12 11" xfId="37269" xr:uid="{F73B260A-ACAC-469D-96A6-D6D8A6A0F1D1}"/>
    <cellStyle name="Output 6 12 2" xfId="19245" xr:uid="{92F59523-11AD-4093-9B60-0F3BB976D098}"/>
    <cellStyle name="Output 6 12 2 2" xfId="19246" xr:uid="{410C8EC4-DCFB-4368-BDA0-AA7F9361CE41}"/>
    <cellStyle name="Output 6 12 2 2 2" xfId="37270" xr:uid="{691D0FFB-6FDF-4C66-AD18-5D59099B3CFC}"/>
    <cellStyle name="Output 6 12 2 2 3" xfId="37271" xr:uid="{A699E4FE-A590-4526-9084-E270A082BA87}"/>
    <cellStyle name="Output 6 12 2 3" xfId="19247" xr:uid="{6CF94E2B-3EF6-435A-B09E-567CBC4FF838}"/>
    <cellStyle name="Output 6 12 2 3 2" xfId="19248" xr:uid="{150D6496-566A-4BAD-A529-35E8307ADE44}"/>
    <cellStyle name="Output 6 12 2 4" xfId="19249" xr:uid="{CF249679-8F07-48D6-8B28-0EAE5F11A2B9}"/>
    <cellStyle name="Output 6 12 2 5" xfId="37272" xr:uid="{5A654368-4B6C-4A03-A6A0-BE3CEA9EF4FB}"/>
    <cellStyle name="Output 6 12 3" xfId="19250" xr:uid="{136EDB45-643C-4534-92C8-76BE03FE968B}"/>
    <cellStyle name="Output 6 12 3 2" xfId="19251" xr:uid="{F8B415CF-ACE6-47B3-A7A7-8221C86695EB}"/>
    <cellStyle name="Output 6 12 3 3" xfId="37273" xr:uid="{B141C485-FC53-4DC1-8291-AB804A7D1B8B}"/>
    <cellStyle name="Output 6 12 4" xfId="19252" xr:uid="{E1525AF4-8223-46C1-89CF-8C5F86D9D86D}"/>
    <cellStyle name="Output 6 12 4 2" xfId="19253" xr:uid="{492FF867-D0B6-4007-B9E4-863C8BA92FEA}"/>
    <cellStyle name="Output 6 12 4 3" xfId="37274" xr:uid="{86024153-F18C-4649-B210-78577430AE73}"/>
    <cellStyle name="Output 6 12 5" xfId="19254" xr:uid="{B6600703-2BE2-464B-B16C-AB0BD7B64270}"/>
    <cellStyle name="Output 6 12 5 2" xfId="19255" xr:uid="{FD5AF22D-57A4-45CC-BC27-40822827574A}"/>
    <cellStyle name="Output 6 12 5 3" xfId="37275" xr:uid="{BA969368-9984-433E-BE03-E063A80DA924}"/>
    <cellStyle name="Output 6 12 6" xfId="19256" xr:uid="{6B2AD050-FE3C-48B9-8F1F-A218DF33113E}"/>
    <cellStyle name="Output 6 12 6 2" xfId="19257" xr:uid="{02D83CEC-6786-48AD-B3D2-0875CD5E566E}"/>
    <cellStyle name="Output 6 12 6 3" xfId="37276" xr:uid="{7532BDF3-9701-40A1-A184-E71D04B6014F}"/>
    <cellStyle name="Output 6 12 7" xfId="19258" xr:uid="{EDAAD615-BA90-4D41-B6AE-4A2A028C4FC5}"/>
    <cellStyle name="Output 6 12 7 2" xfId="19259" xr:uid="{66891CEF-3F15-48A4-A568-202C95C64653}"/>
    <cellStyle name="Output 6 12 7 3" xfId="37277" xr:uid="{3F408685-79D3-4E36-8CE6-C37DF510730A}"/>
    <cellStyle name="Output 6 12 8" xfId="19260" xr:uid="{DF3ADCC8-15F3-40E9-A0AE-758D888FE48F}"/>
    <cellStyle name="Output 6 12 8 2" xfId="19261" xr:uid="{383C04B4-4494-41DD-B224-44E5893D79FF}"/>
    <cellStyle name="Output 6 12 8 3" xfId="37278" xr:uid="{F418E474-5668-407B-802C-AB221BD502A1}"/>
    <cellStyle name="Output 6 12 9" xfId="19262" xr:uid="{36D0A87A-175B-4FCE-84DF-6328E124B10B}"/>
    <cellStyle name="Output 6 12 9 2" xfId="37279" xr:uid="{0EEE265C-F9FB-49DE-BABE-3E7AF5259DCE}"/>
    <cellStyle name="Output 6 12 9 3" xfId="37280" xr:uid="{5F740A5E-AEA2-4A20-BE60-5C952A56C752}"/>
    <cellStyle name="Output 6 13" xfId="19263" xr:uid="{40668BDD-88A5-4554-963E-54CCE45580DE}"/>
    <cellStyle name="Output 6 13 2" xfId="19264" xr:uid="{DA426683-DAB6-4EDF-9CB3-3B83DC874E29}"/>
    <cellStyle name="Output 6 13 2 2" xfId="37281" xr:uid="{A31E3569-21BB-45B3-BCC1-DA8C2F578E30}"/>
    <cellStyle name="Output 6 13 2 3" xfId="37282" xr:uid="{1370166C-3E2B-4EBF-80F3-7C61C887202D}"/>
    <cellStyle name="Output 6 13 2 4" xfId="37283" xr:uid="{09D45EF0-DFEC-40DA-88B1-9BC61735CC1C}"/>
    <cellStyle name="Output 6 13 3" xfId="19265" xr:uid="{157DCE1C-8CAB-47BD-8D29-D45F83170570}"/>
    <cellStyle name="Output 6 13 3 2" xfId="19266" xr:uid="{F979C7F5-1FDB-471D-9F79-32D3E8B5FB0C}"/>
    <cellStyle name="Output 6 13 4" xfId="19267" xr:uid="{F9FF955F-9A01-448E-B32B-750573011F96}"/>
    <cellStyle name="Output 6 13 5" xfId="37284" xr:uid="{DE5DF138-08B8-4019-9100-847D330BABB0}"/>
    <cellStyle name="Output 6 14" xfId="19268" xr:uid="{41ACA1CE-E13C-4E19-800D-A197460C161B}"/>
    <cellStyle name="Output 6 14 2" xfId="19269" xr:uid="{E041A9EB-7C69-4E1A-9EE8-11316B38FB84}"/>
    <cellStyle name="Output 6 14 2 2" xfId="37285" xr:uid="{D5497792-BE91-43B6-BFDA-F331B9E1C4D0}"/>
    <cellStyle name="Output 6 14 2 3" xfId="37286" xr:uid="{EF6F41EB-4905-4522-AEA7-718EBC37129A}"/>
    <cellStyle name="Output 6 14 3" xfId="19270" xr:uid="{B77E8C24-2F54-4608-94D5-B1443288E76A}"/>
    <cellStyle name="Output 6 14 4" xfId="37287" xr:uid="{3CAAFFB3-C778-4F0A-8394-79B98B5EF4B0}"/>
    <cellStyle name="Output 6 14 5" xfId="37288" xr:uid="{A92BC991-4928-4EDE-9EB9-8B636C723565}"/>
    <cellStyle name="Output 6 15" xfId="19271" xr:uid="{E83CF741-C393-4593-9676-44D92C89C73B}"/>
    <cellStyle name="Output 6 15 2" xfId="19272" xr:uid="{3CC776E3-35B3-4228-AD2C-948F40756278}"/>
    <cellStyle name="Output 6 15 2 2" xfId="37289" xr:uid="{92168400-C002-4978-9CD8-58748CC7901C}"/>
    <cellStyle name="Output 6 15 2 3" xfId="37290" xr:uid="{B6AC096E-AF24-46FE-9B1C-33CB2D284B53}"/>
    <cellStyle name="Output 6 15 3" xfId="37291" xr:uid="{8DB7E10F-D2A2-4192-AB8C-148B56EA1BFF}"/>
    <cellStyle name="Output 6 15 4" xfId="37292" xr:uid="{89FB3F8B-489C-4B67-8E12-680717356FD2}"/>
    <cellStyle name="Output 6 16" xfId="19273" xr:uid="{A0E5F983-A16C-4F98-B9A6-9AF284F2121A}"/>
    <cellStyle name="Output 6 16 2" xfId="19274" xr:uid="{C4EAEF21-3FB4-41D0-A0B8-E76847472FB5}"/>
    <cellStyle name="Output 6 16 3" xfId="37293" xr:uid="{83E4D346-A628-4469-9CA8-E0BF691AB460}"/>
    <cellStyle name="Output 6 17" xfId="19275" xr:uid="{1345C992-A992-437F-B989-9E3FC8F1BA01}"/>
    <cellStyle name="Output 6 17 2" xfId="19276" xr:uid="{D23B3D7B-828B-493B-AADA-A715AF98574F}"/>
    <cellStyle name="Output 6 17 3" xfId="37294" xr:uid="{D54DBD15-574B-4E86-BDB1-18C5062B67A6}"/>
    <cellStyle name="Output 6 18" xfId="19277" xr:uid="{6043D9E1-5592-4832-801C-A45E4FEA51C6}"/>
    <cellStyle name="Output 6 18 2" xfId="19278" xr:uid="{6E5F745B-DCDD-4D06-A1DD-3AB7C77AC90B}"/>
    <cellStyle name="Output 6 18 3" xfId="37295" xr:uid="{22D75941-8CB9-49AD-9EA8-E67B08335F29}"/>
    <cellStyle name="Output 6 19" xfId="19279" xr:uid="{17F5FF6B-E267-4CFE-A15C-BF6B9CA55069}"/>
    <cellStyle name="Output 6 19 2" xfId="19280" xr:uid="{36014E6E-32E4-4276-A20F-38AD60EE9593}"/>
    <cellStyle name="Output 6 19 3" xfId="37296" xr:uid="{D46D5550-3CB8-41E5-805E-CED50E5C676C}"/>
    <cellStyle name="Output 6 2" xfId="19281" xr:uid="{5E73F8C3-7E25-4BE5-82C6-71F31BEBE2AD}"/>
    <cellStyle name="Output 6 2 10" xfId="19282" xr:uid="{8F6F8AB6-31D2-4194-9D3B-1A370E8E89A5}"/>
    <cellStyle name="Output 6 2 10 2" xfId="37297" xr:uid="{7F916D45-674E-440A-BA9A-EF0614031507}"/>
    <cellStyle name="Output 6 2 10 3" xfId="37298" xr:uid="{4183E7AF-78B4-4444-8828-AF403AD0FB82}"/>
    <cellStyle name="Output 6 2 11" xfId="19283" xr:uid="{1E86AAFD-0BA5-41B0-830D-BC953B0999A9}"/>
    <cellStyle name="Output 6 2 11 2" xfId="37299" xr:uid="{F33E76E6-F077-4C75-A415-D43A50186105}"/>
    <cellStyle name="Output 6 2 12" xfId="37300" xr:uid="{AB053892-7F5A-4361-B08E-C27CFDEB83FD}"/>
    <cellStyle name="Output 6 2 13" xfId="37301" xr:uid="{6A31EBBE-3CDC-439A-B414-576935572A62}"/>
    <cellStyle name="Output 6 2 2" xfId="19284" xr:uid="{7212F317-206F-4BDB-B077-07B14828542D}"/>
    <cellStyle name="Output 6 2 2 10" xfId="19285" xr:uid="{95A515C3-F1AD-41B8-9FF2-E19FE7F8DCA1}"/>
    <cellStyle name="Output 6 2 2 10 2" xfId="37302" xr:uid="{42D06EEF-91A9-4C8C-823A-35E8201BD011}"/>
    <cellStyle name="Output 6 2 2 11" xfId="37303" xr:uid="{05ECD1A2-1702-4C00-B1C8-FF12BD4719E3}"/>
    <cellStyle name="Output 6 2 2 2" xfId="19286" xr:uid="{D9E7A3F0-7416-45CF-82D5-34B3358DFBFB}"/>
    <cellStyle name="Output 6 2 2 2 2" xfId="19287" xr:uid="{C327A05B-1BDD-4F21-AC59-2EEBCD01C8E0}"/>
    <cellStyle name="Output 6 2 2 2 2 2" xfId="37304" xr:uid="{C37079A1-734A-4983-85AF-EE6894179E87}"/>
    <cellStyle name="Output 6 2 2 2 2 3" xfId="37305" xr:uid="{34C302BE-7A13-44B7-B8D4-690B8ECA932B}"/>
    <cellStyle name="Output 6 2 2 2 3" xfId="19288" xr:uid="{C79E7E23-ABB3-47EC-8032-CDB784392442}"/>
    <cellStyle name="Output 6 2 2 2 3 2" xfId="19289" xr:uid="{E2667D9A-00B2-4779-9320-FC4541E06ACB}"/>
    <cellStyle name="Output 6 2 2 2 4" xfId="19290" xr:uid="{BD9C234C-8745-4A63-85FD-7723655FDD90}"/>
    <cellStyle name="Output 6 2 2 2 5" xfId="37306" xr:uid="{3FFF5575-5E6D-491B-8DDC-FA897E7200FB}"/>
    <cellStyle name="Output 6 2 2 3" xfId="19291" xr:uid="{1259C161-FC03-4527-9422-0EA9BA06A841}"/>
    <cellStyle name="Output 6 2 2 3 2" xfId="19292" xr:uid="{1EE6B5D8-B32D-4A81-904A-D07522753045}"/>
    <cellStyle name="Output 6 2 2 3 3" xfId="37307" xr:uid="{84D4EFF3-5E81-44F1-A724-95ADF0A5CE76}"/>
    <cellStyle name="Output 6 2 2 4" xfId="19293" xr:uid="{8C4A29F4-6DDE-4F74-A811-0682663ECE09}"/>
    <cellStyle name="Output 6 2 2 4 2" xfId="19294" xr:uid="{DF8AF9DA-0A91-40BA-ABFF-912927F5F943}"/>
    <cellStyle name="Output 6 2 2 4 3" xfId="37308" xr:uid="{8A4C2B3F-2A25-4877-A5EB-380B9D060FE8}"/>
    <cellStyle name="Output 6 2 2 5" xfId="19295" xr:uid="{96999FE7-BA2C-4B51-95D4-7F376B9E66B8}"/>
    <cellStyle name="Output 6 2 2 5 2" xfId="19296" xr:uid="{C0EAF735-D396-49AD-9D48-32F78FE851FA}"/>
    <cellStyle name="Output 6 2 2 5 3" xfId="37309" xr:uid="{77459F88-A863-4517-8052-42EF2C7E58A5}"/>
    <cellStyle name="Output 6 2 2 6" xfId="19297" xr:uid="{475461B8-236D-4B83-BAAF-3259327F92FA}"/>
    <cellStyle name="Output 6 2 2 6 2" xfId="19298" xr:uid="{6DD7B03A-BA3E-40A9-A0FB-428D7BEF2ACB}"/>
    <cellStyle name="Output 6 2 2 6 3" xfId="37310" xr:uid="{7B9FF554-D4CC-4158-B90C-CF7DC50856F5}"/>
    <cellStyle name="Output 6 2 2 7" xfId="19299" xr:uid="{4C03FBE3-0F1D-4666-AB60-9A90C175A717}"/>
    <cellStyle name="Output 6 2 2 7 2" xfId="19300" xr:uid="{720646C1-E991-4998-8E84-88583E8109E1}"/>
    <cellStyle name="Output 6 2 2 7 3" xfId="37311" xr:uid="{272B44CD-37D7-40CE-A413-6A3954EFA8D3}"/>
    <cellStyle name="Output 6 2 2 8" xfId="19301" xr:uid="{96744F8B-AB5A-4DFD-A7B3-41B0FBE01A61}"/>
    <cellStyle name="Output 6 2 2 8 2" xfId="19302" xr:uid="{DC838D32-4BD3-43FC-B389-00BC779F2582}"/>
    <cellStyle name="Output 6 2 2 8 3" xfId="37312" xr:uid="{522F6700-9278-4367-8B45-C8AA0C717B19}"/>
    <cellStyle name="Output 6 2 2 9" xfId="19303" xr:uid="{717CF45E-B5E9-4E74-AF96-CEAAE3E62327}"/>
    <cellStyle name="Output 6 2 2 9 2" xfId="37313" xr:uid="{3C75791F-DB5D-4A27-A956-753C78406491}"/>
    <cellStyle name="Output 6 2 2 9 3" xfId="37314" xr:uid="{C9D51B74-6E10-45F3-B108-52B8F7AFBDD4}"/>
    <cellStyle name="Output 6 2 3" xfId="19304" xr:uid="{C5DC1170-20F6-4E44-B49C-142BADEBDB7D}"/>
    <cellStyle name="Output 6 2 3 2" xfId="19305" xr:uid="{C2548EDA-7B4B-4E16-8946-1A124434C119}"/>
    <cellStyle name="Output 6 2 3 2 2" xfId="37315" xr:uid="{12CA9E94-AEAF-4715-B93E-ACDBAD9B3D6A}"/>
    <cellStyle name="Output 6 2 3 2 3" xfId="37316" xr:uid="{16314805-AFCF-496B-B5C5-560B12CEFA70}"/>
    <cellStyle name="Output 6 2 3 2 4" xfId="37317" xr:uid="{EDD770B9-6A9F-4798-8C48-CB77611119FF}"/>
    <cellStyle name="Output 6 2 3 3" xfId="19306" xr:uid="{402C320C-B1A8-4D09-86B7-2D1837AC73DC}"/>
    <cellStyle name="Output 6 2 3 3 2" xfId="19307" xr:uid="{91517771-E3FD-43A5-9908-E5D1398C8AEF}"/>
    <cellStyle name="Output 6 2 3 4" xfId="19308" xr:uid="{D59644E2-A81C-4450-BCA2-1FD03FD34A41}"/>
    <cellStyle name="Output 6 2 3 5" xfId="37318" xr:uid="{E180A34B-0321-4183-9A96-EBBEE33CAA91}"/>
    <cellStyle name="Output 6 2 4" xfId="19309" xr:uid="{568D0EBB-9F0F-4AD0-A928-D50A3DB0DDF3}"/>
    <cellStyle name="Output 6 2 4 2" xfId="19310" xr:uid="{CD44B17C-13C6-47A3-A875-DD24BBDB5BE8}"/>
    <cellStyle name="Output 6 2 4 2 2" xfId="37319" xr:uid="{85B89348-2BED-4960-BEE3-491D1CB267CE}"/>
    <cellStyle name="Output 6 2 4 2 3" xfId="37320" xr:uid="{5249DEE6-D8AA-45EF-AD01-C8DCC1DB188D}"/>
    <cellStyle name="Output 6 2 4 3" xfId="19311" xr:uid="{8C14E582-511C-45D2-B2B2-53CA7088637B}"/>
    <cellStyle name="Output 6 2 4 4" xfId="37321" xr:uid="{20F41D74-1777-4A71-8E88-9EA9A494468F}"/>
    <cellStyle name="Output 6 2 4 5" xfId="37322" xr:uid="{E533A19F-FA77-4D91-AAC6-6F258B1E34D7}"/>
    <cellStyle name="Output 6 2 5" xfId="19312" xr:uid="{9062D162-3E93-4F54-A153-DD6693A1553B}"/>
    <cellStyle name="Output 6 2 5 2" xfId="19313" xr:uid="{8B2A39E3-7ED3-4579-8583-8ECD7EF89BB8}"/>
    <cellStyle name="Output 6 2 5 2 2" xfId="37323" xr:uid="{4D072E49-A536-41FE-A22F-33025A524CB6}"/>
    <cellStyle name="Output 6 2 5 2 3" xfId="37324" xr:uid="{1869FA9E-0DF6-4E31-B6DE-8055883974DB}"/>
    <cellStyle name="Output 6 2 5 3" xfId="37325" xr:uid="{0F8C3583-3682-4210-B85E-3C1AEF581017}"/>
    <cellStyle name="Output 6 2 5 4" xfId="37326" xr:uid="{4665EC17-1541-40EF-8A24-DB0DAD319E6E}"/>
    <cellStyle name="Output 6 2 6" xfId="19314" xr:uid="{904983BE-3DBD-4333-9AEB-43E1E8550A90}"/>
    <cellStyle name="Output 6 2 6 2" xfId="19315" xr:uid="{341E0472-7650-41F8-BCC2-5E0800FEC907}"/>
    <cellStyle name="Output 6 2 6 3" xfId="37327" xr:uid="{63C394CB-7E27-4B87-B88B-6609E5E8F402}"/>
    <cellStyle name="Output 6 2 7" xfId="19316" xr:uid="{79DA274E-B51F-4925-966B-6D64B662AB0A}"/>
    <cellStyle name="Output 6 2 7 2" xfId="19317" xr:uid="{6DD12760-388E-49D6-BC6A-9C65FFFCC7C7}"/>
    <cellStyle name="Output 6 2 7 3" xfId="37328" xr:uid="{AD150B92-B582-43F8-9586-9C4F78DAB739}"/>
    <cellStyle name="Output 6 2 8" xfId="19318" xr:uid="{65CEE79F-10F2-40FE-B4E2-7F0D1F3B5B2E}"/>
    <cellStyle name="Output 6 2 8 2" xfId="19319" xr:uid="{70A87035-54E3-4C5A-A6E2-6092D3C45F00}"/>
    <cellStyle name="Output 6 2 8 3" xfId="37329" xr:uid="{71EA26E6-1C17-46C4-8F6F-7CC3A8C7E510}"/>
    <cellStyle name="Output 6 2 9" xfId="19320" xr:uid="{68FC6577-4618-4F74-B163-D25B108993B3}"/>
    <cellStyle name="Output 6 2 9 2" xfId="19321" xr:uid="{15E53EC4-07E8-4007-B2EE-53E5D62DB051}"/>
    <cellStyle name="Output 6 2 9 3" xfId="37330" xr:uid="{3F385867-F84A-44A4-BF6C-FBDE500BE85A}"/>
    <cellStyle name="Output 6 20" xfId="19322" xr:uid="{CE1C0AF1-AA98-460C-951C-59F2C498BA0A}"/>
    <cellStyle name="Output 6 20 2" xfId="37331" xr:uid="{002F19CD-E45E-4B20-BA6E-DC6621060F7D}"/>
    <cellStyle name="Output 6 20 3" xfId="37332" xr:uid="{9956D254-6047-478D-9206-932266D5A4BD}"/>
    <cellStyle name="Output 6 21" xfId="19323" xr:uid="{A7567E67-8DAD-4C67-89D1-325E38A1A08D}"/>
    <cellStyle name="Output 6 21 2" xfId="37333" xr:uid="{A59579EF-417C-4F67-BD91-99EEF7B9BDD9}"/>
    <cellStyle name="Output 6 22" xfId="37334" xr:uid="{DDED2EA1-6A80-4932-81C7-0B9F95C6BA89}"/>
    <cellStyle name="Output 6 23" xfId="37335" xr:uid="{31921308-09F1-49C6-8F84-BB030FD0C695}"/>
    <cellStyle name="Output 6 24" xfId="43062" xr:uid="{6827F95F-60FE-4D0C-A8F8-AABAA15C0E85}"/>
    <cellStyle name="Output 6 25" xfId="42225" xr:uid="{A992662C-62D0-45F7-B1DF-888B490DA2F2}"/>
    <cellStyle name="Output 6 26" xfId="43980" xr:uid="{E313FA37-DC43-43C8-83AA-C9AC197BF129}"/>
    <cellStyle name="Output 6 3" xfId="19324" xr:uid="{D91C0424-8B87-4C4B-BB11-E10B02E2F618}"/>
    <cellStyle name="Output 6 3 10" xfId="19325" xr:uid="{28A3D675-17D4-4692-B00E-0C09F6389C6F}"/>
    <cellStyle name="Output 6 3 10 2" xfId="37336" xr:uid="{88B0BF0E-93BF-414A-9979-DF5940D9C3E9}"/>
    <cellStyle name="Output 6 3 10 3" xfId="37337" xr:uid="{AB7CA8D6-292F-4DF7-9154-D6450A1E7364}"/>
    <cellStyle name="Output 6 3 11" xfId="19326" xr:uid="{52ED1A8D-46D6-455C-9BC1-39A008FFC846}"/>
    <cellStyle name="Output 6 3 11 2" xfId="37338" xr:uid="{4B75BA16-900C-4F02-9A7D-129081BFBA3F}"/>
    <cellStyle name="Output 6 3 12" xfId="37339" xr:uid="{379115C9-6DC4-4850-9EBC-0B2760DC9A70}"/>
    <cellStyle name="Output 6 3 2" xfId="19327" xr:uid="{1AE029F7-6F3D-485B-A90A-4A0688F4E54E}"/>
    <cellStyle name="Output 6 3 2 10" xfId="19328" xr:uid="{0441FB85-F188-45B4-93C9-520BA24903FA}"/>
    <cellStyle name="Output 6 3 2 10 2" xfId="37340" xr:uid="{EB21BF99-D120-4E7D-AB4E-B4F3C50644DC}"/>
    <cellStyle name="Output 6 3 2 11" xfId="37341" xr:uid="{57F07974-EAC3-41ED-A883-F38F1CFD96E7}"/>
    <cellStyle name="Output 6 3 2 2" xfId="19329" xr:uid="{F8324D39-5B05-44D3-B5F2-E1ABDB5035C2}"/>
    <cellStyle name="Output 6 3 2 2 2" xfId="19330" xr:uid="{4AEE3F4A-0CFC-4B95-9B9A-0DF512399268}"/>
    <cellStyle name="Output 6 3 2 2 2 2" xfId="37342" xr:uid="{4763F1B5-6E28-4A04-9C93-0A7E912088C8}"/>
    <cellStyle name="Output 6 3 2 2 2 3" xfId="37343" xr:uid="{5C0C7392-758E-4D4C-8EAF-D9F9EB1123BA}"/>
    <cellStyle name="Output 6 3 2 2 3" xfId="19331" xr:uid="{98F1E21E-2054-4F05-B845-55187BEA32C3}"/>
    <cellStyle name="Output 6 3 2 2 3 2" xfId="19332" xr:uid="{5D9D85FF-0B9A-468B-854D-D3F8950D259B}"/>
    <cellStyle name="Output 6 3 2 2 4" xfId="19333" xr:uid="{0C709FB6-36E9-45CD-92ED-4ECCCC6A4018}"/>
    <cellStyle name="Output 6 3 2 2 5" xfId="37344" xr:uid="{9DA18394-1697-46F0-9511-C4772B60DB9A}"/>
    <cellStyle name="Output 6 3 2 3" xfId="19334" xr:uid="{D74865F4-4FD5-43AC-97CE-A469900935E2}"/>
    <cellStyle name="Output 6 3 2 3 2" xfId="19335" xr:uid="{405BDC57-0BA6-492F-8F26-A21EA7B33F07}"/>
    <cellStyle name="Output 6 3 2 3 3" xfId="37345" xr:uid="{AA4263B0-89F9-4B53-B9DD-EF044605AB00}"/>
    <cellStyle name="Output 6 3 2 4" xfId="19336" xr:uid="{4E6FC358-3564-428E-BA5B-6B2C38F40D12}"/>
    <cellStyle name="Output 6 3 2 4 2" xfId="19337" xr:uid="{0A801742-FF09-4899-888F-89562CFC2CFD}"/>
    <cellStyle name="Output 6 3 2 4 3" xfId="37346" xr:uid="{30393FA7-C588-4E5A-B790-4AFBDA2FBB4A}"/>
    <cellStyle name="Output 6 3 2 5" xfId="19338" xr:uid="{117FBD82-47C7-4E65-99B1-BCE22AC1257F}"/>
    <cellStyle name="Output 6 3 2 5 2" xfId="19339" xr:uid="{0CE0516B-1282-422E-9E86-2ADF18D95567}"/>
    <cellStyle name="Output 6 3 2 5 3" xfId="37347" xr:uid="{D1E59748-318B-4DF6-A0C1-7AE5AFC17FAD}"/>
    <cellStyle name="Output 6 3 2 6" xfId="19340" xr:uid="{362D3B7E-F87E-4242-A091-D2953A09D720}"/>
    <cellStyle name="Output 6 3 2 6 2" xfId="19341" xr:uid="{6181D2F3-F5F2-419B-8F45-06D872C16C40}"/>
    <cellStyle name="Output 6 3 2 6 3" xfId="37348" xr:uid="{36D2C3D0-928A-4A7C-BC32-D37F746AA7ED}"/>
    <cellStyle name="Output 6 3 2 7" xfId="19342" xr:uid="{326D8530-48BC-4509-9220-8E087C74EA47}"/>
    <cellStyle name="Output 6 3 2 7 2" xfId="19343" xr:uid="{0EFB0AD7-27D3-4FFA-B059-74F9AF1D8A39}"/>
    <cellStyle name="Output 6 3 2 7 3" xfId="37349" xr:uid="{B4BB8926-874E-4EBD-ABE8-A6319FC44D7D}"/>
    <cellStyle name="Output 6 3 2 8" xfId="19344" xr:uid="{E31454DD-BC44-46B8-A366-CA2F71BA47F1}"/>
    <cellStyle name="Output 6 3 2 8 2" xfId="19345" xr:uid="{CECC6611-99CC-4718-8382-86CC212C33CC}"/>
    <cellStyle name="Output 6 3 2 8 3" xfId="37350" xr:uid="{4146DEB8-694C-41E9-B228-A9F0CC4D04F5}"/>
    <cellStyle name="Output 6 3 2 9" xfId="19346" xr:uid="{0BF35814-BFF4-471C-B5BF-05BCC10258F4}"/>
    <cellStyle name="Output 6 3 2 9 2" xfId="37351" xr:uid="{8718119D-BB43-4391-88F3-8E6639418E79}"/>
    <cellStyle name="Output 6 3 2 9 3" xfId="37352" xr:uid="{243F96A7-4A32-4A93-9695-72249507E0F0}"/>
    <cellStyle name="Output 6 3 3" xfId="19347" xr:uid="{A20BA13B-FEF0-4A98-9AB4-F16CC83EB6FA}"/>
    <cellStyle name="Output 6 3 3 2" xfId="19348" xr:uid="{C594A68E-77BF-4149-9C00-DAEACC37CF1C}"/>
    <cellStyle name="Output 6 3 3 2 2" xfId="37353" xr:uid="{97098D2F-BE6A-40BA-8C93-BFF9E7D360DC}"/>
    <cellStyle name="Output 6 3 3 2 3" xfId="37354" xr:uid="{57841257-7BB6-4AE6-AE6C-F001AB60481D}"/>
    <cellStyle name="Output 6 3 3 2 4" xfId="37355" xr:uid="{3F1AB08F-FFE0-40B2-AAF4-C469CAA038BF}"/>
    <cellStyle name="Output 6 3 3 3" xfId="19349" xr:uid="{EC45B289-C195-4479-9DA1-0455FFCF644A}"/>
    <cellStyle name="Output 6 3 3 3 2" xfId="19350" xr:uid="{251821AC-5740-4EDA-8FC2-7DDD8DCA624B}"/>
    <cellStyle name="Output 6 3 3 4" xfId="19351" xr:uid="{22B1A6BE-D27F-46A0-BD8A-976F8955F035}"/>
    <cellStyle name="Output 6 3 3 5" xfId="37356" xr:uid="{181DC43E-E2DB-4451-8925-405A8054E3A2}"/>
    <cellStyle name="Output 6 3 4" xfId="19352" xr:uid="{AE13908B-E0F7-4A28-9DBA-C52F2F683EC9}"/>
    <cellStyle name="Output 6 3 4 2" xfId="19353" xr:uid="{CBD4F2F9-45C3-4723-9BAA-FE357C895279}"/>
    <cellStyle name="Output 6 3 4 2 2" xfId="37357" xr:uid="{79D6B31F-73DB-4910-9891-132FCED45F8F}"/>
    <cellStyle name="Output 6 3 4 2 3" xfId="37358" xr:uid="{C98ABC5F-A084-4242-8F38-514904C7EFA3}"/>
    <cellStyle name="Output 6 3 4 3" xfId="19354" xr:uid="{B957D3C4-8173-4AC8-B1D1-F6F21EAE2812}"/>
    <cellStyle name="Output 6 3 4 4" xfId="37359" xr:uid="{D0E91E23-58E1-4D35-9DAA-98C8B3020AF0}"/>
    <cellStyle name="Output 6 3 4 5" xfId="37360" xr:uid="{F433657D-D6F3-456B-A943-C20488FB4544}"/>
    <cellStyle name="Output 6 3 5" xfId="19355" xr:uid="{04EEB2B0-A303-4354-B1CC-8A482D5A9C47}"/>
    <cellStyle name="Output 6 3 5 2" xfId="19356" xr:uid="{0543F6EB-C592-4DF5-AC2E-1A91D27707AA}"/>
    <cellStyle name="Output 6 3 5 2 2" xfId="37361" xr:uid="{D4F4AD93-F592-4547-A400-D9E6D36E322D}"/>
    <cellStyle name="Output 6 3 5 2 3" xfId="37362" xr:uid="{BB95058A-A962-4AAE-88F9-9A29CCA634F2}"/>
    <cellStyle name="Output 6 3 5 3" xfId="37363" xr:uid="{BF5CF631-1C81-48E7-83BD-C38AAED79284}"/>
    <cellStyle name="Output 6 3 5 4" xfId="37364" xr:uid="{D630F2CB-BFDD-4CEA-988A-B48643F4F2FD}"/>
    <cellStyle name="Output 6 3 6" xfId="19357" xr:uid="{5371DFDE-2C1D-4929-9339-688F2EBFAF61}"/>
    <cellStyle name="Output 6 3 6 2" xfId="19358" xr:uid="{DF20EDC4-9B8C-4399-BDC0-5229F995A902}"/>
    <cellStyle name="Output 6 3 6 3" xfId="37365" xr:uid="{16C5A16A-10FB-4176-9C65-DA23040AD7B1}"/>
    <cellStyle name="Output 6 3 7" xfId="19359" xr:uid="{E4EB0996-1077-4DAE-84B1-BA6D5A1CBE4B}"/>
    <cellStyle name="Output 6 3 7 2" xfId="19360" xr:uid="{A332B0FB-134C-4E02-9C78-0ACA22362D04}"/>
    <cellStyle name="Output 6 3 7 3" xfId="37366" xr:uid="{B2B43115-D8BB-48F5-9A25-BA5E419A64F0}"/>
    <cellStyle name="Output 6 3 8" xfId="19361" xr:uid="{4628238E-2970-44BE-9869-77C6AEFEE4EB}"/>
    <cellStyle name="Output 6 3 8 2" xfId="19362" xr:uid="{E1A231E0-EB13-4E96-995B-2548615BEBCC}"/>
    <cellStyle name="Output 6 3 8 3" xfId="37367" xr:uid="{A13F5E2D-DD88-4F00-A698-F9E69A0AD9DE}"/>
    <cellStyle name="Output 6 3 9" xfId="19363" xr:uid="{0EDC2159-ED15-4165-BACF-F7CD62693192}"/>
    <cellStyle name="Output 6 3 9 2" xfId="19364" xr:uid="{0822FADE-A6C4-473C-85A8-6DE5FBB5E60C}"/>
    <cellStyle name="Output 6 3 9 3" xfId="37368" xr:uid="{64FF1DAB-67F6-468D-8C9F-81468552F35B}"/>
    <cellStyle name="Output 6 4" xfId="19365" xr:uid="{053928A5-CD07-48C4-A13C-31E13071BB2C}"/>
    <cellStyle name="Output 6 4 10" xfId="19366" xr:uid="{579F0975-E0CB-4C4B-AD3A-3125A9F86E17}"/>
    <cellStyle name="Output 6 4 10 2" xfId="37369" xr:uid="{4F74D651-00D1-448E-8F2B-312CE223B641}"/>
    <cellStyle name="Output 6 4 10 3" xfId="37370" xr:uid="{F91C6D56-A265-4BC9-93CF-98FE06214A55}"/>
    <cellStyle name="Output 6 4 11" xfId="19367" xr:uid="{E45884A9-8DEF-4D7B-8FB1-06E6D319965F}"/>
    <cellStyle name="Output 6 4 11 2" xfId="37371" xr:uid="{D9302656-44E8-4E83-B938-81CF42F78058}"/>
    <cellStyle name="Output 6 4 12" xfId="37372" xr:uid="{6445BC86-A3DC-4CBC-8C91-5E93BDA5CE4B}"/>
    <cellStyle name="Output 6 4 2" xfId="19368" xr:uid="{405F11E9-6D2D-474C-AE68-53903533E732}"/>
    <cellStyle name="Output 6 4 2 10" xfId="19369" xr:uid="{3EE3BF23-5E70-472A-ABD9-C2D4F2888618}"/>
    <cellStyle name="Output 6 4 2 10 2" xfId="37373" xr:uid="{8F3C758B-D4AA-40D8-A324-A2862EDE42CB}"/>
    <cellStyle name="Output 6 4 2 11" xfId="37374" xr:uid="{F5DABE01-2153-4BFA-84E5-288DED95A3D7}"/>
    <cellStyle name="Output 6 4 2 2" xfId="19370" xr:uid="{A43E8057-84DD-4186-9844-6EDB84AEBACC}"/>
    <cellStyle name="Output 6 4 2 2 2" xfId="19371" xr:uid="{2D660626-EF68-4594-9C02-34B157F2908C}"/>
    <cellStyle name="Output 6 4 2 2 2 2" xfId="37375" xr:uid="{33BCC1A7-36C9-48A2-ADBA-3D2DA2F89B62}"/>
    <cellStyle name="Output 6 4 2 2 2 3" xfId="37376" xr:uid="{8A3E29DC-2E37-4F8F-8714-3A7B4096AF5D}"/>
    <cellStyle name="Output 6 4 2 2 3" xfId="19372" xr:uid="{210E3373-E295-491C-B65E-642A2709A0B7}"/>
    <cellStyle name="Output 6 4 2 2 3 2" xfId="19373" xr:uid="{AEE84EA7-8713-4007-A8BE-B2BDE3715DE8}"/>
    <cellStyle name="Output 6 4 2 2 4" xfId="19374" xr:uid="{D62BA90C-17B2-46E5-9D17-FDE70F3C772D}"/>
    <cellStyle name="Output 6 4 2 2 5" xfId="37377" xr:uid="{FF297BB2-364E-4567-ACC8-76BCA5BA6B1B}"/>
    <cellStyle name="Output 6 4 2 3" xfId="19375" xr:uid="{6899B06E-FA01-4FA3-8873-59E0CC426D21}"/>
    <cellStyle name="Output 6 4 2 3 2" xfId="19376" xr:uid="{FEE3959B-E8CA-45F9-B9B9-DD035626EAC5}"/>
    <cellStyle name="Output 6 4 2 3 3" xfId="37378" xr:uid="{7B4DC5B6-6054-4479-802F-A647EA7DD07C}"/>
    <cellStyle name="Output 6 4 2 4" xfId="19377" xr:uid="{D46C6694-F229-42DE-B18B-1A335C393146}"/>
    <cellStyle name="Output 6 4 2 4 2" xfId="19378" xr:uid="{166180C0-8A78-4297-A20E-6D3510A55680}"/>
    <cellStyle name="Output 6 4 2 4 3" xfId="37379" xr:uid="{1939018D-A74E-4FEA-9649-7E56F172F34C}"/>
    <cellStyle name="Output 6 4 2 5" xfId="19379" xr:uid="{97B52B8D-641A-4E0F-80B4-734F91CA0AC0}"/>
    <cellStyle name="Output 6 4 2 5 2" xfId="19380" xr:uid="{227C24AF-5128-4708-B10E-5EEFFC739E59}"/>
    <cellStyle name="Output 6 4 2 5 3" xfId="37380" xr:uid="{423C8ACB-9B8D-4193-A5A5-F2089DFE015E}"/>
    <cellStyle name="Output 6 4 2 6" xfId="19381" xr:uid="{5B053BC8-6101-4686-AE63-04FAE38D367B}"/>
    <cellStyle name="Output 6 4 2 6 2" xfId="19382" xr:uid="{1854CF46-C961-4BE9-825D-7C600DC86DC1}"/>
    <cellStyle name="Output 6 4 2 6 3" xfId="37381" xr:uid="{5FF2438A-684A-4743-A27F-E5670D83A4CA}"/>
    <cellStyle name="Output 6 4 2 7" xfId="19383" xr:uid="{F01FC900-8733-4739-964F-E95EAF73FD16}"/>
    <cellStyle name="Output 6 4 2 7 2" xfId="19384" xr:uid="{3717150D-8331-4FA6-A3C7-C56D4C31D4E8}"/>
    <cellStyle name="Output 6 4 2 7 3" xfId="37382" xr:uid="{FCD5427F-53DF-4BFB-880D-2CEACC85FB39}"/>
    <cellStyle name="Output 6 4 2 8" xfId="19385" xr:uid="{A02CCE47-BB8B-4F65-A88E-AAA48208A958}"/>
    <cellStyle name="Output 6 4 2 8 2" xfId="19386" xr:uid="{2D9AC08C-F814-4AE9-9A6D-5221D0FD3EA9}"/>
    <cellStyle name="Output 6 4 2 8 3" xfId="37383" xr:uid="{189410B9-51A6-4929-8F55-0750A59AE142}"/>
    <cellStyle name="Output 6 4 2 9" xfId="19387" xr:uid="{ABBBD6E5-73E5-4907-843E-30917BC48587}"/>
    <cellStyle name="Output 6 4 2 9 2" xfId="37384" xr:uid="{12B8DEFC-7AFD-4636-A290-95826AA9FEEB}"/>
    <cellStyle name="Output 6 4 2 9 3" xfId="37385" xr:uid="{D6984B8B-C290-42FB-BE9C-EFE994995E33}"/>
    <cellStyle name="Output 6 4 3" xfId="19388" xr:uid="{FCAFA3C6-116C-4761-81E8-4A332A74F754}"/>
    <cellStyle name="Output 6 4 3 2" xfId="19389" xr:uid="{182A0163-2229-4DB8-A03B-826DE6CB7A53}"/>
    <cellStyle name="Output 6 4 3 2 2" xfId="37386" xr:uid="{55AA08E1-EC0C-499B-AF5E-7B4D67A82A40}"/>
    <cellStyle name="Output 6 4 3 2 3" xfId="37387" xr:uid="{5A1FDA28-E92F-48E9-A7BE-772ECD7619BB}"/>
    <cellStyle name="Output 6 4 3 2 4" xfId="37388" xr:uid="{66E05296-CAFC-401C-B59F-FE07BD979E7C}"/>
    <cellStyle name="Output 6 4 3 3" xfId="19390" xr:uid="{28192EC0-1FC2-4EB3-9616-2A7C55BE0690}"/>
    <cellStyle name="Output 6 4 3 3 2" xfId="19391" xr:uid="{2598627C-C379-4943-A300-89E8262A92AF}"/>
    <cellStyle name="Output 6 4 3 4" xfId="19392" xr:uid="{308D377C-7E4F-4808-9E86-C9BD80D62616}"/>
    <cellStyle name="Output 6 4 3 5" xfId="37389" xr:uid="{856D66CA-F1FF-4247-81E1-3BBF971BC96E}"/>
    <cellStyle name="Output 6 4 4" xfId="19393" xr:uid="{39FF1F0A-9BCB-470E-9889-D0A05A56956C}"/>
    <cellStyle name="Output 6 4 4 2" xfId="19394" xr:uid="{1C7D60CA-9542-436A-A299-CD7D30E3EC42}"/>
    <cellStyle name="Output 6 4 4 2 2" xfId="37390" xr:uid="{9B904872-54FA-4A32-B812-D3E80B1A063A}"/>
    <cellStyle name="Output 6 4 4 2 3" xfId="37391" xr:uid="{5F75D2A9-83F6-40CF-B0F7-07A1CD37E546}"/>
    <cellStyle name="Output 6 4 4 3" xfId="19395" xr:uid="{DD1BE2B4-440F-4CA1-BEDB-C484D4F55749}"/>
    <cellStyle name="Output 6 4 4 4" xfId="37392" xr:uid="{90A5D9AB-6B16-4B07-B36D-56A58A585225}"/>
    <cellStyle name="Output 6 4 4 5" xfId="37393" xr:uid="{CBE593B0-C422-4B03-960B-CEE5423AB941}"/>
    <cellStyle name="Output 6 4 5" xfId="19396" xr:uid="{3D0ABEC1-73EA-4FF1-AFA3-A0353623EE5C}"/>
    <cellStyle name="Output 6 4 5 2" xfId="19397" xr:uid="{BDC1C3E7-9116-46BB-9AF8-F05F11046EDD}"/>
    <cellStyle name="Output 6 4 5 2 2" xfId="37394" xr:uid="{9F77415B-AE56-492A-BC7B-0C243F15C072}"/>
    <cellStyle name="Output 6 4 5 2 3" xfId="37395" xr:uid="{5E52FB30-2CC7-41C6-8675-7B47045953BE}"/>
    <cellStyle name="Output 6 4 5 3" xfId="37396" xr:uid="{38F2EE99-55E6-4D57-ADA4-E8599058756B}"/>
    <cellStyle name="Output 6 4 5 4" xfId="37397" xr:uid="{7D3E2F17-BBC8-4153-A097-5627541963CD}"/>
    <cellStyle name="Output 6 4 6" xfId="19398" xr:uid="{FCE95B4C-CA70-4D6A-9A30-BB97CB0EE1DF}"/>
    <cellStyle name="Output 6 4 6 2" xfId="19399" xr:uid="{8C66E545-5B34-4E1C-BDB7-8CBDF441CA5E}"/>
    <cellStyle name="Output 6 4 6 3" xfId="37398" xr:uid="{6AFA4031-9FED-4ED4-9AC6-390E04AAC440}"/>
    <cellStyle name="Output 6 4 7" xfId="19400" xr:uid="{2C14A696-DFC2-4E4F-B809-F9F8F5FDCC32}"/>
    <cellStyle name="Output 6 4 7 2" xfId="19401" xr:uid="{C61E7FF1-371A-4BEE-A1A9-D24A95774717}"/>
    <cellStyle name="Output 6 4 7 3" xfId="37399" xr:uid="{C539C4B1-69DF-4A5E-8438-15C328918694}"/>
    <cellStyle name="Output 6 4 8" xfId="19402" xr:uid="{D1C5BD56-E8F5-4068-9F5D-97AEDCFCF8B9}"/>
    <cellStyle name="Output 6 4 8 2" xfId="19403" xr:uid="{B5FA6E99-8759-4712-A6B1-963351CE4EF8}"/>
    <cellStyle name="Output 6 4 8 3" xfId="37400" xr:uid="{129C015E-6EF3-4917-9214-38F213944135}"/>
    <cellStyle name="Output 6 4 9" xfId="19404" xr:uid="{0916D733-2DDC-45D2-864C-DB4FFAE1D4B0}"/>
    <cellStyle name="Output 6 4 9 2" xfId="19405" xr:uid="{CD05322C-137D-4035-B1C4-5B804124FC2A}"/>
    <cellStyle name="Output 6 4 9 3" xfId="37401" xr:uid="{4DCC7126-705B-4F11-AB56-BAEC9CE4E617}"/>
    <cellStyle name="Output 6 5" xfId="19406" xr:uid="{0490C15C-400A-495E-89BC-484731AD7893}"/>
    <cellStyle name="Output 6 5 10" xfId="19407" xr:uid="{456D8036-234C-4FA1-AD0E-CC95E5B6CD49}"/>
    <cellStyle name="Output 6 5 10 2" xfId="37402" xr:uid="{A3614A6B-DE85-4C4D-926B-E55A17FE32ED}"/>
    <cellStyle name="Output 6 5 10 3" xfId="37403" xr:uid="{8CEFEF4A-D40C-4CBD-BEFF-4696CE13010E}"/>
    <cellStyle name="Output 6 5 11" xfId="19408" xr:uid="{23BE33D1-AB54-413F-A7D8-F30D2FF0D547}"/>
    <cellStyle name="Output 6 5 11 2" xfId="37404" xr:uid="{A753A1EA-45D7-4376-A8CB-D3335882FFB3}"/>
    <cellStyle name="Output 6 5 12" xfId="37405" xr:uid="{C8A23514-82D9-4FB0-8B1F-D8C1CB60C4BC}"/>
    <cellStyle name="Output 6 5 2" xfId="19409" xr:uid="{BD76100E-1796-4712-93F7-84A6E78DE239}"/>
    <cellStyle name="Output 6 5 2 10" xfId="19410" xr:uid="{00F953BF-DDC6-4217-9AC3-5F3647E35BCB}"/>
    <cellStyle name="Output 6 5 2 10 2" xfId="37406" xr:uid="{D2C46EF1-8514-4BC5-9762-C431F2C67C54}"/>
    <cellStyle name="Output 6 5 2 11" xfId="37407" xr:uid="{699EA2D5-86C8-4F97-A77A-84FAF95A9CD2}"/>
    <cellStyle name="Output 6 5 2 2" xfId="19411" xr:uid="{285058CE-594D-412F-9C94-91A565E3F588}"/>
    <cellStyle name="Output 6 5 2 2 2" xfId="19412" xr:uid="{353C65BB-5A36-4B63-97FD-6F3E169325E2}"/>
    <cellStyle name="Output 6 5 2 2 2 2" xfId="37408" xr:uid="{5771FF41-C1F9-45AB-A1CA-C0C4EEBA7B99}"/>
    <cellStyle name="Output 6 5 2 2 2 3" xfId="37409" xr:uid="{219DA387-C5BC-487B-B04A-04566028C9BB}"/>
    <cellStyle name="Output 6 5 2 2 3" xfId="19413" xr:uid="{384D6E46-BC02-42CE-A246-C379DE94871C}"/>
    <cellStyle name="Output 6 5 2 2 3 2" xfId="19414" xr:uid="{CC9F09EA-34A9-4BCE-A791-E8006B6F6D8C}"/>
    <cellStyle name="Output 6 5 2 2 4" xfId="19415" xr:uid="{A33A3799-88DA-4714-ADC9-7F328B0DB438}"/>
    <cellStyle name="Output 6 5 2 2 5" xfId="37410" xr:uid="{7909B3C7-0979-465D-A5B6-6E35F9F553F8}"/>
    <cellStyle name="Output 6 5 2 3" xfId="19416" xr:uid="{A5D00823-5E03-4863-BCEF-5EEDC2DA6273}"/>
    <cellStyle name="Output 6 5 2 3 2" xfId="19417" xr:uid="{0F1F128B-BB5C-4083-92B6-AA389DAEC048}"/>
    <cellStyle name="Output 6 5 2 3 3" xfId="37411" xr:uid="{FA8570E4-7C1F-435D-B072-8EFD8FC07D49}"/>
    <cellStyle name="Output 6 5 2 4" xfId="19418" xr:uid="{47EA8974-368C-4757-96E0-AB4B27A7F734}"/>
    <cellStyle name="Output 6 5 2 4 2" xfId="19419" xr:uid="{BD1BB20A-59EE-47B9-9B80-65A72EE52B6F}"/>
    <cellStyle name="Output 6 5 2 4 3" xfId="37412" xr:uid="{D36DB848-7F18-4C52-AA6C-A5DA75A73BB0}"/>
    <cellStyle name="Output 6 5 2 5" xfId="19420" xr:uid="{B2EBB920-853B-434B-9D93-4E8A397F5922}"/>
    <cellStyle name="Output 6 5 2 5 2" xfId="19421" xr:uid="{C48AAC1C-AA76-4162-B5E3-815E92C35496}"/>
    <cellStyle name="Output 6 5 2 5 3" xfId="37413" xr:uid="{DD07F19D-7E79-4967-84C2-EF262177985B}"/>
    <cellStyle name="Output 6 5 2 6" xfId="19422" xr:uid="{897CCDFA-0E68-41FD-925C-9F7BE4AE3A3D}"/>
    <cellStyle name="Output 6 5 2 6 2" xfId="19423" xr:uid="{08D5824F-7E2E-454C-9E41-D40718FF9C67}"/>
    <cellStyle name="Output 6 5 2 6 3" xfId="37414" xr:uid="{BA502749-DB37-4110-9D1B-CFD3EB14481F}"/>
    <cellStyle name="Output 6 5 2 7" xfId="19424" xr:uid="{3ABF4551-F033-4038-A7E9-E8AE8FA2D2EF}"/>
    <cellStyle name="Output 6 5 2 7 2" xfId="19425" xr:uid="{21E0E2F3-7733-4476-A70F-A620BB563C6D}"/>
    <cellStyle name="Output 6 5 2 7 3" xfId="37415" xr:uid="{43456174-4196-4109-A7A6-B4D2F7C91898}"/>
    <cellStyle name="Output 6 5 2 8" xfId="19426" xr:uid="{84E6AED9-6E6E-46F6-8536-9A9654025DC4}"/>
    <cellStyle name="Output 6 5 2 8 2" xfId="19427" xr:uid="{4AAB50F9-2C71-4C15-91EC-93B7ED2C0B9F}"/>
    <cellStyle name="Output 6 5 2 8 3" xfId="37416" xr:uid="{4B65D4DA-27F5-4431-BEF9-20F0212C07A9}"/>
    <cellStyle name="Output 6 5 2 9" xfId="19428" xr:uid="{D7588077-4561-47B3-9142-E59DC8BC91E2}"/>
    <cellStyle name="Output 6 5 2 9 2" xfId="37417" xr:uid="{C04D8A08-D1BC-4FEC-A94A-07CA4D8BEA41}"/>
    <cellStyle name="Output 6 5 2 9 3" xfId="37418" xr:uid="{3AB30C48-8A0D-4A35-8368-14992AC02265}"/>
    <cellStyle name="Output 6 5 3" xfId="19429" xr:uid="{06ECCC2C-A593-45E5-A79A-7BBEA04FDB56}"/>
    <cellStyle name="Output 6 5 3 2" xfId="19430" xr:uid="{D1412EAE-23C2-4549-8737-ED2CE46F68C8}"/>
    <cellStyle name="Output 6 5 3 2 2" xfId="37419" xr:uid="{321C5272-9629-4BC3-9146-75806994675A}"/>
    <cellStyle name="Output 6 5 3 2 3" xfId="37420" xr:uid="{5C320781-8EA1-45E9-B1B8-2A0D57F8A454}"/>
    <cellStyle name="Output 6 5 3 2 4" xfId="37421" xr:uid="{9CD5B321-8FD3-46FB-8DAF-3D0FFC4A0DFE}"/>
    <cellStyle name="Output 6 5 3 3" xfId="19431" xr:uid="{D218C4A6-0F31-4346-8EE2-8DB5F4F6B94F}"/>
    <cellStyle name="Output 6 5 3 3 2" xfId="19432" xr:uid="{8EA1E92A-3788-4830-8278-906D883DBDC2}"/>
    <cellStyle name="Output 6 5 3 4" xfId="19433" xr:uid="{4A3493FE-36F8-481F-A579-D6A5CD802568}"/>
    <cellStyle name="Output 6 5 3 5" xfId="37422" xr:uid="{CD982B39-D694-425F-BAF8-C22B9EED1D85}"/>
    <cellStyle name="Output 6 5 4" xfId="19434" xr:uid="{9A3DCE01-6360-451A-B841-70A7489BE743}"/>
    <cellStyle name="Output 6 5 4 2" xfId="19435" xr:uid="{306E2C02-C4D8-494C-9798-AB544BBBB1B1}"/>
    <cellStyle name="Output 6 5 4 2 2" xfId="37423" xr:uid="{01DD2A6A-66EF-4552-A47D-963B87D10AE9}"/>
    <cellStyle name="Output 6 5 4 2 3" xfId="37424" xr:uid="{7CE0D1C4-7A4E-4313-927C-3D033FB2D90A}"/>
    <cellStyle name="Output 6 5 4 3" xfId="19436" xr:uid="{BF800B5B-00D5-486A-84E6-C95DF16F4882}"/>
    <cellStyle name="Output 6 5 4 4" xfId="37425" xr:uid="{DEF5B5E3-C5E6-4982-9DE3-6DF86BCE7E8D}"/>
    <cellStyle name="Output 6 5 4 5" xfId="37426" xr:uid="{AB460FE9-121B-4E66-8C94-63B02DDB8A37}"/>
    <cellStyle name="Output 6 5 5" xfId="19437" xr:uid="{ACB68377-F3B4-4FD6-B29B-1264281DEB8A}"/>
    <cellStyle name="Output 6 5 5 2" xfId="19438" xr:uid="{D64D8EF1-2156-46D9-AE5B-C78B7A59B8F8}"/>
    <cellStyle name="Output 6 5 5 2 2" xfId="37427" xr:uid="{9923D25C-C6C0-4CC9-83E7-2DD36A6ABD57}"/>
    <cellStyle name="Output 6 5 5 2 3" xfId="37428" xr:uid="{CFA07EC8-4AF3-4E64-BA63-21104D0E50A1}"/>
    <cellStyle name="Output 6 5 5 3" xfId="37429" xr:uid="{FAA6E322-15BB-406E-A4B7-7A47B0E72031}"/>
    <cellStyle name="Output 6 5 5 4" xfId="37430" xr:uid="{DDF4824B-B5AD-44C5-9026-1B9BC61196D6}"/>
    <cellStyle name="Output 6 5 6" xfId="19439" xr:uid="{EFFBDB24-8802-4576-A32D-7056CED32360}"/>
    <cellStyle name="Output 6 5 6 2" xfId="19440" xr:uid="{A8088A2D-BCB0-4034-8011-11883C855632}"/>
    <cellStyle name="Output 6 5 6 3" xfId="37431" xr:uid="{AF79C165-E0AA-4157-AB3D-C6A9DAADD047}"/>
    <cellStyle name="Output 6 5 7" xfId="19441" xr:uid="{ABA6905D-A418-4078-BE85-FE6C732AC32F}"/>
    <cellStyle name="Output 6 5 7 2" xfId="19442" xr:uid="{DA7BC19F-2002-420E-BC52-2B663EF24790}"/>
    <cellStyle name="Output 6 5 7 3" xfId="37432" xr:uid="{52FDA2F7-CBDC-42FD-A6FE-B39EE52C5D8F}"/>
    <cellStyle name="Output 6 5 8" xfId="19443" xr:uid="{82428FE5-B574-4096-973D-25C43BB5A788}"/>
    <cellStyle name="Output 6 5 8 2" xfId="19444" xr:uid="{7265D59D-EDD9-4177-B2A7-AFED1A73EA36}"/>
    <cellStyle name="Output 6 5 8 3" xfId="37433" xr:uid="{6F4E5B0C-E9E0-4BA6-8579-0875FA2790F2}"/>
    <cellStyle name="Output 6 5 9" xfId="19445" xr:uid="{AF2618A2-D1C4-49C1-8486-6428470A0AC8}"/>
    <cellStyle name="Output 6 5 9 2" xfId="19446" xr:uid="{41CBFA14-B636-43CD-9992-474E93917F8B}"/>
    <cellStyle name="Output 6 5 9 3" xfId="37434" xr:uid="{E244FD4E-D3A0-49CD-82F3-03DAD5D8DC4D}"/>
    <cellStyle name="Output 6 6" xfId="19447" xr:uid="{8335C3F5-DADB-4C9F-AA23-E8501A593EA8}"/>
    <cellStyle name="Output 6 6 10" xfId="19448" xr:uid="{3CCD2146-B60B-4B16-808D-A7F6CFDF82B4}"/>
    <cellStyle name="Output 6 6 10 2" xfId="37435" xr:uid="{25C604F1-F992-4282-9415-092C563210C8}"/>
    <cellStyle name="Output 6 6 10 3" xfId="37436" xr:uid="{3CA66A1D-DE9C-4FD7-9ED5-74177B394524}"/>
    <cellStyle name="Output 6 6 11" xfId="19449" xr:uid="{43B3DD03-6463-46A7-B1C4-7E7CA3112EF0}"/>
    <cellStyle name="Output 6 6 11 2" xfId="37437" xr:uid="{BF54319E-4035-4FDA-B074-8D9A5E77649D}"/>
    <cellStyle name="Output 6 6 12" xfId="37438" xr:uid="{7702879B-D052-4468-BD37-D1C0091999E4}"/>
    <cellStyle name="Output 6 6 2" xfId="19450" xr:uid="{B9B5C342-CD68-4A2C-802C-F84D2AF08A69}"/>
    <cellStyle name="Output 6 6 2 10" xfId="19451" xr:uid="{09D8486B-2BCD-4FBE-B6F2-2B0A2DF79E90}"/>
    <cellStyle name="Output 6 6 2 10 2" xfId="37439" xr:uid="{60A934AF-8A2D-4A5F-95F8-ADD91F8982A9}"/>
    <cellStyle name="Output 6 6 2 11" xfId="37440" xr:uid="{DF6919A4-15E8-4B51-83D4-77EAFD092073}"/>
    <cellStyle name="Output 6 6 2 2" xfId="19452" xr:uid="{304B4AFD-98D9-4B57-A3BF-147287B739FB}"/>
    <cellStyle name="Output 6 6 2 2 2" xfId="19453" xr:uid="{0CDB4324-BFF9-4DBE-B551-06605417E5D5}"/>
    <cellStyle name="Output 6 6 2 2 2 2" xfId="37441" xr:uid="{1BCE53E3-80BD-45DB-9698-AB14DC804AEA}"/>
    <cellStyle name="Output 6 6 2 2 2 3" xfId="37442" xr:uid="{2E986526-68C2-4A1D-AE97-D729D3BEB559}"/>
    <cellStyle name="Output 6 6 2 2 3" xfId="19454" xr:uid="{3AF9BBFA-36EA-464C-B471-EA3EEAEF0ABE}"/>
    <cellStyle name="Output 6 6 2 2 3 2" xfId="19455" xr:uid="{954E19B1-F0D6-43AA-8D31-26BBC7AAF4A4}"/>
    <cellStyle name="Output 6 6 2 2 4" xfId="19456" xr:uid="{8D138D8B-6C53-4ACD-8795-62AB3362219C}"/>
    <cellStyle name="Output 6 6 2 2 5" xfId="37443" xr:uid="{E86C856B-AD88-4A61-9039-27088BC7297E}"/>
    <cellStyle name="Output 6 6 2 3" xfId="19457" xr:uid="{4F647082-7112-4E58-9AC6-BF4C4137C7E4}"/>
    <cellStyle name="Output 6 6 2 3 2" xfId="19458" xr:uid="{11E3CEAF-060D-40A6-B0FC-DE7C97B06468}"/>
    <cellStyle name="Output 6 6 2 3 3" xfId="37444" xr:uid="{A8F86C0B-D185-4E1E-904D-05F1D2E5A9E2}"/>
    <cellStyle name="Output 6 6 2 4" xfId="19459" xr:uid="{13326701-417B-4239-A40A-BEA7DBA4C4FC}"/>
    <cellStyle name="Output 6 6 2 4 2" xfId="19460" xr:uid="{1E9997DF-AF79-4902-B252-7548B33154D9}"/>
    <cellStyle name="Output 6 6 2 4 3" xfId="37445" xr:uid="{9F2FE3DA-D34F-4199-9C27-30DD7DCD22B8}"/>
    <cellStyle name="Output 6 6 2 5" xfId="19461" xr:uid="{8B40E8E3-F167-4171-A545-1B7D88133165}"/>
    <cellStyle name="Output 6 6 2 5 2" xfId="19462" xr:uid="{01098584-B40F-4412-9938-3F939DAC62EB}"/>
    <cellStyle name="Output 6 6 2 5 3" xfId="37446" xr:uid="{088C3D05-F58F-462A-B467-304781103809}"/>
    <cellStyle name="Output 6 6 2 6" xfId="19463" xr:uid="{2954F74B-2A12-4E4F-B2B6-97DC565D1354}"/>
    <cellStyle name="Output 6 6 2 6 2" xfId="19464" xr:uid="{1F10D3F5-E2A2-4BBD-9315-0F9D241E03A7}"/>
    <cellStyle name="Output 6 6 2 6 3" xfId="37447" xr:uid="{E3175E08-21BA-445F-8EAA-664A22A8972F}"/>
    <cellStyle name="Output 6 6 2 7" xfId="19465" xr:uid="{BFBCF259-A4F6-475C-8932-5BD37A9FBB79}"/>
    <cellStyle name="Output 6 6 2 7 2" xfId="19466" xr:uid="{08A9E440-127B-4DFD-AEEA-3B98A65D7B8C}"/>
    <cellStyle name="Output 6 6 2 7 3" xfId="37448" xr:uid="{D77FA51F-ABE4-41CF-B54E-195FE79F8EE9}"/>
    <cellStyle name="Output 6 6 2 8" xfId="19467" xr:uid="{F49025CA-1CBF-4DF8-89F3-C92785E79176}"/>
    <cellStyle name="Output 6 6 2 8 2" xfId="19468" xr:uid="{EB6D8201-8765-4BB7-BDA4-0C2033D95790}"/>
    <cellStyle name="Output 6 6 2 8 3" xfId="37449" xr:uid="{A7B93FE5-0D1D-485C-81D6-6C9F8C861861}"/>
    <cellStyle name="Output 6 6 2 9" xfId="19469" xr:uid="{B4D37170-CC16-441A-9859-DEDA459755AE}"/>
    <cellStyle name="Output 6 6 2 9 2" xfId="37450" xr:uid="{952339C2-5C6D-412A-BC99-E412A6A1872D}"/>
    <cellStyle name="Output 6 6 2 9 3" xfId="37451" xr:uid="{33B164B3-8B91-4F98-A33C-E8832FBE7D52}"/>
    <cellStyle name="Output 6 6 3" xfId="19470" xr:uid="{B220233C-EAF0-41F1-A178-96D3B2634E89}"/>
    <cellStyle name="Output 6 6 3 2" xfId="19471" xr:uid="{ED99EB30-E046-4405-ACB8-D864D94607F8}"/>
    <cellStyle name="Output 6 6 3 2 2" xfId="37452" xr:uid="{E607F3C6-1DBA-474E-97FE-0240729918BB}"/>
    <cellStyle name="Output 6 6 3 2 3" xfId="37453" xr:uid="{E0DA9595-3247-43B9-A9E1-23F344A93FA1}"/>
    <cellStyle name="Output 6 6 3 2 4" xfId="37454" xr:uid="{7D7A8E37-4EB0-4C95-B3B8-AD31662C3650}"/>
    <cellStyle name="Output 6 6 3 3" xfId="19472" xr:uid="{1BC3510F-04DA-4786-8E7A-1474C07B0649}"/>
    <cellStyle name="Output 6 6 3 3 2" xfId="19473" xr:uid="{5503442C-D34D-4330-A8DD-8AD752BC8E91}"/>
    <cellStyle name="Output 6 6 3 4" xfId="19474" xr:uid="{BBCFC2E3-4081-4429-B16F-8D6D3074F848}"/>
    <cellStyle name="Output 6 6 3 5" xfId="37455" xr:uid="{B140B101-AD83-41A3-940C-423543A15BB9}"/>
    <cellStyle name="Output 6 6 4" xfId="19475" xr:uid="{E78D5C99-0879-4F0A-9570-B56A6517C45C}"/>
    <cellStyle name="Output 6 6 4 2" xfId="19476" xr:uid="{47245EC8-8A62-4ABA-B9F6-41201F39D4ED}"/>
    <cellStyle name="Output 6 6 4 2 2" xfId="37456" xr:uid="{B09675C4-887E-475F-BDB0-3DBE0CB59848}"/>
    <cellStyle name="Output 6 6 4 2 3" xfId="37457" xr:uid="{F3365913-58D1-4828-9820-6D94002334B0}"/>
    <cellStyle name="Output 6 6 4 3" xfId="19477" xr:uid="{CBB39913-9125-4599-B18A-55496CDF722D}"/>
    <cellStyle name="Output 6 6 4 4" xfId="37458" xr:uid="{2EAF8B07-16F2-4943-9945-6D82522CDE78}"/>
    <cellStyle name="Output 6 6 4 5" xfId="37459" xr:uid="{D573C194-5285-4F2D-A14A-C508CA72512E}"/>
    <cellStyle name="Output 6 6 5" xfId="19478" xr:uid="{BC4FD4FE-6B54-4FC8-B7A9-54B4EEE780EC}"/>
    <cellStyle name="Output 6 6 5 2" xfId="19479" xr:uid="{01A8645E-D68C-47E1-B7BB-2AABF737B89F}"/>
    <cellStyle name="Output 6 6 5 2 2" xfId="37460" xr:uid="{1E0ABCD0-2495-40ED-86C7-DA8E6CB04352}"/>
    <cellStyle name="Output 6 6 5 2 3" xfId="37461" xr:uid="{9BD0791E-BF8E-421A-860A-67FC77411E29}"/>
    <cellStyle name="Output 6 6 5 3" xfId="37462" xr:uid="{B2C19A3C-0DDD-490C-AB23-181D97248D64}"/>
    <cellStyle name="Output 6 6 5 4" xfId="37463" xr:uid="{E950D988-D439-4CAB-A18D-9761035EE584}"/>
    <cellStyle name="Output 6 6 6" xfId="19480" xr:uid="{F5916D6F-AB25-4AB3-B8A8-476861ECBA7E}"/>
    <cellStyle name="Output 6 6 6 2" xfId="19481" xr:uid="{2162D4E6-2CA7-4AB9-A9C2-5A346A687B7A}"/>
    <cellStyle name="Output 6 6 6 3" xfId="37464" xr:uid="{FC638260-B879-4114-B977-4C19BAD8A5C4}"/>
    <cellStyle name="Output 6 6 7" xfId="19482" xr:uid="{86DE7B73-3661-44AE-A0C5-F8DBAB0549DB}"/>
    <cellStyle name="Output 6 6 7 2" xfId="19483" xr:uid="{E581A5B5-D42C-47D3-BF53-B9BB644D634C}"/>
    <cellStyle name="Output 6 6 7 3" xfId="37465" xr:uid="{3C2D87C0-7F61-4E1B-8F14-2F64531206B1}"/>
    <cellStyle name="Output 6 6 8" xfId="19484" xr:uid="{9E35593C-FD9B-403F-93A3-2FE1E526C48A}"/>
    <cellStyle name="Output 6 6 8 2" xfId="19485" xr:uid="{05887E1C-87E8-4999-8FB7-7B8194D87726}"/>
    <cellStyle name="Output 6 6 8 3" xfId="37466" xr:uid="{5587582D-85EA-4B7E-84F8-B35CDF537CC0}"/>
    <cellStyle name="Output 6 6 9" xfId="19486" xr:uid="{98BF1E14-F073-430A-B0BF-0C5463A4DBBE}"/>
    <cellStyle name="Output 6 6 9 2" xfId="19487" xr:uid="{6323AE5F-D98A-4161-AED5-C62A2620C023}"/>
    <cellStyle name="Output 6 6 9 3" xfId="37467" xr:uid="{D9064350-E87F-4112-9461-2F7E746E7314}"/>
    <cellStyle name="Output 6 7" xfId="19488" xr:uid="{09B9F9AE-EE34-402D-BEC1-22079BD0C4B1}"/>
    <cellStyle name="Output 6 7 10" xfId="19489" xr:uid="{73C5CFDC-95F2-498A-B9A8-789FBDC0C3B7}"/>
    <cellStyle name="Output 6 7 10 2" xfId="37468" xr:uid="{792E3737-B04D-458B-90C7-EA2A88F14DB9}"/>
    <cellStyle name="Output 6 7 10 3" xfId="37469" xr:uid="{9744BF27-FC5D-4088-BE1A-F0CA61DBD944}"/>
    <cellStyle name="Output 6 7 11" xfId="19490" xr:uid="{4C0CB1FC-98DC-49E2-B12A-A5FBE2F8D524}"/>
    <cellStyle name="Output 6 7 11 2" xfId="37470" xr:uid="{C87CAC80-09C4-4610-9BCC-45EF4AFE3133}"/>
    <cellStyle name="Output 6 7 12" xfId="37471" xr:uid="{80D1005A-4517-4B52-98E5-E0EE9D11E97C}"/>
    <cellStyle name="Output 6 7 2" xfId="19491" xr:uid="{744BBC73-5CAA-428A-A9EB-719DD30A0144}"/>
    <cellStyle name="Output 6 7 2 10" xfId="19492" xr:uid="{6D078858-FC6D-4DB8-BCBE-F58711C80CE7}"/>
    <cellStyle name="Output 6 7 2 10 2" xfId="37472" xr:uid="{F66FA1B5-1D5A-4ECB-A189-48365E317721}"/>
    <cellStyle name="Output 6 7 2 11" xfId="37473" xr:uid="{5289E9B0-E04A-475C-9968-27E42C5CFF3B}"/>
    <cellStyle name="Output 6 7 2 2" xfId="19493" xr:uid="{54323EEF-4470-4327-AD06-EA92FCEFFC58}"/>
    <cellStyle name="Output 6 7 2 2 2" xfId="19494" xr:uid="{9CF2B8EC-59D3-4D4D-86DD-F43C2939A0C7}"/>
    <cellStyle name="Output 6 7 2 2 2 2" xfId="37474" xr:uid="{F64DC989-AE24-42C7-A695-3F86028C396D}"/>
    <cellStyle name="Output 6 7 2 2 2 3" xfId="37475" xr:uid="{458E5171-4599-416F-8E08-5ECD89224660}"/>
    <cellStyle name="Output 6 7 2 2 3" xfId="19495" xr:uid="{732AF097-CB81-4FB4-92B2-901AB7F11B1F}"/>
    <cellStyle name="Output 6 7 2 2 3 2" xfId="19496" xr:uid="{07C4D99B-19AE-4673-8858-7C3338E7696F}"/>
    <cellStyle name="Output 6 7 2 2 4" xfId="19497" xr:uid="{E4D97C8D-CE3C-4835-A205-30ADEFF3CDF7}"/>
    <cellStyle name="Output 6 7 2 2 5" xfId="37476" xr:uid="{B9910E32-BB83-43D1-BB55-1105875DD8E3}"/>
    <cellStyle name="Output 6 7 2 3" xfId="19498" xr:uid="{385CBB84-9837-4621-9C58-0A301863B718}"/>
    <cellStyle name="Output 6 7 2 3 2" xfId="19499" xr:uid="{7E361260-F3D9-4DA4-A227-920BA0B8C8BA}"/>
    <cellStyle name="Output 6 7 2 3 3" xfId="37477" xr:uid="{EBA95046-D8E4-48B1-B48C-3D56CB17575D}"/>
    <cellStyle name="Output 6 7 2 4" xfId="19500" xr:uid="{26CE98BF-7962-42FA-9CC3-44010C94ABDC}"/>
    <cellStyle name="Output 6 7 2 4 2" xfId="19501" xr:uid="{FCFAE5A7-DE23-4FD1-9363-13880C5EEBF5}"/>
    <cellStyle name="Output 6 7 2 4 3" xfId="37478" xr:uid="{69F4968A-D779-4CD3-A4C2-057B752DD902}"/>
    <cellStyle name="Output 6 7 2 5" xfId="19502" xr:uid="{36F2D0AC-09F3-481F-B55A-67709DB26B81}"/>
    <cellStyle name="Output 6 7 2 5 2" xfId="19503" xr:uid="{5E7DFAE2-4CA2-4460-89E6-133941DB312C}"/>
    <cellStyle name="Output 6 7 2 5 3" xfId="37479" xr:uid="{5E0B0E31-55F8-4453-8744-95AEB6A4C49E}"/>
    <cellStyle name="Output 6 7 2 6" xfId="19504" xr:uid="{36782A74-CECD-4C1F-B866-A9E638DD3674}"/>
    <cellStyle name="Output 6 7 2 6 2" xfId="19505" xr:uid="{3B324D72-29CE-4C68-B0B6-F1F8F0E7745B}"/>
    <cellStyle name="Output 6 7 2 6 3" xfId="37480" xr:uid="{42104F80-1C67-4F0E-9BF2-89AF69B78806}"/>
    <cellStyle name="Output 6 7 2 7" xfId="19506" xr:uid="{6B7C5883-99BA-4420-ABB8-B74912F8B3D7}"/>
    <cellStyle name="Output 6 7 2 7 2" xfId="19507" xr:uid="{5ABFB68B-DCA1-4FA4-9B2C-30B2D22DE4EE}"/>
    <cellStyle name="Output 6 7 2 7 3" xfId="37481" xr:uid="{2CEF2894-78D2-46EA-8E54-BE3FE97DA713}"/>
    <cellStyle name="Output 6 7 2 8" xfId="19508" xr:uid="{F7653620-3062-4676-B716-784E7A661C3B}"/>
    <cellStyle name="Output 6 7 2 8 2" xfId="19509" xr:uid="{5F2F99C2-2E5A-4B21-A781-0A0B8981CAF9}"/>
    <cellStyle name="Output 6 7 2 8 3" xfId="37482" xr:uid="{C3D9E317-964D-4F50-B447-413342129D47}"/>
    <cellStyle name="Output 6 7 2 9" xfId="19510" xr:uid="{107A0CE1-8E08-43E9-9EC5-125AE213AACE}"/>
    <cellStyle name="Output 6 7 2 9 2" xfId="37483" xr:uid="{956440B3-A497-4EC1-9111-B995622A8494}"/>
    <cellStyle name="Output 6 7 2 9 3" xfId="37484" xr:uid="{112283B5-173E-4DDB-B45B-0AB1FB03E50F}"/>
    <cellStyle name="Output 6 7 3" xfId="19511" xr:uid="{CF81B0A6-2AB7-4BB7-BA74-172E8B668740}"/>
    <cellStyle name="Output 6 7 3 2" xfId="19512" xr:uid="{756EC1EA-F356-466F-A969-116FCD18AFA9}"/>
    <cellStyle name="Output 6 7 3 2 2" xfId="37485" xr:uid="{558ECFA2-D15F-4CC4-BDE4-1B0B9CD0C818}"/>
    <cellStyle name="Output 6 7 3 2 3" xfId="37486" xr:uid="{A92DCF6E-7A30-43F2-B709-C58F486906F1}"/>
    <cellStyle name="Output 6 7 3 2 4" xfId="37487" xr:uid="{00E3D3B0-55C3-4549-8F1A-EFAD41E9F976}"/>
    <cellStyle name="Output 6 7 3 3" xfId="19513" xr:uid="{4F703B23-10CA-4DCA-A0D9-A0E5402E71F1}"/>
    <cellStyle name="Output 6 7 3 3 2" xfId="19514" xr:uid="{1D55410A-8218-459C-BA6B-DF99709F1504}"/>
    <cellStyle name="Output 6 7 3 4" xfId="19515" xr:uid="{02FEBF92-7D81-4EAE-A103-8F62C771412F}"/>
    <cellStyle name="Output 6 7 3 5" xfId="37488" xr:uid="{E22E0CB2-29D5-41DF-8CA6-001115E4754B}"/>
    <cellStyle name="Output 6 7 4" xfId="19516" xr:uid="{CAB242C0-B97D-46D1-B05B-5F008C5C94D8}"/>
    <cellStyle name="Output 6 7 4 2" xfId="19517" xr:uid="{B470C7DD-2965-485E-B82D-286FD415A8A4}"/>
    <cellStyle name="Output 6 7 4 2 2" xfId="37489" xr:uid="{9735ED33-3F95-47E0-A1C4-BB5DE5E253D3}"/>
    <cellStyle name="Output 6 7 4 2 3" xfId="37490" xr:uid="{DA721AC1-E71F-4519-9810-841986DBD860}"/>
    <cellStyle name="Output 6 7 4 3" xfId="19518" xr:uid="{7EE3CC8F-62D5-4ACC-91E4-1D58C2DFF08B}"/>
    <cellStyle name="Output 6 7 4 4" xfId="37491" xr:uid="{F5696EB7-11F7-42CE-A820-14855C560D39}"/>
    <cellStyle name="Output 6 7 4 5" xfId="37492" xr:uid="{D06F58CA-4F94-4398-840A-870FCD302C62}"/>
    <cellStyle name="Output 6 7 5" xfId="19519" xr:uid="{D8CDC33B-5EE4-4255-9430-D09852F6A2DE}"/>
    <cellStyle name="Output 6 7 5 2" xfId="19520" xr:uid="{19EE63ED-D3C3-449C-8A5F-F9A5F46B90D1}"/>
    <cellStyle name="Output 6 7 5 2 2" xfId="37493" xr:uid="{497821A9-02DD-44BC-8E59-7919A5CDCD8B}"/>
    <cellStyle name="Output 6 7 5 2 3" xfId="37494" xr:uid="{F063037D-6409-4A3C-9ECF-2781DD467CFB}"/>
    <cellStyle name="Output 6 7 5 3" xfId="37495" xr:uid="{AC0A9FA0-13F4-4644-9534-6185A510D901}"/>
    <cellStyle name="Output 6 7 5 4" xfId="37496" xr:uid="{1FFA5C03-4E3C-4923-B1D4-0DF9E48E1EAE}"/>
    <cellStyle name="Output 6 7 6" xfId="19521" xr:uid="{6BC479D3-71A5-4BD8-8AEA-C4B98A8911CB}"/>
    <cellStyle name="Output 6 7 6 2" xfId="19522" xr:uid="{AE75E80D-6B11-4318-99D8-AB903F2F0F30}"/>
    <cellStyle name="Output 6 7 6 3" xfId="37497" xr:uid="{10273A96-660A-417D-91DF-93020BE34ED8}"/>
    <cellStyle name="Output 6 7 7" xfId="19523" xr:uid="{E854A7AF-8179-4370-B936-BB8C07FEFA6B}"/>
    <cellStyle name="Output 6 7 7 2" xfId="19524" xr:uid="{150D1D77-5B04-488E-BAE0-42984A45CCBC}"/>
    <cellStyle name="Output 6 7 7 3" xfId="37498" xr:uid="{EA2A12D2-E5D8-4530-8BC2-2B6D83A23E38}"/>
    <cellStyle name="Output 6 7 8" xfId="19525" xr:uid="{982E72A8-9B4E-4C41-85A5-36466FC0EE44}"/>
    <cellStyle name="Output 6 7 8 2" xfId="19526" xr:uid="{D5718815-81ED-4631-A2ED-A8E594561CA6}"/>
    <cellStyle name="Output 6 7 8 3" xfId="37499" xr:uid="{301AC7AB-0CF7-446A-9999-18C80C8557DE}"/>
    <cellStyle name="Output 6 7 9" xfId="19527" xr:uid="{7B0B342F-2240-48E5-81A6-733395537C15}"/>
    <cellStyle name="Output 6 7 9 2" xfId="19528" xr:uid="{E83836BE-79E4-442B-81FB-62913318A531}"/>
    <cellStyle name="Output 6 7 9 3" xfId="37500" xr:uid="{A1F0B85C-84FF-47F0-865C-5CDFB3D6F330}"/>
    <cellStyle name="Output 6 8" xfId="19529" xr:uid="{36B9E53F-4AAB-4352-8555-AEEABC39A841}"/>
    <cellStyle name="Output 6 8 10" xfId="19530" xr:uid="{A813A271-CBA4-4A9B-80F5-996EACD84B8C}"/>
    <cellStyle name="Output 6 8 10 2" xfId="37501" xr:uid="{2A1CD3DB-DE9C-4FC0-BA78-41F1E3EF044A}"/>
    <cellStyle name="Output 6 8 10 3" xfId="37502" xr:uid="{42985367-9A30-4EA8-9F5E-CC646E4C3390}"/>
    <cellStyle name="Output 6 8 11" xfId="19531" xr:uid="{68E1BCC5-16AD-44C6-8154-5AF7C673CE94}"/>
    <cellStyle name="Output 6 8 11 2" xfId="37503" xr:uid="{46D6BDD6-0122-4ABB-9308-F0818C18E994}"/>
    <cellStyle name="Output 6 8 12" xfId="37504" xr:uid="{463A2209-FBA1-4103-8D92-C753A0026689}"/>
    <cellStyle name="Output 6 8 2" xfId="19532" xr:uid="{CADF790A-8C0A-49CF-AECA-34DB25DC31B4}"/>
    <cellStyle name="Output 6 8 2 10" xfId="19533" xr:uid="{116F8A47-67F6-40CA-B9E0-24F6039DADB3}"/>
    <cellStyle name="Output 6 8 2 10 2" xfId="37505" xr:uid="{2F822E06-71F5-4919-8F76-D1B41DFC4CDE}"/>
    <cellStyle name="Output 6 8 2 11" xfId="37506" xr:uid="{DFE2AE19-B370-4A20-990E-1EB04F9F5704}"/>
    <cellStyle name="Output 6 8 2 2" xfId="19534" xr:uid="{9499427E-9C90-486D-9B31-B89F3414D4F6}"/>
    <cellStyle name="Output 6 8 2 2 2" xfId="19535" xr:uid="{437F7F89-0FDA-44E2-857B-AD4D03A54E15}"/>
    <cellStyle name="Output 6 8 2 2 2 2" xfId="37507" xr:uid="{824FDBED-CE3D-466C-8681-D39E2D52798E}"/>
    <cellStyle name="Output 6 8 2 2 2 3" xfId="37508" xr:uid="{66B8078B-6368-4AF8-986D-C2F4BCE1B3D0}"/>
    <cellStyle name="Output 6 8 2 2 3" xfId="19536" xr:uid="{CC73B36C-386A-49ED-B68B-4FAE2252722B}"/>
    <cellStyle name="Output 6 8 2 2 3 2" xfId="19537" xr:uid="{098FC851-9E5C-41EF-907E-A65AA35816C5}"/>
    <cellStyle name="Output 6 8 2 2 4" xfId="19538" xr:uid="{A38BC7CD-7075-441A-8971-39D5376F2A60}"/>
    <cellStyle name="Output 6 8 2 2 5" xfId="37509" xr:uid="{2B1A91DF-A2CC-47B2-9238-903117740595}"/>
    <cellStyle name="Output 6 8 2 3" xfId="19539" xr:uid="{79F1AF61-85CF-45AC-BD74-DF1105FCE58B}"/>
    <cellStyle name="Output 6 8 2 3 2" xfId="19540" xr:uid="{726D61D5-6DD3-49FC-A34F-A97102637A87}"/>
    <cellStyle name="Output 6 8 2 3 3" xfId="37510" xr:uid="{28C207C2-D7AB-482E-96A3-67C58F956456}"/>
    <cellStyle name="Output 6 8 2 4" xfId="19541" xr:uid="{3FA7FFFA-FABC-4320-AE7B-16EB231112FC}"/>
    <cellStyle name="Output 6 8 2 4 2" xfId="19542" xr:uid="{AC1F1724-8265-44E5-9E0B-42ED9AAF346B}"/>
    <cellStyle name="Output 6 8 2 4 3" xfId="37511" xr:uid="{EE4FEC3A-F29E-41D8-ADCB-5F8E7645D60A}"/>
    <cellStyle name="Output 6 8 2 5" xfId="19543" xr:uid="{7B946C7A-EA52-4AF2-A366-B4DBDC623603}"/>
    <cellStyle name="Output 6 8 2 5 2" xfId="19544" xr:uid="{FD86F305-0229-4736-919D-8F11C073964E}"/>
    <cellStyle name="Output 6 8 2 5 3" xfId="37512" xr:uid="{8B0F66B9-F498-424C-8345-1FDD52E32E02}"/>
    <cellStyle name="Output 6 8 2 6" xfId="19545" xr:uid="{63817DAF-F27D-4533-B94D-F43F98B02CB2}"/>
    <cellStyle name="Output 6 8 2 6 2" xfId="19546" xr:uid="{771E53A9-1942-45EC-BECB-359F756DF04F}"/>
    <cellStyle name="Output 6 8 2 6 3" xfId="37513" xr:uid="{DEC6725A-74F8-45FC-99BF-C14ABAC05A73}"/>
    <cellStyle name="Output 6 8 2 7" xfId="19547" xr:uid="{62AAE7B0-E00E-43EB-82CC-3382AF3AAE5B}"/>
    <cellStyle name="Output 6 8 2 7 2" xfId="19548" xr:uid="{C876795D-E318-436B-8659-FD1202F49A4E}"/>
    <cellStyle name="Output 6 8 2 7 3" xfId="37514" xr:uid="{75D1E898-AE14-4533-997D-7A88378F733C}"/>
    <cellStyle name="Output 6 8 2 8" xfId="19549" xr:uid="{B870195F-4009-496F-8143-3808526947E6}"/>
    <cellStyle name="Output 6 8 2 8 2" xfId="19550" xr:uid="{FB912666-3C2C-49B9-915F-0D38A48C6BE8}"/>
    <cellStyle name="Output 6 8 2 8 3" xfId="37515" xr:uid="{FDC07CDF-2DC0-4790-96E2-AF5CF3382EF5}"/>
    <cellStyle name="Output 6 8 2 9" xfId="19551" xr:uid="{8BCF1E2B-E837-467B-8D38-333152846119}"/>
    <cellStyle name="Output 6 8 2 9 2" xfId="37516" xr:uid="{FA3B350C-D4BD-4EED-91CC-F8547DAFAFF4}"/>
    <cellStyle name="Output 6 8 2 9 3" xfId="37517" xr:uid="{27A7E4EC-C04F-4083-9D36-584D59AB820C}"/>
    <cellStyle name="Output 6 8 3" xfId="19552" xr:uid="{ECDF0E28-CD37-4EE0-9062-5F7B1822DC40}"/>
    <cellStyle name="Output 6 8 3 2" xfId="19553" xr:uid="{4F84E155-A023-4B45-8FB8-7D8B27EC8201}"/>
    <cellStyle name="Output 6 8 3 2 2" xfId="37518" xr:uid="{4ABA39B8-7A16-4604-9E8A-CDB48604D096}"/>
    <cellStyle name="Output 6 8 3 2 3" xfId="37519" xr:uid="{E5B1B51F-7464-4A61-91C3-1C1AFA08B52E}"/>
    <cellStyle name="Output 6 8 3 2 4" xfId="37520" xr:uid="{2878A677-EDCC-4D5A-A9A8-44366008C16F}"/>
    <cellStyle name="Output 6 8 3 3" xfId="19554" xr:uid="{0629F023-EE1B-4812-8596-96772A3E0730}"/>
    <cellStyle name="Output 6 8 3 3 2" xfId="19555" xr:uid="{00A094E9-0761-4120-95A3-FA22446E4C91}"/>
    <cellStyle name="Output 6 8 3 4" xfId="19556" xr:uid="{C23592AF-404E-474D-83FF-96CD85998A24}"/>
    <cellStyle name="Output 6 8 3 5" xfId="37521" xr:uid="{AB412E92-B47D-4053-ADBC-A1198991E1BA}"/>
    <cellStyle name="Output 6 8 4" xfId="19557" xr:uid="{ADE81D29-44E9-4599-BDD2-BDEA2C0287FB}"/>
    <cellStyle name="Output 6 8 4 2" xfId="19558" xr:uid="{901337A3-4743-4844-9086-EFFD5A2155CF}"/>
    <cellStyle name="Output 6 8 4 2 2" xfId="37522" xr:uid="{634DC9E0-07DD-4905-9E1B-34ED70FF30FB}"/>
    <cellStyle name="Output 6 8 4 2 3" xfId="37523" xr:uid="{3E5FBF90-E297-4708-A8A0-C85452F966ED}"/>
    <cellStyle name="Output 6 8 4 3" xfId="19559" xr:uid="{E31AD685-4092-44F4-B04A-D927EDEAEFEF}"/>
    <cellStyle name="Output 6 8 4 4" xfId="37524" xr:uid="{2473FC9D-9B41-4951-86C1-DDEF5B725029}"/>
    <cellStyle name="Output 6 8 4 5" xfId="37525" xr:uid="{D2685FBA-2310-40EA-B44B-E45F9E91DAA0}"/>
    <cellStyle name="Output 6 8 5" xfId="19560" xr:uid="{B85CC9FD-2E7F-4925-B218-C96C853D3C2C}"/>
    <cellStyle name="Output 6 8 5 2" xfId="19561" xr:uid="{7E96B1CD-8CE3-4173-8BA5-BB05236C3519}"/>
    <cellStyle name="Output 6 8 5 2 2" xfId="37526" xr:uid="{D83EE0A1-386A-4634-A5E8-C52C89EC2D44}"/>
    <cellStyle name="Output 6 8 5 2 3" xfId="37527" xr:uid="{292C32B9-5231-4459-A536-55DA890D7D39}"/>
    <cellStyle name="Output 6 8 5 3" xfId="37528" xr:uid="{C57488C6-38F9-4CD9-8160-C23B5EE47338}"/>
    <cellStyle name="Output 6 8 5 4" xfId="37529" xr:uid="{E7658ED5-7BF8-4FA3-8C46-BB96DAA4E236}"/>
    <cellStyle name="Output 6 8 6" xfId="19562" xr:uid="{4CDCE088-3189-441B-89DD-EFCBE257ADEF}"/>
    <cellStyle name="Output 6 8 6 2" xfId="19563" xr:uid="{9725DE34-D7A3-4478-93D6-52D47B6CD349}"/>
    <cellStyle name="Output 6 8 6 3" xfId="37530" xr:uid="{E584EB2A-5973-4AF0-B19C-B0E47BCDDE08}"/>
    <cellStyle name="Output 6 8 7" xfId="19564" xr:uid="{2FE1A309-BFD7-4244-B432-DCCB3104A635}"/>
    <cellStyle name="Output 6 8 7 2" xfId="19565" xr:uid="{BE2F7FF2-C9FA-408D-89B5-BE3FF1E09180}"/>
    <cellStyle name="Output 6 8 7 3" xfId="37531" xr:uid="{0D50F2D8-8D70-44D0-AEF4-AABAA47C7B11}"/>
    <cellStyle name="Output 6 8 8" xfId="19566" xr:uid="{BD2DE861-8D27-4519-BE06-C2552A8E3D66}"/>
    <cellStyle name="Output 6 8 8 2" xfId="19567" xr:uid="{74848EF8-06AC-4297-AA3B-E197DD621C00}"/>
    <cellStyle name="Output 6 8 8 3" xfId="37532" xr:uid="{22EFCF57-7B76-441E-82C5-CE381CECF7BB}"/>
    <cellStyle name="Output 6 8 9" xfId="19568" xr:uid="{04F738A7-9767-4246-93AE-39EF268B7564}"/>
    <cellStyle name="Output 6 8 9 2" xfId="19569" xr:uid="{D0AEC2F9-F533-4A79-9AFC-E69AC6DA5A6C}"/>
    <cellStyle name="Output 6 8 9 3" xfId="37533" xr:uid="{B31253EE-5CF2-46B2-A514-D1DE05AB888E}"/>
    <cellStyle name="Output 6 9" xfId="19570" xr:uid="{7ADD433B-594F-4114-8D61-820EBE04E090}"/>
    <cellStyle name="Output 6 9 10" xfId="19571" xr:uid="{0660E01E-6021-46DA-A883-3D801A314C7B}"/>
    <cellStyle name="Output 6 9 10 2" xfId="37534" xr:uid="{3E30ECA3-280D-43AE-BE6D-905D13FE3E67}"/>
    <cellStyle name="Output 6 9 10 3" xfId="37535" xr:uid="{0C33A004-BB8F-4273-A5A5-86E623D80F2E}"/>
    <cellStyle name="Output 6 9 11" xfId="19572" xr:uid="{4960A2BC-5B65-46FA-8B33-43E097157EFB}"/>
    <cellStyle name="Output 6 9 11 2" xfId="37536" xr:uid="{DA5D0988-5C6C-4723-858A-D6248AD23618}"/>
    <cellStyle name="Output 6 9 12" xfId="37537" xr:uid="{3833A827-9200-4CAA-A982-73875F9F6703}"/>
    <cellStyle name="Output 6 9 2" xfId="19573" xr:uid="{350BBB5D-388C-4522-96C7-88126E77BFB9}"/>
    <cellStyle name="Output 6 9 2 10" xfId="19574" xr:uid="{A4290949-C884-4080-8D4E-D120A65553B0}"/>
    <cellStyle name="Output 6 9 2 10 2" xfId="37538" xr:uid="{0E53757C-1780-4807-A101-BE72727C9F65}"/>
    <cellStyle name="Output 6 9 2 11" xfId="37539" xr:uid="{6C31A8C0-7D19-4E8C-A5AF-FA9E9590BAFD}"/>
    <cellStyle name="Output 6 9 2 2" xfId="19575" xr:uid="{7EDDCA96-F1F4-412D-A509-5AD884B84693}"/>
    <cellStyle name="Output 6 9 2 2 2" xfId="19576" xr:uid="{6C3C2B5A-5C03-49E9-8732-01C8A0D7BACF}"/>
    <cellStyle name="Output 6 9 2 2 2 2" xfId="37540" xr:uid="{4A173377-98CA-4E8A-BE52-1A2BD2F7FBB2}"/>
    <cellStyle name="Output 6 9 2 2 2 3" xfId="37541" xr:uid="{B83A45D1-C87B-4B3F-A577-C68EFCBBD6D0}"/>
    <cellStyle name="Output 6 9 2 2 3" xfId="19577" xr:uid="{B807C981-AD5B-4B98-8860-0BC31B035A2F}"/>
    <cellStyle name="Output 6 9 2 2 3 2" xfId="19578" xr:uid="{DB50218D-EB13-45EF-9353-AAB851014CF8}"/>
    <cellStyle name="Output 6 9 2 2 4" xfId="19579" xr:uid="{A82B5157-D488-4F39-A94E-BF45BB67B754}"/>
    <cellStyle name="Output 6 9 2 2 5" xfId="37542" xr:uid="{525745E5-3588-4B68-AEB4-3774367AB9C9}"/>
    <cellStyle name="Output 6 9 2 3" xfId="19580" xr:uid="{03C082CF-04CF-469E-B664-255C7D3F5DF5}"/>
    <cellStyle name="Output 6 9 2 3 2" xfId="19581" xr:uid="{B5F6C6E9-CD5E-4F1D-8ACF-1C1E7AD13293}"/>
    <cellStyle name="Output 6 9 2 3 3" xfId="37543" xr:uid="{9EB6D8A2-84EC-46EE-8CA7-FC80A86DE86B}"/>
    <cellStyle name="Output 6 9 2 4" xfId="19582" xr:uid="{FA4AA6A5-6841-495F-9BCD-3EEEB28D4F10}"/>
    <cellStyle name="Output 6 9 2 4 2" xfId="19583" xr:uid="{5474B284-455B-4F60-867B-C658E53AA3AF}"/>
    <cellStyle name="Output 6 9 2 4 3" xfId="37544" xr:uid="{B6091C41-D7EB-4D19-A30F-DD6D3A81ED65}"/>
    <cellStyle name="Output 6 9 2 5" xfId="19584" xr:uid="{FD0C8A2A-529D-428D-BACC-3C7B2F89F77F}"/>
    <cellStyle name="Output 6 9 2 5 2" xfId="19585" xr:uid="{3DE9C011-126B-428C-B4A4-5D0E431A99EC}"/>
    <cellStyle name="Output 6 9 2 5 3" xfId="37545" xr:uid="{18C4BBDB-4FF6-48CB-93EC-48B8CFB86700}"/>
    <cellStyle name="Output 6 9 2 6" xfId="19586" xr:uid="{09D1121E-2E51-45E0-BA90-8FBA63C25325}"/>
    <cellStyle name="Output 6 9 2 6 2" xfId="19587" xr:uid="{748F81CE-693A-4BBF-A068-F8A0CD865A59}"/>
    <cellStyle name="Output 6 9 2 6 3" xfId="37546" xr:uid="{BEDE0D85-82B7-4674-8BB5-C0240152C600}"/>
    <cellStyle name="Output 6 9 2 7" xfId="19588" xr:uid="{A27EB4D2-45BB-4E28-B102-FEEA57CA1F20}"/>
    <cellStyle name="Output 6 9 2 7 2" xfId="19589" xr:uid="{617A28D4-6F75-4B66-BA75-B5D41D690285}"/>
    <cellStyle name="Output 6 9 2 7 3" xfId="37547" xr:uid="{C9DA2C73-C337-4672-BAEE-D6A1D0D37525}"/>
    <cellStyle name="Output 6 9 2 8" xfId="19590" xr:uid="{57224551-2B88-4ABA-8427-47981627935D}"/>
    <cellStyle name="Output 6 9 2 8 2" xfId="19591" xr:uid="{10E5B8B6-9701-4B74-8440-501BF6FF56F0}"/>
    <cellStyle name="Output 6 9 2 8 3" xfId="37548" xr:uid="{141BBF6A-D273-4D50-A198-3E4E6964BF4D}"/>
    <cellStyle name="Output 6 9 2 9" xfId="19592" xr:uid="{00FC6CA3-BBA7-41F2-AADE-7332C9FCF889}"/>
    <cellStyle name="Output 6 9 2 9 2" xfId="37549" xr:uid="{C2F32202-CAC0-41D4-85E7-E5F6F30096C4}"/>
    <cellStyle name="Output 6 9 2 9 3" xfId="37550" xr:uid="{787F55A6-20B2-4024-BDAB-AE9F31C24863}"/>
    <cellStyle name="Output 6 9 3" xfId="19593" xr:uid="{D77ADFD5-3244-4142-91BF-E8D2D78D3BC2}"/>
    <cellStyle name="Output 6 9 3 2" xfId="19594" xr:uid="{8A9C3644-FAF2-4697-8343-BB5497C1C9EB}"/>
    <cellStyle name="Output 6 9 3 2 2" xfId="37551" xr:uid="{8FC5A943-E0A8-4165-AFA3-C1F1E37EDFE0}"/>
    <cellStyle name="Output 6 9 3 2 3" xfId="37552" xr:uid="{B7779F26-E834-4392-A448-49C7B98CCEA6}"/>
    <cellStyle name="Output 6 9 3 2 4" xfId="37553" xr:uid="{CDF1BD69-CFB0-49BF-B508-2D2298A04BBD}"/>
    <cellStyle name="Output 6 9 3 3" xfId="19595" xr:uid="{2137D83F-2E1A-4CEC-8701-5EB39B876A9E}"/>
    <cellStyle name="Output 6 9 3 3 2" xfId="19596" xr:uid="{08E2BF07-D183-4009-8747-9DDC27F4111B}"/>
    <cellStyle name="Output 6 9 3 4" xfId="19597" xr:uid="{ED426DD7-73CB-42CD-B841-D94531527930}"/>
    <cellStyle name="Output 6 9 3 5" xfId="37554" xr:uid="{E8514DED-12D8-48F7-9134-C466F10743C9}"/>
    <cellStyle name="Output 6 9 4" xfId="19598" xr:uid="{7DD90B9E-9EE1-43C2-9B62-836795878623}"/>
    <cellStyle name="Output 6 9 4 2" xfId="19599" xr:uid="{8E170377-900B-4149-ACF1-D415AC063BA6}"/>
    <cellStyle name="Output 6 9 4 2 2" xfId="37555" xr:uid="{94B5716E-439D-4A04-84C5-5E85FAD1AFA4}"/>
    <cellStyle name="Output 6 9 4 2 3" xfId="37556" xr:uid="{85D47531-EED3-4C15-AC91-0B575B9001AA}"/>
    <cellStyle name="Output 6 9 4 3" xfId="19600" xr:uid="{1FA19EE6-B02F-4C76-BC87-2E903A8D3567}"/>
    <cellStyle name="Output 6 9 4 4" xfId="37557" xr:uid="{D3C1E91C-FE8A-495C-BD1B-060984A51341}"/>
    <cellStyle name="Output 6 9 4 5" xfId="37558" xr:uid="{E0D8D0F7-BDFA-4F26-99ED-55C436314651}"/>
    <cellStyle name="Output 6 9 5" xfId="19601" xr:uid="{9B87BFF6-1202-4F7B-ACD1-ECF66DCA2BB4}"/>
    <cellStyle name="Output 6 9 5 2" xfId="19602" xr:uid="{B8B98826-BA51-4997-8702-95CB59D99CB8}"/>
    <cellStyle name="Output 6 9 5 2 2" xfId="37559" xr:uid="{D615D6AB-B3DA-4E7B-84A3-FFC1810478FE}"/>
    <cellStyle name="Output 6 9 5 2 3" xfId="37560" xr:uid="{FFAACDE6-8DE0-477F-AB3F-F270FD2120E3}"/>
    <cellStyle name="Output 6 9 5 3" xfId="37561" xr:uid="{3B3D1E86-7F15-4DFC-84BE-20C6E23334E4}"/>
    <cellStyle name="Output 6 9 5 4" xfId="37562" xr:uid="{313811B2-E75B-4714-AF79-FC572989D119}"/>
    <cellStyle name="Output 6 9 6" xfId="19603" xr:uid="{4914559E-FE20-42F5-A216-85614C2B027E}"/>
    <cellStyle name="Output 6 9 6 2" xfId="19604" xr:uid="{E032A6E2-9190-487C-8B23-F6BAA2AC4E5B}"/>
    <cellStyle name="Output 6 9 6 3" xfId="37563" xr:uid="{FFE84743-1D75-4F30-A04B-0F8AF977B41B}"/>
    <cellStyle name="Output 6 9 7" xfId="19605" xr:uid="{16A00C36-BABF-434F-9A07-94F0495AB8C4}"/>
    <cellStyle name="Output 6 9 7 2" xfId="19606" xr:uid="{CE59BBCD-D842-437B-BB68-5227DF0228D7}"/>
    <cellStyle name="Output 6 9 7 3" xfId="37564" xr:uid="{738A6B2F-B2CE-490B-8F86-1A9F00E0B9B2}"/>
    <cellStyle name="Output 6 9 8" xfId="19607" xr:uid="{AA39926F-91CB-422F-9C34-7B1334968F4B}"/>
    <cellStyle name="Output 6 9 8 2" xfId="19608" xr:uid="{FBB2099A-B387-4FBB-B046-8DF000D69AF4}"/>
    <cellStyle name="Output 6 9 8 3" xfId="37565" xr:uid="{F954A1C9-DCDF-47F9-A5C3-A4F713E3F5A5}"/>
    <cellStyle name="Output 6 9 9" xfId="19609" xr:uid="{DE2C02C2-6420-474E-92C6-A89C68D266AF}"/>
    <cellStyle name="Output 6 9 9 2" xfId="19610" xr:uid="{775EE113-BBE2-4F6D-AD21-EA21A9357ED7}"/>
    <cellStyle name="Output 6 9 9 3" xfId="37566" xr:uid="{5AF1687C-D34B-442E-AA2C-AD03D18562C2}"/>
    <cellStyle name="Output 7" xfId="19611" xr:uid="{D04257D4-B877-4697-8816-1152D1C8E755}"/>
    <cellStyle name="Output 7 10" xfId="19612" xr:uid="{EC3E808F-EAB4-4567-8462-A9CC23302DB5}"/>
    <cellStyle name="Output 7 10 2" xfId="37567" xr:uid="{C605756D-ECD9-4730-85D1-DF7F7D6ACB39}"/>
    <cellStyle name="Output 7 10 3" xfId="37568" xr:uid="{7F968300-4289-46AA-BD7A-8B7A14F29FE9}"/>
    <cellStyle name="Output 7 11" xfId="19613" xr:uid="{8E43307F-9883-475F-9BE0-21C372BDC1D3}"/>
    <cellStyle name="Output 7 11 2" xfId="37569" xr:uid="{D751168E-70AF-4619-BADE-1F99B831D3D3}"/>
    <cellStyle name="Output 7 12" xfId="37570" xr:uid="{BB8EC029-0E1E-4E8B-8E86-05D6A063905B}"/>
    <cellStyle name="Output 7 13" xfId="37571" xr:uid="{5B963DC9-DD3D-4079-BA17-AB5DE3F99695}"/>
    <cellStyle name="Output 7 14" xfId="43063" xr:uid="{559ADDA8-6734-4764-B2EF-F6714555BC87}"/>
    <cellStyle name="Output 7 15" xfId="42224" xr:uid="{E2FD4F0F-50C8-4C4D-A49C-F3D7B42A6299}"/>
    <cellStyle name="Output 7 16" xfId="43981" xr:uid="{52FB5AA8-C4B6-4F42-B20D-69A9EE88C9AA}"/>
    <cellStyle name="Output 7 2" xfId="19614" xr:uid="{25A458CD-FE44-4866-9BE1-5ED449C6F89F}"/>
    <cellStyle name="Output 7 2 10" xfId="19615" xr:uid="{9C75124F-ACE3-4409-ADA3-FE31AC734CA4}"/>
    <cellStyle name="Output 7 2 10 2" xfId="37572" xr:uid="{91F2B893-A6A1-41B9-AE9B-E2166D29AE92}"/>
    <cellStyle name="Output 7 2 11" xfId="37573" xr:uid="{91B58E99-9B2F-4FB6-894F-2276D203FB6F}"/>
    <cellStyle name="Output 7 2 2" xfId="19616" xr:uid="{4B7DD804-7E2A-46DC-92CF-3F888E30BBB0}"/>
    <cellStyle name="Output 7 2 2 2" xfId="19617" xr:uid="{F9109EFE-7607-4CF3-A9A0-ED865B41A355}"/>
    <cellStyle name="Output 7 2 2 2 2" xfId="37574" xr:uid="{26B8282E-EF01-4C82-8907-C6EA891E574D}"/>
    <cellStyle name="Output 7 2 2 2 3" xfId="37575" xr:uid="{9E531D8A-3E99-493F-9F62-F7B2D1145E1A}"/>
    <cellStyle name="Output 7 2 2 3" xfId="19618" xr:uid="{48F73C7B-BF1E-4191-9D17-71009B7D5D3F}"/>
    <cellStyle name="Output 7 2 2 3 2" xfId="19619" xr:uid="{B406A039-7A5A-48A3-AF49-BD3059A1FD5A}"/>
    <cellStyle name="Output 7 2 2 4" xfId="19620" xr:uid="{71CF4D53-B28D-4059-85BC-599486161A01}"/>
    <cellStyle name="Output 7 2 2 5" xfId="37576" xr:uid="{7C644496-D97C-4EDA-B204-F1DDCCBB76F1}"/>
    <cellStyle name="Output 7 2 3" xfId="19621" xr:uid="{CAE79D62-DDC5-4F48-A510-700689529C8A}"/>
    <cellStyle name="Output 7 2 3 2" xfId="19622" xr:uid="{CF61BA67-7676-4D38-80AD-351D6702F249}"/>
    <cellStyle name="Output 7 2 3 3" xfId="37577" xr:uid="{E0B82B10-EAF1-47A0-A579-61A43692F0AA}"/>
    <cellStyle name="Output 7 2 4" xfId="19623" xr:uid="{06DBB0CE-D65D-40AA-A705-48E13232B7FD}"/>
    <cellStyle name="Output 7 2 4 2" xfId="19624" xr:uid="{850C8AB6-C3ED-4E83-9FE8-2B1A6F18E059}"/>
    <cellStyle name="Output 7 2 4 3" xfId="37578" xr:uid="{F08C71C5-61E2-4AA7-87AF-E656A37E181D}"/>
    <cellStyle name="Output 7 2 5" xfId="19625" xr:uid="{DBCA8D30-B436-4844-BE7A-5D78CDFC3CC9}"/>
    <cellStyle name="Output 7 2 5 2" xfId="19626" xr:uid="{760D8B13-5FEB-42A9-9791-B35E58E01BBB}"/>
    <cellStyle name="Output 7 2 5 3" xfId="37579" xr:uid="{A1EF4FB1-36F7-4B5F-9DEB-E3CD59214D04}"/>
    <cellStyle name="Output 7 2 6" xfId="19627" xr:uid="{D1EA8E12-CEF2-4789-8E35-DDB7C21DCDB2}"/>
    <cellStyle name="Output 7 2 6 2" xfId="19628" xr:uid="{21788F6E-8610-4BC4-BF3C-16740C5D6313}"/>
    <cellStyle name="Output 7 2 6 3" xfId="37580" xr:uid="{79E87BC8-A69E-4021-9F7E-14B46D75A081}"/>
    <cellStyle name="Output 7 2 7" xfId="19629" xr:uid="{29110F08-7EB2-4EC3-A199-FA5EB7A27ACC}"/>
    <cellStyle name="Output 7 2 7 2" xfId="19630" xr:uid="{69A0D78A-667A-489C-B1A6-E57C6EE68B55}"/>
    <cellStyle name="Output 7 2 7 3" xfId="37581" xr:uid="{08E1ECE3-2AE2-4EF7-8416-BAF857927EA6}"/>
    <cellStyle name="Output 7 2 8" xfId="19631" xr:uid="{59996A9D-5A6B-4D53-B932-C95810E80CDC}"/>
    <cellStyle name="Output 7 2 8 2" xfId="19632" xr:uid="{0C955BEC-DCEC-4E0E-B684-F6E11091230D}"/>
    <cellStyle name="Output 7 2 8 3" xfId="37582" xr:uid="{DB1CAA8D-B81A-4CD7-B6F1-E8F843EBBECE}"/>
    <cellStyle name="Output 7 2 9" xfId="19633" xr:uid="{DAF49B58-A72C-4DCA-874C-B1FFA345A24B}"/>
    <cellStyle name="Output 7 2 9 2" xfId="37583" xr:uid="{2CE6BEC1-4DDC-4013-B5B0-0BFC62012AEE}"/>
    <cellStyle name="Output 7 2 9 3" xfId="37584" xr:uid="{A34F54A5-46D3-497C-8202-41B48DFDCC5C}"/>
    <cellStyle name="Output 7 3" xfId="19634" xr:uid="{499C06DD-F54F-47E8-A6A2-EFAD2B51E514}"/>
    <cellStyle name="Output 7 3 2" xfId="19635" xr:uid="{F13C37CF-951B-4745-AD91-D3FFBB67C5B4}"/>
    <cellStyle name="Output 7 3 2 2" xfId="37585" xr:uid="{05909856-D44F-4D71-B440-E0FB9E9E71BE}"/>
    <cellStyle name="Output 7 3 2 3" xfId="37586" xr:uid="{196E5A98-F825-41E0-A517-92108D2001C0}"/>
    <cellStyle name="Output 7 3 2 4" xfId="37587" xr:uid="{C12FFC9F-412F-47C5-B878-FEAD34FD2040}"/>
    <cellStyle name="Output 7 3 3" xfId="19636" xr:uid="{C6B3293D-40D9-4077-BED5-5874CEE2B3D2}"/>
    <cellStyle name="Output 7 3 3 2" xfId="19637" xr:uid="{DA3A453F-92AE-4E6E-866F-308AC792541C}"/>
    <cellStyle name="Output 7 3 4" xfId="19638" xr:uid="{CD7D7D97-3762-474F-83D7-7732BB91C99C}"/>
    <cellStyle name="Output 7 3 5" xfId="37588" xr:uid="{C75B0F03-627D-4807-AF76-A327D9BAC4E5}"/>
    <cellStyle name="Output 7 4" xfId="19639" xr:uid="{0B64D633-974A-45D2-BE56-7457EB15F1A4}"/>
    <cellStyle name="Output 7 4 2" xfId="19640" xr:uid="{CDDF9F64-B345-4B78-A895-15B581C46EF5}"/>
    <cellStyle name="Output 7 4 2 2" xfId="37589" xr:uid="{50BBEE0E-2B9D-4A62-9B3B-5CB97D049188}"/>
    <cellStyle name="Output 7 4 2 3" xfId="37590" xr:uid="{74CDCED1-C1A7-4188-8D0D-464EB91A4847}"/>
    <cellStyle name="Output 7 4 3" xfId="19641" xr:uid="{6C35747D-6846-4B0F-81C4-4FEC39422391}"/>
    <cellStyle name="Output 7 4 4" xfId="37591" xr:uid="{C971314F-CD4B-44F0-AB80-C2AEB77043BC}"/>
    <cellStyle name="Output 7 4 5" xfId="37592" xr:uid="{E0D5A541-CEAB-4396-A325-AA47B7B9BF8D}"/>
    <cellStyle name="Output 7 5" xfId="19642" xr:uid="{82962B27-1D0B-4300-B14F-9E0502034E58}"/>
    <cellStyle name="Output 7 5 2" xfId="19643" xr:uid="{42532067-C161-4759-B943-AA7BDAD2BABC}"/>
    <cellStyle name="Output 7 5 2 2" xfId="37593" xr:uid="{D6633035-BBB1-48E1-A47A-C7053743F982}"/>
    <cellStyle name="Output 7 5 2 3" xfId="37594" xr:uid="{BBC5E043-05C1-486E-9804-1CD0790C8838}"/>
    <cellStyle name="Output 7 5 3" xfId="37595" xr:uid="{FC059EB2-8C51-4914-BBFC-5014341582F9}"/>
    <cellStyle name="Output 7 5 4" xfId="37596" xr:uid="{03F4E8B0-2382-4188-9889-87E28EA8E0C9}"/>
    <cellStyle name="Output 7 6" xfId="19644" xr:uid="{101C74A1-34E6-4609-8E76-485DE86D87A3}"/>
    <cellStyle name="Output 7 6 2" xfId="19645" xr:uid="{D6BBB09F-5038-43BA-8FCC-5C2F087BBDA0}"/>
    <cellStyle name="Output 7 6 3" xfId="37597" xr:uid="{A05C87B1-C89D-4237-9A65-5ADFBE4A173B}"/>
    <cellStyle name="Output 7 7" xfId="19646" xr:uid="{0CDF2318-C8E9-4416-BCE5-D87B9A9C35C1}"/>
    <cellStyle name="Output 7 7 2" xfId="19647" xr:uid="{1C4CFCD9-8A07-49BC-9DEE-EE6CF38881E6}"/>
    <cellStyle name="Output 7 7 3" xfId="37598" xr:uid="{C3BE5230-FEC7-4993-9878-CD00DDCB6BB0}"/>
    <cellStyle name="Output 7 8" xfId="19648" xr:uid="{D395483D-338C-413C-8393-594BCF21AA4B}"/>
    <cellStyle name="Output 7 8 2" xfId="19649" xr:uid="{D35BA51E-11D7-4D79-89FC-329BF3EC6E5B}"/>
    <cellStyle name="Output 7 8 3" xfId="37599" xr:uid="{AD229484-C6A8-47C1-AFAE-CABF12BE7680}"/>
    <cellStyle name="Output 7 9" xfId="19650" xr:uid="{32CE8F35-5621-4D85-BFCF-F5939F2B6F8C}"/>
    <cellStyle name="Output 7 9 2" xfId="19651" xr:uid="{0019D8CC-4A43-4591-8D2C-714DA81EB42E}"/>
    <cellStyle name="Output 7 9 3" xfId="37600" xr:uid="{5398A3FF-6F02-4C80-A763-41902F3538AA}"/>
    <cellStyle name="Output 8" xfId="19652" xr:uid="{F7617045-D123-47B3-9EB8-C57F698E6FF8}"/>
    <cellStyle name="Output 8 10" xfId="19653" xr:uid="{4C7838C7-20D9-4F50-A4A2-A87FF9BD8056}"/>
    <cellStyle name="Output 8 10 2" xfId="37601" xr:uid="{27E095FF-9ED7-4749-BC06-9AA935DD04A8}"/>
    <cellStyle name="Output 8 10 3" xfId="37602" xr:uid="{3D1D4583-1BB5-43D0-BBBB-AA6D614C255C}"/>
    <cellStyle name="Output 8 11" xfId="19654" xr:uid="{0FB2C175-03C6-481F-8D44-1ADF4D43079D}"/>
    <cellStyle name="Output 8 11 2" xfId="37603" xr:uid="{5A595ABC-34ED-4ED4-AC7C-42475EC5271D}"/>
    <cellStyle name="Output 8 12" xfId="37604" xr:uid="{2A8005B4-2FEB-4249-BBAD-6056A820F609}"/>
    <cellStyle name="Output 8 13" xfId="37605" xr:uid="{94A5CEB8-C92B-4D0B-A622-2CA02FE8BA41}"/>
    <cellStyle name="Output 8 14" xfId="43064" xr:uid="{F67AFB53-678B-4A04-B291-679757B82822}"/>
    <cellStyle name="Output 8 15" xfId="42223" xr:uid="{6BB918F3-E298-45DD-A8D4-F4B17A6F6B48}"/>
    <cellStyle name="Output 8 16" xfId="43982" xr:uid="{4869413B-571F-4F97-938E-5D2D6D0AEBD1}"/>
    <cellStyle name="Output 8 2" xfId="19655" xr:uid="{C1E60359-3279-48F7-9DD0-D969E6B4E988}"/>
    <cellStyle name="Output 8 2 10" xfId="19656" xr:uid="{213F0670-1756-401C-BE6C-183D55182646}"/>
    <cellStyle name="Output 8 2 10 2" xfId="37606" xr:uid="{31382540-10C3-4779-AA87-EF72893F971B}"/>
    <cellStyle name="Output 8 2 11" xfId="37607" xr:uid="{AE6A7FA0-22E1-47CC-9ADA-AAB4F097902D}"/>
    <cellStyle name="Output 8 2 2" xfId="19657" xr:uid="{1E849F51-BE42-47CE-A434-DBA705469796}"/>
    <cellStyle name="Output 8 2 2 2" xfId="19658" xr:uid="{861F7FC1-273A-476D-94F5-208EF5CD3F3D}"/>
    <cellStyle name="Output 8 2 2 2 2" xfId="37608" xr:uid="{48A0EC7B-EF93-4160-A4F3-F21D054E849B}"/>
    <cellStyle name="Output 8 2 2 2 3" xfId="37609" xr:uid="{4A21213D-95BB-4E8A-8B6C-6A78CA216444}"/>
    <cellStyle name="Output 8 2 2 3" xfId="19659" xr:uid="{D0A3D170-A49E-44A3-8536-83BB326DF6D6}"/>
    <cellStyle name="Output 8 2 2 3 2" xfId="19660" xr:uid="{BD837531-5FDF-4D41-B5B9-F4B1A74ACABF}"/>
    <cellStyle name="Output 8 2 2 4" xfId="19661" xr:uid="{03E63D06-5F48-4E5F-B011-370A3EF8FC1B}"/>
    <cellStyle name="Output 8 2 2 5" xfId="37610" xr:uid="{F18AA200-2D10-470B-86E2-642873A6F3F8}"/>
    <cellStyle name="Output 8 2 3" xfId="19662" xr:uid="{1EF36AA8-1757-4249-B853-68B954B99BAB}"/>
    <cellStyle name="Output 8 2 3 2" xfId="19663" xr:uid="{EA427661-4634-4E51-8D71-4E9F1457E511}"/>
    <cellStyle name="Output 8 2 3 3" xfId="37611" xr:uid="{93CAD37F-0E42-4CF1-8715-EAC41A234CCA}"/>
    <cellStyle name="Output 8 2 4" xfId="19664" xr:uid="{82CBDF97-1BC8-41B7-A774-1F7BA182D9E4}"/>
    <cellStyle name="Output 8 2 4 2" xfId="19665" xr:uid="{1CEC0AAB-23D9-49DA-A6BD-1EA45D0C057F}"/>
    <cellStyle name="Output 8 2 4 3" xfId="37612" xr:uid="{3A2A07A2-2664-486F-A7C1-DF02E3B4A8D6}"/>
    <cellStyle name="Output 8 2 5" xfId="19666" xr:uid="{09486BD9-F2C9-4DAC-93C2-A75C818D6E86}"/>
    <cellStyle name="Output 8 2 5 2" xfId="19667" xr:uid="{19C6B47B-D05F-494D-A65D-E1B9DCE2EE60}"/>
    <cellStyle name="Output 8 2 5 3" xfId="37613" xr:uid="{F01AE2BF-A6B7-46C4-85AE-A99335FE048F}"/>
    <cellStyle name="Output 8 2 6" xfId="19668" xr:uid="{58AE5AB8-77BA-40F9-BF1F-58924F2A8BA0}"/>
    <cellStyle name="Output 8 2 6 2" xfId="19669" xr:uid="{D58C4FD6-530C-4A64-8EAD-92210D88E213}"/>
    <cellStyle name="Output 8 2 6 3" xfId="37614" xr:uid="{3E4CE3E7-BD01-4F73-8849-5269FE2FEC9F}"/>
    <cellStyle name="Output 8 2 7" xfId="19670" xr:uid="{2D196887-D610-4667-B615-076D9A6B6FFF}"/>
    <cellStyle name="Output 8 2 7 2" xfId="19671" xr:uid="{419CD916-C752-4637-AB2F-7CE276C8F5A6}"/>
    <cellStyle name="Output 8 2 7 3" xfId="37615" xr:uid="{F7C1A5EB-3E76-4F17-9AF4-265F76F6F50C}"/>
    <cellStyle name="Output 8 2 8" xfId="19672" xr:uid="{0EB6B2CE-FBC8-4450-BB69-04F3688CF801}"/>
    <cellStyle name="Output 8 2 8 2" xfId="19673" xr:uid="{7A744A75-B4A4-4370-B447-9989C3AA6763}"/>
    <cellStyle name="Output 8 2 8 3" xfId="37616" xr:uid="{08B353F3-85C8-4BB9-BC77-A84B0E2C76B5}"/>
    <cellStyle name="Output 8 2 9" xfId="19674" xr:uid="{68E41276-4B53-4A02-895C-7EC720403D4F}"/>
    <cellStyle name="Output 8 2 9 2" xfId="37617" xr:uid="{309B4901-50E7-4204-819A-B34BEA30634E}"/>
    <cellStyle name="Output 8 2 9 3" xfId="37618" xr:uid="{CB8029A1-6CC3-4D76-BD3A-FA93A0CA3874}"/>
    <cellStyle name="Output 8 3" xfId="19675" xr:uid="{607A9DCD-2856-46D3-A0C4-238D7F0E2730}"/>
    <cellStyle name="Output 8 3 2" xfId="19676" xr:uid="{7A125A83-AA28-4FCB-A860-483DFF2EF076}"/>
    <cellStyle name="Output 8 3 2 2" xfId="37619" xr:uid="{94100F11-CB1C-4EE6-8D8D-BBAC014BB359}"/>
    <cellStyle name="Output 8 3 2 3" xfId="37620" xr:uid="{2BC59C94-F0B7-4BC6-BC07-90B0848C52A6}"/>
    <cellStyle name="Output 8 3 2 4" xfId="37621" xr:uid="{59EC01D7-3003-407F-865B-6E2C1C7FA6CB}"/>
    <cellStyle name="Output 8 3 3" xfId="19677" xr:uid="{1F26B3ED-4143-491F-8895-D9D47E3F761F}"/>
    <cellStyle name="Output 8 3 3 2" xfId="19678" xr:uid="{ED4207AA-BF41-4E58-9E5A-CFDDF1842F11}"/>
    <cellStyle name="Output 8 3 4" xfId="19679" xr:uid="{40C75F02-2936-4DA5-BFDE-60EF78652BAB}"/>
    <cellStyle name="Output 8 3 5" xfId="37622" xr:uid="{976332AF-24D7-45AC-ABA0-FA84676AC1BF}"/>
    <cellStyle name="Output 8 4" xfId="19680" xr:uid="{4579F47B-BE9D-472D-944C-383FCE20A23B}"/>
    <cellStyle name="Output 8 4 2" xfId="19681" xr:uid="{C909687B-51B2-43B8-8567-EADD697F85FF}"/>
    <cellStyle name="Output 8 4 2 2" xfId="37623" xr:uid="{8626EA6A-EF09-430B-8BCF-E0EFE9E7CB21}"/>
    <cellStyle name="Output 8 4 2 3" xfId="37624" xr:uid="{DC49638B-E1B3-4472-96F5-738873F59E0A}"/>
    <cellStyle name="Output 8 4 3" xfId="19682" xr:uid="{563FF9F7-D3F6-4CEE-8BE3-035BD41C115A}"/>
    <cellStyle name="Output 8 4 4" xfId="37625" xr:uid="{79CDECAC-D1C4-49F0-99E2-2CF24B525E2C}"/>
    <cellStyle name="Output 8 4 5" xfId="37626" xr:uid="{223BDF4B-3451-4783-925E-54339FE4BD4E}"/>
    <cellStyle name="Output 8 5" xfId="19683" xr:uid="{27FBF602-696A-4865-8D16-27CE0D8E727A}"/>
    <cellStyle name="Output 8 5 2" xfId="19684" xr:uid="{31B1AF13-3384-4CDC-BE49-CBD7788AC917}"/>
    <cellStyle name="Output 8 5 2 2" xfId="37627" xr:uid="{8874D82B-1732-429F-96FE-1FB4D8B6512D}"/>
    <cellStyle name="Output 8 5 2 3" xfId="37628" xr:uid="{C9C1E771-E4D4-4E4A-8E01-D89968CA49A4}"/>
    <cellStyle name="Output 8 5 3" xfId="37629" xr:uid="{92D957E2-DF78-4419-903D-E98ECFA08BC0}"/>
    <cellStyle name="Output 8 5 4" xfId="37630" xr:uid="{D0B1DA15-03BB-480E-897E-4411023569DA}"/>
    <cellStyle name="Output 8 6" xfId="19685" xr:uid="{D603E340-DF89-452D-A86F-FB04C572014B}"/>
    <cellStyle name="Output 8 6 2" xfId="19686" xr:uid="{440C6B0E-DD22-4F7F-B34A-7DDC5DBDD487}"/>
    <cellStyle name="Output 8 6 3" xfId="37631" xr:uid="{EBAA5623-D766-4D3E-90E8-7349208259F1}"/>
    <cellStyle name="Output 8 7" xfId="19687" xr:uid="{8F5B9320-DF6F-4B52-8263-8D7DBB3A9BCE}"/>
    <cellStyle name="Output 8 7 2" xfId="19688" xr:uid="{38B0A136-ABD2-42B8-8019-0F4DC5C3C5A4}"/>
    <cellStyle name="Output 8 7 3" xfId="37632" xr:uid="{A0C523EE-831E-45C4-B2F2-A252EB1E366F}"/>
    <cellStyle name="Output 8 8" xfId="19689" xr:uid="{4D2E0620-14C2-477B-912A-134B1358C188}"/>
    <cellStyle name="Output 8 8 2" xfId="19690" xr:uid="{F573E94C-8B99-407B-9859-1C50E1D28F9A}"/>
    <cellStyle name="Output 8 8 3" xfId="37633" xr:uid="{ECC527EB-77A4-40EF-A39E-12C193CCA5BB}"/>
    <cellStyle name="Output 8 9" xfId="19691" xr:uid="{DC9215EF-9F41-458F-A816-4AD32B67B972}"/>
    <cellStyle name="Output 8 9 2" xfId="19692" xr:uid="{1432295D-9EFF-40B0-B9CA-C027ACDBB123}"/>
    <cellStyle name="Output 8 9 3" xfId="37634" xr:uid="{01642800-2C63-4591-A8F1-2DA1463FE38B}"/>
    <cellStyle name="Output 9" xfId="19693" xr:uid="{A51DB02F-F620-4EFF-9F99-21F18798835D}"/>
    <cellStyle name="Output 9 10" xfId="19694" xr:uid="{CF669351-9F27-4B3A-95BE-935C62D7157A}"/>
    <cellStyle name="Output 9 10 2" xfId="37635" xr:uid="{78653E14-17AD-4094-909F-6E2004387987}"/>
    <cellStyle name="Output 9 10 3" xfId="37636" xr:uid="{08FE66C8-36BC-4FC7-96AD-C2898B0C94BE}"/>
    <cellStyle name="Output 9 11" xfId="19695" xr:uid="{3189F44C-E478-4BEC-B361-FB57AB92CC6B}"/>
    <cellStyle name="Output 9 11 2" xfId="37637" xr:uid="{6FCFCB22-B8C7-4569-96E3-0AA7EB2F7BA7}"/>
    <cellStyle name="Output 9 12" xfId="37638" xr:uid="{B43708D0-EB56-40FB-B25F-22629AB7DBD6}"/>
    <cellStyle name="Output 9 13" xfId="37639" xr:uid="{A177C91F-11EB-437F-8584-5AB866AF9BE7}"/>
    <cellStyle name="Output 9 14" xfId="43065" xr:uid="{7D46DD0E-9781-433F-B568-59CD8E8ED1F4}"/>
    <cellStyle name="Output 9 15" xfId="42222" xr:uid="{0D9B36E5-41D2-4DA7-9A9B-050DC3ADC443}"/>
    <cellStyle name="Output 9 16" xfId="43983" xr:uid="{EA613957-E09B-4083-AA23-AC9AF2B4F0EF}"/>
    <cellStyle name="Output 9 2" xfId="19696" xr:uid="{4E32519F-0EAB-43B8-A6E0-39689C00E890}"/>
    <cellStyle name="Output 9 2 10" xfId="19697" xr:uid="{412F413A-57C7-4E7B-AEFD-584BF350829A}"/>
    <cellStyle name="Output 9 2 10 2" xfId="37640" xr:uid="{2A433FB0-8539-49D3-90CA-B74B309F6949}"/>
    <cellStyle name="Output 9 2 11" xfId="37641" xr:uid="{FDA641C0-ED0F-4EFA-ABC5-93FB147731F6}"/>
    <cellStyle name="Output 9 2 2" xfId="19698" xr:uid="{527E94B9-BE45-4AED-BA8A-D330CE0FA650}"/>
    <cellStyle name="Output 9 2 2 2" xfId="19699" xr:uid="{EC113769-B8D9-4A08-A311-A8A63E176585}"/>
    <cellStyle name="Output 9 2 2 2 2" xfId="37642" xr:uid="{0F55829A-1B20-441F-AC5B-8D54E9C62C52}"/>
    <cellStyle name="Output 9 2 2 2 3" xfId="37643" xr:uid="{049BD4F2-6EC7-4D00-AE23-3AC602154CDB}"/>
    <cellStyle name="Output 9 2 2 3" xfId="19700" xr:uid="{205E2686-D3DF-4A42-8E96-F70BE688178B}"/>
    <cellStyle name="Output 9 2 2 3 2" xfId="19701" xr:uid="{A39E5486-D68C-44F7-95AD-241DBD150996}"/>
    <cellStyle name="Output 9 2 2 4" xfId="19702" xr:uid="{29F33F6C-5244-442E-A5EF-F071AD49975F}"/>
    <cellStyle name="Output 9 2 2 5" xfId="37644" xr:uid="{B86AB6AE-8E85-4CDF-A723-FDA6B8794377}"/>
    <cellStyle name="Output 9 2 3" xfId="19703" xr:uid="{5299BC8C-DD7A-44CB-9823-3D47C2C2DE46}"/>
    <cellStyle name="Output 9 2 3 2" xfId="19704" xr:uid="{043A7F61-4689-4B2F-9CB7-5B521032C7DC}"/>
    <cellStyle name="Output 9 2 3 3" xfId="37645" xr:uid="{13488B03-3F9E-41F6-AE3B-4E7DF30D4BAA}"/>
    <cellStyle name="Output 9 2 4" xfId="19705" xr:uid="{195272D9-27F5-4A70-80BD-560647326E9E}"/>
    <cellStyle name="Output 9 2 4 2" xfId="19706" xr:uid="{0C69CFCD-EFF8-4D24-B0E3-9248A144DB24}"/>
    <cellStyle name="Output 9 2 4 3" xfId="37646" xr:uid="{7BEECFEF-7B86-4D00-A9E8-3D5AA55C564F}"/>
    <cellStyle name="Output 9 2 5" xfId="19707" xr:uid="{55E9CA1C-59F7-47EC-987E-873FC1163305}"/>
    <cellStyle name="Output 9 2 5 2" xfId="19708" xr:uid="{6E573165-F38C-40D4-B5DB-88947216FA8E}"/>
    <cellStyle name="Output 9 2 5 3" xfId="37647" xr:uid="{E8552708-5B92-4E01-863F-E6E3669C75D5}"/>
    <cellStyle name="Output 9 2 6" xfId="19709" xr:uid="{BB5EC6EB-B054-46DD-9B03-1C1D82C23F33}"/>
    <cellStyle name="Output 9 2 6 2" xfId="19710" xr:uid="{0D651380-250E-45C6-9462-755659C70EC0}"/>
    <cellStyle name="Output 9 2 6 3" xfId="37648" xr:uid="{DE402366-3A88-4B19-8038-AD633645AD36}"/>
    <cellStyle name="Output 9 2 7" xfId="19711" xr:uid="{78D86ACD-50BA-47D7-92CC-7AAC20970B9F}"/>
    <cellStyle name="Output 9 2 7 2" xfId="19712" xr:uid="{76EEA7AF-2297-4E66-B605-4DDFE57C74D3}"/>
    <cellStyle name="Output 9 2 7 3" xfId="37649" xr:uid="{D7391673-207E-4F8D-A095-AF92E59F3988}"/>
    <cellStyle name="Output 9 2 8" xfId="19713" xr:uid="{15580BE5-C66A-4AF1-BD67-87169F9E0755}"/>
    <cellStyle name="Output 9 2 8 2" xfId="19714" xr:uid="{5F5E4625-0698-41E2-9B26-80558230B732}"/>
    <cellStyle name="Output 9 2 8 3" xfId="37650" xr:uid="{159B444E-C644-4F8B-8352-B4E6860B6CAA}"/>
    <cellStyle name="Output 9 2 9" xfId="19715" xr:uid="{010DE780-45B0-49DC-84D8-ABA4BDE51D87}"/>
    <cellStyle name="Output 9 2 9 2" xfId="37651" xr:uid="{B8E15858-0D7F-4A90-8420-FCA80AC14B60}"/>
    <cellStyle name="Output 9 2 9 3" xfId="37652" xr:uid="{F9989866-E8A5-4477-84BB-4B7C410AA315}"/>
    <cellStyle name="Output 9 3" xfId="19716" xr:uid="{2F28BDF2-998D-4533-BE59-C5E585940B25}"/>
    <cellStyle name="Output 9 3 2" xfId="19717" xr:uid="{1E65637D-DB85-4E80-BFA6-FDE386820650}"/>
    <cellStyle name="Output 9 3 2 2" xfId="37653" xr:uid="{523BAD27-F9F5-4A44-BED9-9A7EC6D5C86A}"/>
    <cellStyle name="Output 9 3 2 3" xfId="37654" xr:uid="{E4EE05CE-13EF-4FC5-8E8B-94788EA62434}"/>
    <cellStyle name="Output 9 3 2 4" xfId="37655" xr:uid="{93ABAFD3-76EA-4594-8949-6CCD003FB4FC}"/>
    <cellStyle name="Output 9 3 3" xfId="19718" xr:uid="{0975F482-2D73-46A4-9580-DB8CFABB56A8}"/>
    <cellStyle name="Output 9 3 3 2" xfId="19719" xr:uid="{7E9A17AF-175C-475B-930F-D7D4C5F00D59}"/>
    <cellStyle name="Output 9 3 4" xfId="19720" xr:uid="{3A30CDEC-EAB9-4777-9258-52004A4C5D91}"/>
    <cellStyle name="Output 9 3 5" xfId="37656" xr:uid="{A3B34082-223A-469C-B3E3-47FEA551475F}"/>
    <cellStyle name="Output 9 4" xfId="19721" xr:uid="{7250F733-A54D-4EA5-AFD2-BF842CB82A75}"/>
    <cellStyle name="Output 9 4 2" xfId="19722" xr:uid="{E8F57109-20E8-478D-AD9F-77B3A3A7367A}"/>
    <cellStyle name="Output 9 4 2 2" xfId="37657" xr:uid="{63A0FA09-3D1E-4CD1-B200-DB845121E3D4}"/>
    <cellStyle name="Output 9 4 2 3" xfId="37658" xr:uid="{08243C00-F389-4EB6-94DA-90AD114E5CC4}"/>
    <cellStyle name="Output 9 4 3" xfId="19723" xr:uid="{4B0A6026-B587-49B3-9500-604D18AE01F3}"/>
    <cellStyle name="Output 9 4 4" xfId="37659" xr:uid="{531FA758-E53D-4988-A156-1CAC1020F39F}"/>
    <cellStyle name="Output 9 4 5" xfId="37660" xr:uid="{EEADFB50-0D3B-4258-ABA4-734B9E1504D0}"/>
    <cellStyle name="Output 9 5" xfId="19724" xr:uid="{C44308D4-D193-4DAE-9A7B-97CAEF888BCC}"/>
    <cellStyle name="Output 9 5 2" xfId="19725" xr:uid="{33A4D7EF-225D-4CEF-964E-A38535645A58}"/>
    <cellStyle name="Output 9 5 2 2" xfId="37661" xr:uid="{E21DE417-54CC-4270-B6B3-E08EAB0BC76D}"/>
    <cellStyle name="Output 9 5 2 3" xfId="37662" xr:uid="{227ED8CE-B570-4D37-A1BE-56B18A75DFBB}"/>
    <cellStyle name="Output 9 5 3" xfId="37663" xr:uid="{1B65F7F0-0B49-4852-B04F-493678153405}"/>
    <cellStyle name="Output 9 5 4" xfId="37664" xr:uid="{07D8997D-0172-4634-8308-F37821EF0DF9}"/>
    <cellStyle name="Output 9 6" xfId="19726" xr:uid="{595E0A4A-2A4C-4FE9-ACA9-7DB7677A6237}"/>
    <cellStyle name="Output 9 6 2" xfId="19727" xr:uid="{F6498D6D-3B02-4E56-90CC-CD97274E7E28}"/>
    <cellStyle name="Output 9 6 3" xfId="37665" xr:uid="{F9D1D32A-F84A-446B-9FE2-BAB4EC525507}"/>
    <cellStyle name="Output 9 7" xfId="19728" xr:uid="{FF78326E-A515-4982-80A9-B4FCA1DB849F}"/>
    <cellStyle name="Output 9 7 2" xfId="19729" xr:uid="{38E70F0C-CDEB-4FF9-96FB-560BB0632077}"/>
    <cellStyle name="Output 9 7 3" xfId="37666" xr:uid="{D30FD413-ED5F-459C-8444-C0E74F4BE57B}"/>
    <cellStyle name="Output 9 8" xfId="19730" xr:uid="{E8BD20B0-61A0-4C50-BE27-3D85EA048DCD}"/>
    <cellStyle name="Output 9 8 2" xfId="19731" xr:uid="{8942650D-C4E8-4C1A-9FBB-B7729C0906BE}"/>
    <cellStyle name="Output 9 8 3" xfId="37667" xr:uid="{8B7D7AAE-D715-43E7-9A3B-167823B599AF}"/>
    <cellStyle name="Output 9 9" xfId="19732" xr:uid="{51D7A0E9-E827-4505-BBDE-48ADB40CF5B8}"/>
    <cellStyle name="Output 9 9 2" xfId="19733" xr:uid="{1F1D11DE-50BB-436B-8B35-68FD407AB2C4}"/>
    <cellStyle name="Output 9 9 3" xfId="37668" xr:uid="{99D2175A-560A-4DA7-A871-275465133DCB}"/>
    <cellStyle name="Pattern" xfId="123" xr:uid="{B5540D47-10E3-4E2A-8950-67D089C56188}"/>
    <cellStyle name="Pattern 2" xfId="37669" xr:uid="{92ADABFD-7FBA-4AEC-B4B4-B0FCD3FDB02D}"/>
    <cellStyle name="Pattern 2 2" xfId="44542" xr:uid="{A4CB7B82-067D-4447-B573-C283A75FCB6F}"/>
    <cellStyle name="Pattern 2 2 2" xfId="44754" xr:uid="{D9FF94BB-46DF-4E97-999B-F1C850C18C79}"/>
    <cellStyle name="Pattern 2 2 2 2" xfId="45016" xr:uid="{91143FAE-D3C3-4120-9CD4-EF8FF7C65BEE}"/>
    <cellStyle name="Pattern 2 2 2 3" xfId="44952" xr:uid="{4ECA11B4-B836-4ECF-B30A-E10755327A66}"/>
    <cellStyle name="Pattern 2 2 3" xfId="44002" xr:uid="{C38A21CB-7B97-43CE-9C6C-196487A513FF}"/>
    <cellStyle name="Pattern 2 2 4" xfId="44947" xr:uid="{6C814D41-F67A-4F13-8654-DADD0A60D832}"/>
    <cellStyle name="Pattern 2 3" xfId="44685" xr:uid="{E623AD7A-8114-4463-9B9F-79351E57020A}"/>
    <cellStyle name="Pattern 2 3 2" xfId="45028" xr:uid="{75ECBD00-5232-4203-B1FB-AAA1A0A0F94C}"/>
    <cellStyle name="Pattern 2 3 3" xfId="44278" xr:uid="{3A294BD9-7D0C-4A79-86B7-2D0CDA52F3F5}"/>
    <cellStyle name="Pattern 2 4" xfId="44407" xr:uid="{60FF47B7-D3F0-4246-AD11-68C744C4C578}"/>
    <cellStyle name="Pattern 3" xfId="43066" xr:uid="{CA855890-A770-4CA1-B24D-7212B6203DC2}"/>
    <cellStyle name="Pattern 3 2" xfId="44583" xr:uid="{38B09CB4-15E2-47D8-A5E2-F07AE8AD112A}"/>
    <cellStyle name="Pattern 3 2 2" xfId="44796" xr:uid="{F88C18E7-EFD1-4A01-8692-C9DAA24CCFED}"/>
    <cellStyle name="Pattern 3 2 2 2" xfId="45357" xr:uid="{417F60C2-7172-442F-AA58-A1AA68CC75E6}"/>
    <cellStyle name="Pattern 3 2 2 3" xfId="45582" xr:uid="{0D845E07-6BE1-4447-85A6-345C3A1A9902}"/>
    <cellStyle name="Pattern 3 2 3" xfId="45129" xr:uid="{79B73A41-6737-4E9C-BFBD-30B7E3BB9C2D}"/>
    <cellStyle name="Pattern 3 2 4" xfId="45437" xr:uid="{FD339D80-AED2-44E3-97AD-88926D077EDE}"/>
    <cellStyle name="Pattern 3 3" xfId="44485" xr:uid="{24C7B1A8-942E-4BDC-AE5B-D54F4E91E1BA}"/>
    <cellStyle name="Pattern 3 3 2" xfId="44696" xr:uid="{4551541B-8390-40CC-AE70-46C97CDDB9EC}"/>
    <cellStyle name="Pattern 3 3 2 2" xfId="45029" xr:uid="{899BA410-B4BC-4F37-811B-A2FB7D28C857}"/>
    <cellStyle name="Pattern 3 3 2 3" xfId="44977" xr:uid="{846E96DA-632B-4045-AE37-7351C0D7BA77}"/>
    <cellStyle name="Pattern 3 3 3" xfId="45233" xr:uid="{5FACBCC4-12CB-4592-902E-DC8352792D80}"/>
    <cellStyle name="Pattern 3 3 4" xfId="45500" xr:uid="{06D9A2B5-A88C-4126-AB5B-A50FEE121838}"/>
    <cellStyle name="Pattern 3 4" xfId="44596" xr:uid="{BD7FBD5C-E549-48D3-A4FA-2668F5178134}"/>
    <cellStyle name="Pattern 3 4 2" xfId="44809" xr:uid="{1621CF34-32B1-4663-A308-5A7AFF91641D}"/>
    <cellStyle name="Pattern 3 4 2 2" xfId="44886" xr:uid="{D7C98D38-42F7-4A66-A861-4A9713F43182}"/>
    <cellStyle name="Pattern 3 4 2 3" xfId="45079" xr:uid="{4DF08C07-2A70-4626-A96F-CFBF18C4720A}"/>
    <cellStyle name="Pattern 3 4 3" xfId="45334" xr:uid="{71DDA3FF-D02F-4385-AB65-44D43626F50B}"/>
    <cellStyle name="Pattern 3 4 4" xfId="45567" xr:uid="{561E4753-A9FB-4B73-A006-759BC8918C00}"/>
    <cellStyle name="Pattern 3 5" xfId="44270" xr:uid="{80D1ED4A-F6D7-4BAD-AACC-7DBCFD699B70}"/>
    <cellStyle name="Pattern 3 6" xfId="44966" xr:uid="{3ED0D048-DAAC-475C-94D3-6D719D6792BD}"/>
    <cellStyle name="Pattern 3 7" xfId="45304" xr:uid="{334937CC-BB59-4D5C-91A5-475DEB9333CC}"/>
    <cellStyle name="Percent" xfId="45900" builtinId="5"/>
    <cellStyle name="Percent 10" xfId="19734" xr:uid="{C5C8BB78-733B-43DE-A8EE-FBCA6A270B6F}"/>
    <cellStyle name="Percent 10 10" xfId="37670" xr:uid="{0C2FD88B-498D-48A6-80D9-5CB6B2E02941}"/>
    <cellStyle name="Percent 10 11" xfId="37671" xr:uid="{FB43689B-88DB-4476-8432-0564DCA0CAF8}"/>
    <cellStyle name="Percent 10 12" xfId="37672" xr:uid="{C574A960-E6B6-4F66-B361-E91AB138B2DA}"/>
    <cellStyle name="Percent 10 13" xfId="37673" xr:uid="{846E257F-9963-42D1-BBA7-9A7EABCA1CF6}"/>
    <cellStyle name="Percent 10 14" xfId="37674" xr:uid="{A6F88E64-5473-4588-B08B-A350DC9F7701}"/>
    <cellStyle name="Percent 10 15" xfId="37675" xr:uid="{79CDE385-ECCD-4FCD-BF7E-7A54FCC9CDEF}"/>
    <cellStyle name="Percent 10 16" xfId="37676" xr:uid="{31425A3C-9AE5-48AD-A03C-BAA5DD6A8F0E}"/>
    <cellStyle name="Percent 10 17" xfId="37677" xr:uid="{4EBA2D64-12D3-4887-B95B-15BB5E7BF205}"/>
    <cellStyle name="Percent 10 18" xfId="37678" xr:uid="{E704EEF9-D334-4294-B04F-7E2D6A51A1A9}"/>
    <cellStyle name="Percent 10 19" xfId="37679" xr:uid="{A101FE30-7C70-4D9B-8029-CC68144A0459}"/>
    <cellStyle name="Percent 10 2" xfId="19735" xr:uid="{E1087332-6B6E-45A3-921D-D392DAE8E283}"/>
    <cellStyle name="Percent 10 2 2" xfId="37680" xr:uid="{746CFC7A-F02D-4878-A86A-82D40342DB88}"/>
    <cellStyle name="Percent 10 2 3" xfId="37681" xr:uid="{942852F6-5967-4D47-82AA-EFE5E172AD51}"/>
    <cellStyle name="Percent 10 20" xfId="37682" xr:uid="{47AE83F6-5182-452B-A97A-12059363B80F}"/>
    <cellStyle name="Percent 10 3" xfId="19736" xr:uid="{9168478D-C85F-406B-A412-24B13E9A0EF7}"/>
    <cellStyle name="Percent 10 3 2" xfId="37683" xr:uid="{66D2DCCA-4ADD-4695-B538-3E8F5F82577D}"/>
    <cellStyle name="Percent 10 3 3" xfId="37684" xr:uid="{5A4AF9C7-8D8E-4381-83DE-3FFFC267DFEF}"/>
    <cellStyle name="Percent 10 4" xfId="19737" xr:uid="{0C7DE332-918E-40E9-8FDE-3CD1CF6F6D2F}"/>
    <cellStyle name="Percent 10 4 2" xfId="37685" xr:uid="{543E6BD4-254E-4215-A91D-BD88E84C8FA0}"/>
    <cellStyle name="Percent 10 4 3" xfId="37686" xr:uid="{F6CCDC86-BFE5-4DF0-BAB1-BD6E29489D2F}"/>
    <cellStyle name="Percent 10 5" xfId="19738" xr:uid="{71694041-E72F-42F9-A259-A10F892DEFE6}"/>
    <cellStyle name="Percent 10 5 2" xfId="37687" xr:uid="{9475B6DC-F29A-49D1-847A-851A1677BF9B}"/>
    <cellStyle name="Percent 10 5 3" xfId="37688" xr:uid="{36346BCD-CD93-47BF-97EA-0A4370762155}"/>
    <cellStyle name="Percent 10 6" xfId="19739" xr:uid="{9A72D668-B657-4575-9788-24E5C0225194}"/>
    <cellStyle name="Percent 10 6 2" xfId="37689" xr:uid="{CF0C019A-9E9A-49FE-882C-2D8D6B28940E}"/>
    <cellStyle name="Percent 10 6 3" xfId="37690" xr:uid="{B432A9A4-D435-4828-965E-A3FFDFCA71C7}"/>
    <cellStyle name="Percent 10 7" xfId="19740" xr:uid="{881387D6-D7DC-4C7F-8245-361815305D15}"/>
    <cellStyle name="Percent 10 7 2" xfId="37691" xr:uid="{AFD417D1-1F61-45E9-BB71-E805D01E9001}"/>
    <cellStyle name="Percent 10 7 3" xfId="37692" xr:uid="{1CE145EC-DC27-4F56-A08F-49977DB21771}"/>
    <cellStyle name="Percent 10 7 4" xfId="37693" xr:uid="{07307C0B-9F18-48E7-A21E-F36A1447F675}"/>
    <cellStyle name="Percent 10 7 5" xfId="37694" xr:uid="{D2AA2753-4597-4FEF-A56A-651B1D4CCE26}"/>
    <cellStyle name="Percent 10 8" xfId="19741" xr:uid="{05D489AD-A7C2-46D5-A4F9-133D451200FF}"/>
    <cellStyle name="Percent 10 8 2" xfId="37695" xr:uid="{196EA836-8709-4C4C-B397-5125AC0640BD}"/>
    <cellStyle name="Percent 10 8 3" xfId="37696" xr:uid="{FDB50924-E1F1-4D03-B182-316B08695D15}"/>
    <cellStyle name="Percent 10 9" xfId="37697" xr:uid="{F63B301A-9D62-4EE9-A0CD-201FAA64D2B1}"/>
    <cellStyle name="Percent 11" xfId="19742" xr:uid="{DF48E35A-7BBD-4CBC-BD39-153D59739940}"/>
    <cellStyle name="Percent 11 10" xfId="37698" xr:uid="{D45D90FA-C338-4C5A-ADEA-943D55B411FC}"/>
    <cellStyle name="Percent 11 2" xfId="19743" xr:uid="{C315FA91-00A3-4945-B777-54F085A17875}"/>
    <cellStyle name="Percent 11 2 2" xfId="37699" xr:uid="{B1987CF3-3702-4222-B7C3-467EECF1944B}"/>
    <cellStyle name="Percent 11 2 3" xfId="37700" xr:uid="{784FFC23-C1FB-4CAD-8174-A48CE20842E7}"/>
    <cellStyle name="Percent 11 3" xfId="19744" xr:uid="{C6C9D77B-AF80-4686-B7DF-86B4AB3788DA}"/>
    <cellStyle name="Percent 11 3 2" xfId="37701" xr:uid="{52BFD259-86B9-4F07-9143-10383ACDAD98}"/>
    <cellStyle name="Percent 11 3 3" xfId="37702" xr:uid="{B47C6415-80E2-4582-8D89-497F21983ECD}"/>
    <cellStyle name="Percent 11 4" xfId="19745" xr:uid="{DFB2B21E-6FF1-4414-A55F-067AEE9488EA}"/>
    <cellStyle name="Percent 11 4 2" xfId="37703" xr:uid="{03C0F83E-DDB4-4BBC-9F83-FF96CB7B6088}"/>
    <cellStyle name="Percent 11 4 3" xfId="37704" xr:uid="{9C0672B5-9908-47C0-BBA0-EFE5025784AB}"/>
    <cellStyle name="Percent 11 5" xfId="19746" xr:uid="{3C6F1A40-F542-4820-9C99-8DE2BB8ABE49}"/>
    <cellStyle name="Percent 11 5 2" xfId="37705" xr:uid="{6B045670-CE4F-454E-8888-32F0EEA5B91D}"/>
    <cellStyle name="Percent 11 5 3" xfId="37706" xr:uid="{9ADC54B5-9337-4267-BD73-444D9F20FADF}"/>
    <cellStyle name="Percent 11 6" xfId="19747" xr:uid="{0BD45760-23A9-4339-84B0-CF5BA108C2E8}"/>
    <cellStyle name="Percent 11 6 2" xfId="37707" xr:uid="{AD68ADC8-BC34-4475-B3E2-9BBDF55A1AF6}"/>
    <cellStyle name="Percent 11 6 3" xfId="37708" xr:uid="{D8E2AF81-0992-4976-B4C5-A7707699D5ED}"/>
    <cellStyle name="Percent 11 7" xfId="19748" xr:uid="{68868199-503E-4BCC-B28E-C823413E73D7}"/>
    <cellStyle name="Percent 11 7 2" xfId="37709" xr:uid="{64F82AD3-5891-456E-8C88-C34F746A5B03}"/>
    <cellStyle name="Percent 11 7 3" xfId="37710" xr:uid="{F50D9977-DC6B-438F-9942-E829412C3E23}"/>
    <cellStyle name="Percent 11 7 4" xfId="37711" xr:uid="{D9B07939-6970-40D0-91B6-DDFECC3DEA3A}"/>
    <cellStyle name="Percent 11 7 5" xfId="37712" xr:uid="{5B7FB975-7048-4844-AC9D-9EBB6A188F2E}"/>
    <cellStyle name="Percent 11 8" xfId="19749" xr:uid="{674978E1-B9E9-49E7-9D57-6FB0BBC62505}"/>
    <cellStyle name="Percent 11 8 2" xfId="37713" xr:uid="{5BD534F4-61B1-4FE6-A8EB-3C82579BCC0B}"/>
    <cellStyle name="Percent 11 8 3" xfId="37714" xr:uid="{B8546C07-697C-47B2-8347-B52901CC3D5C}"/>
    <cellStyle name="Percent 11 9" xfId="37715" xr:uid="{4D6837F6-886C-4944-8DE9-5B502A5A67F9}"/>
    <cellStyle name="Percent 12" xfId="19750" xr:uid="{825AD7DA-E25D-4934-B1DA-838CD2AAB589}"/>
    <cellStyle name="Percent 12 10" xfId="37716" xr:uid="{1667634D-CB98-4C39-80A6-F29C0C098688}"/>
    <cellStyle name="Percent 12 2" xfId="19751" xr:uid="{EBB3DCFD-47D4-4C5F-B2B0-FD310ABC8E2C}"/>
    <cellStyle name="Percent 12 2 2" xfId="37717" xr:uid="{9670332A-564E-4BB7-B1EB-FD1534E41991}"/>
    <cellStyle name="Percent 12 2 3" xfId="37718" xr:uid="{E71ABDD2-1FE5-4A54-B4E1-9DA9258ED8B7}"/>
    <cellStyle name="Percent 12 3" xfId="19752" xr:uid="{A8F6819A-5FC8-4C1B-A0B0-9E5344A1BB81}"/>
    <cellStyle name="Percent 12 3 2" xfId="37719" xr:uid="{1BAA4DEE-87F7-4D2C-A8B1-B51DA52F88A9}"/>
    <cellStyle name="Percent 12 3 3" xfId="37720" xr:uid="{0E78FC7C-92F6-4D66-8D1F-1EFF6F06F8F4}"/>
    <cellStyle name="Percent 12 4" xfId="19753" xr:uid="{20443892-1F05-498B-867A-41C60E82C9A1}"/>
    <cellStyle name="Percent 12 4 2" xfId="37721" xr:uid="{776F7B41-0E40-4D10-8BE8-91EFFCD205A0}"/>
    <cellStyle name="Percent 12 4 3" xfId="37722" xr:uid="{2E8B0B50-02E0-4426-A241-B5869817ADBC}"/>
    <cellStyle name="Percent 12 5" xfId="19754" xr:uid="{EF54C6A0-1052-42D7-9640-AA3CDBFB8569}"/>
    <cellStyle name="Percent 12 5 2" xfId="37723" xr:uid="{FBACEDE2-4878-4BEF-B34B-85414092B12A}"/>
    <cellStyle name="Percent 12 5 3" xfId="37724" xr:uid="{454B43EB-06E6-46D1-A6B4-85876C68C999}"/>
    <cellStyle name="Percent 12 6" xfId="19755" xr:uid="{BAD55032-BF49-4985-9901-694A76B67F8A}"/>
    <cellStyle name="Percent 12 6 2" xfId="37725" xr:uid="{868AE7C6-C1AF-4C1B-9150-9DE6F73F832D}"/>
    <cellStyle name="Percent 12 6 3" xfId="37726" xr:uid="{1EC97798-073D-429A-A8BA-56D3961DA63B}"/>
    <cellStyle name="Percent 12 7" xfId="19756" xr:uid="{0EC4961E-4595-417F-9596-B8975B638AD9}"/>
    <cellStyle name="Percent 12 7 2" xfId="37727" xr:uid="{538BF817-3ABE-41D7-AC01-70025AA0E034}"/>
    <cellStyle name="Percent 12 7 3" xfId="37728" xr:uid="{35289F18-D7E0-4014-899A-BE178A407FAC}"/>
    <cellStyle name="Percent 12 7 4" xfId="37729" xr:uid="{F7168B98-D13B-4444-9869-F7E4BDCD2292}"/>
    <cellStyle name="Percent 12 7 5" xfId="37730" xr:uid="{5ECA9E1E-4631-428F-B0AE-7CC7FD98E08A}"/>
    <cellStyle name="Percent 12 8" xfId="19757" xr:uid="{10E603D6-0458-4D06-9868-B86AF2F48A81}"/>
    <cellStyle name="Percent 12 8 2" xfId="37731" xr:uid="{22329768-3840-457B-B19E-97647851BA55}"/>
    <cellStyle name="Percent 12 8 3" xfId="37732" xr:uid="{EB85DFE9-F530-4902-B62B-93C3E6D8F333}"/>
    <cellStyle name="Percent 12 9" xfId="37733" xr:uid="{F6CF0841-2C86-44EF-AE80-A585B591DF61}"/>
    <cellStyle name="Percent 13" xfId="19758" xr:uid="{551FC86B-82B0-4FE0-9D0F-83516783D238}"/>
    <cellStyle name="Percent 13 10" xfId="37734" xr:uid="{AC6EC82A-89A8-4641-A771-B61F3C7E89D9}"/>
    <cellStyle name="Percent 13 2" xfId="19759" xr:uid="{45DFCCD9-033D-4872-BF7F-9AB189EA75DE}"/>
    <cellStyle name="Percent 13 2 2" xfId="37735" xr:uid="{3A614402-F418-4B0F-852C-206580645238}"/>
    <cellStyle name="Percent 13 2 3" xfId="37736" xr:uid="{256D820B-4D60-45CB-BB63-B32B42791CBD}"/>
    <cellStyle name="Percent 13 3" xfId="19760" xr:uid="{11229DAC-D754-44E8-A8B3-8A419B486412}"/>
    <cellStyle name="Percent 13 3 2" xfId="37737" xr:uid="{62C71D0D-5C29-4A26-B379-152806A3F042}"/>
    <cellStyle name="Percent 13 3 3" xfId="37738" xr:uid="{4EDA7BCE-683D-48A2-900E-EC7A5A54ED67}"/>
    <cellStyle name="Percent 13 4" xfId="19761" xr:uid="{B70FE708-6334-4D98-8D9D-CEF717C3D7D1}"/>
    <cellStyle name="Percent 13 4 2" xfId="37739" xr:uid="{DA7FBD3B-2A1C-4513-9E43-C82C260073A0}"/>
    <cellStyle name="Percent 13 4 3" xfId="37740" xr:uid="{CA6D2E61-A13A-403E-ABA4-308EEE9E6CF7}"/>
    <cellStyle name="Percent 13 5" xfId="19762" xr:uid="{DE5C9F6E-6F8E-45F4-BC32-DF48094BDE26}"/>
    <cellStyle name="Percent 13 5 2" xfId="37741" xr:uid="{797825E3-851A-4FB0-9213-0FE321141E1B}"/>
    <cellStyle name="Percent 13 5 3" xfId="37742" xr:uid="{CE88BB87-9084-4F06-A083-01956D4F0D0C}"/>
    <cellStyle name="Percent 13 6" xfId="19763" xr:uid="{70C75415-F348-4A20-B980-CD592CAEFC9B}"/>
    <cellStyle name="Percent 13 6 2" xfId="37743" xr:uid="{7539600A-8C07-4CE6-8001-DD13C32368B0}"/>
    <cellStyle name="Percent 13 6 3" xfId="37744" xr:uid="{8611E8ED-EC5F-4E29-A5BF-73FE57238870}"/>
    <cellStyle name="Percent 13 7" xfId="19764" xr:uid="{86EE680E-62B7-4C86-AD9A-F07A2B5B8314}"/>
    <cellStyle name="Percent 13 7 2" xfId="37745" xr:uid="{A9155EB5-7875-4094-B38F-5DFCC2470E84}"/>
    <cellStyle name="Percent 13 7 3" xfId="37746" xr:uid="{F00C066B-06F2-4F31-B08D-9E2D2D9A3F44}"/>
    <cellStyle name="Percent 13 7 4" xfId="37747" xr:uid="{62795275-289E-43AE-8B68-B510D339589E}"/>
    <cellStyle name="Percent 13 7 5" xfId="37748" xr:uid="{A044391B-C376-4FCC-A38F-B8D4620BCE1F}"/>
    <cellStyle name="Percent 13 8" xfId="19765" xr:uid="{52157459-AD9B-4156-8732-B22759A89C9B}"/>
    <cellStyle name="Percent 13 8 2" xfId="37749" xr:uid="{2F37FD0A-447D-4B32-BBE2-0845415E5F36}"/>
    <cellStyle name="Percent 13 8 3" xfId="37750" xr:uid="{E4DF0B1A-B7AC-4FB0-99CD-494001F55538}"/>
    <cellStyle name="Percent 13 9" xfId="37751" xr:uid="{63BFD4A7-85DA-481A-9CD4-3A73271F018F}"/>
    <cellStyle name="Percent 14" xfId="19766" xr:uid="{ADEBB2D9-1F27-4003-87FD-915D1D62B64A}"/>
    <cellStyle name="Percent 14 10" xfId="37752" xr:uid="{385AE766-8D3E-46A0-975F-A5E63870BD69}"/>
    <cellStyle name="Percent 14 2" xfId="19767" xr:uid="{CF1E2A40-3B2B-4A4B-A5C9-D7AB75EAF9AD}"/>
    <cellStyle name="Percent 14 2 2" xfId="37753" xr:uid="{097A0B3F-FBC3-4C5E-9AAC-8A3FBBC91EF2}"/>
    <cellStyle name="Percent 14 2 3" xfId="37754" xr:uid="{2FCECA2E-A34D-4F7D-A63D-A90D2D2B47F4}"/>
    <cellStyle name="Percent 14 3" xfId="19768" xr:uid="{F6BBEA51-3D74-4306-BBFE-26CE55B61FE7}"/>
    <cellStyle name="Percent 14 3 2" xfId="37755" xr:uid="{35B0065F-DF52-4C90-96AD-44DEFB21E990}"/>
    <cellStyle name="Percent 14 3 3" xfId="37756" xr:uid="{005D16EE-D574-4A5D-B725-5E75CF2ADB92}"/>
    <cellStyle name="Percent 14 4" xfId="19769" xr:uid="{9BB23303-6BB2-40FA-8DFC-B92B68C98028}"/>
    <cellStyle name="Percent 14 4 2" xfId="37757" xr:uid="{E3620DE2-286A-4B71-B003-2188B10B4874}"/>
    <cellStyle name="Percent 14 4 3" xfId="37758" xr:uid="{AE77FFAA-9A90-4CD5-AC40-F219F209533C}"/>
    <cellStyle name="Percent 14 5" xfId="19770" xr:uid="{A7495D19-9793-44BC-91C2-43CB89B2649E}"/>
    <cellStyle name="Percent 14 5 2" xfId="37759" xr:uid="{121F04E9-9ECC-4AE7-9289-0E0081EBDD80}"/>
    <cellStyle name="Percent 14 5 3" xfId="37760" xr:uid="{DD01B151-7E41-43CC-B03F-E2986531E0B4}"/>
    <cellStyle name="Percent 14 6" xfId="19771" xr:uid="{C3B302CF-6137-4436-B1EE-6B2683AF2D7E}"/>
    <cellStyle name="Percent 14 6 2" xfId="37761" xr:uid="{21EC437A-C714-4F78-8435-F658638C5437}"/>
    <cellStyle name="Percent 14 6 3" xfId="37762" xr:uid="{7182A9D7-AFE6-47F6-84B4-65C6F6B9E87B}"/>
    <cellStyle name="Percent 14 7" xfId="19772" xr:uid="{61F84A79-4B82-4291-BDD9-471FA6D752F2}"/>
    <cellStyle name="Percent 14 7 2" xfId="37763" xr:uid="{A6953DF9-27EE-4460-8A21-AAFD427959B1}"/>
    <cellStyle name="Percent 14 7 3" xfId="37764" xr:uid="{DAB08ED5-EC58-494F-8105-2EDC46B08BBE}"/>
    <cellStyle name="Percent 14 7 4" xfId="37765" xr:uid="{A7AEE2D7-0AB8-4CAC-A4A4-038F5C21D4BA}"/>
    <cellStyle name="Percent 14 7 5" xfId="37766" xr:uid="{08E9BBB2-1CEE-4BB0-AB76-E83F95C008B3}"/>
    <cellStyle name="Percent 14 8" xfId="19773" xr:uid="{34034688-FE96-4E8A-80EB-6D444993A9DF}"/>
    <cellStyle name="Percent 14 8 2" xfId="37767" xr:uid="{C5BA996F-E69B-492B-A592-F3D6CEC183CD}"/>
    <cellStyle name="Percent 14 8 3" xfId="37768" xr:uid="{A1AAB116-D1AC-4B8F-9FA9-E306CC057B69}"/>
    <cellStyle name="Percent 14 9" xfId="37769" xr:uid="{D70324FA-9BD9-42A9-B4EB-BA6687EADEAA}"/>
    <cellStyle name="Percent 15" xfId="19774" xr:uid="{6411894D-527C-4543-BDAF-00F29F7EE961}"/>
    <cellStyle name="Percent 15 10" xfId="19775" xr:uid="{69E37FD3-3596-45D7-9C0B-3AB7B8B9C8D2}"/>
    <cellStyle name="Percent 15 11" xfId="19776" xr:uid="{DDC06FFA-0D05-4110-98DA-5B1EE7FF7EB9}"/>
    <cellStyle name="Percent 15 12" xfId="19777" xr:uid="{BEEAB8C0-627F-41EC-92D7-FA4BC0CC03DE}"/>
    <cellStyle name="Percent 15 13" xfId="19778" xr:uid="{4B446F85-E43F-491C-B1D5-BCFBC9B48099}"/>
    <cellStyle name="Percent 15 14" xfId="19779" xr:uid="{DE87566C-5620-4CC7-BA56-3CD5CBB7E2B6}"/>
    <cellStyle name="Percent 15 15" xfId="37770" xr:uid="{C33174A5-761B-4753-B914-FD7A964747EE}"/>
    <cellStyle name="Percent 15 16" xfId="37771" xr:uid="{B04BA1E9-CF2F-43FE-89D7-BE64D51618E8}"/>
    <cellStyle name="Percent 15 2" xfId="19780" xr:uid="{2B98203E-4EC4-490A-A7BB-1BF4FDA2314F}"/>
    <cellStyle name="Percent 15 2 2" xfId="19781" xr:uid="{558CCD80-FA2E-4E98-A7ED-6CDBA49DAB81}"/>
    <cellStyle name="Percent 15 2 2 2" xfId="37772" xr:uid="{AA26225B-57DE-42D0-B1B3-AD7DA7F5DFEC}"/>
    <cellStyle name="Percent 15 2 2 2 2" xfId="37773" xr:uid="{43DCD596-3C18-4023-B277-EE9A50AA1252}"/>
    <cellStyle name="Percent 15 2 2 3" xfId="37774" xr:uid="{FAFA7FE6-8295-4009-ABBE-3A1B97FF17DC}"/>
    <cellStyle name="Percent 15 2 2 3 2" xfId="37775" xr:uid="{824760A7-0E36-4C99-89F8-D58304EE0F9F}"/>
    <cellStyle name="Percent 15 2 3" xfId="19782" xr:uid="{C7B65724-00CB-4776-AEC2-F4805BE3124B}"/>
    <cellStyle name="Percent 15 2 3 2" xfId="37776" xr:uid="{69306805-924B-427F-81E9-0E65D0C07EA7}"/>
    <cellStyle name="Percent 15 2 3 2 2" xfId="37777" xr:uid="{D3A873BF-D60F-4962-B0F1-6705075F6D58}"/>
    <cellStyle name="Percent 15 2 3 3" xfId="37778" xr:uid="{CF7EF1F5-B48D-4F0B-B1B3-42EFDC97455A}"/>
    <cellStyle name="Percent 15 2 3 3 2" xfId="37779" xr:uid="{2AA5E93C-B211-422D-8609-3DA05BB94BDF}"/>
    <cellStyle name="Percent 15 2 4" xfId="19783" xr:uid="{6D81B6A9-3000-4789-876B-4980FEABD0C7}"/>
    <cellStyle name="Percent 15 2 4 2" xfId="37780" xr:uid="{DDB194E9-28B4-4E11-A912-D611C444DB55}"/>
    <cellStyle name="Percent 15 2 4 2 2" xfId="37781" xr:uid="{5C67E50E-0A9D-458C-B70D-92C008AF6F25}"/>
    <cellStyle name="Percent 15 2 4 3" xfId="37782" xr:uid="{1347C7CF-8534-4FD8-AA85-68896F224124}"/>
    <cellStyle name="Percent 15 2 4 3 2" xfId="37783" xr:uid="{C96E5611-44B7-48AD-B2C7-D826FCDAD575}"/>
    <cellStyle name="Percent 15 2 5" xfId="19784" xr:uid="{8EA2AF87-8965-4AA5-B5E7-971A67672EBA}"/>
    <cellStyle name="Percent 15 2 5 2" xfId="37784" xr:uid="{DD8A80D8-95FC-4351-AC0E-8CACCD340294}"/>
    <cellStyle name="Percent 15 2 5 2 2" xfId="37785" xr:uid="{A9EA05EB-2C53-4846-B07E-E110F2F4FA1F}"/>
    <cellStyle name="Percent 15 2 5 3" xfId="37786" xr:uid="{08037851-693A-4A22-B771-0ED8326B8D26}"/>
    <cellStyle name="Percent 15 2 5 3 2" xfId="37787" xr:uid="{156A9463-F88E-4B44-A18D-3593C5C22448}"/>
    <cellStyle name="Percent 15 2 6" xfId="19785" xr:uid="{43D01A6E-DE89-45F3-9995-9C178481FCCB}"/>
    <cellStyle name="Percent 15 2 6 2" xfId="37788" xr:uid="{403CA11C-858C-428B-81F5-1ECD6B08C8AA}"/>
    <cellStyle name="Percent 15 2 6 2 2" xfId="37789" xr:uid="{2B993664-9D81-4862-892E-816CC3EB79A5}"/>
    <cellStyle name="Percent 15 2 6 3" xfId="37790" xr:uid="{AB359802-8C62-4043-97B1-8A6931255C7C}"/>
    <cellStyle name="Percent 15 2 6 3 2" xfId="37791" xr:uid="{8A13474D-4187-4C1B-B5CE-0B12ADD1A950}"/>
    <cellStyle name="Percent 15 2 7" xfId="19786" xr:uid="{3D164B52-E03A-42DE-967B-F1B086827651}"/>
    <cellStyle name="Percent 15 2 7 2" xfId="37792" xr:uid="{222BB500-8702-4316-B5CA-DB14FA8C7C1C}"/>
    <cellStyle name="Percent 15 2 7 2 2" xfId="37793" xr:uid="{203B3551-CD57-4251-B5E5-0308F6559216}"/>
    <cellStyle name="Percent 15 2 7 3" xfId="37794" xr:uid="{FF4946F1-0A6D-4F43-9E03-CD4AA627EB7C}"/>
    <cellStyle name="Percent 15 2 7 3 2" xfId="37795" xr:uid="{7673908E-CFF1-42AA-B32E-7861E66B9A16}"/>
    <cellStyle name="Percent 15 2 8" xfId="37796" xr:uid="{A68985CA-E843-4F79-B313-1671E862CBFB}"/>
    <cellStyle name="Percent 15 2 9" xfId="37797" xr:uid="{449F1340-2375-4FFB-92B2-3491A75E5490}"/>
    <cellStyle name="Percent 15 3" xfId="19787" xr:uid="{6E7580ED-3CBA-44B0-BD8C-8B7DA9939D2F}"/>
    <cellStyle name="Percent 15 3 2" xfId="37798" xr:uid="{1191F9FE-27A1-47AB-8715-89A99CE7983F}"/>
    <cellStyle name="Percent 15 3 2 2" xfId="37799" xr:uid="{637B73D8-1CB8-4AF1-9744-0B34D82EDF77}"/>
    <cellStyle name="Percent 15 3 3" xfId="37800" xr:uid="{0A40D64C-C241-4F96-921C-8EF0F3A7151E}"/>
    <cellStyle name="Percent 15 3 3 2" xfId="37801" xr:uid="{AB3A78ED-A720-4488-A7B0-13BD487C795A}"/>
    <cellStyle name="Percent 15 3 4" xfId="37802" xr:uid="{58CC2573-566E-44B1-BF6E-F37332E04074}"/>
    <cellStyle name="Percent 15 4" xfId="19788" xr:uid="{3421E38F-114C-4EA9-B970-56F50B8F9F04}"/>
    <cellStyle name="Percent 15 4 2" xfId="37803" xr:uid="{F2F646EB-7243-4081-A29A-938885D78337}"/>
    <cellStyle name="Percent 15 4 3" xfId="37804" xr:uid="{2439AB9D-4D0B-4791-B999-3F00D3EBD183}"/>
    <cellStyle name="Percent 15 5" xfId="19789" xr:uid="{BB39626F-A6EF-4B61-9ACD-00BB4F937DFF}"/>
    <cellStyle name="Percent 15 5 2" xfId="37805" xr:uid="{FB6151D6-ED28-4A7D-BCFC-22CB7277AF68}"/>
    <cellStyle name="Percent 15 5 2 2" xfId="37806" xr:uid="{E462FA59-082B-4443-BCC2-9951EB6834CA}"/>
    <cellStyle name="Percent 15 5 3" xfId="37807" xr:uid="{DF8F3C53-624D-48AA-91AB-1624EE2F904B}"/>
    <cellStyle name="Percent 15 5 3 2" xfId="37808" xr:uid="{01819064-369E-4867-98E4-9C3E74CC97EF}"/>
    <cellStyle name="Percent 15 5 4" xfId="37809" xr:uid="{849EEB2F-B89E-4E29-A084-24FD912F9726}"/>
    <cellStyle name="Percent 15 6" xfId="19790" xr:uid="{55B288AE-A01E-4E40-B837-48099D9FC1B2}"/>
    <cellStyle name="Percent 15 6 2" xfId="37810" xr:uid="{141ED5DB-CA00-44D0-AB25-202D1BCD2939}"/>
    <cellStyle name="Percent 15 6 2 2" xfId="37811" xr:uid="{0D8DA5DC-F346-45FF-AFBC-95BFBAF91957}"/>
    <cellStyle name="Percent 15 6 3" xfId="37812" xr:uid="{FA914B0B-DB9D-482D-AF82-5E9406571842}"/>
    <cellStyle name="Percent 15 6 3 2" xfId="37813" xr:uid="{74D0B175-BECD-4E3B-8227-E1A96344AA6E}"/>
    <cellStyle name="Percent 15 6 4" xfId="37814" xr:uid="{46206BAE-E59C-4CD9-A2EF-8745B7AD34A6}"/>
    <cellStyle name="Percent 15 7" xfId="19791" xr:uid="{D6100321-27D5-4A6C-83EC-1DA059B34C33}"/>
    <cellStyle name="Percent 15 7 2" xfId="37815" xr:uid="{882B1057-5C79-451D-BC4D-6A10743C07EC}"/>
    <cellStyle name="Percent 15 7 2 2" xfId="37816" xr:uid="{A23A1FE3-27CE-4461-8A45-4A98B6ABE84C}"/>
    <cellStyle name="Percent 15 7 3" xfId="37817" xr:uid="{A5F6288D-38DC-4C13-B651-C027D9E9DC01}"/>
    <cellStyle name="Percent 15 7 3 2" xfId="37818" xr:uid="{976B300F-A06E-408A-BC56-E699618F5653}"/>
    <cellStyle name="Percent 15 7 4" xfId="37819" xr:uid="{07197335-9A3F-4BC6-87C8-0CCE53A188AE}"/>
    <cellStyle name="Percent 15 7 5" xfId="37820" xr:uid="{C14B57AD-CAA6-4B3D-9BF8-ABEA4183DFA7}"/>
    <cellStyle name="Percent 15 8" xfId="19792" xr:uid="{2B55456E-D599-40B0-BDBA-067427737866}"/>
    <cellStyle name="Percent 15 8 2" xfId="37821" xr:uid="{6C564B43-E58B-491F-9B4F-B07BA4927630}"/>
    <cellStyle name="Percent 15 8 2 2" xfId="37822" xr:uid="{FC8EB7E1-3CA3-4025-A3A5-69058C4366E6}"/>
    <cellStyle name="Percent 15 8 3" xfId="37823" xr:uid="{270512A7-BCF3-4E82-9A98-3294CD7B6F1E}"/>
    <cellStyle name="Percent 15 8 3 2" xfId="37824" xr:uid="{22A85DE7-8889-4A38-A4DC-C41D32C67495}"/>
    <cellStyle name="Percent 15 9" xfId="19793" xr:uid="{8CBA3D2A-04AE-4A4A-855F-F5F113899DCD}"/>
    <cellStyle name="Percent 16" xfId="19794" xr:uid="{C5466BC1-EECC-4333-8146-B4C15B7FAA4F}"/>
    <cellStyle name="Percent 16 10" xfId="37825" xr:uid="{CB235C94-0A73-4AE0-971F-D352D28F4A44}"/>
    <cellStyle name="Percent 16 2" xfId="19795" xr:uid="{DEBE4300-FAB1-4195-A1B4-F2C60D9BCCCF}"/>
    <cellStyle name="Percent 16 2 2" xfId="37826" xr:uid="{407CDEB1-6D92-4B32-8734-B8C51D3BF3B4}"/>
    <cellStyle name="Percent 16 2 3" xfId="37827" xr:uid="{F33F0F61-25F2-49CC-9BB5-09B6CAB17A29}"/>
    <cellStyle name="Percent 16 3" xfId="19796" xr:uid="{021CC8EA-7F9A-4DCA-89C1-F53C2EC6F107}"/>
    <cellStyle name="Percent 16 3 10" xfId="19797" xr:uid="{FE72C073-1ACA-4FD4-A030-C5E4306DD26F}"/>
    <cellStyle name="Percent 16 3 11" xfId="19798" xr:uid="{E4234473-3FBA-4E33-9C1C-A3F76497E09F}"/>
    <cellStyle name="Percent 16 3 12" xfId="19799" xr:uid="{7E782A49-5A56-4987-83F6-BDEAF0142310}"/>
    <cellStyle name="Percent 16 3 13" xfId="19800" xr:uid="{1FEA4018-0720-4E61-AA06-D9CE3A5F6AEF}"/>
    <cellStyle name="Percent 16 3 14" xfId="19801" xr:uid="{6E95DD99-2EA3-4D01-8685-0103A7C149E1}"/>
    <cellStyle name="Percent 16 3 15" xfId="19802" xr:uid="{78A93DA2-9054-47A9-BB61-5247BED1E958}"/>
    <cellStyle name="Percent 16 3 16" xfId="19803" xr:uid="{DA73596A-FE76-4CC0-A10B-67688DEF0C33}"/>
    <cellStyle name="Percent 16 3 17" xfId="19804" xr:uid="{6219BD0C-3DC8-4C62-924B-FC96F67F0616}"/>
    <cellStyle name="Percent 16 3 18" xfId="37828" xr:uid="{7E97CCBE-DDE8-44A4-BE9D-742BA0E65361}"/>
    <cellStyle name="Percent 16 3 19" xfId="37829" xr:uid="{F045F096-C1C2-4656-B943-C021C36F4B11}"/>
    <cellStyle name="Percent 16 3 2" xfId="19805" xr:uid="{070D1032-28A4-44B7-8456-FCC3BB01D04B}"/>
    <cellStyle name="Percent 16 3 3" xfId="19806" xr:uid="{831D4837-F707-461F-80E6-C8656D03EC26}"/>
    <cellStyle name="Percent 16 3 4" xfId="19807" xr:uid="{1D1CAD04-EFD7-4718-AF29-04AF979F6907}"/>
    <cellStyle name="Percent 16 3 5" xfId="19808" xr:uid="{C1FC2BFA-64B4-4739-AEC0-99895C19962D}"/>
    <cellStyle name="Percent 16 3 6" xfId="19809" xr:uid="{5CB52E06-EF13-4187-B1E6-7E745CA92BE0}"/>
    <cellStyle name="Percent 16 3 7" xfId="19810" xr:uid="{36380585-27C5-481A-A09D-BBF3B98F67D0}"/>
    <cellStyle name="Percent 16 3 8" xfId="19811" xr:uid="{BCE563A8-81E4-4508-819F-6EA9FA939815}"/>
    <cellStyle name="Percent 16 3 9" xfId="19812" xr:uid="{DC1A4670-1EAC-402E-935B-68EED78997AA}"/>
    <cellStyle name="Percent 16 4" xfId="19813" xr:uid="{C6173F42-4CD0-4388-83E2-2FA5CF936C39}"/>
    <cellStyle name="Percent 16 4 10" xfId="19814" xr:uid="{188378F5-0D08-4880-ADD2-C86AAC517FC5}"/>
    <cellStyle name="Percent 16 4 11" xfId="19815" xr:uid="{274F520C-77F3-4A5C-A6A5-82B53C86DE81}"/>
    <cellStyle name="Percent 16 4 12" xfId="19816" xr:uid="{B6A7F511-4C36-4D2E-ACB0-486178706E91}"/>
    <cellStyle name="Percent 16 4 13" xfId="19817" xr:uid="{0C002418-030B-47F0-8EF2-E73FDEC3E7B9}"/>
    <cellStyle name="Percent 16 4 14" xfId="19818" xr:uid="{77AE137A-ED17-43A4-BCD2-93F1BD7B82ED}"/>
    <cellStyle name="Percent 16 4 15" xfId="19819" xr:uid="{D90220EE-045E-4E66-BFC1-F14C9A6B95D2}"/>
    <cellStyle name="Percent 16 4 16" xfId="19820" xr:uid="{58D2AEB8-B07C-4D08-A05A-77C799F546D5}"/>
    <cellStyle name="Percent 16 4 17" xfId="19821" xr:uid="{26E2D49A-9DE7-4B2D-95DB-2C2DDD7EA80C}"/>
    <cellStyle name="Percent 16 4 18" xfId="37830" xr:uid="{DDEF0A4A-A1BF-4558-9645-C404B54C9080}"/>
    <cellStyle name="Percent 16 4 19" xfId="37831" xr:uid="{9CBFDCFE-BBF9-4748-AD55-D172A5B39F3C}"/>
    <cellStyle name="Percent 16 4 2" xfId="19822" xr:uid="{C857CF5F-AC92-40E7-942D-C2A246DFF46D}"/>
    <cellStyle name="Percent 16 4 3" xfId="19823" xr:uid="{7B552B95-D854-427E-BBD0-F2990C1473E1}"/>
    <cellStyle name="Percent 16 4 4" xfId="19824" xr:uid="{AAC7B54C-18FD-42FD-BC7D-D47FF26F8E9B}"/>
    <cellStyle name="Percent 16 4 5" xfId="19825" xr:uid="{F1B48459-7FA6-4976-B454-EAFB7A198274}"/>
    <cellStyle name="Percent 16 4 6" xfId="19826" xr:uid="{44A25E3E-4C2D-497B-AFF6-908BFCBEEBD4}"/>
    <cellStyle name="Percent 16 4 7" xfId="19827" xr:uid="{741CE5DE-B49F-4C3E-9822-B56E878839F9}"/>
    <cellStyle name="Percent 16 4 8" xfId="19828" xr:uid="{849F216B-BADA-4A91-B42B-911CA04401BC}"/>
    <cellStyle name="Percent 16 4 9" xfId="19829" xr:uid="{2B8A33DA-FD77-473A-B06E-AC3058AA5E8C}"/>
    <cellStyle name="Percent 16 5" xfId="19830" xr:uid="{BD5A7F5D-1C6B-43A2-8B3E-713C91D9750A}"/>
    <cellStyle name="Percent 16 5 10" xfId="19831" xr:uid="{5AB5A959-0854-43A8-98FE-51E67A8DBA89}"/>
    <cellStyle name="Percent 16 5 11" xfId="19832" xr:uid="{2F2F40B9-81C8-41C4-9722-977127DC7F58}"/>
    <cellStyle name="Percent 16 5 12" xfId="19833" xr:uid="{CDCCB9C7-AD4F-41D3-9F03-8516B5827600}"/>
    <cellStyle name="Percent 16 5 13" xfId="19834" xr:uid="{8BE7009B-7990-4408-82DB-14350B64066E}"/>
    <cellStyle name="Percent 16 5 14" xfId="19835" xr:uid="{CE2AA510-EBAF-4584-A9C0-A1191AA6AC2B}"/>
    <cellStyle name="Percent 16 5 15" xfId="19836" xr:uid="{30B76169-36B6-4B3B-8DE5-B0CB387EA071}"/>
    <cellStyle name="Percent 16 5 16" xfId="19837" xr:uid="{524D53EC-7DCB-48C5-8EE8-73D4A66C0136}"/>
    <cellStyle name="Percent 16 5 17" xfId="19838" xr:uid="{4D97BB59-2841-4D1E-A6CD-1E41117EDF12}"/>
    <cellStyle name="Percent 16 5 18" xfId="37832" xr:uid="{551C03AC-2EB3-4CEA-A03D-689DC113E046}"/>
    <cellStyle name="Percent 16 5 19" xfId="37833" xr:uid="{CA7E5175-D548-4537-A1E6-B4CC97FADD27}"/>
    <cellStyle name="Percent 16 5 2" xfId="19839" xr:uid="{EC4CFC5F-1761-43B5-B5A6-1DD6ABAFFF6D}"/>
    <cellStyle name="Percent 16 5 3" xfId="19840" xr:uid="{EF086984-0505-4580-BE73-B7492131A2F9}"/>
    <cellStyle name="Percent 16 5 4" xfId="19841" xr:uid="{F87D2A5C-9B59-472D-B554-D994D9A305E4}"/>
    <cellStyle name="Percent 16 5 5" xfId="19842" xr:uid="{781254F0-C808-4C1A-AA7A-D27EC298335C}"/>
    <cellStyle name="Percent 16 5 6" xfId="19843" xr:uid="{E494A05C-8DE5-4A42-8EE0-B4A00DE491E4}"/>
    <cellStyle name="Percent 16 5 7" xfId="19844" xr:uid="{3438805F-0374-4B1F-825F-6DE99938CD15}"/>
    <cellStyle name="Percent 16 5 8" xfId="19845" xr:uid="{3D8AC40B-7273-4767-B932-0FE53F43F646}"/>
    <cellStyle name="Percent 16 5 9" xfId="19846" xr:uid="{9EDBD0CA-365C-481F-A02E-2029CE712B44}"/>
    <cellStyle name="Percent 16 6" xfId="19847" xr:uid="{97DDFCF2-27A7-497D-9AE4-9E0B2E1CAC87}"/>
    <cellStyle name="Percent 16 6 10" xfId="19848" xr:uid="{8E1A1893-BF9D-44AD-9CCC-2B93505D5D32}"/>
    <cellStyle name="Percent 16 6 11" xfId="19849" xr:uid="{7331DABC-B4D5-45CC-A867-1A139DAD1483}"/>
    <cellStyle name="Percent 16 6 12" xfId="19850" xr:uid="{C602EA63-721C-44F6-9924-62688802972B}"/>
    <cellStyle name="Percent 16 6 13" xfId="19851" xr:uid="{6E50D3A1-6801-4145-8858-FA099E2EA527}"/>
    <cellStyle name="Percent 16 6 14" xfId="19852" xr:uid="{E9470367-60B7-4F37-AE86-4C8A5C0D6BCA}"/>
    <cellStyle name="Percent 16 6 15" xfId="19853" xr:uid="{DEAB6746-84BD-4D95-9522-C0CB885D01B8}"/>
    <cellStyle name="Percent 16 6 16" xfId="19854" xr:uid="{8F2EE6A9-C60E-4167-9CA4-54C627A9FCE4}"/>
    <cellStyle name="Percent 16 6 17" xfId="19855" xr:uid="{38D64D09-D478-4E07-AC65-9C1621DE83F9}"/>
    <cellStyle name="Percent 16 6 18" xfId="37834" xr:uid="{19BAC452-4395-4CDA-B30C-C81D339E17FF}"/>
    <cellStyle name="Percent 16 6 19" xfId="37835" xr:uid="{D48C725E-E7B3-40D6-B918-57A7C69B1192}"/>
    <cellStyle name="Percent 16 6 2" xfId="19856" xr:uid="{82C3D0BB-BFD0-487F-A021-1ED042FDCD3C}"/>
    <cellStyle name="Percent 16 6 3" xfId="19857" xr:uid="{0A91709B-265C-4EAE-8DC5-E619E3F169B8}"/>
    <cellStyle name="Percent 16 6 4" xfId="19858" xr:uid="{F8DC37A7-1BE5-4FA8-BEDE-DA7C3FC69387}"/>
    <cellStyle name="Percent 16 6 5" xfId="19859" xr:uid="{B7799174-DAE2-46B7-89F3-0D583D90F8E6}"/>
    <cellStyle name="Percent 16 6 6" xfId="19860" xr:uid="{C081A15E-1F7A-4364-B00E-D7EE7A32DE1E}"/>
    <cellStyle name="Percent 16 6 7" xfId="19861" xr:uid="{0154E450-FB1D-4580-83DC-3B3C8EB23FCB}"/>
    <cellStyle name="Percent 16 6 8" xfId="19862" xr:uid="{B9F9F87F-F740-4C97-B3F4-25E07D594659}"/>
    <cellStyle name="Percent 16 6 9" xfId="19863" xr:uid="{FD9E52AC-2BF9-42E7-A131-EDA3BBDD9A1D}"/>
    <cellStyle name="Percent 16 7" xfId="19864" xr:uid="{073AA2CE-0FC8-42AD-9B0B-70E2FD55A2FB}"/>
    <cellStyle name="Percent 16 7 10" xfId="19865" xr:uid="{67424C11-D4A4-4E23-B3F4-529CEE146C95}"/>
    <cellStyle name="Percent 16 7 11" xfId="19866" xr:uid="{F66D0780-B55C-4CDB-B732-9641DE57E965}"/>
    <cellStyle name="Percent 16 7 12" xfId="19867" xr:uid="{A6D22F2B-0263-4FA1-8D48-488D2D7FC6CC}"/>
    <cellStyle name="Percent 16 7 13" xfId="19868" xr:uid="{4E1B52A6-FF04-4829-9221-804658505579}"/>
    <cellStyle name="Percent 16 7 14" xfId="19869" xr:uid="{FA4E98FF-5D66-4934-9C01-1505487F35BD}"/>
    <cellStyle name="Percent 16 7 15" xfId="19870" xr:uid="{C820719C-0B39-4541-9D4C-B1D1BDB8C862}"/>
    <cellStyle name="Percent 16 7 16" xfId="19871" xr:uid="{C3883F59-B613-41A2-A869-82B7C93743C5}"/>
    <cellStyle name="Percent 16 7 17" xfId="19872" xr:uid="{782241EE-E216-422F-B467-93B2A37D82F3}"/>
    <cellStyle name="Percent 16 7 18" xfId="37836" xr:uid="{65A417D8-F32A-4D7D-8015-358169ADAAAF}"/>
    <cellStyle name="Percent 16 7 19" xfId="37837" xr:uid="{B31E9A43-F986-4AA0-AAD6-108316E1D578}"/>
    <cellStyle name="Percent 16 7 2" xfId="19873" xr:uid="{B81A0831-501A-4E58-B70B-A0D2BCF21F21}"/>
    <cellStyle name="Percent 16 7 2 2" xfId="37838" xr:uid="{448607E9-2A70-4844-B810-8799D9BAA311}"/>
    <cellStyle name="Percent 16 7 2 3" xfId="37839" xr:uid="{874F0B69-8AD9-4D41-8079-1D077C91CBBE}"/>
    <cellStyle name="Percent 16 7 3" xfId="19874" xr:uid="{8429C67F-01A4-4D29-9BC1-0C3F3CBA82AE}"/>
    <cellStyle name="Percent 16 7 3 2" xfId="37840" xr:uid="{7B4D254D-BFF9-4620-97AA-0BE4EE8855A3}"/>
    <cellStyle name="Percent 16 7 3 3" xfId="37841" xr:uid="{1EED45BB-9096-4B9E-8819-4B4706D82886}"/>
    <cellStyle name="Percent 16 7 4" xfId="19875" xr:uid="{AED39458-0AC2-4B7E-91E9-9E17317EE810}"/>
    <cellStyle name="Percent 16 7 5" xfId="19876" xr:uid="{E8933914-04D5-49DF-BE6B-A0D2664527DC}"/>
    <cellStyle name="Percent 16 7 6" xfId="19877" xr:uid="{34D8E67F-1222-4DF8-92E6-A25095368CDC}"/>
    <cellStyle name="Percent 16 7 7" xfId="19878" xr:uid="{D062DC1F-436C-45BA-AEE3-6AA4B9EA9B80}"/>
    <cellStyle name="Percent 16 7 8" xfId="19879" xr:uid="{B94AED4F-7351-4162-A195-FB89CD1085F6}"/>
    <cellStyle name="Percent 16 7 9" xfId="19880" xr:uid="{66C64A46-64E1-49B3-8A12-19AA6413923C}"/>
    <cellStyle name="Percent 16 8" xfId="19881" xr:uid="{477F5A77-FB3D-48D6-8483-DE92DFC99805}"/>
    <cellStyle name="Percent 16 8 10" xfId="19882" xr:uid="{7496FFA8-C65E-4339-9DED-E10A53824C94}"/>
    <cellStyle name="Percent 16 8 11" xfId="19883" xr:uid="{7E535394-0567-4D6C-8047-2A3AC1A6529C}"/>
    <cellStyle name="Percent 16 8 12" xfId="19884" xr:uid="{EFFBF984-556C-42E1-B744-3EACBE7CDDA5}"/>
    <cellStyle name="Percent 16 8 13" xfId="19885" xr:uid="{BD9EC014-B556-4F1E-89CC-A7F0CBA6C34B}"/>
    <cellStyle name="Percent 16 8 14" xfId="19886" xr:uid="{BE49CA7D-8419-46D9-9E40-2D1A51B88BE8}"/>
    <cellStyle name="Percent 16 8 15" xfId="19887" xr:uid="{93A9096B-E9D1-4022-ACC7-D925F284F577}"/>
    <cellStyle name="Percent 16 8 16" xfId="19888" xr:uid="{5BD1C6FB-75E0-4FAE-894D-0DE4CB72DC02}"/>
    <cellStyle name="Percent 16 8 17" xfId="19889" xr:uid="{5DB92468-32F6-4D50-B4E0-4D2354BD402B}"/>
    <cellStyle name="Percent 16 8 2" xfId="19890" xr:uid="{58AF3774-35BB-489B-9BC0-867A83DDB70E}"/>
    <cellStyle name="Percent 16 8 3" xfId="19891" xr:uid="{76E237FD-E151-4334-8417-876B6E72218D}"/>
    <cellStyle name="Percent 16 8 4" xfId="19892" xr:uid="{77A93C67-9B11-42E0-BA18-494350641D9A}"/>
    <cellStyle name="Percent 16 8 5" xfId="19893" xr:uid="{A4B5EEDD-DDDB-41A4-A337-801261046078}"/>
    <cellStyle name="Percent 16 8 6" xfId="19894" xr:uid="{16BF33E9-16E4-4A2E-800C-43E3EB4BD50E}"/>
    <cellStyle name="Percent 16 8 7" xfId="19895" xr:uid="{1BBAFED3-4E9A-44EE-B446-116CD6834BE8}"/>
    <cellStyle name="Percent 16 8 8" xfId="19896" xr:uid="{CF615C65-4ADB-47F0-8AAA-334C2A7CC6BF}"/>
    <cellStyle name="Percent 16 8 9" xfId="19897" xr:uid="{1A268B88-AC76-4A81-BA9A-304FD17E1D18}"/>
    <cellStyle name="Percent 16 9" xfId="19898" xr:uid="{63021DAB-9E3E-4708-9B41-307402C4A7E0}"/>
    <cellStyle name="Percent 16 9 10" xfId="19899" xr:uid="{2D0346EA-E6C3-4055-864F-95CE7E6F675D}"/>
    <cellStyle name="Percent 16 9 11" xfId="19900" xr:uid="{DB3FF983-66F7-4A9F-9F3D-A183DC11F305}"/>
    <cellStyle name="Percent 16 9 12" xfId="19901" xr:uid="{01D821F6-B65E-4F1C-8FF9-8C5EE141F014}"/>
    <cellStyle name="Percent 16 9 13" xfId="19902" xr:uid="{393C142F-874C-4918-9179-05B6FFC22DA3}"/>
    <cellStyle name="Percent 16 9 14" xfId="19903" xr:uid="{96B9EF80-9171-41DE-BD18-DA5E8F271364}"/>
    <cellStyle name="Percent 16 9 15" xfId="19904" xr:uid="{DB1991F5-1BCE-49BC-AB13-515F14DCDE54}"/>
    <cellStyle name="Percent 16 9 16" xfId="19905" xr:uid="{EB89FF11-1CBB-4E42-8A22-8CCD890E4275}"/>
    <cellStyle name="Percent 16 9 17" xfId="19906" xr:uid="{C908DB9A-494E-4CCB-B4FB-E83053C9205A}"/>
    <cellStyle name="Percent 16 9 2" xfId="19907" xr:uid="{2BC008B2-C0C9-421C-B561-ACD9F5625168}"/>
    <cellStyle name="Percent 16 9 3" xfId="19908" xr:uid="{51E804A8-42C3-46B8-88E5-26A9BD9536E4}"/>
    <cellStyle name="Percent 16 9 4" xfId="19909" xr:uid="{78B25DD7-C5C6-4A29-9D62-BF9302A31CA9}"/>
    <cellStyle name="Percent 16 9 5" xfId="19910" xr:uid="{51FFD4EA-776B-47FF-8BE5-7E670B41EBF6}"/>
    <cellStyle name="Percent 16 9 6" xfId="19911" xr:uid="{C7FD2A4E-55B4-4D27-8B66-36F507F1194A}"/>
    <cellStyle name="Percent 16 9 7" xfId="19912" xr:uid="{89243705-25D0-4F98-8C6A-2833A080DCF4}"/>
    <cellStyle name="Percent 16 9 8" xfId="19913" xr:uid="{80E575E6-83CD-4095-994B-91D433F12BB7}"/>
    <cellStyle name="Percent 16 9 9" xfId="19914" xr:uid="{DEB35A09-34AB-4B49-8D01-2D0345C29018}"/>
    <cellStyle name="Percent 17" xfId="19915" xr:uid="{020749F1-397C-4F7D-A3E8-ECCA843320B8}"/>
    <cellStyle name="Percent 17 10" xfId="37842" xr:uid="{B2C9B8C3-97FD-464E-A327-C2342E096E01}"/>
    <cellStyle name="Percent 17 2" xfId="37843" xr:uid="{347F1EE4-56D3-4496-8F33-268A688A164C}"/>
    <cellStyle name="Percent 17 2 2" xfId="37844" xr:uid="{1C7E13C3-C087-4DFF-8930-16F0B60A5C50}"/>
    <cellStyle name="Percent 17 3" xfId="37845" xr:uid="{0F13BA62-B487-443E-9D5B-A780DBFFDB82}"/>
    <cellStyle name="Percent 17 4" xfId="37846" xr:uid="{390AFA21-3BF4-4FC4-A929-1AC0781F1CE3}"/>
    <cellStyle name="Percent 17 5" xfId="37847" xr:uid="{53CEFB9D-1E3F-416A-BFBA-B2A2EE64A03C}"/>
    <cellStyle name="Percent 17 6" xfId="37848" xr:uid="{E6861519-29E6-4E1A-B894-ABAC9BB50FFD}"/>
    <cellStyle name="Percent 17 7" xfId="37849" xr:uid="{6367C728-02C5-4297-9743-0995040FF763}"/>
    <cellStyle name="Percent 17 7 2" xfId="37850" xr:uid="{7A72583C-8003-4E96-8546-031D55CCA132}"/>
    <cellStyle name="Percent 17 7 3" xfId="37851" xr:uid="{95D9A153-5794-46B2-89A4-447C3D33A173}"/>
    <cellStyle name="Percent 17 8" xfId="37852" xr:uid="{65D08AFF-0909-48D5-A03E-C7FF031916A2}"/>
    <cellStyle name="Percent 17 8 2" xfId="37853" xr:uid="{8DA160E2-092B-442A-A156-F920431F40FB}"/>
    <cellStyle name="Percent 17 9" xfId="37854" xr:uid="{B967E455-7D1D-45AC-ADE1-255257983B41}"/>
    <cellStyle name="Percent 18" xfId="19916" xr:uid="{C8B223EF-903E-40C0-B7DB-79065011A5E0}"/>
    <cellStyle name="Percent 18 2" xfId="37855" xr:uid="{70D83EFA-B2A7-47DD-8197-A4F11632DFDE}"/>
    <cellStyle name="Percent 18 3" xfId="37856" xr:uid="{8E1277CA-B5D5-41A5-A20F-2578A2970E0C}"/>
    <cellStyle name="Percent 18 4" xfId="43067" xr:uid="{336CEC5C-CBD8-461E-AE0C-0798C783D42D}"/>
    <cellStyle name="Percent 19" xfId="19917" xr:uid="{16EF0DAD-4D80-428F-A9C0-2B5FE55DEC64}"/>
    <cellStyle name="Percent 19 2" xfId="37857" xr:uid="{13F158CD-0DF1-4BA9-AB70-BF1C7BA09AFD}"/>
    <cellStyle name="Percent 19 3" xfId="43068" xr:uid="{7CB6E3C7-3C10-439C-8C66-6FEC3AD759FF}"/>
    <cellStyle name="Percent 2" xfId="40" xr:uid="{9FCC681E-6DB0-4B63-A1EE-AD98D7FC7576}"/>
    <cellStyle name="Percent 2 10" xfId="19918" xr:uid="{DEE24BBC-47D8-4508-B44E-7DD35862DADC}"/>
    <cellStyle name="Percent 2 10 2" xfId="19919" xr:uid="{EFD60F6F-41BA-4C09-B7CD-01B48446561F}"/>
    <cellStyle name="Percent 2 10 3" xfId="19920" xr:uid="{67170ACA-9171-4C25-8228-86B7411EEDE3}"/>
    <cellStyle name="Percent 2 10 4" xfId="19921" xr:uid="{B416856F-40DB-4EF3-ADB0-7B99F41B09C7}"/>
    <cellStyle name="Percent 2 10 5" xfId="19922" xr:uid="{DCE5DEB3-DA3A-4667-ABD6-B4855E98C6F9}"/>
    <cellStyle name="Percent 2 10 6" xfId="19923" xr:uid="{42423253-D793-4B66-B11E-7C8A3908D42E}"/>
    <cellStyle name="Percent 2 10 7" xfId="19924" xr:uid="{663D0C8A-715D-47C9-9DDC-4D51FF07DD8C}"/>
    <cellStyle name="Percent 2 10 8" xfId="19925" xr:uid="{830B6066-6E62-4EA9-9716-59FE94522FE4}"/>
    <cellStyle name="Percent 2 10 9" xfId="45844" xr:uid="{28FECC02-EC94-49F9-AE3D-3D4F92E7BD7E}"/>
    <cellStyle name="Percent 2 11" xfId="19926" xr:uid="{D3C42EE8-37AF-4663-8534-260C61321EDC}"/>
    <cellStyle name="Percent 2 11 2" xfId="19927" xr:uid="{AC1CCC74-94E5-443E-8FFE-0CAB8E541188}"/>
    <cellStyle name="Percent 2 11 3" xfId="19928" xr:uid="{3CDC8FD6-7B46-4119-8B8F-B01543E9AC42}"/>
    <cellStyle name="Percent 2 11 4" xfId="19929" xr:uid="{47EB4882-FAB5-43FA-8E48-B30FCF7597CD}"/>
    <cellStyle name="Percent 2 11 5" xfId="19930" xr:uid="{6439B6C3-25A6-491E-885F-5715307D6217}"/>
    <cellStyle name="Percent 2 11 6" xfId="19931" xr:uid="{CC5BE990-9A7A-4754-A85E-81B4D1913BBB}"/>
    <cellStyle name="Percent 2 11 7" xfId="19932" xr:uid="{FC6536B5-C1FC-4E80-B86D-40CC22B69154}"/>
    <cellStyle name="Percent 2 11 8" xfId="19933" xr:uid="{B8957D2B-BA6B-403C-9A38-93F2B71CDC73}"/>
    <cellStyle name="Percent 2 12" xfId="19934" xr:uid="{B1D511F4-1F00-485A-8C1B-C57FE4A156EE}"/>
    <cellStyle name="Percent 2 13" xfId="19935" xr:uid="{03BC7456-BFB0-4FB0-8A8D-77060146F77F}"/>
    <cellStyle name="Percent 2 14" xfId="19936" xr:uid="{2861B65C-F454-4139-BE2D-E750549D5D66}"/>
    <cellStyle name="Percent 2 15" xfId="19937" xr:uid="{2356319A-BBB3-4525-A716-58FBF2961A0D}"/>
    <cellStyle name="Percent 2 16" xfId="19938" xr:uid="{60B5DF1B-862B-47BF-BC76-44CF8DFF69A4}"/>
    <cellStyle name="Percent 2 17" xfId="19939" xr:uid="{9538F846-B3DD-4317-8814-74E1BCE8D381}"/>
    <cellStyle name="Percent 2 18" xfId="19940" xr:uid="{8393BB58-429D-46C7-8245-7EB06CB1590C}"/>
    <cellStyle name="Percent 2 19" xfId="19941" xr:uid="{86287304-9A88-48BA-BBC1-8E0857AC0093}"/>
    <cellStyle name="Percent 2 19 2" xfId="37858" xr:uid="{D7DB6E9F-6BBA-4592-81B2-82976E0DCDCA}"/>
    <cellStyle name="Percent 2 19 2 2" xfId="37859" xr:uid="{50A0AE97-E0E9-4672-A808-8AB52641A177}"/>
    <cellStyle name="Percent 2 19 3" xfId="37860" xr:uid="{27726572-9211-44B6-811D-F71E00ABED84}"/>
    <cellStyle name="Percent 2 2" xfId="19942" xr:uid="{4A1771B4-E8CA-4B7A-91CF-930AF1E220CC}"/>
    <cellStyle name="Percent 2 2 10" xfId="19943" xr:uid="{2FE08CCD-0B87-40BB-883B-CA42FA98A2BF}"/>
    <cellStyle name="Percent 2 2 11" xfId="19944" xr:uid="{46711FB6-3A8A-4BB3-847E-81529EB0996A}"/>
    <cellStyle name="Percent 2 2 12" xfId="37861" xr:uid="{043BEB4A-5248-457F-B8A5-800E84EC5715}"/>
    <cellStyle name="Percent 2 2 13" xfId="44408" xr:uid="{DD4FFDDC-9920-4007-9414-9D2B193A0968}"/>
    <cellStyle name="Percent 2 2 2" xfId="19945" xr:uid="{2D51D2F2-E5AC-472D-A50C-6C77229C860A}"/>
    <cellStyle name="Percent 2 2 2 2" xfId="19946" xr:uid="{C1913E38-3B93-4BA5-9DAB-4785246D6D9A}"/>
    <cellStyle name="Percent 2 2 2 2 2" xfId="37862" xr:uid="{371C7B68-60FF-4CD9-B0F0-E023F3402AFF}"/>
    <cellStyle name="Percent 2 2 2 2 2 2" xfId="37863" xr:uid="{D686910B-33E6-4AA4-A095-B1FF8709B099}"/>
    <cellStyle name="Percent 2 2 2 2 2 3" xfId="37864" xr:uid="{E101BF39-CE53-4289-A95B-8BEBCE32A0EC}"/>
    <cellStyle name="Percent 2 2 2 2 3" xfId="37865" xr:uid="{D7CEDCBF-B15C-423F-9524-888BD1DCE1CA}"/>
    <cellStyle name="Percent 2 2 2 3" xfId="19947" xr:uid="{AFC85E3D-A20A-437F-A2E9-1F7F0AA5415F}"/>
    <cellStyle name="Percent 2 2 2 4" xfId="19948" xr:uid="{4754D05B-635C-44B3-B78B-82F5BF448EEF}"/>
    <cellStyle name="Percent 2 2 2 5" xfId="37866" xr:uid="{EF580034-BA57-4FCB-9F73-1D1BC7237D26}"/>
    <cellStyle name="Percent 2 2 3" xfId="19949" xr:uid="{869BB842-B6B5-433F-9964-7DA0352E396C}"/>
    <cellStyle name="Percent 2 2 3 2" xfId="19950" xr:uid="{5BBDE92E-3D4B-460F-B663-333E806AC051}"/>
    <cellStyle name="Percent 2 2 3 2 2" xfId="19951" xr:uid="{2D8160E5-1B4F-4617-87C0-429BD180A516}"/>
    <cellStyle name="Percent 2 2 3 2 2 2" xfId="37867" xr:uid="{1DD06050-0133-4ABF-B4A9-B22460F43076}"/>
    <cellStyle name="Percent 2 2 3 2 2 3" xfId="37868" xr:uid="{2D48062C-DA17-4B68-8174-3A37474305F1}"/>
    <cellStyle name="Percent 2 2 3 2 3" xfId="19952" xr:uid="{3664F1EE-1EA6-423F-A1C9-10BD66C96299}"/>
    <cellStyle name="Percent 2 2 3 2 4" xfId="19953" xr:uid="{C67ADFF9-6A38-411D-BDD4-2E34891F439F}"/>
    <cellStyle name="Percent 2 2 3 2 5" xfId="37869" xr:uid="{D703C820-591E-439E-8A02-330D7C626012}"/>
    <cellStyle name="Percent 2 2 3 3" xfId="19954" xr:uid="{E731D956-26F3-4785-8788-802FAC10FE2D}"/>
    <cellStyle name="Percent 2 2 3 3 2" xfId="19955" xr:uid="{FC2F899B-7524-43F8-AB79-57B2D815D5D1}"/>
    <cellStyle name="Percent 2 2 3 3 2 2" xfId="37870" xr:uid="{249F9016-DE3B-4AD0-830B-96E7703922F7}"/>
    <cellStyle name="Percent 2 2 3 3 2 3" xfId="37871" xr:uid="{2A9D5B3A-1A83-46B1-9DC3-6BD6DBD4C7B0}"/>
    <cellStyle name="Percent 2 2 3 3 3" xfId="19956" xr:uid="{19FD15E2-09C3-4DBF-9224-F8E5AE8B8E39}"/>
    <cellStyle name="Percent 2 2 3 3 4" xfId="19957" xr:uid="{9227D03E-AB14-48C4-88CF-6CC5380CD985}"/>
    <cellStyle name="Percent 2 2 3 3 5" xfId="37872" xr:uid="{A4338370-0387-44E1-A074-2B2D80E20E51}"/>
    <cellStyle name="Percent 2 2 3 4" xfId="19958" xr:uid="{59C1F919-C9DF-4EF7-9800-7DA81E8CC2D0}"/>
    <cellStyle name="Percent 2 2 3 4 2" xfId="37873" xr:uid="{6D377585-3F38-4F43-A774-6BA7E81B761F}"/>
    <cellStyle name="Percent 2 2 3 4 3" xfId="37874" xr:uid="{62DD0378-0C1F-46A6-9630-2F59DB24DF48}"/>
    <cellStyle name="Percent 2 2 3 4 4" xfId="43069" xr:uid="{B31B8FAF-4B8D-4430-A706-35F920B16CDF}"/>
    <cellStyle name="Percent 2 2 3 5" xfId="19959" xr:uid="{FFBFF0AE-DA5F-4616-849F-9409AF9D4609}"/>
    <cellStyle name="Percent 2 2 3 6" xfId="19960" xr:uid="{295225FF-9766-4BE3-851B-7F45533846D0}"/>
    <cellStyle name="Percent 2 2 3 7" xfId="37875" xr:uid="{F2EA3F69-2AA3-4F15-8A47-294DB3EAC0BB}"/>
    <cellStyle name="Percent 2 2 4" xfId="19961" xr:uid="{BD13363F-FC68-4601-96EF-0E1C870CC41D}"/>
    <cellStyle name="Percent 2 2 4 2" xfId="19962" xr:uid="{2D56BCD7-622F-4AD9-9D17-AF334FAE772C}"/>
    <cellStyle name="Percent 2 2 4 2 2" xfId="37876" xr:uid="{CC16566A-77EB-4AEB-85DC-3FD8F843D981}"/>
    <cellStyle name="Percent 2 2 4 2 3" xfId="37877" xr:uid="{D524D257-1735-497A-95F2-56AF733A2F8C}"/>
    <cellStyle name="Percent 2 2 4 2 4" xfId="43070" xr:uid="{82332B8C-71B0-40E0-8DA9-F677CA244BE0}"/>
    <cellStyle name="Percent 2 2 4 3" xfId="19963" xr:uid="{7411A8F7-BC67-4965-933C-3698953DD902}"/>
    <cellStyle name="Percent 2 2 4 4" xfId="19964" xr:uid="{8BAC52C4-6C40-41AE-A28C-38BB439D91E7}"/>
    <cellStyle name="Percent 2 2 4 5" xfId="19965" xr:uid="{DF883694-65A4-46FE-B550-E8EB5FD1E905}"/>
    <cellStyle name="Percent 2 2 4 6" xfId="37878" xr:uid="{F3DAA84F-E4EB-4AF6-BCFA-7AB638CBB5D5}"/>
    <cellStyle name="Percent 2 2 5" xfId="19966" xr:uid="{DD9A1233-ECE4-4F34-8586-799017A8ABFD}"/>
    <cellStyle name="Percent 2 2 5 2" xfId="19967" xr:uid="{B62ED829-AECD-4666-9E55-C22D60AD6595}"/>
    <cellStyle name="Percent 2 2 5 3" xfId="19968" xr:uid="{2186CDD8-3BDF-469D-918A-BFA765B11D16}"/>
    <cellStyle name="Percent 2 2 5 4" xfId="19969" xr:uid="{EBCF3DF4-FC84-4D4B-8682-61E300C508C0}"/>
    <cellStyle name="Percent 2 2 6" xfId="19970" xr:uid="{DC0EE006-6CAE-45C5-A013-B13EB52401E8}"/>
    <cellStyle name="Percent 2 2 6 2" xfId="19971" xr:uid="{3D23BDB2-2AE2-4AC2-8274-21AF77A6D91F}"/>
    <cellStyle name="Percent 2 2 6 3" xfId="37879" xr:uid="{ECC122E8-3DCF-4A72-9022-8F209FBD7904}"/>
    <cellStyle name="Percent 2 2 6 4" xfId="37880" xr:uid="{24318612-E815-4116-AEEB-F00D9D8AA632}"/>
    <cellStyle name="Percent 2 2 6 5" xfId="43071" xr:uid="{ED1A0B8E-99B3-4160-8C9D-061BBF2E68DE}"/>
    <cellStyle name="Percent 2 2 7" xfId="19972" xr:uid="{7222C212-A41F-4472-907B-B7E8E292A3DA}"/>
    <cellStyle name="Percent 2 2 7 2" xfId="43073" xr:uid="{1193B0F6-2677-4255-8B09-383C87507F4E}"/>
    <cellStyle name="Percent 2 2 7 3" xfId="43072" xr:uid="{446D9F2F-4071-496F-AC02-21B0503AAE4C}"/>
    <cellStyle name="Percent 2 2 8" xfId="19973" xr:uid="{6AA2F9BA-91E4-4297-B06C-856EA87CA7B2}"/>
    <cellStyle name="Percent 2 2 9" xfId="19974" xr:uid="{6CADBA3F-14A6-40FA-AD67-DF992C5DD2ED}"/>
    <cellStyle name="Percent 2 2 9 2" xfId="43074" xr:uid="{B040D9F2-C266-43E4-AE0C-B0B66E9FEE45}"/>
    <cellStyle name="Percent 2 20" xfId="19975" xr:uid="{3E10DAEB-2AF1-410B-87E5-48B419295191}"/>
    <cellStyle name="Percent 2 20 2" xfId="37881" xr:uid="{4ECBE874-6303-4358-B1A3-CB3E968553F3}"/>
    <cellStyle name="Percent 2 20 3" xfId="37882" xr:uid="{B06E1ACD-0AB7-44D2-92DD-236FDCEEBC74}"/>
    <cellStyle name="Percent 2 21" xfId="19976" xr:uid="{ABB05B35-83F7-4A85-80DD-D2612D8FD55D}"/>
    <cellStyle name="Percent 2 21 2" xfId="37883" xr:uid="{45B1391F-B70E-4BD3-A6E3-A66EED1FCB64}"/>
    <cellStyle name="Percent 2 22" xfId="37884" xr:uid="{AC9E08D2-217B-410F-9AEE-663088EA864B}"/>
    <cellStyle name="Percent 2 22 2" xfId="37885" xr:uid="{5CFD88B1-3483-4199-A46B-B8C3D451F762}"/>
    <cellStyle name="Percent 2 23" xfId="37886" xr:uid="{4CD660C5-6397-48C8-887B-099642DF0088}"/>
    <cellStyle name="Percent 2 23 2" xfId="37887" xr:uid="{E08B094F-F649-451E-9C67-8AB99A340A94}"/>
    <cellStyle name="Percent 2 24" xfId="37888" xr:uid="{C381EE2D-75DA-41D2-AD8F-A0ACFE0939B9}"/>
    <cellStyle name="Percent 2 25" xfId="37889" xr:uid="{5BFEE1D2-E271-4805-9475-87839C3EE198}"/>
    <cellStyle name="Percent 2 26" xfId="37890" xr:uid="{A8CD1EA7-D608-4750-8146-418D7A0B2AB9}"/>
    <cellStyle name="Percent 2 27" xfId="37891" xr:uid="{D2578659-11B8-4850-A089-A37B22CC753A}"/>
    <cellStyle name="Percent 2 28" xfId="37892" xr:uid="{8DADFCC9-6D45-4885-A25F-DB3F641C7880}"/>
    <cellStyle name="Percent 2 29" xfId="37893" xr:uid="{03E68F90-9689-48DB-BEC8-EA93918245DB}"/>
    <cellStyle name="Percent 2 3" xfId="19977" xr:uid="{4254C857-BD71-4795-BB27-FFF8DC2CF7AB}"/>
    <cellStyle name="Percent 2 3 10" xfId="19978" xr:uid="{2AA3D7BC-ACEA-4F82-B260-36A72273830E}"/>
    <cellStyle name="Percent 2 3 10 2" xfId="37894" xr:uid="{BE67B179-DC10-4954-9A64-D7C99BA49306}"/>
    <cellStyle name="Percent 2 3 11" xfId="37895" xr:uid="{B4EC8205-F15B-47B3-8EB2-F0B1A392A611}"/>
    <cellStyle name="Percent 2 3 11 2" xfId="37896" xr:uid="{242056E1-E03C-402B-8B0D-BC6F0578D4EB}"/>
    <cellStyle name="Percent 2 3 11 3" xfId="37897" xr:uid="{1A9B5492-EA13-4AC0-826E-FF8AF55A6CDE}"/>
    <cellStyle name="Percent 2 3 11 4" xfId="37898" xr:uid="{8373D9D1-EB8A-4702-9373-F5E3DE381712}"/>
    <cellStyle name="Percent 2 3 12" xfId="37899" xr:uid="{ED8CC2A9-9ED8-49A9-A86E-680E11710D80}"/>
    <cellStyle name="Percent 2 3 12 2" xfId="37900" xr:uid="{459BD7A0-519C-4C3E-9521-C0B4F1B4855A}"/>
    <cellStyle name="Percent 2 3 13" xfId="37901" xr:uid="{F3E2AEC7-C81E-4402-8B00-A03D81010DE7}"/>
    <cellStyle name="Percent 2 3 14" xfId="37902" xr:uid="{A4331A29-4B59-4663-AE98-1F6D9C0CBBAC}"/>
    <cellStyle name="Percent 2 3 15" xfId="37903" xr:uid="{29435141-B6E5-4060-9302-7FBA4F2C0ABF}"/>
    <cellStyle name="Percent 2 3 16" xfId="43075" xr:uid="{0DD56B47-051C-4EF7-BB42-A7F2967E9481}"/>
    <cellStyle name="Percent 2 3 2" xfId="19979" xr:uid="{70A9071F-13A3-44ED-A85D-60B978FC519F}"/>
    <cellStyle name="Percent 2 3 2 2" xfId="19980" xr:uid="{9C16DDFB-F2BD-4BBB-A8F3-6A368D734DDB}"/>
    <cellStyle name="Percent 2 3 2 2 2" xfId="19981" xr:uid="{031E1150-49D7-41F4-B100-1E7DDC3CF8F2}"/>
    <cellStyle name="Percent 2 3 2 2 2 2" xfId="19982" xr:uid="{1B5166E3-D86B-4C36-86AD-A69CA0887A58}"/>
    <cellStyle name="Percent 2 3 2 2 2 3" xfId="19983" xr:uid="{8FFBF009-C805-4462-ABB0-2F936EA48306}"/>
    <cellStyle name="Percent 2 3 2 2 2 4" xfId="37904" xr:uid="{979E0C4F-51F0-4738-8087-3E799E11EFCE}"/>
    <cellStyle name="Percent 2 3 2 2 3" xfId="19984" xr:uid="{E5A9C93E-0C81-44BA-BEB9-969F723B0956}"/>
    <cellStyle name="Percent 2 3 2 2 4" xfId="37905" xr:uid="{A3CBD102-8B55-422C-8EF3-70581D756673}"/>
    <cellStyle name="Percent 2 3 2 2 5" xfId="37906" xr:uid="{4C00D91E-B1B8-4708-9F08-06126695ADDF}"/>
    <cellStyle name="Percent 2 3 2 3" xfId="19985" xr:uid="{65E06677-EB2A-4965-9FE1-3C0A5BE3928C}"/>
    <cellStyle name="Percent 2 3 2 3 2" xfId="19986" xr:uid="{ED1B2C95-B766-4193-8CD4-8D43DB120A83}"/>
    <cellStyle name="Percent 2 3 2 3 2 2" xfId="37907" xr:uid="{1496E3F1-8A09-4F3D-8781-EF82BA77CFE0}"/>
    <cellStyle name="Percent 2 3 2 3 2 3" xfId="37908" xr:uid="{2D363774-7065-493D-AF92-2B1958542F3C}"/>
    <cellStyle name="Percent 2 3 2 3 3" xfId="19987" xr:uid="{2622F327-C619-4315-B0BE-29B98972F6F6}"/>
    <cellStyle name="Percent 2 3 2 3 4" xfId="19988" xr:uid="{E1A9B7E7-8ED2-4E4E-8CC7-9AD06822FE95}"/>
    <cellStyle name="Percent 2 3 2 3 5" xfId="37909" xr:uid="{733E0B47-0EDD-45CF-A922-2D15DD6DB463}"/>
    <cellStyle name="Percent 2 3 2 4" xfId="19989" xr:uid="{1F052D90-65B8-4144-8F1B-6918FFFD6309}"/>
    <cellStyle name="Percent 2 3 2 4 2" xfId="19990" xr:uid="{8310A937-F1BD-443C-89D5-3F92BD3AEBFD}"/>
    <cellStyle name="Percent 2 3 2 4 3" xfId="37910" xr:uid="{5360BB21-2CB1-464B-A4BB-10E8F9DBE0B9}"/>
    <cellStyle name="Percent 2 3 2 5" xfId="19991" xr:uid="{BE4A6CAB-F052-4969-9003-F87AC5325896}"/>
    <cellStyle name="Percent 2 3 2 5 2" xfId="37911" xr:uid="{BCA9C230-547A-49FF-9F74-FEE982ACB7BA}"/>
    <cellStyle name="Percent 2 3 2 5 3" xfId="37912" xr:uid="{AE68F2A2-9856-4C11-A7AB-7F833C4F1D41}"/>
    <cellStyle name="Percent 2 3 2 6" xfId="19992" xr:uid="{26E01AE6-8CD3-4399-B297-18D4CB79CA4E}"/>
    <cellStyle name="Percent 2 3 2 7" xfId="19993" xr:uid="{D5530B1F-9836-47A3-9902-CA0F85387241}"/>
    <cellStyle name="Percent 2 3 2 8" xfId="37913" xr:uid="{30F24595-2669-4943-81A7-CC4F9497B4FE}"/>
    <cellStyle name="Percent 2 3 2 9" xfId="37914" xr:uid="{955428D2-E04A-4E31-95B0-B5ACCB25AA92}"/>
    <cellStyle name="Percent 2 3 3" xfId="19994" xr:uid="{D4DCE25D-F1EE-417A-8239-02454FA97F97}"/>
    <cellStyle name="Percent 2 3 3 2" xfId="19995" xr:uid="{8E7849B9-6632-405D-8B8D-7C325C9CC79D}"/>
    <cellStyle name="Percent 2 3 3 2 2" xfId="19996" xr:uid="{EB8F3434-8E31-4777-B861-4BE422DD1170}"/>
    <cellStyle name="Percent 2 3 3 2 2 2" xfId="37915" xr:uid="{5CF61CEE-1EC7-480D-A0AF-08997FED57BA}"/>
    <cellStyle name="Percent 2 3 3 2 2 3" xfId="37916" xr:uid="{041FB7F8-B687-462E-A260-307D9B2E0B4A}"/>
    <cellStyle name="Percent 2 3 3 2 3" xfId="19997" xr:uid="{4F2AE754-3CC6-4CFD-B71D-8B3869B9088E}"/>
    <cellStyle name="Percent 2 3 3 2 4" xfId="19998" xr:uid="{A41D0889-98A3-4F7C-8A2B-0EECBF014FD6}"/>
    <cellStyle name="Percent 2 3 3 2 5" xfId="37917" xr:uid="{F343A5BD-0058-494E-B6D7-CFFE62898E0D}"/>
    <cellStyle name="Percent 2 3 3 3" xfId="19999" xr:uid="{2303AF49-C904-47DE-89F9-9941E42DF399}"/>
    <cellStyle name="Percent 2 3 3 3 2" xfId="20000" xr:uid="{475B897F-8C1F-4DD1-997F-AB6104A26746}"/>
    <cellStyle name="Percent 2 3 3 3 2 2" xfId="20001" xr:uid="{E00E5940-FAB7-481D-9981-5380C73D1E57}"/>
    <cellStyle name="Percent 2 3 3 3 2 2 2" xfId="37918" xr:uid="{2E43F3A4-E860-43D1-86BA-E32964C7DE7B}"/>
    <cellStyle name="Percent 2 3 3 3 2 2 3" xfId="37919" xr:uid="{A44D5C7B-DC16-47C7-801E-BD5687E1F950}"/>
    <cellStyle name="Percent 2 3 3 3 2 3" xfId="20002" xr:uid="{F2511053-D72C-4100-9118-752D56AF280D}"/>
    <cellStyle name="Percent 2 3 3 3 2 4" xfId="20003" xr:uid="{F6C108BB-EE84-4541-BA93-39B36E25778A}"/>
    <cellStyle name="Percent 2 3 3 3 2 5" xfId="37920" xr:uid="{EB9F72D0-0357-4D4D-8FED-06977A78346B}"/>
    <cellStyle name="Percent 2 3 3 3 3" xfId="20004" xr:uid="{7A9E2DF2-DDC3-4EE4-9192-64BE3B88EB9D}"/>
    <cellStyle name="Percent 2 3 3 3 3 2" xfId="20005" xr:uid="{F299FB1D-79B7-4E72-A53C-F86282B8B8B6}"/>
    <cellStyle name="Percent 2 3 3 3 3 2 2" xfId="37921" xr:uid="{3808C3E9-2B5C-48D1-8AF2-29A4CE41333A}"/>
    <cellStyle name="Percent 2 3 3 3 3 2 3" xfId="37922" xr:uid="{3A21B5A2-AE59-4D6E-8704-BE16733D1800}"/>
    <cellStyle name="Percent 2 3 3 3 3 3" xfId="20006" xr:uid="{DF65D378-E640-47D7-8A13-93A615E149A3}"/>
    <cellStyle name="Percent 2 3 3 3 3 4" xfId="20007" xr:uid="{5A665F68-3581-4324-A278-15533CC7AD60}"/>
    <cellStyle name="Percent 2 3 3 3 3 5" xfId="37923" xr:uid="{4BEA4D80-E3FB-4792-987C-22C2CC417D62}"/>
    <cellStyle name="Percent 2 3 3 3 4" xfId="20008" xr:uid="{55C64A55-4001-4D05-8B58-68D1BB232A7E}"/>
    <cellStyle name="Percent 2 3 3 3 4 2" xfId="37924" xr:uid="{2B0A00E3-E489-4E1B-92FD-A583243BC029}"/>
    <cellStyle name="Percent 2 3 3 3 4 2 2" xfId="43077" xr:uid="{7F57A3A6-DA7F-4D62-80C9-57F596852CEE}"/>
    <cellStyle name="Percent 2 3 3 3 4 3" xfId="37925" xr:uid="{A1E83A30-AD57-4183-83B9-A1EA7085DBFB}"/>
    <cellStyle name="Percent 2 3 3 3 4 4" xfId="43076" xr:uid="{0B7077A5-ABE3-4263-BD7E-5EDA9CD1A530}"/>
    <cellStyle name="Percent 2 3 3 3 5" xfId="20009" xr:uid="{B0E2F54E-4A3A-4961-9617-B7F8D201B648}"/>
    <cellStyle name="Percent 2 3 3 3 6" xfId="20010" xr:uid="{9E66C43D-5ABA-4F56-83D7-12B7E211E029}"/>
    <cellStyle name="Percent 2 3 3 3 7" xfId="37926" xr:uid="{5DD02549-08DE-4829-9E63-3A855DC4C0D9}"/>
    <cellStyle name="Percent 2 3 3 4" xfId="20011" xr:uid="{607D3515-62FB-4919-874E-1E3A59A2B7CF}"/>
    <cellStyle name="Percent 2 3 3 4 2" xfId="20012" xr:uid="{EA0E06CA-27C7-4124-A024-70A3D1AA5AAC}"/>
    <cellStyle name="Percent 2 3 3 4 3" xfId="37927" xr:uid="{3B895A9A-5CBA-4301-A8FF-2847DE768F7D}"/>
    <cellStyle name="Percent 2 3 3 5" xfId="20013" xr:uid="{BF8720D5-ECF9-41A4-BC0A-8EFF73449554}"/>
    <cellStyle name="Percent 2 3 3 5 2" xfId="37928" xr:uid="{96B69F40-DA69-4114-ACCD-207229ABCA6A}"/>
    <cellStyle name="Percent 2 3 3 5 3" xfId="37929" xr:uid="{E8C34D65-45CD-45C7-B732-78916AD6E623}"/>
    <cellStyle name="Percent 2 3 3 6" xfId="20014" xr:uid="{3D589699-2FE5-4EDE-9782-F08C258BFDD2}"/>
    <cellStyle name="Percent 2 3 3 7" xfId="20015" xr:uid="{F1BE2E74-689B-409E-AE0D-4CBA58F9D3C8}"/>
    <cellStyle name="Percent 2 3 3 8" xfId="37930" xr:uid="{E6FB9CD4-66F9-4455-8480-7D93950F8F82}"/>
    <cellStyle name="Percent 2 3 3 9" xfId="37931" xr:uid="{29F0F308-F980-4592-A4FD-6F50116ECB36}"/>
    <cellStyle name="Percent 2 3 4" xfId="20016" xr:uid="{E40670A6-B025-443E-8D86-82AC3691EFDC}"/>
    <cellStyle name="Percent 2 3 4 2" xfId="20017" xr:uid="{90A3F3F1-3829-4304-9C09-8EC0CC7CF616}"/>
    <cellStyle name="Percent 2 3 4 2 2" xfId="20018" xr:uid="{BEDF3AE0-7BE0-4EA7-B3ED-8AD5600EAE1D}"/>
    <cellStyle name="Percent 2 3 4 2 3" xfId="20019" xr:uid="{46B468A0-1034-4C8E-B1CC-AAC2D3E77D32}"/>
    <cellStyle name="Percent 2 3 4 2 4" xfId="37932" xr:uid="{11C47358-E997-4679-A443-5320C3699101}"/>
    <cellStyle name="Percent 2 3 4 3" xfId="20020" xr:uid="{10A50117-2A28-419F-9142-F2C31FD3FDEE}"/>
    <cellStyle name="Percent 2 3 4 4" xfId="20021" xr:uid="{29684DBA-B111-4904-B532-5EDA76621C9A}"/>
    <cellStyle name="Percent 2 3 4 5" xfId="37933" xr:uid="{D72D0F3D-6622-4E0E-9EB3-84D1BE481BF8}"/>
    <cellStyle name="Percent 2 3 4 6" xfId="37934" xr:uid="{D7A4B839-C817-48A4-BE8D-01104C9071EB}"/>
    <cellStyle name="Percent 2 3 5" xfId="20022" xr:uid="{B33B8529-206F-4618-B272-14192432DC61}"/>
    <cellStyle name="Percent 2 3 5 2" xfId="20023" xr:uid="{3B0DE66C-56E8-43FE-AA9E-495770E3B196}"/>
    <cellStyle name="Percent 2 3 5 2 2" xfId="37935" xr:uid="{318FE752-CF8E-4347-B203-0A51CC0DC4DA}"/>
    <cellStyle name="Percent 2 3 5 2 3" xfId="37936" xr:uid="{9C63205B-CA78-4127-922D-D0BAFC1D7854}"/>
    <cellStyle name="Percent 2 3 5 2 4" xfId="43078" xr:uid="{87B08BC8-C886-4C19-9995-A9AB7855AC0A}"/>
    <cellStyle name="Percent 2 3 5 3" xfId="20024" xr:uid="{61A33D10-E578-489F-9C22-9F68310D66FD}"/>
    <cellStyle name="Percent 2 3 5 4" xfId="20025" xr:uid="{43A6466B-470F-479B-8A5F-B8FCF53986A0}"/>
    <cellStyle name="Percent 2 3 5 5" xfId="20026" xr:uid="{685792DC-3556-46C9-B2B1-76BD286F1E7B}"/>
    <cellStyle name="Percent 2 3 5 6" xfId="37937" xr:uid="{DC7ECA77-FEA2-4C11-B2E4-7EB7F1C831B1}"/>
    <cellStyle name="Percent 2 3 6" xfId="20027" xr:uid="{366B84F1-EB44-4441-90BB-77279DE60F02}"/>
    <cellStyle name="Percent 2 3 6 2" xfId="20028" xr:uid="{B4FA1109-0ABD-4F0D-A218-137126323317}"/>
    <cellStyle name="Percent 2 3 6 3" xfId="20029" xr:uid="{071265C5-A70C-4099-9DEF-EB486D9A64FB}"/>
    <cellStyle name="Percent 2 3 6 4" xfId="20030" xr:uid="{518DE16A-A76B-4354-BE4F-7AE97740519F}"/>
    <cellStyle name="Percent 2 3 6 4 2" xfId="20031" xr:uid="{B17C04F4-4B4A-496C-AD67-F34543F28742}"/>
    <cellStyle name="Percent 2 3 6 5" xfId="37938" xr:uid="{26EA8564-4C8E-4977-BBAD-F0A401F9F3D1}"/>
    <cellStyle name="Percent 2 3 7" xfId="20032" xr:uid="{F37B9F28-CC1D-42D2-AC69-6D89631B3BDE}"/>
    <cellStyle name="Percent 2 3 7 2" xfId="20033" xr:uid="{5854AE3E-925D-4CF5-908F-9819F249F4F5}"/>
    <cellStyle name="Percent 2 3 7 3" xfId="37939" xr:uid="{90641C64-C220-4904-9FC1-2C222D1DC4CD}"/>
    <cellStyle name="Percent 2 3 7 4" xfId="37940" xr:uid="{45706179-0C74-49E5-AC31-809A62BCDFE8}"/>
    <cellStyle name="Percent 2 3 8" xfId="20034" xr:uid="{AA0BE8F3-6F74-4514-8228-BE85C8B46E5E}"/>
    <cellStyle name="Percent 2 3 9" xfId="20035" xr:uid="{72015A0D-1DA5-4EB0-920E-4614D3052BE7}"/>
    <cellStyle name="Percent 2 30" xfId="37941" xr:uid="{ED1FC208-B8D0-4CED-A156-D51227F5EBBC}"/>
    <cellStyle name="Percent 2 31" xfId="37942" xr:uid="{0DFCD14A-BBA9-4FBE-BE3E-C18BAF763A57}"/>
    <cellStyle name="Percent 2 32" xfId="37943" xr:uid="{5AF8B86E-DB4A-4A0C-A24C-A0D1921585DB}"/>
    <cellStyle name="Percent 2 33" xfId="37944" xr:uid="{7E0FE65B-8EFE-4613-AC6D-98B17E71324B}"/>
    <cellStyle name="Percent 2 34" xfId="37945" xr:uid="{968A5FA7-433B-40B1-AD07-BA3D78C85D25}"/>
    <cellStyle name="Percent 2 35" xfId="37946" xr:uid="{105211EF-6796-42A0-8DD0-B1BD4C8A98BA}"/>
    <cellStyle name="Percent 2 36" xfId="37947" xr:uid="{F57AD909-2B2C-496F-98FA-070BD4B6A83F}"/>
    <cellStyle name="Percent 2 37" xfId="37948" xr:uid="{7985BAC8-6F38-4DC3-95A4-C1E0B537EBB5}"/>
    <cellStyle name="Percent 2 38" xfId="37949" xr:uid="{34FCB0DF-29F7-4AC7-980B-40CE1E59F48C}"/>
    <cellStyle name="Percent 2 39" xfId="37950" xr:uid="{BFF275F9-1D9E-4B99-BB6F-A3450C79F2FE}"/>
    <cellStyle name="Percent 2 4" xfId="20036" xr:uid="{7D7AC73A-B7F9-4A36-B67D-5E90FF80F84F}"/>
    <cellStyle name="Percent 2 4 10" xfId="20037" xr:uid="{8E143876-2AF8-4E29-AC12-BD4D7878E76F}"/>
    <cellStyle name="Percent 2 4 10 2" xfId="37951" xr:uid="{935E736E-461B-440B-81A1-CF29C35C4B9E}"/>
    <cellStyle name="Percent 2 4 11" xfId="20038" xr:uid="{E258D765-F83A-44CF-AFDD-2822A37D6886}"/>
    <cellStyle name="Percent 2 4 11 2" xfId="37952" xr:uid="{F9461B15-1AC1-49B0-B86C-A02D7F997367}"/>
    <cellStyle name="Percent 2 4 11 3" xfId="37953" xr:uid="{8759A86B-3E1B-4122-B93D-402EF2127A05}"/>
    <cellStyle name="Percent 2 4 11 4" xfId="37954" xr:uid="{DB140D11-73DB-4F3D-B7B1-D5D4274D9EF5}"/>
    <cellStyle name="Percent 2 4 12" xfId="20039" xr:uid="{44822C23-3066-4484-ABDC-39010245C3AF}"/>
    <cellStyle name="Percent 2 4 12 2" xfId="37955" xr:uid="{710D6218-C57B-4996-B729-3206EF1424F7}"/>
    <cellStyle name="Percent 2 4 13" xfId="20040" xr:uid="{0DEE8D45-97DA-4E76-BD9F-6C084B95A5F5}"/>
    <cellStyle name="Percent 2 4 13 2" xfId="37956" xr:uid="{3408CB7A-4B80-4529-989D-3D0980142451}"/>
    <cellStyle name="Percent 2 4 14" xfId="37957" xr:uid="{48B7088B-8F5A-4E38-8643-FE5EEE87B235}"/>
    <cellStyle name="Percent 2 4 15" xfId="37958" xr:uid="{B5FD5D99-38CC-4622-B26A-42E8D7AD1805}"/>
    <cellStyle name="Percent 2 4 16" xfId="43079" xr:uid="{E9E21911-D955-4E12-9121-E68F4A712A1A}"/>
    <cellStyle name="Percent 2 4 2" xfId="20041" xr:uid="{BB29E1EF-DA74-4E67-A4F9-B6B214DB9E2C}"/>
    <cellStyle name="Percent 2 4 2 2" xfId="20042" xr:uid="{4BB1803B-C46B-427C-A8D9-D8A5ADF5CF77}"/>
    <cellStyle name="Percent 2 4 2 2 2" xfId="20043" xr:uid="{527FD786-FC98-4AA0-AB17-673AE402E197}"/>
    <cellStyle name="Percent 2 4 2 2 3" xfId="20044" xr:uid="{14AD1A51-D028-42C9-8D89-9BABB7B309F7}"/>
    <cellStyle name="Percent 2 4 2 2 4" xfId="37959" xr:uid="{C1BB8EC8-75B0-4C6C-88F2-36B1F8C76F0E}"/>
    <cellStyle name="Percent 2 4 2 3" xfId="20045" xr:uid="{AAB7EC73-4CCF-4B84-93FA-F4BD9E51415E}"/>
    <cellStyle name="Percent 2 4 2 3 2" xfId="20046" xr:uid="{5971A675-B9FE-42A4-9980-BED711F8F36D}"/>
    <cellStyle name="Percent 2 4 2 3 3" xfId="20047" xr:uid="{33F53021-B106-4B09-975D-7A6AE6A740BF}"/>
    <cellStyle name="Percent 2 4 2 4" xfId="20048" xr:uid="{C7D8121F-4DAD-4C60-9D31-D39E69FAD3EC}"/>
    <cellStyle name="Percent 2 4 2 5" xfId="20049" xr:uid="{2B8B93D4-97E0-4F17-8D87-6D7F3ACE08B0}"/>
    <cellStyle name="Percent 2 4 2 5 2" xfId="37960" xr:uid="{9E5F03DD-B72B-44E7-ABDF-3CFBF380A932}"/>
    <cellStyle name="Percent 2 4 2 5 3" xfId="37961" xr:uid="{414FF847-ADA1-4AF0-A91A-43742CC3FF7C}"/>
    <cellStyle name="Percent 2 4 2 6" xfId="20050" xr:uid="{4C05708B-27F4-426E-8655-39173B72CBBB}"/>
    <cellStyle name="Percent 2 4 2 7" xfId="20051" xr:uid="{6081876A-2A2D-4FB0-B981-31499C315FC0}"/>
    <cellStyle name="Percent 2 4 3" xfId="20052" xr:uid="{9AB2F973-1A66-44FE-8037-C0E5922E6476}"/>
    <cellStyle name="Percent 2 4 3 2" xfId="20053" xr:uid="{CEFB2251-141F-4405-87D2-E3D667252B16}"/>
    <cellStyle name="Percent 2 4 3 2 2" xfId="20054" xr:uid="{9914F614-8E94-4A6E-96C1-C2EC360BE9A6}"/>
    <cellStyle name="Percent 2 4 3 2 3" xfId="20055" xr:uid="{272982E9-5817-4C59-B110-B7E3D2EC069C}"/>
    <cellStyle name="Percent 2 4 3 3" xfId="20056" xr:uid="{4831590E-DBC6-490C-A414-EF2BF78E8BB7}"/>
    <cellStyle name="Percent 2 4 3 4" xfId="20057" xr:uid="{539DF6D6-3E15-48F7-A308-7F70B9C91162}"/>
    <cellStyle name="Percent 2 4 4" xfId="20058" xr:uid="{6EAAA783-18AE-47A5-89DA-94C4AAB56336}"/>
    <cellStyle name="Percent 2 4 4 2" xfId="20059" xr:uid="{BBFA5249-01F1-4EF1-8EB3-3349E8D6BDA8}"/>
    <cellStyle name="Percent 2 4 4 3" xfId="37962" xr:uid="{F77307CC-6ECB-4B19-89CD-B6FBCB543F22}"/>
    <cellStyle name="Percent 2 4 4 4" xfId="37963" xr:uid="{8B67FD40-5FF6-4985-A562-D73B19B03234}"/>
    <cellStyle name="Percent 2 4 5" xfId="20060" xr:uid="{FE80429E-6373-4788-8ACE-85BFDD4C300C}"/>
    <cellStyle name="Percent 2 4 6" xfId="20061" xr:uid="{EAE91122-4167-45C5-BE08-EA7EE0A296A8}"/>
    <cellStyle name="Percent 2 4 7" xfId="20062" xr:uid="{53EE02F1-9F08-4CC1-9E07-07DCD8F8C282}"/>
    <cellStyle name="Percent 2 4 8" xfId="20063" xr:uid="{C2AABC11-4C40-400D-A6BD-1E6C22DA20CC}"/>
    <cellStyle name="Percent 2 4 9" xfId="20064" xr:uid="{1751123E-E15A-4DE0-B383-4DCB9A3BFC8F}"/>
    <cellStyle name="Percent 2 40" xfId="37964" xr:uid="{8A5693BC-5191-4357-BF12-EB95C180C0B0}"/>
    <cellStyle name="Percent 2 41" xfId="37965" xr:uid="{EFE3FDC1-AF48-4AF4-93A0-2A91C974F0E3}"/>
    <cellStyle name="Percent 2 42" xfId="37966" xr:uid="{571AB1FE-C0BE-4CC7-B12D-905D45CE649E}"/>
    <cellStyle name="Percent 2 43" xfId="37967" xr:uid="{A371F391-052B-4513-86D8-6B965BA903C7}"/>
    <cellStyle name="Percent 2 44" xfId="37968" xr:uid="{34B53C67-48FF-45E5-8544-4BA5B19FF89F}"/>
    <cellStyle name="Percent 2 45" xfId="37969" xr:uid="{81FAFE53-BFD0-4EC0-AF6A-97E06A9E4E42}"/>
    <cellStyle name="Percent 2 46" xfId="37970" xr:uid="{73BD65E1-3FC9-48C8-A74D-C52408F78BE0}"/>
    <cellStyle name="Percent 2 47" xfId="37971" xr:uid="{5549A2E5-8DAD-4FD9-A067-73F2CCEF7638}"/>
    <cellStyle name="Percent 2 48" xfId="37972" xr:uid="{893D5AA0-02A0-4767-BB07-A83F1F737AD4}"/>
    <cellStyle name="Percent 2 48 2" xfId="37973" xr:uid="{BD894253-B931-46CF-AB08-3881D078D1B8}"/>
    <cellStyle name="Percent 2 48 3" xfId="37974" xr:uid="{476E3BF8-D395-4871-8C46-23AC6A95C700}"/>
    <cellStyle name="Percent 2 49" xfId="37975" xr:uid="{4C07DADA-0D47-44C4-90E2-742E4F74C68C}"/>
    <cellStyle name="Percent 2 49 2" xfId="43080" xr:uid="{2BCAC3DD-3235-4A1E-A81E-C38D88D23BBE}"/>
    <cellStyle name="Percent 2 5" xfId="20065" xr:uid="{DC1F61FC-B330-4F9E-A8D2-DA5D8127249B}"/>
    <cellStyle name="Percent 2 5 10" xfId="20066" xr:uid="{3006289D-4223-456E-9E3A-BD038A865FE4}"/>
    <cellStyle name="Percent 2 5 10 2" xfId="37976" xr:uid="{EBEC0271-282A-4E8F-AD45-F9B4793BB42E}"/>
    <cellStyle name="Percent 2 5 11" xfId="20067" xr:uid="{35291425-D814-4316-89EA-BCCF29C3F3F4}"/>
    <cellStyle name="Percent 2 5 11 2" xfId="37977" xr:uid="{55A1C124-55B2-479F-AB09-9DE3E5678012}"/>
    <cellStyle name="Percent 2 5 11 3" xfId="37978" xr:uid="{AA810B3F-809C-4607-8344-23B57E94D3BA}"/>
    <cellStyle name="Percent 2 5 11 4" xfId="37979" xr:uid="{AD56AB90-D01C-4EDC-9B25-3A907A48B86E}"/>
    <cellStyle name="Percent 2 5 12" xfId="20068" xr:uid="{148583BB-1868-4C50-911C-24A696D49E78}"/>
    <cellStyle name="Percent 2 5 12 2" xfId="37980" xr:uid="{C79A7847-AC4A-4539-AC2F-4DC56C6F9587}"/>
    <cellStyle name="Percent 2 5 13" xfId="20069" xr:uid="{33D3E96C-97F0-421A-943C-B090186022A5}"/>
    <cellStyle name="Percent 2 5 13 2" xfId="37981" xr:uid="{7F468714-DC8C-4178-871C-46F62E6389CE}"/>
    <cellStyle name="Percent 2 5 14" xfId="37982" xr:uid="{76703BF4-7ED4-491B-891E-B25CABCB6B85}"/>
    <cellStyle name="Percent 2 5 14 2" xfId="37983" xr:uid="{07380040-1D7C-46B1-A6BE-40EC3F8F15A9}"/>
    <cellStyle name="Percent 2 5 15" xfId="37984" xr:uid="{60610BD7-9749-461A-B639-7CE8DCF54554}"/>
    <cellStyle name="Percent 2 5 16" xfId="43081" xr:uid="{E4D66E95-7853-4777-8BC8-4E3C76930BBC}"/>
    <cellStyle name="Percent 2 5 2" xfId="20070" xr:uid="{68AE2922-44E2-452E-870B-4F2D6276A0D3}"/>
    <cellStyle name="Percent 2 5 2 2" xfId="20071" xr:uid="{8827D41D-B071-4243-A973-9141DD2B353D}"/>
    <cellStyle name="Percent 2 5 2 2 2" xfId="20072" xr:uid="{28CD07F6-FE79-40F1-A073-5F74C80C8232}"/>
    <cellStyle name="Percent 2 5 2 2 3" xfId="20073" xr:uid="{47D870D0-6545-4250-BDE8-577CF19D945A}"/>
    <cellStyle name="Percent 2 5 2 2 4" xfId="37985" xr:uid="{BC1DC50B-99D9-4C12-B3AE-4A7240E619E9}"/>
    <cellStyle name="Percent 2 5 2 3" xfId="20074" xr:uid="{8299F8EC-449A-4B2E-87F0-360C3E5B1A48}"/>
    <cellStyle name="Percent 2 5 2 3 2" xfId="20075" xr:uid="{6B1652D9-4EEA-421E-9F43-97F3093FA867}"/>
    <cellStyle name="Percent 2 5 2 3 3" xfId="20076" xr:uid="{5BB6F474-654B-4C8D-A696-0A02F1EE3D87}"/>
    <cellStyle name="Percent 2 5 2 4" xfId="20077" xr:uid="{471C78D4-F240-4FC5-949D-49B8E1706EC6}"/>
    <cellStyle name="Percent 2 5 2 5" xfId="20078" xr:uid="{CA4862FA-0DE1-41AD-964E-59A800BBB549}"/>
    <cellStyle name="Percent 2 5 2 6" xfId="37986" xr:uid="{957F2A10-0891-4466-9407-EBB80BAFF9F4}"/>
    <cellStyle name="Percent 2 5 3" xfId="20079" xr:uid="{5E5F4350-0790-446A-9298-9695BAA60D43}"/>
    <cellStyle name="Percent 2 5 3 2" xfId="20080" xr:uid="{8966AF4F-A2C5-4CDA-A86C-C4DA8F535C7F}"/>
    <cellStyle name="Percent 2 5 3 2 2" xfId="37987" xr:uid="{0935EBBC-4720-4CED-99ED-9CC37DD0F926}"/>
    <cellStyle name="Percent 2 5 3 2 3" xfId="37988" xr:uid="{9BF12BA6-69C4-4DBB-9A6B-0A512909F81A}"/>
    <cellStyle name="Percent 2 5 3 3" xfId="20081" xr:uid="{CE9AC0DF-F340-4278-8152-66E1937488DF}"/>
    <cellStyle name="Percent 2 5 3 4" xfId="20082" xr:uid="{300FA0D6-46B6-4F49-AC73-773F87449AFC}"/>
    <cellStyle name="Percent 2 5 3 5" xfId="20083" xr:uid="{618CA6C1-DB71-4004-BC1D-1B8EC5E3861A}"/>
    <cellStyle name="Percent 2 5 3 6" xfId="37989" xr:uid="{EEC583A4-C9B5-4755-8C13-B138BE5326D8}"/>
    <cellStyle name="Percent 2 5 4" xfId="20084" xr:uid="{6C66F5BD-14AF-496F-B98C-5614CB04A508}"/>
    <cellStyle name="Percent 2 5 4 2" xfId="20085" xr:uid="{B7286E76-9D31-4C4B-B80C-4A9DFDE496AF}"/>
    <cellStyle name="Percent 2 5 4 3" xfId="20086" xr:uid="{E303764C-480C-48A7-BFAB-6FC690C50782}"/>
    <cellStyle name="Percent 2 5 4 4" xfId="20087" xr:uid="{78ABB60D-43AD-49AA-9610-3D434A668555}"/>
    <cellStyle name="Percent 2 5 4 4 2" xfId="20088" xr:uid="{CBFB3B7D-37A5-489B-8D78-10FFDB37F4BA}"/>
    <cellStyle name="Percent 2 5 4 5" xfId="37990" xr:uid="{FFC9E026-6CFC-48F9-8733-A6E548C3DA9C}"/>
    <cellStyle name="Percent 2 5 5" xfId="20089" xr:uid="{F539B62E-D552-4850-9D15-5EBBCC82D5E5}"/>
    <cellStyle name="Percent 2 5 5 2" xfId="20090" xr:uid="{BA5209DA-F40E-4476-9B28-9532F60B4253}"/>
    <cellStyle name="Percent 2 5 5 3" xfId="37991" xr:uid="{BBF51E6B-DBB5-409E-A42F-D04C1921984F}"/>
    <cellStyle name="Percent 2 5 5 4" xfId="37992" xr:uid="{6DA03877-EC82-480C-8EA9-559324A0126B}"/>
    <cellStyle name="Percent 2 5 6" xfId="20091" xr:uid="{2910B6B3-208D-4C44-A969-668422AB8F47}"/>
    <cellStyle name="Percent 2 5 7" xfId="20092" xr:uid="{584CC0C7-317A-4274-88FD-C1C0D95FE8B9}"/>
    <cellStyle name="Percent 2 5 8" xfId="20093" xr:uid="{15F5A9F9-FDE7-4191-86E4-35BFA2C8EF9F}"/>
    <cellStyle name="Percent 2 5 9" xfId="20094" xr:uid="{ACD8D573-05A3-42B3-AB3D-07EC928EE4FE}"/>
    <cellStyle name="Percent 2 50" xfId="43082" xr:uid="{C79EAE6A-32A5-4DAF-9203-39C118BC92BD}"/>
    <cellStyle name="Percent 2 51" xfId="44164" xr:uid="{BC75000C-453A-471A-ADA0-1E1E8A9A61B9}"/>
    <cellStyle name="Percent 2 52" xfId="130" xr:uid="{A39B699F-0FAB-479B-9843-783993FDFE12}"/>
    <cellStyle name="Percent 2 53" xfId="90" xr:uid="{8DA84A39-DA91-459B-BE1C-3790CE747302}"/>
    <cellStyle name="Percent 2 54" xfId="45836" xr:uid="{5770847A-0F55-4E11-BB56-FC85081E304E}"/>
    <cellStyle name="Percent 2 6" xfId="20095" xr:uid="{07BF72E0-43A5-4B68-84A4-C9C6AF095C63}"/>
    <cellStyle name="Percent 2 6 10" xfId="20096" xr:uid="{A9CDB173-AFE9-4DFC-A04A-0D30F9BFCF96}"/>
    <cellStyle name="Percent 2 6 10 2" xfId="37993" xr:uid="{CFF01554-314A-4CC3-BCD5-0A95B2C4D8C8}"/>
    <cellStyle name="Percent 2 6 11" xfId="37994" xr:uid="{AB3028E4-144E-4619-A6D6-326698EC89EE}"/>
    <cellStyle name="Percent 2 6 11 2" xfId="37995" xr:uid="{9FFC4E26-2F22-41C3-94F4-CB340F584956}"/>
    <cellStyle name="Percent 2 6 12" xfId="37996" xr:uid="{723FC1B5-0F6A-44D9-9768-E859396BA412}"/>
    <cellStyle name="Percent 2 6 12 2" xfId="37997" xr:uid="{47F4BC57-5C77-43A0-A885-B855E7C661B5}"/>
    <cellStyle name="Percent 2 6 13" xfId="37998" xr:uid="{8A583123-2ED8-4627-B291-D35C34A7FF5E}"/>
    <cellStyle name="Percent 2 6 14" xfId="37999" xr:uid="{9D3C29D6-7778-4A79-B7F5-303F7B3F8E3C}"/>
    <cellStyle name="Percent 2 6 15" xfId="38000" xr:uid="{74402DDE-D721-449D-AA1C-3F79978EB8F2}"/>
    <cellStyle name="Percent 2 6 2" xfId="20097" xr:uid="{3AD38A4C-AB80-4442-A1CE-98FE26D71196}"/>
    <cellStyle name="Percent 2 6 2 2" xfId="20098" xr:uid="{17767951-5507-4798-AD1B-04634D379C5C}"/>
    <cellStyle name="Percent 2 6 2 3" xfId="20099" xr:uid="{985DC861-9201-41F0-9065-E4DBCB348BEE}"/>
    <cellStyle name="Percent 2 6 2 4" xfId="38001" xr:uid="{1E48E1AD-B622-4DA9-8856-A8F30119C5DD}"/>
    <cellStyle name="Percent 2 6 2 5" xfId="38002" xr:uid="{6A8FA29C-C0A7-4E96-BB98-5304B14D8706}"/>
    <cellStyle name="Percent 2 6 3" xfId="20100" xr:uid="{E3FD8F29-E789-4131-AEDC-CAFB1E78A9B5}"/>
    <cellStyle name="Percent 2 6 3 2" xfId="20101" xr:uid="{B374294D-8571-4517-9492-8435709DE69A}"/>
    <cellStyle name="Percent 2 6 3 3" xfId="20102" xr:uid="{B08D7296-A5A7-4A5F-8ABA-B916C95F2FC0}"/>
    <cellStyle name="Percent 2 6 3 4" xfId="20103" xr:uid="{BEF8E418-84F3-4FFF-9B7F-FABADAAF6351}"/>
    <cellStyle name="Percent 2 6 3 5" xfId="38003" xr:uid="{0F80422F-5D91-4268-8EC7-475DC4438E59}"/>
    <cellStyle name="Percent 2 6 4" xfId="20104" xr:uid="{42495CDB-63FF-422C-BB4C-AB4B9C089A2C}"/>
    <cellStyle name="Percent 2 6 5" xfId="20105" xr:uid="{4FC7B61B-18A5-4788-80AF-8E5E485CDA5E}"/>
    <cellStyle name="Percent 2 6 6" xfId="20106" xr:uid="{D2EEF572-20BC-4A8E-8A93-2F7720FCA886}"/>
    <cellStyle name="Percent 2 6 6 2" xfId="43083" xr:uid="{08486341-4088-4C53-97B3-3E2A45453C49}"/>
    <cellStyle name="Percent 2 6 7" xfId="20107" xr:uid="{6F44D342-08E9-4899-A1E6-1C6D764D2B9C}"/>
    <cellStyle name="Percent 2 6 7 2" xfId="43084" xr:uid="{D740FBA1-8E35-45BA-80AB-30EFE487D444}"/>
    <cellStyle name="Percent 2 6 8" xfId="20108" xr:uid="{DAB632FC-0B82-4C41-8409-3DF30473ECFE}"/>
    <cellStyle name="Percent 2 6 8 2" xfId="43085" xr:uid="{C76B26D0-387B-4EB4-B126-9EB0E60AA06E}"/>
    <cellStyle name="Percent 2 6 9" xfId="20109" xr:uid="{A3250279-3612-4BD2-950A-FC573370A75B}"/>
    <cellStyle name="Percent 2 6 9 2" xfId="43086" xr:uid="{2A4BDA2A-62E7-430F-AE76-247B635B92CB}"/>
    <cellStyle name="Percent 2 7" xfId="20110" xr:uid="{0FBD666F-70FE-4A42-BE6F-E8EE2C1B6A82}"/>
    <cellStyle name="Percent 2 7 10" xfId="20111" xr:uid="{40D0BCF7-DA5A-448C-8A32-F11307DCB073}"/>
    <cellStyle name="Percent 2 7 2" xfId="20112" xr:uid="{5F65B604-1A0F-4334-8C1C-1376621078FF}"/>
    <cellStyle name="Percent 2 7 2 2" xfId="43087" xr:uid="{5216250A-8F3D-44E3-A841-8AC267F0E6FF}"/>
    <cellStyle name="Percent 2 7 3" xfId="20113" xr:uid="{28D89924-910E-4D9B-B06F-AC8D85D48192}"/>
    <cellStyle name="Percent 2 7 3 2" xfId="43088" xr:uid="{72255F68-C74D-4866-8EC7-F8455ECE3683}"/>
    <cellStyle name="Percent 2 7 4" xfId="20114" xr:uid="{989F8713-A424-42D3-BEE7-AA44CC2B48EA}"/>
    <cellStyle name="Percent 2 7 4 2" xfId="43089" xr:uid="{7CFE2465-3B12-4448-88A0-1D879C53B1FE}"/>
    <cellStyle name="Percent 2 7 5" xfId="20115" xr:uid="{D057AA99-76D3-42AA-97AF-239F5809B2A7}"/>
    <cellStyle name="Percent 2 7 5 2" xfId="43090" xr:uid="{57365487-2B1E-419D-AE39-D351735EF085}"/>
    <cellStyle name="Percent 2 7 6" xfId="20116" xr:uid="{CC9CA2B3-1997-4A2B-9B83-F12A8014C578}"/>
    <cellStyle name="Percent 2 7 6 2" xfId="43091" xr:uid="{1557DF34-2F53-4060-893C-82EA13B709B0}"/>
    <cellStyle name="Percent 2 7 7" xfId="20117" xr:uid="{8E8C0C15-0EE1-436C-A3F8-39A36CDAD54B}"/>
    <cellStyle name="Percent 2 7 7 2" xfId="43092" xr:uid="{A3CE3A70-B3C4-46CF-BFC9-76C6D542D565}"/>
    <cellStyle name="Percent 2 7 8" xfId="20118" xr:uid="{A5AF7F5A-4F2D-4F0F-AD44-8BEBDA709BD2}"/>
    <cellStyle name="Percent 2 7 8 2" xfId="43093" xr:uid="{B87240FD-BC2B-408C-85BE-6B471B975D2F}"/>
    <cellStyle name="Percent 2 7 9" xfId="20119" xr:uid="{B636AC6E-7DCC-45C5-845B-0DECE4DDA032}"/>
    <cellStyle name="Percent 2 8" xfId="20120" xr:uid="{E1A46C57-E199-4579-AE86-D0F601A6470D}"/>
    <cellStyle name="Percent 2 8 10" xfId="38004" xr:uid="{3C2330DA-7D09-467A-8A49-D1E1708A123B}"/>
    <cellStyle name="Percent 2 8 11" xfId="38005" xr:uid="{A94D517E-19D2-446C-BA9B-0E7D54C11714}"/>
    <cellStyle name="Percent 2 8 12" xfId="43094" xr:uid="{3B02B6CA-4095-4E36-87AF-660239C2CB63}"/>
    <cellStyle name="Percent 2 8 2" xfId="20121" xr:uid="{7E199676-E898-4F50-A571-665005CE8356}"/>
    <cellStyle name="Percent 2 8 2 2" xfId="43095" xr:uid="{47728150-71EA-4676-9581-0273E866AD16}"/>
    <cellStyle name="Percent 2 8 3" xfId="20122" xr:uid="{B3D15936-EE3D-46D0-9E97-5F987986D3C1}"/>
    <cellStyle name="Percent 2 8 3 2" xfId="43096" xr:uid="{5F9CABF7-A7A8-4F6C-A4CD-D8873A202EF5}"/>
    <cellStyle name="Percent 2 8 4" xfId="20123" xr:uid="{B0885CF1-14AA-4973-B6CB-457D00F5721B}"/>
    <cellStyle name="Percent 2 8 4 2" xfId="43097" xr:uid="{019F70A3-BA85-4A5A-AE92-B0D68A9E920E}"/>
    <cellStyle name="Percent 2 8 5" xfId="20124" xr:uid="{02F52BEC-1EF9-48EB-B7A0-C601414D0B54}"/>
    <cellStyle name="Percent 2 8 5 2" xfId="43098" xr:uid="{0384296D-8C1B-4778-A6A7-CF7EBE3AD23F}"/>
    <cellStyle name="Percent 2 8 6" xfId="20125" xr:uid="{544EF8B1-8AD7-4941-BE45-6E88EE5962FC}"/>
    <cellStyle name="Percent 2 8 6 2" xfId="43099" xr:uid="{BB184BD5-E85A-402B-A726-F66E3490ABF5}"/>
    <cellStyle name="Percent 2 8 7" xfId="20126" xr:uid="{698FB5B9-93C0-4228-B0D1-1C8A790ADED5}"/>
    <cellStyle name="Percent 2 8 7 2" xfId="43100" xr:uid="{4935E662-489B-4F44-B4CF-B9282B5A7DC9}"/>
    <cellStyle name="Percent 2 8 8" xfId="20127" xr:uid="{7544D9FA-B699-44CE-B5FC-E6BFB63EC384}"/>
    <cellStyle name="Percent 2 8 8 2" xfId="43101" xr:uid="{27F95963-C50E-41E4-8053-C1973D59628C}"/>
    <cellStyle name="Percent 2 8 9" xfId="20128" xr:uid="{34BC660F-7BF4-41E1-88B8-6B0DA6A73039}"/>
    <cellStyle name="Percent 2 9" xfId="20129" xr:uid="{E6544CF9-7400-40D9-AF7F-35A4B2AF4981}"/>
    <cellStyle name="Percent 2 9 2" xfId="20130" xr:uid="{10B804A3-BC8C-407E-B836-6071B490EC63}"/>
    <cellStyle name="Percent 2 9 2 2" xfId="43103" xr:uid="{67D4F848-76EA-4597-A85D-FE63C5C1030F}"/>
    <cellStyle name="Percent 2 9 3" xfId="20131" xr:uid="{B261CDC9-9B21-4E90-B1DA-BA7144D210C9}"/>
    <cellStyle name="Percent 2 9 3 2" xfId="43104" xr:uid="{22411C22-1745-4C8B-B401-5F712E79E0E2}"/>
    <cellStyle name="Percent 2 9 4" xfId="20132" xr:uid="{4E244E6D-E776-4939-B77D-F35E20ED2811}"/>
    <cellStyle name="Percent 2 9 4 2" xfId="43105" xr:uid="{18FE307C-ACAB-4187-B76E-81F9A55BC188}"/>
    <cellStyle name="Percent 2 9 5" xfId="20133" xr:uid="{8F479E16-C1EE-4EF9-9289-5B4B4211A3EA}"/>
    <cellStyle name="Percent 2 9 5 2" xfId="43106" xr:uid="{A00CF229-8321-4794-9EC9-683302F26B92}"/>
    <cellStyle name="Percent 2 9 6" xfId="20134" xr:uid="{B470573C-F338-465E-906E-D8C3745FA323}"/>
    <cellStyle name="Percent 2 9 6 2" xfId="43107" xr:uid="{02F0A84B-F020-4BF4-BD47-79E7B0E2B87F}"/>
    <cellStyle name="Percent 2 9 7" xfId="20135" xr:uid="{12E89721-D27F-4E0D-8F58-79330A690DCC}"/>
    <cellStyle name="Percent 2 9 7 2" xfId="43108" xr:uid="{D6C8E215-B623-4C74-A2FD-E0F38D61575C}"/>
    <cellStyle name="Percent 2 9 8" xfId="20136" xr:uid="{0891C743-5390-4F17-906A-561A07264E32}"/>
    <cellStyle name="Percent 2 9 8 2" xfId="43109" xr:uid="{A68F88F3-AB69-4CEB-ABE7-A8F34B9FD807}"/>
    <cellStyle name="Percent 2 9 9" xfId="43102" xr:uid="{C2DB5214-E8DD-42FE-AB5D-ACBF43AAFF25}"/>
    <cellStyle name="Percent 20" xfId="20137" xr:uid="{58AA59D4-779E-4CCC-BD65-FA7702FAC95C}"/>
    <cellStyle name="Percent 20 10" xfId="43110" xr:uid="{C1BC53FA-C55C-4617-B974-46FBD9E4FD79}"/>
    <cellStyle name="Percent 20 2" xfId="38006" xr:uid="{1ACB2AE4-C060-4C1D-A00A-C5FFA321D7B6}"/>
    <cellStyle name="Percent 20 2 2" xfId="38007" xr:uid="{708AADDF-67D4-4743-B986-0A4D5CDB53C5}"/>
    <cellStyle name="Percent 20 2 3" xfId="43111" xr:uid="{57541FBA-69F4-40E8-B23D-023BCA5D5736}"/>
    <cellStyle name="Percent 20 3" xfId="38008" xr:uid="{C5608063-13C1-4507-B81B-02958B984A83}"/>
    <cellStyle name="Percent 20 3 2" xfId="43112" xr:uid="{5AA8F8C5-DECE-42A3-9C6D-7055640B32B9}"/>
    <cellStyle name="Percent 20 4" xfId="38009" xr:uid="{CE857154-3FB8-43C4-8C96-BF491D77222D}"/>
    <cellStyle name="Percent 20 4 2" xfId="43113" xr:uid="{60DF6DFC-55E5-4260-BDDC-AC18AAE5BA2E}"/>
    <cellStyle name="Percent 20 5" xfId="38010" xr:uid="{B8988588-F4B8-45EA-B80A-126AC9EF8B20}"/>
    <cellStyle name="Percent 20 5 2" xfId="43114" xr:uid="{9A2B5423-2F6A-4558-85E1-EF2F206B8E99}"/>
    <cellStyle name="Percent 20 6" xfId="38011" xr:uid="{1782C9AC-D668-4AB1-B395-884EDC0AE672}"/>
    <cellStyle name="Percent 20 6 2" xfId="43115" xr:uid="{30B08012-1ACC-4F3F-A90F-6109B94B731F}"/>
    <cellStyle name="Percent 20 7" xfId="38012" xr:uid="{E8F2EE9E-D4F9-4C48-BE49-C29D77064A57}"/>
    <cellStyle name="Percent 20 7 2" xfId="38013" xr:uid="{A61F38DF-DDBE-4032-9C5D-788647787E8A}"/>
    <cellStyle name="Percent 20 7 2 2" xfId="43117" xr:uid="{F765184C-72B9-4887-8E4F-B9458AFCED65}"/>
    <cellStyle name="Percent 20 7 3" xfId="38014" xr:uid="{D70DE784-2175-4CCB-97B4-D439A7790836}"/>
    <cellStyle name="Percent 20 7 3 2" xfId="43118" xr:uid="{0CCD2F89-D416-482B-99DC-58F2FEEAD8B9}"/>
    <cellStyle name="Percent 20 7 4" xfId="43116" xr:uid="{656D40BE-57D0-41B6-B3F7-8593167DAF8B}"/>
    <cellStyle name="Percent 20 8" xfId="38015" xr:uid="{4573F718-CD9A-4191-8F55-E15F0B50E3FB}"/>
    <cellStyle name="Percent 20 9" xfId="38016" xr:uid="{59DBE917-5E25-4488-BFF8-78242EDA651C}"/>
    <cellStyle name="Percent 21" xfId="20138" xr:uid="{B94DA25F-34F0-4523-9EB2-D9E6E55E422B}"/>
    <cellStyle name="Percent 21 2" xfId="38017" xr:uid="{CB512AC5-B78B-420A-863D-37287006FA46}"/>
    <cellStyle name="Percent 21 2 2" xfId="43120" xr:uid="{1B24AD07-4E11-4E9C-80C6-811C3ED20F84}"/>
    <cellStyle name="Percent 21 3" xfId="38018" xr:uid="{D564688A-041B-4F58-ADFC-87C4416A2C7B}"/>
    <cellStyle name="Percent 21 3 2" xfId="43121" xr:uid="{F1FDC3BE-9520-4308-818B-68784108A569}"/>
    <cellStyle name="Percent 21 4" xfId="38019" xr:uid="{F14FF72E-99F5-4AB6-8763-B7FCF96070C1}"/>
    <cellStyle name="Percent 21 4 2" xfId="43122" xr:uid="{BF86C13B-82B2-45D6-A81A-BDC5024AB0A7}"/>
    <cellStyle name="Percent 21 5" xfId="38020" xr:uid="{1B4ECA57-1468-4B49-8EB1-5F4CCE1C7D80}"/>
    <cellStyle name="Percent 21 5 2" xfId="43123" xr:uid="{B5DFC86D-3F21-408E-9CF6-FB3AC083F6D1}"/>
    <cellStyle name="Percent 21 6" xfId="38021" xr:uid="{8B02C12B-B609-465B-8655-11203B183B3D}"/>
    <cellStyle name="Percent 21 6 2" xfId="43124" xr:uid="{2471ED32-F16C-4C7D-8A20-9F5B69C77A97}"/>
    <cellStyle name="Percent 21 7" xfId="38022" xr:uid="{CE148191-AD6A-4120-A982-E8980FC5BA2F}"/>
    <cellStyle name="Percent 21 7 2" xfId="38023" xr:uid="{BBF27149-20CC-4FE2-9144-2340B805E527}"/>
    <cellStyle name="Percent 21 7 2 2" xfId="43126" xr:uid="{7B82768F-55FD-4CF7-B4D8-730F98D95DCF}"/>
    <cellStyle name="Percent 21 7 3" xfId="38024" xr:uid="{FBCEC1E0-9AE8-4A97-B297-BA9714481BB3}"/>
    <cellStyle name="Percent 21 7 3 2" xfId="43127" xr:uid="{891D924C-523C-4C4A-B4B7-26614B03409A}"/>
    <cellStyle name="Percent 21 7 4" xfId="43125" xr:uid="{B1C5BB09-6856-4167-812F-2E57CBB0EA5C}"/>
    <cellStyle name="Percent 21 8" xfId="38025" xr:uid="{C3FD071E-A368-47C6-8A15-670F6B13E8B4}"/>
    <cellStyle name="Percent 21 9" xfId="43119" xr:uid="{D137C42B-4C17-4106-85E8-3E2FCDB3B4EB}"/>
    <cellStyle name="Percent 22" xfId="20139" xr:uid="{F3149DED-67D2-4002-8CE6-CC8C6F9C4692}"/>
    <cellStyle name="Percent 22 2" xfId="38026" xr:uid="{A44D51C2-83C8-4B04-A173-2621BD93C970}"/>
    <cellStyle name="Percent 22 2 2" xfId="43129" xr:uid="{2E9FAD6F-5DA8-4AAA-96C8-36DAC75762FF}"/>
    <cellStyle name="Percent 22 3" xfId="38027" xr:uid="{1BFCE538-00BD-4E30-8792-41F549FE3FC8}"/>
    <cellStyle name="Percent 22 3 2" xfId="43130" xr:uid="{CEC66E5B-24FD-47F9-9029-59BAF3BF155A}"/>
    <cellStyle name="Percent 22 4" xfId="38028" xr:uid="{AC59A1C4-4CEB-464A-9E9D-3BA2C2874A21}"/>
    <cellStyle name="Percent 22 4 2" xfId="43131" xr:uid="{B2836FC6-1EAB-40D9-894C-E433F598F1F9}"/>
    <cellStyle name="Percent 22 5" xfId="38029" xr:uid="{3ADDE5D6-BACF-4997-9B45-D82D9564DB81}"/>
    <cellStyle name="Percent 22 5 2" xfId="43132" xr:uid="{CE286AB6-1098-44F2-931A-1341DFD16DCA}"/>
    <cellStyle name="Percent 22 6" xfId="38030" xr:uid="{643361A5-96DA-4538-B5B2-8878E2216653}"/>
    <cellStyle name="Percent 22 6 2" xfId="43133" xr:uid="{9707197F-ACA2-4BD6-81AB-B0268B2E5E66}"/>
    <cellStyle name="Percent 22 7" xfId="38031" xr:uid="{36284597-67FD-4493-B5B6-13F2F7F5A2FA}"/>
    <cellStyle name="Percent 22 7 2" xfId="38032" xr:uid="{53EBA88C-F921-4A55-92B2-235939DE2E05}"/>
    <cellStyle name="Percent 22 7 2 2" xfId="43135" xr:uid="{748DF615-D51D-420E-9A0D-9F253A8035C5}"/>
    <cellStyle name="Percent 22 7 3" xfId="38033" xr:uid="{1B614F42-08D5-45D5-BC12-CEF53E72C65F}"/>
    <cellStyle name="Percent 22 7 3 2" xfId="43136" xr:uid="{9CEEF221-2EDD-4791-BE43-8F0567A86D66}"/>
    <cellStyle name="Percent 22 7 4" xfId="43134" xr:uid="{8BD54063-3491-45B0-951F-109DD63F0557}"/>
    <cellStyle name="Percent 22 8" xfId="43128" xr:uid="{07E2B83D-562F-49BC-8727-2F46C60B87FA}"/>
    <cellStyle name="Percent 23" xfId="20140" xr:uid="{8BE6ADF5-C327-400B-92C8-6FAA4484EC22}"/>
    <cellStyle name="Percent 23 2" xfId="38034" xr:uid="{9EA48632-C477-499F-BB3B-2E46D8706133}"/>
    <cellStyle name="Percent 23 2 2" xfId="43138" xr:uid="{AD79B0FA-1279-4491-8805-DD30B4A93001}"/>
    <cellStyle name="Percent 23 3" xfId="38035" xr:uid="{9030683B-E666-44A4-95F7-BF8A778A1A24}"/>
    <cellStyle name="Percent 23 3 2" xfId="43139" xr:uid="{AE5DD163-4E7E-4BC1-BD38-94BE75497823}"/>
    <cellStyle name="Percent 23 4" xfId="38036" xr:uid="{EE4797A1-07B2-4AFA-9C42-920A25580EB5}"/>
    <cellStyle name="Percent 23 4 2" xfId="43140" xr:uid="{3E33CC4A-1E67-4135-B13F-F1F5CC4B817D}"/>
    <cellStyle name="Percent 23 5" xfId="38037" xr:uid="{103D1D8C-7578-4774-9E42-DEA46C595DD0}"/>
    <cellStyle name="Percent 23 5 2" xfId="43141" xr:uid="{07B49825-2CF1-41F4-ACB0-748B10D4CB0F}"/>
    <cellStyle name="Percent 23 6" xfId="38038" xr:uid="{BAA7316C-6CE4-46AB-82B8-0465B67A3D6A}"/>
    <cellStyle name="Percent 23 6 2" xfId="43142" xr:uid="{E3C753AF-60B8-486B-9A29-A92A60CD0E88}"/>
    <cellStyle name="Percent 23 7" xfId="38039" xr:uid="{9211BDFA-CAE4-4F65-BCA3-F27E02F966CD}"/>
    <cellStyle name="Percent 23 7 2" xfId="38040" xr:uid="{CBF6280A-B44F-4AFB-9E9E-184EBE86147F}"/>
    <cellStyle name="Percent 23 7 2 2" xfId="43144" xr:uid="{ECC44054-D899-4AB9-844A-CB1DF8EADD2F}"/>
    <cellStyle name="Percent 23 7 3" xfId="38041" xr:uid="{B20AD3DD-8189-4EDE-A066-01DA2DF4E656}"/>
    <cellStyle name="Percent 23 7 3 2" xfId="43145" xr:uid="{E9AAFC79-590B-4BDE-A4B4-D6B04468193A}"/>
    <cellStyle name="Percent 23 7 4" xfId="43143" xr:uid="{3F9AAC67-F55C-4517-95CD-E05EB4F20144}"/>
    <cellStyle name="Percent 23 8" xfId="43137" xr:uid="{2B7F8851-E8BF-4E23-A044-A63D1607435D}"/>
    <cellStyle name="Percent 24" xfId="43146" xr:uid="{8F01E8D2-EA6E-40E3-99CB-1C5EDCD18C75}"/>
    <cellStyle name="Percent 24 2" xfId="38042" xr:uid="{DFB64E57-CAB5-4413-99B9-38CDA8C5A81A}"/>
    <cellStyle name="Percent 24 2 2" xfId="43147" xr:uid="{268832AD-7C57-458F-9384-99656B89981E}"/>
    <cellStyle name="Percent 24 3" xfId="38043" xr:uid="{A7C0E829-7240-4F38-A644-10631D0B11AB}"/>
    <cellStyle name="Percent 24 3 2" xfId="43148" xr:uid="{92A679D1-5A5F-4DEE-A0DF-4211DD7B68C8}"/>
    <cellStyle name="Percent 24 4" xfId="38044" xr:uid="{92CDEA87-D593-4723-B053-38E768A21DC0}"/>
    <cellStyle name="Percent 24 4 2" xfId="43149" xr:uid="{A8DAE231-B8B9-4B3A-8FE4-D9A14DEADCE1}"/>
    <cellStyle name="Percent 24 5" xfId="38045" xr:uid="{228004CA-C009-4673-AF4B-5038E42D4A30}"/>
    <cellStyle name="Percent 24 5 2" xfId="43150" xr:uid="{306949E7-BC95-43B2-AA67-D7DBC9B38E9D}"/>
    <cellStyle name="Percent 24 6" xfId="38046" xr:uid="{A47A456F-7FE8-4460-AF80-C0CAC49FBAD0}"/>
    <cellStyle name="Percent 24 6 2" xfId="43151" xr:uid="{9A101F5E-C543-4E8B-BDCD-6ADA8883E6E0}"/>
    <cellStyle name="Percent 24 7" xfId="38047" xr:uid="{FB61A22F-9D39-4EC6-8ABB-770EB8296A8F}"/>
    <cellStyle name="Percent 24 7 2" xfId="38048" xr:uid="{9D4E7BF3-6089-41A7-A854-5A35630B2997}"/>
    <cellStyle name="Percent 24 7 2 2" xfId="43153" xr:uid="{F0DFA608-4A85-42D5-ADDA-E97A1E48BE7C}"/>
    <cellStyle name="Percent 24 7 3" xfId="38049" xr:uid="{FD9285AD-1FFE-4FF1-94F1-5A7DBBAAF8B1}"/>
    <cellStyle name="Percent 24 7 3 2" xfId="43154" xr:uid="{CDC2B069-028B-47B2-9EEA-06EC6AE7F888}"/>
    <cellStyle name="Percent 24 7 4" xfId="43152" xr:uid="{AB1DFF50-99B9-429B-A015-908C792EF397}"/>
    <cellStyle name="Percent 25" xfId="38050" xr:uid="{5A5EF903-3245-4815-AEC9-24D6726DA75F}"/>
    <cellStyle name="Percent 25 2" xfId="38051" xr:uid="{84000642-5FDF-4A3D-BAF8-D9755FF5382E}"/>
    <cellStyle name="Percent 25 2 2" xfId="43156" xr:uid="{3B71EE7B-7C74-4A92-9D6F-79F3DA32F401}"/>
    <cellStyle name="Percent 25 3" xfId="38052" xr:uid="{A683D5D7-019F-49E1-A8D2-F9AF17757368}"/>
    <cellStyle name="Percent 25 3 2" xfId="43157" xr:uid="{65A54044-7094-4451-B1F2-956ED1D98AA2}"/>
    <cellStyle name="Percent 25 4" xfId="38053" xr:uid="{48BE46F1-BB4E-4CFA-9F45-D5263759AF05}"/>
    <cellStyle name="Percent 25 4 2" xfId="43158" xr:uid="{172B0FF1-A3EB-4B58-8ED0-B1B6EEA4849F}"/>
    <cellStyle name="Percent 25 5" xfId="38054" xr:uid="{608FBC92-05DD-4BAD-BC63-7B1DC7E7CC9D}"/>
    <cellStyle name="Percent 25 5 2" xfId="43159" xr:uid="{B6A651E1-2047-4C22-A70E-22293524DF94}"/>
    <cellStyle name="Percent 25 6" xfId="38055" xr:uid="{B2E3DD22-268B-49F2-91A0-4BB6577ABAEB}"/>
    <cellStyle name="Percent 25 6 2" xfId="43160" xr:uid="{EEFEF3A2-5A50-43CC-88AF-F4B96BAD5AB3}"/>
    <cellStyle name="Percent 25 7" xfId="38056" xr:uid="{40ED72D9-E1DB-4928-B322-6D1AF54E54F9}"/>
    <cellStyle name="Percent 25 7 2" xfId="38057" xr:uid="{BD2834B5-B696-457C-9DAA-D96056B3C499}"/>
    <cellStyle name="Percent 25 7 2 2" xfId="43162" xr:uid="{AAFA784B-5ECF-49DF-BA58-43BE950273AF}"/>
    <cellStyle name="Percent 25 7 3" xfId="38058" xr:uid="{30F692A1-1C27-448D-A942-3BC7B7E419D8}"/>
    <cellStyle name="Percent 25 7 3 2" xfId="43163" xr:uid="{F3590CF2-1AA0-4E02-AE13-0E2CE1BD4C56}"/>
    <cellStyle name="Percent 25 7 4" xfId="43161" xr:uid="{B411A69E-FD88-4015-80A1-EC4B906C6CB6}"/>
    <cellStyle name="Percent 25 8" xfId="43155" xr:uid="{59544ADA-1397-4370-81BD-25D6326B8DC4}"/>
    <cellStyle name="Percent 26" xfId="38059" xr:uid="{9EA36156-0864-464F-8382-09E2692D7ABF}"/>
    <cellStyle name="Percent 26 2" xfId="38060" xr:uid="{183B9089-928F-4DFF-AAE5-C8DDB9D8ABFB}"/>
    <cellStyle name="Percent 26 2 2" xfId="43165" xr:uid="{534641C2-1E09-4341-9B17-4920E9A2ECB2}"/>
    <cellStyle name="Percent 26 3" xfId="38061" xr:uid="{615B3182-6663-43DE-92F9-A61B585ABD8E}"/>
    <cellStyle name="Percent 26 3 2" xfId="43166" xr:uid="{4C438C87-1587-4899-BE8A-2CAB13776E28}"/>
    <cellStyle name="Percent 26 4" xfId="38062" xr:uid="{2036C3CD-C5DD-419C-9A6C-A2CB363E0EA5}"/>
    <cellStyle name="Percent 26 4 2" xfId="43167" xr:uid="{0E5CDD45-C179-4E8D-B62D-71AB3854F4EE}"/>
    <cellStyle name="Percent 26 5" xfId="38063" xr:uid="{EE7353DB-1E82-4063-A958-AA933D643BE4}"/>
    <cellStyle name="Percent 26 5 2" xfId="43168" xr:uid="{59D22FD3-54C0-45B1-8982-B6E68EEE3A7A}"/>
    <cellStyle name="Percent 26 6" xfId="38064" xr:uid="{20021F5A-751A-4AF0-BED1-1152F2053982}"/>
    <cellStyle name="Percent 26 6 2" xfId="43169" xr:uid="{94E1A914-3EDD-4CC3-8625-1F1FEBF035F5}"/>
    <cellStyle name="Percent 26 7" xfId="38065" xr:uid="{85DF8B3F-589F-40FC-A2DB-9AD40E9FAAE7}"/>
    <cellStyle name="Percent 26 7 2" xfId="38066" xr:uid="{8E74D6AB-7C10-4E50-A1CA-BAAA3AC6A16C}"/>
    <cellStyle name="Percent 26 7 2 2" xfId="43171" xr:uid="{25D5742B-2E3B-4FE2-83B7-4279F3E5A326}"/>
    <cellStyle name="Percent 26 7 3" xfId="38067" xr:uid="{8D487035-3219-428C-BFB1-04B5AEABDE2D}"/>
    <cellStyle name="Percent 26 7 3 2" xfId="43172" xr:uid="{213E19A4-24B9-4252-BE74-05937E43772E}"/>
    <cellStyle name="Percent 26 7 4" xfId="43170" xr:uid="{59657D73-D141-4487-8D98-F6F4AEFDD8BB}"/>
    <cellStyle name="Percent 26 8" xfId="43164" xr:uid="{D845E775-C64F-4193-B52E-9C8CC5764685}"/>
    <cellStyle name="Percent 27" xfId="38068" xr:uid="{73F4E38A-60AD-4E3E-926B-B08163357286}"/>
    <cellStyle name="Percent 27 2" xfId="43173" xr:uid="{2F5C6923-BF8A-47C6-AFB5-D36E0D6DEF84}"/>
    <cellStyle name="Percent 28" xfId="45778" xr:uid="{56D5CBF2-F3BD-454A-8F3D-0503204968F5}"/>
    <cellStyle name="Percent 29" xfId="89" xr:uid="{F8CA995D-C45A-4054-AF04-B4387A2CA262}"/>
    <cellStyle name="Percent 3" xfId="48" xr:uid="{1E812B41-4E09-4CE8-8916-30C0A566E37B}"/>
    <cellStyle name="Percent 3 10" xfId="20142" xr:uid="{BBEF89ED-3FC8-4DCE-94EF-D755F72AF73D}"/>
    <cellStyle name="Percent 3 10 10" xfId="38069" xr:uid="{50C3BF2F-7330-4584-90F9-4F49017860D5}"/>
    <cellStyle name="Percent 3 10 10 2" xfId="43175" xr:uid="{FE04AFC2-1916-4AD2-870F-8F4C4B8DF082}"/>
    <cellStyle name="Percent 3 10 11" xfId="38070" xr:uid="{DAFC6DE7-CE56-4DF5-A472-5D8E928E9AF3}"/>
    <cellStyle name="Percent 3 10 11 2" xfId="43176" xr:uid="{0D9CDC9E-D851-401B-BA60-293857A91478}"/>
    <cellStyle name="Percent 3 10 12" xfId="38071" xr:uid="{82687F64-4A50-47B3-8A8B-7FC516D16852}"/>
    <cellStyle name="Percent 3 10 12 2" xfId="43177" xr:uid="{4190CA62-EEDD-4F43-B66A-DE71EADF1342}"/>
    <cellStyle name="Percent 3 10 13" xfId="38072" xr:uid="{0479A9A5-7E45-45F3-B3CF-5CED86A40538}"/>
    <cellStyle name="Percent 3 10 13 2" xfId="43178" xr:uid="{332E6718-C678-49D5-A7D9-E8E9AB00711E}"/>
    <cellStyle name="Percent 3 10 14" xfId="38073" xr:uid="{9B18EC76-941A-4048-8A47-3C2ECC1481B1}"/>
    <cellStyle name="Percent 3 10 14 2" xfId="43179" xr:uid="{100F6B35-4282-4BCE-96BD-ADFBD98AC2C4}"/>
    <cellStyle name="Percent 3 10 15" xfId="38074" xr:uid="{BA1563EF-1A80-4953-8C77-97D54418F24E}"/>
    <cellStyle name="Percent 3 10 15 2" xfId="43180" xr:uid="{45326CA0-5500-40FE-9F47-87194411EC6A}"/>
    <cellStyle name="Percent 3 10 16" xfId="38075" xr:uid="{44CD2595-A31B-4AA9-BBA2-90714F18A662}"/>
    <cellStyle name="Percent 3 10 17" xfId="43174" xr:uid="{6BA70EF8-E567-4239-B623-2218565509BD}"/>
    <cellStyle name="Percent 3 10 2" xfId="38076" xr:uid="{97CDF459-EC8F-47E8-83DE-55C409501B4E}"/>
    <cellStyle name="Percent 3 10 2 2" xfId="38077" xr:uid="{D9505EA1-4A4D-4370-91E9-73022FF8364C}"/>
    <cellStyle name="Percent 3 10 2 3" xfId="43181" xr:uid="{86DF4B70-1595-41D8-A36E-E7F7BEB2CEA8}"/>
    <cellStyle name="Percent 3 10 3" xfId="38078" xr:uid="{923B099F-97A5-436F-BD90-EEF85367DFC9}"/>
    <cellStyle name="Percent 3 10 3 2" xfId="38079" xr:uid="{6FD88058-7C91-465B-8F05-A52728D1D409}"/>
    <cellStyle name="Percent 3 10 3 3" xfId="43182" xr:uid="{827122CA-0ACF-4A44-8B94-3937B4FF2ADD}"/>
    <cellStyle name="Percent 3 10 4" xfId="38080" xr:uid="{AC6DA4EF-60B7-4AAB-BA09-90185BECAC49}"/>
    <cellStyle name="Percent 3 10 4 2" xfId="43183" xr:uid="{DB908647-682C-4B9E-9D54-955E7C3C7E73}"/>
    <cellStyle name="Percent 3 10 5" xfId="38081" xr:uid="{49DA0C91-824C-465C-88BF-E2790828CCD5}"/>
    <cellStyle name="Percent 3 10 5 2" xfId="43184" xr:uid="{DB6B011A-1A9B-4CE5-A67C-99505D35B77C}"/>
    <cellStyle name="Percent 3 10 6" xfId="38082" xr:uid="{025D1234-1813-47A9-A2FC-D78FCB0F769F}"/>
    <cellStyle name="Percent 3 10 6 2" xfId="43185" xr:uid="{01B3FCF7-1D87-47F4-A4C1-CA2DAE210615}"/>
    <cellStyle name="Percent 3 10 7" xfId="38083" xr:uid="{4878624A-CA5E-42E3-947B-0001D04203ED}"/>
    <cellStyle name="Percent 3 10 7 2" xfId="43186" xr:uid="{7F87D50A-44DC-44CA-A141-7807890BBC22}"/>
    <cellStyle name="Percent 3 10 8" xfId="38084" xr:uid="{63F93544-DB22-4F47-881F-5654483ADDD7}"/>
    <cellStyle name="Percent 3 10 8 2" xfId="43187" xr:uid="{0FA41C89-7389-4AAE-A583-274B801A3BA6}"/>
    <cellStyle name="Percent 3 10 9" xfId="38085" xr:uid="{4C655A15-EB90-4395-B8B2-8A5103DED899}"/>
    <cellStyle name="Percent 3 10 9 2" xfId="43188" xr:uid="{9A876AC9-7F43-46B7-B765-373B0369831B}"/>
    <cellStyle name="Percent 3 11" xfId="20143" xr:uid="{313916B0-3F08-4E69-B925-6A177B30683E}"/>
    <cellStyle name="Percent 3 11 2" xfId="38086" xr:uid="{52618567-23E0-4BD5-A707-268D8094C4DF}"/>
    <cellStyle name="Percent 3 11 3" xfId="38087" xr:uid="{CF27ECBC-0218-4EED-9CDD-CDB1CA8B39A8}"/>
    <cellStyle name="Percent 3 11 4" xfId="38088" xr:uid="{D63BB6BF-A151-407D-85B7-F20618D3AA0A}"/>
    <cellStyle name="Percent 3 11 5" xfId="43189" xr:uid="{91301582-2DAA-4005-8B29-86E4569DF1CD}"/>
    <cellStyle name="Percent 3 12" xfId="20144" xr:uid="{3A3AD8C9-F082-426A-A13F-860A50DD3D9F}"/>
    <cellStyle name="Percent 3 12 2" xfId="38089" xr:uid="{D2D8E2EC-B734-47F6-8A2D-FD139D63C17D}"/>
    <cellStyle name="Percent 3 12 3" xfId="38090" xr:uid="{8FD6A135-A7FE-4B67-AC73-11272DFD47C4}"/>
    <cellStyle name="Percent 3 12 4" xfId="38091" xr:uid="{F2E46308-FDF9-437A-8AF6-9979C74DECE3}"/>
    <cellStyle name="Percent 3 12 5" xfId="43190" xr:uid="{324A4AB3-B52F-4137-8152-181B0EDE04A6}"/>
    <cellStyle name="Percent 3 13" xfId="20145" xr:uid="{7041E555-5094-4A0A-A39A-A025658D9D1A}"/>
    <cellStyle name="Percent 3 13 2" xfId="38092" xr:uid="{9F36FE13-3AD1-4C44-9CD2-911B9671C1B3}"/>
    <cellStyle name="Percent 3 13 3" xfId="38093" xr:uid="{9CCE361D-0A76-42E0-8CEE-66B984F571C4}"/>
    <cellStyle name="Percent 3 13 4" xfId="38094" xr:uid="{031C0350-70BF-445C-8D46-5A22C63EC031}"/>
    <cellStyle name="Percent 3 13 5" xfId="43191" xr:uid="{601CB234-AF6C-4A13-913F-476A010F0BAD}"/>
    <cellStyle name="Percent 3 14" xfId="20146" xr:uid="{78FE79EF-6379-48F4-8253-25301531305D}"/>
    <cellStyle name="Percent 3 14 2" xfId="38095" xr:uid="{EBC33BC1-0674-4404-B463-66B47E07FB79}"/>
    <cellStyle name="Percent 3 14 3" xfId="38096" xr:uid="{4D97BE7A-7EAF-4336-B4AB-7A66196C84BC}"/>
    <cellStyle name="Percent 3 14 4" xfId="38097" xr:uid="{7145DA34-2A53-4E6B-9540-CCCECC315682}"/>
    <cellStyle name="Percent 3 14 5" xfId="43192" xr:uid="{2FFE19BE-C6FB-42AA-ACD4-1CB69F809CDF}"/>
    <cellStyle name="Percent 3 15" xfId="20147" xr:uid="{8BD204E6-147E-4323-8B99-3E1E502677F3}"/>
    <cellStyle name="Percent 3 15 2" xfId="38098" xr:uid="{348A8A1F-806E-42B3-8058-30C9D1709F44}"/>
    <cellStyle name="Percent 3 15 3" xfId="38099" xr:uid="{6546C77F-CA88-4972-8A7C-6BC05B291EAC}"/>
    <cellStyle name="Percent 3 15 4" xfId="38100" xr:uid="{3A8975B4-E440-4229-A658-078AFCBA2602}"/>
    <cellStyle name="Percent 3 15 5" xfId="43193" xr:uid="{06DA8191-FE14-42AF-B223-40CA071CE590}"/>
    <cellStyle name="Percent 3 16" xfId="20148" xr:uid="{54102724-C814-42DC-9B3B-8B5B83AD2824}"/>
    <cellStyle name="Percent 3 16 2" xfId="38101" xr:uid="{A7287A7F-EC5E-4248-A4D2-62B7F979205C}"/>
    <cellStyle name="Percent 3 16 3" xfId="38102" xr:uid="{ADE3E291-C475-43B6-B56A-E485055DB4CB}"/>
    <cellStyle name="Percent 3 16 4" xfId="38103" xr:uid="{D01AB47B-65DE-4042-B771-0576DBAB7F4F}"/>
    <cellStyle name="Percent 3 16 5" xfId="43194" xr:uid="{561FFDC6-B682-475A-B508-61801F8895CE}"/>
    <cellStyle name="Percent 3 17" xfId="20149" xr:uid="{B84E294B-FB9F-473F-9776-A0727A97986D}"/>
    <cellStyle name="Percent 3 17 2" xfId="38104" xr:uid="{8C5413BF-DFD0-4365-8E41-8F6DFD945FA0}"/>
    <cellStyle name="Percent 3 17 3" xfId="38105" xr:uid="{35557A56-4C3B-4392-A40A-871BF8BEA742}"/>
    <cellStyle name="Percent 3 17 4" xfId="38106" xr:uid="{A1D9DC28-5326-4F14-95E7-86860EE09A64}"/>
    <cellStyle name="Percent 3 17 5" xfId="43195" xr:uid="{BEB62362-ACA9-4399-B251-CA640A19A5B2}"/>
    <cellStyle name="Percent 3 18" xfId="20150" xr:uid="{2FF91768-14B7-4831-9290-46D03D42A0A2}"/>
    <cellStyle name="Percent 3 18 2" xfId="38107" xr:uid="{16FF4AF1-F5CD-4A22-AD93-375AE9BBC5EB}"/>
    <cellStyle name="Percent 3 18 3" xfId="38108" xr:uid="{92738EE5-F4E1-4083-8542-C574B69D6BB1}"/>
    <cellStyle name="Percent 3 18 4" xfId="38109" xr:uid="{C3248F1E-B587-42D5-BB52-D40B9979DB64}"/>
    <cellStyle name="Percent 3 18 5" xfId="43196" xr:uid="{495CDE5D-5ECE-487C-A99C-5CF92BFF2772}"/>
    <cellStyle name="Percent 3 19" xfId="20151" xr:uid="{F1C4BAC5-022C-44B3-8210-35B4979B0C61}"/>
    <cellStyle name="Percent 3 19 2" xfId="38110" xr:uid="{6B5FC700-A0EB-484C-A37C-55E2D762A609}"/>
    <cellStyle name="Percent 3 2" xfId="71" xr:uid="{9ACA21F8-44F5-452C-A228-6D4273760357}"/>
    <cellStyle name="Percent 3 2 10" xfId="20153" xr:uid="{45D2E88F-F422-449C-826D-C84861CB403C}"/>
    <cellStyle name="Percent 3 2 10 2" xfId="38111" xr:uid="{8AFED63C-5C07-4C94-AF68-DB373E8E4F30}"/>
    <cellStyle name="Percent 3 2 11" xfId="38112" xr:uid="{F9CFA060-E9C1-43FF-A8E2-56F1727DDC03}"/>
    <cellStyle name="Percent 3 2 11 2" xfId="38113" xr:uid="{BFD4E5F2-8D7E-4ACB-BBD6-91CF8ADA7693}"/>
    <cellStyle name="Percent 3 2 11 3" xfId="43197" xr:uid="{D5ECED5E-B150-4294-9E6C-513F87BB4444}"/>
    <cellStyle name="Percent 3 2 12" xfId="38114" xr:uid="{466B8761-2DB6-4117-AA60-3D65405D7AEC}"/>
    <cellStyle name="Percent 3 2 12 2" xfId="38115" xr:uid="{BC0F7FF0-920E-4538-A6B2-E69396D8ABC0}"/>
    <cellStyle name="Percent 3 2 13" xfId="38116" xr:uid="{EBDACD51-10ED-42C5-AA55-7D14DDE88015}"/>
    <cellStyle name="Percent 3 2 13 2" xfId="43198" xr:uid="{F8DA529E-A150-4093-86C2-7B6A26CD1C68}"/>
    <cellStyle name="Percent 3 2 14" xfId="38117" xr:uid="{D2489511-9D9D-4C89-A3D0-68F3253B2D00}"/>
    <cellStyle name="Percent 3 2 14 2" xfId="43199" xr:uid="{58BEE22C-7C8E-4A6D-883B-4BE16BA9EDFE}"/>
    <cellStyle name="Percent 3 2 15" xfId="38118" xr:uid="{175ABAB7-9DE4-49DE-A3D1-86AFC9925CA1}"/>
    <cellStyle name="Percent 3 2 15 2" xfId="43200" xr:uid="{84525569-1588-4CD0-9CBF-BBE2EC8F3E8E}"/>
    <cellStyle name="Percent 3 2 16" xfId="38119" xr:uid="{7417C8D5-54E7-4CDF-ADF1-31FE6F62E810}"/>
    <cellStyle name="Percent 3 2 16 2" xfId="43201" xr:uid="{01C42AF4-3F4B-464A-85D3-E8B3263E6FB4}"/>
    <cellStyle name="Percent 3 2 17" xfId="43202" xr:uid="{58384F5F-227F-4AAF-93A4-415A85F89316}"/>
    <cellStyle name="Percent 3 2 18" xfId="43203" xr:uid="{05E5362A-9FD5-45FE-BFB2-C5541DFA9DAA}"/>
    <cellStyle name="Percent 3 2 19" xfId="20152" xr:uid="{D9237885-6E14-4C36-B939-304F73B2AC42}"/>
    <cellStyle name="Percent 3 2 2" xfId="20154" xr:uid="{EE988F47-F043-4BB1-9B51-9C0C8FDD5A99}"/>
    <cellStyle name="Percent 3 2 2 2" xfId="20155" xr:uid="{918FAD84-9DA3-4B9F-B5E7-124D0D7717E5}"/>
    <cellStyle name="Percent 3 2 2 2 2" xfId="20156" xr:uid="{365EBB40-1BE9-4521-9D97-CF53C0E3555B}"/>
    <cellStyle name="Percent 3 2 2 2 2 2" xfId="38120" xr:uid="{81CEF037-C05E-4B36-B8C7-263AA7555C6F}"/>
    <cellStyle name="Percent 3 2 2 2 2 3" xfId="38121" xr:uid="{0313BE4A-477F-4D7C-8E6D-C0C3510690CF}"/>
    <cellStyle name="Percent 3 2 2 2 2 4" xfId="43205" xr:uid="{C68EEC3D-A7E7-4C2D-B745-EA8C189DE8F9}"/>
    <cellStyle name="Percent 3 2 2 2 3" xfId="20157" xr:uid="{C518E167-0B52-42DC-8926-4BDCE3A26F88}"/>
    <cellStyle name="Percent 3 2 2 2 4" xfId="38122" xr:uid="{50976AF3-D075-4424-ADAD-FC9EAFB974C6}"/>
    <cellStyle name="Percent 3 2 2 2 5" xfId="43204" xr:uid="{EE7F8918-FBC2-4595-B936-86AFAE939435}"/>
    <cellStyle name="Percent 3 2 2 3" xfId="20158" xr:uid="{F2113023-A339-48F0-8ED3-4D3E20A09823}"/>
    <cellStyle name="Percent 3 2 2 3 2" xfId="43206" xr:uid="{E1BE96CB-F196-4884-B686-6840D347226C}"/>
    <cellStyle name="Percent 3 2 2 4" xfId="20159" xr:uid="{38281797-8FAA-449E-BA0C-1ED138874324}"/>
    <cellStyle name="Percent 3 2 2 5" xfId="20160" xr:uid="{31E2B12F-484F-4DE4-8003-F147FB82C254}"/>
    <cellStyle name="Percent 3 2 2 5 2" xfId="38123" xr:uid="{09A73D07-C3F1-4104-9E01-1948FD396FFC}"/>
    <cellStyle name="Percent 3 2 2 5 3" xfId="38124" xr:uid="{67364183-6C50-4FA7-A280-95271C61DF62}"/>
    <cellStyle name="Percent 3 2 2 6" xfId="38125" xr:uid="{35175DC7-23B2-43C8-8C1E-8AE243C00D61}"/>
    <cellStyle name="Percent 3 2 3" xfId="20161" xr:uid="{BDFE9F5E-18E4-4E80-ACC0-5C9743741C4A}"/>
    <cellStyle name="Percent 3 2 3 2" xfId="20162" xr:uid="{0F043C18-6F90-4A8D-AE7B-404370DB14BA}"/>
    <cellStyle name="Percent 3 2 3 2 2" xfId="38126" xr:uid="{8494184B-B42A-446B-85C2-8A13C2584F55}"/>
    <cellStyle name="Percent 3 2 3 2 3" xfId="38127" xr:uid="{10E387B2-ED3C-47AA-BDEF-FBA9A1598239}"/>
    <cellStyle name="Percent 3 2 3 2 4" xfId="43207" xr:uid="{8BFD2E32-E396-4ED1-9A94-85CBBB99B453}"/>
    <cellStyle name="Percent 3 2 3 3" xfId="20163" xr:uid="{E107417A-85A6-4A8C-BE53-F56E1CE9F74A}"/>
    <cellStyle name="Percent 3 2 3 3 2" xfId="43208" xr:uid="{9BDC9EAA-4538-41BE-824F-F2D88E83CB25}"/>
    <cellStyle name="Percent 3 2 3 4" xfId="20164" xr:uid="{CF50773C-3034-4D2D-89F0-09E9014A7313}"/>
    <cellStyle name="Percent 3 2 3 5" xfId="20165" xr:uid="{F29721A7-864B-46C6-BA74-4F90AE777AEC}"/>
    <cellStyle name="Percent 3 2 3 6" xfId="38128" xr:uid="{D75D3987-03A9-4775-80D1-13E135216C46}"/>
    <cellStyle name="Percent 3 2 4" xfId="20166" xr:uid="{4653695A-B496-4003-A675-A512B110C1D9}"/>
    <cellStyle name="Percent 3 2 4 2" xfId="20167" xr:uid="{8542BAA1-61D6-4FEA-8384-6CAB232DBE8E}"/>
    <cellStyle name="Percent 3 2 4 2 2" xfId="38129" xr:uid="{28AC0B2C-A856-4760-BF36-088471E29EA1}"/>
    <cellStyle name="Percent 3 2 4 2 3" xfId="38130" xr:uid="{1C381A48-113F-4A25-A3F9-5B15DE83C726}"/>
    <cellStyle name="Percent 3 2 4 3" xfId="20168" xr:uid="{996A6596-F1C2-4BDB-AD36-FE69680CBED2}"/>
    <cellStyle name="Percent 3 2 4 4" xfId="20169" xr:uid="{2601FF4F-097E-4D63-B3F5-99543226A789}"/>
    <cellStyle name="Percent 3 2 4 5" xfId="38131" xr:uid="{BB1B46EE-B640-45E1-BB06-808F9EDE1064}"/>
    <cellStyle name="Percent 3 2 5" xfId="20170" xr:uid="{E8427721-9135-4BCE-B88A-22BF17E54F92}"/>
    <cellStyle name="Percent 3 2 5 2" xfId="20171" xr:uid="{2851BB66-C599-49AE-B02D-72CEF813C88F}"/>
    <cellStyle name="Percent 3 2 5 2 2" xfId="38132" xr:uid="{21D1C466-DB36-450B-ABE1-4A7E22E3B939}"/>
    <cellStyle name="Percent 3 2 5 2 3" xfId="38133" xr:uid="{0A4ABA0D-329C-496A-9CCF-DE220ADE5F4D}"/>
    <cellStyle name="Percent 3 2 5 3" xfId="20172" xr:uid="{069ADCCA-67A1-460B-B836-25C4B121CBDB}"/>
    <cellStyle name="Percent 3 2 5 4" xfId="38134" xr:uid="{3D56EDAA-A31D-48FE-A196-00D754D01995}"/>
    <cellStyle name="Percent 3 2 5 5" xfId="38135" xr:uid="{8519C1E1-0647-4770-AD5A-3E067D246EE4}"/>
    <cellStyle name="Percent 3 2 5 6" xfId="38136" xr:uid="{407D4ED5-BA25-49F0-9580-F795E67249A7}"/>
    <cellStyle name="Percent 3 2 6" xfId="20173" xr:uid="{3949602B-04B7-4532-AB1D-C7FE9DBB9069}"/>
    <cellStyle name="Percent 3 2 6 2" xfId="20174" xr:uid="{721CFF97-428B-4B28-9FB6-D7B02C04ED82}"/>
    <cellStyle name="Percent 3 2 6 3" xfId="38137" xr:uid="{36831F1F-EAD5-475D-A05D-BB55CE83D09D}"/>
    <cellStyle name="Percent 3 2 6 4" xfId="38138" xr:uid="{CE3BB455-0208-4704-82BA-EFB718A11B8B}"/>
    <cellStyle name="Percent 3 2 7" xfId="20175" xr:uid="{3ED54DD0-AFFE-475D-BAE6-FD5FF698772F}"/>
    <cellStyle name="Percent 3 2 7 2" xfId="38139" xr:uid="{615547A2-DA36-447E-9554-550ABFFEF19B}"/>
    <cellStyle name="Percent 3 2 7 3" xfId="38140" xr:uid="{95A8BBAB-5C0F-4A13-A509-A4D01E9B665D}"/>
    <cellStyle name="Percent 3 2 7 4" xfId="38141" xr:uid="{657A91D8-6DCF-4821-88C2-D03F162C70EB}"/>
    <cellStyle name="Percent 3 2 7 5" xfId="43209" xr:uid="{90022202-F849-4923-A235-9CC9307E85A9}"/>
    <cellStyle name="Percent 3 2 8" xfId="20176" xr:uid="{3B70FE61-225B-432D-BA4A-B98FDB54DF99}"/>
    <cellStyle name="Percent 3 2 8 2" xfId="43210" xr:uid="{EC3452A4-CABA-49A7-961A-3180683C6193}"/>
    <cellStyle name="Percent 3 2 9" xfId="20177" xr:uid="{941CC52C-4F8F-4AA1-8DE3-A560FB4DC510}"/>
    <cellStyle name="Percent 3 2 9 2" xfId="38142" xr:uid="{B9EC316E-DFCE-45C9-85C5-F1E98F20E357}"/>
    <cellStyle name="Percent 3 2 9 3" xfId="43211" xr:uid="{C5B6C6F6-2BD6-4CF1-962B-51FD3FB29C41}"/>
    <cellStyle name="Percent 3 20" xfId="38143" xr:uid="{05615ED9-BAA0-49F7-BC7C-9DDBD82A46A3}"/>
    <cellStyle name="Percent 3 20 2" xfId="38144" xr:uid="{A754D1BE-997A-4CB9-A42A-EF7467D0EB05}"/>
    <cellStyle name="Percent 3 20 3" xfId="43212" xr:uid="{23C529BD-BD77-4EB7-9AED-55530C31B31C}"/>
    <cellStyle name="Percent 3 21" xfId="38145" xr:uid="{9CFCC1F2-ECBF-49FB-AE98-CC8B16EAD6E1}"/>
    <cellStyle name="Percent 3 21 2" xfId="38146" xr:uid="{73E44465-0E14-476D-9709-525C3A05EE8A}"/>
    <cellStyle name="Percent 3 22" xfId="38147" xr:uid="{E7CE5622-BF0D-4EF1-A660-6A14F542C29A}"/>
    <cellStyle name="Percent 3 22 2" xfId="43213" xr:uid="{A9DBAB04-F51F-4DF1-9D94-D442A8E00478}"/>
    <cellStyle name="Percent 3 23" xfId="38148" xr:uid="{DA109BBB-2850-48BB-B65F-0E1E6ED929C7}"/>
    <cellStyle name="Percent 3 23 2" xfId="43214" xr:uid="{2B670E27-E7A3-4DA3-AB0F-D7A431992B77}"/>
    <cellStyle name="Percent 3 24" xfId="38149" xr:uid="{9D64CB96-C817-4082-97E2-5E997B47251D}"/>
    <cellStyle name="Percent 3 24 2" xfId="43215" xr:uid="{CAE4FBE8-33C4-488F-BE9B-CA09BC1BCA38}"/>
    <cellStyle name="Percent 3 25" xfId="38150" xr:uid="{D954C586-6E4A-43BC-9E0E-A7C366749A74}"/>
    <cellStyle name="Percent 3 25 2" xfId="43216" xr:uid="{7086D2B3-638E-4003-BE97-881AA9D66D48}"/>
    <cellStyle name="Percent 3 26" xfId="38151" xr:uid="{10E4211A-732E-4EFC-8E5B-53FC8EB91CF0}"/>
    <cellStyle name="Percent 3 26 2" xfId="43217" xr:uid="{1CDC38BA-202B-4C86-90BF-CA3F6452BA11}"/>
    <cellStyle name="Percent 3 27" xfId="38152" xr:uid="{FF83DABF-D09A-4285-B5AC-A9E536BB92AC}"/>
    <cellStyle name="Percent 3 27 2" xfId="43218" xr:uid="{AEFDE5F4-2375-4A3E-BC14-7A937B020819}"/>
    <cellStyle name="Percent 3 28" xfId="38153" xr:uid="{C392A553-BC7F-40CE-98DA-CB406F59E2DE}"/>
    <cellStyle name="Percent 3 28 2" xfId="43219" xr:uid="{6398DB25-238C-42AD-90DF-EED41D003C42}"/>
    <cellStyle name="Percent 3 29" xfId="43220" xr:uid="{5AB5DB91-A9CF-46D8-835F-25A655C59005}"/>
    <cellStyle name="Percent 3 3" xfId="20178" xr:uid="{66B5A000-846A-4D78-B04F-730CCC34A364}"/>
    <cellStyle name="Percent 3 3 10" xfId="38154" xr:uid="{76E4CCF1-C99A-448B-9F7A-CA2DC82DFBF9}"/>
    <cellStyle name="Percent 3 3 10 2" xfId="38155" xr:uid="{EA9A2C6E-6FAF-4884-891D-F773EA737866}"/>
    <cellStyle name="Percent 3 3 10 3" xfId="43222" xr:uid="{3F1AB69A-AE8A-44FC-8551-2F11C0B5964C}"/>
    <cellStyle name="Percent 3 3 11" xfId="38156" xr:uid="{3E5061A2-2AE8-4669-A832-D453C4FA302B}"/>
    <cellStyle name="Percent 3 3 11 2" xfId="43223" xr:uid="{DCA55BF0-B00C-4448-929F-C5C9D30E3266}"/>
    <cellStyle name="Percent 3 3 12" xfId="38157" xr:uid="{A286D2BE-E164-44A6-B9BC-C1472A0A24A4}"/>
    <cellStyle name="Percent 3 3 12 2" xfId="43224" xr:uid="{900C969D-FF96-4C8D-B2BF-375A1E239901}"/>
    <cellStyle name="Percent 3 3 13" xfId="38158" xr:uid="{E85C747D-E99E-46E1-94A9-CA588EC3FDA1}"/>
    <cellStyle name="Percent 3 3 13 2" xfId="43225" xr:uid="{47407BCF-C7D0-4E42-B037-09465C3FE79F}"/>
    <cellStyle name="Percent 3 3 14" xfId="38159" xr:uid="{D825B777-3735-4992-BEDA-90FA81C381BB}"/>
    <cellStyle name="Percent 3 3 14 2" xfId="43226" xr:uid="{3D75D8BB-094D-4290-A235-F2DD224FDF84}"/>
    <cellStyle name="Percent 3 3 15" xfId="38160" xr:uid="{6F5DFFCD-0158-4C1F-9E66-1712E1253CC9}"/>
    <cellStyle name="Percent 3 3 15 2" xfId="43227" xr:uid="{633144B4-B145-4561-9FA3-943FC8E88B28}"/>
    <cellStyle name="Percent 3 3 16" xfId="43228" xr:uid="{A59EA917-017E-4A31-BFA7-74041569B65C}"/>
    <cellStyle name="Percent 3 3 2" xfId="20179" xr:uid="{B74F0D1E-A66C-46D0-A8DD-66EC2B9C9851}"/>
    <cellStyle name="Percent 3 3 2 2" xfId="20180" xr:uid="{96D5C3AD-C949-41E3-805D-C937022D98C7}"/>
    <cellStyle name="Percent 3 3 2 2 2" xfId="38161" xr:uid="{6991CCD5-C2DF-4968-B979-93EE75EDB5AD}"/>
    <cellStyle name="Percent 3 3 2 2 3" xfId="38162" xr:uid="{8CD97D2D-F0A4-4FD9-A1C1-7A1216813B9C}"/>
    <cellStyle name="Percent 3 3 2 2 4" xfId="43229" xr:uid="{6653EFFD-1071-4900-99AC-66A236E0F38D}"/>
    <cellStyle name="Percent 3 3 2 3" xfId="20181" xr:uid="{23D08E93-C5EE-4637-B844-8F8DDE2F838D}"/>
    <cellStyle name="Percent 3 3 2 4" xfId="20182" xr:uid="{0EDD5751-E529-4CFB-BCE7-7F46C0AB7742}"/>
    <cellStyle name="Percent 3 3 2 5" xfId="38163" xr:uid="{BF64DB20-F534-4506-9DFA-93E390449F6E}"/>
    <cellStyle name="Percent 3 3 3" xfId="20183" xr:uid="{E098FC93-D14B-4E48-9406-14B93D1CE40E}"/>
    <cellStyle name="Percent 3 3 3 2" xfId="20184" xr:uid="{8CC435D9-C13A-4311-A87B-93470DF56740}"/>
    <cellStyle name="Percent 3 3 3 2 2" xfId="20185" xr:uid="{F1560CE1-405F-4026-BE65-F69125689AF9}"/>
    <cellStyle name="Percent 3 3 3 2 2 2" xfId="38164" xr:uid="{4B8BFA48-EA50-41C3-9B42-428CE8530A65}"/>
    <cellStyle name="Percent 3 3 3 2 2 3" xfId="38165" xr:uid="{CB45DEC8-9C2B-4376-8BE2-8499B58F9DD0}"/>
    <cellStyle name="Percent 3 3 3 2 2 4" xfId="43230" xr:uid="{DEFA9BEA-F245-4CF7-A77F-01F89B86E3A9}"/>
    <cellStyle name="Percent 3 3 3 2 3" xfId="20186" xr:uid="{4D346E9F-FB81-420F-88FA-93B3150CC7E2}"/>
    <cellStyle name="Percent 3 3 3 2 4" xfId="20187" xr:uid="{EC7E1092-AB6F-43BC-9E46-66FABA5E503C}"/>
    <cellStyle name="Percent 3 3 3 2 5" xfId="38166" xr:uid="{BFAEA672-BB42-428D-B9A9-EC545BE626CA}"/>
    <cellStyle name="Percent 3 3 3 3" xfId="20188" xr:uid="{EB4F66A5-C484-4CF3-9B19-232974A634AE}"/>
    <cellStyle name="Percent 3 3 3 3 2" xfId="20189" xr:uid="{544FE68C-2FA1-472B-9CF9-45273247D4D7}"/>
    <cellStyle name="Percent 3 3 3 3 2 2" xfId="20190" xr:uid="{04BABA7D-9931-48EA-88AD-134BCF3260BF}"/>
    <cellStyle name="Percent 3 3 3 3 2 2 2" xfId="38167" xr:uid="{3AC86E2C-2E78-40B8-A5EB-B78651674C71}"/>
    <cellStyle name="Percent 3 3 3 3 2 2 3" xfId="38168" xr:uid="{483E4CC6-5E47-4325-B5D2-0E685681E0C6}"/>
    <cellStyle name="Percent 3 3 3 3 2 3" xfId="20191" xr:uid="{A4715FA7-B2E3-4CD5-866F-0A8EF56FD3AF}"/>
    <cellStyle name="Percent 3 3 3 3 2 4" xfId="20192" xr:uid="{1CA423DA-17D6-45E3-B77B-758037FAAC02}"/>
    <cellStyle name="Percent 3 3 3 3 2 5" xfId="38169" xr:uid="{16EC9BFE-219F-4FFA-BB30-511A4A169A81}"/>
    <cellStyle name="Percent 3 3 3 3 3" xfId="20193" xr:uid="{2F41F779-9303-444A-988C-5B9141B7DED0}"/>
    <cellStyle name="Percent 3 3 3 3 3 2" xfId="20194" xr:uid="{A8346E11-1F8B-4F2E-8573-917A2497FB9A}"/>
    <cellStyle name="Percent 3 3 3 3 3 2 2" xfId="38170" xr:uid="{CD139A48-9B8D-43AB-A33C-96066B76FF07}"/>
    <cellStyle name="Percent 3 3 3 3 3 2 3" xfId="38171" xr:uid="{437D3C59-8AF1-47EE-8E72-BF96F235C19D}"/>
    <cellStyle name="Percent 3 3 3 3 3 3" xfId="20195" xr:uid="{9DDD4055-8344-4414-B12E-390CF2E2DDBD}"/>
    <cellStyle name="Percent 3 3 3 3 3 4" xfId="20196" xr:uid="{138F4D0D-940F-4147-8525-1843C32244C4}"/>
    <cellStyle name="Percent 3 3 3 3 3 5" xfId="38172" xr:uid="{4F19E20D-24B5-45EF-BB64-ADF99BDA61AD}"/>
    <cellStyle name="Percent 3 3 3 3 4" xfId="20197" xr:uid="{47B6F109-A083-4E46-887B-20B4CA5BB87C}"/>
    <cellStyle name="Percent 3 3 3 3 4 2" xfId="38173" xr:uid="{3D6D6DB6-4B4A-45ED-AA50-A6365AD430A9}"/>
    <cellStyle name="Percent 3 3 3 3 4 2 2" xfId="43232" xr:uid="{5DAB9B71-B844-4793-B6BD-ED8517CA926D}"/>
    <cellStyle name="Percent 3 3 3 3 4 3" xfId="38174" xr:uid="{B3E62178-9EC7-488A-8D2A-7F25A37532B9}"/>
    <cellStyle name="Percent 3 3 3 3 4 4" xfId="43231" xr:uid="{484A2CCA-4EB5-4A04-A173-0551E351471A}"/>
    <cellStyle name="Percent 3 3 3 3 5" xfId="20198" xr:uid="{2983A2C8-CDE9-4665-94DD-DDC500DB49E3}"/>
    <cellStyle name="Percent 3 3 3 3 6" xfId="20199" xr:uid="{60C123D0-A3C9-41C8-86AF-65C878EC121F}"/>
    <cellStyle name="Percent 3 3 3 3 7" xfId="38175" xr:uid="{0D0B0D16-05FE-4EBA-A410-EC3403B3206B}"/>
    <cellStyle name="Percent 3 3 3 4" xfId="20200" xr:uid="{00F3D906-8E9F-4644-BC55-AAD3A8FCE97E}"/>
    <cellStyle name="Percent 3 3 3 4 2" xfId="38176" xr:uid="{D8B5B601-4553-4FD4-B271-6F1186F8076C}"/>
    <cellStyle name="Percent 3 3 3 4 3" xfId="38177" xr:uid="{C124884C-BAB1-449C-AB4F-9077C9DA636A}"/>
    <cellStyle name="Percent 3 3 3 4 4" xfId="43233" xr:uid="{54C68706-024B-43B6-8551-22D111CFF527}"/>
    <cellStyle name="Percent 3 3 3 5" xfId="20201" xr:uid="{0105C490-7F79-4A59-B3AA-1C51A5B8F555}"/>
    <cellStyle name="Percent 3 3 3 6" xfId="20202" xr:uid="{C1B9C0A6-4206-4B0A-8646-66DDF6A319EC}"/>
    <cellStyle name="Percent 3 3 3 7" xfId="38178" xr:uid="{5112F544-0814-47EE-B4A5-4C8181BD615D}"/>
    <cellStyle name="Percent 3 3 4" xfId="20203" xr:uid="{B16B452E-E44C-4B64-A596-C4D0EF818400}"/>
    <cellStyle name="Percent 3 3 4 2" xfId="20204" xr:uid="{0CE92FF9-DF41-4701-B57B-69786DD96E4F}"/>
    <cellStyle name="Percent 3 3 4 2 2" xfId="38179" xr:uid="{7F9E649D-0B86-40E4-AE3A-37B44D7261CF}"/>
    <cellStyle name="Percent 3 3 4 2 3" xfId="38180" xr:uid="{A71902E3-90DA-4451-9ED4-40B2C2A20D76}"/>
    <cellStyle name="Percent 3 3 4 2 4" xfId="43234" xr:uid="{2FDC3D42-D190-4DB3-8CFA-E807726A97CE}"/>
    <cellStyle name="Percent 3 3 4 3" xfId="20205" xr:uid="{AC6E48C8-CA88-46F7-AFFD-D8733BBC403C}"/>
    <cellStyle name="Percent 3 3 4 4" xfId="20206" xr:uid="{B20CC69E-29F1-496E-8A21-00B6592A9045}"/>
    <cellStyle name="Percent 3 3 4 5" xfId="38181" xr:uid="{01B22220-8BFF-4EF6-A77A-E8AFE09F966D}"/>
    <cellStyle name="Percent 3 3 4 6" xfId="38182" xr:uid="{5AD61354-21B2-43FF-B80C-EA30D08C14F6}"/>
    <cellStyle name="Percent 3 3 5" xfId="20207" xr:uid="{B5EE372B-6910-4D0E-94B6-D221BFEFD708}"/>
    <cellStyle name="Percent 3 3 5 2" xfId="20208" xr:uid="{4A6E30B5-7C86-40E9-906B-1E1C886DEB39}"/>
    <cellStyle name="Percent 3 3 5 2 2" xfId="38183" xr:uid="{A30A97FB-DC76-4EA8-A743-B92B8E0B8DF7}"/>
    <cellStyle name="Percent 3 3 5 2 3" xfId="38184" xr:uid="{0E0DA525-9FE4-468E-A529-7EE4EFC58C9B}"/>
    <cellStyle name="Percent 3 3 5 3" xfId="20209" xr:uid="{B326E6D4-BE4A-44B7-BB7C-AB043410F068}"/>
    <cellStyle name="Percent 3 3 5 4" xfId="20210" xr:uid="{3A9FAAFC-B505-4290-AA99-443C71A9E3DC}"/>
    <cellStyle name="Percent 3 3 5 5" xfId="38185" xr:uid="{F4428C24-2D74-438B-BABC-269AD3138AF5}"/>
    <cellStyle name="Percent 3 3 6" xfId="20211" xr:uid="{422D01F8-F167-4367-9D84-1C3A176A80B8}"/>
    <cellStyle name="Percent 3 3 6 2" xfId="38186" xr:uid="{08DB297E-97C7-4DE1-AEA6-00FC1B0F7791}"/>
    <cellStyle name="Percent 3 3 6 2 2" xfId="43236" xr:uid="{822EC0FA-3F8B-4E1E-BC67-8A8A7896102C}"/>
    <cellStyle name="Percent 3 3 6 3" xfId="38187" xr:uid="{2FBC8003-310C-4556-A4C6-4C36AD50FD17}"/>
    <cellStyle name="Percent 3 3 6 4" xfId="38188" xr:uid="{38E89247-AF90-4DB4-8815-52659A8C8981}"/>
    <cellStyle name="Percent 3 3 6 5" xfId="43235" xr:uid="{B25C96C6-95CB-4454-B92E-6F41FBE36936}"/>
    <cellStyle name="Percent 3 3 7" xfId="20212" xr:uid="{DD13EFAC-AB21-4E3C-97F5-E14ACC7BB14D}"/>
    <cellStyle name="Percent 3 3 7 2" xfId="43237" xr:uid="{FCAFDD71-0DC4-427E-AB97-46295DFA8DAA}"/>
    <cellStyle name="Percent 3 3 8" xfId="20213" xr:uid="{901397FE-3EB4-42D6-8339-607D0A12CA93}"/>
    <cellStyle name="Percent 3 3 8 2" xfId="38189" xr:uid="{20A78EBB-AFC8-4E93-B579-3EAA0D059C86}"/>
    <cellStyle name="Percent 3 3 9" xfId="20214" xr:uid="{61C6CE8F-3CC6-4AC7-BD60-B240680E40CF}"/>
    <cellStyle name="Percent 3 3 9 2" xfId="38190" xr:uid="{744A388B-DE02-4163-BF49-A08CDAA7EBF6}"/>
    <cellStyle name="Percent 3 3 9 3" xfId="43238" xr:uid="{CA5E1F3E-2CAC-42D4-AB46-AE47C365070C}"/>
    <cellStyle name="Percent 3 30" xfId="43239" xr:uid="{017C8D23-E140-421B-9F46-22931B3E7DE2}"/>
    <cellStyle name="Percent 3 31" xfId="43240" xr:uid="{FA775778-071B-4A59-B9B0-048B9EC0AC7F}"/>
    <cellStyle name="Percent 3 32" xfId="20141" xr:uid="{EB3EBF77-0340-4A99-913F-BBE374169F33}"/>
    <cellStyle name="Percent 3 33" xfId="101" xr:uid="{0131E129-0DA1-48A6-A224-715E183BD2E6}"/>
    <cellStyle name="Percent 3 34" xfId="45840" xr:uid="{D4E6E1CB-6F7D-423C-9198-C5855BFACA66}"/>
    <cellStyle name="Percent 3 4" xfId="20215" xr:uid="{72F8D834-3579-4507-AA65-E5C126474F13}"/>
    <cellStyle name="Percent 3 4 10" xfId="38191" xr:uid="{996D6010-9773-4E81-81A4-1E50E3AE2A41}"/>
    <cellStyle name="Percent 3 4 11" xfId="38192" xr:uid="{04571385-A0DD-48DB-9458-7457D731D5D7}"/>
    <cellStyle name="Percent 3 4 12" xfId="38193" xr:uid="{45EB6151-008A-409C-A868-169C83AD918B}"/>
    <cellStyle name="Percent 3 4 13" xfId="38194" xr:uid="{CEFD3D95-1D3B-4304-AFDB-4975F5CB28CB}"/>
    <cellStyle name="Percent 3 4 14" xfId="38195" xr:uid="{2766503C-2230-4777-A87B-86E15E0C119A}"/>
    <cellStyle name="Percent 3 4 15" xfId="38196" xr:uid="{92F273EC-204D-4268-93BB-71032FAD7754}"/>
    <cellStyle name="Percent 3 4 16" xfId="43241" xr:uid="{44D06058-34B1-4E44-B9C3-2BB4CB431EE9}"/>
    <cellStyle name="Percent 3 4 2" xfId="20216" xr:uid="{F967C8D9-BEA0-4263-AB9E-3D365613709A}"/>
    <cellStyle name="Percent 3 4 2 2" xfId="20217" xr:uid="{AB35E980-C734-4602-B3AA-B7E781FEE310}"/>
    <cellStyle name="Percent 3 4 2 2 2" xfId="38197" xr:uid="{4ABCE2B1-E7B1-451F-AF31-AFC7852E558E}"/>
    <cellStyle name="Percent 3 4 2 2 3" xfId="38198" xr:uid="{5D92105E-F19D-443C-A775-49886C46050E}"/>
    <cellStyle name="Percent 3 4 2 2 4" xfId="43242" xr:uid="{AC0D5362-A5D3-40EF-A9FD-2D6537590E31}"/>
    <cellStyle name="Percent 3 4 2 3" xfId="20218" xr:uid="{469C0BEF-613A-4757-A946-068608604C00}"/>
    <cellStyle name="Percent 3 4 2 4" xfId="20219" xr:uid="{DB0FFBE8-A51C-4CD9-A466-3355E64561CD}"/>
    <cellStyle name="Percent 3 4 2 5" xfId="38199" xr:uid="{429E27C0-B06D-4B3B-8573-ED4E578173A8}"/>
    <cellStyle name="Percent 3 4 3" xfId="20220" xr:uid="{F1F209B0-327F-4F89-9238-D9D385DA3850}"/>
    <cellStyle name="Percent 3 4 3 2" xfId="20221" xr:uid="{A00A61AD-622F-40B3-A6A9-1612E4BDA6BF}"/>
    <cellStyle name="Percent 3 4 3 2 2" xfId="38200" xr:uid="{57612B79-88A2-4ED0-90F9-71F22FDCC892}"/>
    <cellStyle name="Percent 3 4 3 2 3" xfId="38201" xr:uid="{BFB1EBF0-697B-4546-9292-253F65241558}"/>
    <cellStyle name="Percent 3 4 3 3" xfId="20222" xr:uid="{3B3464E1-A8C3-4D4D-902B-48D41D73F0AE}"/>
    <cellStyle name="Percent 3 4 3 4" xfId="20223" xr:uid="{AE7CB386-30FC-4FC7-B7DD-8C911EE48A44}"/>
    <cellStyle name="Percent 3 4 3 5" xfId="38202" xr:uid="{1DEEE577-CC9A-4DD6-86CD-5B56F2B8724E}"/>
    <cellStyle name="Percent 3 4 4" xfId="20224" xr:uid="{50A923EB-2A2B-4AD4-BBCB-9B0247753556}"/>
    <cellStyle name="Percent 3 4 4 2" xfId="38203" xr:uid="{E6A1FF12-DCE0-458C-A6AB-EF7C5E3D0C9D}"/>
    <cellStyle name="Percent 3 4 4 2 2" xfId="43243" xr:uid="{1A03191B-4DB2-4453-9EDF-76ECE69BEEBC}"/>
    <cellStyle name="Percent 3 4 4 3" xfId="38204" xr:uid="{D8AAC19B-7E32-4159-A486-40EE28885608}"/>
    <cellStyle name="Percent 3 4 4 4" xfId="38205" xr:uid="{A1A0BAA8-2BBE-4548-AACE-8E47585B9B27}"/>
    <cellStyle name="Percent 3 4 5" xfId="20225" xr:uid="{0FB523A2-BAA6-4E91-BCA1-DA828F9A3F12}"/>
    <cellStyle name="Percent 3 4 5 2" xfId="38206" xr:uid="{ACCA82A1-EE9D-4A50-A0C7-F638E6D8D243}"/>
    <cellStyle name="Percent 3 4 6" xfId="20226" xr:uid="{F07FF149-09B1-4F9B-B001-0FA7A4D350AC}"/>
    <cellStyle name="Percent 3 4 7" xfId="38207" xr:uid="{AD905CAB-0E22-4105-ABB4-DE71BD8DBFF5}"/>
    <cellStyle name="Percent 3 4 7 2" xfId="38208" xr:uid="{E7537279-E8B2-4EA4-852D-CE5488238591}"/>
    <cellStyle name="Percent 3 4 8" xfId="38209" xr:uid="{AD70A080-C9B8-46E3-9D2C-7D82FEA1A010}"/>
    <cellStyle name="Percent 3 4 9" xfId="38210" xr:uid="{291A588C-E1C8-4C7B-8C8A-3593AEC3F466}"/>
    <cellStyle name="Percent 3 5" xfId="20227" xr:uid="{C26180CD-3EE3-4329-9C45-51D3727D28F8}"/>
    <cellStyle name="Percent 3 5 10" xfId="38211" xr:uid="{015524E2-3A78-4F7E-9D0C-F81C506891BB}"/>
    <cellStyle name="Percent 3 5 11" xfId="38212" xr:uid="{9E910129-FFC5-4BC4-A138-11C5BDE0EE2F}"/>
    <cellStyle name="Percent 3 5 12" xfId="38213" xr:uid="{EB620EAA-EB44-47AE-9B56-FA620BEF3925}"/>
    <cellStyle name="Percent 3 5 13" xfId="38214" xr:uid="{7CD821BC-1281-4E5A-84B3-7BB86C5B640E}"/>
    <cellStyle name="Percent 3 5 14" xfId="38215" xr:uid="{FA388DC0-1D97-4006-8521-A23C29277DFB}"/>
    <cellStyle name="Percent 3 5 15" xfId="38216" xr:uid="{EA64A9D1-6119-4084-AA8B-0A1EC8426C4B}"/>
    <cellStyle name="Percent 3 5 16" xfId="38217" xr:uid="{D5AE9B62-191C-4ADF-A65F-B3535E11DA62}"/>
    <cellStyle name="Percent 3 5 17" xfId="43244" xr:uid="{2941A247-DDEB-44FC-9E73-1D804A807613}"/>
    <cellStyle name="Percent 3 5 2" xfId="20228" xr:uid="{9A329F7D-4CA0-4328-94A6-DE8761B28E15}"/>
    <cellStyle name="Percent 3 5 2 2" xfId="38218" xr:uid="{439AD7A7-0BFA-4DD0-A675-74C6C97DCD17}"/>
    <cellStyle name="Percent 3 5 2 3" xfId="38219" xr:uid="{4FCFE6E5-06D2-4193-BDA6-87639B9427AC}"/>
    <cellStyle name="Percent 3 5 2 4" xfId="38220" xr:uid="{F460B0AA-696D-446E-9BEA-48F0B5AF5650}"/>
    <cellStyle name="Percent 3 5 3" xfId="20229" xr:uid="{47C4704E-50F9-4201-9775-2F0B4E00B18B}"/>
    <cellStyle name="Percent 3 5 3 2" xfId="38221" xr:uid="{C1764C43-BACA-438E-BF9D-94739ADD8842}"/>
    <cellStyle name="Percent 3 5 4" xfId="20230" xr:uid="{1FD32399-1900-49C7-A7C8-695CB16265AA}"/>
    <cellStyle name="Percent 3 5 5" xfId="20231" xr:uid="{E6C3FEA3-4755-497C-B77B-052377C6F15F}"/>
    <cellStyle name="Percent 3 5 5 2" xfId="38222" xr:uid="{14C0AECA-5AFC-4379-A546-DCB191BCA0B0}"/>
    <cellStyle name="Percent 3 5 6" xfId="38223" xr:uid="{E341BF87-CB93-4413-B8AA-552950E3ADE4}"/>
    <cellStyle name="Percent 3 5 6 2" xfId="38224" xr:uid="{C1B07291-2048-49B4-8D28-981A3BE22AF6}"/>
    <cellStyle name="Percent 3 5 7" xfId="38225" xr:uid="{C87F2F5A-9947-4807-96B8-05A1FE567F21}"/>
    <cellStyle name="Percent 3 5 8" xfId="38226" xr:uid="{0CD2D4DB-E278-4B29-B0E7-D394F94FB3D9}"/>
    <cellStyle name="Percent 3 5 9" xfId="38227" xr:uid="{FC07004D-4D48-4586-9E4C-5D8A63531CA4}"/>
    <cellStyle name="Percent 3 6" xfId="20232" xr:uid="{F0DA6E6A-9FAB-4011-B1B4-DC00D049F711}"/>
    <cellStyle name="Percent 3 6 10" xfId="38228" xr:uid="{83E34A94-26C4-4EC9-BBBB-B34443222FBD}"/>
    <cellStyle name="Percent 3 6 11" xfId="38229" xr:uid="{D6FDC9EE-7A5D-4A64-A9AF-8CFB3D605DE7}"/>
    <cellStyle name="Percent 3 6 12" xfId="38230" xr:uid="{D47273EB-59C5-4038-8872-499D248C0B02}"/>
    <cellStyle name="Percent 3 6 13" xfId="38231" xr:uid="{8F68572A-BE88-455D-8417-2980FEDC1AE8}"/>
    <cellStyle name="Percent 3 6 14" xfId="38232" xr:uid="{2C8B9946-9DBE-47BE-B926-989D0F70CBDA}"/>
    <cellStyle name="Percent 3 6 15" xfId="38233" xr:uid="{E5FC5C8F-7630-453D-AF13-678AE6E7BA3A}"/>
    <cellStyle name="Percent 3 6 16" xfId="38234" xr:uid="{A6E6B0A9-67CA-4DEC-BBB6-996D64733B35}"/>
    <cellStyle name="Percent 3 6 2" xfId="20233" xr:uid="{9FDB845C-E261-4E90-8ADA-D9705E1DD1ED}"/>
    <cellStyle name="Percent 3 6 2 2" xfId="38235" xr:uid="{AE867F82-2AC0-4EFC-B8E6-85757AC72726}"/>
    <cellStyle name="Percent 3 6 2 2 2" xfId="43245" xr:uid="{736FC9D5-A78F-417E-9F67-0D6B521729F7}"/>
    <cellStyle name="Percent 3 6 2 3" xfId="38236" xr:uid="{45E51EB9-65A6-4352-804C-4FDB30460D06}"/>
    <cellStyle name="Percent 3 6 2 4" xfId="38237" xr:uid="{A736C46B-A4A5-4D3C-87FC-698E6AF36BA4}"/>
    <cellStyle name="Percent 3 6 3" xfId="20234" xr:uid="{60081D0E-0D05-4424-81A5-DCAC72E2183A}"/>
    <cellStyle name="Percent 3 6 3 2" xfId="38238" xr:uid="{098274F7-D337-4239-B39C-C4BA37FBB64F}"/>
    <cellStyle name="Percent 3 6 4" xfId="20235" xr:uid="{7C4451A0-C455-4EB7-BD3A-A7110244D0A8}"/>
    <cellStyle name="Percent 3 6 5" xfId="38239" xr:uid="{2DC4B5D1-0AC6-45CA-9AEA-F87DC98AFF23}"/>
    <cellStyle name="Percent 3 6 5 2" xfId="38240" xr:uid="{A2D6F8D7-0FF7-4C63-9A08-9468836D143B}"/>
    <cellStyle name="Percent 3 6 6" xfId="38241" xr:uid="{C8785704-1752-4F24-B302-F54143C81A37}"/>
    <cellStyle name="Percent 3 6 7" xfId="38242" xr:uid="{2ACF7227-B1FB-46F0-BD94-289342E39B78}"/>
    <cellStyle name="Percent 3 6 8" xfId="38243" xr:uid="{F6CC3F5D-413A-4A15-BCB3-6A57A8B90757}"/>
    <cellStyle name="Percent 3 6 9" xfId="38244" xr:uid="{230227B5-61A2-4669-8B7C-632C1FEF4E8D}"/>
    <cellStyle name="Percent 3 7" xfId="20236" xr:uid="{2FDDF78B-2066-49AD-B261-BA2A41BDAFFE}"/>
    <cellStyle name="Percent 3 7 10" xfId="38245" xr:uid="{4D2907A9-5339-41FF-B7CF-E5229751D07D}"/>
    <cellStyle name="Percent 3 7 11" xfId="38246" xr:uid="{9388EEE7-952D-4023-95E4-91E8D758DC5F}"/>
    <cellStyle name="Percent 3 7 12" xfId="38247" xr:uid="{A1CB26B5-4D9F-448B-A859-BFFC91C2243F}"/>
    <cellStyle name="Percent 3 7 13" xfId="38248" xr:uid="{340DA547-96CD-4364-9B04-645F455286E1}"/>
    <cellStyle name="Percent 3 7 14" xfId="38249" xr:uid="{4465BDA5-B942-4DF8-9CF8-7D001EC4C8D4}"/>
    <cellStyle name="Percent 3 7 15" xfId="38250" xr:uid="{65024FE3-C255-48EB-A3EC-19CFF19229A7}"/>
    <cellStyle name="Percent 3 7 16" xfId="38251" xr:uid="{F0D1A389-11B3-4B7A-B2C6-A7D675F873A5}"/>
    <cellStyle name="Percent 3 7 2" xfId="20237" xr:uid="{A64A4360-3F86-4DB2-8A8C-6A09AB0A6611}"/>
    <cellStyle name="Percent 3 7 2 2" xfId="38252" xr:uid="{226B04AD-AE8B-40D9-A4CE-7E1B8DF3487D}"/>
    <cellStyle name="Percent 3 7 2 3" xfId="38253" xr:uid="{CD7AF6E0-4C96-4F4E-AB0D-132DB451A14A}"/>
    <cellStyle name="Percent 3 7 2 4" xfId="38254" xr:uid="{FA63D2E5-B544-4FD1-8D8E-088D83007380}"/>
    <cellStyle name="Percent 3 7 3" xfId="20238" xr:uid="{11FB1149-AD69-4A60-861F-330DA4AAEC22}"/>
    <cellStyle name="Percent 3 7 3 2" xfId="38255" xr:uid="{7CBB9C81-12C5-4A61-AC3A-7095BE8F6904}"/>
    <cellStyle name="Percent 3 7 4" xfId="20239" xr:uid="{DD907C8B-3C12-4BF1-A79F-7A5E922BD504}"/>
    <cellStyle name="Percent 3 7 5" xfId="38256" xr:uid="{3CDFE52A-C971-4D53-97AD-58FAABDEDD86}"/>
    <cellStyle name="Percent 3 7 5 2" xfId="38257" xr:uid="{A56B5A3B-1CBC-40A6-A15F-7678D30BB09F}"/>
    <cellStyle name="Percent 3 7 6" xfId="38258" xr:uid="{EF522CA9-E65A-456E-A8C8-092973591953}"/>
    <cellStyle name="Percent 3 7 7" xfId="38259" xr:uid="{6480FDC9-2E1F-48E1-B661-BA7EBBF5155F}"/>
    <cellStyle name="Percent 3 7 8" xfId="38260" xr:uid="{845844A6-5BF1-49B5-AB4F-D4927A5B71E2}"/>
    <cellStyle name="Percent 3 7 9" xfId="38261" xr:uid="{B9E23119-CE7F-43EF-B55F-602D49150802}"/>
    <cellStyle name="Percent 3 8" xfId="20240" xr:uid="{DC25EB97-2893-44FB-BC17-9D00334137E4}"/>
    <cellStyle name="Percent 3 8 10" xfId="38262" xr:uid="{D160B57E-0C24-450C-A3DB-F0032567EFB0}"/>
    <cellStyle name="Percent 3 8 11" xfId="38263" xr:uid="{F14001BD-7B17-4AFF-9D1A-4ADCB50029F5}"/>
    <cellStyle name="Percent 3 8 12" xfId="38264" xr:uid="{6CB24E47-A7CE-45E2-B2FE-C814B2B03E49}"/>
    <cellStyle name="Percent 3 8 13" xfId="38265" xr:uid="{16A67FD8-4617-495C-8322-B32DB6A100EB}"/>
    <cellStyle name="Percent 3 8 14" xfId="38266" xr:uid="{24CFAA72-7668-4B95-8DBF-240E5F727244}"/>
    <cellStyle name="Percent 3 8 15" xfId="38267" xr:uid="{D648BF22-13C5-4203-81BC-30ED6E668D08}"/>
    <cellStyle name="Percent 3 8 16" xfId="38268" xr:uid="{E3CC08FB-7ACB-45A2-96B7-DF346212FD30}"/>
    <cellStyle name="Percent 3 8 2" xfId="20241" xr:uid="{DCD967A7-870A-4B85-BFFA-7F5E0E230F53}"/>
    <cellStyle name="Percent 3 8 2 2" xfId="38269" xr:uid="{36E2A278-AE95-4ACA-8681-14BD93735170}"/>
    <cellStyle name="Percent 3 8 3" xfId="20242" xr:uid="{124E5D08-7984-4B9F-B698-7B84D35232EB}"/>
    <cellStyle name="Percent 3 8 4" xfId="20243" xr:uid="{20A0863C-0093-4852-9A69-0F237D3AF22D}"/>
    <cellStyle name="Percent 3 8 4 2" xfId="38270" xr:uid="{24E7DD3B-C0D8-4514-9193-ED3FF0A8DACC}"/>
    <cellStyle name="Percent 3 8 5" xfId="38271" xr:uid="{284084D5-6ABC-452A-B10C-FFCB158419D0}"/>
    <cellStyle name="Percent 3 8 6" xfId="38272" xr:uid="{75D10B51-2DDB-474B-8FF3-B61C11050014}"/>
    <cellStyle name="Percent 3 8 7" xfId="38273" xr:uid="{2319904C-C183-4A05-8C15-16EEC43EECE2}"/>
    <cellStyle name="Percent 3 8 8" xfId="38274" xr:uid="{D2BC9253-2BBC-44BB-B181-4164F3F95588}"/>
    <cellStyle name="Percent 3 8 9" xfId="38275" xr:uid="{A2528D26-B8AF-4E97-9E66-7779240B3C83}"/>
    <cellStyle name="Percent 3 9" xfId="20244" xr:uid="{25528493-DE05-4844-8147-5314E716F85F}"/>
    <cellStyle name="Percent 3 9 10" xfId="38276" xr:uid="{B74A0B94-65B5-458D-AF00-BF9B2DBB2979}"/>
    <cellStyle name="Percent 3 9 11" xfId="38277" xr:uid="{D8CD7CC5-576A-4D33-9491-CF90C12427BD}"/>
    <cellStyle name="Percent 3 9 12" xfId="38278" xr:uid="{F03BC8A2-2FEA-423A-9716-E6CFE261D4F6}"/>
    <cellStyle name="Percent 3 9 13" xfId="38279" xr:uid="{94018764-C03C-4434-9571-EBBC4005E350}"/>
    <cellStyle name="Percent 3 9 14" xfId="38280" xr:uid="{75149BEC-130A-4F5F-8AF1-554B601EF5BF}"/>
    <cellStyle name="Percent 3 9 15" xfId="38281" xr:uid="{C4E21680-2008-4DEF-B244-690369B0FC89}"/>
    <cellStyle name="Percent 3 9 16" xfId="38282" xr:uid="{A9F9D088-09CC-4122-BC47-EDBD09626ADD}"/>
    <cellStyle name="Percent 3 9 2" xfId="38283" xr:uid="{D92F62CF-7F3E-4EB5-9734-E2F14B5E2DFA}"/>
    <cellStyle name="Percent 3 9 2 2" xfId="38284" xr:uid="{621CD531-E05E-4664-B909-630C3426CDBF}"/>
    <cellStyle name="Percent 3 9 3" xfId="38285" xr:uid="{5F16C4E0-7A81-4B7E-8A4D-CF92CC9E1FDA}"/>
    <cellStyle name="Percent 3 9 3 2" xfId="38286" xr:uid="{63653B7A-E92D-4375-9CCC-67C4F1886DFF}"/>
    <cellStyle name="Percent 3 9 4" xfId="38287" xr:uid="{F76D4980-A4FF-4F79-911E-7B4ADA2A32A0}"/>
    <cellStyle name="Percent 3 9 5" xfId="38288" xr:uid="{AD0F8609-678B-4E22-8852-FD50D3A4A95F}"/>
    <cellStyle name="Percent 3 9 6" xfId="38289" xr:uid="{0282E927-8997-4B9A-9B20-CC6409C765A3}"/>
    <cellStyle name="Percent 3 9 7" xfId="38290" xr:uid="{AA71C346-DD5A-4A3C-AD68-B0DD8F66321B}"/>
    <cellStyle name="Percent 3 9 8" xfId="38291" xr:uid="{1DABA66C-EE96-4283-85B5-7D414AAE4427}"/>
    <cellStyle name="Percent 3 9 9" xfId="38292" xr:uid="{821F1287-7AA6-4562-B9FA-53812AF3F793}"/>
    <cellStyle name="Percent 30" xfId="45798" xr:uid="{F07981AA-B62D-4D5D-B42F-F9F5C4878727}"/>
    <cellStyle name="Percent 31" xfId="38293" xr:uid="{92523903-425F-41DD-98B6-2F7DBE24B61A}"/>
    <cellStyle name="Percent 32" xfId="45799" xr:uid="{88C94518-512A-4B68-A1FF-285194629A51}"/>
    <cellStyle name="Percent 4" xfId="20245" xr:uid="{B28A8296-DEFD-4531-8A3A-D0E1C1DB5698}"/>
    <cellStyle name="Percent 4 10" xfId="20246" xr:uid="{70568005-B8A1-412A-A438-74EC5381A46F}"/>
    <cellStyle name="Percent 4 10 2" xfId="20247" xr:uid="{87339CDC-CCFA-46E1-8019-433DB5952429}"/>
    <cellStyle name="Percent 4 10 2 2" xfId="38294" xr:uid="{1E7EB307-F098-4A21-9592-8DF371F380E1}"/>
    <cellStyle name="Percent 4 10 3" xfId="38295" xr:uid="{11535465-728E-4D9B-9CDB-108C15800237}"/>
    <cellStyle name="Percent 4 10 4" xfId="38296" xr:uid="{506650E4-E038-4B62-8898-0C43EBFECFB7}"/>
    <cellStyle name="Percent 4 11" xfId="20248" xr:uid="{1ACFF49E-7A68-408E-8E6D-990B34EED2BD}"/>
    <cellStyle name="Percent 4 11 2" xfId="20249" xr:uid="{CD6211B9-8B4D-4BB6-9F2D-7021B3A88469}"/>
    <cellStyle name="Percent 4 11 2 2" xfId="38297" xr:uid="{255EC2FE-1EF8-4266-9C11-4AF9FFCB9FC6}"/>
    <cellStyle name="Percent 4 11 3" xfId="38298" xr:uid="{B2E02778-F81E-4F5D-86C3-CD13638085F7}"/>
    <cellStyle name="Percent 4 11 4" xfId="38299" xr:uid="{820972BF-193B-49B0-95BE-B68856D1C8F7}"/>
    <cellStyle name="Percent 4 12" xfId="20250" xr:uid="{07848036-F4D0-4BF3-A297-8417C3874FD7}"/>
    <cellStyle name="Percent 4 12 2" xfId="38300" xr:uid="{B655A6FF-C8D1-4F09-A534-DB11B43DEE4D}"/>
    <cellStyle name="Percent 4 13" xfId="20251" xr:uid="{8B4D1BBE-09C5-4E49-B6FD-9FEC5E963411}"/>
    <cellStyle name="Percent 4 13 2" xfId="38301" xr:uid="{35F111B3-FDA1-4D6C-88A1-0B7370E3610D}"/>
    <cellStyle name="Percent 4 14" xfId="20252" xr:uid="{3200E355-09D8-4FB0-B6EC-72E805CECE6B}"/>
    <cellStyle name="Percent 4 14 2" xfId="38302" xr:uid="{34889BF8-A3E1-47A8-9117-8025428AC7C6}"/>
    <cellStyle name="Percent 4 14 3" xfId="38303" xr:uid="{800A9DFC-E72C-4B63-AE3A-8094AB9DE20B}"/>
    <cellStyle name="Percent 4 15" xfId="20253" xr:uid="{EAAA40EE-8A18-4B1E-8220-8BD42CD20BFB}"/>
    <cellStyle name="Percent 4 15 2" xfId="38304" xr:uid="{76A0E602-A3D0-4AFE-B8D2-1C1860B10A90}"/>
    <cellStyle name="Percent 4 15 3" xfId="38305" xr:uid="{0C9CB146-952B-4C05-999B-39E7DF77E351}"/>
    <cellStyle name="Percent 4 15 4" xfId="38306" xr:uid="{5C2ECB00-05CB-4272-B9AA-94DA75A84163}"/>
    <cellStyle name="Percent 4 16" xfId="20254" xr:uid="{1A228FF4-4F50-40CE-B237-251F46976951}"/>
    <cellStyle name="Percent 4 16 2" xfId="38307" xr:uid="{942424CF-D354-48CF-B09F-78B6E80448E3}"/>
    <cellStyle name="Percent 4 16 2 2" xfId="43247" xr:uid="{D4DBAE76-8D4A-417D-8D38-15071FF4DE23}"/>
    <cellStyle name="Percent 4 16 3" xfId="38308" xr:uid="{3E478D56-E43D-4B9E-AB1E-CC8089E0EEF0}"/>
    <cellStyle name="Percent 4 16 4" xfId="38309" xr:uid="{A874E4EF-ABA9-49B2-8BC0-A08B39383745}"/>
    <cellStyle name="Percent 4 17" xfId="20255" xr:uid="{42FBB1D5-EC48-4506-9013-2F224CF469FA}"/>
    <cellStyle name="Percent 4 17 2" xfId="38310" xr:uid="{B7BB7F30-EB29-4C56-BB47-AD3CA5C8533C}"/>
    <cellStyle name="Percent 4 17 3" xfId="38311" xr:uid="{14E00D38-017A-4DB9-AF2C-D3BB240CCC3C}"/>
    <cellStyle name="Percent 4 17 4" xfId="38312" xr:uid="{A0C9643D-CF85-4DE9-A023-ABA772582085}"/>
    <cellStyle name="Percent 4 18" xfId="20256" xr:uid="{33FF304D-567A-4F06-8684-6CBD323BB9C7}"/>
    <cellStyle name="Percent 4 18 2" xfId="38313" xr:uid="{DE91FB19-90D0-4DF3-89A7-97AD9AB5667F}"/>
    <cellStyle name="Percent 4 18 3" xfId="38314" xr:uid="{AF456143-ABAF-4806-AB0F-D69C7C098303}"/>
    <cellStyle name="Percent 4 18 4" xfId="38315" xr:uid="{32BEAFE9-CEB2-4FE9-8EC8-21C396030384}"/>
    <cellStyle name="Percent 4 19" xfId="20257" xr:uid="{EEEFDBFE-7F35-4871-9457-8EA5B76436B5}"/>
    <cellStyle name="Percent 4 19 2" xfId="38316" xr:uid="{2A92162E-0AA2-469F-8592-7C2CDD457130}"/>
    <cellStyle name="Percent 4 19 3" xfId="38317" xr:uid="{69762C43-0E62-436F-A7B3-47618F77BC9A}"/>
    <cellStyle name="Percent 4 19 4" xfId="38318" xr:uid="{05DACAEC-E7AC-4784-B3ED-9700F8CC2847}"/>
    <cellStyle name="Percent 4 2" xfId="20258" xr:uid="{31B08D73-E800-4572-9942-EFF36DB385D2}"/>
    <cellStyle name="Percent 4 2 10" xfId="20259" xr:uid="{1262D242-050D-4FE8-93A7-AFFC52B896A8}"/>
    <cellStyle name="Percent 4 2 11" xfId="38319" xr:uid="{8C45F0F8-BC07-49B7-8795-AC63EED56C09}"/>
    <cellStyle name="Percent 4 2 12" xfId="38320" xr:uid="{0924650B-6E45-4FE2-9C59-4BBA4CFC5574}"/>
    <cellStyle name="Percent 4 2 2" xfId="20260" xr:uid="{FDED8109-53B9-4DAE-8199-F32F09B51CAE}"/>
    <cellStyle name="Percent 4 2 2 2" xfId="20261" xr:uid="{CF21B62C-092D-495B-B937-072D69256533}"/>
    <cellStyle name="Percent 4 2 2 2 2" xfId="38321" xr:uid="{18B694A7-279C-45B8-B3C7-41DCD13B605D}"/>
    <cellStyle name="Percent 4 2 2 2 3" xfId="38322" xr:uid="{E9012F7A-D92C-4FFB-B63F-12AC4E897FA0}"/>
    <cellStyle name="Percent 4 2 2 2 4" xfId="38323" xr:uid="{ED1C8BD7-9E7B-4A1D-9218-029EA3C025F8}"/>
    <cellStyle name="Percent 4 2 2 3" xfId="20262" xr:uid="{631A91FC-C236-4C99-93AF-86E491D50563}"/>
    <cellStyle name="Percent 4 2 2 4" xfId="20263" xr:uid="{4353E3D6-D247-46FC-90C6-B8C249173FC3}"/>
    <cellStyle name="Percent 4 2 2 5" xfId="38324" xr:uid="{5C81B918-CFB1-418A-AAC9-706057950452}"/>
    <cellStyle name="Percent 4 2 3" xfId="20264" xr:uid="{DF465903-792D-4A0E-AD11-D618699C60B4}"/>
    <cellStyle name="Percent 4 2 3 2" xfId="20265" xr:uid="{EC0F2956-957D-4C7A-A4C9-8CF72B19FD2B}"/>
    <cellStyle name="Percent 4 2 3 2 2" xfId="38325" xr:uid="{6947FAE7-9940-416D-9276-16AFC1013311}"/>
    <cellStyle name="Percent 4 2 3 2 3" xfId="38326" xr:uid="{881D7DB8-D9A5-460B-AE37-66F9EDAA924F}"/>
    <cellStyle name="Percent 4 2 3 2 4" xfId="38327" xr:uid="{8E8AF3B2-31BC-4E1E-86B5-3D38F61E34E2}"/>
    <cellStyle name="Percent 4 2 3 3" xfId="20266" xr:uid="{AFCE9D75-898D-4CFA-B05D-03B333639967}"/>
    <cellStyle name="Percent 4 2 3 4" xfId="20267" xr:uid="{F1E386C8-5AE1-43FB-B59D-2DF91D558355}"/>
    <cellStyle name="Percent 4 2 3 5" xfId="38328" xr:uid="{EDBF578B-7220-4F5E-B909-95425DD7F539}"/>
    <cellStyle name="Percent 4 2 4" xfId="20268" xr:uid="{0051997B-291C-4CE9-B650-736989CC5414}"/>
    <cellStyle name="Percent 4 2 4 2" xfId="20269" xr:uid="{EBF8F499-25BE-472D-86ED-EFEB51017316}"/>
    <cellStyle name="Percent 4 2 4 2 2" xfId="38329" xr:uid="{8D4241B9-EF80-4800-8166-3AB1509E0043}"/>
    <cellStyle name="Percent 4 2 4 3" xfId="20270" xr:uid="{3B9B0B61-A3AF-477D-9F8A-F0D3854EFD6C}"/>
    <cellStyle name="Percent 4 2 4 3 2" xfId="43248" xr:uid="{310AE65C-745B-4265-AB02-5DC075E35B70}"/>
    <cellStyle name="Percent 4 2 4 4" xfId="38330" xr:uid="{B1251E14-B3DE-4254-9F2E-41FF5F0119D5}"/>
    <cellStyle name="Percent 4 2 5" xfId="20271" xr:uid="{6E0249EE-0DB3-4CE3-81A9-83A664A621AA}"/>
    <cellStyle name="Percent 4 2 5 2" xfId="38331" xr:uid="{9E49D66E-27DC-473A-B818-00D06D718A16}"/>
    <cellStyle name="Percent 4 2 6" xfId="20272" xr:uid="{8468631D-0B4F-483B-8C3B-2CB4A603111D}"/>
    <cellStyle name="Percent 4 2 6 2" xfId="38332" xr:uid="{A296910D-C2FF-476B-8298-7DF576CC61B5}"/>
    <cellStyle name="Percent 4 2 7" xfId="20273" xr:uid="{46F387B9-5995-4273-8EDA-5552E83131AC}"/>
    <cellStyle name="Percent 4 2 7 2" xfId="38333" xr:uid="{6ED15199-66B4-48F4-A826-D7CB80BB7774}"/>
    <cellStyle name="Percent 4 2 8" xfId="20274" xr:uid="{F282918C-266E-42ED-934B-EFD919AB15ED}"/>
    <cellStyle name="Percent 4 2 8 2" xfId="38334" xr:uid="{CA75E600-D713-4159-B89F-A3510AD1391F}"/>
    <cellStyle name="Percent 4 2 9" xfId="20275" xr:uid="{9F93DA64-DCB4-470E-90B9-AC7967054DE1}"/>
    <cellStyle name="Percent 4 2 9 2" xfId="38335" xr:uid="{AE8B7F62-1118-4DD5-9AE3-EE38BD5B1DCE}"/>
    <cellStyle name="Percent 4 20" xfId="20276" xr:uid="{094DB793-BC62-444E-9EA6-2C10A06A34B7}"/>
    <cellStyle name="Percent 4 21" xfId="20277" xr:uid="{AAD96266-D5F5-427C-A273-CCC963173364}"/>
    <cellStyle name="Percent 4 21 2" xfId="38336" xr:uid="{6DDE3DDF-F714-4B3A-BA06-AFC6AD82007E}"/>
    <cellStyle name="Percent 4 21 3" xfId="38337" xr:uid="{796404DD-4DA8-48BB-B0EF-858F3CACAA5B}"/>
    <cellStyle name="Percent 4 21 4" xfId="38338" xr:uid="{4D690549-79F9-420E-B1DD-8DD2D33A192A}"/>
    <cellStyle name="Percent 4 22" xfId="38339" xr:uid="{27150CF1-930D-4177-8C6D-B9DC46D70E29}"/>
    <cellStyle name="Percent 4 23" xfId="38340" xr:uid="{E2A8264D-F503-4488-A740-A835C4FD25A9}"/>
    <cellStyle name="Percent 4 24" xfId="38341" xr:uid="{4260A3D6-E691-480B-93A2-C2965E99C719}"/>
    <cellStyle name="Percent 4 25" xfId="38342" xr:uid="{D99CEDBA-FF46-4ACC-96DE-AD9EFF9F2413}"/>
    <cellStyle name="Percent 4 26" xfId="38343" xr:uid="{25A51059-FEDE-42A7-996B-AF5B808E404B}"/>
    <cellStyle name="Percent 4 27" xfId="38344" xr:uid="{A5FED3CB-9AE7-4F5F-8087-4747E0CDC1EE}"/>
    <cellStyle name="Percent 4 28" xfId="38345" xr:uid="{EDFAC555-D805-4929-8DBA-CE661E6B2DDA}"/>
    <cellStyle name="Percent 4 29" xfId="38346" xr:uid="{F59B4730-1E70-48A7-964A-570446CE0AE5}"/>
    <cellStyle name="Percent 4 29 2" xfId="38347" xr:uid="{284471AF-1890-489C-8F05-67CF2BD052A3}"/>
    <cellStyle name="Percent 4 3" xfId="20278" xr:uid="{87D932E4-3E8A-4860-815B-C5A13A76465F}"/>
    <cellStyle name="Percent 4 3 10" xfId="20279" xr:uid="{2C1776A9-AB57-43BB-8EB0-7EA8A584FCAD}"/>
    <cellStyle name="Percent 4 3 11" xfId="38348" xr:uid="{5ED870C4-5DAA-4901-B4C2-820F6F038448}"/>
    <cellStyle name="Percent 4 3 2" xfId="20280" xr:uid="{C172F8AB-6CB3-4E10-887F-147D91C0BD91}"/>
    <cellStyle name="Percent 4 3 2 2" xfId="20281" xr:uid="{451BB4E7-CA8B-4D58-9A58-8CDEFAE7375A}"/>
    <cellStyle name="Percent 4 3 2 2 2" xfId="38349" xr:uid="{DE92F2C3-D2F2-44A3-8E01-4160FD01FC48}"/>
    <cellStyle name="Percent 4 3 2 3" xfId="38350" xr:uid="{6A990F90-288C-420E-B2A4-3A66B0E76ABE}"/>
    <cellStyle name="Percent 4 3 2 4" xfId="38351" xr:uid="{F3F33996-618B-4FFD-9EC4-3ED18160E5EE}"/>
    <cellStyle name="Percent 4 3 3" xfId="20282" xr:uid="{A2937559-74F6-4D54-9B13-1DA5567F4EBE}"/>
    <cellStyle name="Percent 4 3 3 2" xfId="38352" xr:uid="{F5C842B2-7406-4F6B-A015-DE7F8FBE2751}"/>
    <cellStyle name="Percent 4 3 4" xfId="20283" xr:uid="{12B43AEB-6156-4120-8218-9FAB51AF5C02}"/>
    <cellStyle name="Percent 4 3 4 2" xfId="38353" xr:uid="{9392A56F-BCF4-42DB-ACD4-A3A16425877E}"/>
    <cellStyle name="Percent 4 3 5" xfId="20284" xr:uid="{B50D36A1-A1F2-4B98-B984-086CCA6EA003}"/>
    <cellStyle name="Percent 4 3 5 2" xfId="38354" xr:uid="{DC8D9623-E771-443B-B743-ECB2C14BF946}"/>
    <cellStyle name="Percent 4 3 6" xfId="20285" xr:uid="{B6CD01FF-6138-4666-8105-472A6FAE4F29}"/>
    <cellStyle name="Percent 4 3 6 2" xfId="38355" xr:uid="{21BA5278-28E9-48F1-A145-B9767B521422}"/>
    <cellStyle name="Percent 4 3 7" xfId="20286" xr:uid="{110C9C64-30DE-4200-8D82-DB925DB0CE16}"/>
    <cellStyle name="Percent 4 3 7 2" xfId="38356" xr:uid="{EEBBA227-FB8B-41D2-811F-DC779B98036F}"/>
    <cellStyle name="Percent 4 3 8" xfId="20287" xr:uid="{1FD6EDEB-FB6C-4208-8DEE-674BB9F11B22}"/>
    <cellStyle name="Percent 4 3 8 2" xfId="38357" xr:uid="{CB1AA210-EE33-4CD3-88F5-FAF74F89671F}"/>
    <cellStyle name="Percent 4 3 9" xfId="20288" xr:uid="{590EDC76-65D5-474B-93FB-BF666E1458A5}"/>
    <cellStyle name="Percent 4 3 9 2" xfId="38358" xr:uid="{FC1AFEA6-885E-48C6-9116-77BF9D5E45D0}"/>
    <cellStyle name="Percent 4 30" xfId="38359" xr:uid="{59336868-1EEC-4ACE-AB35-7B659F200908}"/>
    <cellStyle name="Percent 4 31" xfId="38360" xr:uid="{95924183-CCE3-47B0-B4C4-377269180913}"/>
    <cellStyle name="Percent 4 4" xfId="20289" xr:uid="{11285B82-E083-44ED-B7A5-61106C9ED9F3}"/>
    <cellStyle name="Percent 4 4 10" xfId="20290" xr:uid="{CBA7BA50-D6C8-4DF6-A26D-18D6CF4AA5CA}"/>
    <cellStyle name="Percent 4 4 11" xfId="20291" xr:uid="{CD42A7D8-6C79-4FEC-B1B5-B3185DBA4735}"/>
    <cellStyle name="Percent 4 4 12" xfId="38361" xr:uid="{6273D4BF-D4C6-4EBD-AED8-EE1A06C2BAF6}"/>
    <cellStyle name="Percent 4 4 2" xfId="20292" xr:uid="{E51ECA01-2952-40A9-BA11-E0D2811A660C}"/>
    <cellStyle name="Percent 4 4 2 2" xfId="20293" xr:uid="{E833C08E-0D88-453F-B85F-80BFBB379619}"/>
    <cellStyle name="Percent 4 4 2 2 2" xfId="38362" xr:uid="{B1D0A2C1-F09D-4502-AA14-FF5107598C9E}"/>
    <cellStyle name="Percent 4 4 2 3" xfId="38363" xr:uid="{55FF5D81-A9F5-429E-9357-B269736A0325}"/>
    <cellStyle name="Percent 4 4 2 4" xfId="38364" xr:uid="{6119B089-F385-47A1-A241-48D2CFC76023}"/>
    <cellStyle name="Percent 4 4 3" xfId="20294" xr:uid="{27F65E47-280E-403A-9BC4-D14BFFC61FD5}"/>
    <cellStyle name="Percent 4 4 3 2" xfId="38365" xr:uid="{E387C8A3-6C69-41E1-9CA1-A1C2A984761F}"/>
    <cellStyle name="Percent 4 4 4" xfId="20295" xr:uid="{963C9668-F19E-4961-9732-E24723EF3401}"/>
    <cellStyle name="Percent 4 4 4 2" xfId="38366" xr:uid="{5AD2FB97-61A6-4292-8678-EB0901A0C3F3}"/>
    <cellStyle name="Percent 4 4 5" xfId="20296" xr:uid="{21820053-02DB-4E6E-9E0B-FF773A3B0D7F}"/>
    <cellStyle name="Percent 4 4 5 2" xfId="38367" xr:uid="{4D14B918-584B-42C6-88E8-6203DF96F4B1}"/>
    <cellStyle name="Percent 4 4 6" xfId="20297" xr:uid="{711A9CC1-3FDC-4A8B-B2E4-AD8ABA91E183}"/>
    <cellStyle name="Percent 4 4 6 2" xfId="38368" xr:uid="{88352F4F-F991-414F-8DB7-9BE71910F4F7}"/>
    <cellStyle name="Percent 4 4 7" xfId="20298" xr:uid="{5EA5735D-F3B6-431E-A191-766DE6365A34}"/>
    <cellStyle name="Percent 4 4 7 2" xfId="38369" xr:uid="{61A32899-AFD6-49F5-84C2-F9A6E2F8EE48}"/>
    <cellStyle name="Percent 4 4 8" xfId="20299" xr:uid="{CF700474-89EE-4213-B702-33B00EA767D9}"/>
    <cellStyle name="Percent 4 4 8 2" xfId="38370" xr:uid="{E9F74C0A-B703-4A08-8B61-298BF0CB16D2}"/>
    <cellStyle name="Percent 4 4 9" xfId="20300" xr:uid="{2B1EDB61-0C7D-4C2D-BC1C-0A3A09791E5E}"/>
    <cellStyle name="Percent 4 4 9 2" xfId="38371" xr:uid="{4A23FBD9-2925-4611-AFD3-362038F5D691}"/>
    <cellStyle name="Percent 4 5" xfId="20301" xr:uid="{9788F5E9-FBA2-4A32-869B-0DC28E9FBC41}"/>
    <cellStyle name="Percent 4 5 10" xfId="20302" xr:uid="{5F9F0D00-858D-4105-A6E3-A6F1EB55AD04}"/>
    <cellStyle name="Percent 4 5 11" xfId="20303" xr:uid="{62E1CCE9-95C0-46BF-9C1D-B793C5015751}"/>
    <cellStyle name="Percent 4 5 12" xfId="38372" xr:uid="{44E6B3E4-646F-4CE0-90FB-43397DB9AA30}"/>
    <cellStyle name="Percent 4 5 2" xfId="20304" xr:uid="{95210774-8275-4C35-AE2D-87109DA1966F}"/>
    <cellStyle name="Percent 4 5 2 2" xfId="20305" xr:uid="{615B733F-60C1-45FC-B2F9-8A136DFA41E8}"/>
    <cellStyle name="Percent 4 5 2 2 2" xfId="38373" xr:uid="{379BA2F5-B2FA-41B8-BF18-D4E1BAFC6B7B}"/>
    <cellStyle name="Percent 4 5 2 3" xfId="38374" xr:uid="{4C092C58-F864-4162-9E48-9C2EAB71AE47}"/>
    <cellStyle name="Percent 4 5 2 4" xfId="38375" xr:uid="{B4ACEF5E-1941-470B-A86A-9263A6E5534B}"/>
    <cellStyle name="Percent 4 5 3" xfId="20306" xr:uid="{64F8BF93-64A4-4A46-BCED-B902BA7B281B}"/>
    <cellStyle name="Percent 4 5 3 2" xfId="38376" xr:uid="{B97C7B97-8C42-433A-BF37-7645501D0A09}"/>
    <cellStyle name="Percent 4 5 4" xfId="20307" xr:uid="{5E066EF2-74A6-402B-BC51-80A1BBF9A722}"/>
    <cellStyle name="Percent 4 5 4 2" xfId="38377" xr:uid="{2D782ABD-E5FF-40BD-A0A1-0A46691131BC}"/>
    <cellStyle name="Percent 4 5 5" xfId="20308" xr:uid="{1F2B5908-0B18-4FCD-9310-C87D27701DDA}"/>
    <cellStyle name="Percent 4 5 5 2" xfId="38378" xr:uid="{741AB2AA-3BC5-41E8-8ABD-CA62045AFE65}"/>
    <cellStyle name="Percent 4 5 6" xfId="20309" xr:uid="{906D9847-8CA1-440D-A8CC-804552EF06F8}"/>
    <cellStyle name="Percent 4 5 6 2" xfId="38379" xr:uid="{8B84F4F0-9741-473F-A4DD-EBCAD03D15CC}"/>
    <cellStyle name="Percent 4 5 7" xfId="20310" xr:uid="{2CF3E2C9-B1FD-4D47-978B-1D04F06F378A}"/>
    <cellStyle name="Percent 4 5 7 2" xfId="38380" xr:uid="{54AFFC60-E19A-4D65-B726-B91A3EF82C2C}"/>
    <cellStyle name="Percent 4 5 8" xfId="20311" xr:uid="{7BC9A24E-7EFB-46D9-AB12-4A6752BB4D29}"/>
    <cellStyle name="Percent 4 5 8 2" xfId="38381" xr:uid="{ADD76D46-9014-47EE-9768-8DE1BF86B9A8}"/>
    <cellStyle name="Percent 4 5 9" xfId="20312" xr:uid="{8EEEE42B-E03B-49BD-B4A2-780E04226258}"/>
    <cellStyle name="Percent 4 5 9 2" xfId="38382" xr:uid="{46E966F0-D5A0-4E35-8189-BE4BC4745EC6}"/>
    <cellStyle name="Percent 4 6" xfId="20313" xr:uid="{6B639C6F-5E99-4FB2-BBD4-C0FEF43F09BD}"/>
    <cellStyle name="Percent 4 6 10" xfId="20314" xr:uid="{2CC7DE33-CB55-436E-93E0-AB39C585D3DD}"/>
    <cellStyle name="Percent 4 6 11" xfId="20315" xr:uid="{149125C9-760B-41ED-9417-4F44425A86FC}"/>
    <cellStyle name="Percent 4 6 2" xfId="20316" xr:uid="{153C05AA-EB99-4CA8-9B00-0AA6FAB3D342}"/>
    <cellStyle name="Percent 4 6 2 2" xfId="38383" xr:uid="{32074159-1D15-43D6-A9A1-137F471B643B}"/>
    <cellStyle name="Percent 4 6 3" xfId="20317" xr:uid="{8F53F950-0E10-4EB7-958B-AC76921D4A53}"/>
    <cellStyle name="Percent 4 6 3 2" xfId="38384" xr:uid="{3034E0E8-F2B9-4BA6-AC44-15D3EC8BF90A}"/>
    <cellStyle name="Percent 4 6 4" xfId="20318" xr:uid="{C4FB7D50-F03B-43D2-A6B0-E99AC86BC56C}"/>
    <cellStyle name="Percent 4 6 4 2" xfId="38385" xr:uid="{F2A74790-04BE-4DC7-9AEF-0E4C3FE124FB}"/>
    <cellStyle name="Percent 4 6 5" xfId="20319" xr:uid="{B9CA9B97-1F37-4F0B-BCEF-5F6E31AE40EF}"/>
    <cellStyle name="Percent 4 6 5 2" xfId="38386" xr:uid="{9532886B-8229-472D-B426-E88DC104BCAF}"/>
    <cellStyle name="Percent 4 6 6" xfId="20320" xr:uid="{D741DC9C-1F78-4548-AD3F-7C5DEC82568E}"/>
    <cellStyle name="Percent 4 6 6 2" xfId="38387" xr:uid="{990D1AFB-A404-4546-AB95-C3635D98DD07}"/>
    <cellStyle name="Percent 4 6 7" xfId="20321" xr:uid="{530E3C0B-1164-4857-8737-CD76A007ADED}"/>
    <cellStyle name="Percent 4 6 7 2" xfId="38388" xr:uid="{BAC77412-70B7-4B46-938B-7D5D73E3052C}"/>
    <cellStyle name="Percent 4 6 8" xfId="20322" xr:uid="{634BC147-3A62-4A61-BBDF-A63CA227EF08}"/>
    <cellStyle name="Percent 4 6 8 2" xfId="38389" xr:uid="{ABAB84A0-FF01-4BA1-9A50-598F3BA1B701}"/>
    <cellStyle name="Percent 4 6 9" xfId="20323" xr:uid="{391C97A1-8838-4D7D-BB5D-579643211EC7}"/>
    <cellStyle name="Percent 4 6 9 2" xfId="38390" xr:uid="{110A78D6-2418-4531-A7CA-49F6CC388335}"/>
    <cellStyle name="Percent 4 7" xfId="20324" xr:uid="{DEA77E06-1C47-44E6-8234-8D7E5490DFAB}"/>
    <cellStyle name="Percent 4 7 2" xfId="20325" xr:uid="{010B620A-FEB3-4D9B-BA77-5856457BB95C}"/>
    <cellStyle name="Percent 4 7 2 2" xfId="38391" xr:uid="{5FB6FB30-0341-4600-B834-C766E4C9749E}"/>
    <cellStyle name="Percent 4 7 3" xfId="38392" xr:uid="{41FCED38-BC22-4700-A3B7-7127B2E09176}"/>
    <cellStyle name="Percent 4 7 4" xfId="38393" xr:uid="{1A55C9A9-C628-4AF0-9980-D0FF02F0FD0E}"/>
    <cellStyle name="Percent 4 8" xfId="20326" xr:uid="{F9D3B170-ECA4-4368-A868-2DF44E23D1B2}"/>
    <cellStyle name="Percent 4 8 2" xfId="20327" xr:uid="{C8D69DF8-3BF7-48F4-A5CE-1A69D06504D4}"/>
    <cellStyle name="Percent 4 8 2 2" xfId="38394" xr:uid="{040F5065-6439-4503-8855-EA4A65310DFB}"/>
    <cellStyle name="Percent 4 8 3" xfId="38395" xr:uid="{F0BD1EE6-B2D3-4894-AA00-CA3DB121A5F1}"/>
    <cellStyle name="Percent 4 8 4" xfId="38396" xr:uid="{3C74AF71-CC1B-4D9A-A063-DB511528A156}"/>
    <cellStyle name="Percent 4 9" xfId="20328" xr:uid="{9A738BCF-43C0-45EA-922E-5D064B443BC5}"/>
    <cellStyle name="Percent 4 9 2" xfId="20329" xr:uid="{895D64EC-3DE8-48D8-91ED-F5E24DAAC7A0}"/>
    <cellStyle name="Percent 4 9 2 2" xfId="38397" xr:uid="{2945E769-85C8-4965-BA2A-EF625EBAEB1B}"/>
    <cellStyle name="Percent 4 9 3" xfId="38398" xr:uid="{C4439A12-BF49-44F8-AE7B-75DED30E464B}"/>
    <cellStyle name="Percent 4 9 4" xfId="38399" xr:uid="{6F597105-F2E9-4AFE-9D58-3351E018D22B}"/>
    <cellStyle name="Percent 5" xfId="20330" xr:uid="{F958271C-1D8F-4517-AE33-1FB498FA0CE8}"/>
    <cellStyle name="Percent 5 10" xfId="20331" xr:uid="{2203BC3F-647B-4123-AEB0-7D734B4C9CAD}"/>
    <cellStyle name="Percent 5 11" xfId="20332" xr:uid="{3276CC66-D1DC-4997-8916-62469E11D6A6}"/>
    <cellStyle name="Percent 5 11 2" xfId="38400" xr:uid="{346CA9A7-7B5A-41B9-AF14-D568492BD2BD}"/>
    <cellStyle name="Percent 5 11 3" xfId="38401" xr:uid="{D314A0EB-D2D5-4ABF-987A-AEFC3E6ACD12}"/>
    <cellStyle name="Percent 5 11 4" xfId="38402" xr:uid="{2A4906D4-BEA6-4986-9C44-15885A50CF0B}"/>
    <cellStyle name="Percent 5 12" xfId="20333" xr:uid="{0E737EF3-1330-41AC-9A2E-1113DDDC1D84}"/>
    <cellStyle name="Percent 5 12 2" xfId="43249" xr:uid="{9737E0B0-091E-4AC2-8028-F6B50DDA0EA1}"/>
    <cellStyle name="Percent 5 13" xfId="38403" xr:uid="{2BEAD700-1AAC-4D2B-8A65-198D85F40620}"/>
    <cellStyle name="Percent 5 2" xfId="20334" xr:uid="{BE0A36AB-D355-4B77-8227-59DBF5E5BE1C}"/>
    <cellStyle name="Percent 5 2 2" xfId="20335" xr:uid="{44440299-7243-44C8-B4AB-B0761611786A}"/>
    <cellStyle name="Percent 5 2 2 2" xfId="20336" xr:uid="{D1326200-5ED2-4C2F-A5A4-06E72078E3BF}"/>
    <cellStyle name="Percent 5 2 2 3" xfId="20337" xr:uid="{2FC0A82E-E795-4C57-A639-A2EBFFA6D9AC}"/>
    <cellStyle name="Percent 5 2 2 4" xfId="38404" xr:uid="{1928ADE8-23C2-40D3-BE10-D3382F259779}"/>
    <cellStyle name="Percent 5 2 2 5" xfId="38405" xr:uid="{0FF2E409-C6A9-4FEF-9F82-BFE11A36583A}"/>
    <cellStyle name="Percent 5 2 3" xfId="20338" xr:uid="{F6887076-82B6-4BF4-843A-9BF76545DD89}"/>
    <cellStyle name="Percent 5 2 3 2" xfId="20339" xr:uid="{4C3415B0-239F-484E-BC2E-CD43D10E907A}"/>
    <cellStyle name="Percent 5 2 3 3" xfId="20340" xr:uid="{36EDBE74-C75D-434F-B827-1E453A2C4B1B}"/>
    <cellStyle name="Percent 5 2 4" xfId="20341" xr:uid="{EE928799-8923-480D-9189-08C30D0F6642}"/>
    <cellStyle name="Percent 5 2 5" xfId="20342" xr:uid="{5370FF1B-5F31-45EF-95D6-B25D9E1D557E}"/>
    <cellStyle name="Percent 5 2 6" xfId="38406" xr:uid="{6E455C71-D8A5-45C4-B297-C968C40A7646}"/>
    <cellStyle name="Percent 5 3" xfId="20343" xr:uid="{17A64127-82D3-405E-B20C-F226C743FC53}"/>
    <cellStyle name="Percent 5 3 2" xfId="20344" xr:uid="{08876923-04B9-471F-9E6B-A2F7C61EE8A7}"/>
    <cellStyle name="Percent 5 3 2 2" xfId="38407" xr:uid="{CBC2C488-3E35-479B-85A2-9CB0E30F5605}"/>
    <cellStyle name="Percent 5 3 2 3" xfId="38408" xr:uid="{C89D84DD-4898-48EB-8175-11DF02C78C26}"/>
    <cellStyle name="Percent 5 3 2 4" xfId="38409" xr:uid="{AA9D33D9-35AB-4BB9-9201-6436E160E9EE}"/>
    <cellStyle name="Percent 5 3 3" xfId="20345" xr:uid="{835B8F8E-8F82-44E7-9578-0572FC9CAC82}"/>
    <cellStyle name="Percent 5 3 3 2" xfId="38410" xr:uid="{B3922D33-410D-46BD-A46B-4B3B75B2FDAD}"/>
    <cellStyle name="Percent 5 3 4" xfId="20346" xr:uid="{FB9AA4BB-53FB-4B2C-8D57-8E0D31840D3E}"/>
    <cellStyle name="Percent 5 3 5" xfId="20347" xr:uid="{150A3D21-43DE-4B7A-A704-B25BE5C454E7}"/>
    <cellStyle name="Percent 5 3 6" xfId="38411" xr:uid="{87C745E1-FDFA-433F-B795-ED6B0F04C737}"/>
    <cellStyle name="Percent 5 4" xfId="20348" xr:uid="{6E56F0B8-CC8A-4A71-B2A3-EA774D7444B7}"/>
    <cellStyle name="Percent 5 4 2" xfId="20349" xr:uid="{9F1DF1C4-7F5F-4617-A8FB-BFAC4E5AA77F}"/>
    <cellStyle name="Percent 5 4 2 2" xfId="38412" xr:uid="{1741A78F-AA9C-4D8D-8405-F7D0E5D245EC}"/>
    <cellStyle name="Percent 5 4 3" xfId="20350" xr:uid="{794A7505-6072-4229-937A-07270956557F}"/>
    <cellStyle name="Percent 5 4 4" xfId="20351" xr:uid="{DCCB4F99-695F-4A8C-AD6A-3FF869E03E30}"/>
    <cellStyle name="Percent 5 5" xfId="20352" xr:uid="{08EB512E-AB5B-4052-A7D0-44AE46C7ADC8}"/>
    <cellStyle name="Percent 5 5 2" xfId="20353" xr:uid="{640F63F4-9D0B-46B8-9B74-D52D943510EC}"/>
    <cellStyle name="Percent 5 5 2 2" xfId="38413" xr:uid="{DEA2BAD3-D3F2-4353-A697-744EB7FA5C6D}"/>
    <cellStyle name="Percent 5 5 3" xfId="38414" xr:uid="{79A98918-2498-4FED-ACB7-6A0219A308B4}"/>
    <cellStyle name="Percent 5 5 4" xfId="38415" xr:uid="{69120A6E-C494-45A5-A921-8B930743C3BA}"/>
    <cellStyle name="Percent 5 6" xfId="20354" xr:uid="{BB35A1AD-E76D-4A66-8A0F-25EFA8AD3B21}"/>
    <cellStyle name="Percent 5 6 2" xfId="38416" xr:uid="{2C39A76C-33AB-4DFE-8C2A-4AB6A7EEC720}"/>
    <cellStyle name="Percent 5 7" xfId="20355" xr:uid="{54697474-6507-4F02-9FE5-F57FCCCE385D}"/>
    <cellStyle name="Percent 5 7 2" xfId="38417" xr:uid="{F3323994-6168-4E4E-B0F7-DD74E259370B}"/>
    <cellStyle name="Percent 5 8" xfId="20356" xr:uid="{DD6BAA07-65C9-4F54-B6B5-D53D0897CFCA}"/>
    <cellStyle name="Percent 5 8 2" xfId="38418" xr:uid="{96FFBE08-222C-47D7-BBE1-A3A7816AA51D}"/>
    <cellStyle name="Percent 5 9" xfId="20357" xr:uid="{69DAEBA3-BB0B-4BB3-A3C2-1A0013F9DE07}"/>
    <cellStyle name="Percent 5 9 2" xfId="38419" xr:uid="{DFD038DA-2E0D-4ACF-A3CA-766978C2AF83}"/>
    <cellStyle name="Percent 6" xfId="20358" xr:uid="{917F9FD4-56C3-4976-9D00-E181EE253959}"/>
    <cellStyle name="Percent 6 10" xfId="20359" xr:uid="{9DBC0677-74B7-4819-A0C8-95502F623472}"/>
    <cellStyle name="Percent 6 10 2" xfId="38420" xr:uid="{8DBB103A-8C32-4CC0-8D25-8C05240DE352}"/>
    <cellStyle name="Percent 6 10 3" xfId="38421" xr:uid="{55F9736E-8E0C-4D1F-9B4B-D4C6217CB9AC}"/>
    <cellStyle name="Percent 6 11" xfId="38422" xr:uid="{486FF165-7C41-43D3-A4BF-22CBD99A0A87}"/>
    <cellStyle name="Percent 6 12" xfId="38423" xr:uid="{0B7F3D17-8719-4504-A99B-DBF01D37C5C8}"/>
    <cellStyle name="Percent 6 2" xfId="20360" xr:uid="{90A250E2-478B-405D-9500-1A628ABF48F4}"/>
    <cellStyle name="Percent 6 2 2" xfId="38424" xr:uid="{2CB57471-564F-438B-A661-00862B23BF29}"/>
    <cellStyle name="Percent 6 3" xfId="20361" xr:uid="{99210F56-32BF-45DC-A584-39E39DEDA0FE}"/>
    <cellStyle name="Percent 6 3 2" xfId="38425" xr:uid="{49F0DF23-4DEB-47BF-B537-C15C3C2322AA}"/>
    <cellStyle name="Percent 6 4" xfId="20362" xr:uid="{675230F4-F614-4C51-A7AC-4D917C6DCCEA}"/>
    <cellStyle name="Percent 6 4 2" xfId="38426" xr:uid="{0D9515DC-A5CC-4F95-817F-4D5725C63748}"/>
    <cellStyle name="Percent 6 5" xfId="20363" xr:uid="{E316576C-AD01-48AA-8899-70AB73F69DDA}"/>
    <cellStyle name="Percent 6 5 2" xfId="38427" xr:uid="{46EEF8EC-D091-4191-8E22-212C03FF2D17}"/>
    <cellStyle name="Percent 6 6" xfId="20364" xr:uid="{6CE060BA-F05E-4341-87CE-088E44B55658}"/>
    <cellStyle name="Percent 6 6 2" xfId="38428" xr:uid="{5394F3FB-0CBE-4E2F-B2A0-8506C547AB01}"/>
    <cellStyle name="Percent 6 7" xfId="20365" xr:uid="{802A989D-A862-4914-82CD-81DC66935628}"/>
    <cellStyle name="Percent 6 7 2" xfId="38429" xr:uid="{18535AAB-DC3B-4734-BCEC-6446256F1045}"/>
    <cellStyle name="Percent 6 8" xfId="20366" xr:uid="{BAFFA17C-2A5F-4743-BD49-EC0E66F43052}"/>
    <cellStyle name="Percent 6 8 2" xfId="38430" xr:uid="{A7A31124-619A-43F3-9330-98758E2B4790}"/>
    <cellStyle name="Percent 6 9" xfId="20367" xr:uid="{9C10D4DB-D6B7-4B99-A619-CC0A24B8C2A5}"/>
    <cellStyle name="Percent 6 9 2" xfId="38431" xr:uid="{26ABC9F7-D1FA-4D0C-85BF-0281CE919B6D}"/>
    <cellStyle name="Percent 7" xfId="20368" xr:uid="{617C5639-99DA-4DB0-985F-0B38C521939D}"/>
    <cellStyle name="Percent 7 10" xfId="20369" xr:uid="{22C9FA3C-4414-434B-952E-304610B408F2}"/>
    <cellStyle name="Percent 7 11" xfId="20370" xr:uid="{9A0CD263-C91C-4281-A7CB-81283D353BF4}"/>
    <cellStyle name="Percent 7 2" xfId="20371" xr:uid="{769B2CC4-B8A3-4EBA-855C-2055A8F0A1BA}"/>
    <cellStyle name="Percent 7 2 2" xfId="38432" xr:uid="{40109FD6-1A58-449C-B742-C1CD3250E135}"/>
    <cellStyle name="Percent 7 3" xfId="20372" xr:uid="{0C0966CA-FAEF-4188-97E7-B0C8182A55D8}"/>
    <cellStyle name="Percent 7 3 2" xfId="38433" xr:uid="{CA64D9CF-149B-4A07-945D-A8B40CFDA784}"/>
    <cellStyle name="Percent 7 4" xfId="20373" xr:uid="{EDE94FC7-5B35-4CAF-93A5-1429D8C6E842}"/>
    <cellStyle name="Percent 7 4 2" xfId="38434" xr:uid="{55C1E3F7-D997-4F00-80E4-3772140095A4}"/>
    <cellStyle name="Percent 7 5" xfId="20374" xr:uid="{196B3F2E-279C-4565-BB8B-5C76F9C00060}"/>
    <cellStyle name="Percent 7 5 2" xfId="38435" xr:uid="{CACFE950-AD71-4F92-9860-058B60DB4EF0}"/>
    <cellStyle name="Percent 7 6" xfId="20375" xr:uid="{42F41209-2808-4B2D-B423-0241333F1153}"/>
    <cellStyle name="Percent 7 6 2" xfId="38436" xr:uid="{4BAE29FE-3488-404A-95F3-6CDFE0E0F571}"/>
    <cellStyle name="Percent 7 7" xfId="20376" xr:uid="{E97DC6D5-E2FC-4C97-95BA-B69D31584B0C}"/>
    <cellStyle name="Percent 7 7 2" xfId="38437" xr:uid="{5896D08A-8FF8-4CCC-8FCA-C1285403E950}"/>
    <cellStyle name="Percent 7 8" xfId="20377" xr:uid="{16E69AE9-9CB9-4AD2-9B77-A8DBDEEE4D81}"/>
    <cellStyle name="Percent 7 8 2" xfId="38438" xr:uid="{9520D3E7-ACE0-4FA3-B54E-C30C43B8ACD2}"/>
    <cellStyle name="Percent 7 9" xfId="20378" xr:uid="{72870F1F-4BA5-47FD-98ED-9E6B52B0ADAA}"/>
    <cellStyle name="Percent 7 9 2" xfId="38439" xr:uid="{E86BAAAA-F60A-4D6A-BE1F-9D2432E73145}"/>
    <cellStyle name="Percent 8" xfId="20379" xr:uid="{C3E69D17-F436-4653-B7C7-BA215F5E8304}"/>
    <cellStyle name="Percent 8 10" xfId="38440" xr:uid="{AFEA9530-06B2-4B09-869B-2500AF659D9B}"/>
    <cellStyle name="Percent 8 11" xfId="38441" xr:uid="{0A0D4CCE-11DF-45AC-B676-6665B8B35E70}"/>
    <cellStyle name="Percent 8 12" xfId="45842" xr:uid="{CF247A05-D42E-49F5-9E99-8888D0C0E2CD}"/>
    <cellStyle name="Percent 8 2" xfId="20380" xr:uid="{59B44140-D053-459C-84A1-6D6751D66407}"/>
    <cellStyle name="Percent 8 2 2" xfId="38442" xr:uid="{8400858E-27C4-4DDB-8D36-D62FC5460A2C}"/>
    <cellStyle name="Percent 8 3" xfId="20381" xr:uid="{20E311E4-0E28-4438-87B5-AE1DAA233B02}"/>
    <cellStyle name="Percent 8 3 2" xfId="38443" xr:uid="{7BEE9F0F-9451-4325-BF32-DE514A575D36}"/>
    <cellStyle name="Percent 8 4" xfId="20382" xr:uid="{025E6112-E45A-422D-B7DE-BB8634891358}"/>
    <cellStyle name="Percent 8 4 2" xfId="38444" xr:uid="{8A4BFF96-EE14-4C97-ACD0-E1E9E67BFF6B}"/>
    <cellStyle name="Percent 8 5" xfId="20383" xr:uid="{80EA19E5-23A9-4D78-9521-D3CD2D592A69}"/>
    <cellStyle name="Percent 8 5 2" xfId="38445" xr:uid="{C48FB796-E0C7-4F3E-8BB5-54E497E87935}"/>
    <cellStyle name="Percent 8 6" xfId="20384" xr:uid="{FD173E37-3F96-49B0-A891-7B499C49C649}"/>
    <cellStyle name="Percent 8 6 2" xfId="38446" xr:uid="{F6A3D746-E04A-4F08-82DF-9C2998CA3319}"/>
    <cellStyle name="Percent 8 7" xfId="20385" xr:uid="{210F0217-ADA2-4AD6-9E7B-9DA188EA4AD6}"/>
    <cellStyle name="Percent 8 7 2" xfId="38447" xr:uid="{B1684EB2-0E15-4C1B-B85C-9DE336A88B9C}"/>
    <cellStyle name="Percent 8 8" xfId="20386" xr:uid="{A820363D-E8CF-4008-B57B-5E21F27BEB4D}"/>
    <cellStyle name="Percent 8 8 2" xfId="38448" xr:uid="{75C0DDC3-D5E0-4FE3-B50F-9E9BFD9B1C68}"/>
    <cellStyle name="Percent 8 9" xfId="20387" xr:uid="{C39F1043-6463-4994-947A-A958A3BE5130}"/>
    <cellStyle name="Percent 8 9 2" xfId="38449" xr:uid="{B9DA27BC-8424-4C7D-BDFA-58F1D925481A}"/>
    <cellStyle name="Percent 9" xfId="20388" xr:uid="{FC7E6DE9-FFAC-4920-9454-DC52C413740C}"/>
    <cellStyle name="Percent 9 10" xfId="38450" xr:uid="{D4CABD2D-4A21-45D6-9F66-69D91AD2C589}"/>
    <cellStyle name="Percent 9 11" xfId="38451" xr:uid="{F5EF8446-4FDB-4CF2-B00E-8157CF9FA110}"/>
    <cellStyle name="Percent 9 12" xfId="38452" xr:uid="{D3291FE5-2FF5-4606-9D18-CB51B7388D5B}"/>
    <cellStyle name="Percent 9 13" xfId="38453" xr:uid="{B6BC445C-CFDA-4ED4-A939-0249EE04FF2A}"/>
    <cellStyle name="Percent 9 14" xfId="38454" xr:uid="{92E4B669-03D7-4B58-957D-F50F3AEE068A}"/>
    <cellStyle name="Percent 9 15" xfId="38455" xr:uid="{3AF74D45-E327-4796-B64D-D5F804CA804C}"/>
    <cellStyle name="Percent 9 16" xfId="38456" xr:uid="{157E336A-3E07-4259-8613-09F64BDD2B7E}"/>
    <cellStyle name="Percent 9 17" xfId="38457" xr:uid="{6A661E62-BA02-4E38-8A9E-2201106F03AD}"/>
    <cellStyle name="Percent 9 18" xfId="38458" xr:uid="{7A2A7671-4EE5-4F15-981C-6EEFE01B1F27}"/>
    <cellStyle name="Percent 9 19" xfId="38459" xr:uid="{B97229CB-5B67-4B20-900E-3AD52A1D1012}"/>
    <cellStyle name="Percent 9 2" xfId="20389" xr:uid="{2C89045E-7AB9-4043-965B-FB63BDFB6963}"/>
    <cellStyle name="Percent 9 2 2" xfId="38460" xr:uid="{C21F77EE-D3AF-4D88-9CE0-077E20FEE61C}"/>
    <cellStyle name="Percent 9 2 3" xfId="38461" xr:uid="{50247E47-EBF6-44C5-B2E3-EF2F4E1C8B4D}"/>
    <cellStyle name="Percent 9 20" xfId="38462" xr:uid="{CF9B51E9-A4F9-40FD-9226-F5CBAA737413}"/>
    <cellStyle name="Percent 9 21" xfId="38463" xr:uid="{90F4C434-D473-4FD7-A617-B2046144DFBA}"/>
    <cellStyle name="Percent 9 3" xfId="20390" xr:uid="{A957C278-3229-4D00-9B97-C1EF29AD25B0}"/>
    <cellStyle name="Percent 9 3 2" xfId="38464" xr:uid="{67DA26EF-FBD9-4439-951C-F486A751F54C}"/>
    <cellStyle name="Percent 9 3 3" xfId="38465" xr:uid="{03ECDD8F-DEBA-4C4D-B4DA-C6607E6BCB9D}"/>
    <cellStyle name="Percent 9 4" xfId="20391" xr:uid="{CF45982E-16FB-4D89-AFCE-80233D4F6341}"/>
    <cellStyle name="Percent 9 4 2" xfId="38466" xr:uid="{A34C24AF-69BA-4F2A-8F17-A24DD996BBBE}"/>
    <cellStyle name="Percent 9 4 3" xfId="38467" xr:uid="{6A9AB8BD-DF1B-4EA9-935C-C81CBC19A9B1}"/>
    <cellStyle name="Percent 9 5" xfId="20392" xr:uid="{4E2EA24E-377C-46CB-809D-3902368AB5FE}"/>
    <cellStyle name="Percent 9 5 2" xfId="38468" xr:uid="{807AAD04-914C-41AC-9614-7902242EA36C}"/>
    <cellStyle name="Percent 9 5 3" xfId="38469" xr:uid="{B42EE728-B4BD-407F-9346-50CAE3988F78}"/>
    <cellStyle name="Percent 9 6" xfId="20393" xr:uid="{E2634E27-F905-46F9-996F-8847CC1E6A16}"/>
    <cellStyle name="Percent 9 6 2" xfId="38470" xr:uid="{A492A6EC-5BD5-4293-8680-BFEA7DCEC69D}"/>
    <cellStyle name="Percent 9 6 3" xfId="38471" xr:uid="{1B69EEE3-01A2-4C66-9DBB-6CFF121A7349}"/>
    <cellStyle name="Percent 9 7" xfId="20394" xr:uid="{7F9A9C8D-4DEB-45E4-B13D-5B8F0EF45AD8}"/>
    <cellStyle name="Percent 9 7 2" xfId="38472" xr:uid="{E7E58DDE-E99E-4608-9239-D15946D91A23}"/>
    <cellStyle name="Percent 9 7 3" xfId="38473" xr:uid="{3AB38297-1274-495F-85A7-E37F694D5730}"/>
    <cellStyle name="Percent 9 7 4" xfId="38474" xr:uid="{5ADA2D27-8773-41B5-9CD6-A01E3BAFDFDE}"/>
    <cellStyle name="Percent 9 7 5" xfId="38475" xr:uid="{E63B271E-4185-4059-8C01-025811063AD8}"/>
    <cellStyle name="Percent 9 8" xfId="20395" xr:uid="{CF49D366-7AEA-4DD6-B5B9-4B9D4FAF7472}"/>
    <cellStyle name="Percent 9 8 2" xfId="38476" xr:uid="{A54E00E6-B749-4C12-9E09-0143A82280F2}"/>
    <cellStyle name="Percent 9 8 3" xfId="38477" xr:uid="{FA1784B2-D1FA-411C-A59C-DA5F3D74E524}"/>
    <cellStyle name="Percent 9 9" xfId="38478" xr:uid="{5369B949-D130-4AC3-9B3F-7DF6E60850B3}"/>
    <cellStyle name="Percentagem 2 2" xfId="38479" xr:uid="{6E4DD372-BCEB-4B94-8F45-80ECE41E2842}"/>
    <cellStyle name="Percentagem 2 3" xfId="38480" xr:uid="{C888792B-5847-4951-BDC7-1056F0E10B15}"/>
    <cellStyle name="Percentuale 2" xfId="20396" xr:uid="{40111E65-F333-4118-942B-7CDDC2617DF1}"/>
    <cellStyle name="Percentuale 2 2" xfId="20397" xr:uid="{C600FBB0-9978-4580-A920-99BC3E05C9D2}"/>
    <cellStyle name="Percentuale 2 2 2" xfId="20398" xr:uid="{C1702FAA-E0C3-4A21-86DE-27321AA73D14}"/>
    <cellStyle name="Percentuale 2 2 3" xfId="20399" xr:uid="{A027B3EE-AA6D-44C1-BAE3-800F24DD8605}"/>
    <cellStyle name="Percentuale 2 2 3 2" xfId="20400" xr:uid="{FC8A8589-10C2-4A8F-B621-AFE285B24D64}"/>
    <cellStyle name="Percentuale 2 2 4" xfId="38481" xr:uid="{DDEC0603-5562-4C49-94DD-D69855342A71}"/>
    <cellStyle name="Percentuale 2 3" xfId="20401" xr:uid="{B600207A-5F03-452D-84B2-3A7761F17D07}"/>
    <cellStyle name="Percentuale 2 3 2" xfId="20402" xr:uid="{45CE5156-4776-431B-8011-9FFE6B62A5AE}"/>
    <cellStyle name="Percentuale 2 3 3" xfId="20403" xr:uid="{3684118E-0888-430B-8A91-970BE8F0CAFC}"/>
    <cellStyle name="Percentuale 2 3 4" xfId="38482" xr:uid="{EA77BAED-89B1-4C43-900B-48204C740EA7}"/>
    <cellStyle name="Percentuale 2 4" xfId="20404" xr:uid="{63111515-9835-40D5-9D59-2A153E7A8CD8}"/>
    <cellStyle name="Percentuale 2 5" xfId="20405" xr:uid="{ED4E0C87-2FCD-475A-AC8E-33BA96ABFB11}"/>
    <cellStyle name="Percentuale 2 6" xfId="38483" xr:uid="{A0D3377D-C5B8-479D-A30D-A122BC01B05D}"/>
    <cellStyle name="Percentuale 2 7" xfId="38484" xr:uid="{FB63C036-DED9-4B48-B5A3-3BF45DF4B2D5}"/>
    <cellStyle name="Percentuale 3" xfId="20406" xr:uid="{B28EBF7A-60FA-4B39-887F-90347709A9B9}"/>
    <cellStyle name="Percentuale 4" xfId="45785" xr:uid="{66969220-47B9-43E5-B7FB-222DE84A53F8}"/>
    <cellStyle name="Pilkku_Layo9704" xfId="20407" xr:uid="{F69142C8-E332-433E-BD3F-69E1D054B5CD}"/>
    <cellStyle name="Pourcentage 2" xfId="41" xr:uid="{C4B7CACD-C467-4AA9-B1E1-AB941A55558C}"/>
    <cellStyle name="Pourcentage 2 2" xfId="42" xr:uid="{A893F105-737D-476B-A7DE-C7C51DB956C8}"/>
    <cellStyle name="Pourcentage 2 3" xfId="43" xr:uid="{D70F419A-D0B7-4FBF-87F9-7A1519BBC7E7}"/>
    <cellStyle name="Pourcentage 3" xfId="44" xr:uid="{7F4C440A-31DB-479C-BB8D-26993C6B22C0}"/>
    <cellStyle name="Pourcentage 4" xfId="45" xr:uid="{2DF0F2FC-C6DB-4C65-8BBF-50BCFF4B2B4E}"/>
    <cellStyle name="Publication_style" xfId="38485" xr:uid="{FA557848-31EB-4660-A541-374E02D52466}"/>
    <cellStyle name="Pyör. luku_Layo9704" xfId="20408" xr:uid="{7E32FF1D-BAE1-47EC-8333-CAE076C849E0}"/>
    <cellStyle name="Pyör. valuutta_Layo9704" xfId="20409" xr:uid="{DC00A421-97C6-4FCC-BF42-4942657403D1}"/>
    <cellStyle name="Refdb standard" xfId="38486" xr:uid="{0E398741-CA70-42F5-9495-A0F15788734F}"/>
    <cellStyle name="Refdb standard 2" xfId="38487" xr:uid="{B58F7ECA-66B9-42CA-8305-1E075570231D}"/>
    <cellStyle name="Rossz" xfId="20410" xr:uid="{EB7A5B95-3395-4769-AEE9-A73E3F1D1D54}"/>
    <cellStyle name="RowLevel_1 2" xfId="44072" xr:uid="{0FEEDE7E-9194-4ECF-B5BE-A742C21B02D1}"/>
    <cellStyle name="Satisfaisant" xfId="20411" xr:uid="{E9422DE3-E977-4E4C-AC46-71B19B58D0C4}"/>
    <cellStyle name="Schlecht" xfId="20412" xr:uid="{67D28C0E-FC7A-48B2-9355-8CF2F0D853B1}"/>
    <cellStyle name="Schlecht 2" xfId="38488" xr:uid="{F65D9B70-3044-4B8A-948F-2831C10FB173}"/>
    <cellStyle name="Semleges" xfId="20413" xr:uid="{C9B0828C-1825-4D26-9524-5C1FB346CC8B}"/>
    <cellStyle name="Shade" xfId="20414" xr:uid="{D6508611-CBF3-4C7A-B0B2-7DB2D4814293}"/>
    <cellStyle name="Shade 2" xfId="20415" xr:uid="{10601FCA-2668-4D12-9241-8D81098D14D4}"/>
    <cellStyle name="Shade 2 2" xfId="38489" xr:uid="{50E70E13-0238-4E8B-8614-737398046384}"/>
    <cellStyle name="Shade 2 2 2" xfId="38490" xr:uid="{CCEBD9E6-470B-4622-ADC8-D08B25781BD9}"/>
    <cellStyle name="Shade 2 2 2 2" xfId="44699" xr:uid="{AB64DEE5-2E38-46B2-9FC4-79C94F26890A}"/>
    <cellStyle name="Shade 2 2 2 2 2" xfId="44036" xr:uid="{06680D61-C2FD-4CD8-BD61-E99FF3B12E59}"/>
    <cellStyle name="Shade 2 2 2 2 3" xfId="45192" xr:uid="{8E398301-09CD-45B8-9EB7-F97A1915427D}"/>
    <cellStyle name="Shade 2 2 2 3" xfId="44488" xr:uid="{19F59BE1-AE35-47DF-8FC3-8BC5624DD85D}"/>
    <cellStyle name="Shade 2 2 2 4" xfId="45351" xr:uid="{1BE7A9B7-4ED7-4613-B2F4-1298452EAFD7}"/>
    <cellStyle name="Shade 2 2 2 5" xfId="45576" xr:uid="{090B9526-568F-4EDC-9322-CC56D254C9C3}"/>
    <cellStyle name="Shade 2 2 3" xfId="44687" xr:uid="{B411A1F1-DC33-4993-941E-9EBD63FC0075}"/>
    <cellStyle name="Shade 2 2 3 2" xfId="45219" xr:uid="{58F9398B-AD4B-443B-8940-80327D7C0E38}"/>
    <cellStyle name="Shade 2 2 3 3" xfId="45493" xr:uid="{185150E3-0E07-4749-A6D3-90740563D08C}"/>
    <cellStyle name="Shade 2 2 4" xfId="44410" xr:uid="{78139F4C-B8DA-4DFA-934D-654545A53782}"/>
    <cellStyle name="Shade 2 3" xfId="38491" xr:uid="{4DA76212-7466-42DD-B2A5-F0E67FB64325}"/>
    <cellStyle name="Shade 2 3 2" xfId="44585" xr:uid="{8377C58B-F14A-40CC-9DB0-35DC012D7988}"/>
    <cellStyle name="Shade 2 3 2 2" xfId="44798" xr:uid="{42E5DA3B-32A2-49A7-A933-F67AD491ADDA}"/>
    <cellStyle name="Shade 2 3 2 2 2" xfId="45355" xr:uid="{DEEF6471-43A1-4EA3-A739-8D5E784BA1D1}"/>
    <cellStyle name="Shade 2 3 2 2 3" xfId="45580" xr:uid="{EFB777FB-9AFF-4775-9232-6565D9B210CB}"/>
    <cellStyle name="Shade 2 3 2 3" xfId="45176" xr:uid="{27151EA7-FB05-4148-BDBD-F5F2C55FA93F}"/>
    <cellStyle name="Shade 2 3 2 4" xfId="45468" xr:uid="{EF1EDDA6-17E5-441F-8104-16CCA5A80B56}"/>
    <cellStyle name="Shade 2 3 3" xfId="44614" xr:uid="{FCB41965-DB05-429B-A015-94206CA297C8}"/>
    <cellStyle name="Shade 2 3 3 2" xfId="44827" xr:uid="{8DB8AABB-E4F8-40C9-A915-9CD1B230E9A6}"/>
    <cellStyle name="Shade 2 3 3 2 2" xfId="44917" xr:uid="{1295DA01-49CD-425A-BDBE-A48B74663777}"/>
    <cellStyle name="Shade 2 3 3 2 3" xfId="44974" xr:uid="{7E74E3ED-FAD4-4C4B-B992-E87674268CDF}"/>
    <cellStyle name="Shade 2 3 3 3" xfId="44005" xr:uid="{D3D3B28E-1C81-43DE-981F-88EA94F24699}"/>
    <cellStyle name="Shade 2 3 3 4" xfId="45224" xr:uid="{2CB43C70-E1A9-4F42-8927-7A8A6CEBB5C4}"/>
    <cellStyle name="Shade 2 3 4" xfId="44530" xr:uid="{606BAC4C-6344-4BBD-B7A9-0EFD0A0A9D9D}"/>
    <cellStyle name="Shade 2 3 4 2" xfId="44742" xr:uid="{1987FEEA-69EA-4029-B55F-46E3C7CB07D4}"/>
    <cellStyle name="Shade 2 3 4 2 2" xfId="44332" xr:uid="{D414A4FE-E33A-4785-9A47-EFE81DB5D74E}"/>
    <cellStyle name="Shade 2 3 4 2 3" xfId="45288" xr:uid="{9B20BFF9-1D37-4451-BD99-0C81E417C7A6}"/>
    <cellStyle name="Shade 2 3 4 3" xfId="44953" xr:uid="{55A263B4-560B-46FF-8151-5287AFFB6ED7}"/>
    <cellStyle name="Shade 2 3 4 4" xfId="45315" xr:uid="{1BAD0F0B-1E38-4596-A80C-7572E32443C0}"/>
    <cellStyle name="Shade 2 3 5" xfId="44272" xr:uid="{9E6D0358-3B2F-48EF-B4C0-B8381610DFEF}"/>
    <cellStyle name="Shade 2 3 6" xfId="45059" xr:uid="{0974A99B-D364-4F4F-8ACA-08B8469F6032}"/>
    <cellStyle name="Shade 2 3 7" xfId="45076" xr:uid="{609203DE-BCA7-44B1-AE99-4454CC5D76F6}"/>
    <cellStyle name="Shade 2 4" xfId="44166" xr:uid="{CE7CACB1-5189-4404-B4F3-C4A626F26F29}"/>
    <cellStyle name="Shade 3" xfId="20416" xr:uid="{34C2890A-4B68-4709-A756-F21034F71E3B}"/>
    <cellStyle name="Shade 3 2" xfId="38492" xr:uid="{494E8C44-45BF-4298-8B72-6CA8B737CB73}"/>
    <cellStyle name="Shade 3 2 2" xfId="38493" xr:uid="{EB5420B3-2098-4F2A-9BA7-9D8B7813A433}"/>
    <cellStyle name="Shade 3 2 2 2" xfId="44753" xr:uid="{70FAA6E6-1D28-495C-88AB-B4CFE09E1512}"/>
    <cellStyle name="Shade 3 2 2 3" xfId="44928" xr:uid="{1F68BBEE-AC34-4857-8C6F-BE8B55834A8E}"/>
    <cellStyle name="Shade 3 2 2 4" xfId="45154" xr:uid="{D46C7E21-51E5-47A1-8278-2F862A085C2E}"/>
    <cellStyle name="Shade 3 2 3" xfId="44541" xr:uid="{3D568CCB-0BF4-452A-9BE8-8EE46955B527}"/>
    <cellStyle name="Shade 3 2 4" xfId="44251" xr:uid="{AC5FC550-03A1-41E0-80ED-247474AA6A8E}"/>
    <cellStyle name="Shade 3 2 5" xfId="45385" xr:uid="{FF3E7F0B-3B7E-42CF-8BE6-F0E2EF9C7960}"/>
    <cellStyle name="Shade 3 3" xfId="38494" xr:uid="{64F14BF0-F766-4AAB-85CD-394FF27B5B49}"/>
    <cellStyle name="Shade 3 3 2" xfId="44686" xr:uid="{E4AC0835-0374-4F32-B85D-EDFA0B9A807D}"/>
    <cellStyle name="Shade 3 3 3" xfId="45379" xr:uid="{A53EDA83-85EF-4B65-A071-0F247A38CA25}"/>
    <cellStyle name="Shade 3 3 4" xfId="45598" xr:uid="{5BED67A5-4937-47F6-9D80-72C9CC4D98C6}"/>
    <cellStyle name="Shade 3 4" xfId="44409" xr:uid="{9C9E0C2D-815B-4B7A-962B-7B1C396D9A25}"/>
    <cellStyle name="Shade 4" xfId="20417" xr:uid="{316F044B-5C00-41ED-9D1C-9FF9A2610F7A}"/>
    <cellStyle name="Shade 4 2" xfId="38495" xr:uid="{3F496886-6A88-4491-8447-841442DAADF6}"/>
    <cellStyle name="Shade 4 2 2" xfId="44584" xr:uid="{14C6683E-D891-490A-92CE-FDC60235FEFB}"/>
    <cellStyle name="Shade 4 2 2 2" xfId="45337" xr:uid="{2941240E-D644-46B4-ADBD-F191CE73A999}"/>
    <cellStyle name="Shade 4 2 2 3" xfId="45570" xr:uid="{7095F54E-A014-4E93-804C-CAC23C785BFF}"/>
    <cellStyle name="Shade 4 2 3" xfId="44797" xr:uid="{C681E2E6-E518-454D-9F04-59A54B43C92A}"/>
    <cellStyle name="Shade 4 2 3 2" xfId="45195" xr:uid="{EFE4FA8A-59DF-4424-958E-2B4F3B7FF532}"/>
    <cellStyle name="Shade 4 2 3 3" xfId="45478" xr:uid="{47BA90B3-B6A3-4747-81CA-FD8B8CC0A587}"/>
    <cellStyle name="Shade 4 2 4" xfId="44028" xr:uid="{063B5415-D49D-4216-812B-5AB5AA0B4683}"/>
    <cellStyle name="Shade 4 3" xfId="44613" xr:uid="{8CAD4E7E-E990-40CC-A6D3-AE85070BA0D5}"/>
    <cellStyle name="Shade 4 3 2" xfId="44826" xr:uid="{BD05E09C-FA52-4FAC-82CA-79A5DF2B8D2B}"/>
    <cellStyle name="Shade 4 3 2 2" xfId="45006" xr:uid="{DE0B3055-38CE-4054-B6FC-0628E829B2EE}"/>
    <cellStyle name="Shade 4 3 2 3" xfId="44976" xr:uid="{3497ECB7-5271-4605-B91F-7DF725D805E3}"/>
    <cellStyle name="Shade 4 3 3" xfId="45034" xr:uid="{94C8B993-4491-4B2E-B99E-99A0635D00D9}"/>
    <cellStyle name="Shade 4 3 4" xfId="45045" xr:uid="{F7516C48-626A-47D6-B356-668DD19741CC}"/>
    <cellStyle name="Shade 4 4" xfId="44478" xr:uid="{CF340107-8B5F-4C53-9700-E1CFFBA10153}"/>
    <cellStyle name="Shade 4 4 2" xfId="44689" xr:uid="{D2414CE3-9814-4734-9D0B-336032B26448}"/>
    <cellStyle name="Shade 4 4 2 2" xfId="45223" xr:uid="{E5934E25-034B-46F6-8D8C-3B1BC60512E2}"/>
    <cellStyle name="Shade 4 4 2 3" xfId="45496" xr:uid="{A176819E-C8FC-4C02-B9C2-E32E5D79831E}"/>
    <cellStyle name="Shade 4 4 3" xfId="45369" xr:uid="{53C83D3C-FE8A-4C25-9FE2-7B3F8CF3ADF2}"/>
    <cellStyle name="Shade 4 4 4" xfId="45592" xr:uid="{0EDDD08F-6FCC-4EAA-89CB-737AAE963785}"/>
    <cellStyle name="Shade 4 5" xfId="44271" xr:uid="{5DB07F61-D2B2-47DF-9205-7A172F35B39C}"/>
    <cellStyle name="Shade 4 6" xfId="45058" xr:uid="{7D57CBF5-C60C-4470-9B49-F27FD8874250}"/>
    <cellStyle name="Shade 4 7" xfId="44370" xr:uid="{14730FE9-0B34-421A-81EB-CBF920823B13}"/>
    <cellStyle name="Shade 5" xfId="38496" xr:uid="{29E6AEBD-7700-4DE0-947B-4D0C3C0A20A5}"/>
    <cellStyle name="Shade 5 2" xfId="38497" xr:uid="{B542A467-FBBF-45FC-A92E-E38D65D41581}"/>
    <cellStyle name="Shade 5 3" xfId="44069" xr:uid="{ABBF985D-11FF-483A-9CA8-D80A668B4198}"/>
    <cellStyle name="Shade 5 4" xfId="45657" xr:uid="{1CB3DE11-A44B-46C6-8255-6EFCD473C8BE}"/>
    <cellStyle name="Shade 6" xfId="38498" xr:uid="{977C8B81-8D6A-40C6-9148-64665E18E387}"/>
    <cellStyle name="Shade 7" xfId="38499" xr:uid="{21CB076E-ED58-4B56-BAE1-94C799A6E0E8}"/>
    <cellStyle name="Shade 8" xfId="44008" xr:uid="{D88C8A24-88E4-4AD2-8AE9-91757F055974}"/>
    <cellStyle name="Shade 9" xfId="45628" xr:uid="{49EDFCB0-B135-4AC5-8C62-B7CB65F97AFE}"/>
    <cellStyle name="Shade_B_border2" xfId="44167" xr:uid="{BFE10821-A638-4A78-A67A-FDD507BAD6F2}"/>
    <cellStyle name="Sheet Title" xfId="20418" xr:uid="{D0AA0FA6-9BE4-4AEB-80E1-ED758E74B63F}"/>
    <cellStyle name="Sortie" xfId="20419" xr:uid="{DF1A5ABD-215C-40D5-B140-8EADFBBCC41E}"/>
    <cellStyle name="Sortie 10" xfId="20420" xr:uid="{C61EA030-7E54-45FC-B080-2B9D43E0B76B}"/>
    <cellStyle name="Sortie 10 2" xfId="20421" xr:uid="{46F8731A-4A64-4295-92EC-E7C82EF4C213}"/>
    <cellStyle name="Sortie 10 3" xfId="38500" xr:uid="{CCE588B5-9589-4246-A985-8BA732DA58AF}"/>
    <cellStyle name="Sortie 11" xfId="20422" xr:uid="{62D5FFE2-7087-4D37-AE0D-CEADE667E674}"/>
    <cellStyle name="Sortie 12" xfId="38501" xr:uid="{38DB0990-069A-465E-A08F-44B419F3192C}"/>
    <cellStyle name="Sortie 2" xfId="20423" xr:uid="{FCF789F8-10C5-4445-BBC0-05D7F41CA102}"/>
    <cellStyle name="Sortie 2 10" xfId="20424" xr:uid="{9BFBE2BA-0D91-4DB6-A85C-5B2FC0C0FDE0}"/>
    <cellStyle name="Sortie 2 11" xfId="38502" xr:uid="{9F11D97D-C0EE-4457-8E19-58BDB70565B5}"/>
    <cellStyle name="Sortie 2 2" xfId="20425" xr:uid="{94D0C88B-AFEB-444E-B6B9-FCF137076533}"/>
    <cellStyle name="Sortie 2 2 2" xfId="20426" xr:uid="{C35F6B39-3A4F-427F-BD58-23E0BCB0A868}"/>
    <cellStyle name="Sortie 2 2 3" xfId="38503" xr:uid="{792F7B89-3361-4E9A-BC38-CDDDE4F6DE42}"/>
    <cellStyle name="Sortie 2 3" xfId="20427" xr:uid="{52BDA295-A494-44A1-BF22-8243660CB49E}"/>
    <cellStyle name="Sortie 2 3 2" xfId="20428" xr:uid="{D70DC539-5F87-4CE8-9CC2-550F125713EC}"/>
    <cellStyle name="Sortie 2 3 3" xfId="38504" xr:uid="{C89669EC-857E-4807-A07D-1398119FB58A}"/>
    <cellStyle name="Sortie 2 4" xfId="20429" xr:uid="{1B73F923-37E2-42D1-8B24-418D9D87B512}"/>
    <cellStyle name="Sortie 2 4 2" xfId="20430" xr:uid="{6014DB93-6DCA-490C-96A3-84554B5E6B89}"/>
    <cellStyle name="Sortie 2 4 3" xfId="38505" xr:uid="{436D4FAD-832C-46AB-8F28-D9CB8A7EC15D}"/>
    <cellStyle name="Sortie 2 5" xfId="20431" xr:uid="{BAD13B6D-C9C1-4CD2-86F6-424C0F00D1BC}"/>
    <cellStyle name="Sortie 2 5 2" xfId="20432" xr:uid="{8333ADA2-3645-48B2-9922-61938D1AD243}"/>
    <cellStyle name="Sortie 2 5 3" xfId="38506" xr:uid="{3EB4E620-720C-4B40-97AF-8655D9320414}"/>
    <cellStyle name="Sortie 2 6" xfId="20433" xr:uid="{77C64AE0-8FB2-45AE-AFE9-CFB13E8E9525}"/>
    <cellStyle name="Sortie 2 6 2" xfId="20434" xr:uid="{7312F71C-1C4F-405E-80CE-1C8615FED55D}"/>
    <cellStyle name="Sortie 2 6 3" xfId="38507" xr:uid="{A7364DC4-5CCE-4F18-8604-7D713B15C80A}"/>
    <cellStyle name="Sortie 2 7" xfId="20435" xr:uid="{FE10673A-E05E-4B57-B243-1765DAE56D44}"/>
    <cellStyle name="Sortie 2 7 2" xfId="20436" xr:uid="{504A1BC5-8FF6-47CF-BD67-720E89ECF770}"/>
    <cellStyle name="Sortie 2 7 3" xfId="38508" xr:uid="{6C36F529-85C9-4673-9DFF-EA6534C3B06F}"/>
    <cellStyle name="Sortie 2 8" xfId="20437" xr:uid="{D72E8410-D276-4F5F-90A4-6368867A665A}"/>
    <cellStyle name="Sortie 2 8 2" xfId="20438" xr:uid="{214DB012-E9C2-4987-A893-23F838041CB6}"/>
    <cellStyle name="Sortie 2 8 3" xfId="38509" xr:uid="{96783241-8350-44D4-991D-D2B08844E116}"/>
    <cellStyle name="Sortie 2 9" xfId="20439" xr:uid="{E558B71D-9B52-4E47-9293-D2D904A2C707}"/>
    <cellStyle name="Sortie 2 9 2" xfId="20440" xr:uid="{A30BBCDB-4D15-4067-88ED-E10754B13A00}"/>
    <cellStyle name="Sortie 2 9 3" xfId="38510" xr:uid="{7B856FBA-0C9D-4764-B73E-746DB1758D04}"/>
    <cellStyle name="Sortie 3" xfId="20441" xr:uid="{FEE0266F-F819-40BC-9014-F740D201618D}"/>
    <cellStyle name="Sortie 3 2" xfId="20442" xr:uid="{FE33E478-7BCE-4833-BBDA-1113A581F0A6}"/>
    <cellStyle name="Sortie 3 3" xfId="38511" xr:uid="{3DA6E23B-B01E-45EB-858E-85D89F2A5D24}"/>
    <cellStyle name="Sortie 4" xfId="20443" xr:uid="{53E3B6AF-D773-46C0-B389-188924584476}"/>
    <cellStyle name="Sortie 4 2" xfId="20444" xr:uid="{A598CB58-6094-4B8C-9DAD-9E4EC7DAA4BC}"/>
    <cellStyle name="Sortie 4 3" xfId="38512" xr:uid="{F6DACA34-4F90-4830-AD4D-3A3C03AD7973}"/>
    <cellStyle name="Sortie 5" xfId="20445" xr:uid="{E87685A1-9C28-415C-8BBE-EC8565CCABB4}"/>
    <cellStyle name="Sortie 5 2" xfId="20446" xr:uid="{E4EE1EBC-77D4-4094-959A-DBBBA411996D}"/>
    <cellStyle name="Sortie 5 3" xfId="38513" xr:uid="{087481AC-B4EE-40D0-80DA-A00B824F26B0}"/>
    <cellStyle name="Sortie 6" xfId="20447" xr:uid="{A21553A8-E1AF-4D0A-AAE0-9DCBBAA506C1}"/>
    <cellStyle name="Sortie 6 2" xfId="20448" xr:uid="{26E119E8-9A4A-4C36-B73E-B2955EF3C8C7}"/>
    <cellStyle name="Sortie 6 3" xfId="38514" xr:uid="{DEECFD94-45A4-491B-A424-97CD441BB115}"/>
    <cellStyle name="Sortie 7" xfId="20449" xr:uid="{A26E4A20-3DB6-4925-83A3-A3D40C4DD083}"/>
    <cellStyle name="Sortie 7 2" xfId="20450" xr:uid="{247B6CB0-7C54-443B-A1D6-722E1D4A8F4F}"/>
    <cellStyle name="Sortie 7 3" xfId="38515" xr:uid="{AFA3BA70-8044-41C4-BF8D-E334D052D940}"/>
    <cellStyle name="Sortie 8" xfId="20451" xr:uid="{44A04BAF-B272-4C29-931E-9FFCEB8D41FC}"/>
    <cellStyle name="Sortie 8 2" xfId="20452" xr:uid="{FEF4D9A2-C7A1-4A50-A50D-4C0663A0E2FE}"/>
    <cellStyle name="Sortie 8 3" xfId="38516" xr:uid="{5A6EA593-60C1-4B70-B566-2B9D66E36C54}"/>
    <cellStyle name="Sortie 9" xfId="20453" xr:uid="{AD70637A-FE0C-402C-9083-212257D21E6C}"/>
    <cellStyle name="Sortie 9 2" xfId="20454" xr:uid="{31F9CF4E-CDD2-47E5-BFA5-3B637EA55247}"/>
    <cellStyle name="Sortie 9 3" xfId="38517" xr:uid="{816859B6-E3E5-4E11-B20D-BE7CF4193ED7}"/>
    <cellStyle name="source" xfId="20455" xr:uid="{605E122C-3D32-4E8C-AFC1-5EBB32708D08}"/>
    <cellStyle name="source 10" xfId="43984" xr:uid="{8AEBDCDF-91D4-4713-8554-D7F20B1A7C94}"/>
    <cellStyle name="Source 2" xfId="38518" xr:uid="{4448108A-2E7D-4462-BB07-994A19E4B2C4}"/>
    <cellStyle name="source 2 2" xfId="43252" xr:uid="{0B2B4D95-A571-479B-B7E9-4EF176749CF5}"/>
    <cellStyle name="source 2 3" xfId="43253" xr:uid="{9BB84E90-095B-47EF-A6BA-BB0E39687309}"/>
    <cellStyle name="source 2 4" xfId="43251" xr:uid="{564A9F70-C7CF-4EC2-9018-3F79833D7DE6}"/>
    <cellStyle name="source 3" xfId="38519" xr:uid="{02669BD8-9265-447B-870F-364820DD672C}"/>
    <cellStyle name="source 4" xfId="38520" xr:uid="{1A134D62-6248-440D-B2CB-09C301F0F3DE}"/>
    <cellStyle name="source 5" xfId="38521" xr:uid="{2552C883-FEBA-4213-98FC-42B49FB630F8}"/>
    <cellStyle name="source 6" xfId="43250" xr:uid="{DC62B2D9-B985-4616-9C8B-0C3F4084DF4F}"/>
    <cellStyle name="source 7" xfId="43496" xr:uid="{B59B613A-DAC7-4C77-AAD8-80B2E446BE97}"/>
    <cellStyle name="source 8" xfId="43221" xr:uid="{AE4BDB4B-4A63-4E09-B1D3-8C4212ECDA92}"/>
    <cellStyle name="source 9" xfId="43495" xr:uid="{00E2506F-8C83-49CC-8F7B-94AE7B612D68}"/>
    <cellStyle name="Standaard_Blad1" xfId="38522" xr:uid="{725501AF-73A6-4B22-A8E9-FBD2D6A717B3}"/>
    <cellStyle name="Standard 2" xfId="38523" xr:uid="{2CE518D6-0C3C-48A4-9806-5241E38F7948}"/>
    <cellStyle name="Standard 2 2" xfId="44372" xr:uid="{94B554A0-D602-4E15-A202-1A0305DBA253}"/>
    <cellStyle name="Standard 2 2 2" xfId="44473" xr:uid="{9F238AE6-36B8-431E-BAA5-D67FEBF9BEE3}"/>
    <cellStyle name="Standard 2 3" xfId="44472" xr:uid="{C72248C7-1DFC-4054-AFBB-615DDDE3B29F}"/>
    <cellStyle name="Standard 2 4" xfId="44026" xr:uid="{74E9B807-B137-488F-8CC0-4CC8CA4480EE}"/>
    <cellStyle name="Standard 3" xfId="38524" xr:uid="{CF8C9445-B475-482C-A739-876CEC9E8B2C}"/>
    <cellStyle name="Standard_ENR_REF" xfId="20456" xr:uid="{91B9CA11-2202-4E10-94E9-8B9DEDB74883}"/>
    <cellStyle name="Style 1" xfId="38525" xr:uid="{E8E0EC0B-82E9-4707-95A7-411801A114B2}"/>
    <cellStyle name="Style 1 2" xfId="38526" xr:uid="{2294CC59-50CC-4B94-8951-F0D737B664F7}"/>
    <cellStyle name="Style 103" xfId="43254" xr:uid="{9C2EC958-024E-4D5A-995B-BCDEBABCBD63}"/>
    <cellStyle name="Style 103 2" xfId="43255" xr:uid="{675D0123-FD69-4226-8F0C-C47F8729BF9A}"/>
    <cellStyle name="Style 103 3" xfId="43256" xr:uid="{8493CE60-ED0B-452B-913B-441A4E2627DF}"/>
    <cellStyle name="Style 104" xfId="43257" xr:uid="{8E2EBD3C-3A9C-4144-8BB7-825C90E372BB}"/>
    <cellStyle name="Style 104 2" xfId="43258" xr:uid="{D99C9EDF-1A3B-49A3-9C44-1EDAF8BD9214}"/>
    <cellStyle name="Style 104 3" xfId="43259" xr:uid="{B232E992-6150-4041-AF12-9C5EF060F7C5}"/>
    <cellStyle name="Style 105" xfId="43260" xr:uid="{2D85A50D-006D-477E-BB03-194776B6D557}"/>
    <cellStyle name="Style 105 2" xfId="43261" xr:uid="{291CAD31-26EF-4CA9-B651-DD6A7575C0AB}"/>
    <cellStyle name="Style 106" xfId="43262" xr:uid="{2114B7BF-6474-4C70-88B0-5E477C02E1B4}"/>
    <cellStyle name="Style 106 2" xfId="43263" xr:uid="{E84B796D-A5B8-4D90-AEE7-05F553874F94}"/>
    <cellStyle name="Style 107" xfId="43264" xr:uid="{80574C82-3EEF-44F9-BBA6-D62057075022}"/>
    <cellStyle name="Style 107 2" xfId="43265" xr:uid="{AF06D4F6-DB22-4CEA-8745-79505E22D8E1}"/>
    <cellStyle name="Style 108" xfId="43266" xr:uid="{11847508-4D08-4473-A1AB-2B0757AD9EC9}"/>
    <cellStyle name="Style 108 2" xfId="43267" xr:uid="{4A02F944-E746-408F-9CB2-089C87530715}"/>
    <cellStyle name="Style 108 3" xfId="43268" xr:uid="{E811902D-2949-4D64-9991-FA7EC6244D2E}"/>
    <cellStyle name="Style 109" xfId="43269" xr:uid="{091C5420-9767-4A35-ADB8-8AB4EF8D87D0}"/>
    <cellStyle name="Style 109 2" xfId="43270" xr:uid="{70D185CD-4023-407A-9688-D3F5AABB2C64}"/>
    <cellStyle name="Style 110" xfId="43271" xr:uid="{72F54514-4DCB-45C8-8BBE-9FD0170CE74E}"/>
    <cellStyle name="Style 110 2" xfId="43272" xr:uid="{10B15B5C-1D4A-4FCB-ADCD-B4F7299CC9ED}"/>
    <cellStyle name="Style 114" xfId="43273" xr:uid="{79311621-3C0D-48BD-94E9-E06181B684EF}"/>
    <cellStyle name="Style 114 2" xfId="43274" xr:uid="{85B7668C-59B9-44BF-9131-56199500D44F}"/>
    <cellStyle name="Style 114 3" xfId="43275" xr:uid="{13F99D40-BD8E-4418-84C4-7C350531CB1C}"/>
    <cellStyle name="Style 115" xfId="43276" xr:uid="{5C9B3CBB-CA05-4885-B88F-531E07CB625A}"/>
    <cellStyle name="Style 115 2" xfId="43277" xr:uid="{380BB8B5-71DC-4C2E-BF51-02F8F7873A46}"/>
    <cellStyle name="Style 115 3" xfId="43278" xr:uid="{C6BFB132-74BC-4880-859B-742C4980F41D}"/>
    <cellStyle name="Style 116" xfId="43279" xr:uid="{79CF11C0-7E49-4EA7-BB1E-C53DB0851715}"/>
    <cellStyle name="Style 116 2" xfId="43280" xr:uid="{CE6CFEDD-10F0-41E9-A76B-844792C3C2D1}"/>
    <cellStyle name="Style 117" xfId="43281" xr:uid="{44D0EFE2-C68D-4052-92F2-C9D65865DA0A}"/>
    <cellStyle name="Style 117 2" xfId="43282" xr:uid="{D81CE709-A76B-4CFD-BC88-4947AD613E30}"/>
    <cellStyle name="Style 118" xfId="43283" xr:uid="{548A3CAD-AB7B-4BD1-82FA-2B4A14D5CC71}"/>
    <cellStyle name="Style 118 2" xfId="43284" xr:uid="{534BB319-410F-4CA7-AA9A-9DC9772E1C2E}"/>
    <cellStyle name="Style 119" xfId="43285" xr:uid="{2BC5A975-2764-4550-ACBC-BE45296E0322}"/>
    <cellStyle name="Style 119 2" xfId="43286" xr:uid="{FBDC44AB-2BA7-4050-87C5-DF62CA38265F}"/>
    <cellStyle name="Style 119 3" xfId="43287" xr:uid="{85904F46-B3FE-4EB7-B5F0-BD040DA00742}"/>
    <cellStyle name="Style 120" xfId="43288" xr:uid="{CAD37D44-42B7-4C3C-93FA-3A15ADFB51C1}"/>
    <cellStyle name="Style 120 2" xfId="43289" xr:uid="{29D0758D-9E03-4B3A-8AFC-63FFD1F35462}"/>
    <cellStyle name="Style 121" xfId="43290" xr:uid="{45CD2FEF-97C1-4A7D-8150-FCB9CFF72BBD}"/>
    <cellStyle name="Style 121 2" xfId="43291" xr:uid="{07F98575-E970-4640-8EA8-AE8973ECE639}"/>
    <cellStyle name="Style 126" xfId="43292" xr:uid="{70DA58EF-7E3D-426A-A4BB-E73217CC8E3A}"/>
    <cellStyle name="Style 126 2" xfId="43293" xr:uid="{8184DBE7-4F1F-499B-9E87-2378799FE09B}"/>
    <cellStyle name="Style 126 3" xfId="43294" xr:uid="{223DDA10-9A47-4F7C-87CC-3C0041C5F7CF}"/>
    <cellStyle name="Style 127" xfId="43295" xr:uid="{AD119FA2-1EFB-4F81-872C-48F23355114F}"/>
    <cellStyle name="Style 127 2" xfId="43296" xr:uid="{D41CFE61-882A-430D-BF5A-3DD7FB2E24CD}"/>
    <cellStyle name="Style 128" xfId="43297" xr:uid="{40E10E36-37FB-498B-9E59-34B12231E8C0}"/>
    <cellStyle name="Style 128 2" xfId="43298" xr:uid="{67D562A9-9CCE-44E1-8D6F-A5BAE022737C}"/>
    <cellStyle name="Style 129" xfId="43299" xr:uid="{261D4C22-6B5C-4CC4-BD92-1063A4823E5C}"/>
    <cellStyle name="Style 129 2" xfId="43300" xr:uid="{24927D8D-ED4C-4A30-BF7F-8796577BA378}"/>
    <cellStyle name="Style 130" xfId="43301" xr:uid="{774B52B6-930D-40E8-AA6E-4FDF03E7EBF0}"/>
    <cellStyle name="Style 130 2" xfId="43302" xr:uid="{E1584E2E-B7B7-4E4C-B056-9E82194C6570}"/>
    <cellStyle name="Style 130 3" xfId="43303" xr:uid="{4F045B78-8D70-4176-9F3A-51055C1C029B}"/>
    <cellStyle name="Style 131" xfId="43304" xr:uid="{22ED84C5-C751-470C-B35E-2F516FE04EAE}"/>
    <cellStyle name="Style 131 2" xfId="43305" xr:uid="{0BA55250-E99B-4AB4-9F84-D980A778CB4D}"/>
    <cellStyle name="Style 132" xfId="43306" xr:uid="{6DC8084E-7C7A-4656-8829-B4753F3EB0F3}"/>
    <cellStyle name="Style 132 2" xfId="43307" xr:uid="{3DDB87BD-C674-4943-B38E-06DF9F0C214B}"/>
    <cellStyle name="Style 137" xfId="43308" xr:uid="{1CA214B4-A592-44A6-B739-FF2D49E76EF8}"/>
    <cellStyle name="Style 137 2" xfId="43309" xr:uid="{7D3DE5D1-4857-45F0-AF92-0045881B2CC1}"/>
    <cellStyle name="Style 137 3" xfId="43310" xr:uid="{6499E35A-A63A-4352-BEA9-D63DEC93746C}"/>
    <cellStyle name="Style 138" xfId="43311" xr:uid="{2B834EDD-5C14-4F86-888A-00CC8C871F41}"/>
    <cellStyle name="Style 138 2" xfId="43312" xr:uid="{273E16A9-2BA3-448F-BADA-2DBB2EFE5417}"/>
    <cellStyle name="Style 139" xfId="43313" xr:uid="{78301ACB-1C16-4F14-B368-19D8FDB7C03D}"/>
    <cellStyle name="Style 139 2" xfId="43314" xr:uid="{12D78810-A4B2-45CD-AC6C-FCBB16834E23}"/>
    <cellStyle name="Style 140" xfId="43315" xr:uid="{2CA26183-649E-4F18-864D-81A752F05045}"/>
    <cellStyle name="Style 140 2" xfId="43316" xr:uid="{C90C6D05-F681-452E-B2C2-0D11FC1EF80D}"/>
    <cellStyle name="Style 141" xfId="43317" xr:uid="{5BA0608A-F780-4779-8153-3770D10ACD01}"/>
    <cellStyle name="Style 141 2" xfId="43318" xr:uid="{874DF4A6-1A33-45A4-9626-AC99EF466012}"/>
    <cellStyle name="Style 141 3" xfId="43319" xr:uid="{CC3567B9-E272-4A2A-90F8-7744AFE6B80C}"/>
    <cellStyle name="Style 142" xfId="43320" xr:uid="{A437F6D3-36E1-4D73-BAF8-87892FFEE4E2}"/>
    <cellStyle name="Style 142 2" xfId="43321" xr:uid="{84A5C7C2-BE3D-4F51-B620-40A85FF3559E}"/>
    <cellStyle name="Style 143" xfId="43322" xr:uid="{1AC5275C-35CE-4BA7-B841-79A2534ECEC6}"/>
    <cellStyle name="Style 143 2" xfId="43323" xr:uid="{1AEBFAB0-321D-472D-A57B-DF2DEE5E412A}"/>
    <cellStyle name="Style 148" xfId="43324" xr:uid="{2862CA04-07FD-4823-9276-C05DF72AB3DB}"/>
    <cellStyle name="Style 148 2" xfId="43325" xr:uid="{218E8CCB-053D-46FC-ACB1-A84B7724CDEF}"/>
    <cellStyle name="Style 148 3" xfId="43326" xr:uid="{933BAA52-0BD1-4A1F-898C-BF0055A23AFF}"/>
    <cellStyle name="Style 149" xfId="43327" xr:uid="{1E7CA45D-9C54-408B-97D9-BB52AABF1AAE}"/>
    <cellStyle name="Style 149 2" xfId="43328" xr:uid="{C5EC9800-03FC-480E-9BB6-CC6725A6806E}"/>
    <cellStyle name="Style 150" xfId="43329" xr:uid="{779E2336-0F37-41EF-AB3B-6CBFB561E42C}"/>
    <cellStyle name="Style 150 2" xfId="43330" xr:uid="{F880FD75-1549-4CF5-804E-1EBE213A7262}"/>
    <cellStyle name="Style 151" xfId="43331" xr:uid="{0C937E37-55D4-4EBC-BB4A-3A6A49E310A6}"/>
    <cellStyle name="Style 151 2" xfId="43332" xr:uid="{739C7DA6-EBF3-4A04-A6A8-6D48A4AAD8BC}"/>
    <cellStyle name="Style 152" xfId="43333" xr:uid="{E25A1ADC-F1FB-4A4F-89E6-00CCA60AFF42}"/>
    <cellStyle name="Style 152 2" xfId="43334" xr:uid="{2487FF43-E2DC-41A8-AE3C-58B32BB0096E}"/>
    <cellStyle name="Style 152 3" xfId="43335" xr:uid="{5F239176-2835-4F81-968B-476F8BA85609}"/>
    <cellStyle name="Style 153" xfId="43336" xr:uid="{03D50A6E-887D-4F5D-8CDD-2D0703FDA5EA}"/>
    <cellStyle name="Style 153 2" xfId="43337" xr:uid="{A4471600-4358-4002-893F-86B521B44517}"/>
    <cellStyle name="Style 154" xfId="43338" xr:uid="{E3FCF53F-6D71-4C17-9ABB-432EA781257F}"/>
    <cellStyle name="Style 154 2" xfId="43339" xr:uid="{AD153161-52FF-4718-AA36-A5EC312F136C}"/>
    <cellStyle name="Style 159" xfId="43340" xr:uid="{BE8C377E-2BEC-4ECE-9BEE-FCE3808E5037}"/>
    <cellStyle name="Style 159 2" xfId="43341" xr:uid="{6FA2C6E1-D1DB-48B7-85DA-F305BE9D94EB}"/>
    <cellStyle name="Style 159 3" xfId="43342" xr:uid="{7382BACF-B197-4418-BA17-A34DCE47F745}"/>
    <cellStyle name="Style 160" xfId="43343" xr:uid="{7763FC2F-2978-41C8-84F4-0AADF71E880F}"/>
    <cellStyle name="Style 160 2" xfId="43344" xr:uid="{8C463EA1-50B3-42A2-A73C-C354710B60E9}"/>
    <cellStyle name="Style 161" xfId="43345" xr:uid="{08858526-55E0-4FD0-B080-A767BF60BF5C}"/>
    <cellStyle name="Style 161 2" xfId="43346" xr:uid="{17895E8B-7115-48F9-80BD-4249BDDFD2BA}"/>
    <cellStyle name="Style 162" xfId="43347" xr:uid="{2239260D-238E-46F0-8A8C-8FB3F23BAA7B}"/>
    <cellStyle name="Style 162 2" xfId="43348" xr:uid="{88A58E49-B231-4A19-A199-2BD57C829638}"/>
    <cellStyle name="Style 163" xfId="43349" xr:uid="{CAF469EF-0D0C-4664-9AF1-089ECD757537}"/>
    <cellStyle name="Style 163 2" xfId="43350" xr:uid="{58D9C9EA-A556-4C54-9760-74EDE8F1D7B1}"/>
    <cellStyle name="Style 163 3" xfId="43351" xr:uid="{AC442A7F-2998-4E98-BDFD-AB4CCE422D5B}"/>
    <cellStyle name="Style 164" xfId="43352" xr:uid="{DF908DF2-4C04-4AF5-8B9A-548640EBCA37}"/>
    <cellStyle name="Style 164 2" xfId="43353" xr:uid="{2049ADBC-5E22-4F25-B4CF-CFCA915925E8}"/>
    <cellStyle name="Style 165" xfId="43354" xr:uid="{B0FBD9D8-B2C6-4748-80D1-796AB0557E9D}"/>
    <cellStyle name="Style 165 2" xfId="43355" xr:uid="{F9C772D7-A5B3-4B5F-9709-366F4C77BA56}"/>
    <cellStyle name="Style 21" xfId="20457" xr:uid="{E5A088D2-0651-427F-9B15-9D507A6E7E6A}"/>
    <cellStyle name="Style 21 10" xfId="20458" xr:uid="{43784671-1726-4E31-90FD-3095598F2BB9}"/>
    <cellStyle name="Style 21 10 2" xfId="20459" xr:uid="{C3D8A264-0BDD-491E-855C-8DDA19E56A63}"/>
    <cellStyle name="Style 21 10 3" xfId="38527" xr:uid="{FCBFA085-DAFA-4EBE-AEB7-AC6FC3D19B31}"/>
    <cellStyle name="Style 21 10 4" xfId="38528" xr:uid="{244FD7F4-BFE9-44BA-B8DF-696F41BEEF33}"/>
    <cellStyle name="Style 21 11" xfId="20460" xr:uid="{524FD8AD-7828-45D8-A942-B1F1CF3A8999}"/>
    <cellStyle name="Style 21 11 2" xfId="20461" xr:uid="{BB313A54-8B90-4BA5-9EB3-07C50C043197}"/>
    <cellStyle name="Style 21 11 3" xfId="38529" xr:uid="{7E8A39CA-228C-4574-8F9F-C9FFCD4BBF8C}"/>
    <cellStyle name="Style 21 11 4" xfId="38530" xr:uid="{0BA500C9-965F-4558-AB9B-985BA677B3D7}"/>
    <cellStyle name="Style 21 12" xfId="20462" xr:uid="{0CC0546D-8CDB-4EA5-932D-C2966981181F}"/>
    <cellStyle name="Style 21 12 2" xfId="38531" xr:uid="{6DB22AC0-0573-4629-9AE5-C13D891711C6}"/>
    <cellStyle name="Style 21 12 3" xfId="38532" xr:uid="{8426BA61-3273-446D-AD38-F377F8562323}"/>
    <cellStyle name="Style 21 13" xfId="20463" xr:uid="{D5F93733-0662-49AF-A868-845BAECFC04D}"/>
    <cellStyle name="Style 21 13 2" xfId="38533" xr:uid="{2D92A9E2-88C3-45F8-B6DE-1D11B621BFCE}"/>
    <cellStyle name="Style 21 14" xfId="38534" xr:uid="{E82DF4EC-F154-496B-B81F-AC0D83A63747}"/>
    <cellStyle name="Style 21 15" xfId="38535" xr:uid="{9CE5515B-78FD-4B1B-9DB4-F1D3F1FB91C4}"/>
    <cellStyle name="Style 21 2" xfId="20464" xr:uid="{B76B10FE-17A1-4277-9688-DDB85BDCE0E4}"/>
    <cellStyle name="Style 21 2 10" xfId="20465" xr:uid="{367773AF-8111-4DE4-A824-50D3B22A65D3}"/>
    <cellStyle name="Style 21 2 10 2" xfId="20466" xr:uid="{42FE2EBF-9356-4CD8-82AE-A08839969487}"/>
    <cellStyle name="Style 21 2 10 3" xfId="38536" xr:uid="{C1A28D4B-B0B6-45DA-8E12-7601713EE807}"/>
    <cellStyle name="Style 21 2 10 4" xfId="38537" xr:uid="{20298B4F-8184-4987-B007-8E25F4EDDF47}"/>
    <cellStyle name="Style 21 2 11" xfId="20467" xr:uid="{C79D322C-FE70-4C20-ACCD-64CD69D6BA61}"/>
    <cellStyle name="Style 21 2 11 2" xfId="38538" xr:uid="{093C62E5-BD8C-4BC2-80AD-9FB5B85694D0}"/>
    <cellStyle name="Style 21 2 11 3" xfId="38539" xr:uid="{26685380-7B70-44D1-ACCB-215994AD7876}"/>
    <cellStyle name="Style 21 2 12" xfId="20468" xr:uid="{78EC3640-2451-4134-B737-032A699823F0}"/>
    <cellStyle name="Style 21 2 12 2" xfId="38540" xr:uid="{1991B62A-31A4-4681-AA54-5B045D5B4728}"/>
    <cellStyle name="Style 21 2 13" xfId="38541" xr:uid="{B75FE36D-5614-4A3F-833F-A8F007070ACA}"/>
    <cellStyle name="Style 21 2 14" xfId="38542" xr:uid="{612168AC-AE16-4F33-8CF2-FA698C87CF61}"/>
    <cellStyle name="Style 21 2 2" xfId="20469" xr:uid="{948D2930-D884-4BAD-A242-C64716F4213B}"/>
    <cellStyle name="Style 21 2 2 10" xfId="20470" xr:uid="{78DE73FB-0A02-4025-88E5-A9084BAA4C3F}"/>
    <cellStyle name="Style 21 2 2 10 2" xfId="38543" xr:uid="{BE79B944-6775-4D69-92A9-E5118488911D}"/>
    <cellStyle name="Style 21 2 2 11" xfId="38544" xr:uid="{1AB3AD90-DE76-4244-B3E2-B01BB2D3D1EB}"/>
    <cellStyle name="Style 21 2 2 12" xfId="38545" xr:uid="{D0E53005-26A1-4861-93E5-17455116F066}"/>
    <cellStyle name="Style 21 2 2 2" xfId="20471" xr:uid="{FDC4E482-C6CD-4495-A916-9F38ABD6050E}"/>
    <cellStyle name="Style 21 2 2 2 2" xfId="20472" xr:uid="{181D1DA1-9CED-428D-B4CF-F90A1607135B}"/>
    <cellStyle name="Style 21 2 2 2 2 2" xfId="38546" xr:uid="{05C7D93D-246F-4AEA-8F01-B93F2EAAE104}"/>
    <cellStyle name="Style 21 2 2 2 2 2 2" xfId="38547" xr:uid="{068FA83E-C0FD-49FE-81F9-32424E0B9CC5}"/>
    <cellStyle name="Style 21 2 2 2 2 3" xfId="38548" xr:uid="{0F350637-0BF3-47DA-B8CB-21E31D2EF4C3}"/>
    <cellStyle name="Style 21 2 2 2 2 4" xfId="38549" xr:uid="{858C9C62-C0E0-4995-8FB3-FD820A6C2C0A}"/>
    <cellStyle name="Style 21 2 2 2 3" xfId="20473" xr:uid="{C4CD05F9-1730-4DA3-B117-F30E0161D4B9}"/>
    <cellStyle name="Style 21 2 2 2 4" xfId="20474" xr:uid="{A765862B-0E6C-4C30-BC4E-76652471C10D}"/>
    <cellStyle name="Style 21 2 2 2 5" xfId="38550" xr:uid="{7FB71288-0625-419F-9A4B-65224FA0F0B4}"/>
    <cellStyle name="Style 21 2 2 3" xfId="20475" xr:uid="{03635358-7D77-4CA9-8D7B-A32CFC46B6EF}"/>
    <cellStyle name="Style 21 2 2 3 2" xfId="20476" xr:uid="{B1429020-F6A2-4C60-9197-D153F7070DC3}"/>
    <cellStyle name="Style 21 2 2 3 2 2" xfId="38551" xr:uid="{BFCAA213-13E3-464C-9026-2797FAD99B91}"/>
    <cellStyle name="Style 21 2 2 3 2 3" xfId="38552" xr:uid="{575CE903-52D3-4C00-834F-F269C59C9F34}"/>
    <cellStyle name="Style 21 2 2 3 3" xfId="38553" xr:uid="{3CCAB719-BBA9-4DEF-BFD7-CDFD504537E2}"/>
    <cellStyle name="Style 21 2 2 3 3 2" xfId="38554" xr:uid="{A7E75B79-7D23-43F4-BCB7-22BBE5F0B1AE}"/>
    <cellStyle name="Style 21 2 2 3 4" xfId="38555" xr:uid="{9C6DDDB3-A608-4688-A14A-A4354F1EA123}"/>
    <cellStyle name="Style 21 2 2 3 4 2" xfId="38556" xr:uid="{B93F4391-0D68-447C-ADFC-2806B1E3672D}"/>
    <cellStyle name="Style 21 2 2 3 5" xfId="38557" xr:uid="{7BF6F15C-FD0F-4706-9E2B-87600E78C93C}"/>
    <cellStyle name="Style 21 2 2 3 6" xfId="38558" xr:uid="{4E5A6A40-6C45-479F-A483-797745D444A0}"/>
    <cellStyle name="Style 21 2 2 4" xfId="20477" xr:uid="{C4BE6258-2D60-4CFA-B6C9-E43D27861A57}"/>
    <cellStyle name="Style 21 2 2 4 2" xfId="20478" xr:uid="{646B0EF5-87F8-42A8-B1E4-15F2E0355A09}"/>
    <cellStyle name="Style 21 2 2 4 2 2" xfId="38559" xr:uid="{BC43022E-DAD8-478E-87AE-F595D1FA101C}"/>
    <cellStyle name="Style 21 2 2 4 2 3" xfId="38560" xr:uid="{F0E8AB5D-0186-4CBC-9BB3-F33124D2DA9F}"/>
    <cellStyle name="Style 21 2 2 4 3" xfId="38561" xr:uid="{A40085DA-3309-4C2A-9CEB-6D369372FE9F}"/>
    <cellStyle name="Style 21 2 2 4 4" xfId="38562" xr:uid="{C1ED6632-3933-4A4E-92AD-D5438934A897}"/>
    <cellStyle name="Style 21 2 2 5" xfId="20479" xr:uid="{C0FE406A-2938-48EC-AF40-6FEBECC18D28}"/>
    <cellStyle name="Style 21 2 2 5 2" xfId="20480" xr:uid="{FC211191-F151-47A6-825C-87B1C5056756}"/>
    <cellStyle name="Style 21 2 2 5 3" xfId="38563" xr:uid="{70108C8F-26A0-4AE7-9192-CAC58BA58C9F}"/>
    <cellStyle name="Style 21 2 2 5 4" xfId="38564" xr:uid="{1226595A-ADF4-4F08-8AB0-28A6FEBC3C6C}"/>
    <cellStyle name="Style 21 2 2 6" xfId="20481" xr:uid="{281355CC-7B11-4EFC-9C3B-B1237FF1E6D9}"/>
    <cellStyle name="Style 21 2 2 6 2" xfId="20482" xr:uid="{DFBB10C9-E508-4660-9E1D-01D65C95465F}"/>
    <cellStyle name="Style 21 2 2 6 3" xfId="38565" xr:uid="{548A09DB-4EE3-4507-9034-898119FE1756}"/>
    <cellStyle name="Style 21 2 2 6 4" xfId="38566" xr:uid="{931D327A-C997-45DC-BC1C-7FAAB85F9700}"/>
    <cellStyle name="Style 21 2 2 7" xfId="20483" xr:uid="{AA35C498-6A67-4F39-8A2D-FF6C7A7572B1}"/>
    <cellStyle name="Style 21 2 2 7 2" xfId="20484" xr:uid="{2E7B07F5-C0AE-4571-8AA6-1F659FBC3572}"/>
    <cellStyle name="Style 21 2 2 7 3" xfId="38567" xr:uid="{8121C557-9137-4709-8202-4E64F41C01C3}"/>
    <cellStyle name="Style 21 2 2 7 4" xfId="38568" xr:uid="{16ADBE15-CA1D-4301-95C6-A2E0221D0757}"/>
    <cellStyle name="Style 21 2 2 8" xfId="20485" xr:uid="{969B6A3E-49A4-4B31-A088-CF87FE1FA5A5}"/>
    <cellStyle name="Style 21 2 2 8 2" xfId="20486" xr:uid="{062D1A6B-1023-44E0-BE9D-320145B95E13}"/>
    <cellStyle name="Style 21 2 2 8 3" xfId="38569" xr:uid="{58C2336D-0F87-4EED-B9E9-7C31BC366A76}"/>
    <cellStyle name="Style 21 2 2 8 4" xfId="38570" xr:uid="{E9A5959B-0DD1-43CA-8D1C-AC2DD8BE656C}"/>
    <cellStyle name="Style 21 2 2 9" xfId="20487" xr:uid="{F4DC4AA0-A019-41E3-B9A4-097565BAB41C}"/>
    <cellStyle name="Style 21 2 2 9 2" xfId="38571" xr:uid="{0F0B2DDA-21CD-4F4F-A453-76456018EDF9}"/>
    <cellStyle name="Style 21 2 2 9 3" xfId="38572" xr:uid="{F25FF13C-17CC-4F67-A626-E1B06777889E}"/>
    <cellStyle name="Style 21 2 3" xfId="20488" xr:uid="{8E308CBF-0640-4312-B847-05FCD7BF5315}"/>
    <cellStyle name="Style 21 2 3 10" xfId="20489" xr:uid="{CCE1BC03-42E5-4F8F-B057-3F0788072741}"/>
    <cellStyle name="Style 21 2 3 10 2" xfId="38573" xr:uid="{7810E766-A168-4D87-80C9-79F4CBA41728}"/>
    <cellStyle name="Style 21 2 3 11" xfId="38574" xr:uid="{A13521A3-D5AB-4A9B-A1F7-69D3170FB39C}"/>
    <cellStyle name="Style 21 2 3 12" xfId="38575" xr:uid="{6AB558F1-5B6D-4E2F-A8E3-7955EC7090AA}"/>
    <cellStyle name="Style 21 2 3 13" xfId="43356" xr:uid="{336EF1EB-8AFA-42E8-8DE3-93FEFB768B92}"/>
    <cellStyle name="Style 21 2 3 2" xfId="20490" xr:uid="{220DEF93-913E-4E55-B5B0-D9D15AF49BC2}"/>
    <cellStyle name="Style 21 2 3 2 2" xfId="20491" xr:uid="{4F5CBC3F-88B5-49BB-ADFB-CDC5FA139A0F}"/>
    <cellStyle name="Style 21 2 3 2 2 2" xfId="38576" xr:uid="{79BBA153-F9FF-426F-ACD2-60B58D86C970}"/>
    <cellStyle name="Style 21 2 3 2 2 3" xfId="38577" xr:uid="{3EA2FB53-9C96-4851-99FE-78AF95023229}"/>
    <cellStyle name="Style 21 2 3 2 3" xfId="20492" xr:uid="{6BA64FE1-B7F9-4693-9976-E35248B3CEF7}"/>
    <cellStyle name="Style 21 2 3 2 4" xfId="20493" xr:uid="{8CC75179-CB4A-4D88-AF19-E2C999DB6987}"/>
    <cellStyle name="Style 21 2 3 2 5" xfId="38578" xr:uid="{D8060FC5-9B36-4E7C-B6E1-333F9D2C9A84}"/>
    <cellStyle name="Style 21 2 3 3" xfId="20494" xr:uid="{08A0B773-D085-43FE-BEF2-1A2F0674C505}"/>
    <cellStyle name="Style 21 2 3 3 2" xfId="20495" xr:uid="{D5FCA77D-DBE4-4FDE-AD83-F8788A3FC3A8}"/>
    <cellStyle name="Style 21 2 3 3 3" xfId="38579" xr:uid="{F7FF9989-A9B0-4CE3-BEB7-D1145E717948}"/>
    <cellStyle name="Style 21 2 3 3 4" xfId="38580" xr:uid="{88989135-5F10-4102-B7D3-18409267F0AF}"/>
    <cellStyle name="Style 21 2 3 4" xfId="20496" xr:uid="{1EF7EA49-4C43-4DE7-B016-3CB98CA360FF}"/>
    <cellStyle name="Style 21 2 3 4 2" xfId="20497" xr:uid="{A5BFE87C-E992-4DC3-A22D-7488778C1D2A}"/>
    <cellStyle name="Style 21 2 3 4 3" xfId="38581" xr:uid="{FA501ABF-2ADD-47F8-946D-A470EA00B023}"/>
    <cellStyle name="Style 21 2 3 4 4" xfId="38582" xr:uid="{C754F630-1E58-4592-95C6-B867279BC16A}"/>
    <cellStyle name="Style 21 2 3 5" xfId="20498" xr:uid="{96A09E63-DB7E-441A-A4FE-D38BA9CB4ED9}"/>
    <cellStyle name="Style 21 2 3 5 2" xfId="20499" xr:uid="{454BA742-387C-43C6-969F-DF3EAF4115DB}"/>
    <cellStyle name="Style 21 2 3 5 3" xfId="38583" xr:uid="{9C91085A-CCC6-49BC-AC51-F7FC162C38CE}"/>
    <cellStyle name="Style 21 2 3 5 4" xfId="38584" xr:uid="{E8C619C5-9349-41BA-BB58-76EABE917B03}"/>
    <cellStyle name="Style 21 2 3 6" xfId="20500" xr:uid="{53F40A72-742D-48F0-91EF-5997CDB66F86}"/>
    <cellStyle name="Style 21 2 3 6 2" xfId="20501" xr:uid="{F5DC0596-AB8C-4078-A341-72A8CC5A77FC}"/>
    <cellStyle name="Style 21 2 3 6 3" xfId="38585" xr:uid="{378A51E2-6897-439E-A735-89CD0C4A2C59}"/>
    <cellStyle name="Style 21 2 3 6 4" xfId="38586" xr:uid="{FD1D2F1F-9D4C-4714-BF54-4F8A6698EC5A}"/>
    <cellStyle name="Style 21 2 3 7" xfId="20502" xr:uid="{8354AE21-FC51-459F-8178-CBC11430EFD4}"/>
    <cellStyle name="Style 21 2 3 7 2" xfId="20503" xr:uid="{CD142A4C-C31C-4061-A9CA-DF383D9D6D35}"/>
    <cellStyle name="Style 21 2 3 7 3" xfId="38587" xr:uid="{E9E77BBA-B064-4EC4-9B6B-97FE1269504A}"/>
    <cellStyle name="Style 21 2 3 7 4" xfId="38588" xr:uid="{3750D185-4008-4EE3-A4E1-94E121488187}"/>
    <cellStyle name="Style 21 2 3 8" xfId="20504" xr:uid="{CECFB16B-2D43-4F03-A197-C818D4AC363F}"/>
    <cellStyle name="Style 21 2 3 8 2" xfId="20505" xr:uid="{7F7DCD10-470B-49B4-A711-CFD8432E802F}"/>
    <cellStyle name="Style 21 2 3 8 3" xfId="38589" xr:uid="{38C29D16-B603-424F-9701-069156FE5697}"/>
    <cellStyle name="Style 21 2 3 8 4" xfId="38590" xr:uid="{6A200A6A-3E41-448A-BADD-8F1962D42797}"/>
    <cellStyle name="Style 21 2 3 9" xfId="20506" xr:uid="{59D4594F-921F-4EB8-965F-AC2DD3226762}"/>
    <cellStyle name="Style 21 2 3 9 2" xfId="38591" xr:uid="{F45AFA03-5A82-48FA-A1B9-3FA728EB81C5}"/>
    <cellStyle name="Style 21 2 3 9 3" xfId="38592" xr:uid="{F665B952-0D29-4C35-BEC1-9E4BC2F41EA6}"/>
    <cellStyle name="Style 21 2 4" xfId="20507" xr:uid="{C3C12220-D25E-46A3-8DF1-7C58F9189620}"/>
    <cellStyle name="Style 21 2 4 2" xfId="20508" xr:uid="{39576F09-C78D-42BC-84F1-426252699201}"/>
    <cellStyle name="Style 21 2 4 2 2" xfId="20509" xr:uid="{8E03C50C-607D-4F82-BB95-A7EA32F22D44}"/>
    <cellStyle name="Style 21 2 4 2 2 2" xfId="38593" xr:uid="{8A7F3626-E405-427A-B596-A8261F02B36B}"/>
    <cellStyle name="Style 21 2 4 2 3" xfId="20510" xr:uid="{65866CCB-4326-4F6E-9986-FCA49BA545F1}"/>
    <cellStyle name="Style 21 2 4 2 4" xfId="38594" xr:uid="{D0E994E7-807E-4DA1-9F32-433B4FEBEA54}"/>
    <cellStyle name="Style 21 2 4 3" xfId="20511" xr:uid="{AD634C07-44E3-4732-8E72-1B0663142031}"/>
    <cellStyle name="Style 21 2 4 3 2" xfId="20512" xr:uid="{9D750D94-0514-4A5D-8315-647C83A357F9}"/>
    <cellStyle name="Style 21 2 4 3 3" xfId="38595" xr:uid="{5FF13563-0598-4755-9A9B-12B37BDB6BC5}"/>
    <cellStyle name="Style 21 2 4 4" xfId="20513" xr:uid="{7A21821A-CED4-44F0-8AA1-C70EA495FE83}"/>
    <cellStyle name="Style 21 2 4 4 2" xfId="38596" xr:uid="{C7AD318C-2926-467B-9310-BDDB2A282CF8}"/>
    <cellStyle name="Style 21 2 4 5" xfId="38597" xr:uid="{ADB70D5B-A38C-4A9C-8225-BD5807982D20}"/>
    <cellStyle name="Style 21 2 4 5 2" xfId="38598" xr:uid="{61C3204C-6448-4155-A974-37D500E2F18E}"/>
    <cellStyle name="Style 21 2 4 6" xfId="38599" xr:uid="{1A7E6331-96AA-441C-A57A-FB60C1A72B6D}"/>
    <cellStyle name="Style 21 2 4 7" xfId="43357" xr:uid="{AE7775F3-F2C2-4BA5-A0B5-18F05E1D6108}"/>
    <cellStyle name="Style 21 2 5" xfId="20514" xr:uid="{DBD593EF-F18B-4332-B7EC-5869DFA5A6E9}"/>
    <cellStyle name="Style 21 2 5 2" xfId="20515" xr:uid="{74DA7067-874E-4017-8BE6-93EA65242262}"/>
    <cellStyle name="Style 21 2 5 2 2" xfId="38600" xr:uid="{B7AB7973-FBC6-4491-B0B4-3BA303D42BFF}"/>
    <cellStyle name="Style 21 2 5 2 3" xfId="38601" xr:uid="{69122748-D458-4A1E-9278-2A87A57A2992}"/>
    <cellStyle name="Style 21 2 5 3" xfId="20516" xr:uid="{A6E8B7D3-226A-453B-B2B3-709990C61471}"/>
    <cellStyle name="Style 21 2 5 4" xfId="38602" xr:uid="{26668038-3073-4E02-95D6-5DC5E396D165}"/>
    <cellStyle name="Style 21 2 5 5" xfId="38603" xr:uid="{BA19A51F-D009-4617-ACCE-AA912D4A70E5}"/>
    <cellStyle name="Style 21 2 6" xfId="20517" xr:uid="{8F5EDC46-B15F-4D73-AEC9-DE464355E2C0}"/>
    <cellStyle name="Style 21 2 6 2" xfId="20518" xr:uid="{7EAE8DEC-01B6-43E1-92B3-40435F4500AD}"/>
    <cellStyle name="Style 21 2 6 2 2" xfId="38604" xr:uid="{B2737F41-E934-4904-BBA8-D0557FE852F1}"/>
    <cellStyle name="Style 21 2 6 2 3" xfId="38605" xr:uid="{E08092B8-1744-4D87-A9B1-8788BF829A84}"/>
    <cellStyle name="Style 21 2 6 3" xfId="38606" xr:uid="{53DA4044-1F27-46E3-AB96-50CD7858D2EB}"/>
    <cellStyle name="Style 21 2 6 4" xfId="38607" xr:uid="{269634E4-F1DD-45CC-8DC3-5857DCF1FDC4}"/>
    <cellStyle name="Style 21 2 7" xfId="20519" xr:uid="{D132FCB6-F388-4C33-A2EE-D0787BB5EE77}"/>
    <cellStyle name="Style 21 2 7 2" xfId="20520" xr:uid="{40314D4F-5EA2-4BF0-B16A-947E1055ACFC}"/>
    <cellStyle name="Style 21 2 7 2 2" xfId="38608" xr:uid="{09283AF1-231A-4AE4-BB23-60140BC3E392}"/>
    <cellStyle name="Style 21 2 7 2 3" xfId="38609" xr:uid="{4856C469-BC89-43DF-BD23-2C93E96E7642}"/>
    <cellStyle name="Style 21 2 7 3" xfId="38610" xr:uid="{4100352C-0204-45FC-987E-FA40AADE9B3C}"/>
    <cellStyle name="Style 21 2 7 4" xfId="38611" xr:uid="{DB0852AE-DAB9-4617-A7DC-BB7D8E5D4260}"/>
    <cellStyle name="Style 21 2 8" xfId="20521" xr:uid="{CBA7A8C2-D853-4FC5-8330-AD58D4D48F21}"/>
    <cellStyle name="Style 21 2 8 2" xfId="20522" xr:uid="{3761927D-FA35-48AA-A214-FDE9728A540B}"/>
    <cellStyle name="Style 21 2 8 3" xfId="38612" xr:uid="{2A66E1C3-1673-48A5-980B-3CC7C6EBEE54}"/>
    <cellStyle name="Style 21 2 8 4" xfId="38613" xr:uid="{E3AC824A-9896-451C-82A7-C79A0E5C3F85}"/>
    <cellStyle name="Style 21 2 9" xfId="20523" xr:uid="{04FC6277-917E-4065-815C-A7184D0F0F46}"/>
    <cellStyle name="Style 21 2 9 2" xfId="20524" xr:uid="{C62AA140-44AE-44DC-9817-CB46EC5E2364}"/>
    <cellStyle name="Style 21 2 9 3" xfId="38614" xr:uid="{EA7AAC78-E8C9-47D1-BBEC-11645852072C}"/>
    <cellStyle name="Style 21 2 9 4" xfId="38615" xr:uid="{BA79A1EB-8448-4BCA-9681-FC0AF44B0E24}"/>
    <cellStyle name="Style 21 3" xfId="20525" xr:uid="{BFB6C2E5-DE17-478D-930E-F0343F257511}"/>
    <cellStyle name="Style 21 3 10" xfId="20526" xr:uid="{414420CE-81CC-4710-8BD2-6D646CB94A65}"/>
    <cellStyle name="Style 21 3 10 2" xfId="38616" xr:uid="{D9C57C74-34A2-46A8-A1B9-24040B881861}"/>
    <cellStyle name="Style 21 3 11" xfId="38617" xr:uid="{82C788FC-AB76-4F83-B521-E468FD699828}"/>
    <cellStyle name="Style 21 3 12" xfId="38618" xr:uid="{F0D06665-A0EC-4967-B958-37370A13AE73}"/>
    <cellStyle name="Style 21 3 2" xfId="20527" xr:uid="{4A5E35A1-F333-4AFF-8158-D7010E56E836}"/>
    <cellStyle name="Style 21 3 2 2" xfId="20528" xr:uid="{5C0E0A6E-5BFF-4A34-A787-2204037AE7C1}"/>
    <cellStyle name="Style 21 3 2 2 2" xfId="38619" xr:uid="{E858BCB2-ECF1-4A53-94E6-02E92EE76E60}"/>
    <cellStyle name="Style 21 3 2 2 2 2" xfId="38620" xr:uid="{5065B71A-9ADF-453A-BE37-CA78E1CF22B7}"/>
    <cellStyle name="Style 21 3 2 2 3" xfId="38621" xr:uid="{0EAC3A64-260D-4B57-A170-5BC1F90C954E}"/>
    <cellStyle name="Style 21 3 2 2 4" xfId="38622" xr:uid="{3C5394E3-AF58-4CC6-95CD-475B1FEDB468}"/>
    <cellStyle name="Style 21 3 2 3" xfId="20529" xr:uid="{11D7EFE9-5722-4262-9801-BD5E0B916EBF}"/>
    <cellStyle name="Style 21 3 2 4" xfId="20530" xr:uid="{D2D51457-FD02-425F-966E-1E7C8B61FA39}"/>
    <cellStyle name="Style 21 3 2 5" xfId="38623" xr:uid="{9145E83E-61D2-4354-B570-79A009107300}"/>
    <cellStyle name="Style 21 3 3" xfId="20531" xr:uid="{F7178C18-4764-4FAD-8C8C-3AC9EF9888B9}"/>
    <cellStyle name="Style 21 3 3 2" xfId="20532" xr:uid="{532E321F-900E-4570-9640-8FBED129127F}"/>
    <cellStyle name="Style 21 3 3 2 2" xfId="38624" xr:uid="{E6E4DA21-1CE5-4166-B8FA-00A8EAE831F8}"/>
    <cellStyle name="Style 21 3 3 2 3" xfId="38625" xr:uid="{864579FF-0F66-4630-9237-CE4BE0CF737D}"/>
    <cellStyle name="Style 21 3 3 3" xfId="38626" xr:uid="{6D198E51-5427-4CAB-9C8B-F53BF2D24516}"/>
    <cellStyle name="Style 21 3 3 3 2" xfId="38627" xr:uid="{AA54B6E9-7AD5-47DF-9DFD-8EF6B6017767}"/>
    <cellStyle name="Style 21 3 3 4" xfId="38628" xr:uid="{866E619F-6203-49C0-A365-C93DC66B5E17}"/>
    <cellStyle name="Style 21 3 3 4 2" xfId="38629" xr:uid="{4ED2F0AC-04D1-4620-9CBC-D15FA3FC65EF}"/>
    <cellStyle name="Style 21 3 3 5" xfId="38630" xr:uid="{4380379E-6EE1-4746-A95C-7B449BB80515}"/>
    <cellStyle name="Style 21 3 3 6" xfId="38631" xr:uid="{FFF3D0F8-7169-4A3F-BFF0-F74E36AD111A}"/>
    <cellStyle name="Style 21 3 4" xfId="20533" xr:uid="{D1D48412-9727-4262-8E37-D150D2AC9FB2}"/>
    <cellStyle name="Style 21 3 4 2" xfId="20534" xr:uid="{9036C2C2-EB36-480A-AA61-0E7793306AB2}"/>
    <cellStyle name="Style 21 3 4 2 2" xfId="38632" xr:uid="{B87830CC-7F73-4909-A6FE-1185A6091026}"/>
    <cellStyle name="Style 21 3 4 2 3" xfId="38633" xr:uid="{28F31E18-14AF-4D35-967F-BC399C2AE25C}"/>
    <cellStyle name="Style 21 3 4 3" xfId="38634" xr:uid="{62232AD0-ECCE-4970-B345-C420DF567736}"/>
    <cellStyle name="Style 21 3 4 4" xfId="38635" xr:uid="{9678BEA6-5B02-43B4-90E4-F0613CE0D97A}"/>
    <cellStyle name="Style 21 3 5" xfId="20535" xr:uid="{F827D7E8-53DC-4325-BAC1-FED3261EB3D8}"/>
    <cellStyle name="Style 21 3 5 2" xfId="20536" xr:uid="{0066F672-EE9D-4A03-8F3D-5666C8DB95D4}"/>
    <cellStyle name="Style 21 3 5 3" xfId="38636" xr:uid="{288C73A5-54DF-4034-B803-9DFB4830EDB0}"/>
    <cellStyle name="Style 21 3 5 4" xfId="38637" xr:uid="{1257FACD-14E1-4508-B7A3-74DE7ADE82E3}"/>
    <cellStyle name="Style 21 3 6" xfId="20537" xr:uid="{B49F6186-C83E-4640-911A-2296EC2D5098}"/>
    <cellStyle name="Style 21 3 6 2" xfId="20538" xr:uid="{87CE5EE5-FC37-4EA4-AFB7-55F23EC5AA82}"/>
    <cellStyle name="Style 21 3 6 3" xfId="38638" xr:uid="{8CB9CBB8-3F5B-4278-8408-8F0A4BAD02DE}"/>
    <cellStyle name="Style 21 3 6 4" xfId="38639" xr:uid="{474060C9-3C76-4D13-858E-212F30CEC3B2}"/>
    <cellStyle name="Style 21 3 7" xfId="20539" xr:uid="{AA009C87-1F62-4918-8D39-6B6B25E0A0BB}"/>
    <cellStyle name="Style 21 3 7 2" xfId="20540" xr:uid="{AFE7A349-E8B8-4A62-8AC4-A9596D9CB913}"/>
    <cellStyle name="Style 21 3 7 3" xfId="38640" xr:uid="{2FFE6145-A408-46F8-95A5-744BDA036E9D}"/>
    <cellStyle name="Style 21 3 7 4" xfId="38641" xr:uid="{7BE0D0E6-A158-4178-A55E-CC6C5347246A}"/>
    <cellStyle name="Style 21 3 8" xfId="20541" xr:uid="{CD986301-0B79-429B-B9BB-0DE67008A6DB}"/>
    <cellStyle name="Style 21 3 8 2" xfId="20542" xr:uid="{27D15A54-06FB-4593-A4F2-EAB053E6B358}"/>
    <cellStyle name="Style 21 3 8 3" xfId="38642" xr:uid="{79FC7993-DE7C-4132-8A43-0454B635F551}"/>
    <cellStyle name="Style 21 3 8 4" xfId="38643" xr:uid="{8A738EB2-2CB7-47AD-B585-4FCD1B605C16}"/>
    <cellStyle name="Style 21 3 9" xfId="20543" xr:uid="{00A17C13-6A3D-4242-B791-DAE418E42A01}"/>
    <cellStyle name="Style 21 3 9 2" xfId="38644" xr:uid="{9E01B62C-F657-4A40-898D-639716CCBD2D}"/>
    <cellStyle name="Style 21 3 9 3" xfId="38645" xr:uid="{82BA7A48-9E6B-4241-A29B-579C698F9B45}"/>
    <cellStyle name="Style 21 4" xfId="20544" xr:uid="{1046D908-6173-41D8-A7AE-03D5B4CE3D78}"/>
    <cellStyle name="Style 21 4 10" xfId="20545" xr:uid="{DC8BE583-FF0C-497E-A646-96B8F2F3E03E}"/>
    <cellStyle name="Style 21 4 10 2" xfId="38646" xr:uid="{720EC134-9DC1-4D96-9974-A7F110A66F1C}"/>
    <cellStyle name="Style 21 4 11" xfId="38647" xr:uid="{813C15CF-5772-4886-806F-19E8591ACDA9}"/>
    <cellStyle name="Style 21 4 12" xfId="38648" xr:uid="{BA4BC0B0-11AF-46E1-A03C-6FA12D3181EC}"/>
    <cellStyle name="Style 21 4 13" xfId="43358" xr:uid="{DA34EF56-3347-47A7-8330-C1217FBF92E5}"/>
    <cellStyle name="Style 21 4 2" xfId="20546" xr:uid="{CB1DCA9B-097C-425F-9F3C-F08FAA7E0E9B}"/>
    <cellStyle name="Style 21 4 2 2" xfId="20547" xr:uid="{E1A21DBD-919A-40AA-85B4-E1CD5ACCA831}"/>
    <cellStyle name="Style 21 4 2 2 2" xfId="38649" xr:uid="{7C8670FC-CA95-4EFD-BD94-C2732110FB4B}"/>
    <cellStyle name="Style 21 4 2 2 3" xfId="38650" xr:uid="{B93C0392-4305-46EF-9413-13F6A7956CFF}"/>
    <cellStyle name="Style 21 4 2 3" xfId="20548" xr:uid="{7CA18234-CEF2-4462-841F-7E66513EDE39}"/>
    <cellStyle name="Style 21 4 2 4" xfId="20549" xr:uid="{79088972-FCB0-43E6-8FD3-1744C403E5C7}"/>
    <cellStyle name="Style 21 4 2 5" xfId="38651" xr:uid="{AA178A61-7A0D-4B27-94B3-86B82F480813}"/>
    <cellStyle name="Style 21 4 3" xfId="20550" xr:uid="{1EC802DC-4B9A-4895-8E23-DF2ADE893E12}"/>
    <cellStyle name="Style 21 4 3 2" xfId="20551" xr:uid="{66672675-E507-4A06-85B6-C9958C313ED2}"/>
    <cellStyle name="Style 21 4 3 3" xfId="38652" xr:uid="{208487E8-34B4-4610-847F-7D5EDFB6CF80}"/>
    <cellStyle name="Style 21 4 3 4" xfId="38653" xr:uid="{066736DC-0894-4CF1-98F4-BCA805DA29EB}"/>
    <cellStyle name="Style 21 4 4" xfId="20552" xr:uid="{FBCD33DE-8B8D-431E-BA17-E309D0859533}"/>
    <cellStyle name="Style 21 4 4 2" xfId="20553" xr:uid="{F9260C8A-5837-41D9-B7BA-2678DD34294B}"/>
    <cellStyle name="Style 21 4 4 3" xfId="38654" xr:uid="{EF45D4FA-414E-425E-9FE7-8FBB99260B77}"/>
    <cellStyle name="Style 21 4 4 4" xfId="38655" xr:uid="{53553009-77CA-4949-B2AB-E95312F0D2A6}"/>
    <cellStyle name="Style 21 4 5" xfId="20554" xr:uid="{190389E3-1672-4519-829F-E1278A60D88D}"/>
    <cellStyle name="Style 21 4 5 2" xfId="20555" xr:uid="{C7A3527B-7204-44E7-9654-7D469CC3E5DE}"/>
    <cellStyle name="Style 21 4 5 3" xfId="38656" xr:uid="{46E79B4A-C732-4B27-9E91-B4FC13BB274C}"/>
    <cellStyle name="Style 21 4 5 4" xfId="38657" xr:uid="{8B46F224-7B8D-44E5-91D3-DCEFEC09BDCB}"/>
    <cellStyle name="Style 21 4 6" xfId="20556" xr:uid="{332448CF-FC79-4886-BC82-966ACDAF1A5A}"/>
    <cellStyle name="Style 21 4 6 2" xfId="20557" xr:uid="{43879FCC-1636-4F95-B7DF-66FDB6981645}"/>
    <cellStyle name="Style 21 4 6 3" xfId="38658" xr:uid="{8C5CA0C0-F9F5-451E-86E3-E6A4CA65E496}"/>
    <cellStyle name="Style 21 4 6 4" xfId="38659" xr:uid="{2BADF477-591C-4CC2-A6C3-7F2EA15EF815}"/>
    <cellStyle name="Style 21 4 7" xfId="20558" xr:uid="{CB71EF53-3360-4BEB-B8B5-0AACD81EA522}"/>
    <cellStyle name="Style 21 4 7 2" xfId="20559" xr:uid="{D5E7866A-036B-4571-BE0B-DCC99222C329}"/>
    <cellStyle name="Style 21 4 7 3" xfId="38660" xr:uid="{892E226E-723F-4DE8-8CB9-88879A019EA5}"/>
    <cellStyle name="Style 21 4 7 4" xfId="38661" xr:uid="{01968D73-AF6F-4859-A620-DF899C0D49AE}"/>
    <cellStyle name="Style 21 4 8" xfId="20560" xr:uid="{BC16C5AA-CF40-4C4F-ABB7-6E6093E5E66D}"/>
    <cellStyle name="Style 21 4 8 2" xfId="20561" xr:uid="{8EF76557-4BEE-42E7-89E7-D73B2DC7E3DA}"/>
    <cellStyle name="Style 21 4 8 3" xfId="38662" xr:uid="{0414121B-7026-4241-9225-B75538AD7468}"/>
    <cellStyle name="Style 21 4 8 4" xfId="38663" xr:uid="{929DD009-EAA0-44E0-BF45-1C2459DF5B76}"/>
    <cellStyle name="Style 21 4 9" xfId="20562" xr:uid="{FCA04B45-8204-4161-AAEE-5D9CDAA9CF5F}"/>
    <cellStyle name="Style 21 4 9 2" xfId="38664" xr:uid="{8CCC9028-AC64-4866-B736-8AAB8F10FBE7}"/>
    <cellStyle name="Style 21 4 9 3" xfId="38665" xr:uid="{B3E0139D-22B8-4190-BBF2-6F967036E97C}"/>
    <cellStyle name="Style 21 5" xfId="20563" xr:uid="{C2DEA0FC-F06D-4C84-81D0-38926FB98569}"/>
    <cellStyle name="Style 21 5 2" xfId="20564" xr:uid="{87A8F5F8-97D0-488A-BAD0-8B6892F9E0BF}"/>
    <cellStyle name="Style 21 5 2 2" xfId="20565" xr:uid="{C3CC5C31-25E8-4D78-8D17-270972AB1AB1}"/>
    <cellStyle name="Style 21 5 2 2 2" xfId="38666" xr:uid="{B6CFBF5B-DD3D-48D7-8029-E75216E9AF28}"/>
    <cellStyle name="Style 21 5 2 3" xfId="20566" xr:uid="{9F0EAA11-20A0-4A64-8E4B-6481C1E28A11}"/>
    <cellStyle name="Style 21 5 2 4" xfId="38667" xr:uid="{3B0DD5E9-3F87-4FCC-84B1-BC670DB3C091}"/>
    <cellStyle name="Style 21 5 3" xfId="20567" xr:uid="{737B7EE4-0F8E-40B1-81C1-A56FD5B03218}"/>
    <cellStyle name="Style 21 5 3 2" xfId="20568" xr:uid="{631BE536-5FDF-4D82-8BAA-B196F6EB8F6D}"/>
    <cellStyle name="Style 21 5 3 3" xfId="38668" xr:uid="{0681537C-2EF1-49C2-8C43-30396F345E11}"/>
    <cellStyle name="Style 21 5 4" xfId="20569" xr:uid="{6D46A6B9-BE2D-4DCA-A575-D2EC3340E0D8}"/>
    <cellStyle name="Style 21 5 4 2" xfId="38669" xr:uid="{64BB2DD3-3F5F-4F3C-A4FA-873289804A91}"/>
    <cellStyle name="Style 21 5 5" xfId="38670" xr:uid="{249062EC-FAEA-42DB-BFFA-95742DB629EE}"/>
    <cellStyle name="Style 21 5 5 2" xfId="38671" xr:uid="{73B5775A-773F-43E4-A676-2DD2EFB0F4A3}"/>
    <cellStyle name="Style 21 5 6" xfId="38672" xr:uid="{799BEC59-4E2B-4ADD-B51F-D4EB8283F624}"/>
    <cellStyle name="Style 21 5 7" xfId="43359" xr:uid="{E955FA56-3BE1-4451-8CDA-F6966B6417FD}"/>
    <cellStyle name="Style 21 6" xfId="20570" xr:uid="{B896AC80-8C55-46D6-8963-E413EB15B69F}"/>
    <cellStyle name="Style 21 6 2" xfId="20571" xr:uid="{A818D1AF-1C88-44A0-BF07-68189A1B4013}"/>
    <cellStyle name="Style 21 6 2 2" xfId="38673" xr:uid="{18A60A8C-DF1C-4033-9254-D25D9CCE38AB}"/>
    <cellStyle name="Style 21 6 2 3" xfId="38674" xr:uid="{9F72DCF9-E313-4599-B2B6-2554D14623E8}"/>
    <cellStyle name="Style 21 6 3" xfId="20572" xr:uid="{FA9E78AB-6367-47D2-8B34-33FAA5C8ECD2}"/>
    <cellStyle name="Style 21 6 4" xfId="38675" xr:uid="{A55E4F88-60CF-4258-A49E-CCC352D1FF57}"/>
    <cellStyle name="Style 21 6 5" xfId="38676" xr:uid="{E70541E1-1E7F-40BA-9832-92B586BF1D67}"/>
    <cellStyle name="Style 21 7" xfId="20573" xr:uid="{2A4174D9-6B6A-4627-92D3-B6D99E7101C2}"/>
    <cellStyle name="Style 21 7 2" xfId="20574" xr:uid="{F08753FE-D990-47F3-976F-5A1A0943F275}"/>
    <cellStyle name="Style 21 7 2 2" xfId="38677" xr:uid="{734287C0-E755-4D6E-86C2-C79DDBDBFEC8}"/>
    <cellStyle name="Style 21 7 2 3" xfId="38678" xr:uid="{BE92F865-6471-4AAA-B556-3BC58DAD4D9B}"/>
    <cellStyle name="Style 21 7 3" xfId="38679" xr:uid="{8EB0DAAA-35F3-4E18-B969-B04113CDA998}"/>
    <cellStyle name="Style 21 7 4" xfId="38680" xr:uid="{867C9E65-05FB-439D-A48D-51260C656564}"/>
    <cellStyle name="Style 21 8" xfId="20575" xr:uid="{A5D9ADC4-5086-4846-BB46-83B8648B56FE}"/>
    <cellStyle name="Style 21 8 2" xfId="20576" xr:uid="{9578A5C8-0FD0-4F36-89F7-2171DE93DB1D}"/>
    <cellStyle name="Style 21 8 2 2" xfId="38681" xr:uid="{634B1D1B-FCE9-47CE-BAE8-CD5879731A78}"/>
    <cellStyle name="Style 21 8 2 3" xfId="38682" xr:uid="{3FDF1894-12DE-4B84-B3E3-A77FE1486792}"/>
    <cellStyle name="Style 21 8 3" xfId="38683" xr:uid="{C0F9FBAF-E53A-4681-A733-16ECF4E368B8}"/>
    <cellStyle name="Style 21 8 4" xfId="38684" xr:uid="{E10B88C8-94D7-4F03-848D-77B42F6BF76D}"/>
    <cellStyle name="Style 21 9" xfId="20577" xr:uid="{98EA5980-8EF3-4578-AEE6-1DAF56D74A0C}"/>
    <cellStyle name="Style 21 9 2" xfId="20578" xr:uid="{83DE9F09-A9A7-43C9-AD8B-A2C5AFC309C6}"/>
    <cellStyle name="Style 21 9 3" xfId="38685" xr:uid="{E4373E79-6023-41E4-8B1F-FF229FC6643F}"/>
    <cellStyle name="Style 21 9 4" xfId="38686" xr:uid="{126B9F39-9222-4E9F-A9A1-5E86090C15C9}"/>
    <cellStyle name="Style 22" xfId="20579" xr:uid="{23A9D413-63E2-4731-9701-0F8E93299FF6}"/>
    <cellStyle name="Style 22 10" xfId="20580" xr:uid="{85964A7B-59D5-48B6-BD1A-25755B174153}"/>
    <cellStyle name="Style 22 10 2" xfId="20581" xr:uid="{5D28675C-2AA9-4C70-BCB7-7CE19FACEED5}"/>
    <cellStyle name="Style 22 10 3" xfId="38687" xr:uid="{C78BFC21-6F51-40E8-A075-29A55FFDCF3C}"/>
    <cellStyle name="Style 22 10 4" xfId="38688" xr:uid="{52F7888F-3E7D-48B8-BFED-846ED9BF2250}"/>
    <cellStyle name="Style 22 11" xfId="20582" xr:uid="{49BDFF18-CFC6-4600-8BFB-69F6C9D6EBB9}"/>
    <cellStyle name="Style 22 11 2" xfId="38689" xr:uid="{9DC4AD15-2D61-443A-B5B8-9367852BBF03}"/>
    <cellStyle name="Style 22 11 3" xfId="38690" xr:uid="{01E6BC15-9F2B-49B4-B28F-8DCC0E8D92EF}"/>
    <cellStyle name="Style 22 12" xfId="20583" xr:uid="{A470F241-4FC5-45D1-87B1-15534E3AD068}"/>
    <cellStyle name="Style 22 12 2" xfId="38691" xr:uid="{A06FA94D-0B89-48CD-858B-9A4A88B74A77}"/>
    <cellStyle name="Style 22 13" xfId="38692" xr:uid="{CF4E26CC-4C22-4E0A-9878-7E8F434E2D5C}"/>
    <cellStyle name="Style 22 14" xfId="38693" xr:uid="{7996257C-4B42-4C14-854D-D31F70F0FA7B}"/>
    <cellStyle name="Style 22 2" xfId="20584" xr:uid="{B721EC11-57DF-4509-A3F4-A63043096C40}"/>
    <cellStyle name="Style 22 2 10" xfId="20585" xr:uid="{E5043003-2175-465A-89C1-283CBDB0980F}"/>
    <cellStyle name="Style 22 2 10 2" xfId="38694" xr:uid="{9161F9B6-6024-48B3-8D27-FE552E1B926D}"/>
    <cellStyle name="Style 22 2 11" xfId="38695" xr:uid="{03DC0ACA-A661-4499-9D5F-5BF4012BA8ED}"/>
    <cellStyle name="Style 22 2 12" xfId="38696" xr:uid="{20EC311F-A345-4AEB-BB51-2BBB64596C06}"/>
    <cellStyle name="Style 22 2 2" xfId="20586" xr:uid="{0B2ED4E6-B8F6-4995-9DAB-FF6C63FF7AC7}"/>
    <cellStyle name="Style 22 2 2 2" xfId="20587" xr:uid="{96986E93-415A-4195-925A-F7E5DD757194}"/>
    <cellStyle name="Style 22 2 2 2 2" xfId="38697" xr:uid="{64304331-EF4D-46DF-A0E6-674D12E86421}"/>
    <cellStyle name="Style 22 2 2 2 2 2" xfId="38698" xr:uid="{956CA72A-A8F7-4CA8-96E3-A9F0C48DBBF4}"/>
    <cellStyle name="Style 22 2 2 2 3" xfId="38699" xr:uid="{D6D539BD-D26A-4E0D-BE9F-128966B98C71}"/>
    <cellStyle name="Style 22 2 2 2 4" xfId="38700" xr:uid="{A52260B6-BA89-476E-ACFF-A81B79043A51}"/>
    <cellStyle name="Style 22 2 2 3" xfId="20588" xr:uid="{6FEC7E3A-EFD8-487C-A366-482D5ABAA2D4}"/>
    <cellStyle name="Style 22 2 2 4" xfId="20589" xr:uid="{C4742D97-4103-49D6-9EAC-5BDA5AD58B71}"/>
    <cellStyle name="Style 22 2 2 5" xfId="38701" xr:uid="{58E866B0-598E-4FF6-B5CF-5B9ABC4E8423}"/>
    <cellStyle name="Style 22 2 3" xfId="20590" xr:uid="{2CE0FA39-9541-46EC-8A73-0776E26266E0}"/>
    <cellStyle name="Style 22 2 3 2" xfId="20591" xr:uid="{717DE697-489C-4EC4-B47F-ED3D171C709E}"/>
    <cellStyle name="Style 22 2 3 2 2" xfId="38702" xr:uid="{B10A80F2-9D87-45C3-9752-0CA041DD9D59}"/>
    <cellStyle name="Style 22 2 3 2 3" xfId="38703" xr:uid="{C8D21949-3EBE-4DC0-966B-C750619429A6}"/>
    <cellStyle name="Style 22 2 3 3" xfId="38704" xr:uid="{E95FEB76-2145-47B5-94C4-624A3064D3D4}"/>
    <cellStyle name="Style 22 2 3 3 2" xfId="38705" xr:uid="{ED0A5FA4-5034-4CDE-8F22-33A61212FF96}"/>
    <cellStyle name="Style 22 2 3 4" xfId="38706" xr:uid="{CD812F65-AC92-4259-8D4B-08DDD4DF9660}"/>
    <cellStyle name="Style 22 2 3 4 2" xfId="38707" xr:uid="{FB12DE0C-40C4-46FB-B357-6AB7683209CF}"/>
    <cellStyle name="Style 22 2 3 5" xfId="38708" xr:uid="{BF211A7C-E077-4D4C-B01B-A126BCFBEE87}"/>
    <cellStyle name="Style 22 2 3 6" xfId="38709" xr:uid="{47CAF8EB-7C94-4A28-BE41-4ACB42C30062}"/>
    <cellStyle name="Style 22 2 4" xfId="20592" xr:uid="{35EAF7FE-8C6F-4D16-9F43-ED4FA82760DA}"/>
    <cellStyle name="Style 22 2 4 2" xfId="20593" xr:uid="{476997FA-14D6-46B0-A21F-3FCC7DE8E68A}"/>
    <cellStyle name="Style 22 2 4 2 2" xfId="38710" xr:uid="{C1DD6AA9-4368-4F0F-A745-1817F667F5CE}"/>
    <cellStyle name="Style 22 2 4 2 3" xfId="38711" xr:uid="{90F0C054-EAF7-416D-B4A6-387FD76EDEBA}"/>
    <cellStyle name="Style 22 2 4 3" xfId="38712" xr:uid="{EA9EC532-6091-4B3C-924B-26B971F071DB}"/>
    <cellStyle name="Style 22 2 4 4" xfId="38713" xr:uid="{1BD3446E-398F-4E3D-9BB1-B1834590DFF2}"/>
    <cellStyle name="Style 22 2 5" xfId="20594" xr:uid="{CBB3AD5F-E056-43F0-BF74-55576801711E}"/>
    <cellStyle name="Style 22 2 5 2" xfId="20595" xr:uid="{A93EF99F-0A63-4545-9159-C601A4A606C6}"/>
    <cellStyle name="Style 22 2 5 3" xfId="38714" xr:uid="{886A76C8-697C-46E6-8A66-B5418F874C3F}"/>
    <cellStyle name="Style 22 2 5 4" xfId="38715" xr:uid="{1F606498-39D7-4081-B46A-AB3F50207E11}"/>
    <cellStyle name="Style 22 2 6" xfId="20596" xr:uid="{89A5D559-3E3D-44F4-8002-C66511910A69}"/>
    <cellStyle name="Style 22 2 6 2" xfId="20597" xr:uid="{28DA4FB2-653A-4090-9E23-8281FD30F637}"/>
    <cellStyle name="Style 22 2 6 3" xfId="38716" xr:uid="{01FB0DAC-5D34-4FB2-BEF9-0EBF2D5B8D12}"/>
    <cellStyle name="Style 22 2 6 4" xfId="38717" xr:uid="{DC40C489-BAB7-4EDB-8A3F-3EE9DBB5A554}"/>
    <cellStyle name="Style 22 2 7" xfId="20598" xr:uid="{2FB2AC36-333F-46D7-B560-3C8A3257C9F7}"/>
    <cellStyle name="Style 22 2 7 2" xfId="20599" xr:uid="{A7DAC502-0D37-49D6-B205-A0EE15BA6E6E}"/>
    <cellStyle name="Style 22 2 7 3" xfId="38718" xr:uid="{F89214DC-B0AD-49AE-B621-68343AF7175D}"/>
    <cellStyle name="Style 22 2 7 4" xfId="38719" xr:uid="{4574395B-0CC9-46D6-9972-EBE2D63E60A5}"/>
    <cellStyle name="Style 22 2 8" xfId="20600" xr:uid="{7181175C-D980-4EF4-80D0-E7D6E936045F}"/>
    <cellStyle name="Style 22 2 8 2" xfId="20601" xr:uid="{9A377BA6-1EE9-4B6E-8119-7CD6BF8638D7}"/>
    <cellStyle name="Style 22 2 8 3" xfId="38720" xr:uid="{37058E33-717C-44B0-AF26-EFC27E00F738}"/>
    <cellStyle name="Style 22 2 8 4" xfId="38721" xr:uid="{B2CEE1A5-6F45-41E0-8067-E5CE096A89ED}"/>
    <cellStyle name="Style 22 2 9" xfId="20602" xr:uid="{B148C600-6E64-4532-8BB4-69D0E035504A}"/>
    <cellStyle name="Style 22 2 9 2" xfId="38722" xr:uid="{6317D389-7612-40B8-BF95-7C029A442EE1}"/>
    <cellStyle name="Style 22 2 9 3" xfId="38723" xr:uid="{B1B6ECDC-9C7E-4A6B-A6A3-7AA2A6761BBD}"/>
    <cellStyle name="Style 22 3" xfId="20603" xr:uid="{FBA8347F-F416-4D04-8147-D4828D398397}"/>
    <cellStyle name="Style 22 3 10" xfId="20604" xr:uid="{A9A44242-3036-433F-A8BF-D877DBACAFD0}"/>
    <cellStyle name="Style 22 3 10 2" xfId="38724" xr:uid="{25478F18-7572-4C9E-A759-813A217D0A25}"/>
    <cellStyle name="Style 22 3 11" xfId="38725" xr:uid="{3C329B70-213B-49EB-A880-449A4427A76D}"/>
    <cellStyle name="Style 22 3 12" xfId="38726" xr:uid="{F8583709-4049-42B3-99BB-61414B16C62C}"/>
    <cellStyle name="Style 22 3 13" xfId="43360" xr:uid="{A03D112E-AE7C-43AB-85A6-7CB8C9A4CD7E}"/>
    <cellStyle name="Style 22 3 2" xfId="20605" xr:uid="{2DE2AD2D-F13F-4B8A-8B10-26FC4AD884A5}"/>
    <cellStyle name="Style 22 3 2 2" xfId="20606" xr:uid="{637B9BF0-52AC-4CAB-AE7C-79B6B8CD8019}"/>
    <cellStyle name="Style 22 3 2 2 2" xfId="38727" xr:uid="{245DD36A-8EFA-4C52-AC76-37874FF04CB3}"/>
    <cellStyle name="Style 22 3 2 2 3" xfId="38728" xr:uid="{B89BAC64-ECBB-4FDD-879A-AC0FB8828531}"/>
    <cellStyle name="Style 22 3 2 3" xfId="20607" xr:uid="{07A1D3E7-39D8-448B-918C-46ED36CD83B2}"/>
    <cellStyle name="Style 22 3 2 4" xfId="20608" xr:uid="{2DE79C83-2F3F-445F-97CB-6120ED8DB7F0}"/>
    <cellStyle name="Style 22 3 2 5" xfId="38729" xr:uid="{5AC83642-E7AE-4147-B377-92F9575A33E4}"/>
    <cellStyle name="Style 22 3 3" xfId="20609" xr:uid="{61937E6D-A552-4F5A-BE14-AB597061F81E}"/>
    <cellStyle name="Style 22 3 3 2" xfId="20610" xr:uid="{09239C04-878F-4456-A63A-1FCB2B96B4D9}"/>
    <cellStyle name="Style 22 3 3 2 2" xfId="38730" xr:uid="{6BC3FBED-2308-4630-9E7D-CDED87A0049B}"/>
    <cellStyle name="Style 22 3 3 2 3" xfId="38731" xr:uid="{6D9B878F-BAF9-47F2-A559-EF786C5564AC}"/>
    <cellStyle name="Style 22 3 3 3" xfId="38732" xr:uid="{E6724933-E560-4D6C-8D19-2F2735975ED8}"/>
    <cellStyle name="Style 22 3 3 4" xfId="38733" xr:uid="{14E75C04-9527-404A-AEEB-2FC48B2925ED}"/>
    <cellStyle name="Style 22 3 4" xfId="20611" xr:uid="{C952DD55-47A9-466D-9AF3-CFC08D91543E}"/>
    <cellStyle name="Style 22 3 4 2" xfId="20612" xr:uid="{D4A5E71A-782E-4B27-A390-95E3DF1061BB}"/>
    <cellStyle name="Style 22 3 4 3" xfId="38734" xr:uid="{30101A32-344A-4042-AD5D-AB01B403A48F}"/>
    <cellStyle name="Style 22 3 4 4" xfId="38735" xr:uid="{0F0E9029-8B47-4AC8-86A1-F23F7AFE4522}"/>
    <cellStyle name="Style 22 3 5" xfId="20613" xr:uid="{7278F29C-D131-499C-B81A-E7A3DC6B891E}"/>
    <cellStyle name="Style 22 3 5 2" xfId="20614" xr:uid="{B6AC1D96-26FC-4D30-A949-3896AABB805D}"/>
    <cellStyle name="Style 22 3 5 3" xfId="38736" xr:uid="{032A8B48-8C6D-43B7-897D-55FBAB010B31}"/>
    <cellStyle name="Style 22 3 5 4" xfId="38737" xr:uid="{203D6BB8-3E86-432D-99E9-7BDBFE1EC658}"/>
    <cellStyle name="Style 22 3 6" xfId="20615" xr:uid="{ACA9F785-1001-49FE-9F93-DC9E8E6424C2}"/>
    <cellStyle name="Style 22 3 6 2" xfId="20616" xr:uid="{61C94955-0F5B-4922-A3AF-45945630BE76}"/>
    <cellStyle name="Style 22 3 6 3" xfId="38738" xr:uid="{4BAE6C55-106C-4072-9FF3-A926AEB99903}"/>
    <cellStyle name="Style 22 3 6 4" xfId="38739" xr:uid="{B8B980F0-636F-48C8-9743-F9CE6B3C0C5A}"/>
    <cellStyle name="Style 22 3 7" xfId="20617" xr:uid="{DAD438B0-A132-420A-9D43-24280AF44D67}"/>
    <cellStyle name="Style 22 3 7 2" xfId="20618" xr:uid="{2199B07D-1B92-4996-BC8D-5FD7FB58B5C2}"/>
    <cellStyle name="Style 22 3 7 3" xfId="38740" xr:uid="{081F8349-921A-4089-A6C6-AB02E270C794}"/>
    <cellStyle name="Style 22 3 7 4" xfId="38741" xr:uid="{2E97D2C2-4531-4444-A407-4FD41EEE78EA}"/>
    <cellStyle name="Style 22 3 8" xfId="20619" xr:uid="{01ED379D-C439-456F-83E4-A58FD801420D}"/>
    <cellStyle name="Style 22 3 8 2" xfId="20620" xr:uid="{5D93D0CA-BB22-46CA-9CA8-086842FEA34B}"/>
    <cellStyle name="Style 22 3 8 3" xfId="38742" xr:uid="{D10B71CC-EA27-45FC-AD37-9BC065C9CE17}"/>
    <cellStyle name="Style 22 3 8 4" xfId="38743" xr:uid="{5F5330E9-92D7-423A-8179-05283ADA1AAB}"/>
    <cellStyle name="Style 22 3 9" xfId="20621" xr:uid="{035D09E4-8FBD-4A85-AFD1-3020FF4D96C3}"/>
    <cellStyle name="Style 22 3 9 2" xfId="38744" xr:uid="{A66BC197-1BAE-42C6-B215-03C098521F96}"/>
    <cellStyle name="Style 22 3 9 3" xfId="38745" xr:uid="{52A56703-7B4C-49C0-B342-BCDB5CF0E2DA}"/>
    <cellStyle name="Style 22 4" xfId="20622" xr:uid="{EB2D8701-1752-4AB1-B338-DE4899E9C9D3}"/>
    <cellStyle name="Style 22 4 2" xfId="20623" xr:uid="{A798505E-08D2-4A5D-AB84-F6E5C0B40B2E}"/>
    <cellStyle name="Style 22 4 2 2" xfId="20624" xr:uid="{03CF14B9-A86A-40A2-B4ED-FCE95A8B4B98}"/>
    <cellStyle name="Style 22 4 2 2 2" xfId="38746" xr:uid="{4D6E3BD1-FCDB-421A-9A35-00C49D674562}"/>
    <cellStyle name="Style 22 4 2 3" xfId="20625" xr:uid="{DF123D80-7376-456B-880E-703B2F0C930A}"/>
    <cellStyle name="Style 22 4 2 4" xfId="38747" xr:uid="{D55140EA-AF5F-4BBF-B0F6-DFF282467292}"/>
    <cellStyle name="Style 22 4 3" xfId="20626" xr:uid="{7FFE1A82-636A-4415-97AF-E5D6F659B721}"/>
    <cellStyle name="Style 22 4 3 2" xfId="20627" xr:uid="{E83DB96E-59E6-41D5-A9E4-DA922EC153B6}"/>
    <cellStyle name="Style 22 4 3 3" xfId="38748" xr:uid="{404162D3-5CDB-4A40-B439-273D57EBC398}"/>
    <cellStyle name="Style 22 4 4" xfId="20628" xr:uid="{D4612216-6919-4798-A244-FA5869DF614E}"/>
    <cellStyle name="Style 22 4 4 2" xfId="38749" xr:uid="{F7CFAC8C-9157-49E2-8245-FFC892609613}"/>
    <cellStyle name="Style 22 4 5" xfId="38750" xr:uid="{70095FC4-7829-44F4-9ABB-C4A571BD944A}"/>
    <cellStyle name="Style 22 4 5 2" xfId="38751" xr:uid="{A2533A30-5909-4F6F-9328-4C04A1CF04B1}"/>
    <cellStyle name="Style 22 4 6" xfId="38752" xr:uid="{58E2FAAB-42B1-461E-890F-59FF6D76D4C7}"/>
    <cellStyle name="Style 22 4 7" xfId="43361" xr:uid="{28A5228B-AC05-4C24-BA7C-0278F3331439}"/>
    <cellStyle name="Style 22 5" xfId="20629" xr:uid="{B2E80094-EFAD-49B8-9D24-90CC8A511A33}"/>
    <cellStyle name="Style 22 5 2" xfId="20630" xr:uid="{7FB9D688-3F3B-4D55-B4AC-28B723852D20}"/>
    <cellStyle name="Style 22 5 2 2" xfId="38753" xr:uid="{9B7BE7F3-995D-4A40-B0C7-6F43F4CD4F1C}"/>
    <cellStyle name="Style 22 5 2 3" xfId="38754" xr:uid="{35F2BC80-F4C0-4BD3-9960-F4AD5A33DA3F}"/>
    <cellStyle name="Style 22 5 3" xfId="20631" xr:uid="{1BC29A52-485B-4430-A4B6-D3DC283A704C}"/>
    <cellStyle name="Style 22 5 4" xfId="38755" xr:uid="{F079C6DD-4A35-46B3-B82D-0928F7E1F70B}"/>
    <cellStyle name="Style 22 5 5" xfId="38756" xr:uid="{9B0B8330-4935-4698-B92D-B059742658C5}"/>
    <cellStyle name="Style 22 6" xfId="20632" xr:uid="{87FAA97E-F46F-4A08-BD2C-AA85FF7E14E5}"/>
    <cellStyle name="Style 22 6 2" xfId="20633" xr:uid="{C3D944B8-F14B-42A4-B849-7BD71E99B175}"/>
    <cellStyle name="Style 22 6 2 2" xfId="38757" xr:uid="{126A9BD1-B568-4AF2-8064-26C465AF15CB}"/>
    <cellStyle name="Style 22 6 2 3" xfId="38758" xr:uid="{7FEAF4B2-804C-469E-9707-D569FB195D70}"/>
    <cellStyle name="Style 22 6 3" xfId="38759" xr:uid="{3213C4A8-D11F-40E2-99A2-97C750C10E8F}"/>
    <cellStyle name="Style 22 6 4" xfId="38760" xr:uid="{A405D463-7AFE-429D-B2BE-9477CDCCA503}"/>
    <cellStyle name="Style 22 7" xfId="20634" xr:uid="{6A164F17-4B8F-4CA1-88E2-A193E5ECCABB}"/>
    <cellStyle name="Style 22 7 2" xfId="20635" xr:uid="{70AC381A-F9EE-4D01-9100-9A33486179A3}"/>
    <cellStyle name="Style 22 7 2 2" xfId="38761" xr:uid="{1CAEC173-4AC9-45AB-AA10-798D7BF21B5D}"/>
    <cellStyle name="Style 22 7 2 3" xfId="38762" xr:uid="{3A11A325-5B23-4885-A5C7-0025A1B0DD8E}"/>
    <cellStyle name="Style 22 7 3" xfId="38763" xr:uid="{2B9B5CA8-6BC6-4A58-B3F2-3BD2DA4C99B1}"/>
    <cellStyle name="Style 22 7 4" xfId="38764" xr:uid="{4A6F77B3-25CC-45E5-A95C-ABE4DA85FE48}"/>
    <cellStyle name="Style 22 8" xfId="20636" xr:uid="{F02E0CC9-993E-4692-BDA2-105BBD4BBD77}"/>
    <cellStyle name="Style 22 8 2" xfId="20637" xr:uid="{BF4F9FFD-09FB-44E1-AFE3-6D5DAA8124EB}"/>
    <cellStyle name="Style 22 8 3" xfId="38765" xr:uid="{329A4B71-2A72-418D-8F70-92C0B4D6E125}"/>
    <cellStyle name="Style 22 8 4" xfId="38766" xr:uid="{EF6D9E4E-4F9B-415B-A49C-C959A2A33E38}"/>
    <cellStyle name="Style 22 9" xfId="20638" xr:uid="{7673D05A-D1C6-449F-8DCE-6B204ABD21D4}"/>
    <cellStyle name="Style 22 9 2" xfId="20639" xr:uid="{90822E3A-8374-47C7-BCCC-4EE598452A58}"/>
    <cellStyle name="Style 22 9 3" xfId="38767" xr:uid="{5BCE3C92-F0D6-449E-9A19-A5C0A513E165}"/>
    <cellStyle name="Style 22 9 4" xfId="38768" xr:uid="{3F4AF283-840C-47BA-B6C7-C2A96AF057F9}"/>
    <cellStyle name="Style 23" xfId="20640" xr:uid="{D3FB1489-F677-4C38-B219-2E0075D8712E}"/>
    <cellStyle name="Style 23 2" xfId="20641" xr:uid="{897DFA55-184D-4E2D-BC92-6CB79D11367A}"/>
    <cellStyle name="Style 23 2 2" xfId="20642" xr:uid="{7FF257DB-1CBB-426C-AA91-5E27F8D15B1A}"/>
    <cellStyle name="Style 23 2 3" xfId="38769" xr:uid="{271D6EB2-46BB-451E-9A75-38E4B51BB2E3}"/>
    <cellStyle name="Style 23 3" xfId="20643" xr:uid="{B0570F94-74EE-4C27-AA68-ED480B087C85}"/>
    <cellStyle name="Style 23 3 2" xfId="38770" xr:uid="{9464B714-63B8-4FC1-8F21-A64E8B49352A}"/>
    <cellStyle name="Style 23 3 3" xfId="38771" xr:uid="{B707AC04-9143-4737-B9F7-C5EFA9CBF6FC}"/>
    <cellStyle name="Style 23 3 4" xfId="43362" xr:uid="{D6721B95-04A3-461D-B7CF-55D0069D468C}"/>
    <cellStyle name="Style 23 4" xfId="20644" xr:uid="{E580CF78-1BD0-4335-A7C6-CFE9416DC569}"/>
    <cellStyle name="Style 23 4 2" xfId="43363" xr:uid="{5523259B-F46D-400B-9BD0-11DA63F1133F}"/>
    <cellStyle name="Style 23 5" xfId="20645" xr:uid="{AC5B7E5B-8F95-4A9B-A50E-273CACC38D8D}"/>
    <cellStyle name="Style 23 6" xfId="38772" xr:uid="{EC747101-6653-4530-AA84-FA28F540DACE}"/>
    <cellStyle name="Style 23 7" xfId="38773" xr:uid="{65D6A6D0-F607-4813-8032-FD74EE3D9CC5}"/>
    <cellStyle name="Style 24" xfId="20646" xr:uid="{7BD6B8C3-7F8D-47D9-BFF9-FAFDB331A6A9}"/>
    <cellStyle name="Style 24 10" xfId="20647" xr:uid="{67E540AF-B89D-4A0D-BBAF-13C9C18564A6}"/>
    <cellStyle name="Style 24 10 2" xfId="20648" xr:uid="{402B0AAB-1FD6-4837-9ECC-4B9263ACCA5C}"/>
    <cellStyle name="Style 24 10 3" xfId="38774" xr:uid="{7FFCC3EF-F66C-4456-A88F-FCB9FF249271}"/>
    <cellStyle name="Style 24 10 4" xfId="38775" xr:uid="{C433B4FE-DE50-4586-93A4-23FC50FD10F2}"/>
    <cellStyle name="Style 24 11" xfId="20649" xr:uid="{FF84BCA4-11FF-49E3-81D2-619997D3E256}"/>
    <cellStyle name="Style 24 11 2" xfId="38776" xr:uid="{3C7DC9EC-602C-4109-85DC-28EDAA950034}"/>
    <cellStyle name="Style 24 11 3" xfId="38777" xr:uid="{C2E2421A-0E80-4C7A-AD8F-FED73A506E49}"/>
    <cellStyle name="Style 24 12" xfId="20650" xr:uid="{163BF4DB-4596-4075-B46E-4290143C3347}"/>
    <cellStyle name="Style 24 12 2" xfId="38778" xr:uid="{497AF5C6-1284-4465-B3BD-E3703E96E0F8}"/>
    <cellStyle name="Style 24 13" xfId="38779" xr:uid="{B2F91F1E-D8E1-43BA-9CEC-F4CFF5F640BE}"/>
    <cellStyle name="Style 24 14" xfId="38780" xr:uid="{C1A81B7F-30D4-49FF-BE07-F31769383EC2}"/>
    <cellStyle name="Style 24 2" xfId="20651" xr:uid="{834C501A-D915-4EB2-B61D-6FFAC44DC6D9}"/>
    <cellStyle name="Style 24 2 10" xfId="20652" xr:uid="{32D098AA-1137-4792-A3FF-F10AB8E3A3B1}"/>
    <cellStyle name="Style 24 2 10 2" xfId="38781" xr:uid="{B8A11FD8-7C9E-4FDA-AD3D-A745C7B94FD5}"/>
    <cellStyle name="Style 24 2 11" xfId="38782" xr:uid="{BDD6C3B7-4817-4862-895C-36AFA69A57AC}"/>
    <cellStyle name="Style 24 2 12" xfId="38783" xr:uid="{0B4CD77B-6BF3-4F6E-9C14-3F76678030F1}"/>
    <cellStyle name="Style 24 2 2" xfId="20653" xr:uid="{A14535CF-5B83-401B-AAA5-D6AD3906F756}"/>
    <cellStyle name="Style 24 2 2 2" xfId="20654" xr:uid="{752BFBA7-4F92-45EA-B301-9D1C0B28B435}"/>
    <cellStyle name="Style 24 2 2 2 2" xfId="38784" xr:uid="{F6FF2582-80C7-4969-9D7B-5DE9BE0ED5E6}"/>
    <cellStyle name="Style 24 2 2 2 2 2" xfId="38785" xr:uid="{E16AB436-71F2-4328-96DD-8BCB918CDAF1}"/>
    <cellStyle name="Style 24 2 2 2 3" xfId="38786" xr:uid="{3542994B-844C-4891-92AF-BC8E2BD8A52C}"/>
    <cellStyle name="Style 24 2 2 2 4" xfId="38787" xr:uid="{9EE104DA-EF8D-4676-9E4D-AA7D841EC1BA}"/>
    <cellStyle name="Style 24 2 2 3" xfId="20655" xr:uid="{CD09B910-7939-4C81-B779-0E27C7558F2D}"/>
    <cellStyle name="Style 24 2 2 4" xfId="20656" xr:uid="{DA6084E9-DFAB-49E4-A49D-6F38F2807F94}"/>
    <cellStyle name="Style 24 2 2 5" xfId="38788" xr:uid="{C2E53BE2-29F3-4493-BF40-CDBCF90B4B72}"/>
    <cellStyle name="Style 24 2 3" xfId="20657" xr:uid="{C84350A7-CDBA-4F5F-B2CC-BEB241254EEC}"/>
    <cellStyle name="Style 24 2 3 2" xfId="20658" xr:uid="{5E3140F5-965E-4F65-BEC5-52018E7B1B71}"/>
    <cellStyle name="Style 24 2 3 2 2" xfId="38789" xr:uid="{047641F0-F045-47D2-8090-D603AE16EC12}"/>
    <cellStyle name="Style 24 2 3 2 3" xfId="38790" xr:uid="{71AC4575-850A-4406-BDA6-2D83B79B4476}"/>
    <cellStyle name="Style 24 2 3 3" xfId="38791" xr:uid="{9690606F-F840-4D7E-AE3A-96BEB5245ED0}"/>
    <cellStyle name="Style 24 2 3 3 2" xfId="38792" xr:uid="{171E03B2-24BF-4F2C-ABC2-5AAFE92A8B97}"/>
    <cellStyle name="Style 24 2 3 4" xfId="38793" xr:uid="{3CDBFD07-DD69-4F2E-B646-2424B6922F7A}"/>
    <cellStyle name="Style 24 2 3 4 2" xfId="38794" xr:uid="{A7B91E77-AEDA-46AC-A5D0-80785C63F06B}"/>
    <cellStyle name="Style 24 2 3 5" xfId="38795" xr:uid="{13C3E838-4B08-42DF-8A1B-5AD71D320D61}"/>
    <cellStyle name="Style 24 2 3 6" xfId="38796" xr:uid="{FC73E0EF-6E4F-4DC4-BD9B-20BB757C0F6B}"/>
    <cellStyle name="Style 24 2 4" xfId="20659" xr:uid="{F67BA897-9A70-497E-A3BC-1B2F0185F10F}"/>
    <cellStyle name="Style 24 2 4 2" xfId="20660" xr:uid="{C9392352-5650-4621-A81B-8E0140A14886}"/>
    <cellStyle name="Style 24 2 4 2 2" xfId="38797" xr:uid="{90360AA6-EB3C-4E83-A8AE-3ECE83E18C3C}"/>
    <cellStyle name="Style 24 2 4 2 3" xfId="38798" xr:uid="{3DBDFC99-6628-4EE7-846F-A16CA3072DCE}"/>
    <cellStyle name="Style 24 2 4 3" xfId="38799" xr:uid="{8383A5F7-F63F-48A3-B0C5-6037008E0373}"/>
    <cellStyle name="Style 24 2 4 4" xfId="38800" xr:uid="{37172F03-32AD-4276-BC10-E94A74FA6325}"/>
    <cellStyle name="Style 24 2 5" xfId="20661" xr:uid="{28723E0A-DA11-4D9D-94F6-DD1313DE2942}"/>
    <cellStyle name="Style 24 2 5 2" xfId="20662" xr:uid="{3666CA58-ADBF-4771-BEC1-5089B9382B72}"/>
    <cellStyle name="Style 24 2 5 3" xfId="38801" xr:uid="{E4C0521A-62C5-44DE-9744-CC812168925F}"/>
    <cellStyle name="Style 24 2 5 4" xfId="38802" xr:uid="{12297D4B-A899-4DAA-8C35-2A2758C87119}"/>
    <cellStyle name="Style 24 2 6" xfId="20663" xr:uid="{9BA5E406-168E-4AA8-8A92-D8CB20A320C5}"/>
    <cellStyle name="Style 24 2 6 2" xfId="20664" xr:uid="{140FE15B-5A1E-4E25-B5A3-902A7533B725}"/>
    <cellStyle name="Style 24 2 6 3" xfId="38803" xr:uid="{161092E3-FD1D-45DB-A72E-D5F83D0C0C1B}"/>
    <cellStyle name="Style 24 2 6 4" xfId="38804" xr:uid="{7D831A88-6648-4FD3-9ABE-349C27A895D7}"/>
    <cellStyle name="Style 24 2 7" xfId="20665" xr:uid="{EBAF5BB9-D506-4D7D-9ABB-7E7C8D4B0E3C}"/>
    <cellStyle name="Style 24 2 7 2" xfId="20666" xr:uid="{89B11FA2-4BB2-48EE-86C6-CC5B488E0799}"/>
    <cellStyle name="Style 24 2 7 3" xfId="38805" xr:uid="{7CA520F2-67FD-48DB-A23F-7105E1253974}"/>
    <cellStyle name="Style 24 2 7 4" xfId="38806" xr:uid="{0C216488-27AF-4CE1-B675-83FE8724C9B0}"/>
    <cellStyle name="Style 24 2 8" xfId="20667" xr:uid="{94B61502-CDB3-4027-8CB6-4F6A541F0B10}"/>
    <cellStyle name="Style 24 2 8 2" xfId="20668" xr:uid="{71C44B68-1ED5-4F2D-815F-E284383AAFBC}"/>
    <cellStyle name="Style 24 2 8 3" xfId="38807" xr:uid="{E909F87C-076E-4D44-A270-CCA87599F0DF}"/>
    <cellStyle name="Style 24 2 8 4" xfId="38808" xr:uid="{4FA2BB5C-AA82-47FC-91EB-D682D47481E0}"/>
    <cellStyle name="Style 24 2 9" xfId="20669" xr:uid="{B1F6BA34-4EE5-48E9-8B17-F4F9B4FD1723}"/>
    <cellStyle name="Style 24 2 9 2" xfId="38809" xr:uid="{911244E0-A2DC-4FF4-9234-D1B9A0699D23}"/>
    <cellStyle name="Style 24 2 9 3" xfId="38810" xr:uid="{7615D2E1-DDC9-47F6-B29A-3FC3B76EB775}"/>
    <cellStyle name="Style 24 3" xfId="20670" xr:uid="{95CF0FD8-9D3A-4375-B932-0517167090C2}"/>
    <cellStyle name="Style 24 3 10" xfId="20671" xr:uid="{38BA4C97-B950-4A2D-A423-6256C9E16D64}"/>
    <cellStyle name="Style 24 3 10 2" xfId="38811" xr:uid="{5ABA5D63-6056-42EF-83FB-3A37094DA56B}"/>
    <cellStyle name="Style 24 3 11" xfId="38812" xr:uid="{1195E061-7F62-444F-8A22-75DE6DD0B86E}"/>
    <cellStyle name="Style 24 3 12" xfId="38813" xr:uid="{92C6C0D7-A813-418C-9EFF-DFA927E9817B}"/>
    <cellStyle name="Style 24 3 13" xfId="43364" xr:uid="{D6CB1199-B897-438D-8284-060DDB9A51A9}"/>
    <cellStyle name="Style 24 3 2" xfId="20672" xr:uid="{15A37677-4B6B-45E8-BFFE-E1920F93C5B1}"/>
    <cellStyle name="Style 24 3 2 2" xfId="20673" xr:uid="{26922B84-7BAF-4398-91BF-DDDF6EF8C584}"/>
    <cellStyle name="Style 24 3 2 2 2" xfId="38814" xr:uid="{9D93855C-0A0E-4138-8917-E6919FA817E0}"/>
    <cellStyle name="Style 24 3 2 2 3" xfId="38815" xr:uid="{0D4BCA1D-ECAD-4888-8D18-EFF49D9BD3A0}"/>
    <cellStyle name="Style 24 3 2 3" xfId="20674" xr:uid="{E619E0A7-35D5-4710-BF0E-69AABD287221}"/>
    <cellStyle name="Style 24 3 2 4" xfId="20675" xr:uid="{3DDC1272-9B9F-4A7B-A2A4-0D8743BF06D7}"/>
    <cellStyle name="Style 24 3 2 5" xfId="38816" xr:uid="{3CB152E9-FB4C-4236-93A9-9DCCC543C2FF}"/>
    <cellStyle name="Style 24 3 3" xfId="20676" xr:uid="{E75B9BB6-0038-410E-8E2B-9E510B9F3733}"/>
    <cellStyle name="Style 24 3 3 2" xfId="20677" xr:uid="{0B9B767F-7E63-45BA-BA9D-6D12474EE497}"/>
    <cellStyle name="Style 24 3 3 2 2" xfId="38817" xr:uid="{CB091D89-6B00-4568-A32A-D795D41B0005}"/>
    <cellStyle name="Style 24 3 3 2 3" xfId="38818" xr:uid="{AE5EB9F8-6A0D-44A4-BC80-184A9D21E6D5}"/>
    <cellStyle name="Style 24 3 3 3" xfId="38819" xr:uid="{2CDE18C1-8341-412E-BA92-7D2CB3C5061B}"/>
    <cellStyle name="Style 24 3 3 4" xfId="38820" xr:uid="{E06B8A2F-D632-44E9-A931-D153F20CD754}"/>
    <cellStyle name="Style 24 3 4" xfId="20678" xr:uid="{6739E763-D37D-486E-90AB-F4F4B9563D74}"/>
    <cellStyle name="Style 24 3 4 2" xfId="20679" xr:uid="{EE254DB6-E11B-4D79-A377-17E087772E35}"/>
    <cellStyle name="Style 24 3 4 3" xfId="38821" xr:uid="{34B7B43F-20D3-4AD6-9FC1-5F1BE953921C}"/>
    <cellStyle name="Style 24 3 4 4" xfId="38822" xr:uid="{948820AF-45D6-4194-BBE8-A7C2B169DE7B}"/>
    <cellStyle name="Style 24 3 5" xfId="20680" xr:uid="{4E959D69-2624-4ADD-B1B2-0E0942650CEE}"/>
    <cellStyle name="Style 24 3 5 2" xfId="20681" xr:uid="{B62DF9FC-FA8D-41D1-A2E9-CDD1794ACE18}"/>
    <cellStyle name="Style 24 3 5 3" xfId="38823" xr:uid="{21DEF004-D64A-458F-9B50-E126101CE9B3}"/>
    <cellStyle name="Style 24 3 5 4" xfId="38824" xr:uid="{886B7974-4138-4BF5-B5BE-D7A5C8730507}"/>
    <cellStyle name="Style 24 3 6" xfId="20682" xr:uid="{ADA1AD89-B730-421D-AB2B-250964D6F164}"/>
    <cellStyle name="Style 24 3 6 2" xfId="20683" xr:uid="{CD9CB79D-5DC8-4BE5-9F41-FEDDC5FE6877}"/>
    <cellStyle name="Style 24 3 6 3" xfId="38825" xr:uid="{2D971E08-94A5-4BDD-B757-FFD288EAA186}"/>
    <cellStyle name="Style 24 3 6 4" xfId="38826" xr:uid="{3C7B9F0C-5115-47C6-91FF-6935C4A87488}"/>
    <cellStyle name="Style 24 3 7" xfId="20684" xr:uid="{5407C873-DFA1-4361-8FAB-7F73D26F52BE}"/>
    <cellStyle name="Style 24 3 7 2" xfId="20685" xr:uid="{B7F4548D-25B2-4BAD-B7D3-0A59DECB4992}"/>
    <cellStyle name="Style 24 3 7 3" xfId="38827" xr:uid="{BAC6B5C8-53E7-4A16-9407-A31E30272F73}"/>
    <cellStyle name="Style 24 3 7 4" xfId="38828" xr:uid="{58F7F3C8-3BC5-4986-BAEC-3BC40C7DD991}"/>
    <cellStyle name="Style 24 3 8" xfId="20686" xr:uid="{437DBB92-2FFD-47D4-B8ED-3C74EE635C17}"/>
    <cellStyle name="Style 24 3 8 2" xfId="20687" xr:uid="{9CA1D7DE-23CA-48FA-A90D-D9FF387D9A2A}"/>
    <cellStyle name="Style 24 3 8 3" xfId="38829" xr:uid="{27D83AC5-C083-4836-A3EB-3F44E865E791}"/>
    <cellStyle name="Style 24 3 8 4" xfId="38830" xr:uid="{308D4379-4484-4B4D-B92E-A5CC1197DF68}"/>
    <cellStyle name="Style 24 3 9" xfId="20688" xr:uid="{9190E895-0051-4C65-9F80-B9CAC1EE99FC}"/>
    <cellStyle name="Style 24 3 9 2" xfId="38831" xr:uid="{11F69147-BFD8-4B6A-9232-79BF4C1E8D14}"/>
    <cellStyle name="Style 24 3 9 3" xfId="38832" xr:uid="{F00419F2-01A6-4FBA-BB6A-0D84CC52AC94}"/>
    <cellStyle name="Style 24 4" xfId="20689" xr:uid="{39561FC6-D222-434E-88FF-25F8CF37E444}"/>
    <cellStyle name="Style 24 4 2" xfId="20690" xr:uid="{6A5D7C6E-A507-4833-8A67-B0DCE82676DC}"/>
    <cellStyle name="Style 24 4 2 2" xfId="20691" xr:uid="{596FFBE3-7992-4FC8-81DA-A281324D467B}"/>
    <cellStyle name="Style 24 4 2 2 2" xfId="38833" xr:uid="{9177B5F7-493C-4678-8E25-1B41A5A8CCFB}"/>
    <cellStyle name="Style 24 4 2 3" xfId="20692" xr:uid="{B416F443-218D-4DC8-854C-8CC51787DB0A}"/>
    <cellStyle name="Style 24 4 2 4" xfId="38834" xr:uid="{1F6837A9-8EDA-4A4A-A27C-6E51D5A3E17A}"/>
    <cellStyle name="Style 24 4 3" xfId="20693" xr:uid="{180FF6E1-F801-46AA-846E-4337693D2D02}"/>
    <cellStyle name="Style 24 4 3 2" xfId="20694" xr:uid="{2AF8D283-055C-44CB-97D1-6550E0B0A693}"/>
    <cellStyle name="Style 24 4 3 3" xfId="38835" xr:uid="{3870C69F-A082-406C-BE95-957AD99EE3A2}"/>
    <cellStyle name="Style 24 4 4" xfId="20695" xr:uid="{45EA78BE-FD75-418B-8DC5-C990596D97AF}"/>
    <cellStyle name="Style 24 4 4 2" xfId="38836" xr:uid="{55A21CE4-25FD-457F-A064-CC4D5F6B0BE7}"/>
    <cellStyle name="Style 24 4 5" xfId="38837" xr:uid="{EF30ED3A-5784-4822-9877-C2A4BCC95B4E}"/>
    <cellStyle name="Style 24 4 5 2" xfId="38838" xr:uid="{6027F7FD-E6A7-4D57-828E-F6F0EB02F468}"/>
    <cellStyle name="Style 24 4 6" xfId="38839" xr:uid="{E0C6D5AE-50A1-4118-A1CF-2B690E374F74}"/>
    <cellStyle name="Style 24 4 7" xfId="43365" xr:uid="{78A5A211-DEDC-41B4-B37F-274C1FDBA1A5}"/>
    <cellStyle name="Style 24 5" xfId="20696" xr:uid="{73E27139-9A3B-467E-95DF-E71397C13002}"/>
    <cellStyle name="Style 24 5 2" xfId="20697" xr:uid="{1FAA3F1B-326F-4662-A365-31BFE9D04A64}"/>
    <cellStyle name="Style 24 5 2 2" xfId="38840" xr:uid="{0AF2BEFE-E40A-4196-A583-4179C9FC8B91}"/>
    <cellStyle name="Style 24 5 2 3" xfId="38841" xr:uid="{AD728A26-321B-43D5-B593-6FAEC21DD87B}"/>
    <cellStyle name="Style 24 5 3" xfId="20698" xr:uid="{3C5EC02C-579E-4F21-90A9-8535E2BADCB7}"/>
    <cellStyle name="Style 24 5 4" xfId="38842" xr:uid="{2ACF5DB6-4B2C-4DED-A034-D72EFEB595B6}"/>
    <cellStyle name="Style 24 5 5" xfId="38843" xr:uid="{E24AD461-2C67-460D-84AC-30467453F211}"/>
    <cellStyle name="Style 24 6" xfId="20699" xr:uid="{ADC220D8-BFD6-4B30-8B4D-604B5EFCAFC5}"/>
    <cellStyle name="Style 24 6 2" xfId="20700" xr:uid="{3B7978EC-0788-4A9C-8518-BA7FC33E75CA}"/>
    <cellStyle name="Style 24 6 2 2" xfId="38844" xr:uid="{859CE19B-78E4-4F90-9C08-B7BFF5B1E1F8}"/>
    <cellStyle name="Style 24 6 2 3" xfId="38845" xr:uid="{CAB9062C-9E2D-46EF-B635-8955F282C006}"/>
    <cellStyle name="Style 24 6 3" xfId="38846" xr:uid="{0D5F6A98-CA02-48BB-9C43-61A0E4E74BBB}"/>
    <cellStyle name="Style 24 6 4" xfId="38847" xr:uid="{EBE82EC4-C416-4EF2-91B8-83BACFE8E3E1}"/>
    <cellStyle name="Style 24 7" xfId="20701" xr:uid="{BA432700-D0B4-4C7D-8B8A-F17B920A5406}"/>
    <cellStyle name="Style 24 7 2" xfId="20702" xr:uid="{4648DFB6-764A-4921-84EE-E635AB4E6951}"/>
    <cellStyle name="Style 24 7 2 2" xfId="38848" xr:uid="{9141E5FB-C704-4779-8343-5DEB0509BF8A}"/>
    <cellStyle name="Style 24 7 2 3" xfId="38849" xr:uid="{832C2FEF-211C-48E3-ADFE-28DB34D71319}"/>
    <cellStyle name="Style 24 7 3" xfId="38850" xr:uid="{5679DB8F-2C5D-44ED-BAA7-E013C31A09B2}"/>
    <cellStyle name="Style 24 7 4" xfId="38851" xr:uid="{04485470-FDF3-4077-9985-53DA6C730C54}"/>
    <cellStyle name="Style 24 8" xfId="20703" xr:uid="{8104F81E-A537-4805-9FCF-8D83463D0B5C}"/>
    <cellStyle name="Style 24 8 2" xfId="20704" xr:uid="{3B4CA821-4562-4FD4-8ECB-E70E95C302CC}"/>
    <cellStyle name="Style 24 8 3" xfId="38852" xr:uid="{76B9D651-5443-4A4F-B247-711CEE1BD379}"/>
    <cellStyle name="Style 24 8 4" xfId="38853" xr:uid="{6372B927-4F91-41FF-8590-EEF1A506330F}"/>
    <cellStyle name="Style 24 9" xfId="20705" xr:uid="{9CDAE32B-B7BC-421E-96C0-E7551BD13F71}"/>
    <cellStyle name="Style 24 9 2" xfId="20706" xr:uid="{0156C406-DD8A-4D93-A93D-55E39FF383D2}"/>
    <cellStyle name="Style 24 9 3" xfId="38854" xr:uid="{54AE7CF1-A0E8-4D65-BD86-A64ABAC2F0B3}"/>
    <cellStyle name="Style 24 9 4" xfId="38855" xr:uid="{F06F33A4-FE2E-4209-92C4-A4C66A552D43}"/>
    <cellStyle name="Style 25" xfId="20707" xr:uid="{37DC6611-D882-4BFD-BB09-49695D74FD16}"/>
    <cellStyle name="Style 25 10" xfId="20708" xr:uid="{90A475DD-48B6-41A9-A520-B75ECD85139B}"/>
    <cellStyle name="Style 25 10 2" xfId="20709" xr:uid="{B5DD982F-6D75-4601-9296-2E5C9138104D}"/>
    <cellStyle name="Style 25 10 3" xfId="38856" xr:uid="{509A8E9A-B9CC-49B5-AD58-E2BEE2636886}"/>
    <cellStyle name="Style 25 10 4" xfId="38857" xr:uid="{63D351AC-9B55-45EA-9951-F12E09FCB93A}"/>
    <cellStyle name="Style 25 11" xfId="20710" xr:uid="{6CE2155E-6AAB-473B-8FD7-A725D31270BA}"/>
    <cellStyle name="Style 25 11 2" xfId="20711" xr:uid="{2BB5268A-BE09-4120-8EEF-78AE5B7C0C1D}"/>
    <cellStyle name="Style 25 11 3" xfId="38858" xr:uid="{8CB2DF23-452A-45F8-95AB-FF8F74B16F6A}"/>
    <cellStyle name="Style 25 11 4" xfId="38859" xr:uid="{B656AA51-53E7-455D-8D21-C9D6CB550727}"/>
    <cellStyle name="Style 25 12" xfId="20712" xr:uid="{F5D090D1-3A6F-457E-8E74-4DE54C033642}"/>
    <cellStyle name="Style 25 12 2" xfId="38860" xr:uid="{4E310256-3375-4FCA-97C0-85922DD634C9}"/>
    <cellStyle name="Style 25 12 3" xfId="38861" xr:uid="{03FE952F-93EF-4DDE-9531-6466272051B5}"/>
    <cellStyle name="Style 25 13" xfId="20713" xr:uid="{8C2FE574-835A-4EB9-8527-10F3772CE741}"/>
    <cellStyle name="Style 25 13 2" xfId="38862" xr:uid="{97831DB6-D0CC-4240-ACB3-72FB32697B4F}"/>
    <cellStyle name="Style 25 14" xfId="38863" xr:uid="{F2B05581-B8C8-4D96-A0E3-39F4F5E7FA35}"/>
    <cellStyle name="Style 25 15" xfId="38864" xr:uid="{46DC4E3A-4908-430E-A1BE-845B848A6B92}"/>
    <cellStyle name="Style 25 2" xfId="20714" xr:uid="{569784A0-1250-4654-80B1-0419DBC6255C}"/>
    <cellStyle name="Style 25 2 10" xfId="20715" xr:uid="{A37438CC-4611-4C5D-B07D-2C8A153EB7FE}"/>
    <cellStyle name="Style 25 2 10 2" xfId="20716" xr:uid="{7EDEFD7D-7709-4F49-BB32-6B3A48914030}"/>
    <cellStyle name="Style 25 2 10 3" xfId="38865" xr:uid="{AEDB648F-1FF1-4EF8-96EB-DA3A30572D57}"/>
    <cellStyle name="Style 25 2 10 4" xfId="38866" xr:uid="{632BD46B-81C7-4AE9-A04B-31495BD51A06}"/>
    <cellStyle name="Style 25 2 11" xfId="20717" xr:uid="{6E7D1092-9E86-4EC6-8A88-743447F1B332}"/>
    <cellStyle name="Style 25 2 11 2" xfId="38867" xr:uid="{D74A7686-01E5-4014-AD37-D713AA88EE17}"/>
    <cellStyle name="Style 25 2 11 3" xfId="38868" xr:uid="{31A4330F-96B5-4CAB-9467-CE1BA94ACA30}"/>
    <cellStyle name="Style 25 2 12" xfId="20718" xr:uid="{68C9BDFA-B73C-4D0F-8E7A-BD333318397A}"/>
    <cellStyle name="Style 25 2 12 2" xfId="38869" xr:uid="{D3A3BAD8-1C00-4DCD-9FA3-489C9EE53FF0}"/>
    <cellStyle name="Style 25 2 13" xfId="38870" xr:uid="{D5EFF3BA-B8D2-4B77-BE20-51E51353A336}"/>
    <cellStyle name="Style 25 2 14" xfId="38871" xr:uid="{5C177440-BB00-448B-BEA4-C5A9970CAE4A}"/>
    <cellStyle name="Style 25 2 2" xfId="20719" xr:uid="{74C99C12-CA91-4A23-AF07-81091561E4CE}"/>
    <cellStyle name="Style 25 2 2 10" xfId="20720" xr:uid="{9BD9C2F7-1CB1-493F-99EE-BB5BACABE989}"/>
    <cellStyle name="Style 25 2 2 10 2" xfId="38872" xr:uid="{8050B77D-98D3-40F2-A8AF-55AD0D82040F}"/>
    <cellStyle name="Style 25 2 2 11" xfId="38873" xr:uid="{A02275E2-6A07-45F5-81A9-8CB206DCCD2D}"/>
    <cellStyle name="Style 25 2 2 12" xfId="38874" xr:uid="{285F4C81-FB85-4A52-AA2C-AE5692D92861}"/>
    <cellStyle name="Style 25 2 2 2" xfId="20721" xr:uid="{6B270BB2-84BA-494D-8720-2684C9B62502}"/>
    <cellStyle name="Style 25 2 2 2 2" xfId="20722" xr:uid="{0C4045DC-1EF3-4C01-B688-A6D9517FDE44}"/>
    <cellStyle name="Style 25 2 2 2 2 2" xfId="38875" xr:uid="{F409F66D-4FDC-4CC0-BDAD-BE5B73B2EA69}"/>
    <cellStyle name="Style 25 2 2 2 2 2 2" xfId="38876" xr:uid="{B3113E17-5203-44A9-8B27-2B7010E015D2}"/>
    <cellStyle name="Style 25 2 2 2 2 3" xfId="38877" xr:uid="{32F3224B-AEF2-4203-875E-8FC75C8F102D}"/>
    <cellStyle name="Style 25 2 2 2 2 4" xfId="38878" xr:uid="{CA086884-A4CC-4AF4-B903-5DC98A32ABC0}"/>
    <cellStyle name="Style 25 2 2 2 3" xfId="20723" xr:uid="{E66FEB13-C5EE-422D-9581-C6D1A678F302}"/>
    <cellStyle name="Style 25 2 2 2 4" xfId="20724" xr:uid="{35FF933E-3983-4ED8-8197-A93F8DE7B76E}"/>
    <cellStyle name="Style 25 2 2 2 5" xfId="38879" xr:uid="{A78DA818-DFDE-44AB-8C9F-24482909DE40}"/>
    <cellStyle name="Style 25 2 2 3" xfId="20725" xr:uid="{3CA846DA-7208-46C3-BA2A-F81B18E018B1}"/>
    <cellStyle name="Style 25 2 2 3 2" xfId="20726" xr:uid="{24C4DCE9-9E76-4694-8825-F19BC52F7F6F}"/>
    <cellStyle name="Style 25 2 2 3 2 2" xfId="38880" xr:uid="{06A470FE-5851-4778-9689-47F3A15B3603}"/>
    <cellStyle name="Style 25 2 2 3 2 3" xfId="38881" xr:uid="{02326045-775A-442F-AA2F-1D6910833C82}"/>
    <cellStyle name="Style 25 2 2 3 3" xfId="38882" xr:uid="{C9C4C3A5-EA79-44DC-94EC-5D7D3B1EC836}"/>
    <cellStyle name="Style 25 2 2 3 3 2" xfId="38883" xr:uid="{9ACA25D5-FB65-481E-9FEB-29C863AD34A7}"/>
    <cellStyle name="Style 25 2 2 3 4" xfId="38884" xr:uid="{FC861EF8-5869-4444-AFE5-21B8493E92DE}"/>
    <cellStyle name="Style 25 2 2 3 4 2" xfId="38885" xr:uid="{AD02F773-928B-4E4A-B3AC-DCCA570D2963}"/>
    <cellStyle name="Style 25 2 2 3 5" xfId="38886" xr:uid="{7E4A6280-12BC-4FD3-96D6-17E307AF0E84}"/>
    <cellStyle name="Style 25 2 2 3 6" xfId="38887" xr:uid="{D48E314F-4CF2-48C2-BE82-8B5D68B4C6AC}"/>
    <cellStyle name="Style 25 2 2 4" xfId="20727" xr:uid="{1E76C1D7-0083-45C4-A1BF-9162C67DF26B}"/>
    <cellStyle name="Style 25 2 2 4 2" xfId="20728" xr:uid="{C7C64C80-22DE-40A5-BA4C-1AD6F291D4F3}"/>
    <cellStyle name="Style 25 2 2 4 2 2" xfId="38888" xr:uid="{64B86A51-DA38-40F6-AABA-0BE929193B6C}"/>
    <cellStyle name="Style 25 2 2 4 2 3" xfId="38889" xr:uid="{8DB5161E-C34C-4B6B-94D8-DC1BE1126120}"/>
    <cellStyle name="Style 25 2 2 4 3" xfId="38890" xr:uid="{7439F6DF-2AF0-4DCC-9D7F-28EE3D22514B}"/>
    <cellStyle name="Style 25 2 2 4 4" xfId="38891" xr:uid="{7CB0D155-AB68-4763-BF01-7BAA09DAC5C5}"/>
    <cellStyle name="Style 25 2 2 5" xfId="20729" xr:uid="{0C6435DA-F780-4E7E-9EF8-E5970D62920C}"/>
    <cellStyle name="Style 25 2 2 5 2" xfId="20730" xr:uid="{85008B3E-3861-4830-AE88-25F539BED3EF}"/>
    <cellStyle name="Style 25 2 2 5 3" xfId="38892" xr:uid="{39E21471-68D0-43A5-B240-434F4B30BA8C}"/>
    <cellStyle name="Style 25 2 2 5 4" xfId="38893" xr:uid="{8705949A-B1D1-4FAC-838F-F28EEE748E2B}"/>
    <cellStyle name="Style 25 2 2 6" xfId="20731" xr:uid="{D50723D7-75A6-4D18-B413-4FB979E04F4F}"/>
    <cellStyle name="Style 25 2 2 6 2" xfId="20732" xr:uid="{3DD5736D-3E0C-4FC9-88C2-DD39C23D796E}"/>
    <cellStyle name="Style 25 2 2 6 3" xfId="38894" xr:uid="{72637999-CCFB-4F24-8303-8739355A192C}"/>
    <cellStyle name="Style 25 2 2 6 4" xfId="38895" xr:uid="{2125E0A8-7410-49B6-A5EB-CB5249AABFBC}"/>
    <cellStyle name="Style 25 2 2 7" xfId="20733" xr:uid="{7E0FDB93-0705-4373-8FBE-254891EB2164}"/>
    <cellStyle name="Style 25 2 2 7 2" xfId="20734" xr:uid="{740E5C48-691D-4D6A-9F3C-99968FE61B50}"/>
    <cellStyle name="Style 25 2 2 7 3" xfId="38896" xr:uid="{2F7CDC69-3136-4089-B6CB-32926AB3F257}"/>
    <cellStyle name="Style 25 2 2 7 4" xfId="38897" xr:uid="{E97E86C3-3C65-42CF-9549-21B762528DF5}"/>
    <cellStyle name="Style 25 2 2 8" xfId="20735" xr:uid="{1046273E-E95E-45A5-85E6-F274840DDE3D}"/>
    <cellStyle name="Style 25 2 2 8 2" xfId="20736" xr:uid="{62DB4226-CF9D-4A34-997E-7D0F102B89B3}"/>
    <cellStyle name="Style 25 2 2 8 3" xfId="38898" xr:uid="{2640ED8A-E719-4168-807A-C5CF21B8E845}"/>
    <cellStyle name="Style 25 2 2 8 4" xfId="38899" xr:uid="{D8F338F4-A478-4124-A9B9-57C330B45780}"/>
    <cellStyle name="Style 25 2 2 9" xfId="20737" xr:uid="{7478D8E4-D072-418B-96E1-B96EA2450D47}"/>
    <cellStyle name="Style 25 2 2 9 2" xfId="38900" xr:uid="{A3A6EE86-BB6C-470B-B7E4-F4C27DC35C6A}"/>
    <cellStyle name="Style 25 2 2 9 3" xfId="38901" xr:uid="{5B7197C0-F51F-42C4-92F8-25429BD5D875}"/>
    <cellStyle name="Style 25 2 3" xfId="20738" xr:uid="{E0772188-CD43-41E1-A567-8848FDF2167A}"/>
    <cellStyle name="Style 25 2 3 10" xfId="20739" xr:uid="{ED1AE72B-A94E-4CF9-9781-5CFA689568B1}"/>
    <cellStyle name="Style 25 2 3 10 2" xfId="38902" xr:uid="{3CE23307-0C99-4988-ACB5-A6B2711A1398}"/>
    <cellStyle name="Style 25 2 3 11" xfId="38903" xr:uid="{0CE4C848-46CB-4EE6-ABEF-9B5D2A3070E0}"/>
    <cellStyle name="Style 25 2 3 12" xfId="38904" xr:uid="{5C7DCC62-B1C4-4951-8DBA-7F8EF1FF0229}"/>
    <cellStyle name="Style 25 2 3 13" xfId="43366" xr:uid="{B89595F2-88C6-4C34-96BF-86B48C40B0FC}"/>
    <cellStyle name="Style 25 2 3 2" xfId="20740" xr:uid="{91EDAD46-1CC0-4347-A748-9BCCCFFEF02D}"/>
    <cellStyle name="Style 25 2 3 2 2" xfId="20741" xr:uid="{6D8DA682-0EA0-4412-8C32-47DBF436415C}"/>
    <cellStyle name="Style 25 2 3 2 2 2" xfId="38905" xr:uid="{AA4B6067-6C84-4273-B077-5C4F406A29C0}"/>
    <cellStyle name="Style 25 2 3 2 2 3" xfId="38906" xr:uid="{7AFC558E-F24B-4A91-BE12-35231B8276C4}"/>
    <cellStyle name="Style 25 2 3 2 3" xfId="20742" xr:uid="{A21CCD94-3A2E-46B1-A9F1-6003F1D46F21}"/>
    <cellStyle name="Style 25 2 3 2 4" xfId="20743" xr:uid="{A18415A1-01FF-41F5-94C0-849A287052BD}"/>
    <cellStyle name="Style 25 2 3 2 5" xfId="38907" xr:uid="{A51EA02E-1989-468E-A884-3C75F8E95874}"/>
    <cellStyle name="Style 25 2 3 3" xfId="20744" xr:uid="{9A95B5AD-FBC8-4A10-8C71-651A4E3D2A2A}"/>
    <cellStyle name="Style 25 2 3 3 2" xfId="20745" xr:uid="{9CE97B82-955C-48EA-BA93-1DD7AD49C886}"/>
    <cellStyle name="Style 25 2 3 3 3" xfId="38908" xr:uid="{BE78AE7B-4DAD-4166-884D-E518DE7995A9}"/>
    <cellStyle name="Style 25 2 3 3 4" xfId="38909" xr:uid="{5C550314-6BAB-4572-B164-40D0510FDAAE}"/>
    <cellStyle name="Style 25 2 3 4" xfId="20746" xr:uid="{3A36BB2D-8C47-4473-8ED9-32CA1B5E04AE}"/>
    <cellStyle name="Style 25 2 3 4 2" xfId="20747" xr:uid="{5006A582-BCC4-48AF-A9EB-F72E213CE41B}"/>
    <cellStyle name="Style 25 2 3 4 3" xfId="38910" xr:uid="{9963CB1D-EAE7-4096-A34B-714D18A9FAED}"/>
    <cellStyle name="Style 25 2 3 4 4" xfId="38911" xr:uid="{FC578626-344A-43E8-81A4-055A4EC3C626}"/>
    <cellStyle name="Style 25 2 3 5" xfId="20748" xr:uid="{97766541-9168-414C-AD15-817C58A9BF74}"/>
    <cellStyle name="Style 25 2 3 5 2" xfId="20749" xr:uid="{D574A97C-E93C-4FD3-83C0-69BE77A8D161}"/>
    <cellStyle name="Style 25 2 3 5 3" xfId="38912" xr:uid="{ED581EA8-DC83-4959-9250-76E56291E637}"/>
    <cellStyle name="Style 25 2 3 5 4" xfId="38913" xr:uid="{DDA18B2F-B9FC-43DA-B430-F6954910B6BB}"/>
    <cellStyle name="Style 25 2 3 6" xfId="20750" xr:uid="{C48E29C5-789B-4483-A1DB-CA4D134314A6}"/>
    <cellStyle name="Style 25 2 3 6 2" xfId="20751" xr:uid="{6BD28237-3FAF-4392-B49A-5EC0141C977D}"/>
    <cellStyle name="Style 25 2 3 6 3" xfId="38914" xr:uid="{81BF4017-D168-4098-9750-7017E040E20F}"/>
    <cellStyle name="Style 25 2 3 6 4" xfId="38915" xr:uid="{8EEE75B9-035C-485D-958B-00FF8663F38B}"/>
    <cellStyle name="Style 25 2 3 7" xfId="20752" xr:uid="{36A3F73B-C57C-4B85-A52E-9F3AEAECCFE3}"/>
    <cellStyle name="Style 25 2 3 7 2" xfId="20753" xr:uid="{CCE89702-B0A4-4CAA-BAAB-1A8428BD0567}"/>
    <cellStyle name="Style 25 2 3 7 3" xfId="38916" xr:uid="{EF6764CF-84ED-4826-9544-C192798F18B0}"/>
    <cellStyle name="Style 25 2 3 7 4" xfId="38917" xr:uid="{FD84796F-4C7D-47BA-BF5C-7A714B7D7277}"/>
    <cellStyle name="Style 25 2 3 8" xfId="20754" xr:uid="{C0BF4C35-75EA-44DF-9692-B24B63CD5E44}"/>
    <cellStyle name="Style 25 2 3 8 2" xfId="20755" xr:uid="{564C8057-CBB5-48C7-971B-CCD6072F210D}"/>
    <cellStyle name="Style 25 2 3 8 3" xfId="38918" xr:uid="{D4649B69-B2BB-4F26-BBEC-53A28828D3B9}"/>
    <cellStyle name="Style 25 2 3 8 4" xfId="38919" xr:uid="{AB196ABC-6234-4EB4-B67B-1C251AB8D069}"/>
    <cellStyle name="Style 25 2 3 9" xfId="20756" xr:uid="{EC8860A8-F8AC-4295-97B6-ABDB56004578}"/>
    <cellStyle name="Style 25 2 3 9 2" xfId="38920" xr:uid="{64E7B82A-F3AB-4B99-B164-FFACC27CF2B3}"/>
    <cellStyle name="Style 25 2 3 9 3" xfId="38921" xr:uid="{80FE5B20-774B-4A63-9C92-0D598B63963E}"/>
    <cellStyle name="Style 25 2 4" xfId="20757" xr:uid="{CC8F89D5-2DCE-469D-8474-FA1285917EA6}"/>
    <cellStyle name="Style 25 2 4 2" xfId="20758" xr:uid="{E18244A9-E3ED-4BE1-BBCF-7CFE78F64CF2}"/>
    <cellStyle name="Style 25 2 4 2 2" xfId="20759" xr:uid="{BFBF199B-0A40-421B-BB86-9E1051E2C08F}"/>
    <cellStyle name="Style 25 2 4 2 2 2" xfId="38922" xr:uid="{59D508AA-C60A-4537-95AB-4174F284FB37}"/>
    <cellStyle name="Style 25 2 4 2 3" xfId="20760" xr:uid="{D737B144-3D96-40E7-85AD-D4858C0168A8}"/>
    <cellStyle name="Style 25 2 4 2 4" xfId="38923" xr:uid="{95EE18D9-8C39-4F01-9B58-3C9BE511BFBD}"/>
    <cellStyle name="Style 25 2 4 3" xfId="20761" xr:uid="{65899F87-39C3-46F1-9DD3-6520EC09CA36}"/>
    <cellStyle name="Style 25 2 4 3 2" xfId="20762" xr:uid="{4549AC69-2865-4658-97F3-3B5B038EF9AB}"/>
    <cellStyle name="Style 25 2 4 3 3" xfId="38924" xr:uid="{2081ECB1-A40F-453B-B5BC-59013F12915C}"/>
    <cellStyle name="Style 25 2 4 4" xfId="20763" xr:uid="{38A698AF-C243-4DA3-8DF9-ECE7098DDBE6}"/>
    <cellStyle name="Style 25 2 4 4 2" xfId="38925" xr:uid="{ED6452A8-910B-4802-A5F2-D5C2ECE70034}"/>
    <cellStyle name="Style 25 2 4 5" xfId="38926" xr:uid="{5C740231-0CC3-4BE4-A972-7A233EE28FD3}"/>
    <cellStyle name="Style 25 2 4 5 2" xfId="38927" xr:uid="{452D52B3-B4AB-4BC2-90B4-B236252D1779}"/>
    <cellStyle name="Style 25 2 4 6" xfId="38928" xr:uid="{C73903C1-CEFE-46C4-84CE-1D0A1343AE73}"/>
    <cellStyle name="Style 25 2 5" xfId="20764" xr:uid="{31F26068-BE03-4847-A25D-3698FF5DE6E8}"/>
    <cellStyle name="Style 25 2 5 2" xfId="20765" xr:uid="{90A2DDD6-8B2E-447C-9F32-3AA82F3973E6}"/>
    <cellStyle name="Style 25 2 5 2 2" xfId="38929" xr:uid="{5756E248-618B-4997-87B2-4E52BA05B94A}"/>
    <cellStyle name="Style 25 2 5 2 3" xfId="38930" xr:uid="{C7235D0E-11D4-49C3-A014-C7B29A65B2D9}"/>
    <cellStyle name="Style 25 2 5 3" xfId="20766" xr:uid="{A89CC07D-003C-4731-B6E3-CA42F41709A9}"/>
    <cellStyle name="Style 25 2 5 4" xfId="38931" xr:uid="{5FE762F0-319E-4F4A-A7DD-481A2702C465}"/>
    <cellStyle name="Style 25 2 5 5" xfId="38932" xr:uid="{83548A3A-D606-4AD6-AFD5-11B7B014E67E}"/>
    <cellStyle name="Style 25 2 6" xfId="20767" xr:uid="{E7DA60D8-D0E0-46FC-8FFA-602A5C3067F9}"/>
    <cellStyle name="Style 25 2 6 2" xfId="20768" xr:uid="{9C2EFFBF-9FC3-4FDF-9871-F6CA82B819C7}"/>
    <cellStyle name="Style 25 2 6 2 2" xfId="38933" xr:uid="{7D53FCA4-3F29-4E0E-8E6E-3F767015F578}"/>
    <cellStyle name="Style 25 2 6 2 3" xfId="38934" xr:uid="{84E89DBD-D458-4E8E-8383-562070438744}"/>
    <cellStyle name="Style 25 2 6 3" xfId="38935" xr:uid="{28B03738-BDE2-4E42-B09E-F6CFA2A9E7DE}"/>
    <cellStyle name="Style 25 2 6 4" xfId="38936" xr:uid="{58C31E36-B947-4476-BDEB-ED1C2E71ECA2}"/>
    <cellStyle name="Style 25 2 7" xfId="20769" xr:uid="{0CFE43E2-062C-4EC4-B2CF-6DEC803CE049}"/>
    <cellStyle name="Style 25 2 7 2" xfId="20770" xr:uid="{DE61C098-23A3-43C6-97D3-BB728DB54056}"/>
    <cellStyle name="Style 25 2 7 2 2" xfId="38937" xr:uid="{85C888FB-41BE-486C-B8BA-94B5CE96B39E}"/>
    <cellStyle name="Style 25 2 7 2 3" xfId="38938" xr:uid="{501189DE-2C9F-4E94-82CD-F0F227EC7F12}"/>
    <cellStyle name="Style 25 2 7 3" xfId="38939" xr:uid="{BA110C96-9865-475C-838D-BC8862620410}"/>
    <cellStyle name="Style 25 2 7 4" xfId="38940" xr:uid="{9DFC8294-83DB-4215-A0DE-1891D0BE46AE}"/>
    <cellStyle name="Style 25 2 8" xfId="20771" xr:uid="{9B0FC067-920D-48C0-8C66-30A2291C6C54}"/>
    <cellStyle name="Style 25 2 8 2" xfId="20772" xr:uid="{1BF530E6-5EDD-4CA3-865B-AFBAFF7CB02F}"/>
    <cellStyle name="Style 25 2 8 3" xfId="38941" xr:uid="{8898D381-2636-4ACF-AE3A-A51354B1251A}"/>
    <cellStyle name="Style 25 2 8 4" xfId="38942" xr:uid="{5DF32DDB-EC83-48BB-8615-90D034348C6C}"/>
    <cellStyle name="Style 25 2 9" xfId="20773" xr:uid="{FBB2BD63-1886-4408-ABCE-41186CCC4CD4}"/>
    <cellStyle name="Style 25 2 9 2" xfId="20774" xr:uid="{79E54D55-0B38-4A8F-9639-7D1B29F80BB9}"/>
    <cellStyle name="Style 25 2 9 3" xfId="38943" xr:uid="{83699AB5-5FD4-425D-B500-21815B45A59D}"/>
    <cellStyle name="Style 25 2 9 4" xfId="38944" xr:uid="{8D327A8C-41CA-4DC7-9AC8-14B659411980}"/>
    <cellStyle name="Style 25 3" xfId="20775" xr:uid="{E299AE8D-6935-4FA8-BAAE-636C717BF6EC}"/>
    <cellStyle name="Style 25 3 10" xfId="20776" xr:uid="{689863D7-DC85-4089-B4C4-0B0D06A0F7F5}"/>
    <cellStyle name="Style 25 3 10 2" xfId="38945" xr:uid="{18D7D271-A7FF-4A1A-92FB-18DFC11AAE29}"/>
    <cellStyle name="Style 25 3 11" xfId="38946" xr:uid="{C765B913-A097-489A-ADA7-787C3007FB23}"/>
    <cellStyle name="Style 25 3 12" xfId="38947" xr:uid="{EB6600B3-D7BE-4742-AE81-F52475699B72}"/>
    <cellStyle name="Style 25 3 2" xfId="20777" xr:uid="{0B76698C-6B30-4800-A3A4-A18F34238DE2}"/>
    <cellStyle name="Style 25 3 2 2" xfId="20778" xr:uid="{CDF54624-CD63-4E70-95EF-FE05B39DC0FB}"/>
    <cellStyle name="Style 25 3 2 2 2" xfId="38948" xr:uid="{194F3EDA-FE45-4F65-8F32-A8C4B29B88B7}"/>
    <cellStyle name="Style 25 3 2 2 2 2" xfId="38949" xr:uid="{F9F5AF50-2707-4DF1-8F0B-FF66B25685A3}"/>
    <cellStyle name="Style 25 3 2 2 3" xfId="38950" xr:uid="{744D5C2A-B7CA-4CF8-B12D-FD70B9C1CCF5}"/>
    <cellStyle name="Style 25 3 2 2 4" xfId="38951" xr:uid="{E12CE7B7-446D-45A2-A029-664DEF6BF33D}"/>
    <cellStyle name="Style 25 3 2 3" xfId="20779" xr:uid="{7BDAC6A1-88BB-4BF3-AAE8-556CFD24D15B}"/>
    <cellStyle name="Style 25 3 2 4" xfId="20780" xr:uid="{A47AC03C-53E4-45F2-81B4-CB783210A839}"/>
    <cellStyle name="Style 25 3 2 5" xfId="38952" xr:uid="{C7420D18-4AA1-4398-A793-2DDE73C9E3DB}"/>
    <cellStyle name="Style 25 3 3" xfId="20781" xr:uid="{C7333E4D-9C53-4350-BC20-663FB74385C1}"/>
    <cellStyle name="Style 25 3 3 2" xfId="20782" xr:uid="{90B74C9B-92AB-4B5A-B3C3-3334A62BB200}"/>
    <cellStyle name="Style 25 3 3 2 2" xfId="38953" xr:uid="{49968161-1CC3-4FB0-9E84-D4988F357C93}"/>
    <cellStyle name="Style 25 3 3 2 3" xfId="38954" xr:uid="{BB18F2D3-B9CB-4352-83E8-337B0AC2FE4C}"/>
    <cellStyle name="Style 25 3 3 3" xfId="38955" xr:uid="{1C2CE513-5B3C-4D69-B138-07CD5C4D679F}"/>
    <cellStyle name="Style 25 3 3 3 2" xfId="38956" xr:uid="{D19AA32F-4371-4E0D-87C5-477E6D56367C}"/>
    <cellStyle name="Style 25 3 3 4" xfId="38957" xr:uid="{9B42DDD2-D8D3-4BC6-A969-088A919A6A32}"/>
    <cellStyle name="Style 25 3 3 4 2" xfId="38958" xr:uid="{99E43606-3D55-4612-9A56-855357B1C308}"/>
    <cellStyle name="Style 25 3 3 5" xfId="38959" xr:uid="{76E4E829-4EE8-4A62-93F3-64AC402C7FCD}"/>
    <cellStyle name="Style 25 3 3 6" xfId="38960" xr:uid="{3E888EE5-8551-4D40-A8B8-27DCAC829550}"/>
    <cellStyle name="Style 25 3 4" xfId="20783" xr:uid="{DBC3BBEF-E343-4C26-BF57-50A5431B5A28}"/>
    <cellStyle name="Style 25 3 4 2" xfId="20784" xr:uid="{EEA9AA91-F145-4D86-BEF0-9EA3B11A1C88}"/>
    <cellStyle name="Style 25 3 4 2 2" xfId="38961" xr:uid="{174DE8DD-BD2D-4A47-A46B-E0D90637C275}"/>
    <cellStyle name="Style 25 3 4 2 3" xfId="38962" xr:uid="{6CABDDF4-5FB4-45A1-93B1-D4E03277FB44}"/>
    <cellStyle name="Style 25 3 4 3" xfId="38963" xr:uid="{9BDEF96C-18DE-44D7-ADE7-34F7432563EE}"/>
    <cellStyle name="Style 25 3 4 4" xfId="38964" xr:uid="{B761605A-212F-4F7B-A869-D31842A10245}"/>
    <cellStyle name="Style 25 3 5" xfId="20785" xr:uid="{25295DB0-C22D-4B5F-B53C-7D39539F232C}"/>
    <cellStyle name="Style 25 3 5 2" xfId="20786" xr:uid="{BBDBAFA3-89B1-4621-A76B-F948B947C2AB}"/>
    <cellStyle name="Style 25 3 5 3" xfId="38965" xr:uid="{DA7A1CF0-2592-4E11-ACC5-51A1E0D20067}"/>
    <cellStyle name="Style 25 3 5 4" xfId="38966" xr:uid="{17447B3F-63BC-4F35-A1EC-BBAF895D820F}"/>
    <cellStyle name="Style 25 3 6" xfId="20787" xr:uid="{4B3E76C7-B11B-46B9-AFD0-72327D1AEDAA}"/>
    <cellStyle name="Style 25 3 6 2" xfId="20788" xr:uid="{0E074177-6C0C-48F9-9279-800BE83DEB24}"/>
    <cellStyle name="Style 25 3 6 3" xfId="38967" xr:uid="{26567054-8531-40A6-A104-D580597BCCAE}"/>
    <cellStyle name="Style 25 3 6 4" xfId="38968" xr:uid="{823F7F5A-AD3A-45EE-95EF-5E06D70C3F66}"/>
    <cellStyle name="Style 25 3 7" xfId="20789" xr:uid="{68CE392D-0754-43A4-822E-3962F0958B3A}"/>
    <cellStyle name="Style 25 3 7 2" xfId="20790" xr:uid="{2EDBFD15-0686-43F1-9567-198C1770763B}"/>
    <cellStyle name="Style 25 3 7 3" xfId="38969" xr:uid="{DBA2DBB0-973E-4031-B831-CA2633791B24}"/>
    <cellStyle name="Style 25 3 7 4" xfId="38970" xr:uid="{2AA36C66-1700-4974-AA19-E10C5E0CF4CB}"/>
    <cellStyle name="Style 25 3 8" xfId="20791" xr:uid="{21B0C5D1-E8C1-4040-AFA8-4BA4C0855447}"/>
    <cellStyle name="Style 25 3 8 2" xfId="20792" xr:uid="{30A061CA-1CC5-4328-A06B-1931DAEF716A}"/>
    <cellStyle name="Style 25 3 8 3" xfId="38971" xr:uid="{C0785F1D-ED3F-4E10-BD91-13205CE4B1DE}"/>
    <cellStyle name="Style 25 3 8 4" xfId="38972" xr:uid="{49A8DDCD-B59F-4D6B-A3A9-EB14F22E1D21}"/>
    <cellStyle name="Style 25 3 9" xfId="20793" xr:uid="{0F7153C8-2A28-40E7-92CD-098281297857}"/>
    <cellStyle name="Style 25 3 9 2" xfId="38973" xr:uid="{13DA5ED0-8404-4F2E-B48E-CFB11CA35A28}"/>
    <cellStyle name="Style 25 3 9 3" xfId="38974" xr:uid="{AE9B2259-9F85-4699-A074-B2DBDC2699DE}"/>
    <cellStyle name="Style 25 4" xfId="20794" xr:uid="{3C498314-6069-4A0F-A119-35CA65B0C730}"/>
    <cellStyle name="Style 25 4 10" xfId="20795" xr:uid="{4CD18795-0773-40A8-BFD8-9EC2F500CA5A}"/>
    <cellStyle name="Style 25 4 10 2" xfId="38975" xr:uid="{16DC0B71-9BF4-4BF8-866C-1534CC9DBACD}"/>
    <cellStyle name="Style 25 4 11" xfId="38976" xr:uid="{02913AF1-1747-457C-BF48-08594A2B2893}"/>
    <cellStyle name="Style 25 4 12" xfId="38977" xr:uid="{3C437BDD-D1D7-4E7A-B9F8-4FEA57AB2AAE}"/>
    <cellStyle name="Style 25 4 13" xfId="43367" xr:uid="{91A67F10-6955-464F-8D2A-26E031502A8C}"/>
    <cellStyle name="Style 25 4 2" xfId="20796" xr:uid="{F305483A-F8D9-4C3E-9B7E-6B4CBF232827}"/>
    <cellStyle name="Style 25 4 2 2" xfId="20797" xr:uid="{894CC2E7-4804-4BD2-8058-317AE84A7872}"/>
    <cellStyle name="Style 25 4 2 2 2" xfId="38978" xr:uid="{A24C3AF1-A019-40FB-A43A-AC8CCD90FF72}"/>
    <cellStyle name="Style 25 4 2 2 3" xfId="38979" xr:uid="{02C91C58-029A-4F4D-83F1-CE0724C66BEC}"/>
    <cellStyle name="Style 25 4 2 3" xfId="20798" xr:uid="{F4D6514F-7920-4511-B6BC-67C6B49FC781}"/>
    <cellStyle name="Style 25 4 2 4" xfId="20799" xr:uid="{664A70CF-077E-45AF-8945-DB76CDF6D7C4}"/>
    <cellStyle name="Style 25 4 2 5" xfId="38980" xr:uid="{7AFF0EBF-37F4-447F-9674-CF40C2BEEF8E}"/>
    <cellStyle name="Style 25 4 3" xfId="20800" xr:uid="{EDE8FFDD-DD3F-4A71-A348-14CA197BD7CE}"/>
    <cellStyle name="Style 25 4 3 2" xfId="20801" xr:uid="{4D025317-C14A-49FF-A440-54E33C2B0ADA}"/>
    <cellStyle name="Style 25 4 3 3" xfId="38981" xr:uid="{6E314037-13FA-4468-9318-0C3B9D359DA9}"/>
    <cellStyle name="Style 25 4 3 4" xfId="38982" xr:uid="{85A3AC47-43D5-4C04-B7B9-246A0DE9B054}"/>
    <cellStyle name="Style 25 4 4" xfId="20802" xr:uid="{9A97CD58-9208-4AB3-93D2-44F441DC421D}"/>
    <cellStyle name="Style 25 4 4 2" xfId="20803" xr:uid="{0883F9CA-2D3A-49FC-85C7-3817B9A9206D}"/>
    <cellStyle name="Style 25 4 4 3" xfId="38983" xr:uid="{2AE0641D-8B51-480F-A573-DAF1852716C9}"/>
    <cellStyle name="Style 25 4 4 4" xfId="38984" xr:uid="{C77596B3-E4AD-464A-A821-85405FB57428}"/>
    <cellStyle name="Style 25 4 5" xfId="20804" xr:uid="{77D1C1E2-6CF1-466B-AC02-308678435492}"/>
    <cellStyle name="Style 25 4 5 2" xfId="20805" xr:uid="{642DF321-FC41-4995-B39F-DDD3E984B4FC}"/>
    <cellStyle name="Style 25 4 5 3" xfId="38985" xr:uid="{745EF863-7214-489A-B0D9-A2B0067634A2}"/>
    <cellStyle name="Style 25 4 5 4" xfId="38986" xr:uid="{91AE6570-662B-4E40-A84B-068B922976B3}"/>
    <cellStyle name="Style 25 4 6" xfId="20806" xr:uid="{D10320EE-07BB-4399-ACF2-8AAC4F1C2C70}"/>
    <cellStyle name="Style 25 4 6 2" xfId="20807" xr:uid="{2091723D-20BD-460E-80A2-78FE3EA5A81B}"/>
    <cellStyle name="Style 25 4 6 3" xfId="38987" xr:uid="{59CCA994-C0C2-4B32-899A-E1F8CFE3043A}"/>
    <cellStyle name="Style 25 4 6 4" xfId="38988" xr:uid="{7C1D2261-B0B2-4734-A61B-483278791872}"/>
    <cellStyle name="Style 25 4 7" xfId="20808" xr:uid="{8702F256-83B8-4F5F-AABF-56BCDF978C78}"/>
    <cellStyle name="Style 25 4 7 2" xfId="20809" xr:uid="{61085BB6-7595-4CA4-94C9-FCAFC8E5D67F}"/>
    <cellStyle name="Style 25 4 7 3" xfId="38989" xr:uid="{D3E0514D-6989-4695-BF24-4C081836593E}"/>
    <cellStyle name="Style 25 4 7 4" xfId="38990" xr:uid="{8FF22A66-5CEA-4DF2-BC09-C811B6533043}"/>
    <cellStyle name="Style 25 4 8" xfId="20810" xr:uid="{6AA0D041-2CDC-476A-AA1D-73E69BBD387E}"/>
    <cellStyle name="Style 25 4 8 2" xfId="20811" xr:uid="{0DE4B546-9510-4B24-9310-F298F40375C8}"/>
    <cellStyle name="Style 25 4 8 3" xfId="38991" xr:uid="{AA256494-FCF0-4C49-8092-3C9DB2E5F59D}"/>
    <cellStyle name="Style 25 4 8 4" xfId="38992" xr:uid="{3A406511-CCEF-4959-9990-7182290E22AC}"/>
    <cellStyle name="Style 25 4 9" xfId="20812" xr:uid="{2DD8C09C-094E-4F7C-B644-985559EFD1CA}"/>
    <cellStyle name="Style 25 4 9 2" xfId="38993" xr:uid="{C45EF9E3-3AB1-4C12-857F-0DC8A7E1AD31}"/>
    <cellStyle name="Style 25 4 9 3" xfId="38994" xr:uid="{319B815B-FC7C-44F1-AA1A-E6B8F62BD6FF}"/>
    <cellStyle name="Style 25 5" xfId="20813" xr:uid="{4903B370-A5B7-42D1-901B-D810996B7FC9}"/>
    <cellStyle name="Style 25 5 2" xfId="20814" xr:uid="{B489DB52-6CDF-417D-AB56-9B18B6BAE49A}"/>
    <cellStyle name="Style 25 5 2 2" xfId="20815" xr:uid="{EB131331-FF42-4F45-9718-3C28EAEF46F5}"/>
    <cellStyle name="Style 25 5 2 2 2" xfId="38995" xr:uid="{BB4D8631-E25C-4BB5-8BB4-E752A3648ACE}"/>
    <cellStyle name="Style 25 5 2 3" xfId="20816" xr:uid="{1FFE75F8-CEB2-424B-A2A4-A3412DDE2B68}"/>
    <cellStyle name="Style 25 5 2 4" xfId="38996" xr:uid="{6F0E024D-48CD-4F55-949A-3AFB3110CDD5}"/>
    <cellStyle name="Style 25 5 3" xfId="20817" xr:uid="{9AC1C8F7-AFA5-4E9D-AC94-CB02C3E76DDD}"/>
    <cellStyle name="Style 25 5 3 2" xfId="20818" xr:uid="{1125DB7F-81CE-4572-9A10-7198D926B9B3}"/>
    <cellStyle name="Style 25 5 3 3" xfId="38997" xr:uid="{C1F53C61-1A95-4101-8EDB-CB86417D6366}"/>
    <cellStyle name="Style 25 5 4" xfId="20819" xr:uid="{BB78970E-864A-4158-806B-EBBB12EC299F}"/>
    <cellStyle name="Style 25 5 4 2" xfId="38998" xr:uid="{2D959D89-28B6-48AC-A1B4-BFFB619973DB}"/>
    <cellStyle name="Style 25 5 5" xfId="38999" xr:uid="{4E231F1C-5D54-4232-A2A5-8ACE8035E68D}"/>
    <cellStyle name="Style 25 5 5 2" xfId="39000" xr:uid="{30B76918-F71E-4415-945A-A437605B0112}"/>
    <cellStyle name="Style 25 5 6" xfId="39001" xr:uid="{F587AAA5-29AC-4A4C-B513-765CBEAA3410}"/>
    <cellStyle name="Style 25 5 7" xfId="43368" xr:uid="{96F73E9E-4BBB-46E8-8F22-DCEF1726919C}"/>
    <cellStyle name="Style 25 6" xfId="20820" xr:uid="{15545AE4-388E-44FF-9EEC-C13295F5420E}"/>
    <cellStyle name="Style 25 6 2" xfId="20821" xr:uid="{6B5D18A7-2642-4ACD-8991-AD776E8D52B7}"/>
    <cellStyle name="Style 25 6 2 2" xfId="39002" xr:uid="{2E74292B-E364-40CB-9DE9-4330E5141C34}"/>
    <cellStyle name="Style 25 6 2 3" xfId="39003" xr:uid="{FE48FB79-8AD2-43CA-AB78-F59BD444FF7A}"/>
    <cellStyle name="Style 25 6 3" xfId="20822" xr:uid="{D278A930-978A-449B-AD41-179A90BAD4B7}"/>
    <cellStyle name="Style 25 6 4" xfId="39004" xr:uid="{22C3DDDD-0074-4B16-9B7B-59A01A79FAE3}"/>
    <cellStyle name="Style 25 6 5" xfId="39005" xr:uid="{2E9C37BA-F2DB-4E09-8ED2-86577D5FFE5D}"/>
    <cellStyle name="Style 25 7" xfId="20823" xr:uid="{5D6F1CE7-2D89-4694-976B-01AAE562A3C4}"/>
    <cellStyle name="Style 25 7 2" xfId="20824" xr:uid="{FE255CD7-EA21-4510-8461-E0875708A82F}"/>
    <cellStyle name="Style 25 7 2 2" xfId="39006" xr:uid="{95873F3A-5BD3-488B-9570-68939D388E9C}"/>
    <cellStyle name="Style 25 7 2 3" xfId="39007" xr:uid="{ED6B2011-0A91-4552-9CB9-61898698DCF5}"/>
    <cellStyle name="Style 25 7 3" xfId="39008" xr:uid="{3FF3A20B-79B1-4924-8CF1-3A8F72B9145F}"/>
    <cellStyle name="Style 25 7 4" xfId="39009" xr:uid="{29C27449-D149-4EC7-AEFC-62C6C3C0B013}"/>
    <cellStyle name="Style 25 8" xfId="20825" xr:uid="{FBBF5C16-963B-4713-A777-81AE7D4F3638}"/>
    <cellStyle name="Style 25 8 2" xfId="20826" xr:uid="{C5D5CEF5-A50F-4BE7-B6C2-9A17AFC74260}"/>
    <cellStyle name="Style 25 8 2 2" xfId="39010" xr:uid="{F0DB2788-48CB-445C-A1C9-37187605A841}"/>
    <cellStyle name="Style 25 8 2 3" xfId="39011" xr:uid="{D80E73D6-1A77-4CE0-9A53-62AAC8A9A1E5}"/>
    <cellStyle name="Style 25 8 3" xfId="39012" xr:uid="{D6CDAB35-6DD1-4F46-BABD-132217A76DC5}"/>
    <cellStyle name="Style 25 8 4" xfId="39013" xr:uid="{01670F0E-3B4A-444B-B931-45452B7C423B}"/>
    <cellStyle name="Style 25 9" xfId="20827" xr:uid="{C40860C8-5832-474B-8FAF-37DA9ABD62AD}"/>
    <cellStyle name="Style 25 9 2" xfId="20828" xr:uid="{F6F4C1F7-1667-43B9-983B-D1FE5F6EA9D6}"/>
    <cellStyle name="Style 25 9 3" xfId="39014" xr:uid="{AC79B804-36BB-45CA-9DF7-64099251B8C4}"/>
    <cellStyle name="Style 25 9 4" xfId="39015" xr:uid="{A1EF8E74-053D-49EA-ACA3-D003A65815AB}"/>
    <cellStyle name="Style 26" xfId="20829" xr:uid="{3C5597ED-EBAE-4764-A536-94AE8F79C7BF}"/>
    <cellStyle name="Style 26 2" xfId="20830" xr:uid="{E2721977-4980-464A-9D00-2E411269FB04}"/>
    <cellStyle name="Style 26 2 2" xfId="20831" xr:uid="{23709425-2D78-4435-8174-9E407A4A3B2D}"/>
    <cellStyle name="Style 26 2 3" xfId="39016" xr:uid="{7EC57EB7-92C7-45CE-B889-E5808B7800B7}"/>
    <cellStyle name="Style 26 3" xfId="20832" xr:uid="{4EE93DB9-7303-4943-AE4B-886C693CE352}"/>
    <cellStyle name="Style 26 3 2" xfId="39017" xr:uid="{AD7157E1-08BA-439B-9DF2-449973C5D46F}"/>
    <cellStyle name="Style 26 3 3" xfId="39018" xr:uid="{63172C3E-6E97-47C0-ABF3-F3E388F4B5C8}"/>
    <cellStyle name="Style 26 3 4" xfId="43369" xr:uid="{106AE870-0565-41AD-9BB3-6092598AEA9D}"/>
    <cellStyle name="Style 26 4" xfId="20833" xr:uid="{79373459-0C49-461E-8F09-86731635C63F}"/>
    <cellStyle name="Style 26 4 2" xfId="43370" xr:uid="{49FAE854-94BA-4486-9EA2-60B403D405F8}"/>
    <cellStyle name="Style 26 5" xfId="20834" xr:uid="{53ED9AA3-93DA-48EF-84D9-82681F5E0BBE}"/>
    <cellStyle name="Style 26 6" xfId="39019" xr:uid="{22D9BC34-55A6-40D0-9243-0EF5C0E1658A}"/>
    <cellStyle name="Style 26 7" xfId="39020" xr:uid="{F06454C0-47D2-4DA0-A435-7D0A3F127C65}"/>
    <cellStyle name="Style 27" xfId="43371" xr:uid="{EE2A565E-9D17-41A3-B470-F3AF23933E74}"/>
    <cellStyle name="Style 27 2" xfId="43372" xr:uid="{634CFE47-97E8-4AC3-85AB-59DB754F54E2}"/>
    <cellStyle name="Style 35" xfId="43373" xr:uid="{20785605-21F7-4C20-93BD-AF16B45D9475}"/>
    <cellStyle name="Style 35 2" xfId="43374" xr:uid="{56CA7CC6-E9F0-4BF6-9E6C-047525C8EF6E}"/>
    <cellStyle name="Style 35 3" xfId="43375" xr:uid="{10A5B2C2-EFDE-420B-9034-293779CD8236}"/>
    <cellStyle name="Style 36" xfId="43376" xr:uid="{18902BFF-FE89-4D43-A079-EB369C76AFDB}"/>
    <cellStyle name="Style 36 2" xfId="43377" xr:uid="{6A49F802-8AF3-43DF-8E0F-82AC4D3DBD02}"/>
    <cellStyle name="Style 37" xfId="43378" xr:uid="{65C4B32D-EE71-41C5-BA85-7B174C26F654}"/>
    <cellStyle name="Style 37 2" xfId="43379" xr:uid="{4F1EA8C7-5B37-45A6-811E-1F6AD91C9B1B}"/>
    <cellStyle name="Style 38" xfId="43380" xr:uid="{D41B281A-1BE0-4170-B9BD-D1924EE89728}"/>
    <cellStyle name="Style 38 2" xfId="43381" xr:uid="{4FC7B343-B131-4B9C-94F8-74DFFBC95CD6}"/>
    <cellStyle name="Style 39" xfId="43382" xr:uid="{2CE8CD0D-2999-4661-9342-AA6FFF7FC96A}"/>
    <cellStyle name="Style 39 2" xfId="43383" xr:uid="{57B4E6B0-E558-451F-9566-4DA9C046FA04}"/>
    <cellStyle name="Style 39 3" xfId="43384" xr:uid="{FDBA379D-87DE-4BE3-9D4A-229048CB94E2}"/>
    <cellStyle name="Style 40" xfId="43385" xr:uid="{31F5F110-23CD-4C97-BCD3-C3E5D94E59AC}"/>
    <cellStyle name="Style 40 2" xfId="43386" xr:uid="{A8873085-3D98-454F-9CA5-A886D810682B}"/>
    <cellStyle name="Style 41" xfId="43387" xr:uid="{49F88D24-1A33-4B0B-AE94-F3F10ECED459}"/>
    <cellStyle name="Style 41 2" xfId="43388" xr:uid="{21298F6B-76C9-4E44-ADF8-F57814BB25CB}"/>
    <cellStyle name="Style 46" xfId="43389" xr:uid="{D3A43F3C-C9A1-4B3F-A6A1-029C866042F8}"/>
    <cellStyle name="Style 46 2" xfId="43390" xr:uid="{250BCDF6-285C-4854-A480-41B4B102CA37}"/>
    <cellStyle name="Style 46 3" xfId="43391" xr:uid="{C357CCBE-DAB1-48D3-8272-6EA201CD6E49}"/>
    <cellStyle name="Style 47" xfId="43392" xr:uid="{78E8B693-ED54-418A-A165-E78FD62BCE18}"/>
    <cellStyle name="Style 47 2" xfId="43393" xr:uid="{B52AD061-4BD8-4674-B2F8-DBEFF4C2F864}"/>
    <cellStyle name="Style 48" xfId="43394" xr:uid="{FB581B24-DEB5-4108-8B8D-0B3DE6B85999}"/>
    <cellStyle name="Style 48 2" xfId="43395" xr:uid="{D0FACF32-F2BA-416F-B151-3EEF7E6B974F}"/>
    <cellStyle name="Style 49" xfId="43396" xr:uid="{761C0592-2806-4401-A89E-A8BAB28C22CE}"/>
    <cellStyle name="Style 49 2" xfId="43397" xr:uid="{B27C1F7C-72A2-43B0-A7E5-EDC504223CB7}"/>
    <cellStyle name="Style 50" xfId="43398" xr:uid="{8FFBF9DE-64C0-4484-BC07-F575E89235BC}"/>
    <cellStyle name="Style 50 2" xfId="43399" xr:uid="{E7E064F7-B8FE-45CD-8EFB-EC8CD7314193}"/>
    <cellStyle name="Style 50 3" xfId="43400" xr:uid="{7A723608-CB49-4CDB-814C-8069531DCB3D}"/>
    <cellStyle name="Style 51" xfId="43401" xr:uid="{E169BFD4-9441-47DE-8C17-1678849885AC}"/>
    <cellStyle name="Style 51 2" xfId="43402" xr:uid="{BFFA956E-419F-427B-A365-17E1CE2218F0}"/>
    <cellStyle name="Style 52" xfId="43403" xr:uid="{BD606052-6A72-4FDF-A71E-C2239BBB95CC}"/>
    <cellStyle name="Style 52 2" xfId="43404" xr:uid="{49F997AD-AF66-41E6-9F6A-9EA1C09C1DD1}"/>
    <cellStyle name="Style 58" xfId="43405" xr:uid="{F6D96750-63B8-4F2F-A4F7-D01AC450DBD1}"/>
    <cellStyle name="Style 58 2" xfId="43406" xr:uid="{AD7809FB-E81B-4F01-A129-747DD023205E}"/>
    <cellStyle name="Style 58 3" xfId="43407" xr:uid="{9F4F0A61-533E-4703-92F3-9B60F8743741}"/>
    <cellStyle name="Style 59" xfId="43408" xr:uid="{8D20D23F-89BE-4CA0-B653-418BB3D777EA}"/>
    <cellStyle name="Style 59 2" xfId="43409" xr:uid="{6766464C-797B-4837-A1D3-3B3F2424AA83}"/>
    <cellStyle name="Style 60" xfId="43410" xr:uid="{42EBD99C-C4E3-4561-9BF3-954EA16C184C}"/>
    <cellStyle name="Style 60 2" xfId="43411" xr:uid="{89B459F7-D1F1-4EEC-BCFE-6933281542AD}"/>
    <cellStyle name="Style 61" xfId="43412" xr:uid="{B18165F0-4A18-4017-BB86-D64C23092E89}"/>
    <cellStyle name="Style 61 2" xfId="43413" xr:uid="{2CC891C3-16F7-4331-AD03-C8B1A099B1DB}"/>
    <cellStyle name="Style 62" xfId="43414" xr:uid="{7237B05E-4BE1-4C73-860A-AA13B7F68372}"/>
    <cellStyle name="Style 62 2" xfId="43415" xr:uid="{6641812D-B1EC-41AA-907F-65FBD21AD4C9}"/>
    <cellStyle name="Style 62 3" xfId="43416" xr:uid="{994846C8-9F84-4849-8FBA-F197DA6A37AF}"/>
    <cellStyle name="Style 63" xfId="43417" xr:uid="{563235ED-E400-4E68-81E0-4C9693A9DE05}"/>
    <cellStyle name="Style 63 2" xfId="43418" xr:uid="{547F090D-7DA9-4A37-9BB1-88A974DCF0B6}"/>
    <cellStyle name="Style 64" xfId="43419" xr:uid="{47333725-8511-4622-9890-C68A66F320A8}"/>
    <cellStyle name="Style 64 2" xfId="43420" xr:uid="{58EABDFC-F468-4A06-874C-BCC8D90BC209}"/>
    <cellStyle name="Style 69" xfId="43421" xr:uid="{6EE7FDB6-AF10-44A2-945B-E17F048B821D}"/>
    <cellStyle name="Style 69 2" xfId="43422" xr:uid="{9D415040-983F-4310-8FE9-A98ED1801D4F}"/>
    <cellStyle name="Style 69 3" xfId="43423" xr:uid="{8F2CEA4F-55F0-435D-B54C-B0A681D878B1}"/>
    <cellStyle name="Style 70" xfId="43424" xr:uid="{1E6A5E2D-1BC4-40ED-823E-AE3EF9DED4CC}"/>
    <cellStyle name="Style 70 2" xfId="43425" xr:uid="{EA84799D-0EEF-45E4-B346-E9A5B7BE4499}"/>
    <cellStyle name="Style 71" xfId="43426" xr:uid="{82A47150-ACB7-42AC-84FF-E198A322FA95}"/>
    <cellStyle name="Style 71 2" xfId="43427" xr:uid="{B0168B71-512D-4E68-B0D6-E339C798C1AF}"/>
    <cellStyle name="Style 72" xfId="43428" xr:uid="{640AB5F6-4485-4316-91DF-F8A9040EC2F1}"/>
    <cellStyle name="Style 72 2" xfId="43429" xr:uid="{7CFA79D5-4DD7-471C-9C0D-3354FC93A768}"/>
    <cellStyle name="Style 73" xfId="43430" xr:uid="{747D1016-332D-4FD3-A949-D0738F8BE8D9}"/>
    <cellStyle name="Style 73 2" xfId="43431" xr:uid="{9DFD1EF5-F07A-4064-95B3-2246AD155EE1}"/>
    <cellStyle name="Style 73 3" xfId="43432" xr:uid="{572636E0-5395-412E-8F1B-1B3B60A2BDE4}"/>
    <cellStyle name="Style 74" xfId="43433" xr:uid="{1B095183-9E00-4122-ACA5-6FD5E01CB8A1}"/>
    <cellStyle name="Style 74 2" xfId="43434" xr:uid="{A685EFCC-059F-4A4E-B715-FFFD5B3D57A2}"/>
    <cellStyle name="Style 75" xfId="43435" xr:uid="{2F2EAA72-4F75-44BD-8843-33358721F98E}"/>
    <cellStyle name="Style 75 2" xfId="43436" xr:uid="{D60D1FC5-7F7E-43D8-B9B3-DC03272CA291}"/>
    <cellStyle name="Style 80" xfId="43437" xr:uid="{249ACB55-AFFB-4285-AF37-BCD9456F2EE5}"/>
    <cellStyle name="Style 80 2" xfId="43438" xr:uid="{701B7400-2750-4876-930A-12C99ADB4BC8}"/>
    <cellStyle name="Style 80 3" xfId="43439" xr:uid="{D7CB251D-E9A7-4FC1-8A60-47022C2FFAA9}"/>
    <cellStyle name="Style 81" xfId="43440" xr:uid="{3A05C10F-C392-4BA2-B6A3-BF9A04ECF50E}"/>
    <cellStyle name="Style 81 2" xfId="43441" xr:uid="{CFA23257-CF9D-4026-86B6-1C7FF451C7E8}"/>
    <cellStyle name="Style 81 3" xfId="43442" xr:uid="{876C93F3-AA25-48E8-96D6-A816E5BE2215}"/>
    <cellStyle name="Style 82" xfId="43443" xr:uid="{BF514738-6A23-4BA3-9C1C-81551939EDF9}"/>
    <cellStyle name="Style 82 2" xfId="43444" xr:uid="{683C8597-A7B1-4884-B2C3-914E7A24B6C5}"/>
    <cellStyle name="Style 83" xfId="43445" xr:uid="{3554D6E3-F4AC-448D-9C78-D74F9C15CCD0}"/>
    <cellStyle name="Style 83 2" xfId="43446" xr:uid="{EDDB5877-107B-41C9-AA03-9D0F63337734}"/>
    <cellStyle name="Style 84" xfId="43447" xr:uid="{819E5A2F-E77E-4909-BE27-2D88928C5E86}"/>
    <cellStyle name="Style 84 2" xfId="43448" xr:uid="{03F8B3D0-8D2E-4DC5-B669-7031EF7F01E5}"/>
    <cellStyle name="Style 85" xfId="43449" xr:uid="{B75F60BD-B081-4658-BB68-8C16BE33D8CA}"/>
    <cellStyle name="Style 85 2" xfId="43450" xr:uid="{D91DD54B-B77E-4E82-8D98-F8C64427CFD1}"/>
    <cellStyle name="Style 85 3" xfId="43451" xr:uid="{605F327B-92C1-4F48-AC28-6CCE821D685E}"/>
    <cellStyle name="Style 86" xfId="43452" xr:uid="{CB1F56EE-BF57-41CB-BE97-804C3E70AF81}"/>
    <cellStyle name="Style 86 2" xfId="43453" xr:uid="{7DA975F5-11EB-4AF1-9849-899959DDB4E8}"/>
    <cellStyle name="Style 87" xfId="43454" xr:uid="{0CF3173B-B19F-4C0D-9929-7B32BACC5374}"/>
    <cellStyle name="Style 87 2" xfId="43455" xr:uid="{4CA72C48-7404-4CB9-A5B9-32BF4DF85132}"/>
    <cellStyle name="Style 93" xfId="43456" xr:uid="{58229CD7-605C-43B3-A739-F2249F0DCA77}"/>
    <cellStyle name="Style 93 2" xfId="43457" xr:uid="{5FD32B56-CB6C-4521-AA9C-7281E0B11FDB}"/>
    <cellStyle name="Style 93 3" xfId="43458" xr:uid="{5972E041-40E2-41B3-95CC-FB86F7CEF39C}"/>
    <cellStyle name="Style 94" xfId="43459" xr:uid="{9123C625-FE9D-47D6-BB98-838E0EFBD89E}"/>
    <cellStyle name="Style 94 2" xfId="43460" xr:uid="{7495B732-822C-4762-9C16-23927DC73791}"/>
    <cellStyle name="Style 95" xfId="43461" xr:uid="{C275477D-ED00-46D0-BB15-E19B5172CEFF}"/>
    <cellStyle name="Style 95 2" xfId="43462" xr:uid="{9FB8FFC3-281E-420B-A264-B5DAF82E6442}"/>
    <cellStyle name="Style 96" xfId="43463" xr:uid="{C5096666-BBB1-40E9-8F1B-F44261FDA795}"/>
    <cellStyle name="Style 96 2" xfId="43464" xr:uid="{F73CA734-441F-4080-9F5A-AF2AD32D24C0}"/>
    <cellStyle name="Style 97" xfId="43465" xr:uid="{96E6E305-8D18-4224-B1EA-68EB75FA0444}"/>
    <cellStyle name="Style 97 2" xfId="43466" xr:uid="{08852E8D-40D4-486D-9BDB-DFDFA558BF31}"/>
    <cellStyle name="Style 97 3" xfId="43467" xr:uid="{4477520E-AAA2-49BF-94AC-37FDDB6A634A}"/>
    <cellStyle name="Style 98" xfId="43468" xr:uid="{C08A77AD-B7FE-4320-AE9A-3326DA17991C}"/>
    <cellStyle name="Style 98 2" xfId="43469" xr:uid="{FB1A8E20-330B-4FE4-8A65-C01919C0156B}"/>
    <cellStyle name="Style 99" xfId="43470" xr:uid="{60AA037B-7135-486A-BBC0-A48E6B3F396F}"/>
    <cellStyle name="Style 99 2" xfId="43471" xr:uid="{F13E5920-A366-4EA6-B068-7559970828DC}"/>
    <cellStyle name="Sub heading - 1" xfId="20835" xr:uid="{FC29AD90-70C4-47B8-BFCB-162E5524E371}"/>
    <cellStyle name="Számítás" xfId="20836" xr:uid="{A65F54D3-81A6-4361-9829-A08EE5227253}"/>
    <cellStyle name="Számítás 10" xfId="20837" xr:uid="{6F0EA37E-E656-44B2-B0ED-90E257C9A7E5}"/>
    <cellStyle name="Számítás 10 2" xfId="39021" xr:uid="{A35AD4CD-8692-4646-B60C-08F88F7FE486}"/>
    <cellStyle name="Számítás 11" xfId="39022" xr:uid="{DD4A97E0-4A13-4D16-A9B5-48C5384CF3E5}"/>
    <cellStyle name="Számítás 2" xfId="20838" xr:uid="{D30735B0-62A6-4047-8C25-6D754FE0384B}"/>
    <cellStyle name="Számítás 2 2" xfId="20839" xr:uid="{78D1BD3B-EB0C-42F9-B7A8-6DE861ED9FBF}"/>
    <cellStyle name="Számítás 2 3" xfId="20840" xr:uid="{0286865E-444F-46AA-B60A-56A37FF5A69A}"/>
    <cellStyle name="Számítás 2 4" xfId="20841" xr:uid="{E2F88D57-93B2-4472-865A-EA931302E5C6}"/>
    <cellStyle name="Számítás 3" xfId="20842" xr:uid="{038F3FBF-618C-4AB5-A110-95685EAA3A19}"/>
    <cellStyle name="Számítás 3 2" xfId="20843" xr:uid="{31F150F9-614B-445A-B365-7DDA00913E0C}"/>
    <cellStyle name="Számítás 3 3" xfId="39023" xr:uid="{7E9ADD64-42DE-4390-9237-EC5B5E905B2F}"/>
    <cellStyle name="Számítás 4" xfId="20844" xr:uid="{394683FC-E684-4557-AEB9-45720EC3C04B}"/>
    <cellStyle name="Számítás 4 2" xfId="20845" xr:uid="{AB94B67E-2F0F-41E7-9E45-622A18D33166}"/>
    <cellStyle name="Számítás 4 3" xfId="39024" xr:uid="{489A9789-10D4-4C84-A640-C455C88FE240}"/>
    <cellStyle name="Számítás 5" xfId="20846" xr:uid="{05F50D9A-8E36-412C-A811-8F5F556A7786}"/>
    <cellStyle name="Számítás 5 2" xfId="20847" xr:uid="{66F73335-75A3-4B19-8087-7FB715F3C836}"/>
    <cellStyle name="Számítás 5 3" xfId="39025" xr:uid="{02CB6666-2C86-432F-B391-C30D0E36FACA}"/>
    <cellStyle name="Számítás 6" xfId="20848" xr:uid="{0BD90CD6-7A63-4F0D-BD68-3D6540095E26}"/>
    <cellStyle name="Számítás 6 2" xfId="20849" xr:uid="{E9466587-1917-4F48-A657-BB406446741D}"/>
    <cellStyle name="Számítás 6 3" xfId="39026" xr:uid="{42EC1D69-830A-4975-B38E-3C4E79347C29}"/>
    <cellStyle name="Számítás 7" xfId="20850" xr:uid="{065B6F50-6DC6-4B61-8718-7EB57E3F72B7}"/>
    <cellStyle name="Számítás 7 2" xfId="20851" xr:uid="{D14F4465-5827-402E-A67C-D671415FCC8C}"/>
    <cellStyle name="Számítás 7 3" xfId="39027" xr:uid="{9A0AD8DA-DD1F-46F9-ABBB-0C3AC9A64B84}"/>
    <cellStyle name="Számítás 8" xfId="20852" xr:uid="{E37209B6-7912-4D5E-B825-C2457F47A45B}"/>
    <cellStyle name="Számítás 8 2" xfId="20853" xr:uid="{6AC00278-27D7-441E-B332-6529B3D89540}"/>
    <cellStyle name="Számítás 8 3" xfId="39028" xr:uid="{BBBE321E-2D21-4B06-897C-0E8EDAC15504}"/>
    <cellStyle name="Számítás 9" xfId="20854" xr:uid="{017EE7E6-0C44-4A4C-940D-173077A74D04}"/>
    <cellStyle name="Számítás 9 2" xfId="39029" xr:uid="{79DC1B5C-F18F-4A7D-AEBA-C96A7C3C3497}"/>
    <cellStyle name="Számítás 9 3" xfId="39030" xr:uid="{1A4A90E9-0243-43F4-B6B3-8F9F841DB65A}"/>
    <cellStyle name="Table" xfId="20855" xr:uid="{E05E6B9D-6740-466D-8C94-18A059AFC6B3}"/>
    <cellStyle name="Table Header" xfId="42216" xr:uid="{2028E5CE-8EFF-45C7-83B0-16577AA7E9A9}"/>
    <cellStyle name="Table heading" xfId="39031" xr:uid="{76BAA563-FFF7-436F-BA94-116E2C2E14FE}"/>
    <cellStyle name="tableau | cellule | normal | decimal 1" xfId="20856" xr:uid="{C7C2B9F0-930D-4E6E-A41B-30B7DAE477FF}"/>
    <cellStyle name="tableau | cellule | normal | decimal 1 10" xfId="20857" xr:uid="{1F399B0C-6337-4554-9D47-0CBED610EE98}"/>
    <cellStyle name="tableau | cellule | normal | decimal 1 10 2" xfId="39032" xr:uid="{B04B244E-7F71-41A0-BF63-FA6D373C8B24}"/>
    <cellStyle name="tableau | cellule | normal | decimal 1 11" xfId="39033" xr:uid="{BE2E3AE3-790E-4832-8F99-800EFD57BA7F}"/>
    <cellStyle name="tableau | cellule | normal | decimal 1 2" xfId="20858" xr:uid="{DF54C46E-47DA-478D-8B71-5BF8893FCEA6}"/>
    <cellStyle name="tableau | cellule | normal | decimal 1 2 2" xfId="20859" xr:uid="{8C48086E-ACB9-4CDB-9022-041405FDA267}"/>
    <cellStyle name="tableau | cellule | normal | decimal 1 2 2 2" xfId="39034" xr:uid="{53B35D2C-7567-466E-94CC-E397636B0F72}"/>
    <cellStyle name="tableau | cellule | normal | decimal 1 2 3" xfId="20860" xr:uid="{6EC63529-671A-4F39-9BAF-53D60EABBE7A}"/>
    <cellStyle name="tableau | cellule | normal | decimal 1 2 4" xfId="20861" xr:uid="{E1F030DB-5FEC-4822-A08E-3DB760E76BCD}"/>
    <cellStyle name="tableau | cellule | normal | decimal 1 2 5" xfId="43472" xr:uid="{94A7C936-1D03-46F8-B244-01491ECF9C44}"/>
    <cellStyle name="tableau | cellule | normal | decimal 1 3" xfId="20862" xr:uid="{9FE01E2B-9F6B-417F-9FB8-2869284BCB31}"/>
    <cellStyle name="tableau | cellule | normal | decimal 1 3 2" xfId="20863" xr:uid="{2000A7F4-F455-4BFC-BB1E-33C3A667DB95}"/>
    <cellStyle name="tableau | cellule | normal | decimal 1 3 3" xfId="39035" xr:uid="{28F813A5-5055-4D02-93A5-932C3826486C}"/>
    <cellStyle name="tableau | cellule | normal | decimal 1 3 4" xfId="43473" xr:uid="{7627AD28-8C93-4026-ABF8-B18B74DCA25F}"/>
    <cellStyle name="tableau | cellule | normal | decimal 1 4" xfId="20864" xr:uid="{A300B327-5C5E-45D8-AB37-BF2F0ED32EA5}"/>
    <cellStyle name="tableau | cellule | normal | decimal 1 4 2" xfId="20865" xr:uid="{72BD6557-7AD3-4319-9BAE-09243774A73E}"/>
    <cellStyle name="tableau | cellule | normal | decimal 1 4 3" xfId="39036" xr:uid="{CB43EF38-5F02-460C-9532-F7F60754C22F}"/>
    <cellStyle name="tableau | cellule | normal | decimal 1 5" xfId="20866" xr:uid="{54C5F079-442C-424B-BC3F-F78C9F965444}"/>
    <cellStyle name="tableau | cellule | normal | decimal 1 5 2" xfId="20867" xr:uid="{C109D943-C26D-4550-81CE-65A7B6AD4509}"/>
    <cellStyle name="tableau | cellule | normal | decimal 1 5 3" xfId="39037" xr:uid="{EBD7E3B1-E5E8-4E42-867B-E859D9BF3448}"/>
    <cellStyle name="tableau | cellule | normal | decimal 1 6" xfId="20868" xr:uid="{1B1F1465-31F0-4676-908A-1D1D14FC3023}"/>
    <cellStyle name="tableau | cellule | normal | decimal 1 6 2" xfId="20869" xr:uid="{22E4E915-9EAE-4705-A180-2BBEF320BE27}"/>
    <cellStyle name="tableau | cellule | normal | decimal 1 6 3" xfId="39038" xr:uid="{7859194C-B29C-451B-8A2D-28E7DBD457DF}"/>
    <cellStyle name="tableau | cellule | normal | decimal 1 7" xfId="20870" xr:uid="{A7E8FF61-8890-4551-A1BF-447BA36045F6}"/>
    <cellStyle name="tableau | cellule | normal | decimal 1 7 2" xfId="20871" xr:uid="{FC569B11-D3C4-46C8-80D2-5808B04266F9}"/>
    <cellStyle name="tableau | cellule | normal | decimal 1 7 3" xfId="39039" xr:uid="{A05D4F8C-A64E-4919-9DD2-C46123F40EAB}"/>
    <cellStyle name="tableau | cellule | normal | decimal 1 8" xfId="20872" xr:uid="{7EE1934C-2116-4384-9FE1-54175C663863}"/>
    <cellStyle name="tableau | cellule | normal | decimal 1 8 2" xfId="20873" xr:uid="{40AF6CD3-8FE5-4199-BC54-4E99F0ADDCF2}"/>
    <cellStyle name="tableau | cellule | normal | decimal 1 8 3" xfId="39040" xr:uid="{130739D2-3FA9-4429-BA2C-46A07C45F620}"/>
    <cellStyle name="tableau | cellule | normal | decimal 1 9" xfId="20874" xr:uid="{29258F9F-42A1-47B6-A568-BB89EB27D2CC}"/>
    <cellStyle name="tableau | cellule | normal | decimal 1 9 2" xfId="39041" xr:uid="{3B8170B5-E307-41FF-B5A7-51FB7325E11B}"/>
    <cellStyle name="tableau | cellule | normal | decimal 1 9 3" xfId="39042" xr:uid="{618AC9D2-E04A-4D84-835D-BF9936FB126C}"/>
    <cellStyle name="tableau | cellule | normal | pourcentage | decimal 1" xfId="20875" xr:uid="{A6D48E34-2B0C-4B5A-BC7C-BF46D7873B37}"/>
    <cellStyle name="tableau | cellule | normal | pourcentage | decimal 1 10" xfId="20876" xr:uid="{0794E873-0B81-4CD5-B61E-B35C08429604}"/>
    <cellStyle name="tableau | cellule | normal | pourcentage | decimal 1 10 2" xfId="39043" xr:uid="{BDD61AD2-7EDA-4FED-9CE6-AA1DE123C557}"/>
    <cellStyle name="tableau | cellule | normal | pourcentage | decimal 1 11" xfId="39044" xr:uid="{DC2417A8-76D3-4109-A21B-0F06CF556DE9}"/>
    <cellStyle name="tableau | cellule | normal | pourcentage | decimal 1 2" xfId="20877" xr:uid="{D94FEE58-BE1F-429F-9982-F702F2DE1C0B}"/>
    <cellStyle name="tableau | cellule | normal | pourcentage | decimal 1 2 2" xfId="20878" xr:uid="{BD1326A9-E879-4322-9743-3D7FDEEACD12}"/>
    <cellStyle name="tableau | cellule | normal | pourcentage | decimal 1 2 2 2" xfId="39045" xr:uid="{68C229E6-CD05-4356-A9E4-04CD44CE5022}"/>
    <cellStyle name="tableau | cellule | normal | pourcentage | decimal 1 2 3" xfId="20879" xr:uid="{85BCA64D-2C94-4F9A-8455-56450D1280E7}"/>
    <cellStyle name="tableau | cellule | normal | pourcentage | decimal 1 2 4" xfId="20880" xr:uid="{406DEC5E-9F49-483B-900B-E88543FDE4F4}"/>
    <cellStyle name="tableau | cellule | normal | pourcentage | decimal 1 2 5" xfId="43474" xr:uid="{1CF487AA-E4E2-462C-9B21-C6B4979B715F}"/>
    <cellStyle name="tableau | cellule | normal | pourcentage | decimal 1 3" xfId="20881" xr:uid="{F430F878-DE71-45D9-B284-A88CD0CC39FB}"/>
    <cellStyle name="tableau | cellule | normal | pourcentage | decimal 1 3 2" xfId="20882" xr:uid="{DCD8C68D-4155-45F1-BAB7-EDABC718400B}"/>
    <cellStyle name="tableau | cellule | normal | pourcentage | decimal 1 3 3" xfId="39046" xr:uid="{92CF369A-0EDB-450E-8EF9-C3FD3583C9CE}"/>
    <cellStyle name="tableau | cellule | normal | pourcentage | decimal 1 3 4" xfId="43475" xr:uid="{FD8427A1-1B25-4B2E-8A59-9D1CDB2D14C1}"/>
    <cellStyle name="tableau | cellule | normal | pourcentage | decimal 1 4" xfId="20883" xr:uid="{3794CA92-ADD4-4A04-B9DC-A33115AA777C}"/>
    <cellStyle name="tableau | cellule | normal | pourcentage | decimal 1 4 2" xfId="20884" xr:uid="{FE3827C0-2211-40C3-819F-0253136FFFA3}"/>
    <cellStyle name="tableau | cellule | normal | pourcentage | decimal 1 4 3" xfId="39047" xr:uid="{95692645-A691-4C36-983F-45C8D85AB255}"/>
    <cellStyle name="tableau | cellule | normal | pourcentage | decimal 1 5" xfId="20885" xr:uid="{FA7F06BD-62DB-42F8-91A8-3DBD6B6BB25D}"/>
    <cellStyle name="tableau | cellule | normal | pourcentage | decimal 1 5 2" xfId="20886" xr:uid="{1126351D-96A1-4BE4-A861-F09DD4245B66}"/>
    <cellStyle name="tableau | cellule | normal | pourcentage | decimal 1 5 3" xfId="39048" xr:uid="{818A3642-3F47-4F2A-A17C-D343235A1C05}"/>
    <cellStyle name="tableau | cellule | normal | pourcentage | decimal 1 6" xfId="20887" xr:uid="{C2541214-750C-40D0-AFF6-3B32322F8159}"/>
    <cellStyle name="tableau | cellule | normal | pourcentage | decimal 1 6 2" xfId="20888" xr:uid="{625345FE-F49A-47BC-A8C2-B4447215D954}"/>
    <cellStyle name="tableau | cellule | normal | pourcentage | decimal 1 6 3" xfId="39049" xr:uid="{3E16BD05-5E05-4977-ABE1-AEE810F8AC81}"/>
    <cellStyle name="tableau | cellule | normal | pourcentage | decimal 1 7" xfId="20889" xr:uid="{C6F40C42-6DA7-4208-81E0-B85F7C58E4FC}"/>
    <cellStyle name="tableau | cellule | normal | pourcentage | decimal 1 7 2" xfId="20890" xr:uid="{D7E69497-4CF6-4DFE-B662-63A33B0FE1D3}"/>
    <cellStyle name="tableau | cellule | normal | pourcentage | decimal 1 7 3" xfId="39050" xr:uid="{3EE344D1-106A-4425-B210-152B3EB85931}"/>
    <cellStyle name="tableau | cellule | normal | pourcentage | decimal 1 8" xfId="20891" xr:uid="{193771FE-3B09-4340-86FC-4C8AE777D5D8}"/>
    <cellStyle name="tableau | cellule | normal | pourcentage | decimal 1 8 2" xfId="20892" xr:uid="{9E92F1E5-A181-42DB-BED3-AC46641B3540}"/>
    <cellStyle name="tableau | cellule | normal | pourcentage | decimal 1 8 3" xfId="39051" xr:uid="{9BBD9196-BF24-40DD-8495-2434437E75FB}"/>
    <cellStyle name="tableau | cellule | normal | pourcentage | decimal 1 9" xfId="20893" xr:uid="{874C0FDB-42B1-40FE-A344-8D75D53EE82A}"/>
    <cellStyle name="tableau | cellule | normal | pourcentage | decimal 1 9 2" xfId="39052" xr:uid="{DD5373DD-1B6C-4359-AE04-4A58FB8B122A}"/>
    <cellStyle name="tableau | cellule | normal | pourcentage | decimal 1 9 3" xfId="39053" xr:uid="{8FD125F1-67C9-4F6C-BD7F-31CF01E16E2A}"/>
    <cellStyle name="tableau | cellule | total | decimal 1" xfId="20894" xr:uid="{D0844E4E-027E-4A52-AEE0-785402B8E531}"/>
    <cellStyle name="tableau | cellule | total | decimal 1 10" xfId="20895" xr:uid="{99274875-B459-4158-AC5F-D7F5DC86F698}"/>
    <cellStyle name="tableau | cellule | total | decimal 1 10 2" xfId="39054" xr:uid="{6CDE7AD9-0F15-45E9-865B-293FA4E3A9B1}"/>
    <cellStyle name="tableau | cellule | total | decimal 1 11" xfId="39055" xr:uid="{FA727150-2A36-44CD-95BE-B3768EC5BAEA}"/>
    <cellStyle name="tableau | cellule | total | decimal 1 2" xfId="20896" xr:uid="{5DB7672A-7646-47D2-A15D-4C903464FF30}"/>
    <cellStyle name="tableau | cellule | total | decimal 1 2 2" xfId="20897" xr:uid="{D109861E-ECE1-4991-952C-0071AF2802F3}"/>
    <cellStyle name="tableau | cellule | total | decimal 1 2 2 2" xfId="39056" xr:uid="{869E6FA7-00E1-4246-9DAE-E985494A3DC1}"/>
    <cellStyle name="tableau | cellule | total | decimal 1 2 3" xfId="20898" xr:uid="{EE3F4240-122C-4B19-87DB-357C1520E3D5}"/>
    <cellStyle name="tableau | cellule | total | decimal 1 2 4" xfId="20899" xr:uid="{7C9400BB-4D26-44C4-B325-D96C8C2C9353}"/>
    <cellStyle name="tableau | cellule | total | decimal 1 2 5" xfId="43476" xr:uid="{F1CA7529-A7B5-4733-9076-749614C3FEF7}"/>
    <cellStyle name="tableau | cellule | total | decimal 1 3" xfId="20900" xr:uid="{580D7265-39C5-43F1-850F-3F56F1C0968E}"/>
    <cellStyle name="tableau | cellule | total | decimal 1 3 2" xfId="20901" xr:uid="{06445214-D5CF-41A3-9962-566C8087D745}"/>
    <cellStyle name="tableau | cellule | total | decimal 1 3 3" xfId="39057" xr:uid="{11F6CE36-A7D6-43A8-9988-DABACC3497FF}"/>
    <cellStyle name="tableau | cellule | total | decimal 1 3 4" xfId="43477" xr:uid="{B96B0E01-2A41-4CFC-A40C-768222E414C0}"/>
    <cellStyle name="tableau | cellule | total | decimal 1 4" xfId="20902" xr:uid="{218EB3A0-B800-472C-8CB5-3A483C6C07A6}"/>
    <cellStyle name="tableau | cellule | total | decimal 1 4 2" xfId="20903" xr:uid="{A552244F-28CD-4873-81E3-FD4DC62DA27D}"/>
    <cellStyle name="tableau | cellule | total | decimal 1 4 3" xfId="39058" xr:uid="{509C7240-EF0B-459A-88ED-9248368CED21}"/>
    <cellStyle name="tableau | cellule | total | decimal 1 5" xfId="20904" xr:uid="{3F73A9EF-5554-47BD-80E7-04451B99D528}"/>
    <cellStyle name="tableau | cellule | total | decimal 1 5 2" xfId="20905" xr:uid="{83D28C04-77CB-438D-B5D3-9488641DBF19}"/>
    <cellStyle name="tableau | cellule | total | decimal 1 5 3" xfId="39059" xr:uid="{50CB7B19-48F0-40BE-B423-64E30385A01A}"/>
    <cellStyle name="tableau | cellule | total | decimal 1 6" xfId="20906" xr:uid="{CA63463C-183C-48CF-B267-BE1A34376C42}"/>
    <cellStyle name="tableau | cellule | total | decimal 1 6 2" xfId="20907" xr:uid="{231B4E05-EF51-4F5D-A4CD-340EBE06115D}"/>
    <cellStyle name="tableau | cellule | total | decimal 1 6 3" xfId="39060" xr:uid="{6AC2BDBA-0A9F-4667-ACD3-4EAD457E177B}"/>
    <cellStyle name="tableau | cellule | total | decimal 1 7" xfId="20908" xr:uid="{FFD45943-BA61-45C6-B71F-12F47090EB71}"/>
    <cellStyle name="tableau | cellule | total | decimal 1 7 2" xfId="20909" xr:uid="{A28688EE-3648-419D-9ECF-0A6DA6FFCE2C}"/>
    <cellStyle name="tableau | cellule | total | decimal 1 7 3" xfId="39061" xr:uid="{58D0CE9D-2442-49D2-B0FC-CD5BE2AB140B}"/>
    <cellStyle name="tableau | cellule | total | decimal 1 8" xfId="20910" xr:uid="{45AC74DA-5ACA-49CA-A075-607C9530D313}"/>
    <cellStyle name="tableau | cellule | total | decimal 1 8 2" xfId="20911" xr:uid="{BA8C16A9-A164-4EEB-AA8A-3BD906648A41}"/>
    <cellStyle name="tableau | cellule | total | decimal 1 8 3" xfId="39062" xr:uid="{64BD49CE-0313-4C80-A80C-B617E082B3CC}"/>
    <cellStyle name="tableau | cellule | total | decimal 1 9" xfId="20912" xr:uid="{B2954748-609A-47BC-9FFA-9C46EDFB1D6A}"/>
    <cellStyle name="tableau | cellule | total | decimal 1 9 2" xfId="39063" xr:uid="{D86A1A1D-043C-4216-9297-E0C479B55846}"/>
    <cellStyle name="tableau | cellule | total | decimal 1 9 3" xfId="39064" xr:uid="{E2DFC978-66E0-4645-899A-574C96B72E73}"/>
    <cellStyle name="tableau | coin superieur gauche" xfId="20913" xr:uid="{B0668C32-EDF3-4803-91A7-E0E938C1E4B1}"/>
    <cellStyle name="tableau | coin superieur gauche 10" xfId="20914" xr:uid="{C3C5B7D3-1F82-4A0C-9639-2020A4FA7855}"/>
    <cellStyle name="tableau | coin superieur gauche 10 2" xfId="39065" xr:uid="{84BB710B-EEE4-46F8-A206-5CB62ED6646C}"/>
    <cellStyle name="tableau | coin superieur gauche 10 3" xfId="39066" xr:uid="{608A0650-51F9-43F8-BEEE-F5F683D4AA90}"/>
    <cellStyle name="tableau | coin superieur gauche 11" xfId="20915" xr:uid="{D014C0D9-0D80-4FC8-9CAD-AA1FDA543B1D}"/>
    <cellStyle name="tableau | coin superieur gauche 12" xfId="39067" xr:uid="{3839467D-6655-4628-86E7-F0E8C423DA1F}"/>
    <cellStyle name="tableau | coin superieur gauche 2" xfId="20916" xr:uid="{4629E092-0F8F-41DE-A242-64B4B317FD45}"/>
    <cellStyle name="tableau | coin superieur gauche 2 2" xfId="20917" xr:uid="{1B1ABDA2-13C7-4BB3-ADA7-8A846815FE63}"/>
    <cellStyle name="tableau | coin superieur gauche 2 2 2" xfId="20918" xr:uid="{C4D4638A-9A2C-4911-A57D-2876347197C1}"/>
    <cellStyle name="tableau | coin superieur gauche 2 3" xfId="20919" xr:uid="{1FF54DB2-87B2-400C-A48D-AB59503F45A0}"/>
    <cellStyle name="tableau | coin superieur gauche 2 3 2" xfId="39068" xr:uid="{FF6501CB-7B0F-4F7A-8135-E133ABE2D4B5}"/>
    <cellStyle name="tableau | coin superieur gauche 2 4" xfId="20920" xr:uid="{C5597AA9-1002-4628-BD3D-C97E0BC5E86B}"/>
    <cellStyle name="tableau | coin superieur gauche 2 4 2" xfId="39069" xr:uid="{B604F4FE-6F39-45C9-B579-0C3A8B87CB74}"/>
    <cellStyle name="tableau | coin superieur gauche 2 5" xfId="39070" xr:uid="{FCAC283D-5042-45C9-A49B-E1A07618790B}"/>
    <cellStyle name="tableau | coin superieur gauche 2 6" xfId="43478" xr:uid="{19B6666C-21BF-41F0-A04C-53F54F4DB417}"/>
    <cellStyle name="tableau | coin superieur gauche 3" xfId="20921" xr:uid="{933C8C52-6FF8-4A3C-A34F-6B4DA18339B3}"/>
    <cellStyle name="tableau | coin superieur gauche 3 2" xfId="20922" xr:uid="{2FEC864A-8269-4DC5-B0E3-E7C9D7E84435}"/>
    <cellStyle name="tableau | coin superieur gauche 3 3" xfId="39071" xr:uid="{3555D62B-C920-4F29-BA33-A896AF6D3664}"/>
    <cellStyle name="tableau | coin superieur gauche 3 4" xfId="43479" xr:uid="{D4011558-4B7B-41DD-AB69-B66558502B30}"/>
    <cellStyle name="tableau | coin superieur gauche 4" xfId="20923" xr:uid="{3317F800-1AC3-49A4-A9F6-7B4AD1DF3A99}"/>
    <cellStyle name="tableau | coin superieur gauche 4 2" xfId="20924" xr:uid="{52289BA3-B4E4-47AF-99B7-3F7D28EE2028}"/>
    <cellStyle name="tableau | coin superieur gauche 4 3" xfId="39072" xr:uid="{261957A3-9808-475F-89F8-02FB03214683}"/>
    <cellStyle name="tableau | coin superieur gauche 5" xfId="20925" xr:uid="{80BCE09A-2746-44AE-A5D7-5CEC4399FAB8}"/>
    <cellStyle name="tableau | coin superieur gauche 5 2" xfId="20926" xr:uid="{37538FE5-B85E-4FEC-A2F6-445F58F2A70E}"/>
    <cellStyle name="tableau | coin superieur gauche 5 3" xfId="39073" xr:uid="{C1702B18-D5C4-4E54-9CC1-5435D9FD7DCD}"/>
    <cellStyle name="tableau | coin superieur gauche 6" xfId="20927" xr:uid="{4B706BCA-E95A-4B7E-8EA7-ABB88F1C2696}"/>
    <cellStyle name="tableau | coin superieur gauche 6 2" xfId="20928" xr:uid="{79BC6775-2663-433C-B63A-C97AFD86FFE1}"/>
    <cellStyle name="tableau | coin superieur gauche 6 3" xfId="39074" xr:uid="{0A5E0BD3-CEBB-4737-8220-828E9F204F2B}"/>
    <cellStyle name="tableau | coin superieur gauche 7" xfId="20929" xr:uid="{94273004-2A37-4731-BEC4-D2507B9AEDDE}"/>
    <cellStyle name="tableau | coin superieur gauche 7 2" xfId="20930" xr:uid="{E17318F2-1452-44F0-ADD2-D0AF11560108}"/>
    <cellStyle name="tableau | coin superieur gauche 7 3" xfId="39075" xr:uid="{B658F66D-03CE-4C10-9EBA-EE3A4F047BFB}"/>
    <cellStyle name="tableau | coin superieur gauche 8" xfId="20931" xr:uid="{F8C30FFC-CAA7-4F94-9596-0B2C71D28E35}"/>
    <cellStyle name="tableau | coin superieur gauche 8 2" xfId="20932" xr:uid="{0DC9B288-CDA6-4301-A8F3-2068210F0453}"/>
    <cellStyle name="tableau | coin superieur gauche 8 3" xfId="39076" xr:uid="{8029002B-E709-4F0C-977F-6726462850DF}"/>
    <cellStyle name="tableau | coin superieur gauche 9" xfId="20933" xr:uid="{D38E3100-FD7C-4A24-80E1-5B25A48C96C7}"/>
    <cellStyle name="tableau | coin superieur gauche 9 2" xfId="39077" xr:uid="{7157CC94-7392-4A95-A930-2027A4DF689A}"/>
    <cellStyle name="tableau | coin superieur gauche 9 3" xfId="39078" xr:uid="{B647E1FF-CEFC-483C-91C3-A45E050E3FCE}"/>
    <cellStyle name="tableau | entete-colonne | series" xfId="20934" xr:uid="{C1DA99EB-113C-468F-8902-85489046E47A}"/>
    <cellStyle name="tableau | entete-colonne | series 10" xfId="20935" xr:uid="{9EF8F9A3-A325-41AC-AC7F-23E850C54004}"/>
    <cellStyle name="tableau | entete-colonne | series 10 2" xfId="39079" xr:uid="{D2DDFBF3-CB99-4EDF-AAA5-484BC2FC1DF3}"/>
    <cellStyle name="tableau | entete-colonne | series 11" xfId="39080" xr:uid="{F80EBD3C-B605-42A9-94C6-D537DF79161B}"/>
    <cellStyle name="tableau | entete-colonne | series 12" xfId="39081" xr:uid="{7DD7BD24-C5B4-4F05-983D-9E3F915D9768}"/>
    <cellStyle name="tableau | entete-colonne | series 13" xfId="39082" xr:uid="{F58319B7-5789-4430-BD5A-E27CEB573F99}"/>
    <cellStyle name="tableau | entete-colonne | series 2" xfId="20936" xr:uid="{2F4233A4-C338-42FA-9869-A5E9F0CEE809}"/>
    <cellStyle name="tableau | entete-colonne | series 2 2" xfId="20937" xr:uid="{DE26E303-030E-44D2-9109-E661F6A1E438}"/>
    <cellStyle name="tableau | entete-colonne | series 2 2 2" xfId="39083" xr:uid="{E0CA7B5B-E2E3-49D6-AC63-EB1DB180AC83}"/>
    <cellStyle name="tableau | entete-colonne | series 2 2 3" xfId="39084" xr:uid="{F64C834D-B1CD-4A17-9F09-BD567704F400}"/>
    <cellStyle name="tableau | entete-colonne | series 2 3" xfId="20938" xr:uid="{04BFCECF-6F14-4360-9C1F-58F9E2E58CF1}"/>
    <cellStyle name="tableau | entete-colonne | series 2 4" xfId="20939" xr:uid="{0EB6CCAB-9E16-4B08-B359-149A7375188B}"/>
    <cellStyle name="tableau | entete-colonne | series 2 5" xfId="43480" xr:uid="{706CA4FC-C375-4631-AAE0-26FEC58FF1AA}"/>
    <cellStyle name="tableau | entete-colonne | series 3" xfId="20940" xr:uid="{0E1A75D3-D62B-4CAC-BFC2-08A154124986}"/>
    <cellStyle name="tableau | entete-colonne | series 3 2" xfId="20941" xr:uid="{A9CA9A40-9ADC-4AE6-B53C-F867808BD2E7}"/>
    <cellStyle name="tableau | entete-colonne | series 3 3" xfId="39085" xr:uid="{A19298DC-F576-4FC3-A04D-DEFB05540B78}"/>
    <cellStyle name="tableau | entete-colonne | series 3 4" xfId="39086" xr:uid="{DD523D0C-B6BE-4471-8A21-F4FA7B94C1B9}"/>
    <cellStyle name="tableau | entete-colonne | series 3 5" xfId="43481" xr:uid="{41973D80-715B-42AE-9534-756ABEFDA016}"/>
    <cellStyle name="tableau | entete-colonne | series 4" xfId="20942" xr:uid="{C85FAFBD-C057-4B9C-A405-9EB13BAC4C45}"/>
    <cellStyle name="tableau | entete-colonne | series 4 2" xfId="20943" xr:uid="{F7D79A31-D3C5-4C4E-BACB-B3933367047C}"/>
    <cellStyle name="tableau | entete-colonne | series 4 3" xfId="39087" xr:uid="{930A1D21-80E0-49D2-8FE6-1CB304E0846B}"/>
    <cellStyle name="tableau | entete-colonne | series 4 4" xfId="39088" xr:uid="{F9346799-143E-4649-A06D-94B0ED240441}"/>
    <cellStyle name="tableau | entete-colonne | series 5" xfId="20944" xr:uid="{64CF9CFE-FB98-41FC-9BD6-14127E01C336}"/>
    <cellStyle name="tableau | entete-colonne | series 5 2" xfId="20945" xr:uid="{4330EC3F-8A5D-4EE2-B6E0-68196DD314D5}"/>
    <cellStyle name="tableau | entete-colonne | series 5 3" xfId="39089" xr:uid="{AABE92C3-FCB0-4A8D-88D1-2A1A04DB31F8}"/>
    <cellStyle name="tableau | entete-colonne | series 5 4" xfId="39090" xr:uid="{27AF8D24-6495-40D2-B33C-B076BB516824}"/>
    <cellStyle name="tableau | entete-colonne | series 6" xfId="20946" xr:uid="{5FFC679E-B63D-46F9-AE83-13674E4B3A2E}"/>
    <cellStyle name="tableau | entete-colonne | series 6 2" xfId="20947" xr:uid="{358D3623-67E8-4A0B-A49F-FA8ED74CE845}"/>
    <cellStyle name="tableau | entete-colonne | series 6 3" xfId="39091" xr:uid="{695CE598-5BBD-44CD-BC2D-D22672C275E3}"/>
    <cellStyle name="tableau | entete-colonne | series 6 4" xfId="39092" xr:uid="{F824754F-1190-42A4-AE2C-ADA23FDC61CD}"/>
    <cellStyle name="tableau | entete-colonne | series 7" xfId="20948" xr:uid="{290F4DC2-1A3C-40F8-85FA-24BAC11B0E6A}"/>
    <cellStyle name="tableau | entete-colonne | series 7 2" xfId="20949" xr:uid="{80D2A081-498C-4FD2-8C58-65A6F0C1724F}"/>
    <cellStyle name="tableau | entete-colonne | series 7 3" xfId="39093" xr:uid="{EDD8E467-9014-4B1C-BB35-2ED3208E1B1C}"/>
    <cellStyle name="tableau | entete-colonne | series 7 4" xfId="39094" xr:uid="{6F7F6C5B-237C-42A9-8D0F-3F4B28C329E2}"/>
    <cellStyle name="tableau | entete-colonne | series 8" xfId="20950" xr:uid="{703FA60F-9CFC-412B-992F-02CF2E0E5224}"/>
    <cellStyle name="tableau | entete-colonne | series 8 2" xfId="20951" xr:uid="{1C1C963F-1827-40BE-AD64-0EFCDECB1F0D}"/>
    <cellStyle name="tableau | entete-colonne | series 8 3" xfId="39095" xr:uid="{42F8B0B2-623F-471B-A2FF-D26FE8290605}"/>
    <cellStyle name="tableau | entete-colonne | series 8 4" xfId="39096" xr:uid="{5099A7AC-3A6D-4934-ABD6-DBFEAAEA094D}"/>
    <cellStyle name="tableau | entete-colonne | series 9" xfId="20952" xr:uid="{E0F7954F-A55A-4976-AD66-1DE9A1A42967}"/>
    <cellStyle name="tableau | entete-colonne | series 9 2" xfId="39097" xr:uid="{51F043E5-C0A6-4727-9711-587B2FAC9816}"/>
    <cellStyle name="tableau | entete-colonne | series 9 3" xfId="39098" xr:uid="{ADB7E1F5-5D12-4953-A4D2-5602E62BF75B}"/>
    <cellStyle name="tableau | entete-ligne | normal" xfId="20953" xr:uid="{6A2B95E5-7C97-4C81-AEC3-F3079DA76880}"/>
    <cellStyle name="tableau | entete-ligne | normal 10" xfId="20954" xr:uid="{CED98471-A444-41F1-BB6A-F6ADD580E2F0}"/>
    <cellStyle name="tableau | entete-ligne | normal 10 2" xfId="39099" xr:uid="{117C72A7-9754-45DC-B1F4-C94B80AFA597}"/>
    <cellStyle name="tableau | entete-ligne | normal 10 3" xfId="39100" xr:uid="{76D35C7C-8428-4315-9C48-2F3E8D4F7D90}"/>
    <cellStyle name="tableau | entete-ligne | normal 11" xfId="39101" xr:uid="{0B601D82-31CF-4F0B-BB6F-6198938D8F21}"/>
    <cellStyle name="tableau | entete-ligne | normal 12" xfId="39102" xr:uid="{3F6C0F6A-6614-4F86-8732-178B7075CD22}"/>
    <cellStyle name="tableau | entete-ligne | normal 13" xfId="39103" xr:uid="{D97F5732-C0F5-4A4F-BF8D-A8B676246931}"/>
    <cellStyle name="tableau | entete-ligne | normal 2" xfId="20955" xr:uid="{C7BBB1AD-BF19-4A53-B972-AA547322328B}"/>
    <cellStyle name="tableau | entete-ligne | normal 2 2" xfId="20956" xr:uid="{2266DEDF-AE31-405C-B13F-4ED832088D89}"/>
    <cellStyle name="tableau | entete-ligne | normal 2 2 2" xfId="39104" xr:uid="{6C0EF736-A47F-4408-AA7C-6C60F7A656D5}"/>
    <cellStyle name="tableau | entete-ligne | normal 2 2 3" xfId="39105" xr:uid="{963DD6B6-0FB0-4341-B5C9-75DE7B53A41D}"/>
    <cellStyle name="tableau | entete-ligne | normal 2 3" xfId="20957" xr:uid="{013E8F53-9916-4E9F-A9E1-D18A7748F14F}"/>
    <cellStyle name="tableau | entete-ligne | normal 2 3 2" xfId="39106" xr:uid="{DB7F85AB-57A9-4F6B-B2C6-2234B30340DA}"/>
    <cellStyle name="tableau | entete-ligne | normal 2 4" xfId="20958" xr:uid="{7FE5E35D-9456-4466-8D24-D97BFC770A34}"/>
    <cellStyle name="tableau | entete-ligne | normal 2 5" xfId="39107" xr:uid="{0500E92D-EB3B-4C6E-996A-AC668BCB80D4}"/>
    <cellStyle name="tableau | entete-ligne | normal 2 6" xfId="43482" xr:uid="{774338FF-EBAC-4334-BAD0-7E50DE974DEC}"/>
    <cellStyle name="tableau | entete-ligne | normal 3" xfId="20959" xr:uid="{2B37E654-A1E5-4FE9-8593-9674E150F5D3}"/>
    <cellStyle name="tableau | entete-ligne | normal 3 2" xfId="20960" xr:uid="{AB40A626-1F9E-46BA-B9CB-1492CFA54624}"/>
    <cellStyle name="tableau | entete-ligne | normal 3 3" xfId="39108" xr:uid="{F672C447-4E7D-4BD4-A1A6-5325B92CFCCD}"/>
    <cellStyle name="tableau | entete-ligne | normal 3 4" xfId="39109" xr:uid="{EEE069FA-D52E-4CC5-A3D9-9E1E048D292B}"/>
    <cellStyle name="tableau | entete-ligne | normal 3 5" xfId="43483" xr:uid="{73FAE34B-E5AE-4C51-AB9B-0C5097A689F1}"/>
    <cellStyle name="tableau | entete-ligne | normal 4" xfId="20961" xr:uid="{17E480E6-1D7D-416E-8F6A-5BBB884BEF9B}"/>
    <cellStyle name="tableau | entete-ligne | normal 4 2" xfId="20962" xr:uid="{43EDF96A-A22E-4AFE-8A4E-68B5F80C172E}"/>
    <cellStyle name="tableau | entete-ligne | normal 4 3" xfId="39110" xr:uid="{A79B91A6-5DF0-479A-995F-B080748C5467}"/>
    <cellStyle name="tableau | entete-ligne | normal 4 4" xfId="39111" xr:uid="{AECA7B5F-61DE-46A8-A92B-A735ECC1AE60}"/>
    <cellStyle name="tableau | entete-ligne | normal 5" xfId="20963" xr:uid="{EEAE1D83-EEE0-44AC-AE2D-14B05B3867C7}"/>
    <cellStyle name="tableau | entete-ligne | normal 5 2" xfId="20964" xr:uid="{0EDC4B71-2A52-4F80-9AE0-0ADCC355A374}"/>
    <cellStyle name="tableau | entete-ligne | normal 5 3" xfId="39112" xr:uid="{BEFA162B-745D-4C26-837B-2821FDB3C196}"/>
    <cellStyle name="tableau | entete-ligne | normal 5 4" xfId="39113" xr:uid="{422792F5-460B-4274-8ACD-AE87F19F4F4B}"/>
    <cellStyle name="tableau | entete-ligne | normal 6" xfId="20965" xr:uid="{B1268C86-4D74-4981-8744-DF405DF9D783}"/>
    <cellStyle name="tableau | entete-ligne | normal 6 2" xfId="20966" xr:uid="{8F3EFE0D-35F4-4439-A808-24408B5A967B}"/>
    <cellStyle name="tableau | entete-ligne | normal 6 3" xfId="39114" xr:uid="{7F3CD7D5-E3F1-412B-9867-2226803109D7}"/>
    <cellStyle name="tableau | entete-ligne | normal 6 4" xfId="39115" xr:uid="{175FEA93-D7B1-4024-B9D2-F391D3F601A1}"/>
    <cellStyle name="tableau | entete-ligne | normal 7" xfId="20967" xr:uid="{2046BB33-9FFC-42EB-A754-6F8D8AA89F22}"/>
    <cellStyle name="tableau | entete-ligne | normal 7 2" xfId="20968" xr:uid="{809618A4-AC4F-4A7B-B322-F3657EA84DB7}"/>
    <cellStyle name="tableau | entete-ligne | normal 7 3" xfId="39116" xr:uid="{F0AD6734-E33F-4632-975A-DF8CEEDB82E5}"/>
    <cellStyle name="tableau | entete-ligne | normal 7 4" xfId="39117" xr:uid="{D600ECED-06C7-4C52-B1AF-7E69C6CFCB97}"/>
    <cellStyle name="tableau | entete-ligne | normal 8" xfId="20969" xr:uid="{98ED4884-BF44-4327-9DC3-62C085DA85DC}"/>
    <cellStyle name="tableau | entete-ligne | normal 8 2" xfId="20970" xr:uid="{65BA2A05-C701-4AE6-A5A1-F2F3F9A4F9B5}"/>
    <cellStyle name="tableau | entete-ligne | normal 8 3" xfId="39118" xr:uid="{D9BE57E6-11EB-4A5D-A98C-90B0FB6E9AEE}"/>
    <cellStyle name="tableau | entete-ligne | normal 8 4" xfId="39119" xr:uid="{01AAB5D9-28DA-4073-B177-C63F2DC20733}"/>
    <cellStyle name="tableau | entete-ligne | normal 9" xfId="20971" xr:uid="{EA9BABF8-C023-41F5-895D-C70A64C90127}"/>
    <cellStyle name="tableau | entete-ligne | normal 9 2" xfId="39120" xr:uid="{3347DDEB-9F71-454B-9464-A1A8D629485C}"/>
    <cellStyle name="tableau | entete-ligne | normal 9 3" xfId="39121" xr:uid="{E76237E1-302E-47C8-B32F-019FAFD7CC14}"/>
    <cellStyle name="tableau | entete-ligne | total" xfId="20972" xr:uid="{0EF33282-7108-4FA1-8957-08710B8FB1D5}"/>
    <cellStyle name="tableau | entete-ligne | total 10" xfId="20973" xr:uid="{DF079D97-3240-409F-A55E-7D1AD91EA0FA}"/>
    <cellStyle name="tableau | entete-ligne | total 10 2" xfId="39122" xr:uid="{D17D5642-BE72-4FA0-96C8-3A66BF0384B2}"/>
    <cellStyle name="tableau | entete-ligne | total 11" xfId="39123" xr:uid="{C6A62152-A16A-469F-85BE-4B467B5F0E3B}"/>
    <cellStyle name="tableau | entete-ligne | total 12" xfId="39124" xr:uid="{D6F7450C-9C00-4287-AE7E-4A944550DEF8}"/>
    <cellStyle name="tableau | entete-ligne | total 13" xfId="39125" xr:uid="{9952194C-2EDA-4A99-A0A7-D56A204A19A4}"/>
    <cellStyle name="tableau | entete-ligne | total 2" xfId="20974" xr:uid="{F0710E9E-8A41-48C0-98A4-4C42FC314266}"/>
    <cellStyle name="tableau | entete-ligne | total 2 2" xfId="20975" xr:uid="{EC11EBEF-B22C-449A-9E39-4AD000E8F321}"/>
    <cellStyle name="tableau | entete-ligne | total 2 2 2" xfId="39126" xr:uid="{9882F986-9FA1-47F5-99AD-F0DB40A2B11C}"/>
    <cellStyle name="tableau | entete-ligne | total 2 2 3" xfId="39127" xr:uid="{69610987-5D53-49D6-BE9A-82942E1DA253}"/>
    <cellStyle name="tableau | entete-ligne | total 2 3" xfId="20976" xr:uid="{90D0C207-618C-4F0C-8680-A3536EAA549D}"/>
    <cellStyle name="tableau | entete-ligne | total 2 4" xfId="20977" xr:uid="{0CF7E691-7E5C-478C-B96E-D2C8AB97157A}"/>
    <cellStyle name="tableau | entete-ligne | total 2 5" xfId="43484" xr:uid="{23B1DFA7-E7F7-4F3D-A6FE-19670F8ED325}"/>
    <cellStyle name="tableau | entete-ligne | total 3" xfId="20978" xr:uid="{CB753E00-2F2E-4039-BF3E-9C3C2AD83F6A}"/>
    <cellStyle name="tableau | entete-ligne | total 3 2" xfId="20979" xr:uid="{A4AF069B-FA7E-4DEC-ABB7-FDEE3D41A20C}"/>
    <cellStyle name="tableau | entete-ligne | total 3 3" xfId="39128" xr:uid="{A6B133C1-F563-42FA-BA53-92258F965C04}"/>
    <cellStyle name="tableau | entete-ligne | total 3 4" xfId="39129" xr:uid="{89C72E15-26A6-4C5B-8075-61E1BA072A4F}"/>
    <cellStyle name="tableau | entete-ligne | total 3 5" xfId="43485" xr:uid="{9D2E7197-D4BA-425F-8604-758C4A074BC9}"/>
    <cellStyle name="tableau | entete-ligne | total 4" xfId="20980" xr:uid="{B9F77500-C306-4F0D-80A4-821C7704FC99}"/>
    <cellStyle name="tableau | entete-ligne | total 4 2" xfId="20981" xr:uid="{E6D5089B-97DB-4506-8425-A31D50D85379}"/>
    <cellStyle name="tableau | entete-ligne | total 4 3" xfId="39130" xr:uid="{DF1CFBC3-17C7-46EE-8CF7-058C3447A035}"/>
    <cellStyle name="tableau | entete-ligne | total 4 4" xfId="39131" xr:uid="{728DBFB5-AC37-4EE7-83EE-368523730DD4}"/>
    <cellStyle name="tableau | entete-ligne | total 5" xfId="20982" xr:uid="{1137B6F7-BE11-41FA-91DE-92B6243DB89C}"/>
    <cellStyle name="tableau | entete-ligne | total 5 2" xfId="20983" xr:uid="{CA6EF26C-CE76-448A-A10F-EBC6662D1077}"/>
    <cellStyle name="tableau | entete-ligne | total 5 3" xfId="39132" xr:uid="{1BFA62BE-4F17-4C50-92DF-37157956E280}"/>
    <cellStyle name="tableau | entete-ligne | total 5 4" xfId="39133" xr:uid="{FF2A8667-6268-4223-9C64-C210B3F86956}"/>
    <cellStyle name="tableau | entete-ligne | total 6" xfId="20984" xr:uid="{32E65225-D492-4AFD-954C-2D49FC1D7E56}"/>
    <cellStyle name="tableau | entete-ligne | total 6 2" xfId="20985" xr:uid="{84C476CB-2277-4302-AF3C-AE9BE6DA760B}"/>
    <cellStyle name="tableau | entete-ligne | total 6 3" xfId="39134" xr:uid="{55A846E6-57D8-4CDF-BC6D-82547F911CE9}"/>
    <cellStyle name="tableau | entete-ligne | total 6 4" xfId="39135" xr:uid="{8AA2FC5B-D72E-4333-8337-C80A63D34E04}"/>
    <cellStyle name="tableau | entete-ligne | total 7" xfId="20986" xr:uid="{03881917-00C2-4764-987C-E602755CA678}"/>
    <cellStyle name="tableau | entete-ligne | total 7 2" xfId="20987" xr:uid="{607BBCBF-A462-4520-B978-3A5E1073BA6B}"/>
    <cellStyle name="tableau | entete-ligne | total 7 3" xfId="39136" xr:uid="{9FAED24F-0438-4E21-8456-1283F6CE1756}"/>
    <cellStyle name="tableau | entete-ligne | total 7 4" xfId="39137" xr:uid="{A955D583-90B2-485B-BD3A-E6E0DAA2A3D0}"/>
    <cellStyle name="tableau | entete-ligne | total 8" xfId="20988" xr:uid="{C1DB1991-225D-4D4F-B2D8-D779F6A3F1FF}"/>
    <cellStyle name="tableau | entete-ligne | total 8 2" xfId="20989" xr:uid="{941ABED7-665F-466B-BACD-2809F7F26BCD}"/>
    <cellStyle name="tableau | entete-ligne | total 8 3" xfId="39138" xr:uid="{2CAA37F6-1770-4704-A8B2-0C3F27D13A28}"/>
    <cellStyle name="tableau | entete-ligne | total 8 4" xfId="39139" xr:uid="{8363C748-8B1D-438E-9D15-CE9358EFA0E1}"/>
    <cellStyle name="tableau | entete-ligne | total 9" xfId="20990" xr:uid="{26B1C839-FD73-4699-9A6F-2444662DB4D0}"/>
    <cellStyle name="tableau | entete-ligne | total 9 2" xfId="39140" xr:uid="{D881319F-54C1-43A7-823E-EB61A8E7CBA5}"/>
    <cellStyle name="tableau | entete-ligne | total 9 3" xfId="39141" xr:uid="{18C84B63-5849-4A1A-9069-68413AF756F7}"/>
    <cellStyle name="tableau | ligne-titre | niveau1" xfId="20991" xr:uid="{F76B13B0-191D-46BF-A818-947181F80B4F}"/>
    <cellStyle name="tableau | ligne-titre | niveau1 10" xfId="20992" xr:uid="{DB28B587-EB08-486F-8994-292F34496D51}"/>
    <cellStyle name="tableau | ligne-titre | niveau1 10 2" xfId="39142" xr:uid="{908DCFB3-10CD-48B2-877C-81A1BAB92008}"/>
    <cellStyle name="tableau | ligne-titre | niveau1 11" xfId="39143" xr:uid="{192DCE29-154D-4843-9525-E3523D9D53E9}"/>
    <cellStyle name="tableau | ligne-titre | niveau1 12" xfId="39144" xr:uid="{59488B2E-9E27-4C69-B9C8-2DDAB802C31B}"/>
    <cellStyle name="tableau | ligne-titre | niveau1 13" xfId="39145" xr:uid="{BCBB63B6-C5B6-4007-9B26-478FE6E0D7C9}"/>
    <cellStyle name="tableau | ligne-titre | niveau1 2" xfId="20993" xr:uid="{39163C87-4121-4D53-8C44-30D97EF50D71}"/>
    <cellStyle name="tableau | ligne-titre | niveau1 2 2" xfId="20994" xr:uid="{7DF5639D-57C9-4554-91AC-5D4958E38252}"/>
    <cellStyle name="tableau | ligne-titre | niveau1 2 2 2" xfId="39146" xr:uid="{BFD8BF61-7EE5-4DDB-B9EC-245590694CD0}"/>
    <cellStyle name="tableau | ligne-titre | niveau1 2 2 3" xfId="39147" xr:uid="{8AD13CCE-8890-4EE7-B27E-D6F1B010CF8A}"/>
    <cellStyle name="tableau | ligne-titre | niveau1 2 3" xfId="20995" xr:uid="{20CD671B-3A0D-4E18-8B56-41C316977D4F}"/>
    <cellStyle name="tableau | ligne-titre | niveau1 2 4" xfId="20996" xr:uid="{D2A95E91-974F-4939-88D7-5E43232D21B2}"/>
    <cellStyle name="tableau | ligne-titre | niveau1 2 5" xfId="43486" xr:uid="{3F1B166F-EF06-4897-A316-4C45E07A11F1}"/>
    <cellStyle name="tableau | ligne-titre | niveau1 3" xfId="20997" xr:uid="{58081BC8-CB34-48DD-9044-9B537D262F83}"/>
    <cellStyle name="tableau | ligne-titre | niveau1 3 2" xfId="20998" xr:uid="{6AD18983-7B5C-409D-928C-066F8A4920A2}"/>
    <cellStyle name="tableau | ligne-titre | niveau1 3 3" xfId="39148" xr:uid="{68E120E8-C6C4-41D5-BAF2-3EB0F4EB66FB}"/>
    <cellStyle name="tableau | ligne-titre | niveau1 3 4" xfId="39149" xr:uid="{434DDC59-22C2-4B64-A079-2D01588CCA9B}"/>
    <cellStyle name="tableau | ligne-titre | niveau1 3 5" xfId="43487" xr:uid="{1CE54DFF-482D-4497-9902-7AE8CC7CBD3A}"/>
    <cellStyle name="tableau | ligne-titre | niveau1 4" xfId="20999" xr:uid="{FB17F3DC-2FB1-4DAE-8BDF-097A097BE527}"/>
    <cellStyle name="tableau | ligne-titre | niveau1 4 2" xfId="21000" xr:uid="{6A130F60-12EB-4091-ADEC-B711474E5F39}"/>
    <cellStyle name="tableau | ligne-titre | niveau1 4 3" xfId="39150" xr:uid="{DE1B036E-0C09-43A7-96B1-0FF5D530CE53}"/>
    <cellStyle name="tableau | ligne-titre | niveau1 4 4" xfId="39151" xr:uid="{A95EFF3D-4E7A-49B5-91BF-A576A007EE36}"/>
    <cellStyle name="tableau | ligne-titre | niveau1 5" xfId="21001" xr:uid="{79D403BB-EAF3-4B19-891F-D3556CF082CB}"/>
    <cellStyle name="tableau | ligne-titre | niveau1 5 2" xfId="21002" xr:uid="{E26DF8DC-FD0C-423F-8D72-925BFACA7069}"/>
    <cellStyle name="tableau | ligne-titre | niveau1 5 3" xfId="39152" xr:uid="{D53748C1-A6D0-466F-BDC1-5BDEB064CB44}"/>
    <cellStyle name="tableau | ligne-titre | niveau1 5 4" xfId="39153" xr:uid="{5245AE45-2C2F-400E-AC70-A13E6DC5C5DA}"/>
    <cellStyle name="tableau | ligne-titre | niveau1 6" xfId="21003" xr:uid="{E0E3E5CC-3D3A-4630-9042-8F9F45DF641C}"/>
    <cellStyle name="tableau | ligne-titre | niveau1 6 2" xfId="21004" xr:uid="{C33580B0-9E74-4D1A-80CC-D8F99E880E71}"/>
    <cellStyle name="tableau | ligne-titre | niveau1 6 3" xfId="39154" xr:uid="{A54AD316-2A9C-43A7-9110-5315E264653D}"/>
    <cellStyle name="tableau | ligne-titre | niveau1 6 4" xfId="39155" xr:uid="{36B785F3-5716-4D70-9024-2679DC51870C}"/>
    <cellStyle name="tableau | ligne-titre | niveau1 7" xfId="21005" xr:uid="{1516F19D-208C-4104-A219-5B147139CCA0}"/>
    <cellStyle name="tableau | ligne-titre | niveau1 7 2" xfId="21006" xr:uid="{9D711FEA-2DA9-41E6-B6D3-3BBB5FC0ACC1}"/>
    <cellStyle name="tableau | ligne-titre | niveau1 7 3" xfId="39156" xr:uid="{90FDF7C3-2007-41C8-9138-4BA53047B36F}"/>
    <cellStyle name="tableau | ligne-titre | niveau1 7 4" xfId="39157" xr:uid="{180123A3-C06B-4E1D-A351-D4208EAC542F}"/>
    <cellStyle name="tableau | ligne-titre | niveau1 8" xfId="21007" xr:uid="{AD25CB87-5B4F-4B36-940C-893A6337731C}"/>
    <cellStyle name="tableau | ligne-titre | niveau1 8 2" xfId="21008" xr:uid="{E298779E-2B7E-49DF-B103-D48735AEE3B3}"/>
    <cellStyle name="tableau | ligne-titre | niveau1 8 3" xfId="39158" xr:uid="{5B5D53BC-F0AA-4C9D-9BD8-0E8CC2145A43}"/>
    <cellStyle name="tableau | ligne-titre | niveau1 8 4" xfId="39159" xr:uid="{15455EE2-EF6E-4712-9AA6-9491FD79C7BC}"/>
    <cellStyle name="tableau | ligne-titre | niveau1 9" xfId="21009" xr:uid="{9BDA46CE-C6A5-416A-818D-B0F6454E522D}"/>
    <cellStyle name="tableau | ligne-titre | niveau1 9 2" xfId="39160" xr:uid="{DD127109-E27B-47B8-AECB-6E4D1AF9FCB6}"/>
    <cellStyle name="tableau | ligne-titre | niveau1 9 3" xfId="39161" xr:uid="{A592B3D9-4E83-4B67-9726-3CED418F1CC7}"/>
    <cellStyle name="tableau | ligne-titre | niveau2" xfId="21010" xr:uid="{615D1FED-0267-4BDF-B1AD-4CB95978E764}"/>
    <cellStyle name="tableau | ligne-titre | niveau2 10" xfId="21011" xr:uid="{7561C6C9-BDFA-480A-ABBE-03813280EA48}"/>
    <cellStyle name="tableau | ligne-titre | niveau2 10 2" xfId="39162" xr:uid="{F521977A-EC23-4988-B746-F2FAA983166A}"/>
    <cellStyle name="tableau | ligne-titre | niveau2 11" xfId="39163" xr:uid="{9818702C-0666-4587-9A82-311AF8B743DE}"/>
    <cellStyle name="tableau | ligne-titre | niveau2 12" xfId="39164" xr:uid="{8D95D4B3-BD3D-4873-906B-820FD931D4A8}"/>
    <cellStyle name="tableau | ligne-titre | niveau2 13" xfId="39165" xr:uid="{6BF9FBEE-E279-4DB7-A35F-20632CA8F90C}"/>
    <cellStyle name="tableau | ligne-titre | niveau2 2" xfId="21012" xr:uid="{436A46D3-931C-4485-8DAD-B09C227DB5E9}"/>
    <cellStyle name="tableau | ligne-titre | niveau2 2 2" xfId="21013" xr:uid="{D50D4E70-02A9-46A5-A7D9-73F52209E7F7}"/>
    <cellStyle name="tableau | ligne-titre | niveau2 2 2 2" xfId="39166" xr:uid="{06B17328-44E8-4A3D-A50B-975A383ED887}"/>
    <cellStyle name="tableau | ligne-titre | niveau2 2 2 3" xfId="39167" xr:uid="{785A82F3-3F10-4676-86C2-FE480920853D}"/>
    <cellStyle name="tableau | ligne-titre | niveau2 2 3" xfId="21014" xr:uid="{AEAB71EF-1AE1-47BE-B000-5AEE94206DBC}"/>
    <cellStyle name="tableau | ligne-titre | niveau2 2 4" xfId="21015" xr:uid="{07244F06-4E6C-400E-9CEF-741E5DE25652}"/>
    <cellStyle name="tableau | ligne-titre | niveau2 2 5" xfId="43488" xr:uid="{09B4D5F3-6958-4E3A-8535-7460B9511830}"/>
    <cellStyle name="tableau | ligne-titre | niveau2 3" xfId="21016" xr:uid="{670F6184-EB9B-4084-89EF-53F481EC068F}"/>
    <cellStyle name="tableau | ligne-titre | niveau2 3 2" xfId="21017" xr:uid="{17378668-1546-466F-9253-867EEB2F834E}"/>
    <cellStyle name="tableau | ligne-titre | niveau2 3 3" xfId="39168" xr:uid="{828FA6EC-B996-4F0F-90F7-9878435E8DCD}"/>
    <cellStyle name="tableau | ligne-titre | niveau2 3 4" xfId="39169" xr:uid="{421B31FF-DCE2-4DE2-8202-00794DD164CA}"/>
    <cellStyle name="tableau | ligne-titre | niveau2 3 5" xfId="43489" xr:uid="{3C932DAC-63BB-4DC5-A7DF-1030D1CC5FA8}"/>
    <cellStyle name="tableau | ligne-titre | niveau2 4" xfId="21018" xr:uid="{76A3ADFD-C262-4E2A-93F4-75007D368562}"/>
    <cellStyle name="tableau | ligne-titre | niveau2 4 2" xfId="21019" xr:uid="{B497405E-C3D2-4240-8677-8FA09C0F74A1}"/>
    <cellStyle name="tableau | ligne-titre | niveau2 4 3" xfId="39170" xr:uid="{884687CC-47A4-4548-8AA5-946AB29363CE}"/>
    <cellStyle name="tableau | ligne-titre | niveau2 4 4" xfId="39171" xr:uid="{D32B8EA4-4D41-454F-9872-18E616BC8AAA}"/>
    <cellStyle name="tableau | ligne-titre | niveau2 5" xfId="21020" xr:uid="{A99FAAE0-CD0A-458A-B8C3-565D3AA9E913}"/>
    <cellStyle name="tableau | ligne-titre | niveau2 5 2" xfId="21021" xr:uid="{F5BC79F5-2C70-4575-ABED-820C39EEB97E}"/>
    <cellStyle name="tableau | ligne-titre | niveau2 5 3" xfId="39172" xr:uid="{51284BEB-82A1-4D0F-838F-AB6B7FBC6B24}"/>
    <cellStyle name="tableau | ligne-titre | niveau2 5 4" xfId="39173" xr:uid="{04660BCA-F79D-4F23-B6D2-1CAEB70140E8}"/>
    <cellStyle name="tableau | ligne-titre | niveau2 6" xfId="21022" xr:uid="{F2EC657C-6116-44DD-A41A-15B4859E74F9}"/>
    <cellStyle name="tableau | ligne-titre | niveau2 6 2" xfId="21023" xr:uid="{43C8ECEE-B763-4B07-983D-292B9B305BAA}"/>
    <cellStyle name="tableau | ligne-titre | niveau2 6 3" xfId="39174" xr:uid="{5841B823-234C-4D60-9AE8-6521A3299FA7}"/>
    <cellStyle name="tableau | ligne-titre | niveau2 6 4" xfId="39175" xr:uid="{1DEADE7B-5619-427C-B022-300E8EF4D562}"/>
    <cellStyle name="tableau | ligne-titre | niveau2 7" xfId="21024" xr:uid="{B20C3CC2-8430-433C-BA89-0C9B0FFF0F3C}"/>
    <cellStyle name="tableau | ligne-titre | niveau2 7 2" xfId="21025" xr:uid="{B7B41900-982E-4BF9-827F-348F266AED9D}"/>
    <cellStyle name="tableau | ligne-titre | niveau2 7 3" xfId="39176" xr:uid="{6F35005D-5004-460F-8D5C-DC680CDB3377}"/>
    <cellStyle name="tableau | ligne-titre | niveau2 7 4" xfId="39177" xr:uid="{CB145CF2-64BA-48BF-9855-43A4D01EDFC8}"/>
    <cellStyle name="tableau | ligne-titre | niveau2 8" xfId="21026" xr:uid="{B7A54889-1629-462F-ACA0-C3B474C5EA9F}"/>
    <cellStyle name="tableau | ligne-titre | niveau2 8 2" xfId="21027" xr:uid="{564F5E4E-AA65-4348-B9E3-6129BDB10502}"/>
    <cellStyle name="tableau | ligne-titre | niveau2 8 3" xfId="39178" xr:uid="{433F12FE-5BCF-40FE-AC2B-BCA1C2024AA6}"/>
    <cellStyle name="tableau | ligne-titre | niveau2 8 4" xfId="39179" xr:uid="{5619666E-7ACD-4DCB-A38E-94D4F46706FA}"/>
    <cellStyle name="tableau | ligne-titre | niveau2 9" xfId="21028" xr:uid="{F97058D5-314E-4B9C-8025-62242B7A7F5E}"/>
    <cellStyle name="tableau | ligne-titre | niveau2 9 2" xfId="39180" xr:uid="{78271A46-AA0B-475F-8192-A69D6D0318FB}"/>
    <cellStyle name="tableau | ligne-titre | niveau2 9 3" xfId="39181" xr:uid="{7D1A5CE6-55B8-4D89-9D57-B742B5C03932}"/>
    <cellStyle name="Tabref" xfId="21029" xr:uid="{6876B7C3-8A07-406D-B844-E21D99E58E35}"/>
    <cellStyle name="Testo avviso" xfId="86" xr:uid="{F2A5FD40-7C47-40F3-8AD8-6A5100DA16B7}"/>
    <cellStyle name="Texte explicatif" xfId="21031" xr:uid="{47E5E735-363D-4C55-8803-6EACC534E0EE}"/>
    <cellStyle name="Title 10" xfId="21032" xr:uid="{5C98AFC3-156B-4B5A-853B-9F1EFDDC8F0F}"/>
    <cellStyle name="Title 10 2" xfId="21033" xr:uid="{D791A567-8FEE-4C35-8CCB-E730D63B30E0}"/>
    <cellStyle name="Title 10 2 2" xfId="21034" xr:uid="{48C1436D-8998-47B9-BEEE-47F7BA4E454E}"/>
    <cellStyle name="Title 10 2 3" xfId="39182" xr:uid="{26D8B0B5-F912-4C72-9F8C-A9F103055CB5}"/>
    <cellStyle name="Title 10 3" xfId="21035" xr:uid="{91E50A60-B18C-4D8C-8F16-4B1A0E673964}"/>
    <cellStyle name="Title 10 3 2" xfId="39183" xr:uid="{7ADCFEE1-AE0D-4B84-BAF2-89170E49972D}"/>
    <cellStyle name="Title 10 3 3" xfId="39184" xr:uid="{45105AB6-90ED-436A-AE78-4837A39B0B2B}"/>
    <cellStyle name="Title 10 4" xfId="21036" xr:uid="{0FCA0CDC-F0AC-4115-B575-6DC3880273E6}"/>
    <cellStyle name="Title 10 5" xfId="39185" xr:uid="{9FEB0EC1-2026-49F4-A1BE-37AFCDC40B83}"/>
    <cellStyle name="Title 10 5 2" xfId="39186" xr:uid="{9E98C772-965E-4D4E-BE85-85DD19C84C89}"/>
    <cellStyle name="Title 10 5 3" xfId="39187" xr:uid="{A9FEA3F0-EAFC-466E-9DBA-488DDE71E264}"/>
    <cellStyle name="Title 10 6" xfId="39188" xr:uid="{93AAE1F1-2FCA-4C8A-ADC9-4A4C633142D4}"/>
    <cellStyle name="Title 11" xfId="39189" xr:uid="{CE34026A-FAD5-4A79-A016-404C617457C4}"/>
    <cellStyle name="Title 12" xfId="39190" xr:uid="{423ECD78-E2A7-40A8-8A1B-A4E4B32D6942}"/>
    <cellStyle name="Title 13" xfId="39191" xr:uid="{EB037FDD-B596-4D85-8726-39B935604E9D}"/>
    <cellStyle name="Title 14" xfId="39192" xr:uid="{E8084B4F-F067-4608-A9C6-AEB3338465C9}"/>
    <cellStyle name="Title 15" xfId="39193" xr:uid="{858013BB-31AD-40DC-9D8E-166E4CEF8036}"/>
    <cellStyle name="Title 16" xfId="39194" xr:uid="{C156AB77-DB2B-4B29-9F23-78E9DBCB5E1D}"/>
    <cellStyle name="Title 17" xfId="39195" xr:uid="{C657AC50-D0A5-44E5-8AAB-A9F952217262}"/>
    <cellStyle name="Title 18" xfId="39196" xr:uid="{5508A475-ECC0-42EE-B157-338165A0E5FE}"/>
    <cellStyle name="Title 19" xfId="39197" xr:uid="{EC37D53B-804C-4392-B43C-4DB0ACF44181}"/>
    <cellStyle name="Title 2" xfId="21037" xr:uid="{64B612A8-5BAB-4DF5-8AB7-8B9AA797A261}"/>
    <cellStyle name="Title 2 10" xfId="21038" xr:uid="{8CA4BF72-EC20-4BAC-B046-270EA9EB59F2}"/>
    <cellStyle name="Title 2 10 2" xfId="21039" xr:uid="{37377755-B15E-4268-8B9E-2BD4C73342DE}"/>
    <cellStyle name="Title 2 10 2 2" xfId="21040" xr:uid="{31D1A036-1F9A-4BB5-88D6-20313A9EFF40}"/>
    <cellStyle name="Title 2 10 2 3" xfId="39198" xr:uid="{58D5BF5E-E854-4742-8436-85555184FD46}"/>
    <cellStyle name="Title 2 10 3" xfId="21041" xr:uid="{4F4584F5-9DFF-4BC6-9F44-499A16317D7A}"/>
    <cellStyle name="Title 2 10 3 2" xfId="39199" xr:uid="{B496B922-4C28-4166-A271-712BD0DC4F5C}"/>
    <cellStyle name="Title 2 10 3 3" xfId="39200" xr:uid="{E9C7AED2-D2E8-4784-95F5-72FC6F5BB709}"/>
    <cellStyle name="Title 2 10 4" xfId="21042" xr:uid="{489315A4-02E8-4E91-83BF-DA98B2A26352}"/>
    <cellStyle name="Title 2 10 5" xfId="21043" xr:uid="{A192426F-874D-45C9-8A94-43F6C60F44A7}"/>
    <cellStyle name="Title 2 10 6" xfId="39201" xr:uid="{D7CB02DD-5270-4588-8F82-84C7C0A7EBD3}"/>
    <cellStyle name="Title 2 10 6 2" xfId="39202" xr:uid="{507E335C-0647-4EA9-A03F-19F526839073}"/>
    <cellStyle name="Title 2 10 6 3" xfId="39203" xr:uid="{27C546E5-132D-4CA3-8E02-CD20D2D17F07}"/>
    <cellStyle name="Title 2 10 7" xfId="39204" xr:uid="{8B5618B0-54FB-4C35-9AC4-15782EB01E95}"/>
    <cellStyle name="Title 2 11" xfId="21044" xr:uid="{4DB1C4AE-B4D1-4C16-AE2A-69E13CE72BFB}"/>
    <cellStyle name="Title 2 11 2" xfId="21045" xr:uid="{804BDD7D-A551-45F4-A622-3137007D483D}"/>
    <cellStyle name="Title 2 11 2 2" xfId="21046" xr:uid="{896F2730-7CD7-4932-AD6C-7BD998024BBB}"/>
    <cellStyle name="Title 2 11 2 3" xfId="39205" xr:uid="{9FA321FC-221B-49F2-BCDB-568BEA06001A}"/>
    <cellStyle name="Title 2 11 3" xfId="21047" xr:uid="{20E99A71-1A3C-4D9A-BFB4-EB5B254F533B}"/>
    <cellStyle name="Title 2 11 3 2" xfId="39206" xr:uid="{35BA2CE4-94A6-4834-9860-CB6C8C6F66A9}"/>
    <cellStyle name="Title 2 11 3 3" xfId="39207" xr:uid="{2783D6AC-E83F-4F9E-8463-8F4EDCE4D8D2}"/>
    <cellStyle name="Title 2 11 4" xfId="21048" xr:uid="{9F4C9B7C-0F37-4DDD-A96C-22AED938E501}"/>
    <cellStyle name="Title 2 11 5" xfId="39208" xr:uid="{9C2273E9-DE5D-455D-9BEA-6F3D49347C18}"/>
    <cellStyle name="Title 2 11 5 2" xfId="39209" xr:uid="{D3B90C29-01E6-4A73-A690-8A7B468719E7}"/>
    <cellStyle name="Title 2 11 5 3" xfId="39210" xr:uid="{9C228048-3220-45C6-ABA6-E802B260D274}"/>
    <cellStyle name="Title 2 11 6" xfId="39211" xr:uid="{61E25A96-CC83-4E21-A279-30696BF74340}"/>
    <cellStyle name="Title 2 12" xfId="21049" xr:uid="{2F22DB62-3C81-4C7A-BFCF-1DBAB5595396}"/>
    <cellStyle name="Title 2 12 2" xfId="21050" xr:uid="{8F4FDBC6-9135-4A1D-AB93-28552E2EC922}"/>
    <cellStyle name="Title 2 12 3" xfId="39212" xr:uid="{B50F413B-D62D-47BD-8302-1E09D318A0A0}"/>
    <cellStyle name="Title 2 13" xfId="21051" xr:uid="{B134F03B-78C1-4422-988B-95CA6C10B752}"/>
    <cellStyle name="Title 2 13 2" xfId="39213" xr:uid="{37FD8243-563B-4969-85A4-D17800E4BA35}"/>
    <cellStyle name="Title 2 13 3" xfId="39214" xr:uid="{771C7C1E-5FF0-458C-833E-17830DB107CB}"/>
    <cellStyle name="Title 2 14" xfId="21052" xr:uid="{DB26673D-5A0A-43EE-B700-5257E89CD4E0}"/>
    <cellStyle name="Title 2 15" xfId="21053" xr:uid="{2EFD0FC6-E02A-45B6-AF4B-41B20A790CE9}"/>
    <cellStyle name="Title 2 16" xfId="39215" xr:uid="{27FE9450-8BEA-4E9D-8A77-989BE26586DE}"/>
    <cellStyle name="Title 2 17" xfId="39216" xr:uid="{B090CFE3-6855-4DB3-BA8E-F58E302325E7}"/>
    <cellStyle name="Title 2 18" xfId="39217" xr:uid="{8F60F948-C214-4683-BD83-53301F9651CE}"/>
    <cellStyle name="Title 2 19" xfId="44168" xr:uid="{8A7B32CF-398C-49E1-8027-7B8FC7436A4A}"/>
    <cellStyle name="Title 2 2" xfId="21054" xr:uid="{98C3766F-CE1A-47B2-8EA3-663C8CC87933}"/>
    <cellStyle name="Title 2 2 2" xfId="21055" xr:uid="{B6EFBA71-C210-4E2C-A2F4-61E01CC64674}"/>
    <cellStyle name="Title 2 2 2 2" xfId="21056" xr:uid="{9CBC74F1-9367-4080-B730-C8C7CBAF7014}"/>
    <cellStyle name="Title 2 2 2 3" xfId="39218" xr:uid="{F2BA587B-1D0D-4017-9C65-812282BED114}"/>
    <cellStyle name="Title 2 2 3" xfId="21057" xr:uid="{F2ED073D-B491-4801-9DEF-F48191D4FE60}"/>
    <cellStyle name="Title 2 2 3 2" xfId="39219" xr:uid="{1FF14FA8-EB0B-40D7-8F1C-D569FBBE529E}"/>
    <cellStyle name="Title 2 2 3 3" xfId="39220" xr:uid="{CF5675E6-698A-4FB5-A0CF-983F425E7935}"/>
    <cellStyle name="Title 2 2 4" xfId="21058" xr:uid="{DDB3C60D-F075-46AB-BAFD-BF795C89BBA3}"/>
    <cellStyle name="Title 2 2 5" xfId="21059" xr:uid="{AD5EF175-B32C-47A0-B56E-A0AF6EDBE035}"/>
    <cellStyle name="Title 2 2 6" xfId="39221" xr:uid="{D7AC4902-4E19-4A7E-A31B-0AB04AEC6937}"/>
    <cellStyle name="Title 2 2 6 2" xfId="39222" xr:uid="{C4D45602-70D2-41CD-BCB9-97AE50E9CC3F}"/>
    <cellStyle name="Title 2 2 6 3" xfId="39223" xr:uid="{2CD2E00B-8216-474B-B3D8-5DBB929D8128}"/>
    <cellStyle name="Title 2 2 7" xfId="39224" xr:uid="{D1F8F3BA-953E-47F6-BEF1-743FC7BAE5FF}"/>
    <cellStyle name="Title 2 3" xfId="21060" xr:uid="{6361D418-AA2C-4A2C-91F1-7E32241F9979}"/>
    <cellStyle name="Title 2 3 2" xfId="21061" xr:uid="{B914AB5F-912A-4A54-AF83-88B6A62CB624}"/>
    <cellStyle name="Title 2 3 2 2" xfId="21062" xr:uid="{F9ECA207-DCC3-4F3A-9879-5C347032ACCB}"/>
    <cellStyle name="Title 2 3 2 3" xfId="39225" xr:uid="{8EB1F920-169E-420C-939F-DD93131A7FB4}"/>
    <cellStyle name="Title 2 3 3" xfId="21063" xr:uid="{36B35FEE-8B42-476B-9546-14536CCD1E8F}"/>
    <cellStyle name="Title 2 3 3 2" xfId="39226" xr:uid="{8E32F15B-7A5F-4533-8E1E-7FE7038E4E24}"/>
    <cellStyle name="Title 2 3 3 3" xfId="39227" xr:uid="{E8AFFF67-6F1C-4D89-8E73-89939A79AF9A}"/>
    <cellStyle name="Title 2 3 4" xfId="21064" xr:uid="{E3959148-DDB2-44E9-A893-8D2A63897250}"/>
    <cellStyle name="Title 2 3 5" xfId="21065" xr:uid="{6A1725DD-8D86-42B1-B1E2-5893525CBEBA}"/>
    <cellStyle name="Title 2 3 6" xfId="39228" xr:uid="{CCD34A0D-60CE-43DB-880E-F4479663DD75}"/>
    <cellStyle name="Title 2 3 6 2" xfId="39229" xr:uid="{817A3659-E520-4F1B-8601-C5264B5C7B94}"/>
    <cellStyle name="Title 2 3 6 3" xfId="39230" xr:uid="{9F17E3BD-98F5-4F91-A1F4-2DFD0BCACDFA}"/>
    <cellStyle name="Title 2 3 7" xfId="39231" xr:uid="{9FAA0C13-76FB-43CB-849C-93E99509DF06}"/>
    <cellStyle name="Title 2 4" xfId="21066" xr:uid="{2E28A147-CF7C-42C2-B29A-6CE928FD3453}"/>
    <cellStyle name="Title 2 4 2" xfId="21067" xr:uid="{2EF8B4FF-9387-4726-A228-419972C887B7}"/>
    <cellStyle name="Title 2 4 2 2" xfId="21068" xr:uid="{EA98C362-572F-4A15-8FEC-F41FAA1A1FA6}"/>
    <cellStyle name="Title 2 4 2 3" xfId="39232" xr:uid="{6896B4F4-D5F9-49BA-97A0-351522BEB900}"/>
    <cellStyle name="Title 2 4 3" xfId="21069" xr:uid="{C98885B2-09A7-466F-B421-3DE2B4FD6B4E}"/>
    <cellStyle name="Title 2 4 3 2" xfId="39233" xr:uid="{F388C3AD-159C-49AD-B75E-E3BE5CE60578}"/>
    <cellStyle name="Title 2 4 3 3" xfId="39234" xr:uid="{8576B300-D118-4066-A7AE-E716CB2FB2C6}"/>
    <cellStyle name="Title 2 4 4" xfId="21070" xr:uid="{D7CB3E69-E748-451E-8E69-DBB71FC7BA4F}"/>
    <cellStyle name="Title 2 4 5" xfId="21071" xr:uid="{1D7EFBBF-7B81-416D-BDA1-5018A5664E44}"/>
    <cellStyle name="Title 2 4 6" xfId="39235" xr:uid="{3E843D4F-3D93-4B3F-A5BF-D7F266EC6B02}"/>
    <cellStyle name="Title 2 4 6 2" xfId="39236" xr:uid="{635EB28C-46DC-4FA1-96B5-A234C77A3DCD}"/>
    <cellStyle name="Title 2 4 6 3" xfId="39237" xr:uid="{50AE5C72-65A1-4C5C-9C14-5D499C837557}"/>
    <cellStyle name="Title 2 4 7" xfId="39238" xr:uid="{9A4097D4-E153-464B-AF10-C377B4CA7161}"/>
    <cellStyle name="Title 2 5" xfId="21072" xr:uid="{C3D7389A-F58C-4959-8D05-FBD5A29E5EBB}"/>
    <cellStyle name="Title 2 5 2" xfId="21073" xr:uid="{2DE06B66-BBF4-4476-A0D6-02E312BB0D5B}"/>
    <cellStyle name="Title 2 5 2 2" xfId="21074" xr:uid="{0BAA608C-61A8-4B08-8347-6279BA5E9018}"/>
    <cellStyle name="Title 2 5 2 3" xfId="39239" xr:uid="{C62FE795-E0DB-4827-872E-F957630C0AF8}"/>
    <cellStyle name="Title 2 5 3" xfId="21075" xr:uid="{07E8DB8F-97B8-4DD8-849D-AF02DE3CBEE2}"/>
    <cellStyle name="Title 2 5 3 2" xfId="39240" xr:uid="{AD3282B4-E07A-41BE-9C6A-BA97B094E8C9}"/>
    <cellStyle name="Title 2 5 3 3" xfId="39241" xr:uid="{3BF7C632-9C5E-47E1-924F-CFC42FAB6830}"/>
    <cellStyle name="Title 2 5 4" xfId="21076" xr:uid="{547D5016-49B9-4DB5-91C4-D5C094A4A29E}"/>
    <cellStyle name="Title 2 5 5" xfId="21077" xr:uid="{0F2C9F48-7A89-4290-92E7-28B1E82B003A}"/>
    <cellStyle name="Title 2 5 6" xfId="39242" xr:uid="{3CA63630-640D-48D5-AF9C-F32340AB77E2}"/>
    <cellStyle name="Title 2 5 6 2" xfId="39243" xr:uid="{0B982FF4-E261-4C75-B7E3-F66453D9A8DF}"/>
    <cellStyle name="Title 2 5 6 3" xfId="39244" xr:uid="{AC237D5D-F948-40E7-B931-6F6E30633FE4}"/>
    <cellStyle name="Title 2 5 7" xfId="39245" xr:uid="{336FADF1-7CE7-4195-8B97-4BB25F5EB93D}"/>
    <cellStyle name="Title 2 6" xfId="21078" xr:uid="{8636C67E-0F81-4E41-8BD1-C7CE1F83F09F}"/>
    <cellStyle name="Title 2 6 2" xfId="21079" xr:uid="{969D49DF-663E-46A6-9977-F3165D197596}"/>
    <cellStyle name="Title 2 6 2 2" xfId="21080" xr:uid="{508F45C2-79CF-4FA4-9AB3-3E198A61EE81}"/>
    <cellStyle name="Title 2 6 2 3" xfId="39246" xr:uid="{D251F5FB-7036-4F3A-ABC9-C112B4C43368}"/>
    <cellStyle name="Title 2 6 3" xfId="21081" xr:uid="{F2660E52-A223-4B2D-B19F-F890C8DE2B26}"/>
    <cellStyle name="Title 2 6 3 2" xfId="39247" xr:uid="{BEDBE769-909F-459D-A466-6D5D0ED7396E}"/>
    <cellStyle name="Title 2 6 3 3" xfId="39248" xr:uid="{26AA6AE4-DB2D-4B66-B819-FA2F504C4035}"/>
    <cellStyle name="Title 2 6 4" xfId="21082" xr:uid="{8597BF35-C0E7-45E8-A36C-112D12B63731}"/>
    <cellStyle name="Title 2 6 5" xfId="21083" xr:uid="{529071E4-8CE5-4EDD-97EF-6D1DF7B47791}"/>
    <cellStyle name="Title 2 6 6" xfId="39249" xr:uid="{390ED8E6-421A-4C6B-9FE0-8654100557CC}"/>
    <cellStyle name="Title 2 6 6 2" xfId="39250" xr:uid="{36280D2A-0090-4A87-99C1-01BFEC0EBACF}"/>
    <cellStyle name="Title 2 6 6 3" xfId="39251" xr:uid="{BA8656EB-1C7E-44DF-BE36-C5F37F3FF404}"/>
    <cellStyle name="Title 2 6 7" xfId="39252" xr:uid="{0CE2F558-B985-4473-A4F3-7D252BC70A1D}"/>
    <cellStyle name="Title 2 7" xfId="21084" xr:uid="{459B1C60-DDEF-4640-A255-5738C653694E}"/>
    <cellStyle name="Title 2 7 2" xfId="21085" xr:uid="{5D84F155-305D-460D-828C-301977161E3A}"/>
    <cellStyle name="Title 2 7 2 2" xfId="21086" xr:uid="{F5CE7312-B176-405A-BAD6-45F240F9F903}"/>
    <cellStyle name="Title 2 7 2 3" xfId="39253" xr:uid="{F4931759-E1A5-454D-AB17-7825E67EF9D5}"/>
    <cellStyle name="Title 2 7 3" xfId="21087" xr:uid="{310F55F8-AFDC-4580-A35C-C7FD2B889B07}"/>
    <cellStyle name="Title 2 7 3 2" xfId="39254" xr:uid="{F2FA0B82-876E-46FE-AD4C-D9A8C2C957D7}"/>
    <cellStyle name="Title 2 7 3 3" xfId="39255" xr:uid="{D8AC501F-D781-4E2D-B488-5AB54BF89102}"/>
    <cellStyle name="Title 2 7 4" xfId="21088" xr:uid="{3357FA1D-544A-422D-9684-C1E2D3914A91}"/>
    <cellStyle name="Title 2 7 5" xfId="21089" xr:uid="{CCAD4512-D38E-4720-B879-B8B151237C0A}"/>
    <cellStyle name="Title 2 7 6" xfId="39256" xr:uid="{068303ED-E34D-428C-8D23-DF508DF23A46}"/>
    <cellStyle name="Title 2 7 6 2" xfId="39257" xr:uid="{584070B5-3F1B-4FAF-BA3E-84910B8CD7CC}"/>
    <cellStyle name="Title 2 7 6 3" xfId="39258" xr:uid="{02DF8F73-AD8D-4611-8AC6-E3ED19F1594B}"/>
    <cellStyle name="Title 2 7 7" xfId="39259" xr:uid="{0CF97E1B-9255-4A75-AC8F-CF7A9D1DF959}"/>
    <cellStyle name="Title 2 8" xfId="21090" xr:uid="{91AEB410-954A-4A6D-8968-6B3DB3DF81C6}"/>
    <cellStyle name="Title 2 8 2" xfId="21091" xr:uid="{905C10D9-C3E9-40CF-96CA-4B1E936E205B}"/>
    <cellStyle name="Title 2 8 2 2" xfId="21092" xr:uid="{6776B9F3-A2AF-4230-A0EB-4B956A33F53C}"/>
    <cellStyle name="Title 2 8 2 3" xfId="39260" xr:uid="{4EF21B5A-9521-4368-BB22-FD82F37B5416}"/>
    <cellStyle name="Title 2 8 3" xfId="21093" xr:uid="{5C27BDAE-E40B-47B5-BE81-6441F02378FC}"/>
    <cellStyle name="Title 2 8 3 2" xfId="39261" xr:uid="{A5447C35-B774-4130-894F-477CD907F756}"/>
    <cellStyle name="Title 2 8 3 3" xfId="39262" xr:uid="{3581B829-50C2-48B5-81CC-7F3F5F3482FF}"/>
    <cellStyle name="Title 2 8 4" xfId="21094" xr:uid="{03F0ED25-BAB2-43F7-88F7-37BD6937EA6E}"/>
    <cellStyle name="Title 2 8 5" xfId="21095" xr:uid="{BCB872E3-B5EE-4970-A0F2-E8CDE26286F4}"/>
    <cellStyle name="Title 2 8 6" xfId="39263" xr:uid="{7EC23416-03FD-41AB-8F10-807BE570CD63}"/>
    <cellStyle name="Title 2 8 6 2" xfId="39264" xr:uid="{12A7D7B6-AE7D-4C9C-96D8-7D95C44B6071}"/>
    <cellStyle name="Title 2 8 6 3" xfId="39265" xr:uid="{A0EBC95F-0442-4EBD-A193-718FAD492D98}"/>
    <cellStyle name="Title 2 8 7" xfId="39266" xr:uid="{E25A1D4A-9767-4DDF-86CE-C93BACB69FB3}"/>
    <cellStyle name="Title 2 9" xfId="21096" xr:uid="{43CC9684-B0AA-40DD-85FB-D005C8C9B1DD}"/>
    <cellStyle name="Title 2 9 2" xfId="21097" xr:uid="{40EC12D9-C055-4FC3-A5D5-77C708F27CED}"/>
    <cellStyle name="Title 2 9 2 2" xfId="21098" xr:uid="{7C34C2D8-73EB-4A42-B049-D49C3A125C7C}"/>
    <cellStyle name="Title 2 9 2 3" xfId="39267" xr:uid="{021462F4-EF16-4C9A-A6B5-DC1B8F6DA59B}"/>
    <cellStyle name="Title 2 9 3" xfId="21099" xr:uid="{7D311BE6-37FD-4766-ABD8-88BEA42AF129}"/>
    <cellStyle name="Title 2 9 3 2" xfId="39268" xr:uid="{F7CD227B-BEE6-4A36-8A1C-C2216A99D29F}"/>
    <cellStyle name="Title 2 9 3 3" xfId="39269" xr:uid="{9BB37E2E-741C-48CA-BC4D-FA7EB278FEC6}"/>
    <cellStyle name="Title 2 9 4" xfId="21100" xr:uid="{D2DA0575-B415-4A56-8CF3-4A152D9F7372}"/>
    <cellStyle name="Title 2 9 5" xfId="21101" xr:uid="{7B8FE8D3-778E-4038-BA59-8C8583C7EEF9}"/>
    <cellStyle name="Title 2 9 6" xfId="39270" xr:uid="{DB5E88F6-8788-4E21-AA4F-D157FA705777}"/>
    <cellStyle name="Title 2 9 6 2" xfId="39271" xr:uid="{AAB48DBF-3EF5-43A1-BE9E-F0555C2E3A4C}"/>
    <cellStyle name="Title 2 9 6 3" xfId="39272" xr:uid="{B5107979-A0CA-4166-ACFE-757596F49EFC}"/>
    <cellStyle name="Title 2 9 7" xfId="39273" xr:uid="{2BCE631D-0B48-4BEF-97E2-E7AB5F20AA8D}"/>
    <cellStyle name="Title 20" xfId="39274" xr:uid="{6E7BD920-2943-4D8B-B7F1-5E70ECED96FC}"/>
    <cellStyle name="Title 21" xfId="39275" xr:uid="{E6F6DB03-592B-460E-967B-FE9C7114D5C4}"/>
    <cellStyle name="Title 22" xfId="39276" xr:uid="{245A009A-4486-429F-A12F-5DA06531B387}"/>
    <cellStyle name="Title 23" xfId="39277" xr:uid="{A8AC12F0-9851-4287-B499-5545FF70C859}"/>
    <cellStyle name="Title 24" xfId="39278" xr:uid="{B24C4E77-B810-45B9-8A77-1C501703F4EA}"/>
    <cellStyle name="Title 25" xfId="39279" xr:uid="{641B44D8-3A9A-4E7B-8640-9868934864AB}"/>
    <cellStyle name="Title 26" xfId="39280" xr:uid="{EA7777B4-D486-4530-94AC-D949168D5BB7}"/>
    <cellStyle name="Title 27" xfId="39281" xr:uid="{F2FA8646-EF08-4452-9422-E240A3723D8C}"/>
    <cellStyle name="Title 28" xfId="39282" xr:uid="{9906DAF4-D6A9-4410-9E67-D941C40F345B}"/>
    <cellStyle name="Title 29" xfId="39283" xr:uid="{3C587310-3306-4E63-A833-F572A378E618}"/>
    <cellStyle name="Title 3" xfId="21102" xr:uid="{8E50E3EA-1332-42EE-91F1-A727AFF8BCAF}"/>
    <cellStyle name="Title 3 10" xfId="21103" xr:uid="{5BABA3DE-D782-4E9D-8D18-08D39E9B3E47}"/>
    <cellStyle name="Title 3 10 2" xfId="21104" xr:uid="{D1564B8A-A32D-478E-BAE2-154418B53495}"/>
    <cellStyle name="Title 3 10 2 2" xfId="21105" xr:uid="{FF5C60C0-E298-4357-A295-694B2DAFE344}"/>
    <cellStyle name="Title 3 10 2 3" xfId="39284" xr:uid="{DD87F822-42E6-4E56-B62C-9D0BE1608B6E}"/>
    <cellStyle name="Title 3 10 3" xfId="21106" xr:uid="{1D54C786-31C5-4F60-B7C9-2429BD70D27B}"/>
    <cellStyle name="Title 3 10 3 2" xfId="39285" xr:uid="{B0D8D691-EAE2-4C6A-9634-01CC457BD2EE}"/>
    <cellStyle name="Title 3 10 3 3" xfId="39286" xr:uid="{15E4E84B-A2B8-43CD-AD18-868A60B3D568}"/>
    <cellStyle name="Title 3 10 4" xfId="21107" xr:uid="{CD0C7D2A-5909-4989-A06F-70A16867F1F2}"/>
    <cellStyle name="Title 3 10 5" xfId="39287" xr:uid="{860840E2-1879-4379-9381-C1EE36D9C39E}"/>
    <cellStyle name="Title 3 10 5 2" xfId="39288" xr:uid="{555AF824-F391-46B9-9139-BD0411904183}"/>
    <cellStyle name="Title 3 10 5 3" xfId="39289" xr:uid="{D9AAB960-99CD-4350-AD6D-510A87838C3C}"/>
    <cellStyle name="Title 3 10 6" xfId="39290" xr:uid="{840A7BF4-B14D-4395-8A40-B78B0D5D713C}"/>
    <cellStyle name="Title 3 11" xfId="21108" xr:uid="{B6975A81-A14F-4943-B444-72C240D15EC5}"/>
    <cellStyle name="Title 3 11 2" xfId="21109" xr:uid="{8625E231-7A84-489A-BAF5-1B808946B310}"/>
    <cellStyle name="Title 3 11 2 2" xfId="21110" xr:uid="{B4EE43AD-49F4-4842-92E5-E3764D296B34}"/>
    <cellStyle name="Title 3 11 2 3" xfId="39291" xr:uid="{C696850F-CB70-468A-B8E3-E7AC42F673B5}"/>
    <cellStyle name="Title 3 11 3" xfId="21111" xr:uid="{51574310-AC6C-4BC1-B28B-33DC67B8C46F}"/>
    <cellStyle name="Title 3 11 3 2" xfId="39292" xr:uid="{649CD106-EE7D-423D-B67C-25FAD771D228}"/>
    <cellStyle name="Title 3 11 3 3" xfId="39293" xr:uid="{4CC055B8-B6EF-412D-BA41-713FEA47CBAC}"/>
    <cellStyle name="Title 3 11 4" xfId="21112" xr:uid="{98AEF39F-3698-49D3-BA4E-477D9A7F0E65}"/>
    <cellStyle name="Title 3 11 5" xfId="39294" xr:uid="{177AA39D-1076-491D-890F-86D0CB193C01}"/>
    <cellStyle name="Title 3 11 5 2" xfId="39295" xr:uid="{174A5AEC-AE89-4A63-B59D-CC4D86BD3715}"/>
    <cellStyle name="Title 3 11 5 3" xfId="39296" xr:uid="{9FF28C83-7820-482B-A6F3-4D25F6C6DB54}"/>
    <cellStyle name="Title 3 11 6" xfId="39297" xr:uid="{3EA03964-7BC7-4BD3-8465-0AED62683B76}"/>
    <cellStyle name="Title 3 12" xfId="21113" xr:uid="{97CCDC6C-731D-4B5E-A9F2-2D4831D39F08}"/>
    <cellStyle name="Title 3 12 2" xfId="21114" xr:uid="{0BD3EA47-2D10-4317-BFA6-361E69EE3B1D}"/>
    <cellStyle name="Title 3 12 3" xfId="39298" xr:uid="{00E3E272-A7A8-4468-A9D2-4D9E11FA41CF}"/>
    <cellStyle name="Title 3 13" xfId="21115" xr:uid="{F2D857A9-46B5-4C88-A007-24360A5DB8DF}"/>
    <cellStyle name="Title 3 13 2" xfId="39299" xr:uid="{5AD9A590-0E2E-4B5E-88D6-F727DA8566F4}"/>
    <cellStyle name="Title 3 13 3" xfId="39300" xr:uid="{0BF3FCFC-9345-4390-8033-A9001444948F}"/>
    <cellStyle name="Title 3 14" xfId="21116" xr:uid="{1B2F54EC-2FFE-4AEA-9F4D-E82CC1B3777D}"/>
    <cellStyle name="Title 3 15" xfId="21117" xr:uid="{1CEBA291-DF2E-4D65-93A4-EB9417A71B25}"/>
    <cellStyle name="Title 3 16" xfId="39301" xr:uid="{7F76A8BB-AA1A-4BD8-BDA7-735D50AA2F8A}"/>
    <cellStyle name="Title 3 16 2" xfId="39302" xr:uid="{E5E93413-040F-4687-9A7A-E88A8AB005D0}"/>
    <cellStyle name="Title 3 16 3" xfId="39303" xr:uid="{B7EBDFD2-BB02-4EBA-8171-9234222E84AF}"/>
    <cellStyle name="Title 3 17" xfId="39304" xr:uid="{9832439E-7A0E-4F8C-AA83-663EE7D2B898}"/>
    <cellStyle name="Title 3 18" xfId="44225" xr:uid="{CC71CEAA-05FC-4CFF-9E59-226B11223373}"/>
    <cellStyle name="Title 3 2" xfId="21118" xr:uid="{A1D08626-3BB1-4502-A5DC-1EDE7097F0F7}"/>
    <cellStyle name="Title 3 2 2" xfId="21119" xr:uid="{8773D8B8-EDED-48BB-842C-E4D468EF4F47}"/>
    <cellStyle name="Title 3 2 2 2" xfId="21120" xr:uid="{74FA8481-D319-4B51-A7AE-88A5859D9394}"/>
    <cellStyle name="Title 3 2 2 3" xfId="39305" xr:uid="{3264BAC0-0D85-427E-B4B8-6A93DA34F3F3}"/>
    <cellStyle name="Title 3 2 3" xfId="21121" xr:uid="{E7543DB8-F928-4D4B-93B2-217F9E23D763}"/>
    <cellStyle name="Title 3 2 3 2" xfId="39306" xr:uid="{76964B5D-CD9A-4924-8652-CB0E80DBB55D}"/>
    <cellStyle name="Title 3 2 3 3" xfId="39307" xr:uid="{08F12930-9357-4A00-9AD2-796BDC43A6C7}"/>
    <cellStyle name="Title 3 2 4" xfId="21122" xr:uid="{920E9895-9DDD-4129-9899-AB59CF1EAC19}"/>
    <cellStyle name="Title 3 2 5" xfId="39308" xr:uid="{E9452AB1-24DD-4A62-9440-70D042958C2F}"/>
    <cellStyle name="Title 3 2 5 2" xfId="39309" xr:uid="{B5ABFB86-1FE7-4D75-9FBC-9035D72E96A9}"/>
    <cellStyle name="Title 3 2 5 3" xfId="39310" xr:uid="{AD2FC59B-D468-4CE1-8EF0-FB2659372610}"/>
    <cellStyle name="Title 3 2 6" xfId="39311" xr:uid="{CC8E3252-52F3-4624-B82F-B75058AF54A0}"/>
    <cellStyle name="Title 3 3" xfId="21123" xr:uid="{D620596E-28EF-4EF3-9F1D-51BA497E5DE9}"/>
    <cellStyle name="Title 3 3 2" xfId="21124" xr:uid="{84DE96C2-B98C-4800-8712-24A57295E3B5}"/>
    <cellStyle name="Title 3 3 2 2" xfId="21125" xr:uid="{DFF36B37-2A6E-4877-A149-55A8CC250B5D}"/>
    <cellStyle name="Title 3 3 2 3" xfId="39312" xr:uid="{B1BE51DA-1319-4185-9386-35C0633B0EB2}"/>
    <cellStyle name="Title 3 3 3" xfId="21126" xr:uid="{BA5C5AB4-2091-4095-8A94-52860DF72A2D}"/>
    <cellStyle name="Title 3 3 3 2" xfId="39313" xr:uid="{B76CB2FA-A5C0-4319-9602-B03113EB862D}"/>
    <cellStyle name="Title 3 3 3 3" xfId="39314" xr:uid="{5EA57C8B-89FF-4089-AD1F-386B62053D35}"/>
    <cellStyle name="Title 3 3 4" xfId="21127" xr:uid="{139F2F9C-F5F5-4A12-A842-A595D2F110E6}"/>
    <cellStyle name="Title 3 3 5" xfId="39315" xr:uid="{1779B58C-0BA9-4FD5-A5C0-1F592F3C93FB}"/>
    <cellStyle name="Title 3 3 5 2" xfId="39316" xr:uid="{8CCD7D20-1399-403D-BFEB-C23EEAFAB6AE}"/>
    <cellStyle name="Title 3 3 5 3" xfId="39317" xr:uid="{9DFD0012-2621-45FF-B34B-B7514DBF52A5}"/>
    <cellStyle name="Title 3 3 6" xfId="39318" xr:uid="{AFDE2F93-FD62-4DE6-9CB7-55CDE82C8081}"/>
    <cellStyle name="Title 3 4" xfId="21128" xr:uid="{0900E7A7-E09B-439B-A2B8-4E8DB18D7D41}"/>
    <cellStyle name="Title 3 4 2" xfId="21129" xr:uid="{8AB1C99B-C5A0-4682-83A3-B85A50C3C961}"/>
    <cellStyle name="Title 3 4 2 2" xfId="21130" xr:uid="{FAD5A31D-9C51-4FB5-9F02-7B6802F92BF5}"/>
    <cellStyle name="Title 3 4 2 3" xfId="39319" xr:uid="{FA888726-8A75-41E8-A8AB-CCB88623F860}"/>
    <cellStyle name="Title 3 4 3" xfId="21131" xr:uid="{C9E517B1-2AC1-47DD-BE38-F8A84085D8AB}"/>
    <cellStyle name="Title 3 4 3 2" xfId="39320" xr:uid="{DFF4B632-8460-4B21-93C0-912322B589AE}"/>
    <cellStyle name="Title 3 4 3 3" xfId="39321" xr:uid="{273EE681-DAEE-4691-8D33-6F66A612347A}"/>
    <cellStyle name="Title 3 4 4" xfId="21132" xr:uid="{A78DF81C-65E8-4190-A8E1-AC833AB3088E}"/>
    <cellStyle name="Title 3 4 5" xfId="39322" xr:uid="{A1996E12-B9DD-402A-893F-187E87A7DF32}"/>
    <cellStyle name="Title 3 4 5 2" xfId="39323" xr:uid="{749B970A-C9DD-44EE-8F82-35F0E5142C49}"/>
    <cellStyle name="Title 3 4 5 3" xfId="39324" xr:uid="{2E294050-CABE-45D2-A14B-AB41FA6ABB80}"/>
    <cellStyle name="Title 3 4 6" xfId="39325" xr:uid="{263DECB3-D71E-40EB-816D-19D091D00C55}"/>
    <cellStyle name="Title 3 5" xfId="21133" xr:uid="{A01B653C-876A-4DF8-B277-ED4452D1C4D3}"/>
    <cellStyle name="Title 3 5 2" xfId="21134" xr:uid="{A8A374EB-491E-43B0-AF49-F4A98FBFC758}"/>
    <cellStyle name="Title 3 5 2 2" xfId="21135" xr:uid="{F3167D1D-F263-4B25-8650-93C2DC6C6569}"/>
    <cellStyle name="Title 3 5 2 3" xfId="39326" xr:uid="{0428A65A-18C2-4F1B-9DC3-E09FFE1EAEC9}"/>
    <cellStyle name="Title 3 5 3" xfId="21136" xr:uid="{2B25003B-F604-4F0D-95A4-59804466B380}"/>
    <cellStyle name="Title 3 5 3 2" xfId="39327" xr:uid="{316DA345-31F0-4302-94CB-D66C604DB990}"/>
    <cellStyle name="Title 3 5 3 3" xfId="39328" xr:uid="{AB62CA0B-EF52-4D10-9CD2-0C568DCC8EFD}"/>
    <cellStyle name="Title 3 5 4" xfId="21137" xr:uid="{CD51FF01-56EA-4BB1-A8CC-276F4BFD0212}"/>
    <cellStyle name="Title 3 5 5" xfId="39329" xr:uid="{70D9DAE9-70E7-46A7-9098-4527D67F6399}"/>
    <cellStyle name="Title 3 5 5 2" xfId="39330" xr:uid="{780B3469-448A-4AEA-9D21-178586C5A21C}"/>
    <cellStyle name="Title 3 5 5 3" xfId="39331" xr:uid="{4D782750-43F3-4039-A7C8-9D4046596A57}"/>
    <cellStyle name="Title 3 5 6" xfId="39332" xr:uid="{ED8EFAFC-5FBB-4AA4-9587-6262401C6B08}"/>
    <cellStyle name="Title 3 6" xfId="21138" xr:uid="{0FB43C63-2655-49F7-A5D0-D497C8563885}"/>
    <cellStyle name="Title 3 6 2" xfId="21139" xr:uid="{69D8CE9B-1C13-43E1-AF5C-46AC7260BB47}"/>
    <cellStyle name="Title 3 6 2 2" xfId="21140" xr:uid="{3DED49E0-28F4-41DE-855B-F92A46C00B54}"/>
    <cellStyle name="Title 3 6 2 3" xfId="39333" xr:uid="{818E5EE0-F6AB-4317-8248-A8857F2CF875}"/>
    <cellStyle name="Title 3 6 3" xfId="21141" xr:uid="{31300B48-E6F0-46B7-B767-909C72E9E4A4}"/>
    <cellStyle name="Title 3 6 3 2" xfId="39334" xr:uid="{7DEE55ED-D8D8-486C-B802-786D359D6F7C}"/>
    <cellStyle name="Title 3 6 3 3" xfId="39335" xr:uid="{41802DA1-B9F4-4CD1-A408-CADE2A8B57C2}"/>
    <cellStyle name="Title 3 6 4" xfId="21142" xr:uid="{16108605-D769-4D42-8E80-ADCACE91E9D0}"/>
    <cellStyle name="Title 3 6 5" xfId="39336" xr:uid="{2A76D151-CBE7-4A18-B036-F03A732577BF}"/>
    <cellStyle name="Title 3 6 5 2" xfId="39337" xr:uid="{CF2DD19F-A62C-4514-88C3-1DBD78A49485}"/>
    <cellStyle name="Title 3 6 5 3" xfId="39338" xr:uid="{027891A2-964F-4335-97E7-E4F2EABBEBBA}"/>
    <cellStyle name="Title 3 6 6" xfId="39339" xr:uid="{F19293CE-62E4-4E83-B9E9-D6FF39AEFE46}"/>
    <cellStyle name="Title 3 7" xfId="21143" xr:uid="{8E9B64B5-FB56-402B-9716-E7BC7B964E78}"/>
    <cellStyle name="Title 3 7 2" xfId="21144" xr:uid="{1F74C356-88A6-45B3-943F-900C9FBFD749}"/>
    <cellStyle name="Title 3 7 2 2" xfId="21145" xr:uid="{F405A5DC-15FB-4456-B009-7EE879D660AD}"/>
    <cellStyle name="Title 3 7 2 3" xfId="39340" xr:uid="{7F68B1AE-7DC2-4B47-98B1-1DDCF3D40DCF}"/>
    <cellStyle name="Title 3 7 3" xfId="21146" xr:uid="{92A6A0FA-FC88-4882-B55D-189793838A12}"/>
    <cellStyle name="Title 3 7 3 2" xfId="39341" xr:uid="{F4DEEDE3-B540-4D7E-88AB-AF8CB6655446}"/>
    <cellStyle name="Title 3 7 3 3" xfId="39342" xr:uid="{C15D92BC-17B8-4904-B229-8599E3DEE758}"/>
    <cellStyle name="Title 3 7 4" xfId="21147" xr:uid="{61DCE4F7-0627-4ACB-A728-DACCED828970}"/>
    <cellStyle name="Title 3 7 5" xfId="39343" xr:uid="{5AE65C43-A826-4BB0-ADE9-42B9E3E83C4F}"/>
    <cellStyle name="Title 3 7 5 2" xfId="39344" xr:uid="{68A120B8-6923-4B8E-8140-E8BBFD5887B8}"/>
    <cellStyle name="Title 3 7 5 3" xfId="39345" xr:uid="{36CEF081-CAE9-4E62-9950-5F026BB576C2}"/>
    <cellStyle name="Title 3 7 6" xfId="39346" xr:uid="{D83D5269-795B-4407-A102-65FEEB0F3860}"/>
    <cellStyle name="Title 3 8" xfId="21148" xr:uid="{7312F359-BD0D-4BD9-8BE5-042C8D5C3A34}"/>
    <cellStyle name="Title 3 8 2" xfId="21149" xr:uid="{BBC8CC11-B388-4C89-81ED-22BA5900C2D6}"/>
    <cellStyle name="Title 3 8 2 2" xfId="21150" xr:uid="{492F572E-2D61-47E1-BEE1-545BBAAC303D}"/>
    <cellStyle name="Title 3 8 2 3" xfId="39347" xr:uid="{49307970-E3C3-4774-B830-1785F7599313}"/>
    <cellStyle name="Title 3 8 3" xfId="21151" xr:uid="{2D076B07-1930-4CD2-967A-949F618D8291}"/>
    <cellStyle name="Title 3 8 3 2" xfId="39348" xr:uid="{89D1FBA8-496F-4B64-BEED-663A98DB9E37}"/>
    <cellStyle name="Title 3 8 3 3" xfId="39349" xr:uid="{203B4221-8679-4EDA-B477-97661D58BB5F}"/>
    <cellStyle name="Title 3 8 4" xfId="21152" xr:uid="{066865D7-1D6F-4430-80C7-B71BBF6EEB8D}"/>
    <cellStyle name="Title 3 8 5" xfId="39350" xr:uid="{66ABC7CC-5FDE-4FDA-83B3-DAE9D9F4E655}"/>
    <cellStyle name="Title 3 8 5 2" xfId="39351" xr:uid="{1B0897B3-0A95-4235-B888-3857D36F103C}"/>
    <cellStyle name="Title 3 8 5 3" xfId="39352" xr:uid="{2721DAD7-E5FF-462A-B8B7-5649358253B4}"/>
    <cellStyle name="Title 3 8 6" xfId="39353" xr:uid="{4CF7CB23-BF34-440A-9835-660C6D9CF126}"/>
    <cellStyle name="Title 3 9" xfId="21153" xr:uid="{7AD575A1-6A5D-477F-9AFC-E5955C3C0A1F}"/>
    <cellStyle name="Title 3 9 2" xfId="21154" xr:uid="{9592F90E-5BFD-4AD0-ABB2-144AEBC16D68}"/>
    <cellStyle name="Title 3 9 2 2" xfId="21155" xr:uid="{B6442C91-1B5C-4014-99CA-6D8016636B52}"/>
    <cellStyle name="Title 3 9 2 3" xfId="39354" xr:uid="{77C001CB-46A6-4826-9E71-335F1A5247F5}"/>
    <cellStyle name="Title 3 9 3" xfId="21156" xr:uid="{611741AA-C3AA-4AC5-AA2A-2EE1C27A6C01}"/>
    <cellStyle name="Title 3 9 3 2" xfId="39355" xr:uid="{9E1D1EA0-3D97-408B-B621-18BA69ABC71F}"/>
    <cellStyle name="Title 3 9 3 3" xfId="39356" xr:uid="{946F114B-DE52-43A3-ACE2-BC8B0A5484DF}"/>
    <cellStyle name="Title 3 9 4" xfId="21157" xr:uid="{E0151B20-3ECB-491C-8800-5EC22FDB2A0A}"/>
    <cellStyle name="Title 3 9 5" xfId="39357" xr:uid="{897795E6-26FE-44F1-9A61-CA94733348E3}"/>
    <cellStyle name="Title 3 9 5 2" xfId="39358" xr:uid="{7D8942F8-5478-42C1-A0D4-6C687CDD80A0}"/>
    <cellStyle name="Title 3 9 5 3" xfId="39359" xr:uid="{060D1638-1050-4EB0-B9E6-4FE9556C1900}"/>
    <cellStyle name="Title 3 9 6" xfId="39360" xr:uid="{44460058-91D7-479A-B5BF-25FF4EBA6098}"/>
    <cellStyle name="Title 30" xfId="39361" xr:uid="{D2C5CB7E-76B7-42BF-9972-F63EF409A292}"/>
    <cellStyle name="Title 31" xfId="39362" xr:uid="{B98806FA-D232-4BB0-AA39-BF2015553478}"/>
    <cellStyle name="Title 32" xfId="39363" xr:uid="{32067A9A-2594-4D72-9653-4BD6849F6223}"/>
    <cellStyle name="Title 33" xfId="39364" xr:uid="{DAB1C72A-89AD-40C3-BDD9-C1BDDA8BA884}"/>
    <cellStyle name="Title 34" xfId="39365" xr:uid="{DE9FC075-81E4-42E7-970E-691732C70B9F}"/>
    <cellStyle name="Title 35" xfId="39366" xr:uid="{E826F297-562B-4F05-B430-77AD6AC3BCA4}"/>
    <cellStyle name="Title 36" xfId="39367" xr:uid="{125659F9-DBB6-425D-A0C4-49EB0466D501}"/>
    <cellStyle name="Title 37" xfId="39368" xr:uid="{5677AD52-AB4D-4EEC-8E12-44C43491AB52}"/>
    <cellStyle name="Title 38" xfId="39369" xr:uid="{968BB3EE-38AC-484E-8321-8EE5BA623639}"/>
    <cellStyle name="Title 39" xfId="39370" xr:uid="{947F3E3D-54CA-418E-95CC-375DF5074975}"/>
    <cellStyle name="Title 4" xfId="21158" xr:uid="{D31EBA99-CFA3-418B-86AF-25F23E9768CE}"/>
    <cellStyle name="Title 4 10" xfId="21159" xr:uid="{E0928492-CAFE-4E99-BEB6-F2F85215F816}"/>
    <cellStyle name="Title 4 10 2" xfId="21160" xr:uid="{CBA34D12-1145-491B-A120-B20C3B6CF405}"/>
    <cellStyle name="Title 4 10 2 2" xfId="21161" xr:uid="{1EA6F53E-C1D1-4068-BF13-C27156D9E847}"/>
    <cellStyle name="Title 4 10 2 3" xfId="39371" xr:uid="{6A1930C7-3B67-49BA-B5F9-FC8DD5160987}"/>
    <cellStyle name="Title 4 10 3" xfId="21162" xr:uid="{20CC899A-9AD5-4EF9-A318-FBFD7623C761}"/>
    <cellStyle name="Title 4 10 3 2" xfId="39372" xr:uid="{D9AA148F-8E7B-4C0D-9A18-834F7BDA38F4}"/>
    <cellStyle name="Title 4 10 3 3" xfId="39373" xr:uid="{D265F07D-5B63-4C62-8155-FC77DA69CB5E}"/>
    <cellStyle name="Title 4 10 4" xfId="21163" xr:uid="{BB00DB51-0BF2-4F76-B6BF-3A9CD41B9B1B}"/>
    <cellStyle name="Title 4 10 5" xfId="39374" xr:uid="{7E7C5FBB-491D-4DE2-94F0-B1D390BD16AC}"/>
    <cellStyle name="Title 4 10 5 2" xfId="39375" xr:uid="{C80EB344-B232-41B4-9CA3-1534AA5468FF}"/>
    <cellStyle name="Title 4 10 5 3" xfId="39376" xr:uid="{2FD91052-D636-45F9-B080-6A68F83AD8C0}"/>
    <cellStyle name="Title 4 10 6" xfId="39377" xr:uid="{4257E6FD-D618-4656-A0A4-E57EA36E9E1B}"/>
    <cellStyle name="Title 4 11" xfId="21164" xr:uid="{7BAB0CDA-AC83-4947-BB67-6FA0BE8CE0F8}"/>
    <cellStyle name="Title 4 11 2" xfId="21165" xr:uid="{98E345C1-B884-4C9B-9E72-8BA5C0E25CE0}"/>
    <cellStyle name="Title 4 11 2 2" xfId="21166" xr:uid="{496834D1-AF3F-4CA3-8709-A3C7658B4754}"/>
    <cellStyle name="Title 4 11 2 3" xfId="39378" xr:uid="{0C0F6FF5-D7FD-4CB5-B514-8EA5C53A39E7}"/>
    <cellStyle name="Title 4 11 3" xfId="21167" xr:uid="{1B81420E-C6E2-4295-8E3C-2678DFB62034}"/>
    <cellStyle name="Title 4 11 3 2" xfId="39379" xr:uid="{30E99050-0A42-4C7D-979F-F13A739E6A26}"/>
    <cellStyle name="Title 4 11 3 3" xfId="39380" xr:uid="{C5BD2867-D3E6-4AF6-8700-C73F4947D82F}"/>
    <cellStyle name="Title 4 11 4" xfId="21168" xr:uid="{1F824688-BE6B-401B-9D8D-00F4AD375A8E}"/>
    <cellStyle name="Title 4 11 5" xfId="39381" xr:uid="{EC9FC11F-0FB8-4E7C-89EB-E458A6E791B8}"/>
    <cellStyle name="Title 4 11 5 2" xfId="39382" xr:uid="{A5969953-311C-42FC-8C9D-4485A7B05407}"/>
    <cellStyle name="Title 4 11 5 3" xfId="39383" xr:uid="{B05C9B9C-0D20-45EE-9933-74AC246317D3}"/>
    <cellStyle name="Title 4 11 6" xfId="39384" xr:uid="{218607D3-E343-41DF-8E6E-A7C12E05BC42}"/>
    <cellStyle name="Title 4 12" xfId="21169" xr:uid="{CF364335-F49F-4D2E-B414-548AB4404A89}"/>
    <cellStyle name="Title 4 12 2" xfId="21170" xr:uid="{4C74EA9D-E4BC-45B6-B11E-9E5CCD3A2BFA}"/>
    <cellStyle name="Title 4 12 3" xfId="39385" xr:uid="{89DE487A-018C-43C6-A62E-8745CD66FA7D}"/>
    <cellStyle name="Title 4 13" xfId="21171" xr:uid="{09B171EF-ADD4-445B-9624-4957C83C0228}"/>
    <cellStyle name="Title 4 13 2" xfId="39386" xr:uid="{CC411341-B7BD-49AA-B92C-44F63844D2D7}"/>
    <cellStyle name="Title 4 13 3" xfId="39387" xr:uid="{BBF81C06-F3D6-406D-822C-5B3F710893ED}"/>
    <cellStyle name="Title 4 14" xfId="21172" xr:uid="{5094E8E7-94E4-4A54-B6FA-CA64386D8451}"/>
    <cellStyle name="Title 4 15" xfId="39388" xr:uid="{88B431FB-DFA9-4FE0-B6F2-6725D4F45B31}"/>
    <cellStyle name="Title 4 15 2" xfId="39389" xr:uid="{966D231A-DF58-4F57-9880-FB2A2E75649C}"/>
    <cellStyle name="Title 4 15 3" xfId="39390" xr:uid="{624BE69E-6A65-4CB6-8A97-FA70F9CEFE94}"/>
    <cellStyle name="Title 4 16" xfId="39391" xr:uid="{ABB6BEBF-798A-4CE5-BF9D-76C317040600}"/>
    <cellStyle name="Title 4 2" xfId="21173" xr:uid="{786A5594-373D-4759-A27A-156F1C91299E}"/>
    <cellStyle name="Title 4 2 2" xfId="21174" xr:uid="{A9896391-1D2A-42D4-84DA-960DA19B8C32}"/>
    <cellStyle name="Title 4 2 2 2" xfId="21175" xr:uid="{81A16312-5202-4334-B43A-4B7FD489097A}"/>
    <cellStyle name="Title 4 2 2 3" xfId="39392" xr:uid="{9C9E225D-9EAE-4413-8A19-87A3D072E714}"/>
    <cellStyle name="Title 4 2 3" xfId="21176" xr:uid="{5B39B020-F835-467F-9D19-BE72E10C0D28}"/>
    <cellStyle name="Title 4 2 3 2" xfId="39393" xr:uid="{492D735D-D0A4-4618-A910-64DF82B4DB5A}"/>
    <cellStyle name="Title 4 2 3 3" xfId="39394" xr:uid="{6C8F0788-AF0A-4BE5-9C90-854373A75DA2}"/>
    <cellStyle name="Title 4 2 4" xfId="21177" xr:uid="{EBC69E1A-1893-4B9E-8D6C-3CD16D3D6188}"/>
    <cellStyle name="Title 4 2 5" xfId="39395" xr:uid="{1FAC5883-A92B-4064-B99F-86EF4F0F7AE8}"/>
    <cellStyle name="Title 4 2 5 2" xfId="39396" xr:uid="{AC3E5403-9600-4803-B89E-D64986300E26}"/>
    <cellStyle name="Title 4 2 5 3" xfId="39397" xr:uid="{E0A8BDA9-C027-48F0-AE23-E0DD725BE661}"/>
    <cellStyle name="Title 4 2 6" xfId="39398" xr:uid="{4B3EED1F-52F7-4BC7-AA85-375D2BED35B5}"/>
    <cellStyle name="Title 4 3" xfId="21178" xr:uid="{D80B854C-6872-40D7-8CD9-5F7A39E6D67D}"/>
    <cellStyle name="Title 4 3 2" xfId="21179" xr:uid="{D7340558-401C-465C-ADE1-0292057BD8B1}"/>
    <cellStyle name="Title 4 3 2 2" xfId="21180" xr:uid="{BA484D4D-21BD-4FC6-A1FD-5591F35A7B84}"/>
    <cellStyle name="Title 4 3 2 3" xfId="39399" xr:uid="{7BB348E6-10B8-462C-B153-24DAEC7D436B}"/>
    <cellStyle name="Title 4 3 3" xfId="21181" xr:uid="{21E92914-D4AF-4EA3-BAFE-68BD29CB36B0}"/>
    <cellStyle name="Title 4 3 3 2" xfId="39400" xr:uid="{C57A52A6-E52A-4744-A251-263D2F229565}"/>
    <cellStyle name="Title 4 3 3 3" xfId="39401" xr:uid="{CEF8CA0E-BC18-4DD3-9B48-79A12511FC08}"/>
    <cellStyle name="Title 4 3 4" xfId="21182" xr:uid="{BB919A92-4E45-4E7D-86F3-37CFCCD94ED6}"/>
    <cellStyle name="Title 4 3 5" xfId="39402" xr:uid="{63D7720F-8636-4628-9A26-DC0D40CB655C}"/>
    <cellStyle name="Title 4 3 5 2" xfId="39403" xr:uid="{2C209B64-9429-4C0E-9F01-34AB022688B7}"/>
    <cellStyle name="Title 4 3 5 3" xfId="39404" xr:uid="{922FF7C9-2AA0-4501-A66C-E59E9136E471}"/>
    <cellStyle name="Title 4 3 6" xfId="39405" xr:uid="{72269514-1B44-4772-B68A-35A3FBD901F2}"/>
    <cellStyle name="Title 4 4" xfId="21183" xr:uid="{9B77ECE7-F533-485E-AD53-DD0CD07D5CD1}"/>
    <cellStyle name="Title 4 4 2" xfId="21184" xr:uid="{9F1EFA00-5B2C-4D85-BED8-C2C44404A9B4}"/>
    <cellStyle name="Title 4 4 2 2" xfId="21185" xr:uid="{EB8F644E-7FD1-4134-9F44-97E3252E8086}"/>
    <cellStyle name="Title 4 4 2 3" xfId="39406" xr:uid="{3BE1E7B7-5CE3-42E1-AD0C-281427337996}"/>
    <cellStyle name="Title 4 4 3" xfId="21186" xr:uid="{A6E4CB69-778C-4FE3-B878-9B89E5824A47}"/>
    <cellStyle name="Title 4 4 3 2" xfId="39407" xr:uid="{C3440477-445F-49DB-99EE-5F622390EDFD}"/>
    <cellStyle name="Title 4 4 3 3" xfId="39408" xr:uid="{049B8B12-186E-4F66-A6FB-4C784EF69658}"/>
    <cellStyle name="Title 4 4 4" xfId="21187" xr:uid="{5562FC3A-D89D-421D-ABB9-628534CF83CB}"/>
    <cellStyle name="Title 4 4 5" xfId="39409" xr:uid="{3E07516A-4851-4B0A-B624-34E5B63398FB}"/>
    <cellStyle name="Title 4 4 5 2" xfId="39410" xr:uid="{F613E19F-FEC4-4905-939C-CB13E715EC85}"/>
    <cellStyle name="Title 4 4 5 3" xfId="39411" xr:uid="{96A1B1EB-5510-4655-92B1-3E220838B060}"/>
    <cellStyle name="Title 4 4 6" xfId="39412" xr:uid="{999687B6-9E9A-4906-B108-75489B4F71D0}"/>
    <cellStyle name="Title 4 5" xfId="21188" xr:uid="{E9751AAD-BCC2-406B-9C50-AA058C904508}"/>
    <cellStyle name="Title 4 5 2" xfId="21189" xr:uid="{E3FC11B5-09DC-4883-9B4D-96B321DFE79C}"/>
    <cellStyle name="Title 4 5 2 2" xfId="21190" xr:uid="{2813BA90-656F-42C2-84DD-80E38C5848D5}"/>
    <cellStyle name="Title 4 5 2 3" xfId="39413" xr:uid="{FC9F6955-1E1A-439F-87D4-D8999FC48EC5}"/>
    <cellStyle name="Title 4 5 3" xfId="21191" xr:uid="{9ACD7D75-D8AC-4F6C-8062-41FE8B100FF4}"/>
    <cellStyle name="Title 4 5 3 2" xfId="39414" xr:uid="{F5C546F4-71DC-455C-A6D8-0B69925DFED2}"/>
    <cellStyle name="Title 4 5 3 3" xfId="39415" xr:uid="{B4E721E1-3564-4661-BADC-61B36378305C}"/>
    <cellStyle name="Title 4 5 4" xfId="21192" xr:uid="{2B548CF5-0F40-4D62-9C15-48BB9C45F18C}"/>
    <cellStyle name="Title 4 5 5" xfId="39416" xr:uid="{0EEFFF9B-2DA7-43AB-A3BD-25011B56A989}"/>
    <cellStyle name="Title 4 5 5 2" xfId="39417" xr:uid="{3A77678C-C521-48E8-8899-98458EB077B1}"/>
    <cellStyle name="Title 4 5 5 3" xfId="39418" xr:uid="{89C1A4DE-90D7-48D1-B43E-81668B478D6D}"/>
    <cellStyle name="Title 4 5 6" xfId="39419" xr:uid="{0507234F-2369-4546-9C8B-7B1B7D05F67A}"/>
    <cellStyle name="Title 4 6" xfId="21193" xr:uid="{640E22D2-32C6-4E10-9720-F32129B09E53}"/>
    <cellStyle name="Title 4 6 2" xfId="21194" xr:uid="{7CDFA9E4-B5A7-470D-8DF2-7E70F8FC0596}"/>
    <cellStyle name="Title 4 6 2 2" xfId="21195" xr:uid="{2F737184-50EA-422C-9707-B159A3499B1F}"/>
    <cellStyle name="Title 4 6 2 3" xfId="39420" xr:uid="{DB411B0D-ADBD-49B9-A432-40C0CB9A1F69}"/>
    <cellStyle name="Title 4 6 3" xfId="21196" xr:uid="{2090CBBC-C072-4904-9886-0FB637CA3AFA}"/>
    <cellStyle name="Title 4 6 3 2" xfId="39421" xr:uid="{C3503A65-555C-4C13-8173-68A78B1AC4BE}"/>
    <cellStyle name="Title 4 6 3 3" xfId="39422" xr:uid="{B24E0CCE-D655-477C-B67E-355CB47BDE66}"/>
    <cellStyle name="Title 4 6 4" xfId="21197" xr:uid="{0176F49C-176D-468E-BDDB-CCAEE3CF604A}"/>
    <cellStyle name="Title 4 6 5" xfId="39423" xr:uid="{A0C91FFD-6B2A-43CE-8145-5AD0141EC03D}"/>
    <cellStyle name="Title 4 6 5 2" xfId="39424" xr:uid="{1C913E71-8EE5-41BA-9D84-AAA9419B7AEF}"/>
    <cellStyle name="Title 4 6 5 3" xfId="39425" xr:uid="{4AC40BE2-ED60-4B0C-8357-5C6E66045244}"/>
    <cellStyle name="Title 4 6 6" xfId="39426" xr:uid="{C791DD9C-192E-457A-8227-195385D55CBF}"/>
    <cellStyle name="Title 4 7" xfId="21198" xr:uid="{1E31465B-AE05-48AD-8106-FE1A6F9798D0}"/>
    <cellStyle name="Title 4 7 2" xfId="21199" xr:uid="{FC9EEF3C-CA64-4698-96BA-7C7E2631C776}"/>
    <cellStyle name="Title 4 7 2 2" xfId="21200" xr:uid="{A94C9874-810A-40A9-A609-FD76DBCBAE8E}"/>
    <cellStyle name="Title 4 7 2 3" xfId="39427" xr:uid="{E1DB6F55-22C1-4B75-B0DD-E744EE43124E}"/>
    <cellStyle name="Title 4 7 3" xfId="21201" xr:uid="{7069AA8D-D633-4006-9E94-A6F6D55EF19F}"/>
    <cellStyle name="Title 4 7 3 2" xfId="39428" xr:uid="{87E201DE-D6E2-445F-83D9-A2D06582D8D3}"/>
    <cellStyle name="Title 4 7 3 3" xfId="39429" xr:uid="{7001DAF9-20FC-4B80-9DBA-91D000BB72E7}"/>
    <cellStyle name="Title 4 7 4" xfId="21202" xr:uid="{62E5DCAA-FC4C-4808-B953-CE10EC0959C3}"/>
    <cellStyle name="Title 4 7 5" xfId="39430" xr:uid="{71B4F51F-FCB2-4AB4-927E-26C78D8D3FD5}"/>
    <cellStyle name="Title 4 7 5 2" xfId="39431" xr:uid="{E1ECAEA6-C4AF-44E4-AB6E-B42850FA3BFE}"/>
    <cellStyle name="Title 4 7 5 3" xfId="39432" xr:uid="{B5B05B45-C720-474A-BABD-01841F231A87}"/>
    <cellStyle name="Title 4 7 6" xfId="39433" xr:uid="{BCEF889D-FB59-4F0E-928E-E7276E408BC9}"/>
    <cellStyle name="Title 4 8" xfId="21203" xr:uid="{99E3A23B-F005-4DC1-B2AC-F902C6690B73}"/>
    <cellStyle name="Title 4 8 2" xfId="21204" xr:uid="{EEA82AEE-2F2A-4891-8EBA-6230B309ABA5}"/>
    <cellStyle name="Title 4 8 2 2" xfId="21205" xr:uid="{7DDED741-9DAB-4AE4-8330-412D10CBC690}"/>
    <cellStyle name="Title 4 8 2 3" xfId="39434" xr:uid="{A124ADFC-64C8-418F-A65E-9EE1E135084A}"/>
    <cellStyle name="Title 4 8 3" xfId="21206" xr:uid="{6AC9B9E7-48BE-42C7-9AF0-4738474E6FC5}"/>
    <cellStyle name="Title 4 8 3 2" xfId="39435" xr:uid="{898C9661-3C1E-4E89-B3D9-6E66D1CAF4C8}"/>
    <cellStyle name="Title 4 8 3 3" xfId="39436" xr:uid="{7C8B2BDE-FF31-41EE-B90D-7BC3B4BA07BC}"/>
    <cellStyle name="Title 4 8 4" xfId="21207" xr:uid="{DBA66C19-627A-4B84-AF2B-4A2D9E94D0AF}"/>
    <cellStyle name="Title 4 8 5" xfId="39437" xr:uid="{8E269484-A67F-40DB-B0DB-C8DE77CB274C}"/>
    <cellStyle name="Title 4 8 5 2" xfId="39438" xr:uid="{FD02BCA9-7422-4FB4-8E61-C452EF89387F}"/>
    <cellStyle name="Title 4 8 5 3" xfId="39439" xr:uid="{5EC5BC28-D53C-4DB9-BAFC-08FFEEBA2C85}"/>
    <cellStyle name="Title 4 8 6" xfId="39440" xr:uid="{588EA983-2F19-4A21-A317-2D96ED69A93E}"/>
    <cellStyle name="Title 4 9" xfId="21208" xr:uid="{9E99D9D6-25CA-4C01-8E58-F464F84FA6EE}"/>
    <cellStyle name="Title 4 9 2" xfId="21209" xr:uid="{7BCF3C19-DFD9-4339-B120-5EA0557F1ED7}"/>
    <cellStyle name="Title 4 9 2 2" xfId="21210" xr:uid="{45F01C6E-9E6D-4266-9F5E-80A480764DC3}"/>
    <cellStyle name="Title 4 9 2 3" xfId="39441" xr:uid="{6CD19063-0C21-4C75-8942-193F3491402B}"/>
    <cellStyle name="Title 4 9 3" xfId="21211" xr:uid="{578CEF37-0CA5-4461-B7F6-B9E801648A27}"/>
    <cellStyle name="Title 4 9 3 2" xfId="39442" xr:uid="{08BE3AD7-A299-4ACF-8A37-EC349C073C71}"/>
    <cellStyle name="Title 4 9 3 3" xfId="39443" xr:uid="{0145CA50-5442-4C94-BC8A-439492E9F49B}"/>
    <cellStyle name="Title 4 9 4" xfId="21212" xr:uid="{EC80937D-FF34-4A73-A201-14AC7BDD4F5F}"/>
    <cellStyle name="Title 4 9 5" xfId="39444" xr:uid="{9258116B-31A1-48CF-A6B7-B349DF6FCE60}"/>
    <cellStyle name="Title 4 9 5 2" xfId="39445" xr:uid="{440247D8-AD67-4685-A28C-B8364B0739AC}"/>
    <cellStyle name="Title 4 9 5 3" xfId="39446" xr:uid="{C88CF318-3215-469F-B0ED-B1D04A5DA365}"/>
    <cellStyle name="Title 4 9 6" xfId="39447" xr:uid="{CA4CC58B-E545-41E4-A0C3-66795C5389F4}"/>
    <cellStyle name="Title 40" xfId="39448" xr:uid="{761C9A3F-A421-420D-8E1E-7846E6EF4D60}"/>
    <cellStyle name="Title 41" xfId="39449" xr:uid="{042AF24C-8ECA-43A7-BB68-FD5E4637F3AB}"/>
    <cellStyle name="Title 42" xfId="39450" xr:uid="{B64B3564-2C9A-4501-B9ED-C2512F48B615}"/>
    <cellStyle name="Title 43" xfId="39451" xr:uid="{2DA5E8F9-936E-45A2-AADF-6689333B0592}"/>
    <cellStyle name="Title 44" xfId="45853" xr:uid="{613FEAA2-F6E3-4A23-BBD2-842E072C2C42}"/>
    <cellStyle name="Title 45" xfId="21338" xr:uid="{8119F1D8-0F95-42A9-A895-92C86B6A996A}"/>
    <cellStyle name="Title 5" xfId="21213" xr:uid="{0E7145B8-ACB9-4664-B37E-CBF6C71888BD}"/>
    <cellStyle name="Title 5 10" xfId="21214" xr:uid="{73A23F76-17D7-4428-90E0-6CE57A06557D}"/>
    <cellStyle name="Title 5 10 2" xfId="21215" xr:uid="{710A1955-7D7D-4705-B656-D19A68B8B3D2}"/>
    <cellStyle name="Title 5 10 2 2" xfId="21216" xr:uid="{C6C52B06-8455-4475-9DC6-A183DEC1D862}"/>
    <cellStyle name="Title 5 10 2 3" xfId="39452" xr:uid="{79D3F2D4-C59D-4B15-BD88-3168356440AC}"/>
    <cellStyle name="Title 5 10 3" xfId="21217" xr:uid="{06235D3D-5BCD-4E7B-9815-0FCCCB584E94}"/>
    <cellStyle name="Title 5 10 3 2" xfId="39453" xr:uid="{8494F579-3894-47B8-ACD6-895DFAEDBCB6}"/>
    <cellStyle name="Title 5 10 3 3" xfId="39454" xr:uid="{ED184F5F-2F63-45B6-8BE1-A7E9885652EA}"/>
    <cellStyle name="Title 5 10 4" xfId="21218" xr:uid="{BEC907E6-4EE4-47AB-BE88-2586D9A93FD2}"/>
    <cellStyle name="Title 5 10 5" xfId="39455" xr:uid="{6EC5E332-1295-474D-A60F-E39FCD625320}"/>
    <cellStyle name="Title 5 10 5 2" xfId="39456" xr:uid="{E48BDEF1-C0DE-4C9C-B1AC-8757CF0242E9}"/>
    <cellStyle name="Title 5 10 5 3" xfId="39457" xr:uid="{6D52C47F-9AF8-4E22-9015-137664CCF29E}"/>
    <cellStyle name="Title 5 10 6" xfId="39458" xr:uid="{B72BE80A-A285-4B01-BEA5-EF753A999E2F}"/>
    <cellStyle name="Title 5 11" xfId="21219" xr:uid="{64EAF7FD-921F-4313-81D6-5039ABB031AE}"/>
    <cellStyle name="Title 5 11 2" xfId="21220" xr:uid="{491E3EBA-D6AB-45D7-A888-82D0276619D0}"/>
    <cellStyle name="Title 5 11 2 2" xfId="21221" xr:uid="{E69237F0-4C52-42A0-AFA6-8D1EAF521491}"/>
    <cellStyle name="Title 5 11 2 3" xfId="39459" xr:uid="{5B61998A-5C81-468D-B387-F3C6A8E51887}"/>
    <cellStyle name="Title 5 11 3" xfId="21222" xr:uid="{A8B12B1D-8E15-4B9D-A496-F5CCACA774EE}"/>
    <cellStyle name="Title 5 11 3 2" xfId="39460" xr:uid="{82EF46EE-4C4A-49EE-9396-DE6A6631D341}"/>
    <cellStyle name="Title 5 11 3 3" xfId="39461" xr:uid="{3FBC7B28-06BB-419B-A87F-E5C5F41881EA}"/>
    <cellStyle name="Title 5 11 4" xfId="21223" xr:uid="{FCA43779-470E-4F99-8F23-3B35C3586B39}"/>
    <cellStyle name="Title 5 11 5" xfId="39462" xr:uid="{8E47F9E7-D2CD-431F-A646-E142A8ADB65F}"/>
    <cellStyle name="Title 5 11 5 2" xfId="39463" xr:uid="{739EBC1B-4204-4E01-B686-1CBD8A248C52}"/>
    <cellStyle name="Title 5 11 5 3" xfId="39464" xr:uid="{FEF57C78-856C-4460-AC27-21A58038F00A}"/>
    <cellStyle name="Title 5 11 6" xfId="39465" xr:uid="{AF8C89CA-80D5-4C05-A7D1-598424CB66DB}"/>
    <cellStyle name="Title 5 12" xfId="21224" xr:uid="{99CB34E4-889E-4672-B864-79451B292495}"/>
    <cellStyle name="Title 5 12 2" xfId="21225" xr:uid="{9675821A-87DE-46D6-9C66-506942540DCE}"/>
    <cellStyle name="Title 5 12 3" xfId="39466" xr:uid="{9E93E6C2-1474-4030-9FCD-13F5055A8A25}"/>
    <cellStyle name="Title 5 13" xfId="21226" xr:uid="{D54AB3D0-3054-4B47-8BAD-9BF7EF1A8CD1}"/>
    <cellStyle name="Title 5 13 2" xfId="39467" xr:uid="{E8F7D832-E524-4C0F-AA08-6EBFB8AC5CD4}"/>
    <cellStyle name="Title 5 13 3" xfId="39468" xr:uid="{4831D870-C844-4FE1-A121-7B5411F001F7}"/>
    <cellStyle name="Title 5 14" xfId="21227" xr:uid="{0EADB6A2-8968-4B0E-9388-7991946C58BE}"/>
    <cellStyle name="Title 5 15" xfId="39469" xr:uid="{C16F1FF4-30E9-49F5-BFC5-8411F57AD898}"/>
    <cellStyle name="Title 5 15 2" xfId="39470" xr:uid="{BD811743-FC3B-4E99-8B20-B0857589446C}"/>
    <cellStyle name="Title 5 15 3" xfId="39471" xr:uid="{1083A723-78A1-44B7-83BC-0E4748F0DD57}"/>
    <cellStyle name="Title 5 16" xfId="39472" xr:uid="{85DA1DDC-C16C-468D-9748-2B52F87824DB}"/>
    <cellStyle name="Title 5 2" xfId="21228" xr:uid="{7242E308-8A56-4D7A-B9FF-A3F8828250CA}"/>
    <cellStyle name="Title 5 2 2" xfId="21229" xr:uid="{688C1149-0A7D-4F0E-A47F-0641DDDE68EC}"/>
    <cellStyle name="Title 5 2 2 2" xfId="21230" xr:uid="{BDA300C5-F822-4869-87CC-7DCB48240DC9}"/>
    <cellStyle name="Title 5 2 2 3" xfId="39473" xr:uid="{A0FE825B-0584-4815-A8C8-7E9ED4C84955}"/>
    <cellStyle name="Title 5 2 3" xfId="21231" xr:uid="{CD43970C-F304-459E-A73B-4F15B72C59ED}"/>
    <cellStyle name="Title 5 2 3 2" xfId="39474" xr:uid="{5F21CE4C-18CB-41D7-8885-77C82E791C17}"/>
    <cellStyle name="Title 5 2 3 3" xfId="39475" xr:uid="{D16A0F57-48C3-4E08-80CF-F46E3DA30C37}"/>
    <cellStyle name="Title 5 2 4" xfId="21232" xr:uid="{94317019-1F7C-4FC0-877E-0248C6FD971A}"/>
    <cellStyle name="Title 5 2 5" xfId="39476" xr:uid="{D0B08935-70CD-4DBD-A466-ED1489559DFA}"/>
    <cellStyle name="Title 5 2 5 2" xfId="39477" xr:uid="{2FA993A3-7DEF-4FC2-B1CE-A04ED2408DB0}"/>
    <cellStyle name="Title 5 2 5 3" xfId="39478" xr:uid="{F3588493-C54F-4D79-9EDC-C5106B37C883}"/>
    <cellStyle name="Title 5 2 6" xfId="39479" xr:uid="{26ADBE30-0212-421B-81CF-0117C3F1A241}"/>
    <cellStyle name="Title 5 3" xfId="21233" xr:uid="{46204905-C0A1-44C3-B9B5-4332EEE7C23C}"/>
    <cellStyle name="Title 5 3 2" xfId="21234" xr:uid="{306D4B25-12D3-4FA0-8B9C-C5602B28601E}"/>
    <cellStyle name="Title 5 3 2 2" xfId="21235" xr:uid="{480A772C-3BCC-4544-A65E-E6EC400D2D8E}"/>
    <cellStyle name="Title 5 3 2 3" xfId="39480" xr:uid="{D4102607-72A8-44FC-B1F9-AE3FA5417C9C}"/>
    <cellStyle name="Title 5 3 3" xfId="21236" xr:uid="{7E803D19-8ED1-433D-929B-975AD8B56B8F}"/>
    <cellStyle name="Title 5 3 3 2" xfId="39481" xr:uid="{F94B01EF-74CD-4E4A-BD85-452299007F92}"/>
    <cellStyle name="Title 5 3 3 3" xfId="39482" xr:uid="{F62CE1FE-098E-412D-A018-66C4C6318B5E}"/>
    <cellStyle name="Title 5 3 4" xfId="21237" xr:uid="{247AAD3E-D4B3-441D-9CF7-41D7A787EDA6}"/>
    <cellStyle name="Title 5 3 5" xfId="39483" xr:uid="{2D0782AC-5A64-4645-9532-FE611F008928}"/>
    <cellStyle name="Title 5 3 5 2" xfId="39484" xr:uid="{D9975550-84C1-4237-9A92-C0D048B43845}"/>
    <cellStyle name="Title 5 3 5 3" xfId="39485" xr:uid="{8759544E-0CCE-442A-B3D4-07CF2FC62486}"/>
    <cellStyle name="Title 5 3 6" xfId="39486" xr:uid="{89294161-4350-4BF8-935E-5B6F4E94B38D}"/>
    <cellStyle name="Title 5 4" xfId="21238" xr:uid="{DBEDA8B8-565B-4C69-B7EA-DED23F3AB625}"/>
    <cellStyle name="Title 5 4 2" xfId="21239" xr:uid="{A0BE65BE-82DC-43E6-A369-C1F66FD2FF05}"/>
    <cellStyle name="Title 5 4 2 2" xfId="21240" xr:uid="{3547EE9F-AC49-4674-A279-47BE422A1252}"/>
    <cellStyle name="Title 5 4 2 3" xfId="39487" xr:uid="{DD920E5B-17C8-453F-B300-899D181B4F04}"/>
    <cellStyle name="Title 5 4 3" xfId="21241" xr:uid="{4DE8D453-884C-4C81-8523-DD44E7128439}"/>
    <cellStyle name="Title 5 4 3 2" xfId="39488" xr:uid="{114D2277-8917-464E-91A4-C207319BAA14}"/>
    <cellStyle name="Title 5 4 3 3" xfId="39489" xr:uid="{204C85D4-007D-4C09-B43A-82644D58FDE8}"/>
    <cellStyle name="Title 5 4 4" xfId="21242" xr:uid="{8414A7C6-2AE0-4CA4-9432-C6EA31EB28BB}"/>
    <cellStyle name="Title 5 4 5" xfId="39490" xr:uid="{6DAB1A30-5691-46C3-9603-7CCF511F5C94}"/>
    <cellStyle name="Title 5 4 5 2" xfId="39491" xr:uid="{3AE332D2-E094-40DD-A414-A5BF60847ED6}"/>
    <cellStyle name="Title 5 4 5 3" xfId="39492" xr:uid="{02BD1CDF-4795-438D-8162-81A5953A8EAA}"/>
    <cellStyle name="Title 5 4 6" xfId="39493" xr:uid="{68039553-FA9A-412F-B3B3-DB67A26E97EB}"/>
    <cellStyle name="Title 5 5" xfId="21243" xr:uid="{9E886943-8786-48D3-842D-B663EBEFDC0A}"/>
    <cellStyle name="Title 5 5 2" xfId="21244" xr:uid="{31F0C43A-985B-4979-B2B8-47F54F0A6DFF}"/>
    <cellStyle name="Title 5 5 2 2" xfId="21245" xr:uid="{8007BA6F-63F7-4C38-888E-15F79818339C}"/>
    <cellStyle name="Title 5 5 2 3" xfId="39494" xr:uid="{BC41ED0C-5152-43F4-B1A1-FDB0E59A0199}"/>
    <cellStyle name="Title 5 5 3" xfId="21246" xr:uid="{825FDEF3-5995-4845-B6BE-AB0351B6B8D1}"/>
    <cellStyle name="Title 5 5 3 2" xfId="39495" xr:uid="{A7983F38-962D-46D6-A480-A320DB38A45C}"/>
    <cellStyle name="Title 5 5 3 3" xfId="39496" xr:uid="{4C77232B-F536-45AB-9BC2-A5DAF4DA1C0F}"/>
    <cellStyle name="Title 5 5 4" xfId="21247" xr:uid="{0C09599A-1022-4306-A481-9E84B7E4CBE3}"/>
    <cellStyle name="Title 5 5 5" xfId="39497" xr:uid="{B8A1FDA3-0ABC-4E02-8F4F-B3B1A85EAF5F}"/>
    <cellStyle name="Title 5 5 5 2" xfId="39498" xr:uid="{2448B7E2-2F9B-40CF-A96D-633C3078F80D}"/>
    <cellStyle name="Title 5 5 5 3" xfId="39499" xr:uid="{6FBAB823-B69B-4433-A3DB-2289AF174B66}"/>
    <cellStyle name="Title 5 5 6" xfId="39500" xr:uid="{1D658557-A942-41F8-906A-C9BC8831C5B1}"/>
    <cellStyle name="Title 5 6" xfId="21248" xr:uid="{A488A6E3-D967-4206-B2F2-BF3D959DA03E}"/>
    <cellStyle name="Title 5 6 2" xfId="21249" xr:uid="{6EC2B64E-4C70-4471-AB83-1D994859F1CE}"/>
    <cellStyle name="Title 5 6 2 2" xfId="21250" xr:uid="{3AAD5B17-0115-4AC7-B7DD-5CD847501FB2}"/>
    <cellStyle name="Title 5 6 2 3" xfId="39501" xr:uid="{AD8E644F-42F6-4E9B-B405-A66998885B15}"/>
    <cellStyle name="Title 5 6 3" xfId="21251" xr:uid="{137BEDFA-3563-4E05-AACA-AC68ECA94F25}"/>
    <cellStyle name="Title 5 6 3 2" xfId="39502" xr:uid="{5200A567-2304-49AC-959C-4F1A4722E888}"/>
    <cellStyle name="Title 5 6 3 3" xfId="39503" xr:uid="{8CBD1531-079E-453B-A225-3A137FBB3A2E}"/>
    <cellStyle name="Title 5 6 4" xfId="21252" xr:uid="{C807D4E5-278B-4E6C-BC49-93448E0A8CE7}"/>
    <cellStyle name="Title 5 6 5" xfId="39504" xr:uid="{A6C6736F-DD61-4AD4-965A-03B7E0CCC6FD}"/>
    <cellStyle name="Title 5 6 5 2" xfId="39505" xr:uid="{DB135F85-33D2-4104-B959-86C6CBA971CC}"/>
    <cellStyle name="Title 5 6 5 3" xfId="39506" xr:uid="{46FAC22B-017E-4B7B-87AE-F7C1BA9A07B4}"/>
    <cellStyle name="Title 5 6 6" xfId="39507" xr:uid="{A0CCEEB3-9C4E-4ABF-BF1F-B1549A37B2F4}"/>
    <cellStyle name="Title 5 7" xfId="21253" xr:uid="{53FA07E0-D647-40E7-A999-C8FC7150E810}"/>
    <cellStyle name="Title 5 7 2" xfId="21254" xr:uid="{4F4483A8-2524-4B96-96EB-01C7BA216365}"/>
    <cellStyle name="Title 5 7 2 2" xfId="21255" xr:uid="{D34EFF16-25E6-4709-B495-4BD8022A1D65}"/>
    <cellStyle name="Title 5 7 2 3" xfId="39508" xr:uid="{E81BCD51-CFF3-4249-AEC0-652AC6447FD0}"/>
    <cellStyle name="Title 5 7 3" xfId="21256" xr:uid="{0935E452-6CC4-4F1A-B59C-7787E5E4958E}"/>
    <cellStyle name="Title 5 7 3 2" xfId="39509" xr:uid="{BD4BC7F4-CDE2-4C80-9DF9-043FB3009B1B}"/>
    <cellStyle name="Title 5 7 3 3" xfId="39510" xr:uid="{A508B075-B7A0-4F51-AFA9-7EF4A637EE53}"/>
    <cellStyle name="Title 5 7 4" xfId="21257" xr:uid="{6A6E6869-7689-493D-80DC-6103D7548DEF}"/>
    <cellStyle name="Title 5 7 5" xfId="39511" xr:uid="{8B567C16-A9C2-4DD7-B042-B7780D4B6355}"/>
    <cellStyle name="Title 5 7 5 2" xfId="39512" xr:uid="{35FBE4B7-5C37-42BA-8C22-E19282989170}"/>
    <cellStyle name="Title 5 7 5 3" xfId="39513" xr:uid="{BEE51DC5-1D0C-49B2-AA39-1443FA847DDF}"/>
    <cellStyle name="Title 5 7 6" xfId="39514" xr:uid="{E190C1F4-77EB-4577-B7F5-316E9A1DD2DF}"/>
    <cellStyle name="Title 5 8" xfId="21258" xr:uid="{BB162EEF-80EA-4B19-8FB7-70A43FA14C73}"/>
    <cellStyle name="Title 5 8 2" xfId="21259" xr:uid="{B102CC57-DB2F-4F64-8ECD-C27155045957}"/>
    <cellStyle name="Title 5 8 2 2" xfId="21260" xr:uid="{CF8C3233-16A0-4706-BFFF-5FDB145086AD}"/>
    <cellStyle name="Title 5 8 2 3" xfId="39515" xr:uid="{E8DD2DF4-B251-4A95-8148-8278507D76C9}"/>
    <cellStyle name="Title 5 8 3" xfId="21261" xr:uid="{15FDB6BC-8734-4487-903B-B57A9D916C39}"/>
    <cellStyle name="Title 5 8 3 2" xfId="39516" xr:uid="{63926C51-1235-4268-8BCF-30FDB07CD1E4}"/>
    <cellStyle name="Title 5 8 3 3" xfId="39517" xr:uid="{FB21E958-0C34-4B30-B29E-E447C5C39D69}"/>
    <cellStyle name="Title 5 8 4" xfId="21262" xr:uid="{7B46C041-0D60-48B6-B4AD-45D1CA7A8A57}"/>
    <cellStyle name="Title 5 8 5" xfId="39518" xr:uid="{656E4A56-7320-4413-86B1-7FAD9625D251}"/>
    <cellStyle name="Title 5 8 5 2" xfId="39519" xr:uid="{F506C3D0-7E78-41A3-BD6C-0CC41C594257}"/>
    <cellStyle name="Title 5 8 5 3" xfId="39520" xr:uid="{17A87E63-2313-4564-BEDF-37FDF57CC010}"/>
    <cellStyle name="Title 5 8 6" xfId="39521" xr:uid="{4E8ACD1F-4261-4886-A2F1-AD4B31501151}"/>
    <cellStyle name="Title 5 9" xfId="21263" xr:uid="{05E30BF2-4E04-48E1-BDA8-A315143033A6}"/>
    <cellStyle name="Title 5 9 2" xfId="21264" xr:uid="{54A6EB53-5103-4366-97DE-48C2453CB589}"/>
    <cellStyle name="Title 5 9 2 2" xfId="21265" xr:uid="{E55286F6-1141-4F61-A1AB-6F336BE944B0}"/>
    <cellStyle name="Title 5 9 2 3" xfId="39522" xr:uid="{1DFAB91E-3B39-48B7-A92F-2A6671D8E351}"/>
    <cellStyle name="Title 5 9 3" xfId="21266" xr:uid="{4B3123C8-2219-4241-AAF0-383B732DF443}"/>
    <cellStyle name="Title 5 9 3 2" xfId="39523" xr:uid="{B058D5E7-F02B-451B-A646-552ABBB456B5}"/>
    <cellStyle name="Title 5 9 3 3" xfId="39524" xr:uid="{93B1A211-CE49-4340-A65A-EF568F444444}"/>
    <cellStyle name="Title 5 9 4" xfId="21267" xr:uid="{E6AEFE12-A9D9-4D46-82B3-5207BB1A2355}"/>
    <cellStyle name="Title 5 9 5" xfId="39525" xr:uid="{F5184468-5319-4F3F-824F-3C6409644277}"/>
    <cellStyle name="Title 5 9 5 2" xfId="39526" xr:uid="{D66E95B4-3FFB-49C6-9703-E893380F8CB2}"/>
    <cellStyle name="Title 5 9 5 3" xfId="39527" xr:uid="{C517B36E-FF7B-45C1-9A00-1E129AE4F4EF}"/>
    <cellStyle name="Title 5 9 6" xfId="39528" xr:uid="{80FDC986-9C52-4073-B825-93A7A68B031E}"/>
    <cellStyle name="Title 6" xfId="21268" xr:uid="{379A1741-24AD-4FAD-971F-75EF392C571A}"/>
    <cellStyle name="Title 6 10" xfId="21269" xr:uid="{AF7C79E6-4F59-47F5-B22E-085C1742CDE1}"/>
    <cellStyle name="Title 6 10 2" xfId="21270" xr:uid="{B44FCCD3-A3B7-46FB-A115-D72E6E586BCA}"/>
    <cellStyle name="Title 6 10 2 2" xfId="21271" xr:uid="{8FB41CC0-9B2E-4AA1-995A-CEFFABC93D26}"/>
    <cellStyle name="Title 6 10 2 3" xfId="39529" xr:uid="{7C0988CE-1F46-4548-81E1-6EF5B5B8290F}"/>
    <cellStyle name="Title 6 10 3" xfId="21272" xr:uid="{1D616C85-1394-4EC4-9978-62B3D06B0DBA}"/>
    <cellStyle name="Title 6 10 3 2" xfId="39530" xr:uid="{148E1279-4719-4A94-91C3-F291F407F869}"/>
    <cellStyle name="Title 6 10 3 3" xfId="39531" xr:uid="{EA9E7364-98A4-4FD3-8590-6044DD069D81}"/>
    <cellStyle name="Title 6 10 4" xfId="21273" xr:uid="{F0B3FD3D-FD2C-4FFF-82EF-A089626EC298}"/>
    <cellStyle name="Title 6 10 5" xfId="39532" xr:uid="{DB69D336-F68A-4528-A21D-C207968C25B7}"/>
    <cellStyle name="Title 6 10 5 2" xfId="39533" xr:uid="{4E7CFC2B-E844-4F9F-88A5-B49BAEA59B9A}"/>
    <cellStyle name="Title 6 10 5 3" xfId="39534" xr:uid="{14E5F987-32CE-4F02-B224-68FC746F273B}"/>
    <cellStyle name="Title 6 10 6" xfId="39535" xr:uid="{53B5E51E-6412-4638-9B7A-CB70CB740352}"/>
    <cellStyle name="Title 6 11" xfId="21274" xr:uid="{B6C89CAE-B85B-4825-95AD-3EEB7587A4FF}"/>
    <cellStyle name="Title 6 11 2" xfId="21275" xr:uid="{785DCDA7-CD89-433C-B965-FBF12A456041}"/>
    <cellStyle name="Title 6 11 2 2" xfId="21276" xr:uid="{F8E9D288-B911-48DB-B966-CEA99645E425}"/>
    <cellStyle name="Title 6 11 2 3" xfId="39536" xr:uid="{F2EC1EB1-B678-4A32-836E-559B2690C884}"/>
    <cellStyle name="Title 6 11 3" xfId="21277" xr:uid="{4291D09E-9A53-4CDF-B1A4-58C9CAFA98A5}"/>
    <cellStyle name="Title 6 11 3 2" xfId="39537" xr:uid="{1DBE2991-45B5-4061-8A7C-92B2C8F99855}"/>
    <cellStyle name="Title 6 11 3 3" xfId="39538" xr:uid="{DC6A838F-3C46-4265-ACB6-81070597CBBE}"/>
    <cellStyle name="Title 6 11 4" xfId="21278" xr:uid="{7DD50519-EAAF-4773-89A5-FC894755DB13}"/>
    <cellStyle name="Title 6 11 5" xfId="39539" xr:uid="{C7684481-2A5B-4D59-9676-B3112B9B5E48}"/>
    <cellStyle name="Title 6 11 5 2" xfId="39540" xr:uid="{9158FB0A-DBEC-408B-8304-FA4FC9B2412F}"/>
    <cellStyle name="Title 6 11 5 3" xfId="39541" xr:uid="{40C4002D-483C-4543-B8E9-09C596F09A71}"/>
    <cellStyle name="Title 6 11 6" xfId="39542" xr:uid="{51657852-5A9B-4953-99C0-3836C5A76E90}"/>
    <cellStyle name="Title 6 12" xfId="21279" xr:uid="{A522BA0A-8387-4A3F-A1A8-36E76B1A75F0}"/>
    <cellStyle name="Title 6 12 2" xfId="21280" xr:uid="{14DE2075-3184-481E-9D9B-59AA06EDC583}"/>
    <cellStyle name="Title 6 12 3" xfId="39543" xr:uid="{3C4A7CDA-6323-478F-9B76-6931F0D45677}"/>
    <cellStyle name="Title 6 13" xfId="21281" xr:uid="{BC2978AE-C164-4F4C-B6B3-14207940DC5F}"/>
    <cellStyle name="Title 6 13 2" xfId="39544" xr:uid="{786969D9-82EF-40B8-B3B2-0E84FC95198D}"/>
    <cellStyle name="Title 6 13 3" xfId="39545" xr:uid="{2720A2CC-F9B1-4027-88E5-084509914955}"/>
    <cellStyle name="Title 6 14" xfId="21282" xr:uid="{6B27B9D4-CDD9-4D97-809A-8A190B44D962}"/>
    <cellStyle name="Title 6 15" xfId="39546" xr:uid="{B2980A92-FD79-48D7-A772-D1BAC3A5D3A1}"/>
    <cellStyle name="Title 6 15 2" xfId="39547" xr:uid="{ADF52067-5DFB-4B9E-ABD5-CB6D8F41BF18}"/>
    <cellStyle name="Title 6 15 3" xfId="39548" xr:uid="{07ED8D56-AAED-4380-9757-A1A8543D93A2}"/>
    <cellStyle name="Title 6 16" xfId="39549" xr:uid="{7413DF97-7805-4CAD-8F8F-969421F3728F}"/>
    <cellStyle name="Title 6 2" xfId="21283" xr:uid="{E74AF0C4-37F3-4E1A-BAC1-CEB3AE5E91A6}"/>
    <cellStyle name="Title 6 2 2" xfId="21284" xr:uid="{8104178F-BCA7-4ACE-AE85-6C3D36AA033E}"/>
    <cellStyle name="Title 6 2 2 2" xfId="21285" xr:uid="{0574CBB4-B5C6-47A0-8AC5-05F9607E3A4B}"/>
    <cellStyle name="Title 6 2 2 3" xfId="39550" xr:uid="{6C9AA5C8-D27E-4A19-A336-C8DE03B7144B}"/>
    <cellStyle name="Title 6 2 3" xfId="21286" xr:uid="{DC9B79D0-3D68-4474-99A4-7E3E0058390E}"/>
    <cellStyle name="Title 6 2 3 2" xfId="39551" xr:uid="{B153757B-C95A-4EFE-A437-9D635EDB11B0}"/>
    <cellStyle name="Title 6 2 3 3" xfId="39552" xr:uid="{6794F7F5-1AAB-4131-B972-7B9EEAE394C4}"/>
    <cellStyle name="Title 6 2 4" xfId="21287" xr:uid="{C16A9D19-772A-4EC5-81FE-812EE76132E3}"/>
    <cellStyle name="Title 6 2 5" xfId="39553" xr:uid="{251BE9D3-1101-48F9-A8BC-7BD8EE697987}"/>
    <cellStyle name="Title 6 2 5 2" xfId="39554" xr:uid="{464F82DA-ED59-4492-82DF-5797B5842578}"/>
    <cellStyle name="Title 6 2 5 3" xfId="39555" xr:uid="{0D5255F6-3459-4BC6-989E-B87BCE4D56DB}"/>
    <cellStyle name="Title 6 2 6" xfId="39556" xr:uid="{2364BC31-6363-4EFC-B678-3F49C989CAF8}"/>
    <cellStyle name="Title 6 3" xfId="21288" xr:uid="{06C28656-0E69-439D-A2F3-C00AECD16DB1}"/>
    <cellStyle name="Title 6 3 2" xfId="21289" xr:uid="{5027BC4A-6658-4C4C-BDCC-A3D92287154B}"/>
    <cellStyle name="Title 6 3 2 2" xfId="21290" xr:uid="{25F96CFE-53FB-4282-A6A4-1104157553C4}"/>
    <cellStyle name="Title 6 3 2 3" xfId="39557" xr:uid="{8D96DD59-14CE-45F8-B957-38DC1D0FA554}"/>
    <cellStyle name="Title 6 3 3" xfId="21291" xr:uid="{A88FC8DC-41D8-47D2-B3F7-F978A6AD4744}"/>
    <cellStyle name="Title 6 3 3 2" xfId="39558" xr:uid="{E23D4BF8-EAB8-49CD-919F-A6F7D84D3C6F}"/>
    <cellStyle name="Title 6 3 3 3" xfId="39559" xr:uid="{13D5163B-90FC-4210-9A83-D3D606C5645C}"/>
    <cellStyle name="Title 6 3 4" xfId="21292" xr:uid="{82D7A326-30D4-4676-80FF-75DAF45D183F}"/>
    <cellStyle name="Title 6 3 5" xfId="39560" xr:uid="{CA0CBF75-C6E6-4024-9778-6A40C82FAAE6}"/>
    <cellStyle name="Title 6 3 5 2" xfId="39561" xr:uid="{754A1DD1-D3BB-43F9-A47D-D16BA34F366B}"/>
    <cellStyle name="Title 6 3 5 3" xfId="39562" xr:uid="{ED025AE5-4324-4FF2-9EB3-45A1BC9C4BAF}"/>
    <cellStyle name="Title 6 3 6" xfId="39563" xr:uid="{9E5CC217-D058-4B6C-9697-6B2001040D57}"/>
    <cellStyle name="Title 6 4" xfId="21293" xr:uid="{A27BD38B-69BA-4F0E-B4D0-A1E4E37A48E3}"/>
    <cellStyle name="Title 6 4 2" xfId="21294" xr:uid="{24FFBE02-FEB5-4A16-9C43-443E9964B37B}"/>
    <cellStyle name="Title 6 4 2 2" xfId="21295" xr:uid="{69CDE2C1-9671-43F0-86E5-C5EEA4C930F3}"/>
    <cellStyle name="Title 6 4 2 3" xfId="39564" xr:uid="{F2873457-DA66-4F78-BDB1-07D2CBE6F306}"/>
    <cellStyle name="Title 6 4 3" xfId="21296" xr:uid="{1BCDD161-2920-439F-8A6E-983EA39389E5}"/>
    <cellStyle name="Title 6 4 3 2" xfId="39565" xr:uid="{042E9456-EFD0-47EB-9716-F9408BD305FA}"/>
    <cellStyle name="Title 6 4 3 3" xfId="39566" xr:uid="{B8E611B1-CA70-49CD-9E07-6DE592E10FAF}"/>
    <cellStyle name="Title 6 4 4" xfId="21297" xr:uid="{1CEE97C3-3B64-464A-BC21-D536FBF6FAB0}"/>
    <cellStyle name="Title 6 4 5" xfId="39567" xr:uid="{A15EB1C3-7F2B-4CEF-8EAF-A3593F19ADB3}"/>
    <cellStyle name="Title 6 4 5 2" xfId="39568" xr:uid="{1E2CA8D4-DE00-4DD9-B15E-973E558906CC}"/>
    <cellStyle name="Title 6 4 5 3" xfId="39569" xr:uid="{FDBB744B-2E02-42A3-88E4-CE592DC9A766}"/>
    <cellStyle name="Title 6 4 6" xfId="39570" xr:uid="{C7C1F063-DDDB-45B5-9D31-319D7B166AC3}"/>
    <cellStyle name="Title 6 5" xfId="21298" xr:uid="{2B377A87-6124-4979-B890-98829CB28650}"/>
    <cellStyle name="Title 6 5 2" xfId="21299" xr:uid="{EE3F9572-2B63-43C2-B21B-9389E487B1D6}"/>
    <cellStyle name="Title 6 5 2 2" xfId="21300" xr:uid="{FFAECCAF-D8D9-42A7-808D-E88C161A6D9D}"/>
    <cellStyle name="Title 6 5 2 3" xfId="39571" xr:uid="{63B9B8AB-30DC-448C-A354-6EAF394233D7}"/>
    <cellStyle name="Title 6 5 3" xfId="21301" xr:uid="{D3236310-F4ED-4A13-9791-42A1CD63BAA2}"/>
    <cellStyle name="Title 6 5 3 2" xfId="39572" xr:uid="{336439C8-F525-4D4B-9379-B328A1CE3822}"/>
    <cellStyle name="Title 6 5 3 3" xfId="39573" xr:uid="{24455447-CC16-495A-A5EF-1664848D34C7}"/>
    <cellStyle name="Title 6 5 4" xfId="21302" xr:uid="{AE06C9AC-5A17-4A6A-9C3C-EA657ED33723}"/>
    <cellStyle name="Title 6 5 5" xfId="39574" xr:uid="{3B7B9A4D-5615-4473-A9B4-7DE2B95F8266}"/>
    <cellStyle name="Title 6 5 5 2" xfId="39575" xr:uid="{153150B6-71CA-4CB4-93D3-5E97C1B666FF}"/>
    <cellStyle name="Title 6 5 5 3" xfId="39576" xr:uid="{F763EF5B-A9FE-4E3B-B13D-1794326EEB90}"/>
    <cellStyle name="Title 6 5 6" xfId="39577" xr:uid="{C1128FB6-9EEB-4B79-95BD-A60138C47733}"/>
    <cellStyle name="Title 6 6" xfId="21303" xr:uid="{B726C3B0-4243-4427-8A11-FC8A9461B566}"/>
    <cellStyle name="Title 6 6 2" xfId="21304" xr:uid="{C3B76DFB-05E2-4DC3-95CC-2FACE3A2775B}"/>
    <cellStyle name="Title 6 6 2 2" xfId="21305" xr:uid="{5CCF4BC7-FA84-498C-A6B9-D7137CCC2404}"/>
    <cellStyle name="Title 6 6 2 3" xfId="39578" xr:uid="{384E46BC-BB42-4264-BE3F-8FF2D29070B3}"/>
    <cellStyle name="Title 6 6 3" xfId="21306" xr:uid="{42D2A116-77DF-42F7-B5A9-CBDFFFE780DF}"/>
    <cellStyle name="Title 6 6 3 2" xfId="39579" xr:uid="{9DECEAC8-F861-40DF-B14F-06E089B68169}"/>
    <cellStyle name="Title 6 6 3 3" xfId="39580" xr:uid="{530D5B42-EF14-486C-9099-28FBC3E3671E}"/>
    <cellStyle name="Title 6 6 4" xfId="21307" xr:uid="{136A9728-AF38-4E45-A195-A61222C751B5}"/>
    <cellStyle name="Title 6 6 5" xfId="39581" xr:uid="{4DAF4A52-EF3A-4D48-83F6-5EB0599178E1}"/>
    <cellStyle name="Title 6 6 5 2" xfId="39582" xr:uid="{22E450A9-F79D-44DE-AB96-561A9986D4AB}"/>
    <cellStyle name="Title 6 6 5 3" xfId="39583" xr:uid="{C1846CA5-0286-4A37-8140-2D9C38036F6B}"/>
    <cellStyle name="Title 6 6 6" xfId="39584" xr:uid="{DB87EFD9-6B9D-4731-84E8-8C9CC8E913F6}"/>
    <cellStyle name="Title 6 7" xfId="21308" xr:uid="{731B0179-C2D7-463B-AF24-FDFAD75AF211}"/>
    <cellStyle name="Title 6 7 2" xfId="21309" xr:uid="{FFD3394B-AFDA-4C22-A3A5-0FB0C65C3B5E}"/>
    <cellStyle name="Title 6 7 2 2" xfId="21310" xr:uid="{9FF149B6-88AB-4300-A7DF-81A1E3A4048C}"/>
    <cellStyle name="Title 6 7 2 3" xfId="39585" xr:uid="{37CED0C9-A616-4EB7-8D73-979C2BBD5CDD}"/>
    <cellStyle name="Title 6 7 3" xfId="21311" xr:uid="{E53C7A56-168E-416F-9EBA-97C0C5094D26}"/>
    <cellStyle name="Title 6 7 3 2" xfId="39586" xr:uid="{7E8DAC64-D9B8-480B-9B0A-739F009E4769}"/>
    <cellStyle name="Title 6 7 3 3" xfId="39587" xr:uid="{65FB08F9-42C4-4CF1-A16D-F684B782B55F}"/>
    <cellStyle name="Title 6 7 4" xfId="21312" xr:uid="{D5648DCC-E061-4544-B019-C7E23ADC2FB1}"/>
    <cellStyle name="Title 6 7 5" xfId="39588" xr:uid="{98C69C74-B091-48C2-962D-79478A949BFF}"/>
    <cellStyle name="Title 6 7 5 2" xfId="39589" xr:uid="{B3C70E67-7D81-458D-949B-5AF1AEBB5843}"/>
    <cellStyle name="Title 6 7 5 3" xfId="39590" xr:uid="{1F271F22-5B0C-41BF-8CE0-A7F1283F4CB4}"/>
    <cellStyle name="Title 6 7 6" xfId="39591" xr:uid="{A64F7CC0-8688-449A-A927-F5F61CE96399}"/>
    <cellStyle name="Title 6 8" xfId="21313" xr:uid="{46B85398-69CB-4D78-A1AE-32FD3B116081}"/>
    <cellStyle name="Title 6 8 2" xfId="21314" xr:uid="{B5F1EEBD-7329-49BC-98E5-A847E572C41F}"/>
    <cellStyle name="Title 6 8 2 2" xfId="21315" xr:uid="{3514E8F9-A996-4B4C-A2EC-6E8C5E32A7F4}"/>
    <cellStyle name="Title 6 8 2 3" xfId="39592" xr:uid="{708CBB85-EE1B-40F8-B86E-C85E732C5434}"/>
    <cellStyle name="Title 6 8 3" xfId="21316" xr:uid="{30E260F2-AF0D-4EC6-AC89-FDF737C55B3B}"/>
    <cellStyle name="Title 6 8 3 2" xfId="39593" xr:uid="{5D0BE22A-C892-48E3-A39F-28C422090B26}"/>
    <cellStyle name="Title 6 8 3 3" xfId="39594" xr:uid="{B9DDB451-2A52-4FE8-9D14-ED8ADE5A7824}"/>
    <cellStyle name="Title 6 8 4" xfId="21317" xr:uid="{1A7ACEA9-6BB5-4764-B71E-7EFE913A57D8}"/>
    <cellStyle name="Title 6 8 5" xfId="39595" xr:uid="{BD3D900B-B541-46C1-9B48-75CF75C46B3B}"/>
    <cellStyle name="Title 6 8 5 2" xfId="39596" xr:uid="{F1244EB1-CD60-4A89-9CEA-647939A487A1}"/>
    <cellStyle name="Title 6 8 5 3" xfId="39597" xr:uid="{F5B81A4B-F18F-4112-A40C-8B0BD394ED52}"/>
    <cellStyle name="Title 6 8 6" xfId="39598" xr:uid="{FCD3E18F-7FE0-4F0E-8B95-853A1BA2DCC3}"/>
    <cellStyle name="Title 6 9" xfId="21318" xr:uid="{DAA9731B-5534-47AD-A218-9BC32EEBA71D}"/>
    <cellStyle name="Title 6 9 2" xfId="21319" xr:uid="{6359280A-0DB6-4BD4-80AB-9DB41EE6BDAD}"/>
    <cellStyle name="Title 6 9 2 2" xfId="21320" xr:uid="{0CAD9C83-AB3F-496C-9EAD-86EF499F328D}"/>
    <cellStyle name="Title 6 9 2 3" xfId="39599" xr:uid="{B146D9F3-8F3C-4AE0-8A8F-484975EFC3E8}"/>
    <cellStyle name="Title 6 9 3" xfId="21321" xr:uid="{22B89189-07D5-43F1-8A4D-3430DE2D6151}"/>
    <cellStyle name="Title 6 9 3 2" xfId="39600" xr:uid="{6AD61E3C-A6BD-4B9A-BF71-7D3B6AAD5BB5}"/>
    <cellStyle name="Title 6 9 3 3" xfId="39601" xr:uid="{0AC48A65-0927-4F75-80F2-D598F559CAF8}"/>
    <cellStyle name="Title 6 9 4" xfId="21322" xr:uid="{1372F984-8E77-48F2-BB55-4D6BEB4E01C5}"/>
    <cellStyle name="Title 6 9 5" xfId="39602" xr:uid="{1E49AE69-2993-426A-8D9B-D8FD79E1D21F}"/>
    <cellStyle name="Title 6 9 5 2" xfId="39603" xr:uid="{2C318FAD-DD54-486C-8688-BFF0F0AE0737}"/>
    <cellStyle name="Title 6 9 5 3" xfId="39604" xr:uid="{62C0E452-4807-4DA9-9AEB-D2E46C3F0E83}"/>
    <cellStyle name="Title 6 9 6" xfId="39605" xr:uid="{693177AD-B1EC-46D0-A35F-318FCFD94EA0}"/>
    <cellStyle name="Title 7" xfId="21323" xr:uid="{995CCD9D-0F72-4123-AB23-F107FE9CABE7}"/>
    <cellStyle name="Title 7 2" xfId="21324" xr:uid="{B6A26FCB-22A3-451C-B42E-C12468375DB5}"/>
    <cellStyle name="Title 7 2 2" xfId="21325" xr:uid="{3505CDD5-41D4-4568-85F5-944524394B53}"/>
    <cellStyle name="Title 7 2 3" xfId="39606" xr:uid="{685A7587-A992-49E5-A624-541C08C62271}"/>
    <cellStyle name="Title 7 3" xfId="21326" xr:uid="{416E2887-5ED1-4184-8915-599A035B04A3}"/>
    <cellStyle name="Title 7 3 2" xfId="39607" xr:uid="{BAC3EDAD-B0CA-41C7-B9B3-E7772386502B}"/>
    <cellStyle name="Title 7 3 3" xfId="39608" xr:uid="{C0DB3566-CC71-40EC-9AC8-20CC41730421}"/>
    <cellStyle name="Title 7 4" xfId="21327" xr:uid="{B855A954-D037-420F-8725-C94326B9D8B0}"/>
    <cellStyle name="Title 7 5" xfId="39609" xr:uid="{197A0A2A-E769-45ED-AE36-1B14CC7387B2}"/>
    <cellStyle name="Title 7 5 2" xfId="39610" xr:uid="{9043B58D-CFE9-4E61-A7F7-545126F410BC}"/>
    <cellStyle name="Title 7 5 3" xfId="39611" xr:uid="{DDB33D5C-DDF4-44C4-9CD5-E9566993757A}"/>
    <cellStyle name="Title 7 6" xfId="39612" xr:uid="{50B73EE4-BB0E-41C5-AD5F-129DA3A33612}"/>
    <cellStyle name="Title 8" xfId="21328" xr:uid="{748283A0-4A1D-4B20-867D-D6A0AAFED50A}"/>
    <cellStyle name="Title 8 2" xfId="21329" xr:uid="{3DDE237A-8205-4FFB-86BC-6B740F44235B}"/>
    <cellStyle name="Title 8 2 2" xfId="21330" xr:uid="{585C3CB6-E6F6-481B-9482-4E16C7C71198}"/>
    <cellStyle name="Title 8 2 3" xfId="39613" xr:uid="{E1845EEB-89A4-4D2F-8B9D-B6EC611F10FD}"/>
    <cellStyle name="Title 8 3" xfId="21331" xr:uid="{141C0EFD-073A-45E1-99D9-FE31836BFB08}"/>
    <cellStyle name="Title 8 3 2" xfId="39614" xr:uid="{26B35B91-AD3B-4A3D-A308-04358D7F337D}"/>
    <cellStyle name="Title 8 3 3" xfId="39615" xr:uid="{133D99C2-7E86-4EEA-A3D1-2641DF4691F0}"/>
    <cellStyle name="Title 8 4" xfId="21332" xr:uid="{9F346308-DA20-473F-A1BA-3CE319136946}"/>
    <cellStyle name="Title 8 5" xfId="39616" xr:uid="{5E16E538-7C95-4A9C-BC5D-C49C78B807E4}"/>
    <cellStyle name="Title 8 5 2" xfId="39617" xr:uid="{0316E41C-AE96-42AB-AFFB-18F81B08AE5F}"/>
    <cellStyle name="Title 8 5 3" xfId="39618" xr:uid="{9665A8CD-9122-4437-9CB4-9D2BB78613A3}"/>
    <cellStyle name="Title 8 6" xfId="39619" xr:uid="{38B46F5E-B12F-47D7-863B-A914845EED92}"/>
    <cellStyle name="Title 9" xfId="21333" xr:uid="{72C66874-8123-44A4-82B6-0C84BDDE21BE}"/>
    <cellStyle name="Title 9 2" xfId="21334" xr:uid="{94F20C6C-A434-4E0C-BB3B-4E4656EB1060}"/>
    <cellStyle name="Title 9 2 2" xfId="21335" xr:uid="{29737855-7F7C-41A1-BF0A-D8F0D3BC122D}"/>
    <cellStyle name="Title 9 2 3" xfId="39620" xr:uid="{427558E2-4167-452D-8DD1-F0ABC32E16B4}"/>
    <cellStyle name="Title 9 3" xfId="21336" xr:uid="{E167D4CE-B59E-4636-A7FA-3F60EEF9D897}"/>
    <cellStyle name="Title 9 3 2" xfId="39621" xr:uid="{809085D0-6FD7-48F2-80E4-7354F9567B10}"/>
    <cellStyle name="Title 9 3 3" xfId="39622" xr:uid="{E7433905-2428-417C-B471-9CD713A18FB2}"/>
    <cellStyle name="Title 9 4" xfId="21337" xr:uid="{3BF787E8-24BB-4E2A-8A6A-F03B4629B506}"/>
    <cellStyle name="Title 9 5" xfId="39623" xr:uid="{8D6222F0-2CD2-4FCA-9631-8C1EC99BBECB}"/>
    <cellStyle name="Title 9 5 2" xfId="39624" xr:uid="{3D389A8B-4DC3-4186-8E79-C86DA7F15B9D}"/>
    <cellStyle name="Title 9 5 3" xfId="39625" xr:uid="{72712706-EAEB-4DA2-9F1D-8FB2095FDE59}"/>
    <cellStyle name="Title 9 6" xfId="39626" xr:uid="{CD578363-08C8-4D5A-8455-1AB28994FE88}"/>
    <cellStyle name="Titolo 3 2" xfId="21342" xr:uid="{DD812FD3-FA6C-44A3-9DDC-1A23D6441DF1}"/>
    <cellStyle name="Titolo 3 2 2" xfId="21343" xr:uid="{93A1ACE2-ABEA-4927-B2C9-B72A1FF24347}"/>
    <cellStyle name="Titolo 3 2 3" xfId="39627" xr:uid="{7208F7D1-510E-4DCF-9406-594A4668B56F}"/>
    <cellStyle name="Titolo 3 3" xfId="21344" xr:uid="{C7761161-4757-4AE9-9F4D-F63C6789E690}"/>
    <cellStyle name="Titolo 3 3 2" xfId="21345" xr:uid="{B410A96C-C68E-42A4-ABEB-BB84CE311B95}"/>
    <cellStyle name="Titolo 3 3 3" xfId="39628" xr:uid="{938C7641-2292-4BF6-BEFB-95BEE67CFCA9}"/>
    <cellStyle name="Titolo 3 4" xfId="21346" xr:uid="{BA359226-E31D-42A4-9B61-58472C404FDF}"/>
    <cellStyle name="Titolo 3 4 2" xfId="21347" xr:uid="{5A50AAA0-A9B7-43AE-B17A-5E1646577BCC}"/>
    <cellStyle name="Titolo 3 4 3" xfId="39629" xr:uid="{12786687-C3B2-480D-8584-EB854A5C4D4B}"/>
    <cellStyle name="Titolo 3 5" xfId="21348" xr:uid="{334DFACB-6F78-42D3-8B6F-79E77CA3E2A4}"/>
    <cellStyle name="Titolo 3 5 2" xfId="21349" xr:uid="{5945B5B6-0EFF-4E1D-B3C4-4D9C17D3E1AB}"/>
    <cellStyle name="Titolo 3 5 3" xfId="39630" xr:uid="{BF3803AC-51F3-4BE1-8ECE-2E4C7284BD7C}"/>
    <cellStyle name="Titolo 3 6" xfId="21350" xr:uid="{677D221D-DC34-4F43-AF7F-1E0662E33ED1}"/>
    <cellStyle name="Titolo 3 7" xfId="21351" xr:uid="{1B7D3E90-5273-4F44-A78C-C517A9AB7654}"/>
    <cellStyle name="Titolo 3 8" xfId="39631" xr:uid="{2E14E0C5-CFF3-4896-A7C7-2B36E9EE9444}"/>
    <cellStyle name="Titre" xfId="21353" xr:uid="{AC271234-24EE-4F6A-9064-BD4E7C719D0C}"/>
    <cellStyle name="Titre 1" xfId="21354" xr:uid="{556EDBF5-0BEF-4588-AB64-568D47BAEDDF}"/>
    <cellStyle name="Titre 2" xfId="21355" xr:uid="{0D16C47A-BCCA-4461-989D-CCF7B41CE8EB}"/>
    <cellStyle name="Titre 3" xfId="21356" xr:uid="{D45E8116-3045-42DC-9A96-B19F89B6F748}"/>
    <cellStyle name="Titre 3 2" xfId="21357" xr:uid="{5028DC55-3AFF-4861-827D-1C5629164E91}"/>
    <cellStyle name="Titre 3 2 2" xfId="21358" xr:uid="{7D9E455D-9BCD-4C8F-A99E-B882011D6CCC}"/>
    <cellStyle name="Titre 3 2 3" xfId="39632" xr:uid="{8067813F-5011-479F-B55A-6A649E5D3733}"/>
    <cellStyle name="Titre 3 3" xfId="21359" xr:uid="{0A7096AE-4152-460B-9C3B-E2B4FBA95299}"/>
    <cellStyle name="Titre 3 3 2" xfId="21360" xr:uid="{8096D262-211A-41AE-A5F8-0A404924F251}"/>
    <cellStyle name="Titre 3 3 3" xfId="39633" xr:uid="{D6AD9235-34B3-45FF-B5A9-74D21F2CA7C4}"/>
    <cellStyle name="Titre 3 4" xfId="21361" xr:uid="{C7E0B08C-AFDD-40D6-BEF0-63285C128F37}"/>
    <cellStyle name="Titre 3 4 2" xfId="21362" xr:uid="{61C6A005-1567-48D9-B31F-7CF9C4764A2F}"/>
    <cellStyle name="Titre 3 4 3" xfId="39634" xr:uid="{2459AE11-4E9F-4170-BA1B-EFE08F3982CF}"/>
    <cellStyle name="Titre 3 5" xfId="21363" xr:uid="{0648B542-5240-41CE-B12B-4631C01E5064}"/>
    <cellStyle name="Titre 3 6" xfId="39635" xr:uid="{5B044693-C153-44BF-B789-4E2604B4B64D}"/>
    <cellStyle name="Titre 4" xfId="21364" xr:uid="{11DDF4CD-1296-44D2-BE7D-25DF74E889A2}"/>
    <cellStyle name="Total 10" xfId="21365" xr:uid="{46167753-0F1C-4A15-B96A-6CA5D7C473A4}"/>
    <cellStyle name="Total 10 10" xfId="21366" xr:uid="{0A10ADBD-7E44-4731-8DE2-92E77586FFD8}"/>
    <cellStyle name="Total 10 10 2" xfId="39636" xr:uid="{57823079-9588-4EB5-89B1-ACE417B48A15}"/>
    <cellStyle name="Total 10 10 3" xfId="39637" xr:uid="{0F2AA553-E4CD-4463-811E-376DDA42B93A}"/>
    <cellStyle name="Total 10 11" xfId="21367" xr:uid="{55A182BF-12CD-4444-9262-95023B33B136}"/>
    <cellStyle name="Total 10 11 2" xfId="39638" xr:uid="{5349D2AA-6654-4C13-9300-1890496FEE47}"/>
    <cellStyle name="Total 10 12" xfId="39639" xr:uid="{9C76A7B6-1D5D-4DC3-AA18-FACFAA0CCAD0}"/>
    <cellStyle name="Total 10 2" xfId="21368" xr:uid="{171A136F-B74A-449F-A7C9-C94490180AEF}"/>
    <cellStyle name="Total 10 2 10" xfId="21369" xr:uid="{D6D8D540-8897-4BE9-8E1B-4A8AC9A7AD20}"/>
    <cellStyle name="Total 10 2 10 2" xfId="39640" xr:uid="{1F4E4DFE-5AF5-4701-B40C-826772E61086}"/>
    <cellStyle name="Total 10 2 11" xfId="39641" xr:uid="{D3CFAEDF-27D4-4970-9686-0FBD511BC77A}"/>
    <cellStyle name="Total 10 2 2" xfId="21370" xr:uid="{8F07E5E8-9E85-4A60-B28D-3BDD0EC383AB}"/>
    <cellStyle name="Total 10 2 2 2" xfId="21371" xr:uid="{A362C712-52AA-4489-98A1-255BA7050F5C}"/>
    <cellStyle name="Total 10 2 2 2 2" xfId="39642" xr:uid="{9BDA6CF2-A01A-44B9-B1D6-CC1F0EC23A84}"/>
    <cellStyle name="Total 10 2 2 2 3" xfId="39643" xr:uid="{5478E4AE-A0BE-4F6A-8003-0AEC85AF95FC}"/>
    <cellStyle name="Total 10 2 2 3" xfId="21372" xr:uid="{2C387CC7-75F5-4BAC-A55B-AB251A94A27D}"/>
    <cellStyle name="Total 10 2 2 3 2" xfId="21373" xr:uid="{B3E3B790-BF11-4607-9090-6B1EF2DE72F7}"/>
    <cellStyle name="Total 10 2 2 4" xfId="21374" xr:uid="{1D381A4C-C9BD-4EB2-8BAB-63F9B41114A9}"/>
    <cellStyle name="Total 10 2 2 5" xfId="39644" xr:uid="{D5B787B0-A77F-4B9C-94A1-BD9E587885A0}"/>
    <cellStyle name="Total 10 2 3" xfId="21375" xr:uid="{F41FE395-6992-42F0-998A-F592718DDE91}"/>
    <cellStyle name="Total 10 2 3 2" xfId="21376" xr:uid="{B437BA08-8637-429D-A9F1-C3E4E2B0977C}"/>
    <cellStyle name="Total 10 2 3 3" xfId="39645" xr:uid="{B702B905-315B-44BA-AF43-F98E287CC7DA}"/>
    <cellStyle name="Total 10 2 4" xfId="21377" xr:uid="{CEC838EA-119D-4B5E-864E-31230A4E7755}"/>
    <cellStyle name="Total 10 2 4 2" xfId="21378" xr:uid="{4D2A5D1C-E50A-43FD-8E8C-B569E9202F71}"/>
    <cellStyle name="Total 10 2 4 3" xfId="39646" xr:uid="{D6409506-C546-4349-BECE-9140A9456437}"/>
    <cellStyle name="Total 10 2 5" xfId="21379" xr:uid="{23109530-C185-44DB-BC09-BFC4A537BC28}"/>
    <cellStyle name="Total 10 2 5 2" xfId="21380" xr:uid="{0516E1AA-DF6B-49C9-80D4-97184B3EEFA0}"/>
    <cellStyle name="Total 10 2 5 3" xfId="39647" xr:uid="{DA14B411-5B43-4E2A-8763-2E7EC7671E3F}"/>
    <cellStyle name="Total 10 2 6" xfId="21381" xr:uid="{049DEFF1-CC34-4DB0-A812-7265A9DFCDA9}"/>
    <cellStyle name="Total 10 2 6 2" xfId="21382" xr:uid="{F522B4A9-9E66-44B7-8F88-FDBAF57CD131}"/>
    <cellStyle name="Total 10 2 6 3" xfId="39648" xr:uid="{D9DA4514-CF6A-4CC2-A615-82126F7DD83A}"/>
    <cellStyle name="Total 10 2 7" xfId="21383" xr:uid="{A327D4BA-343A-4CB8-9C67-CD96A0B924C2}"/>
    <cellStyle name="Total 10 2 7 2" xfId="21384" xr:uid="{734CB9BF-54A6-45C7-A40D-D5308B8B580A}"/>
    <cellStyle name="Total 10 2 7 3" xfId="39649" xr:uid="{ED6CA7BD-1FC7-41F4-9EF7-9F8723752E6A}"/>
    <cellStyle name="Total 10 2 8" xfId="21385" xr:uid="{01CC2138-7637-469C-8681-BE5703C1278E}"/>
    <cellStyle name="Total 10 2 8 2" xfId="21386" xr:uid="{CD586C64-5537-4D04-9D40-8492D62D3765}"/>
    <cellStyle name="Total 10 2 8 3" xfId="39650" xr:uid="{301788B2-2EB0-494E-8B9B-4E25389A8EFE}"/>
    <cellStyle name="Total 10 2 9" xfId="21387" xr:uid="{EE24EFF9-14EC-4FF9-BB66-CDB68FD0AED0}"/>
    <cellStyle name="Total 10 2 9 2" xfId="39651" xr:uid="{61BF7BA0-F12E-4176-97D9-75308CCCB0BE}"/>
    <cellStyle name="Total 10 2 9 3" xfId="39652" xr:uid="{52D8B2B1-F757-41AC-B228-665595299ECB}"/>
    <cellStyle name="Total 10 3" xfId="21388" xr:uid="{4DC0A1A5-5838-4962-AF01-5E3B78B9EE40}"/>
    <cellStyle name="Total 10 3 2" xfId="21389" xr:uid="{D4FD5F40-5ACC-44F0-8250-9350000CB242}"/>
    <cellStyle name="Total 10 3 2 2" xfId="39653" xr:uid="{9AAA92D4-22EB-44B6-B677-574791BA545F}"/>
    <cellStyle name="Total 10 3 2 3" xfId="39654" xr:uid="{A656B72B-B64B-4DBA-970C-9A00F77801A5}"/>
    <cellStyle name="Total 10 3 2 4" xfId="39655" xr:uid="{72379F26-59BE-4413-883A-2FEF6F6040D2}"/>
    <cellStyle name="Total 10 3 3" xfId="21390" xr:uid="{76AA97CC-8DF7-4722-9E10-45E9EC3D7969}"/>
    <cellStyle name="Total 10 3 3 2" xfId="21391" xr:uid="{56CF4E08-0CCC-4DCA-8ECE-2EDC494AC1A5}"/>
    <cellStyle name="Total 10 3 4" xfId="21392" xr:uid="{B9638DC3-1CBA-49E7-8A2E-593BF300EF30}"/>
    <cellStyle name="Total 10 3 5" xfId="39656" xr:uid="{FF93A383-A310-4EF4-87FF-630DA97D1449}"/>
    <cellStyle name="Total 10 4" xfId="21393" xr:uid="{3164585D-B6EA-4702-88A0-4846ADCA626D}"/>
    <cellStyle name="Total 10 4 2" xfId="21394" xr:uid="{9D72E165-BE9E-4025-9DAA-973550D52616}"/>
    <cellStyle name="Total 10 4 2 2" xfId="39657" xr:uid="{08E4B6DB-BA16-4AA3-9EB5-D7FB928DC68F}"/>
    <cellStyle name="Total 10 4 2 3" xfId="39658" xr:uid="{553D6E44-9A26-4DDA-B2AF-6FD84D6D2E6F}"/>
    <cellStyle name="Total 10 4 3" xfId="21395" xr:uid="{EF000474-72DD-4108-B295-FA4E2BB2A658}"/>
    <cellStyle name="Total 10 4 4" xfId="39659" xr:uid="{38D1CA5C-877C-44FA-AAA8-AC4CD93FDFF2}"/>
    <cellStyle name="Total 10 4 5" xfId="39660" xr:uid="{E4B38500-2709-4EC1-AC0B-E8F8451FC86D}"/>
    <cellStyle name="Total 10 5" xfId="21396" xr:uid="{4B7FEDB4-81FD-49FE-8C2F-6BE271E9727E}"/>
    <cellStyle name="Total 10 5 2" xfId="21397" xr:uid="{26D0F310-9EE6-4DCB-8860-14D7F31EB309}"/>
    <cellStyle name="Total 10 5 2 2" xfId="39661" xr:uid="{71B4C689-D326-47F9-9829-3443B470529C}"/>
    <cellStyle name="Total 10 5 2 3" xfId="39662" xr:uid="{B8532B81-B8D7-482A-A9FE-3C8F9CEC3F75}"/>
    <cellStyle name="Total 10 5 3" xfId="39663" xr:uid="{0443E81D-250A-478A-A7AF-047E986B519B}"/>
    <cellStyle name="Total 10 5 4" xfId="39664" xr:uid="{70789F10-4574-4701-AAB6-C3CA2DEA4DF1}"/>
    <cellStyle name="Total 10 6" xfId="21398" xr:uid="{2232DBB9-0FD9-4C38-A1CC-0AE84EF707AD}"/>
    <cellStyle name="Total 10 6 2" xfId="21399" xr:uid="{109E9943-631C-42E7-AB88-7DD94583E3AC}"/>
    <cellStyle name="Total 10 6 3" xfId="39665" xr:uid="{6C8BC47E-7BB7-47D5-98CB-4EF36E8B28A5}"/>
    <cellStyle name="Total 10 7" xfId="21400" xr:uid="{45CF4223-649A-428D-9B6B-FAEC63520E64}"/>
    <cellStyle name="Total 10 7 2" xfId="21401" xr:uid="{AE54D7FE-C8AE-464C-A3E5-3B2143C06F79}"/>
    <cellStyle name="Total 10 7 3" xfId="39666" xr:uid="{D96CD9EA-A28A-4EA1-8A03-9B24F7E5CE58}"/>
    <cellStyle name="Total 10 8" xfId="21402" xr:uid="{67E4347C-0D48-4927-9DC0-A697A7CD8502}"/>
    <cellStyle name="Total 10 8 2" xfId="21403" xr:uid="{F7989A43-7323-47A0-82DD-DE25A0C52F63}"/>
    <cellStyle name="Total 10 8 3" xfId="39667" xr:uid="{788DABB1-1B9E-40C8-9809-4FC2C0BE394E}"/>
    <cellStyle name="Total 10 9" xfId="21404" xr:uid="{CD623B7F-6F8F-41C7-9BA7-8A8B21653CFC}"/>
    <cellStyle name="Total 10 9 2" xfId="21405" xr:uid="{5F6CB76A-3924-4927-AEC9-B6EE9A58CAF4}"/>
    <cellStyle name="Total 10 9 3" xfId="39668" xr:uid="{9881EEA2-DF08-4042-AF0F-6D2371F25B18}"/>
    <cellStyle name="Total 11" xfId="39669" xr:uid="{DF2E271B-130B-406A-AFF6-08CC687D164E}"/>
    <cellStyle name="Total 12" xfId="39670" xr:uid="{CCE84BD7-A985-4983-97AD-B9AC0959215E}"/>
    <cellStyle name="Total 13" xfId="39671" xr:uid="{A5657B06-24F6-46D6-AD56-381E54DF40EA}"/>
    <cellStyle name="Total 14" xfId="39672" xr:uid="{0212D2A5-9402-4E14-918E-1B6A1978E347}"/>
    <cellStyle name="Total 15" xfId="39673" xr:uid="{193AB934-C200-4622-8DB5-C8C2DD567BA2}"/>
    <cellStyle name="Total 16" xfId="39674" xr:uid="{2D98541F-480B-49FA-8546-4CBE25F23872}"/>
    <cellStyle name="Total 17" xfId="39675" xr:uid="{F1DEF014-D067-44B9-B011-5D752BFF9080}"/>
    <cellStyle name="Total 18" xfId="39676" xr:uid="{6C170610-3F37-4B89-A8E7-86AF662E3F47}"/>
    <cellStyle name="Total 19" xfId="39677" xr:uid="{84F77E75-836F-41E1-A816-9B4036F2868A}"/>
    <cellStyle name="Total 2" xfId="21406" xr:uid="{37F2C4BE-E65C-4860-9D05-FE8DD55790D8}"/>
    <cellStyle name="Total 2 10" xfId="21407" xr:uid="{37A14941-DC4A-40AC-9946-54D69B738793}"/>
    <cellStyle name="Total 2 10 10" xfId="21408" xr:uid="{2FD302E9-E3F6-431E-8776-BC15C1202480}"/>
    <cellStyle name="Total 2 10 10 2" xfId="39678" xr:uid="{1419651C-9A6B-4EDB-A6EA-4AC45F97B064}"/>
    <cellStyle name="Total 2 10 10 3" xfId="39679" xr:uid="{A85D6339-329C-49D7-BF7C-D4282A18BB33}"/>
    <cellStyle name="Total 2 10 11" xfId="21409" xr:uid="{ACF2FDF4-77F4-48E5-8A0B-B6B3260B3ABB}"/>
    <cellStyle name="Total 2 10 11 2" xfId="39680" xr:uid="{8B6BAD02-5B8F-41DD-9259-9036D640DCD5}"/>
    <cellStyle name="Total 2 10 12" xfId="39681" xr:uid="{87A9693B-E2D7-441D-BF98-DF097BAFCA0A}"/>
    <cellStyle name="Total 2 10 13" xfId="39682" xr:uid="{3C9E3DE9-5154-4FF9-B8CC-250F92E8CFD9}"/>
    <cellStyle name="Total 2 10 2" xfId="21410" xr:uid="{59329252-04E6-4931-A479-F4A9BF49673E}"/>
    <cellStyle name="Total 2 10 2 10" xfId="21411" xr:uid="{200524F6-D100-46D6-A289-DFDF6E835BD0}"/>
    <cellStyle name="Total 2 10 2 10 2" xfId="39683" xr:uid="{0C032183-8C5C-48C9-9CB7-DD21F2553A93}"/>
    <cellStyle name="Total 2 10 2 11" xfId="39684" xr:uid="{CBE9DAB1-9FAC-4662-ABF0-8C7B16512855}"/>
    <cellStyle name="Total 2 10 2 2" xfId="21412" xr:uid="{C47BC1FE-13B3-4340-9A9F-B9541486FB30}"/>
    <cellStyle name="Total 2 10 2 2 2" xfId="21413" xr:uid="{4EE7BE85-7909-462C-9C55-4DC0022800A9}"/>
    <cellStyle name="Total 2 10 2 2 2 2" xfId="39685" xr:uid="{98D9AF78-06D2-4DB4-AE36-C90012437F7B}"/>
    <cellStyle name="Total 2 10 2 2 2 3" xfId="39686" xr:uid="{93BF051C-076F-4E88-97BC-B47AC2FCF6F0}"/>
    <cellStyle name="Total 2 10 2 2 3" xfId="21414" xr:uid="{9D9BF7A2-767B-4BDA-A137-000C437DDB4F}"/>
    <cellStyle name="Total 2 10 2 2 3 2" xfId="21415" xr:uid="{5C0882E9-F905-498D-9E81-EB793C6BEDA6}"/>
    <cellStyle name="Total 2 10 2 2 4" xfId="21416" xr:uid="{DD386D6C-920F-4BB8-BDF1-886C10783D0B}"/>
    <cellStyle name="Total 2 10 2 2 5" xfId="39687" xr:uid="{52F654B9-19F2-4E5C-AC5C-96A157617058}"/>
    <cellStyle name="Total 2 10 2 3" xfId="21417" xr:uid="{2D08FCEC-A5EE-48ED-84A6-7C7D90318AD7}"/>
    <cellStyle name="Total 2 10 2 3 2" xfId="21418" xr:uid="{6A95A918-DCB0-483F-9183-568FE89D8902}"/>
    <cellStyle name="Total 2 10 2 3 3" xfId="39688" xr:uid="{9CCF510C-68DB-4F67-B6C8-EA306AD1BCC6}"/>
    <cellStyle name="Total 2 10 2 4" xfId="21419" xr:uid="{1434D312-2994-42AB-BAB7-B807F9B48D4E}"/>
    <cellStyle name="Total 2 10 2 4 2" xfId="21420" xr:uid="{FBF0AB0A-8836-4716-BBD3-AD581C55D83C}"/>
    <cellStyle name="Total 2 10 2 4 3" xfId="39689" xr:uid="{0C6AB83D-303B-4F6E-B27B-34E07365A872}"/>
    <cellStyle name="Total 2 10 2 5" xfId="21421" xr:uid="{19B4FAB9-9C5D-4D84-BE42-9C7BB441D158}"/>
    <cellStyle name="Total 2 10 2 5 2" xfId="21422" xr:uid="{78539016-5C16-4174-8804-73C2E5C7BA9F}"/>
    <cellStyle name="Total 2 10 2 5 3" xfId="39690" xr:uid="{5A3058F4-58C2-4594-8F2A-FBA19539344D}"/>
    <cellStyle name="Total 2 10 2 6" xfId="21423" xr:uid="{9CE2C99D-BADB-4770-8841-7A37C02E8698}"/>
    <cellStyle name="Total 2 10 2 6 2" xfId="21424" xr:uid="{3DB7E43F-5E97-4897-ACA6-2788B8485C43}"/>
    <cellStyle name="Total 2 10 2 6 3" xfId="39691" xr:uid="{D838AEBE-50A4-4AED-8E17-04C055347D72}"/>
    <cellStyle name="Total 2 10 2 7" xfId="21425" xr:uid="{604559BA-7779-4C04-B48C-1B399525171E}"/>
    <cellStyle name="Total 2 10 2 7 2" xfId="21426" xr:uid="{70726A18-C810-4180-B51C-9BDFF66A1490}"/>
    <cellStyle name="Total 2 10 2 7 3" xfId="39692" xr:uid="{3EE572ED-9840-40C5-9DD4-60FA07DE211E}"/>
    <cellStyle name="Total 2 10 2 8" xfId="21427" xr:uid="{371218A9-EB96-4E16-B8A9-9DC89BDFBA5E}"/>
    <cellStyle name="Total 2 10 2 8 2" xfId="21428" xr:uid="{CF356028-EF37-43D5-A77B-02912B02A8B5}"/>
    <cellStyle name="Total 2 10 2 8 3" xfId="39693" xr:uid="{83D81322-B998-4AEB-A633-D7CF2A86C175}"/>
    <cellStyle name="Total 2 10 2 9" xfId="21429" xr:uid="{BF59C37B-83D8-4962-9A8C-EBEDE1F85554}"/>
    <cellStyle name="Total 2 10 2 9 2" xfId="39694" xr:uid="{A896A5FB-04DE-40FF-872B-A0796949499F}"/>
    <cellStyle name="Total 2 10 2 9 3" xfId="39695" xr:uid="{3980FFD6-C040-4F7D-88EC-A7DD3CED1D5A}"/>
    <cellStyle name="Total 2 10 3" xfId="21430" xr:uid="{DDB6CEB9-2BA0-4036-8E01-209764F3D5F8}"/>
    <cellStyle name="Total 2 10 3 2" xfId="21431" xr:uid="{8D70EB0F-BBAE-4906-941F-457311DED5F8}"/>
    <cellStyle name="Total 2 10 3 2 2" xfId="39696" xr:uid="{40466D1B-9E90-4A84-B960-1AEDFEDBCCC4}"/>
    <cellStyle name="Total 2 10 3 2 3" xfId="39697" xr:uid="{E8A9FDE3-B384-4CF6-A31E-DDF691D89095}"/>
    <cellStyle name="Total 2 10 3 2 4" xfId="39698" xr:uid="{00C8ADCE-E7B8-41AF-B1BE-65FF5F7F067B}"/>
    <cellStyle name="Total 2 10 3 3" xfId="21432" xr:uid="{AC229C33-6B22-4BFE-A5A3-B042B6B292C7}"/>
    <cellStyle name="Total 2 10 3 3 2" xfId="21433" xr:uid="{BACEE5C0-CFFB-4784-8ADD-2662ED86597D}"/>
    <cellStyle name="Total 2 10 3 4" xfId="21434" xr:uid="{8B3C28D9-2C01-450D-8571-81C921E9816E}"/>
    <cellStyle name="Total 2 10 3 5" xfId="39699" xr:uid="{B93B0D68-1E2D-4D86-BF13-404DB4CF6DF8}"/>
    <cellStyle name="Total 2 10 4" xfId="21435" xr:uid="{875CB112-335B-45E2-8FB7-D5E7C01F57CD}"/>
    <cellStyle name="Total 2 10 4 2" xfId="21436" xr:uid="{9F42E967-B551-41E6-A929-DB4AF461E1A3}"/>
    <cellStyle name="Total 2 10 4 2 2" xfId="21437" xr:uid="{5F37B6D6-0037-4FDE-AE11-D97CD0DCA066}"/>
    <cellStyle name="Total 2 10 4 2 2 2" xfId="39700" xr:uid="{DCFF850C-F0B8-4C50-AB05-38ACBEAFA2A9}"/>
    <cellStyle name="Total 2 10 4 2 3" xfId="39701" xr:uid="{5D0F2E1E-6BB2-4046-B86C-37E56A43FFE4}"/>
    <cellStyle name="Total 2 10 4 2 3 2" xfId="39702" xr:uid="{891379CA-9510-47A2-A76A-EB78F3A50033}"/>
    <cellStyle name="Total 2 10 4 2 4" xfId="39703" xr:uid="{319493AF-DAB2-4CA7-83A8-3E005271CF5E}"/>
    <cellStyle name="Total 2 10 4 2 5" xfId="39704" xr:uid="{8901C7CC-9FD9-4222-B023-74CA015510E1}"/>
    <cellStyle name="Total 2 10 4 2 6" xfId="39705" xr:uid="{6DF93C90-DB02-4308-A7B9-1694C2C05EC4}"/>
    <cellStyle name="Total 2 10 4 3" xfId="21438" xr:uid="{EE5BE6C4-9170-4378-BC3C-432500B1A003}"/>
    <cellStyle name="Total 2 10 4 3 2" xfId="39706" xr:uid="{0857DEE4-648E-455D-9250-031EEE06C40B}"/>
    <cellStyle name="Total 2 10 4 4" xfId="39707" xr:uid="{864E0E67-9A58-4595-8658-AC3B4C7EF585}"/>
    <cellStyle name="Total 2 10 4 4 2" xfId="39708" xr:uid="{C0D1DE33-37C8-4FED-BECE-596EA283E456}"/>
    <cellStyle name="Total 2 10 4 5" xfId="39709" xr:uid="{17B2B905-816D-4CB5-AE6C-33944F0B3977}"/>
    <cellStyle name="Total 2 10 4 5 2" xfId="39710" xr:uid="{CEF70FCC-8BD5-4722-99EF-EEECF9D406D1}"/>
    <cellStyle name="Total 2 10 4 6" xfId="39711" xr:uid="{F8E04326-D633-4FB3-90B1-EC782A0BF6BB}"/>
    <cellStyle name="Total 2 10 4 7" xfId="39712" xr:uid="{38E88BBF-FB5F-413C-98B9-68D69AB87EBC}"/>
    <cellStyle name="Total 2 10 4 8" xfId="39713" xr:uid="{F881D666-CA47-464A-9797-448FB7E2F5A7}"/>
    <cellStyle name="Total 2 10 4 9" xfId="39714" xr:uid="{F2A36159-B530-4C25-9507-467CD7FE97D2}"/>
    <cellStyle name="Total 2 10 5" xfId="21439" xr:uid="{85B3B19C-869C-48D1-940E-7A0801F06BDB}"/>
    <cellStyle name="Total 2 10 5 2" xfId="21440" xr:uid="{E4570767-F7C6-4410-BED7-C601ABAF5186}"/>
    <cellStyle name="Total 2 10 5 2 2" xfId="39715" xr:uid="{E631697A-735D-47A5-8132-3A825D2CFDBD}"/>
    <cellStyle name="Total 2 10 5 2 3" xfId="39716" xr:uid="{D206FE9C-9901-4F09-85C1-7B1A80153DF8}"/>
    <cellStyle name="Total 2 10 5 3" xfId="21441" xr:uid="{95E0F43F-737A-44C5-803A-B3431D5D3E24}"/>
    <cellStyle name="Total 2 10 5 4" xfId="39717" xr:uid="{7E3A4EFE-6384-4142-AF23-DEB0103A27E3}"/>
    <cellStyle name="Total 2 10 5 5" xfId="39718" xr:uid="{D0E5517C-4F4E-4BE1-A08E-0E984AD82A2E}"/>
    <cellStyle name="Total 2 10 6" xfId="21442" xr:uid="{3850317D-5B62-4E5E-922A-C7C9A46AE1A2}"/>
    <cellStyle name="Total 2 10 6 2" xfId="21443" xr:uid="{5CAE91CF-1893-41C7-92D8-C98F47589773}"/>
    <cellStyle name="Total 2 10 6 2 2" xfId="39719" xr:uid="{7B698442-A2FB-4215-AA24-E2DC1C79A2B2}"/>
    <cellStyle name="Total 2 10 6 2 3" xfId="39720" xr:uid="{F0F74A2B-4206-45B9-A487-43718A44BC09}"/>
    <cellStyle name="Total 2 10 6 3" xfId="39721" xr:uid="{2A2593DF-90D9-4D60-998B-09320AFED5A1}"/>
    <cellStyle name="Total 2 10 6 4" xfId="39722" xr:uid="{5B3B666D-5368-44AD-9BD5-2B5F67C96823}"/>
    <cellStyle name="Total 2 10 7" xfId="21444" xr:uid="{05D11979-32E5-45B0-9ACB-16FE58A3538C}"/>
    <cellStyle name="Total 2 10 7 2" xfId="21445" xr:uid="{70F48B8F-4252-4DDA-ADDC-8D91706817A5}"/>
    <cellStyle name="Total 2 10 7 3" xfId="39723" xr:uid="{79C44F27-3E10-4BCE-BB26-61E42F9DB7CC}"/>
    <cellStyle name="Total 2 10 8" xfId="21446" xr:uid="{EE4B5A4C-ED58-48AA-B6BF-A516189ECCB6}"/>
    <cellStyle name="Total 2 10 8 2" xfId="21447" xr:uid="{98AC2CDA-79C6-4DC0-A50B-2F884C19ABFE}"/>
    <cellStyle name="Total 2 10 8 3" xfId="39724" xr:uid="{2DD22C36-095D-4548-86B6-B8BF18F23134}"/>
    <cellStyle name="Total 2 10 9" xfId="21448" xr:uid="{2BD9F4D2-4588-4410-8B6F-78D3FD995498}"/>
    <cellStyle name="Total 2 10 9 2" xfId="21449" xr:uid="{5A20FF88-BCB6-408B-82B5-A6E745A8B136}"/>
    <cellStyle name="Total 2 10 9 3" xfId="39725" xr:uid="{89D1AB5B-44A6-4ADD-8258-B9057F741490}"/>
    <cellStyle name="Total 2 11" xfId="21450" xr:uid="{281BA20C-3ECC-4D92-A407-CFF1C92E2E74}"/>
    <cellStyle name="Total 2 11 10" xfId="21451" xr:uid="{59E56FEF-180A-42B4-9B68-6D1582B96C2B}"/>
    <cellStyle name="Total 2 11 10 2" xfId="39726" xr:uid="{8C925F1B-B07D-419F-931A-AF58B9876B9C}"/>
    <cellStyle name="Total 2 11 10 3" xfId="39727" xr:uid="{90713F64-8632-4B3C-870E-B08E73D16B10}"/>
    <cellStyle name="Total 2 11 11" xfId="21452" xr:uid="{E7A64714-F0C5-4B54-B5BE-3CBABD74145F}"/>
    <cellStyle name="Total 2 11 11 2" xfId="39728" xr:uid="{D0B1B576-664F-4F0F-A0CD-FD0308B20BCC}"/>
    <cellStyle name="Total 2 11 12" xfId="39729" xr:uid="{7F77D041-89F1-4CD5-85B8-308AAF8D7D41}"/>
    <cellStyle name="Total 2 11 2" xfId="21453" xr:uid="{BDCF5402-F851-415C-A4B1-B74D1C4CD6BE}"/>
    <cellStyle name="Total 2 11 2 10" xfId="21454" xr:uid="{E4EC370A-9487-48BA-8D9E-FC85A5137532}"/>
    <cellStyle name="Total 2 11 2 10 2" xfId="39730" xr:uid="{0BC39C18-A81C-4140-A596-FC9E9C45B3CD}"/>
    <cellStyle name="Total 2 11 2 11" xfId="39731" xr:uid="{18E206FF-92EB-4254-9609-F1D4CEF0C720}"/>
    <cellStyle name="Total 2 11 2 2" xfId="21455" xr:uid="{AD3A8E0C-F6E8-4F90-BBD0-ACD02B9D6495}"/>
    <cellStyle name="Total 2 11 2 2 2" xfId="21456" xr:uid="{EEACEED3-D0E7-424B-AD46-B5B180F6155D}"/>
    <cellStyle name="Total 2 11 2 2 2 2" xfId="39732" xr:uid="{7B3B0813-D1F2-4CFE-86F2-AA026B97E554}"/>
    <cellStyle name="Total 2 11 2 2 2 3" xfId="39733" xr:uid="{7E4427A5-3965-4D73-8A61-A62487B78DBC}"/>
    <cellStyle name="Total 2 11 2 2 3" xfId="21457" xr:uid="{45F169F6-7A73-48BF-BA02-7F59A81C39AE}"/>
    <cellStyle name="Total 2 11 2 2 3 2" xfId="21458" xr:uid="{EC8E4170-8316-40C1-AB64-AD631B768E1D}"/>
    <cellStyle name="Total 2 11 2 2 4" xfId="21459" xr:uid="{E4CD4B2F-8D37-4DE7-84EB-F3B5B47B904A}"/>
    <cellStyle name="Total 2 11 2 2 5" xfId="39734" xr:uid="{BF2699B0-00D9-4D8D-B299-0D8EF6B42E4A}"/>
    <cellStyle name="Total 2 11 2 3" xfId="21460" xr:uid="{1ADC230F-7148-4E50-A332-4558F15109A4}"/>
    <cellStyle name="Total 2 11 2 3 2" xfId="21461" xr:uid="{109BA5CD-952A-424A-A3DC-98C21ECE55DB}"/>
    <cellStyle name="Total 2 11 2 3 3" xfId="39735" xr:uid="{94E7EC02-AA3F-4AB1-857E-DE7EC6E1573D}"/>
    <cellStyle name="Total 2 11 2 4" xfId="21462" xr:uid="{C1372150-4742-4E4A-A73B-43E32D7BEE9D}"/>
    <cellStyle name="Total 2 11 2 4 2" xfId="21463" xr:uid="{666E308F-DB6F-444F-8E1B-9B87ED3BC3C0}"/>
    <cellStyle name="Total 2 11 2 4 3" xfId="39736" xr:uid="{A6016018-C479-4C8C-BF7D-54FFF7818D6C}"/>
    <cellStyle name="Total 2 11 2 5" xfId="21464" xr:uid="{7DC422C4-34FC-4F00-A6A1-472911CCD20A}"/>
    <cellStyle name="Total 2 11 2 5 2" xfId="21465" xr:uid="{08D463BB-E95F-44F3-A665-9963232E92C3}"/>
    <cellStyle name="Total 2 11 2 5 3" xfId="39737" xr:uid="{1A6AA51F-C8CB-4470-B8AE-28300956178A}"/>
    <cellStyle name="Total 2 11 2 6" xfId="21466" xr:uid="{FC6CD581-D2BA-4622-ACD2-5CEDA70F5EBF}"/>
    <cellStyle name="Total 2 11 2 6 2" xfId="21467" xr:uid="{66A348F4-5F4F-47D4-BF10-01DB033D27F0}"/>
    <cellStyle name="Total 2 11 2 6 3" xfId="39738" xr:uid="{F7BE62E1-AE69-4DCD-A511-5029DC12C81D}"/>
    <cellStyle name="Total 2 11 2 7" xfId="21468" xr:uid="{DBA95E55-A127-4175-A8D9-8CABE7E98707}"/>
    <cellStyle name="Total 2 11 2 7 2" xfId="21469" xr:uid="{A8EE9778-0A71-4C2B-B6E8-A9D85FBEEC9F}"/>
    <cellStyle name="Total 2 11 2 7 3" xfId="39739" xr:uid="{8690C8FA-FB10-431F-8CD0-242BB30AA38D}"/>
    <cellStyle name="Total 2 11 2 8" xfId="21470" xr:uid="{7E171145-73BE-473C-BD7A-EC407C4E7C7C}"/>
    <cellStyle name="Total 2 11 2 8 2" xfId="21471" xr:uid="{B3F2ABBE-23CA-4B2D-A3D0-0D06647D5E65}"/>
    <cellStyle name="Total 2 11 2 8 3" xfId="39740" xr:uid="{F0FBF32A-AC99-4C0F-BA76-33DCA406A658}"/>
    <cellStyle name="Total 2 11 2 9" xfId="21472" xr:uid="{0A0F4AA5-D0FF-4536-AC9F-E77B63746F74}"/>
    <cellStyle name="Total 2 11 2 9 2" xfId="39741" xr:uid="{72DC3D86-413F-4E5A-A89F-F852CC76F25F}"/>
    <cellStyle name="Total 2 11 2 9 3" xfId="39742" xr:uid="{B3B2AE90-6486-4A79-A6EE-83E8BF633CE5}"/>
    <cellStyle name="Total 2 11 3" xfId="21473" xr:uid="{018DF1B2-654C-4E41-A859-0A7EAEA0AEB6}"/>
    <cellStyle name="Total 2 11 3 2" xfId="21474" xr:uid="{44A2A468-1A87-4651-B73B-B1A3D5D1688E}"/>
    <cellStyle name="Total 2 11 3 2 2" xfId="39743" xr:uid="{3A73AE7A-9625-4418-AB2C-EE92FD9C5729}"/>
    <cellStyle name="Total 2 11 3 2 3" xfId="39744" xr:uid="{DBF4E27F-C30E-463B-90A6-CD55E6A8999A}"/>
    <cellStyle name="Total 2 11 3 2 4" xfId="39745" xr:uid="{475946B5-3C35-462E-9240-E74A41AE9809}"/>
    <cellStyle name="Total 2 11 3 3" xfId="21475" xr:uid="{826A91C2-0CF9-4EDD-B193-91D1EE65F618}"/>
    <cellStyle name="Total 2 11 3 3 2" xfId="21476" xr:uid="{EB786AF0-4E24-4476-8C8F-ED01AF78DB9B}"/>
    <cellStyle name="Total 2 11 3 4" xfId="21477" xr:uid="{CD89ED76-7F35-4F64-9A37-F7C88D8FE0C0}"/>
    <cellStyle name="Total 2 11 3 5" xfId="39746" xr:uid="{CAD62100-88F2-4492-8BA4-A34A20ACA745}"/>
    <cellStyle name="Total 2 11 4" xfId="21478" xr:uid="{3D949191-A1DF-48ED-B087-0DD562861FB5}"/>
    <cellStyle name="Total 2 11 4 2" xfId="21479" xr:uid="{CE8EE432-BEE8-4F3A-A794-10B354440AD5}"/>
    <cellStyle name="Total 2 11 4 2 2" xfId="39747" xr:uid="{EA36FCA3-212E-4697-8311-D593B80468DE}"/>
    <cellStyle name="Total 2 11 4 2 3" xfId="39748" xr:uid="{BE0BA904-2318-4632-B0F1-2446E2A05BC8}"/>
    <cellStyle name="Total 2 11 4 3" xfId="21480" xr:uid="{0039D1CD-D673-47F8-BCE6-5E665D286F16}"/>
    <cellStyle name="Total 2 11 4 4" xfId="39749" xr:uid="{D4B29AD1-A702-4505-B40D-32418E56B01C}"/>
    <cellStyle name="Total 2 11 4 5" xfId="39750" xr:uid="{41E16A25-E5B8-4D91-B11E-9558239195F0}"/>
    <cellStyle name="Total 2 11 5" xfId="21481" xr:uid="{BD1BF14E-28E0-4D96-B36F-0E5D2888A6CC}"/>
    <cellStyle name="Total 2 11 5 2" xfId="21482" xr:uid="{2B56DBB1-1047-448D-A0A8-C480A2E6BAAA}"/>
    <cellStyle name="Total 2 11 5 2 2" xfId="39751" xr:uid="{479B2590-9601-4FDC-B918-A4A08F1EC901}"/>
    <cellStyle name="Total 2 11 5 2 3" xfId="39752" xr:uid="{8F6EAAA8-CD80-41C8-BDA7-5EFF998C9C4C}"/>
    <cellStyle name="Total 2 11 5 3" xfId="39753" xr:uid="{9ADBECDF-4B57-43A3-9131-BC8513CF7435}"/>
    <cellStyle name="Total 2 11 5 4" xfId="39754" xr:uid="{BE0A428B-2A55-4E65-AC99-04FE2AC121E8}"/>
    <cellStyle name="Total 2 11 6" xfId="21483" xr:uid="{0FF10FDB-76A8-43BE-96D9-32BFA0D17BB0}"/>
    <cellStyle name="Total 2 11 6 2" xfId="21484" xr:uid="{FDCCBDF2-8AFD-45C3-B4BA-3C364102571C}"/>
    <cellStyle name="Total 2 11 6 3" xfId="39755" xr:uid="{E09A98FF-DFCE-4FD1-8C03-41569AD865B6}"/>
    <cellStyle name="Total 2 11 7" xfId="21485" xr:uid="{0FE94A98-2322-4C29-8ABF-F75D71AD7802}"/>
    <cellStyle name="Total 2 11 7 2" xfId="21486" xr:uid="{C0CE0004-8945-4AE3-845D-2640E6EB8C69}"/>
    <cellStyle name="Total 2 11 7 3" xfId="39756" xr:uid="{2185733E-3798-416E-9E6C-C422244E3A12}"/>
    <cellStyle name="Total 2 11 8" xfId="21487" xr:uid="{44EF2A21-CCF7-429D-8EE1-F1A1F74A45F9}"/>
    <cellStyle name="Total 2 11 8 2" xfId="21488" xr:uid="{682E2099-F0EE-4A46-AD95-F9BF97ECB815}"/>
    <cellStyle name="Total 2 11 8 3" xfId="39757" xr:uid="{38A932A4-0DF7-48C7-A821-37D8F92354BB}"/>
    <cellStyle name="Total 2 11 9" xfId="21489" xr:uid="{FFE078DB-20B9-4496-8F4A-2F84C15B6D59}"/>
    <cellStyle name="Total 2 11 9 2" xfId="21490" xr:uid="{0F408979-7904-4C5F-A6A5-CDF062C6BDD7}"/>
    <cellStyle name="Total 2 11 9 3" xfId="39758" xr:uid="{CEF06027-7CBB-43F8-B38B-D5BF2B59AC52}"/>
    <cellStyle name="Total 2 12" xfId="21491" xr:uid="{66B8DBA5-FE43-4FE7-ABDD-220D7FD2B649}"/>
    <cellStyle name="Total 2 12 10" xfId="21492" xr:uid="{C856951B-39DE-465C-930D-09F5A4926D32}"/>
    <cellStyle name="Total 2 12 10 2" xfId="39759" xr:uid="{861834DC-61BC-45AF-B33C-D21C0E6AFA41}"/>
    <cellStyle name="Total 2 12 11" xfId="39760" xr:uid="{1F0BBD46-CC2E-43D9-8B10-474C6EDD2179}"/>
    <cellStyle name="Total 2 12 2" xfId="21493" xr:uid="{B06F4ADF-96FA-4324-A914-15E5E3837105}"/>
    <cellStyle name="Total 2 12 2 2" xfId="21494" xr:uid="{70D3A8E6-BBE9-4D3C-91CB-16C16917FC93}"/>
    <cellStyle name="Total 2 12 2 2 2" xfId="39761" xr:uid="{4137AA8C-B2E6-475F-A00A-1545C7EDF7BA}"/>
    <cellStyle name="Total 2 12 2 2 3" xfId="39762" xr:uid="{E59A8458-B443-4BE8-9B15-A04391287443}"/>
    <cellStyle name="Total 2 12 2 3" xfId="21495" xr:uid="{9890F52F-9CAB-44D5-9675-B6549925F4CF}"/>
    <cellStyle name="Total 2 12 2 3 2" xfId="21496" xr:uid="{CB3D34FF-1B7C-4213-9B01-B5AAB853F22E}"/>
    <cellStyle name="Total 2 12 2 4" xfId="21497" xr:uid="{480ACC7E-2CEC-4C92-9A06-A911003AE7B4}"/>
    <cellStyle name="Total 2 12 2 5" xfId="39763" xr:uid="{7B8C6898-F19F-4014-8F33-4DDAF6D682CC}"/>
    <cellStyle name="Total 2 12 3" xfId="21498" xr:uid="{A964A325-5EA9-413E-AC54-4853951396F6}"/>
    <cellStyle name="Total 2 12 3 2" xfId="21499" xr:uid="{54E2CE28-F2BD-4401-84E2-5BB1925C6F3B}"/>
    <cellStyle name="Total 2 12 3 3" xfId="39764" xr:uid="{C852BE7B-2C06-4539-BB60-DC3C0F1D22D1}"/>
    <cellStyle name="Total 2 12 4" xfId="21500" xr:uid="{3C42F1DD-356F-4766-8C0A-812193738155}"/>
    <cellStyle name="Total 2 12 4 2" xfId="21501" xr:uid="{53B95670-4861-4272-9F4E-47AC36174092}"/>
    <cellStyle name="Total 2 12 4 3" xfId="39765" xr:uid="{424F90C9-D5FD-4CAC-B463-355B0F6C2E12}"/>
    <cellStyle name="Total 2 12 5" xfId="21502" xr:uid="{9179E43E-39EB-466D-88F7-148078BE29A6}"/>
    <cellStyle name="Total 2 12 5 2" xfId="21503" xr:uid="{19773257-F4CC-4890-A8D0-908CBA0EC6B5}"/>
    <cellStyle name="Total 2 12 5 3" xfId="39766" xr:uid="{92938A5B-6D22-43EF-851B-222AF3556C3A}"/>
    <cellStyle name="Total 2 12 6" xfId="21504" xr:uid="{38F52DDA-6851-4207-890C-2DAB614E6786}"/>
    <cellStyle name="Total 2 12 6 2" xfId="21505" xr:uid="{76B65345-F0C5-41AF-B722-BD99F5F20CE5}"/>
    <cellStyle name="Total 2 12 6 3" xfId="39767" xr:uid="{4E22D53C-0475-4505-AB0A-D2B342BBB553}"/>
    <cellStyle name="Total 2 12 7" xfId="21506" xr:uid="{1884ECA2-7239-48E8-AF74-EA9B6795F3C0}"/>
    <cellStyle name="Total 2 12 7 2" xfId="21507" xr:uid="{60202E22-59B5-4996-AFBE-C5F7E7954DE1}"/>
    <cellStyle name="Total 2 12 7 3" xfId="39768" xr:uid="{DD4F7A1B-FB25-45DF-A964-6781985D19AE}"/>
    <cellStyle name="Total 2 12 8" xfId="21508" xr:uid="{539B3324-C9CD-4BF3-B190-C0D53EE4C7D7}"/>
    <cellStyle name="Total 2 12 8 2" xfId="21509" xr:uid="{D6CB5B97-FF4F-4F4A-95C7-8B54D18FCD6C}"/>
    <cellStyle name="Total 2 12 8 3" xfId="39769" xr:uid="{CA80233C-FC14-4076-965F-9B12EF85507C}"/>
    <cellStyle name="Total 2 12 9" xfId="21510" xr:uid="{CFB7D68B-27C7-4052-8C85-9335B25FE3B1}"/>
    <cellStyle name="Total 2 12 9 2" xfId="39770" xr:uid="{7310F012-BECD-498A-B4E7-A85364F2AC23}"/>
    <cellStyle name="Total 2 12 9 3" xfId="39771" xr:uid="{D66FBFF1-FA35-4E5D-BE1D-E4F79D50745D}"/>
    <cellStyle name="Total 2 13" xfId="21511" xr:uid="{ECAB569B-309E-4012-8315-FED21EBF3DD8}"/>
    <cellStyle name="Total 2 13 2" xfId="21512" xr:uid="{52DED4DD-716A-4AB3-BD65-3E8835D0B52D}"/>
    <cellStyle name="Total 2 13 2 2" xfId="39772" xr:uid="{6E6D9973-9C11-41CB-8E6B-7D86E4A8D861}"/>
    <cellStyle name="Total 2 13 2 3" xfId="39773" xr:uid="{1780D66C-271A-40C8-948E-4EFFE97F4916}"/>
    <cellStyle name="Total 2 13 2 4" xfId="39774" xr:uid="{68D69514-C8B0-4A14-9C69-B65B41156326}"/>
    <cellStyle name="Total 2 13 3" xfId="21513" xr:uid="{EC605E1A-7FD8-45FD-B12D-8188D687B9F8}"/>
    <cellStyle name="Total 2 13 3 2" xfId="21514" xr:uid="{59F1EB98-7B24-4B22-A8D3-702877FF5E4A}"/>
    <cellStyle name="Total 2 13 4" xfId="21515" xr:uid="{6C9A48AD-24B2-418E-B2E3-208BF12D8F8D}"/>
    <cellStyle name="Total 2 13 5" xfId="39775" xr:uid="{6F4FF801-3861-4077-8C5D-395C7A08339F}"/>
    <cellStyle name="Total 2 14" xfId="21516" xr:uid="{A0EC550B-5B62-483C-B8CF-B1ADC3D968E7}"/>
    <cellStyle name="Total 2 14 2" xfId="21517" xr:uid="{8C46B232-23D7-4C1B-BE6E-AA30D291E42E}"/>
    <cellStyle name="Total 2 14 2 2" xfId="39776" xr:uid="{625A5C81-8DB5-41BE-8D4A-370F5D11E708}"/>
    <cellStyle name="Total 2 14 3" xfId="39777" xr:uid="{51188D88-D001-4145-AADB-5835E8C84AB2}"/>
    <cellStyle name="Total 2 14 4" xfId="39778" xr:uid="{47599779-7B19-4038-9834-96C700D79F63}"/>
    <cellStyle name="Total 2 15" xfId="21518" xr:uid="{F14DAB0A-7B69-4139-B2CD-F22CFFF8F4E4}"/>
    <cellStyle name="Total 2 15 2" xfId="21519" xr:uid="{7700A13E-604A-42F5-A94F-D913F73A2DD9}"/>
    <cellStyle name="Total 2 15 2 2" xfId="39779" xr:uid="{1091048E-A30F-4689-963D-E859077E377E}"/>
    <cellStyle name="Total 2 15 2 3" xfId="39780" xr:uid="{ECFCD4B0-C012-4CB3-9201-9707FED0C1E6}"/>
    <cellStyle name="Total 2 15 3" xfId="21520" xr:uid="{55DC7F8F-8F94-4214-8DA2-AB3BC105F179}"/>
    <cellStyle name="Total 2 15 4" xfId="39781" xr:uid="{27CA4BAD-6926-47AC-98D0-B4CA9818ABE7}"/>
    <cellStyle name="Total 2 15 5" xfId="39782" xr:uid="{2CD8E9D3-F808-41A2-9433-6EC6CEE8E93C}"/>
    <cellStyle name="Total 2 16" xfId="21521" xr:uid="{F3FECB77-D63D-4D1C-9A41-8F796064CB27}"/>
    <cellStyle name="Total 2 16 2" xfId="21522" xr:uid="{3AB869C3-B159-4CF4-9408-D64322BD2E0D}"/>
    <cellStyle name="Total 2 16 2 2" xfId="39783" xr:uid="{11753A9F-1D11-480A-BC32-C2D146D49FB5}"/>
    <cellStyle name="Total 2 16 2 3" xfId="39784" xr:uid="{2532A6CE-0EA3-4E84-87A4-C16B0ADFA429}"/>
    <cellStyle name="Total 2 16 3" xfId="39785" xr:uid="{97A8814D-0F13-4874-A83B-6F0DC0AB9078}"/>
    <cellStyle name="Total 2 17" xfId="21523" xr:uid="{EFCB01F9-BB39-401E-B569-6181AEC13B0E}"/>
    <cellStyle name="Total 2 17 2" xfId="21524" xr:uid="{904A6F93-5BE7-4DDD-8B2E-55ABE6E3DB97}"/>
    <cellStyle name="Total 2 17 2 2" xfId="39786" xr:uid="{F755339E-BA89-49BA-8817-AB0CD04AC719}"/>
    <cellStyle name="Total 2 17 3" xfId="39787" xr:uid="{96C598DE-F414-4CED-8916-BB9B468C33EE}"/>
    <cellStyle name="Total 2 18" xfId="21525" xr:uid="{CA072740-2411-43A9-8EF2-FABF030B9591}"/>
    <cellStyle name="Total 2 18 2" xfId="21526" xr:uid="{A2340A3C-B704-4C4C-92C9-FFF9D45146D3}"/>
    <cellStyle name="Total 2 18 3" xfId="39788" xr:uid="{9BF0E8E8-3E82-48F7-8BA9-698CD2D6D4D9}"/>
    <cellStyle name="Total 2 19" xfId="21527" xr:uid="{28D5E861-531A-40F7-9345-42627841B0F2}"/>
    <cellStyle name="Total 2 19 2" xfId="21528" xr:uid="{528D4842-DFE8-475D-86DE-EA885520FD52}"/>
    <cellStyle name="Total 2 19 3" xfId="39789" xr:uid="{C96A7E43-71A1-4D69-B615-4BB46A20AF3E}"/>
    <cellStyle name="Total 2 2" xfId="21529" xr:uid="{A7EF4D0A-01A7-4E0D-B819-81C5F2FF3C05}"/>
    <cellStyle name="Total 2 2 10" xfId="21530" xr:uid="{EFEB5A92-2FC9-4E27-8D1F-36F62337D6A8}"/>
    <cellStyle name="Total 2 2 10 2" xfId="39790" xr:uid="{023EDB47-0423-41DF-A261-C0897D1454E8}"/>
    <cellStyle name="Total 2 2 10 3" xfId="39791" xr:uid="{96CB4668-A382-4E65-8881-94A9D6C10F1B}"/>
    <cellStyle name="Total 2 2 11" xfId="21531" xr:uid="{88A7BC95-C6B5-4442-A64F-54E1BF2293EC}"/>
    <cellStyle name="Total 2 2 11 2" xfId="39792" xr:uid="{0FDD5ED5-97F7-4C17-B814-40AB08C87397}"/>
    <cellStyle name="Total 2 2 12" xfId="39793" xr:uid="{A592EED0-F033-4924-A752-89EE4FC8FAD0}"/>
    <cellStyle name="Total 2 2 13" xfId="39794" xr:uid="{B8423072-B5F5-4C36-B725-1215B72C26DF}"/>
    <cellStyle name="Total 2 2 14" xfId="44532" xr:uid="{AD874D33-158A-4CD8-998D-170022C45B83}"/>
    <cellStyle name="Total 2 2 15" xfId="45283" xr:uid="{2E936195-4228-474F-97F2-B3FE51665EAE}"/>
    <cellStyle name="Total 2 2 16" xfId="45532" xr:uid="{7FF165FF-21BF-4A7C-BE1D-733D5B00116E}"/>
    <cellStyle name="Total 2 2 2" xfId="21532" xr:uid="{BE0F0701-BF10-4A16-A03B-F16F8016DAF7}"/>
    <cellStyle name="Total 2 2 2 10" xfId="21533" xr:uid="{B6535214-F3A5-4C65-A5CD-70D94ED6B855}"/>
    <cellStyle name="Total 2 2 2 10 2" xfId="39795" xr:uid="{A99EC45A-8381-42F8-9EE9-DE31AA952C5A}"/>
    <cellStyle name="Total 2 2 2 11" xfId="39796" xr:uid="{3FCA2A82-4004-4E9B-B734-DC836DDCDBD7}"/>
    <cellStyle name="Total 2 2 2 12" xfId="44744" xr:uid="{B5565756-D9ED-4165-A679-42CA6E191DF2}"/>
    <cellStyle name="Total 2 2 2 13" xfId="44131" xr:uid="{B9FB23CA-C6BD-41F1-B0D1-4E7579185962}"/>
    <cellStyle name="Total 2 2 2 14" xfId="44173" xr:uid="{10E4C7B7-FBB6-4A34-BE39-A25F1E09AC33}"/>
    <cellStyle name="Total 2 2 2 2" xfId="21534" xr:uid="{D41E1C9D-6F3C-42F6-AC35-F66100B2EC71}"/>
    <cellStyle name="Total 2 2 2 2 2" xfId="21535" xr:uid="{7027291A-8C2B-4B8C-93C7-11B716525279}"/>
    <cellStyle name="Total 2 2 2 2 2 2" xfId="39797" xr:uid="{D06F8678-CBE1-479C-93CC-77D0D91E14DF}"/>
    <cellStyle name="Total 2 2 2 2 2 3" xfId="39798" xr:uid="{F8D69666-D740-49EE-ABD5-AF0F873A981D}"/>
    <cellStyle name="Total 2 2 2 2 3" xfId="21536" xr:uid="{023E199A-14CC-4E1C-AA49-2C3BBC88C30A}"/>
    <cellStyle name="Total 2 2 2 2 3 2" xfId="21537" xr:uid="{23956BEA-2FDA-47B2-AD25-7F1341304322}"/>
    <cellStyle name="Total 2 2 2 2 4" xfId="21538" xr:uid="{CA21CDB6-E658-4817-BD1F-78D6E19D0F45}"/>
    <cellStyle name="Total 2 2 2 2 5" xfId="39799" xr:uid="{AD158FBE-E58A-4720-8F43-E573DDBA5FB0}"/>
    <cellStyle name="Total 2 2 2 3" xfId="21539" xr:uid="{284CF452-A26E-43B6-BA78-DFDAD5F3F33A}"/>
    <cellStyle name="Total 2 2 2 3 2" xfId="21540" xr:uid="{7D097488-0583-489C-B2F9-813EF5672787}"/>
    <cellStyle name="Total 2 2 2 3 3" xfId="39800" xr:uid="{B715B398-291F-4EA4-B502-4C5053062DE5}"/>
    <cellStyle name="Total 2 2 2 4" xfId="21541" xr:uid="{9CC9516A-674E-45D9-93D4-35D8B52DEBE4}"/>
    <cellStyle name="Total 2 2 2 4 2" xfId="21542" xr:uid="{92CC45E9-5A77-4164-A4DB-D79CE087DFC6}"/>
    <cellStyle name="Total 2 2 2 4 3" xfId="39801" xr:uid="{0074DBF0-427B-4DE7-B01B-6C62F2E3A251}"/>
    <cellStyle name="Total 2 2 2 5" xfId="21543" xr:uid="{8232101A-05D1-43C4-837D-2005AE9CF990}"/>
    <cellStyle name="Total 2 2 2 5 2" xfId="21544" xr:uid="{54C584BF-C8BE-4A72-9FEB-7BC83EB7DEDA}"/>
    <cellStyle name="Total 2 2 2 5 3" xfId="39802" xr:uid="{7B83B4EC-BB58-4ADA-9C8E-02237FA15584}"/>
    <cellStyle name="Total 2 2 2 6" xfId="21545" xr:uid="{829F9ECA-5ECD-42CD-97A6-E1426EA63137}"/>
    <cellStyle name="Total 2 2 2 6 2" xfId="21546" xr:uid="{2EECE437-211E-4B17-88E1-64030486BAAA}"/>
    <cellStyle name="Total 2 2 2 6 3" xfId="39803" xr:uid="{C065FB3D-6DC5-4765-9448-EA3B40C49E46}"/>
    <cellStyle name="Total 2 2 2 7" xfId="21547" xr:uid="{BF565066-04EB-4204-A712-1C9F21FCAB5B}"/>
    <cellStyle name="Total 2 2 2 7 2" xfId="21548" xr:uid="{CAA22A6D-DEBB-4215-A2A2-581428F9454A}"/>
    <cellStyle name="Total 2 2 2 7 3" xfId="39804" xr:uid="{A344305C-B527-44E5-8418-23C2D5F75822}"/>
    <cellStyle name="Total 2 2 2 8" xfId="21549" xr:uid="{17AC34FD-9270-480A-9A9C-B6086A2DB67E}"/>
    <cellStyle name="Total 2 2 2 8 2" xfId="21550" xr:uid="{ADD4E190-B39B-4C9D-8743-707F9AA7140E}"/>
    <cellStyle name="Total 2 2 2 8 3" xfId="39805" xr:uid="{D13D4217-01B7-4604-B3D8-29FFEC324CBA}"/>
    <cellStyle name="Total 2 2 2 9" xfId="21551" xr:uid="{0ABF127C-3F1E-4C1B-8C38-E2A9685A6093}"/>
    <cellStyle name="Total 2 2 2 9 2" xfId="39806" xr:uid="{F7BD12F1-57F2-454D-8EF6-079D0D2635C9}"/>
    <cellStyle name="Total 2 2 2 9 3" xfId="39807" xr:uid="{CE46B4C3-A870-4FA5-96E0-AB80171DE342}"/>
    <cellStyle name="Total 2 2 3" xfId="21552" xr:uid="{FD1FFA31-F796-4764-9BE3-C6720A3FF72A}"/>
    <cellStyle name="Total 2 2 3 2" xfId="21553" xr:uid="{5E88952D-676F-4BAC-B6C2-988E0F58A1D8}"/>
    <cellStyle name="Total 2 2 3 2 2" xfId="39808" xr:uid="{61CAF9FD-C22A-4F09-9909-6FA84589E5DB}"/>
    <cellStyle name="Total 2 2 3 2 3" xfId="39809" xr:uid="{58162404-9925-40DD-BD60-C5129A08B62E}"/>
    <cellStyle name="Total 2 2 3 2 4" xfId="39810" xr:uid="{E50BBD12-B02E-41FD-A65F-ECBC2781ACF0}"/>
    <cellStyle name="Total 2 2 3 3" xfId="21554" xr:uid="{EF7D4971-C65C-4A0F-8507-20FE062C7113}"/>
    <cellStyle name="Total 2 2 3 3 2" xfId="21555" xr:uid="{C36B7306-DFAD-485E-AB13-F73B0784F49C}"/>
    <cellStyle name="Total 2 2 3 4" xfId="21556" xr:uid="{6A495B19-42FE-46BE-95C7-869BF7271BB5}"/>
    <cellStyle name="Total 2 2 3 5" xfId="39811" xr:uid="{C2D73789-0353-466F-8DB6-7CA0C9303B33}"/>
    <cellStyle name="Total 2 2 4" xfId="21557" xr:uid="{F9CB7180-8008-4F29-B667-F1F3672A66EF}"/>
    <cellStyle name="Total 2 2 4 2" xfId="21558" xr:uid="{3C1F6F60-8F41-4E4B-BB26-85485895AD7D}"/>
    <cellStyle name="Total 2 2 4 2 2" xfId="21559" xr:uid="{32B15506-4398-4C89-A2CA-D03D820AB118}"/>
    <cellStyle name="Total 2 2 4 2 2 2" xfId="39812" xr:uid="{281EB42E-934D-4B35-85E0-E8CBCE52FF02}"/>
    <cellStyle name="Total 2 2 4 2 3" xfId="39813" xr:uid="{43C51EA1-F35A-40B8-8580-11D0EBDC588A}"/>
    <cellStyle name="Total 2 2 4 2 3 2" xfId="39814" xr:uid="{58D16B86-6C40-4C5E-87AF-0AB400C72A1A}"/>
    <cellStyle name="Total 2 2 4 2 4" xfId="39815" xr:uid="{46070E8E-E0CE-4580-A36B-0D2C6C446B43}"/>
    <cellStyle name="Total 2 2 4 2 5" xfId="39816" xr:uid="{17C8254F-26BF-4348-816A-260EB9A74790}"/>
    <cellStyle name="Total 2 2 4 2 6" xfId="39817" xr:uid="{873D76A0-96D8-4AC6-BD78-2E0E566828B9}"/>
    <cellStyle name="Total 2 2 4 3" xfId="21560" xr:uid="{CA225FB4-1149-40D8-8E42-B439EF2AC7D6}"/>
    <cellStyle name="Total 2 2 4 3 2" xfId="39818" xr:uid="{07F5FD22-1B4B-4831-94CB-4DBC9962975E}"/>
    <cellStyle name="Total 2 2 4 4" xfId="39819" xr:uid="{5BCC9B19-C4CB-462F-B9D5-AE2E97D349E7}"/>
    <cellStyle name="Total 2 2 4 4 2" xfId="39820" xr:uid="{182B878D-5538-4C74-BC07-E4855B9BD154}"/>
    <cellStyle name="Total 2 2 4 5" xfId="39821" xr:uid="{8568487F-8CD6-4B10-AAC5-C6AFC60FFC27}"/>
    <cellStyle name="Total 2 2 4 5 2" xfId="39822" xr:uid="{AB66A96B-2604-4C2A-A2A4-5438E8C3A3EE}"/>
    <cellStyle name="Total 2 2 4 6" xfId="39823" xr:uid="{12946C09-DF53-40E8-AB1B-E1BB841E6D44}"/>
    <cellStyle name="Total 2 2 4 7" xfId="39824" xr:uid="{5849B53B-69E4-414B-A57C-B5DB345F07A5}"/>
    <cellStyle name="Total 2 2 4 8" xfId="39825" xr:uid="{A16620DD-63D7-4943-8573-70C5566D57CF}"/>
    <cellStyle name="Total 2 2 4 9" xfId="39826" xr:uid="{C1474F04-E9A2-498A-9A55-4E7DF882CA77}"/>
    <cellStyle name="Total 2 2 5" xfId="21561" xr:uid="{4E477E16-5F7C-4838-B4EA-A98DFC23347A}"/>
    <cellStyle name="Total 2 2 5 2" xfId="21562" xr:uid="{7302E4BA-906F-40CC-B0CF-FE520A6C3B38}"/>
    <cellStyle name="Total 2 2 5 2 2" xfId="39827" xr:uid="{2B5F994A-2A68-4F9C-9738-F1C9A5DB19A0}"/>
    <cellStyle name="Total 2 2 5 2 3" xfId="39828" xr:uid="{56CBD0A5-ED3A-4B8F-83AE-F1831E6EDE96}"/>
    <cellStyle name="Total 2 2 5 3" xfId="21563" xr:uid="{0495E143-55ED-4604-B741-29955C192A9A}"/>
    <cellStyle name="Total 2 2 5 4" xfId="39829" xr:uid="{25AAAECD-0E5B-4268-8870-764E2ACEB554}"/>
    <cellStyle name="Total 2 2 5 5" xfId="39830" xr:uid="{DD65B872-A4B7-48BD-9784-5740453C51DB}"/>
    <cellStyle name="Total 2 2 6" xfId="21564" xr:uid="{5897763A-3E93-46EB-B3B5-419CD9E21975}"/>
    <cellStyle name="Total 2 2 6 2" xfId="21565" xr:uid="{3077D40F-440B-42E3-873D-D75989F3CE2A}"/>
    <cellStyle name="Total 2 2 6 2 2" xfId="39831" xr:uid="{549BEA17-F700-460C-BAF1-C33E0216DD0C}"/>
    <cellStyle name="Total 2 2 6 2 3" xfId="39832" xr:uid="{6BB125AE-1803-47AE-9451-0B45B0C1E2B1}"/>
    <cellStyle name="Total 2 2 6 3" xfId="39833" xr:uid="{38FEF06F-51F4-4C2F-B8F0-DE2AF6195776}"/>
    <cellStyle name="Total 2 2 6 4" xfId="39834" xr:uid="{60A0752F-663B-4582-8E89-5159BE0D375A}"/>
    <cellStyle name="Total 2 2 7" xfId="21566" xr:uid="{0FD99280-2D03-4958-81FB-A6D3915886FF}"/>
    <cellStyle name="Total 2 2 7 2" xfId="21567" xr:uid="{D9820CF2-7236-4BC5-BD85-9FBCA7824966}"/>
    <cellStyle name="Total 2 2 7 3" xfId="39835" xr:uid="{9A98456E-8638-4BB5-BBDA-6BA8D015250B}"/>
    <cellStyle name="Total 2 2 8" xfId="21568" xr:uid="{65A6DD50-63B3-49B3-9B90-0315659B7842}"/>
    <cellStyle name="Total 2 2 8 2" xfId="21569" xr:uid="{7F312D78-67F2-4115-9EFC-2F3D57AABB17}"/>
    <cellStyle name="Total 2 2 8 3" xfId="39836" xr:uid="{9628CB06-9DFA-4ED8-ACF6-4B59F9FAF24F}"/>
    <cellStyle name="Total 2 2 9" xfId="21570" xr:uid="{9C5E3BD3-B510-425D-AD6F-2F615DAA8A52}"/>
    <cellStyle name="Total 2 2 9 2" xfId="21571" xr:uid="{AC58E97E-EE70-4DDF-804C-CB7B2ED4C95B}"/>
    <cellStyle name="Total 2 2 9 3" xfId="39837" xr:uid="{F3B59D36-D86D-4970-94B1-C9C21532C5DA}"/>
    <cellStyle name="Total 2 20" xfId="21572" xr:uid="{77518812-AFE3-4D3B-9089-C534B39361FD}"/>
    <cellStyle name="Total 2 20 2" xfId="39838" xr:uid="{F7749E9D-99FD-4D56-A6CA-719911463760}"/>
    <cellStyle name="Total 2 20 3" xfId="39839" xr:uid="{41371847-F537-4722-9DB7-F73E36004051}"/>
    <cellStyle name="Total 2 21" xfId="21573" xr:uid="{4FE3931C-C805-4C33-BC61-102D89A1377E}"/>
    <cellStyle name="Total 2 21 2" xfId="39840" xr:uid="{E54DD290-E547-42E7-8BCE-79615E6B0C0B}"/>
    <cellStyle name="Total 2 22" xfId="39841" xr:uid="{63EA91DD-6422-4DF5-82A2-F9690DA63604}"/>
    <cellStyle name="Total 2 23" xfId="44169" xr:uid="{565314E0-B057-4B1E-BE47-DD423CC6F2F9}"/>
    <cellStyle name="Total 2 24" xfId="45047" xr:uid="{4F63762E-DE28-43BC-8F19-83BA5554A95D}"/>
    <cellStyle name="Total 2 25" xfId="45273" xr:uid="{FE3CF5A2-B51D-4AB4-987B-AEA2A41E21A2}"/>
    <cellStyle name="Total 2 3" xfId="21574" xr:uid="{F1B52989-65B7-4F8F-AC68-D937B07162BD}"/>
    <cellStyle name="Total 2 3 10" xfId="21575" xr:uid="{7D69A510-C97F-40F0-99C2-13A11CC9CCD1}"/>
    <cellStyle name="Total 2 3 10 2" xfId="39842" xr:uid="{1E2DC2CC-A4A3-468D-A228-103D4E7E0D12}"/>
    <cellStyle name="Total 2 3 10 3" xfId="39843" xr:uid="{9C4D5389-1F0C-4A43-947F-0BF239FDFABC}"/>
    <cellStyle name="Total 2 3 11" xfId="21576" xr:uid="{50207F15-BAB5-4B12-ACFE-C51C69149ECF}"/>
    <cellStyle name="Total 2 3 11 2" xfId="39844" xr:uid="{A21C3C46-DCF4-4080-B14B-3EFDF97910F3}"/>
    <cellStyle name="Total 2 3 12" xfId="39845" xr:uid="{1DE8A61F-5528-4190-90F5-9F8B9452F38D}"/>
    <cellStyle name="Total 2 3 13" xfId="39846" xr:uid="{FA2173D2-3FE8-4856-840A-11E0ACBBF939}"/>
    <cellStyle name="Total 2 3 14" xfId="44591" xr:uid="{1E28E6D4-E142-4CD1-A363-51960F3E4F5D}"/>
    <cellStyle name="Total 2 3 15" xfId="44419" xr:uid="{55BC67E3-726F-40C3-AACC-44291441610D}"/>
    <cellStyle name="Total 2 3 16" xfId="44950" xr:uid="{86681665-8880-4BA9-AD6F-C92FC11311AE}"/>
    <cellStyle name="Total 2 3 2" xfId="21577" xr:uid="{2AAAAA95-FD2D-4D56-ADE2-20F7D8FE4D23}"/>
    <cellStyle name="Total 2 3 2 10" xfId="21578" xr:uid="{539A215C-FF98-49DC-A497-C6278773E793}"/>
    <cellStyle name="Total 2 3 2 10 2" xfId="39847" xr:uid="{172F1B55-E105-4295-9005-0B956407AD7B}"/>
    <cellStyle name="Total 2 3 2 11" xfId="39848" xr:uid="{60EE139C-9C88-49FC-A5C0-77DAE8B6E867}"/>
    <cellStyle name="Total 2 3 2 12" xfId="44804" xr:uid="{8B56A818-5E25-4503-A6E8-8AF9EE06BA89}"/>
    <cellStyle name="Total 2 3 2 13" xfId="45026" xr:uid="{E75B7418-A657-466B-961A-F1EE81C7B0F9}"/>
    <cellStyle name="Total 2 3 2 14" xfId="44313" xr:uid="{12B1F722-A039-4109-AE92-D0156A28641E}"/>
    <cellStyle name="Total 2 3 2 2" xfId="21579" xr:uid="{DCFC8437-B4FD-4794-9B0D-2A7F4D4A5080}"/>
    <cellStyle name="Total 2 3 2 2 2" xfId="21580" xr:uid="{BB92E82D-F300-4DA8-AF33-AA09CB60CC4F}"/>
    <cellStyle name="Total 2 3 2 2 2 2" xfId="39849" xr:uid="{CA243B7B-1F1A-4E5C-89B1-5E06F8B8FF38}"/>
    <cellStyle name="Total 2 3 2 2 2 3" xfId="39850" xr:uid="{29A2CB99-9077-4830-9A77-63CE0AACE966}"/>
    <cellStyle name="Total 2 3 2 2 3" xfId="21581" xr:uid="{7B201F90-F580-433A-A3E9-26C427E7767B}"/>
    <cellStyle name="Total 2 3 2 2 3 2" xfId="21582" xr:uid="{EC1F78F4-CAB4-4DD1-B07C-609EA123DFAF}"/>
    <cellStyle name="Total 2 3 2 2 4" xfId="21583" xr:uid="{712B36C4-E142-498D-BB8A-73E7C6EF901F}"/>
    <cellStyle name="Total 2 3 2 2 5" xfId="39851" xr:uid="{87B7B50C-41F1-4887-99C5-F51AECECDBA1}"/>
    <cellStyle name="Total 2 3 2 3" xfId="21584" xr:uid="{DCE3EE78-A2CD-4C35-9CC7-B20871771E0B}"/>
    <cellStyle name="Total 2 3 2 3 2" xfId="21585" xr:uid="{1B756E89-5333-4027-8523-CD9BC9EF2A56}"/>
    <cellStyle name="Total 2 3 2 3 3" xfId="39852" xr:uid="{7ED6550C-1B60-47A8-92CF-B94E46ACC58F}"/>
    <cellStyle name="Total 2 3 2 4" xfId="21586" xr:uid="{41D783E6-36B5-4835-976B-9465C4C68D88}"/>
    <cellStyle name="Total 2 3 2 4 2" xfId="21587" xr:uid="{89391505-2128-4F84-B50C-C48F65A12A04}"/>
    <cellStyle name="Total 2 3 2 4 3" xfId="39853" xr:uid="{AF1D2A93-7198-434A-9186-AA345B5699FF}"/>
    <cellStyle name="Total 2 3 2 5" xfId="21588" xr:uid="{8014A58C-0884-40AB-9531-F8E1F872E504}"/>
    <cellStyle name="Total 2 3 2 5 2" xfId="21589" xr:uid="{C163A730-C8F7-4B2A-A368-6325F8744860}"/>
    <cellStyle name="Total 2 3 2 5 3" xfId="39854" xr:uid="{7D27233D-3447-44F9-80DC-84A74E2A4737}"/>
    <cellStyle name="Total 2 3 2 6" xfId="21590" xr:uid="{336A1DC0-C8F0-4B9C-952A-D03821BA3EDA}"/>
    <cellStyle name="Total 2 3 2 6 2" xfId="21591" xr:uid="{F9C52614-EF12-42DB-8C9A-C0BC41CE0205}"/>
    <cellStyle name="Total 2 3 2 6 3" xfId="39855" xr:uid="{C05515A7-B95B-4268-94A4-67F0CFFA179A}"/>
    <cellStyle name="Total 2 3 2 7" xfId="21592" xr:uid="{6FD489EF-3D97-47ED-A620-6DFA9C00FE3E}"/>
    <cellStyle name="Total 2 3 2 7 2" xfId="21593" xr:uid="{9B5B4FA6-C506-4065-8C89-8CE1194D45AE}"/>
    <cellStyle name="Total 2 3 2 7 3" xfId="39856" xr:uid="{EF78CA5A-DC28-4A29-9E04-5742106B12D5}"/>
    <cellStyle name="Total 2 3 2 8" xfId="21594" xr:uid="{159D4CEE-DC3E-4395-A092-52D6A1E7EEC8}"/>
    <cellStyle name="Total 2 3 2 8 2" xfId="21595" xr:uid="{B2EE98F3-64FA-4BF9-AE61-7D37145F85FB}"/>
    <cellStyle name="Total 2 3 2 8 3" xfId="39857" xr:uid="{BE48331E-E33B-425E-97EE-319F790D804E}"/>
    <cellStyle name="Total 2 3 2 9" xfId="21596" xr:uid="{E95C0C7D-40C0-4634-963A-CF220A3E4E02}"/>
    <cellStyle name="Total 2 3 2 9 2" xfId="39858" xr:uid="{4E79E440-372C-4AF9-8A52-B88F0DDC74C1}"/>
    <cellStyle name="Total 2 3 2 9 3" xfId="39859" xr:uid="{E3ACDD94-975D-492E-A178-86533B50D5D6}"/>
    <cellStyle name="Total 2 3 3" xfId="21597" xr:uid="{D78D2DE1-142A-462A-9B28-599337E55C15}"/>
    <cellStyle name="Total 2 3 3 2" xfId="21598" xr:uid="{4A0E0AF8-2508-4119-8A41-579E0CB500F3}"/>
    <cellStyle name="Total 2 3 3 2 2" xfId="39860" xr:uid="{FE5C7DB8-5180-48D5-BE71-A0F8FE953A42}"/>
    <cellStyle name="Total 2 3 3 2 3" xfId="39861" xr:uid="{5777F387-5573-481A-BABE-1975963A0589}"/>
    <cellStyle name="Total 2 3 3 2 4" xfId="39862" xr:uid="{B7421560-D749-4B30-9E12-94B2AC829330}"/>
    <cellStyle name="Total 2 3 3 3" xfId="21599" xr:uid="{BE1B68CD-5D1A-45C3-A35D-8AD5D784AC08}"/>
    <cellStyle name="Total 2 3 3 3 2" xfId="21600" xr:uid="{44F17E1B-D2C0-45BB-BD75-DF5837BED5A7}"/>
    <cellStyle name="Total 2 3 3 4" xfId="21601" xr:uid="{52CC17DA-20EE-427D-B72C-331259F275B2}"/>
    <cellStyle name="Total 2 3 3 5" xfId="39863" xr:uid="{36D282F0-7715-4DC1-8620-09965A804087}"/>
    <cellStyle name="Total 2 3 4" xfId="21602" xr:uid="{B56F600A-71C5-426F-AD2A-994BD956CCA4}"/>
    <cellStyle name="Total 2 3 4 2" xfId="21603" xr:uid="{A13A4807-D46A-4C15-9214-CA195B85D7BB}"/>
    <cellStyle name="Total 2 3 4 2 2" xfId="21604" xr:uid="{7FEBB1FC-EC92-4494-99A0-8A350281DB1A}"/>
    <cellStyle name="Total 2 3 4 2 2 2" xfId="39864" xr:uid="{6F0ABA1F-49A8-46A2-9F4B-B35E49EB2DC8}"/>
    <cellStyle name="Total 2 3 4 2 3" xfId="39865" xr:uid="{BD09A622-AB1C-4337-8E3D-3B25ED72A4D0}"/>
    <cellStyle name="Total 2 3 4 2 3 2" xfId="39866" xr:uid="{A7D30ED8-10D5-4484-918F-5A0E1D5B461E}"/>
    <cellStyle name="Total 2 3 4 2 4" xfId="39867" xr:uid="{88836E85-BFCF-455B-8246-EA4C99B5C5F5}"/>
    <cellStyle name="Total 2 3 4 2 5" xfId="39868" xr:uid="{F4639F88-E996-47A5-94DF-C47C06016CFA}"/>
    <cellStyle name="Total 2 3 4 2 6" xfId="39869" xr:uid="{63738402-4C72-438F-B5C4-404D1B6CCB2A}"/>
    <cellStyle name="Total 2 3 4 3" xfId="21605" xr:uid="{7E800099-1CE4-4D13-BE44-BDFFC91BCC55}"/>
    <cellStyle name="Total 2 3 4 3 2" xfId="39870" xr:uid="{B37D7F1C-C3C1-47E9-90BA-6ADFCE48DEC0}"/>
    <cellStyle name="Total 2 3 4 4" xfId="39871" xr:uid="{4D4CAD7B-7485-4FE8-A5B2-7AD2C8575A54}"/>
    <cellStyle name="Total 2 3 4 4 2" xfId="39872" xr:uid="{7ED411FD-D0E0-4F45-814A-9D235CB3FB47}"/>
    <cellStyle name="Total 2 3 4 5" xfId="39873" xr:uid="{F6058282-1808-4CA5-846F-79F5121D9762}"/>
    <cellStyle name="Total 2 3 4 5 2" xfId="39874" xr:uid="{2CF65BD9-1C43-4970-9BCE-33D97DCC3346}"/>
    <cellStyle name="Total 2 3 4 6" xfId="39875" xr:uid="{F368EB12-6FD4-4C85-9142-59D2697CCE33}"/>
    <cellStyle name="Total 2 3 4 7" xfId="39876" xr:uid="{DCDF80C5-7540-4C1E-B8A4-ECC8472E69AD}"/>
    <cellStyle name="Total 2 3 4 8" xfId="39877" xr:uid="{D362C8EF-818C-4D22-8F61-273B04EAB52B}"/>
    <cellStyle name="Total 2 3 4 9" xfId="39878" xr:uid="{D9A278B4-DE5B-4C03-A8FC-6C070D04608C}"/>
    <cellStyle name="Total 2 3 5" xfId="21606" xr:uid="{809EAF85-9CB4-4CE6-88E7-49F13CAF8971}"/>
    <cellStyle name="Total 2 3 5 2" xfId="21607" xr:uid="{F7BE8916-0DC9-4EA6-B0C5-D8114D82D7C9}"/>
    <cellStyle name="Total 2 3 5 2 2" xfId="39879" xr:uid="{BA2C7785-B232-4C00-98AC-AA79B6711D07}"/>
    <cellStyle name="Total 2 3 5 2 3" xfId="39880" xr:uid="{90F534A0-0EA1-40E6-8562-8670D3996ACE}"/>
    <cellStyle name="Total 2 3 5 3" xfId="21608" xr:uid="{D76A917D-EC46-403E-BECE-1B4177911506}"/>
    <cellStyle name="Total 2 3 5 4" xfId="39881" xr:uid="{E9C6645D-9613-483A-8BF9-3A52A5ADCF5A}"/>
    <cellStyle name="Total 2 3 5 5" xfId="39882" xr:uid="{91CD896C-E4BE-4001-B036-8B51FFB472E2}"/>
    <cellStyle name="Total 2 3 6" xfId="21609" xr:uid="{DB99D448-C1DE-4A75-ABB5-40F2C0AE3CFA}"/>
    <cellStyle name="Total 2 3 6 2" xfId="21610" xr:uid="{7D67D234-3A01-4DB3-98E3-68702ACC846E}"/>
    <cellStyle name="Total 2 3 6 2 2" xfId="39883" xr:uid="{CA7FB583-2E22-4265-946E-AC3DEB822B81}"/>
    <cellStyle name="Total 2 3 6 2 3" xfId="39884" xr:uid="{1ACBBE8A-AA1A-4A6A-B5FE-E6EBA2B947FA}"/>
    <cellStyle name="Total 2 3 6 3" xfId="39885" xr:uid="{1EACF351-0757-42BB-8D4B-5F7E8849C521}"/>
    <cellStyle name="Total 2 3 6 4" xfId="39886" xr:uid="{F58D2357-6EF7-4422-8E1A-7BCDFCC07113}"/>
    <cellStyle name="Total 2 3 7" xfId="21611" xr:uid="{90D30626-C921-495C-B125-4EC306DB996A}"/>
    <cellStyle name="Total 2 3 7 2" xfId="21612" xr:uid="{6A75FA2C-E6F5-45B1-A937-D15A35681CC4}"/>
    <cellStyle name="Total 2 3 7 3" xfId="39887" xr:uid="{15ECE02A-D8EA-400B-A11F-F726F090DBE8}"/>
    <cellStyle name="Total 2 3 8" xfId="21613" xr:uid="{4D8383BD-7C56-48DA-9397-CDC9EC6E41EC}"/>
    <cellStyle name="Total 2 3 8 2" xfId="21614" xr:uid="{973CCF48-775C-48F3-BA81-6C9C6968B444}"/>
    <cellStyle name="Total 2 3 8 3" xfId="39888" xr:uid="{EECD9B3A-B6DA-4488-A1A7-5A4D30EA613D}"/>
    <cellStyle name="Total 2 3 9" xfId="21615" xr:uid="{8EA6742C-4631-4457-AF3B-20C0CE179AE5}"/>
    <cellStyle name="Total 2 3 9 2" xfId="21616" xr:uid="{78D160DC-08E3-449A-94D0-A1397F0FB079}"/>
    <cellStyle name="Total 2 3 9 3" xfId="39889" xr:uid="{FA7CF1E2-03B5-47CF-AC78-420983DCED88}"/>
    <cellStyle name="Total 2 4" xfId="21617" xr:uid="{56CE5D72-528E-44B6-9ED0-7EAFCAF9EEBC}"/>
    <cellStyle name="Total 2 4 10" xfId="21618" xr:uid="{D9E0576E-A4C6-4CBC-9C27-131514A5A6C1}"/>
    <cellStyle name="Total 2 4 10 2" xfId="39890" xr:uid="{305E84B3-F107-4831-B1B0-CBCACB4B15BA}"/>
    <cellStyle name="Total 2 4 10 3" xfId="39891" xr:uid="{B7438FD9-DF2B-46FB-B5B2-A214E885181A}"/>
    <cellStyle name="Total 2 4 11" xfId="21619" xr:uid="{578D86F9-356B-47A9-A393-02665614C201}"/>
    <cellStyle name="Total 2 4 11 2" xfId="39892" xr:uid="{229EF08A-41AC-4B66-B38C-D4517FF9F970}"/>
    <cellStyle name="Total 2 4 12" xfId="39893" xr:uid="{44FE1303-EF21-4167-B85F-D54978785908}"/>
    <cellStyle name="Total 2 4 13" xfId="39894" xr:uid="{AEA3C804-E6E3-4D9B-A408-FF3B29D77B61}"/>
    <cellStyle name="Total 2 4 14" xfId="44482" xr:uid="{81A87CE4-0A1B-49E5-8794-A54B1C853FCF}"/>
    <cellStyle name="Total 2 4 15" xfId="45320" xr:uid="{E73F4D6C-F15E-4640-8941-905A8FDE17BF}"/>
    <cellStyle name="Total 2 4 16" xfId="45553" xr:uid="{113EA37D-1F9D-4AD5-BE6F-3DC7FC8D2664}"/>
    <cellStyle name="Total 2 4 2" xfId="21620" xr:uid="{3256919C-01F5-4E11-AE18-F3A360C9B935}"/>
    <cellStyle name="Total 2 4 2 10" xfId="21621" xr:uid="{B7E3EB96-CD35-4415-9480-A04121A8C46F}"/>
    <cellStyle name="Total 2 4 2 10 2" xfId="39895" xr:uid="{226CC140-970C-4BFA-89B9-DC69AEDC58C5}"/>
    <cellStyle name="Total 2 4 2 11" xfId="39896" xr:uid="{78B16812-5E17-4073-9307-BA23EC113835}"/>
    <cellStyle name="Total 2 4 2 12" xfId="44693" xr:uid="{681B15CA-BAF8-49D0-A11C-5FD302AF5D3E}"/>
    <cellStyle name="Total 2 4 2 13" xfId="45254" xr:uid="{D95B6EBD-C881-42F7-A3E4-7041A885FC42}"/>
    <cellStyle name="Total 2 4 2 14" xfId="45516" xr:uid="{1DEC691F-F704-45CE-951C-7E4040441C0D}"/>
    <cellStyle name="Total 2 4 2 2" xfId="21622" xr:uid="{024CE8FC-6D11-409E-BA7C-C5CB93565CD1}"/>
    <cellStyle name="Total 2 4 2 2 2" xfId="21623" xr:uid="{EAED53E9-EE71-49E2-A701-CF67BF5B0C9E}"/>
    <cellStyle name="Total 2 4 2 2 2 2" xfId="39897" xr:uid="{B50A8DA5-F2EF-40DC-9EAC-1A9B3F380028}"/>
    <cellStyle name="Total 2 4 2 2 2 3" xfId="39898" xr:uid="{2D1EA616-C13F-4A20-A5A1-A5592A4398B5}"/>
    <cellStyle name="Total 2 4 2 2 3" xfId="21624" xr:uid="{C38B70C4-2FDC-46D4-91BD-71566414FEBF}"/>
    <cellStyle name="Total 2 4 2 2 3 2" xfId="21625" xr:uid="{6C487F46-E30A-485B-95F4-644671E62056}"/>
    <cellStyle name="Total 2 4 2 2 4" xfId="21626" xr:uid="{07A9D01F-54E7-4B7C-8EFE-C6F6F973652C}"/>
    <cellStyle name="Total 2 4 2 2 5" xfId="39899" xr:uid="{0A7E830B-CE4D-4725-8CCB-39203C1584DA}"/>
    <cellStyle name="Total 2 4 2 3" xfId="21627" xr:uid="{55AE42EE-C4BD-4411-A745-D86CA02675CC}"/>
    <cellStyle name="Total 2 4 2 3 2" xfId="21628" xr:uid="{4F805970-A1A4-40E2-A33E-407AFA8EC478}"/>
    <cellStyle name="Total 2 4 2 3 3" xfId="39900" xr:uid="{5DB3A872-6C4F-4511-A1F5-D60990326080}"/>
    <cellStyle name="Total 2 4 2 4" xfId="21629" xr:uid="{E13F504D-6576-42E4-B4D5-22BD586F11F3}"/>
    <cellStyle name="Total 2 4 2 4 2" xfId="21630" xr:uid="{74D6CE33-4A97-46D7-A973-B14DA7CE4A24}"/>
    <cellStyle name="Total 2 4 2 4 3" xfId="39901" xr:uid="{7F391E7D-E968-4835-A976-6047E86DCC64}"/>
    <cellStyle name="Total 2 4 2 5" xfId="21631" xr:uid="{631D45CD-FD87-4C75-A695-93E5DFC67158}"/>
    <cellStyle name="Total 2 4 2 5 2" xfId="21632" xr:uid="{293EF6F4-9DA9-44F8-9B31-34E581730D52}"/>
    <cellStyle name="Total 2 4 2 5 3" xfId="39902" xr:uid="{86F79931-1F5D-4736-BACA-19CD6F7F9F16}"/>
    <cellStyle name="Total 2 4 2 6" xfId="21633" xr:uid="{77B0FBCA-2F55-4D05-B528-C2B03E3C337D}"/>
    <cellStyle name="Total 2 4 2 6 2" xfId="21634" xr:uid="{2077D1CF-D067-44F4-8A69-1EEA9EDC8452}"/>
    <cellStyle name="Total 2 4 2 6 3" xfId="39903" xr:uid="{5DB7AA98-1DD1-497A-B586-48C44FE2575C}"/>
    <cellStyle name="Total 2 4 2 7" xfId="21635" xr:uid="{B285670E-89B6-4A7F-A006-4387ED565D12}"/>
    <cellStyle name="Total 2 4 2 7 2" xfId="21636" xr:uid="{9AC910C1-E524-414B-BE43-57F65C5CB3B9}"/>
    <cellStyle name="Total 2 4 2 7 3" xfId="39904" xr:uid="{80FAFA35-FAA2-47D1-84DB-59E743F85FB9}"/>
    <cellStyle name="Total 2 4 2 8" xfId="21637" xr:uid="{D2A0CCC6-7255-404D-AA22-164A994193C5}"/>
    <cellStyle name="Total 2 4 2 8 2" xfId="21638" xr:uid="{ECAB9A89-81F5-45D6-821D-EFEF0672FABB}"/>
    <cellStyle name="Total 2 4 2 8 3" xfId="39905" xr:uid="{D2F49454-2567-4CAA-9B5E-35FEC69FCB42}"/>
    <cellStyle name="Total 2 4 2 9" xfId="21639" xr:uid="{08326C7E-3EF0-4C7E-85CE-F39649065948}"/>
    <cellStyle name="Total 2 4 2 9 2" xfId="39906" xr:uid="{776EDB46-0AA5-4B0B-A2D0-871CA5DBFA79}"/>
    <cellStyle name="Total 2 4 2 9 3" xfId="39907" xr:uid="{81D5FC66-CC9B-437D-AB6B-381B4A3CE35B}"/>
    <cellStyle name="Total 2 4 3" xfId="21640" xr:uid="{37FDDFE6-DCFF-479D-9A94-F7C48CA0B842}"/>
    <cellStyle name="Total 2 4 3 2" xfId="21641" xr:uid="{10380BCF-51C6-4E5C-B3AB-CB32A3DBD09B}"/>
    <cellStyle name="Total 2 4 3 2 2" xfId="39908" xr:uid="{E6CCADA6-DEC4-4486-8AED-EA9983BD8D02}"/>
    <cellStyle name="Total 2 4 3 2 3" xfId="39909" xr:uid="{42ED5441-B17E-4D77-B322-2CE7BE1CE8C2}"/>
    <cellStyle name="Total 2 4 3 2 4" xfId="39910" xr:uid="{A3B99987-7B05-47EA-8788-39956ADA4361}"/>
    <cellStyle name="Total 2 4 3 3" xfId="21642" xr:uid="{FDFAED38-43A8-4C76-A811-6982810F35BD}"/>
    <cellStyle name="Total 2 4 3 3 2" xfId="21643" xr:uid="{3E5B6835-1D55-4F35-884D-BDF9E6A08E70}"/>
    <cellStyle name="Total 2 4 3 4" xfId="21644" xr:uid="{27294114-F647-40CE-9BE9-0F70702E6496}"/>
    <cellStyle name="Total 2 4 3 5" xfId="39911" xr:uid="{99C8BFD2-7821-49A2-8F17-BA263AF3C726}"/>
    <cellStyle name="Total 2 4 4" xfId="21645" xr:uid="{C41C9E9C-152B-4981-A2F8-79056F613C96}"/>
    <cellStyle name="Total 2 4 4 2" xfId="21646" xr:uid="{E62F889F-0C44-488C-8F5A-9389C407BA24}"/>
    <cellStyle name="Total 2 4 4 2 2" xfId="21647" xr:uid="{CEAEE5DB-0771-48FE-9BED-399BA55A475B}"/>
    <cellStyle name="Total 2 4 4 2 2 2" xfId="39912" xr:uid="{174ADAB7-9261-487B-B04B-5F6CE743858C}"/>
    <cellStyle name="Total 2 4 4 2 3" xfId="39913" xr:uid="{B223677F-F039-4831-882B-EC19CAB77DFD}"/>
    <cellStyle name="Total 2 4 4 2 3 2" xfId="39914" xr:uid="{60FD33D7-1FA1-4303-89C6-EB8D890BD052}"/>
    <cellStyle name="Total 2 4 4 2 4" xfId="39915" xr:uid="{8B1A44E6-0812-41E9-B7E8-DAAC89FD17FE}"/>
    <cellStyle name="Total 2 4 4 2 5" xfId="39916" xr:uid="{B6B390BE-B961-484D-A18F-4B7836A2DAB5}"/>
    <cellStyle name="Total 2 4 4 2 6" xfId="39917" xr:uid="{34EE67E9-E17E-4C41-9748-757501D17C2D}"/>
    <cellStyle name="Total 2 4 4 3" xfId="21648" xr:uid="{3B4676B7-02B6-4D14-AD3D-43D505EB2C63}"/>
    <cellStyle name="Total 2 4 4 3 2" xfId="39918" xr:uid="{5B880E76-9A5D-43E4-8B0C-6F48BFBC4610}"/>
    <cellStyle name="Total 2 4 4 4" xfId="39919" xr:uid="{F3C9A6B8-85FE-44EF-8288-4B87D6A7E0DE}"/>
    <cellStyle name="Total 2 4 4 4 2" xfId="39920" xr:uid="{F17DF65A-E512-4526-A886-BC69C9CB96BC}"/>
    <cellStyle name="Total 2 4 4 5" xfId="39921" xr:uid="{46F997DB-F1BA-4315-A1A9-096CCBDA45BE}"/>
    <cellStyle name="Total 2 4 4 5 2" xfId="39922" xr:uid="{617822AA-585F-4FF8-BCD0-BF52F575640E}"/>
    <cellStyle name="Total 2 4 4 6" xfId="39923" xr:uid="{6A8B1D59-3A30-489B-8946-C272356F4E73}"/>
    <cellStyle name="Total 2 4 4 7" xfId="39924" xr:uid="{FACADF95-63AC-4B85-9916-A08540082A1D}"/>
    <cellStyle name="Total 2 4 4 8" xfId="39925" xr:uid="{3D588277-11F9-4A18-818C-1909C6B06FDB}"/>
    <cellStyle name="Total 2 4 4 9" xfId="39926" xr:uid="{5900D819-5BAD-4DEF-8D6D-691C26694A91}"/>
    <cellStyle name="Total 2 4 5" xfId="21649" xr:uid="{CA7BA132-BC4F-497E-80D6-8C5740DBF3E2}"/>
    <cellStyle name="Total 2 4 5 2" xfId="21650" xr:uid="{A86E19EE-F2E9-4DD2-8FD7-D5EF39AA4BA7}"/>
    <cellStyle name="Total 2 4 5 2 2" xfId="39927" xr:uid="{49001EC4-D593-4144-8607-875CBE538BC0}"/>
    <cellStyle name="Total 2 4 5 2 3" xfId="39928" xr:uid="{98D5E729-CE89-4F49-BC21-6FC7CD5B35D4}"/>
    <cellStyle name="Total 2 4 5 3" xfId="21651" xr:uid="{4FC16291-BD74-48BD-95F2-7A4455BAA1A5}"/>
    <cellStyle name="Total 2 4 5 4" xfId="39929" xr:uid="{B711C260-FDD1-40D9-820B-D7F16EAF40E7}"/>
    <cellStyle name="Total 2 4 5 5" xfId="39930" xr:uid="{D17A9130-9057-4DD1-957E-0660A57ED90E}"/>
    <cellStyle name="Total 2 4 6" xfId="21652" xr:uid="{FE059217-41AD-4034-81AB-66F1151AEC7D}"/>
    <cellStyle name="Total 2 4 6 2" xfId="21653" xr:uid="{7BD1F848-6D0F-4042-9EB1-AF06301EBFF8}"/>
    <cellStyle name="Total 2 4 6 2 2" xfId="39931" xr:uid="{0111BE31-4C4C-4FB5-A9D1-5F4CA3B6DE43}"/>
    <cellStyle name="Total 2 4 6 2 3" xfId="39932" xr:uid="{A9059D70-7309-4F12-BF01-3B0C19E583E7}"/>
    <cellStyle name="Total 2 4 6 3" xfId="39933" xr:uid="{1EC64B0A-79EA-41DC-8F65-EE5D285E4ECB}"/>
    <cellStyle name="Total 2 4 6 4" xfId="39934" xr:uid="{5CFF9ECC-D489-4563-8F51-239AA744C09F}"/>
    <cellStyle name="Total 2 4 7" xfId="21654" xr:uid="{A5340F64-AE10-40E1-A813-95A6855C6FD1}"/>
    <cellStyle name="Total 2 4 7 2" xfId="21655" xr:uid="{D656D02E-726D-45F1-9A8C-34E0CC4FAF7E}"/>
    <cellStyle name="Total 2 4 7 3" xfId="39935" xr:uid="{D3289484-D76A-4B52-8198-74ED58A95CDA}"/>
    <cellStyle name="Total 2 4 8" xfId="21656" xr:uid="{FDFBBA42-EBF9-458B-A3F3-DDDCC6E9D30E}"/>
    <cellStyle name="Total 2 4 8 2" xfId="21657" xr:uid="{BFCAEBB1-CC1A-45E6-AA16-6FC2E17F943C}"/>
    <cellStyle name="Total 2 4 8 3" xfId="39936" xr:uid="{FA9854FA-77F6-4EF3-BE03-B359A2CA5AC7}"/>
    <cellStyle name="Total 2 4 9" xfId="21658" xr:uid="{BB08F5B8-D2D1-440F-80B7-1D11FAC47741}"/>
    <cellStyle name="Total 2 4 9 2" xfId="21659" xr:uid="{824DF377-6686-4244-AC0C-189C77B48ECF}"/>
    <cellStyle name="Total 2 4 9 3" xfId="39937" xr:uid="{937BCA2E-269F-4B75-B29F-185EFB922149}"/>
    <cellStyle name="Total 2 5" xfId="21660" xr:uid="{D0D6B2A1-7DBF-4520-B3EC-9108CECE196F}"/>
    <cellStyle name="Total 2 5 10" xfId="21661" xr:uid="{5C261650-406D-4420-B326-7CD70D6B68DC}"/>
    <cellStyle name="Total 2 5 10 2" xfId="39938" xr:uid="{494CAEB1-A6A6-40A9-8FE1-FA7A6AAA00C2}"/>
    <cellStyle name="Total 2 5 10 3" xfId="39939" xr:uid="{CC8968DC-BACB-4D90-918A-E163B16FB735}"/>
    <cellStyle name="Total 2 5 11" xfId="21662" xr:uid="{6944903B-982E-435B-A952-B19AD0DEADE1}"/>
    <cellStyle name="Total 2 5 11 2" xfId="39940" xr:uid="{C5DDE899-29E1-4475-9EE3-591E1CACEE61}"/>
    <cellStyle name="Total 2 5 12" xfId="39941" xr:uid="{63792E3D-219A-408F-B717-C9CA4B02BBB5}"/>
    <cellStyle name="Total 2 5 13" xfId="39942" xr:uid="{91403B4A-3CAE-429A-8129-497020C8C983}"/>
    <cellStyle name="Total 2 5 14" xfId="44649" xr:uid="{D2606B16-150F-4FA1-9569-17853A348A27}"/>
    <cellStyle name="Total 2 5 15" xfId="45218" xr:uid="{D2301968-2F23-4662-98A2-51E1419E8B2A}"/>
    <cellStyle name="Total 2 5 16" xfId="45492" xr:uid="{A139BD8C-1CCD-4B44-8482-1202CC9AAEBA}"/>
    <cellStyle name="Total 2 5 2" xfId="21663" xr:uid="{02DCBF51-9B0C-49BF-A305-667163CC7B27}"/>
    <cellStyle name="Total 2 5 2 10" xfId="21664" xr:uid="{2C7191F7-FD50-4CD3-BC87-7A2F31EA8242}"/>
    <cellStyle name="Total 2 5 2 10 2" xfId="39943" xr:uid="{D1B9DF4E-2625-487B-9FA2-1A538CA6CDDC}"/>
    <cellStyle name="Total 2 5 2 11" xfId="39944" xr:uid="{4D3C1238-9551-42C0-BE9A-1CD5DA46F624}"/>
    <cellStyle name="Total 2 5 2 2" xfId="21665" xr:uid="{8998D3D2-A1F5-427E-9618-6BA7034229FB}"/>
    <cellStyle name="Total 2 5 2 2 2" xfId="21666" xr:uid="{0A3C4C98-57CE-42EB-BC77-9F8257C707B7}"/>
    <cellStyle name="Total 2 5 2 2 2 2" xfId="39945" xr:uid="{9FDE9CF8-9BB5-4BCD-9FE1-C3233EAC1AE6}"/>
    <cellStyle name="Total 2 5 2 2 2 3" xfId="39946" xr:uid="{F8B8B6BD-3973-4FC2-818D-03021427B5C4}"/>
    <cellStyle name="Total 2 5 2 2 3" xfId="21667" xr:uid="{0BCA9C91-F9DB-48A2-9B00-4147B4366147}"/>
    <cellStyle name="Total 2 5 2 2 3 2" xfId="21668" xr:uid="{FE8F4626-2F17-4E2C-95B1-94EE9B3C7CBB}"/>
    <cellStyle name="Total 2 5 2 2 4" xfId="21669" xr:uid="{B43B3157-B578-4677-8A47-AA5FEEF32C30}"/>
    <cellStyle name="Total 2 5 2 2 5" xfId="39947" xr:uid="{93E056F5-DEB1-40D3-961F-9EB5D384D0EB}"/>
    <cellStyle name="Total 2 5 2 3" xfId="21670" xr:uid="{08FB3E15-0B61-400C-AE01-BD63A43864AB}"/>
    <cellStyle name="Total 2 5 2 3 2" xfId="21671" xr:uid="{1500A11C-369A-41B2-94F8-1BB2D08F1A95}"/>
    <cellStyle name="Total 2 5 2 3 3" xfId="39948" xr:uid="{49613514-FB94-499B-B00C-AA268B57D977}"/>
    <cellStyle name="Total 2 5 2 4" xfId="21672" xr:uid="{FD5AD6FD-41EF-4E85-AB0D-44F4133D5AD2}"/>
    <cellStyle name="Total 2 5 2 4 2" xfId="21673" xr:uid="{4D93488D-9D65-4E6D-B8CD-F4EE888C2855}"/>
    <cellStyle name="Total 2 5 2 4 3" xfId="39949" xr:uid="{9EBE82DC-6206-435D-8000-38D6F37608F9}"/>
    <cellStyle name="Total 2 5 2 5" xfId="21674" xr:uid="{DCBE7265-595F-43BF-8D7C-5722A8DC7C41}"/>
    <cellStyle name="Total 2 5 2 5 2" xfId="21675" xr:uid="{16FFBF71-EAEB-43A6-9116-B07C7CA3A234}"/>
    <cellStyle name="Total 2 5 2 5 3" xfId="39950" xr:uid="{5397D33C-BA14-4571-AB9A-7C2009F2E0D8}"/>
    <cellStyle name="Total 2 5 2 6" xfId="21676" xr:uid="{CE746E01-27E3-423B-A664-F27F656EA572}"/>
    <cellStyle name="Total 2 5 2 6 2" xfId="21677" xr:uid="{17F02927-53E4-4AAD-B673-6BA4A698079B}"/>
    <cellStyle name="Total 2 5 2 6 3" xfId="39951" xr:uid="{9B805A53-7FC2-40C2-86F3-49AE371BF6FF}"/>
    <cellStyle name="Total 2 5 2 7" xfId="21678" xr:uid="{58C2900C-4E15-4638-9B7E-030055FA090A}"/>
    <cellStyle name="Total 2 5 2 7 2" xfId="21679" xr:uid="{BD02BF28-F92E-4748-9828-F2EA7AA397C0}"/>
    <cellStyle name="Total 2 5 2 7 3" xfId="39952" xr:uid="{27D4DA8A-777D-42F3-B100-5BC0A070827E}"/>
    <cellStyle name="Total 2 5 2 8" xfId="21680" xr:uid="{63AB62E8-6B54-41CB-A0BE-9F9C16D79BA5}"/>
    <cellStyle name="Total 2 5 2 8 2" xfId="21681" xr:uid="{61D96096-5BA5-4B8F-9AEC-B40483611B47}"/>
    <cellStyle name="Total 2 5 2 8 3" xfId="39953" xr:uid="{8FC56CF4-4879-4F52-9D6F-A1C6CD2A73BA}"/>
    <cellStyle name="Total 2 5 2 9" xfId="21682" xr:uid="{0010B370-544D-4AC3-9423-BF65EB3E13C0}"/>
    <cellStyle name="Total 2 5 2 9 2" xfId="39954" xr:uid="{4D7DD267-04BE-4458-B002-D24FA76DB777}"/>
    <cellStyle name="Total 2 5 2 9 3" xfId="39955" xr:uid="{91328333-E218-40CD-BFA7-4DCE84BECE84}"/>
    <cellStyle name="Total 2 5 3" xfId="21683" xr:uid="{0B0D8CC0-A37E-4247-9C4B-9B1762822286}"/>
    <cellStyle name="Total 2 5 3 2" xfId="21684" xr:uid="{E86C25AD-E89D-45E3-8AF0-721A0D565532}"/>
    <cellStyle name="Total 2 5 3 2 2" xfId="39956" xr:uid="{C3F21BEB-4190-4BBE-91A8-787B04937940}"/>
    <cellStyle name="Total 2 5 3 2 3" xfId="39957" xr:uid="{67B43983-F400-45DE-962C-C4E1C00ABDDD}"/>
    <cellStyle name="Total 2 5 3 2 4" xfId="39958" xr:uid="{171E0A38-7A3D-4355-BA31-40FF3AB8134D}"/>
    <cellStyle name="Total 2 5 3 3" xfId="21685" xr:uid="{3FC7BA04-7CD7-4E96-BC7D-9F44A2A7003A}"/>
    <cellStyle name="Total 2 5 3 3 2" xfId="21686" xr:uid="{A8C2F875-3DB5-4927-8029-A70774140C79}"/>
    <cellStyle name="Total 2 5 3 4" xfId="21687" xr:uid="{ABB12BEB-939A-484A-8E77-978FC7BE6B94}"/>
    <cellStyle name="Total 2 5 3 5" xfId="39959" xr:uid="{157A613E-CCAF-4534-BDC8-F48D9838B325}"/>
    <cellStyle name="Total 2 5 4" xfId="21688" xr:uid="{B58B8075-7541-4F9B-B916-CCFDB30E07F8}"/>
    <cellStyle name="Total 2 5 4 2" xfId="21689" xr:uid="{AE9C2961-A0A5-4261-A678-173A6322CAF6}"/>
    <cellStyle name="Total 2 5 4 2 2" xfId="21690" xr:uid="{1A2FF8D7-5E3E-490A-8E6C-F107E10608E1}"/>
    <cellStyle name="Total 2 5 4 2 2 2" xfId="39960" xr:uid="{EE47F243-D5EA-4549-AE15-78422D84BCC6}"/>
    <cellStyle name="Total 2 5 4 2 3" xfId="39961" xr:uid="{DE2D170B-5307-4CF5-AC36-86AB75043E31}"/>
    <cellStyle name="Total 2 5 4 2 3 2" xfId="39962" xr:uid="{0C87BA20-178F-46A4-8F35-2D025468C679}"/>
    <cellStyle name="Total 2 5 4 2 4" xfId="39963" xr:uid="{C0396F28-3490-434B-A3AC-3E6E8962E69A}"/>
    <cellStyle name="Total 2 5 4 2 5" xfId="39964" xr:uid="{36664435-BA82-4021-8B3C-4A9FE8B5BDA1}"/>
    <cellStyle name="Total 2 5 4 2 6" xfId="39965" xr:uid="{179EC1C7-22D8-44B2-980A-5A80675CB584}"/>
    <cellStyle name="Total 2 5 4 3" xfId="21691" xr:uid="{F7F44D19-3B56-451E-87A8-5A716EAE3645}"/>
    <cellStyle name="Total 2 5 4 3 2" xfId="39966" xr:uid="{58555774-4003-49AC-88E9-A53088A328DA}"/>
    <cellStyle name="Total 2 5 4 4" xfId="39967" xr:uid="{C95BBAF3-E340-47ED-AC36-3E45844C337C}"/>
    <cellStyle name="Total 2 5 4 4 2" xfId="39968" xr:uid="{97C83E3F-9D7B-4A7F-B7C7-237427B21EA5}"/>
    <cellStyle name="Total 2 5 4 5" xfId="39969" xr:uid="{0C06787F-F471-4F36-8570-3B32626BB37A}"/>
    <cellStyle name="Total 2 5 4 5 2" xfId="39970" xr:uid="{11842266-141B-41A8-A291-5CE945CED8E3}"/>
    <cellStyle name="Total 2 5 4 6" xfId="39971" xr:uid="{1D3630EF-89A8-4D8B-9ADE-0B5785C896AC}"/>
    <cellStyle name="Total 2 5 4 7" xfId="39972" xr:uid="{7C7205CF-9657-493C-8188-174EBA010C1C}"/>
    <cellStyle name="Total 2 5 4 8" xfId="39973" xr:uid="{299F2D9B-05D6-4D0A-97D2-6BD95F9B78FB}"/>
    <cellStyle name="Total 2 5 4 9" xfId="39974" xr:uid="{02034DBA-E623-4A4C-9969-41A25979D319}"/>
    <cellStyle name="Total 2 5 5" xfId="21692" xr:uid="{D8CBAB95-9EC9-436D-B1B6-99352F62DC0C}"/>
    <cellStyle name="Total 2 5 5 2" xfId="21693" xr:uid="{EF01E2FB-2627-42F3-8D0A-1C8A675843A2}"/>
    <cellStyle name="Total 2 5 5 2 2" xfId="39975" xr:uid="{25AC4F4E-6ECF-44F4-B48E-2BCCDD5763BA}"/>
    <cellStyle name="Total 2 5 5 2 3" xfId="39976" xr:uid="{9EF814E6-108F-403A-A050-F665C119B553}"/>
    <cellStyle name="Total 2 5 5 3" xfId="21694" xr:uid="{161D4D2A-3637-4521-937B-5B93C70E16C5}"/>
    <cellStyle name="Total 2 5 5 4" xfId="39977" xr:uid="{A2106C67-8284-4976-85E4-6078FF08D9A0}"/>
    <cellStyle name="Total 2 5 5 5" xfId="39978" xr:uid="{4957F4F6-8458-4730-BD70-08D98B5FD3DD}"/>
    <cellStyle name="Total 2 5 6" xfId="21695" xr:uid="{C4FBDA0F-7FE0-4467-886F-59E78E51DD65}"/>
    <cellStyle name="Total 2 5 6 2" xfId="21696" xr:uid="{A98D71A2-D615-4BD5-A267-3A1A4C6DF9F4}"/>
    <cellStyle name="Total 2 5 6 2 2" xfId="39979" xr:uid="{C0D0EF8C-342C-42B3-B892-7AA0A79602F1}"/>
    <cellStyle name="Total 2 5 6 2 3" xfId="39980" xr:uid="{77DAF5DB-D94D-4859-875C-3CB0282F5373}"/>
    <cellStyle name="Total 2 5 6 3" xfId="39981" xr:uid="{A78B20A6-9B0B-4EBD-88B3-15C91C7EA436}"/>
    <cellStyle name="Total 2 5 6 4" xfId="39982" xr:uid="{18DB8062-1930-4214-ADEC-32648D6540CC}"/>
    <cellStyle name="Total 2 5 7" xfId="21697" xr:uid="{9C2907A9-C6A8-4CF7-A0F3-FE4C5CCC7C4D}"/>
    <cellStyle name="Total 2 5 7 2" xfId="21698" xr:uid="{1BADF769-2992-4894-8DFD-ACB674B510B7}"/>
    <cellStyle name="Total 2 5 7 3" xfId="39983" xr:uid="{3D4228FE-36A3-44AF-A976-46C08E70B7EB}"/>
    <cellStyle name="Total 2 5 8" xfId="21699" xr:uid="{5B569420-67A9-48E5-B64C-1AD07BB5FA12}"/>
    <cellStyle name="Total 2 5 8 2" xfId="21700" xr:uid="{2F45E210-EDDC-43EA-B93A-58AAB5D676AE}"/>
    <cellStyle name="Total 2 5 8 3" xfId="39984" xr:uid="{26C0F391-AD34-49AF-8525-03715CE13C0F}"/>
    <cellStyle name="Total 2 5 9" xfId="21701" xr:uid="{19101128-535D-45C9-843A-4DBB86EBA346}"/>
    <cellStyle name="Total 2 5 9 2" xfId="21702" xr:uid="{96BE3A13-BAB3-4505-AD11-1533CD0C7092}"/>
    <cellStyle name="Total 2 5 9 3" xfId="39985" xr:uid="{DA09035B-7002-402F-BB71-5480D8D5E1C5}"/>
    <cellStyle name="Total 2 6" xfId="21703" xr:uid="{E733C428-BBE8-426E-B72C-8548462B428D}"/>
    <cellStyle name="Total 2 6 10" xfId="21704" xr:uid="{F34F6725-42F1-4C0F-827F-FDEA6A523002}"/>
    <cellStyle name="Total 2 6 10 2" xfId="39986" xr:uid="{5FC4BDA4-94E0-4D15-8EFD-128572E2542B}"/>
    <cellStyle name="Total 2 6 10 3" xfId="39987" xr:uid="{446A3D6D-E826-470D-B0A6-37B8BBE15B41}"/>
    <cellStyle name="Total 2 6 11" xfId="21705" xr:uid="{444FD6B6-874B-48AC-8072-6E95E7842EB8}"/>
    <cellStyle name="Total 2 6 11 2" xfId="39988" xr:uid="{C8D9F345-A560-42EB-85EF-3C19CC1CDB4A}"/>
    <cellStyle name="Total 2 6 12" xfId="39989" xr:uid="{81892AB7-C8A0-460A-9EE9-3177FFFB6D73}"/>
    <cellStyle name="Total 2 6 13" xfId="39990" xr:uid="{39DBB9DB-1CEA-41A6-BE81-05DF8C857D36}"/>
    <cellStyle name="Total 2 6 2" xfId="21706" xr:uid="{AB98920E-BEEA-4A46-B992-F66CFD8C2639}"/>
    <cellStyle name="Total 2 6 2 10" xfId="21707" xr:uid="{934CC602-B75C-45D5-980D-3DAD1FBE3634}"/>
    <cellStyle name="Total 2 6 2 10 2" xfId="39991" xr:uid="{AB82A736-D6B6-438C-A349-751FB0C58631}"/>
    <cellStyle name="Total 2 6 2 11" xfId="39992" xr:uid="{D3E8A81C-161C-454C-A405-55E118CB5704}"/>
    <cellStyle name="Total 2 6 2 2" xfId="21708" xr:uid="{30AA18BA-F3A0-4012-B259-FE5FCC6F223A}"/>
    <cellStyle name="Total 2 6 2 2 2" xfId="21709" xr:uid="{A422834B-90E2-4CEC-85DC-DE0156D44D80}"/>
    <cellStyle name="Total 2 6 2 2 2 2" xfId="39993" xr:uid="{B48DF7BD-01EE-4B98-BDD2-21C527355D42}"/>
    <cellStyle name="Total 2 6 2 2 2 3" xfId="39994" xr:uid="{3FA0E16D-8749-45E3-B1F2-0B3B430A6219}"/>
    <cellStyle name="Total 2 6 2 2 3" xfId="21710" xr:uid="{13A322DB-2B81-462B-AC3D-340E76C13039}"/>
    <cellStyle name="Total 2 6 2 2 3 2" xfId="21711" xr:uid="{B3CB6B67-F55A-4FA5-90F9-4E03B61F4D0F}"/>
    <cellStyle name="Total 2 6 2 2 4" xfId="21712" xr:uid="{CB8D3655-3BA2-4EA9-8ABE-2E707C31D7EF}"/>
    <cellStyle name="Total 2 6 2 2 5" xfId="39995" xr:uid="{0CDF4C1E-D38B-4883-9683-7A87A182F37F}"/>
    <cellStyle name="Total 2 6 2 3" xfId="21713" xr:uid="{9223F982-41F3-41F5-BC74-BB10B712F81D}"/>
    <cellStyle name="Total 2 6 2 3 2" xfId="21714" xr:uid="{803072EA-9671-4585-961F-26F2C1EAE8D9}"/>
    <cellStyle name="Total 2 6 2 3 3" xfId="39996" xr:uid="{F4612D9C-BE0E-4DFC-A3F3-C6AE03EF2FC4}"/>
    <cellStyle name="Total 2 6 2 4" xfId="21715" xr:uid="{A74D8FF7-1D86-496F-BE3D-9BCB4778C8D9}"/>
    <cellStyle name="Total 2 6 2 4 2" xfId="21716" xr:uid="{48165259-8CD4-4405-A451-741BAD4C13EA}"/>
    <cellStyle name="Total 2 6 2 4 3" xfId="39997" xr:uid="{564C43CC-6E0E-4558-AAC9-F8672969A070}"/>
    <cellStyle name="Total 2 6 2 5" xfId="21717" xr:uid="{A73C8D98-E4E3-4409-AE60-44198DCB8054}"/>
    <cellStyle name="Total 2 6 2 5 2" xfId="21718" xr:uid="{17E8B7E7-EC11-4B47-BB91-0E005899BBA5}"/>
    <cellStyle name="Total 2 6 2 5 3" xfId="39998" xr:uid="{62BAD6B5-8941-4335-B482-10E2F2736C55}"/>
    <cellStyle name="Total 2 6 2 6" xfId="21719" xr:uid="{6F557F80-CC2C-46C9-B376-EE6D9225364C}"/>
    <cellStyle name="Total 2 6 2 6 2" xfId="21720" xr:uid="{1C5A2F51-5FB8-496E-94B1-976520099A65}"/>
    <cellStyle name="Total 2 6 2 6 3" xfId="39999" xr:uid="{37B8DC5F-2100-47C3-87B5-11B6FE155606}"/>
    <cellStyle name="Total 2 6 2 7" xfId="21721" xr:uid="{1664BA8E-89BE-4E29-B5EC-910806ACC6CB}"/>
    <cellStyle name="Total 2 6 2 7 2" xfId="21722" xr:uid="{64DBCFD7-A50E-440A-858B-897200733BED}"/>
    <cellStyle name="Total 2 6 2 7 3" xfId="40000" xr:uid="{A099A485-8ED5-4053-A537-89229144149E}"/>
    <cellStyle name="Total 2 6 2 8" xfId="21723" xr:uid="{2519ED96-53E9-4847-B3F0-1528A1D9E932}"/>
    <cellStyle name="Total 2 6 2 8 2" xfId="21724" xr:uid="{789F3D9A-98D4-40F3-8ECD-A18DF71EA4C9}"/>
    <cellStyle name="Total 2 6 2 8 3" xfId="40001" xr:uid="{01F0352D-31AC-442F-975D-F655E9F8DC9B}"/>
    <cellStyle name="Total 2 6 2 9" xfId="21725" xr:uid="{74783FBA-FD89-4541-A1FD-211014D4C97E}"/>
    <cellStyle name="Total 2 6 2 9 2" xfId="40002" xr:uid="{963AFD6A-8544-4E4D-AF26-735553EA6C19}"/>
    <cellStyle name="Total 2 6 2 9 3" xfId="40003" xr:uid="{F5408E24-CE67-41D4-8877-BE1732B6F54F}"/>
    <cellStyle name="Total 2 6 3" xfId="21726" xr:uid="{350E0BC2-A4D1-4A37-81C4-35A32172AB91}"/>
    <cellStyle name="Total 2 6 3 2" xfId="21727" xr:uid="{6A507728-E0D9-4A43-A191-78ACE1977704}"/>
    <cellStyle name="Total 2 6 3 2 2" xfId="40004" xr:uid="{CDF09780-F17F-44EF-9658-F0CDDA91CD6D}"/>
    <cellStyle name="Total 2 6 3 2 3" xfId="40005" xr:uid="{05003C99-3D56-42DF-97CC-DA04A83A4202}"/>
    <cellStyle name="Total 2 6 3 2 4" xfId="40006" xr:uid="{00B3C8FC-4E6A-4E48-9BFE-89B81892398B}"/>
    <cellStyle name="Total 2 6 3 3" xfId="21728" xr:uid="{C59AF367-FF34-431D-B479-48164672053B}"/>
    <cellStyle name="Total 2 6 3 3 2" xfId="21729" xr:uid="{6238CDC6-BA0D-4027-A1D1-947DD6A27B60}"/>
    <cellStyle name="Total 2 6 3 4" xfId="21730" xr:uid="{68BFE903-4E59-4750-B449-54EF173B4700}"/>
    <cellStyle name="Total 2 6 3 5" xfId="40007" xr:uid="{AAB06344-6E93-4221-B172-BCC8A410EA3B}"/>
    <cellStyle name="Total 2 6 4" xfId="21731" xr:uid="{B13B5C57-50C7-4F9D-AAF9-F960FD6AA43D}"/>
    <cellStyle name="Total 2 6 4 2" xfId="21732" xr:uid="{3D6C4C7D-D405-461E-A0B2-8FC7ED8DC49A}"/>
    <cellStyle name="Total 2 6 4 2 2" xfId="21733" xr:uid="{32227BBC-48CE-43D4-9CB3-5CF99546565F}"/>
    <cellStyle name="Total 2 6 4 2 2 2" xfId="40008" xr:uid="{9D415922-192A-4FF6-B3C6-8ADB09ADB2DA}"/>
    <cellStyle name="Total 2 6 4 2 3" xfId="40009" xr:uid="{25A28833-0AF4-44A1-AB26-CB0F0A807E9D}"/>
    <cellStyle name="Total 2 6 4 2 3 2" xfId="40010" xr:uid="{C41DBCCF-88EF-4ECB-A4EF-AB21E1756FB3}"/>
    <cellStyle name="Total 2 6 4 2 4" xfId="40011" xr:uid="{04AD5DA4-29E7-4AA0-8E34-870D1D00EF8B}"/>
    <cellStyle name="Total 2 6 4 2 5" xfId="40012" xr:uid="{1C4EA94C-07D7-4247-862A-9AE01F2CEC9D}"/>
    <cellStyle name="Total 2 6 4 2 6" xfId="40013" xr:uid="{A43FD85C-AE03-430A-8EDC-B2E3BB261C2B}"/>
    <cellStyle name="Total 2 6 4 3" xfId="21734" xr:uid="{FDF65B62-8A26-4CD5-B9CC-1A3C7CE1B60D}"/>
    <cellStyle name="Total 2 6 4 3 2" xfId="40014" xr:uid="{1A02A9AC-5658-49FE-ADBF-C2E980ECC052}"/>
    <cellStyle name="Total 2 6 4 4" xfId="40015" xr:uid="{1065C7BA-B207-4BBB-B969-4FD297C0FA4D}"/>
    <cellStyle name="Total 2 6 4 4 2" xfId="40016" xr:uid="{9E7C2885-3DAE-4F8B-ADD4-9FFD86CF421C}"/>
    <cellStyle name="Total 2 6 4 5" xfId="40017" xr:uid="{3B243365-6C0B-4200-BEFB-B72BE83E3879}"/>
    <cellStyle name="Total 2 6 4 5 2" xfId="40018" xr:uid="{80D20EBE-BD3C-4E04-AC5B-BDA862B19CCD}"/>
    <cellStyle name="Total 2 6 4 6" xfId="40019" xr:uid="{3E11BA9C-5302-455A-A703-BA4C7A6282B2}"/>
    <cellStyle name="Total 2 6 4 7" xfId="40020" xr:uid="{D4CAB6F6-88D8-41B9-A8FF-DBC3EFD51E00}"/>
    <cellStyle name="Total 2 6 4 8" xfId="40021" xr:uid="{B2216526-F11C-4689-8438-E929C9E80EFC}"/>
    <cellStyle name="Total 2 6 4 9" xfId="40022" xr:uid="{908F51F5-80CE-412B-9179-8E2E5C2C728A}"/>
    <cellStyle name="Total 2 6 5" xfId="21735" xr:uid="{67C9C72E-A307-4B6C-9C11-C89714795A09}"/>
    <cellStyle name="Total 2 6 5 2" xfId="21736" xr:uid="{FAD9B00B-E23F-4D75-B0DB-A32DE97BDFB4}"/>
    <cellStyle name="Total 2 6 5 2 2" xfId="40023" xr:uid="{2808EC6B-269E-462F-B09E-947122AF7648}"/>
    <cellStyle name="Total 2 6 5 2 3" xfId="40024" xr:uid="{C5DF00BF-CD5A-4DEB-8225-551585979AB1}"/>
    <cellStyle name="Total 2 6 5 3" xfId="21737" xr:uid="{11073DE0-4D07-4C6E-8EA5-8E9D1609392D}"/>
    <cellStyle name="Total 2 6 5 4" xfId="40025" xr:uid="{8623D81E-F049-4900-8B74-ACC6D2259DD2}"/>
    <cellStyle name="Total 2 6 5 5" xfId="40026" xr:uid="{757438A5-8C83-4015-98EE-5A1CC38344FC}"/>
    <cellStyle name="Total 2 6 6" xfId="21738" xr:uid="{5F8FC108-52A6-40B6-A044-09F3CF955C94}"/>
    <cellStyle name="Total 2 6 6 2" xfId="21739" xr:uid="{EEBAB143-C8C4-4A11-AFEE-7A168B3D81E6}"/>
    <cellStyle name="Total 2 6 6 2 2" xfId="40027" xr:uid="{4F367C10-FE73-42F4-BE44-7DF44E160F65}"/>
    <cellStyle name="Total 2 6 6 2 3" xfId="40028" xr:uid="{528EEF60-7281-4DE6-8D3C-E63EE1E2A105}"/>
    <cellStyle name="Total 2 6 6 3" xfId="40029" xr:uid="{B80E6D0F-CC0B-41EC-908C-53F4F5655761}"/>
    <cellStyle name="Total 2 6 6 4" xfId="40030" xr:uid="{33586C3C-A656-4DE8-84F9-E605A90B26A7}"/>
    <cellStyle name="Total 2 6 7" xfId="21740" xr:uid="{1C7C3AA9-FADB-40A6-8D32-C070C5C082C2}"/>
    <cellStyle name="Total 2 6 7 2" xfId="21741" xr:uid="{33B9FCEB-3674-417D-AD1A-5BD33B25DAFC}"/>
    <cellStyle name="Total 2 6 7 3" xfId="40031" xr:uid="{158B558A-3646-4557-AD83-6BD1C0EF6544}"/>
    <cellStyle name="Total 2 6 8" xfId="21742" xr:uid="{4E3C6A3D-D2E8-457E-BF67-D24E4C5040F1}"/>
    <cellStyle name="Total 2 6 8 2" xfId="21743" xr:uid="{0836792C-1691-43FC-B409-1BECC59D78E4}"/>
    <cellStyle name="Total 2 6 8 3" xfId="40032" xr:uid="{F8FBE91F-A58A-4129-89BA-30E90329C3E3}"/>
    <cellStyle name="Total 2 6 9" xfId="21744" xr:uid="{D5062AD8-E978-4FE8-87EA-AAA415058959}"/>
    <cellStyle name="Total 2 6 9 2" xfId="21745" xr:uid="{02B4E3F4-3ED0-44CC-BF77-F61B49F53637}"/>
    <cellStyle name="Total 2 6 9 3" xfId="40033" xr:uid="{0C74A806-35C1-4323-922F-6D39FAF5A19B}"/>
    <cellStyle name="Total 2 7" xfId="21746" xr:uid="{65E0B3E1-0DA5-4ECB-BAA6-E5FCC01F12BA}"/>
    <cellStyle name="Total 2 7 10" xfId="21747" xr:uid="{5FD78F0D-5D4E-4BC1-99AD-F55BFEC2EEDB}"/>
    <cellStyle name="Total 2 7 10 2" xfId="40034" xr:uid="{2ACCC2B8-FFF5-4D02-944D-2CB2B32AFD8E}"/>
    <cellStyle name="Total 2 7 10 3" xfId="40035" xr:uid="{D7528DF2-CFF6-401C-B00A-799C4DAE5B95}"/>
    <cellStyle name="Total 2 7 11" xfId="21748" xr:uid="{464DA88B-2E1B-4970-8944-BA1BF9B43784}"/>
    <cellStyle name="Total 2 7 11 2" xfId="40036" xr:uid="{3F619A84-431E-44A9-B87F-713C3BA00E2E}"/>
    <cellStyle name="Total 2 7 12" xfId="40037" xr:uid="{3B76EA13-76C8-4953-9477-F45F5A3FC06D}"/>
    <cellStyle name="Total 2 7 13" xfId="40038" xr:uid="{5D911311-0DA6-4976-B669-4D9469DA356E}"/>
    <cellStyle name="Total 2 7 2" xfId="21749" xr:uid="{0C15AEF5-801C-49F9-B191-D98A7BF4614C}"/>
    <cellStyle name="Total 2 7 2 10" xfId="21750" xr:uid="{A08AC1A0-F9C5-4D1A-9626-8B1F936B9CC9}"/>
    <cellStyle name="Total 2 7 2 10 2" xfId="40039" xr:uid="{E0DD9285-EFBA-4E1B-95D1-AD8E099F3D1D}"/>
    <cellStyle name="Total 2 7 2 11" xfId="40040" xr:uid="{2AFA0F3E-F9A8-4748-BE36-C55E97114958}"/>
    <cellStyle name="Total 2 7 2 2" xfId="21751" xr:uid="{CA067275-49DC-4452-B9ED-F19503DED1E7}"/>
    <cellStyle name="Total 2 7 2 2 2" xfId="21752" xr:uid="{D5F2533D-12BB-4E54-9A69-2F46C7A01E4A}"/>
    <cellStyle name="Total 2 7 2 2 2 2" xfId="40041" xr:uid="{365B84B8-AF56-44AA-BD03-D8D4D093DF50}"/>
    <cellStyle name="Total 2 7 2 2 2 3" xfId="40042" xr:uid="{7A467F9F-D71C-41B5-98D7-E15F9C5B7790}"/>
    <cellStyle name="Total 2 7 2 2 3" xfId="21753" xr:uid="{D0842F00-6DE4-410A-86E2-B80E8DC3AF66}"/>
    <cellStyle name="Total 2 7 2 2 3 2" xfId="21754" xr:uid="{14A6DECF-7DBE-4129-AE45-63045C5D506F}"/>
    <cellStyle name="Total 2 7 2 2 4" xfId="21755" xr:uid="{4759C092-AFF6-4BE2-86D4-0C204B701FCB}"/>
    <cellStyle name="Total 2 7 2 2 5" xfId="40043" xr:uid="{D06FC117-13D1-4D5B-AF28-54F433AABD90}"/>
    <cellStyle name="Total 2 7 2 3" xfId="21756" xr:uid="{AFA60977-FBF9-4F47-8F29-7564972C1D4E}"/>
    <cellStyle name="Total 2 7 2 3 2" xfId="21757" xr:uid="{3ACF5745-CEF3-4458-AD7A-71BEFE89FF31}"/>
    <cellStyle name="Total 2 7 2 3 3" xfId="40044" xr:uid="{3000D667-344B-4BF2-9C9B-6069CFDCEEA1}"/>
    <cellStyle name="Total 2 7 2 4" xfId="21758" xr:uid="{4D1751FA-E6A3-458B-8CC4-758C410F9C98}"/>
    <cellStyle name="Total 2 7 2 4 2" xfId="21759" xr:uid="{3E1CD94A-3B6C-4BBC-B5B0-B07CA4101436}"/>
    <cellStyle name="Total 2 7 2 4 3" xfId="40045" xr:uid="{7FB64C12-E296-475B-BD19-2445502978B8}"/>
    <cellStyle name="Total 2 7 2 5" xfId="21760" xr:uid="{5C58AB0D-1350-459E-934A-D9807654B68C}"/>
    <cellStyle name="Total 2 7 2 5 2" xfId="21761" xr:uid="{2719EF98-AD57-4464-931C-424060E00EEC}"/>
    <cellStyle name="Total 2 7 2 5 3" xfId="40046" xr:uid="{2E8CA3B4-0315-4909-9D64-363E8ED9D7E8}"/>
    <cellStyle name="Total 2 7 2 6" xfId="21762" xr:uid="{C16FB159-03EF-4996-81E7-F05167E2FD13}"/>
    <cellStyle name="Total 2 7 2 6 2" xfId="21763" xr:uid="{66886B32-3358-4998-84EF-1A86AFC69D19}"/>
    <cellStyle name="Total 2 7 2 6 3" xfId="40047" xr:uid="{959C9851-CF20-4DDC-BB75-418C0ED8C219}"/>
    <cellStyle name="Total 2 7 2 7" xfId="21764" xr:uid="{9EEF191B-B63F-445F-BF5A-40ECD1AD106E}"/>
    <cellStyle name="Total 2 7 2 7 2" xfId="21765" xr:uid="{84840CC6-9D2A-4007-A34B-D9B17ADAD105}"/>
    <cellStyle name="Total 2 7 2 7 3" xfId="40048" xr:uid="{CEEDE950-035D-462A-ABED-41567FD33A54}"/>
    <cellStyle name="Total 2 7 2 8" xfId="21766" xr:uid="{861060BA-2030-4206-8E3A-79BD4E2B9DFE}"/>
    <cellStyle name="Total 2 7 2 8 2" xfId="21767" xr:uid="{F0135B00-6A0B-4ADD-AC0A-38CF7A5318B8}"/>
    <cellStyle name="Total 2 7 2 8 3" xfId="40049" xr:uid="{0C688392-B183-4A23-8367-26C697771376}"/>
    <cellStyle name="Total 2 7 2 9" xfId="21768" xr:uid="{125DB6A3-0318-45EF-8AD7-C0CABD0D60B8}"/>
    <cellStyle name="Total 2 7 2 9 2" xfId="40050" xr:uid="{F045F497-9ED9-412A-B3C7-439D214578B2}"/>
    <cellStyle name="Total 2 7 2 9 3" xfId="40051" xr:uid="{7E0675E4-1347-47DB-97BC-44E2660A4BBD}"/>
    <cellStyle name="Total 2 7 3" xfId="21769" xr:uid="{27DD49D7-AC9A-43CA-BE6B-4665A9146F1E}"/>
    <cellStyle name="Total 2 7 3 2" xfId="21770" xr:uid="{6033BFED-4C5E-46B1-9A7D-3B3B3474F37C}"/>
    <cellStyle name="Total 2 7 3 2 2" xfId="40052" xr:uid="{DCCA337F-5556-49BD-8F5E-21055F192762}"/>
    <cellStyle name="Total 2 7 3 2 3" xfId="40053" xr:uid="{5751A7C6-0FD3-4E5D-B78B-3B2576866E09}"/>
    <cellStyle name="Total 2 7 3 2 4" xfId="40054" xr:uid="{6D2972BB-B690-475F-AAB9-DF071B646784}"/>
    <cellStyle name="Total 2 7 3 3" xfId="21771" xr:uid="{44F4B0D3-E9FC-40DF-B728-26558C8E69A3}"/>
    <cellStyle name="Total 2 7 3 3 2" xfId="21772" xr:uid="{5A0970FD-D70C-4E18-9CCB-BDD9BDE826D5}"/>
    <cellStyle name="Total 2 7 3 4" xfId="21773" xr:uid="{BA87CBC0-5ECF-4C7A-869B-95DC1462429C}"/>
    <cellStyle name="Total 2 7 3 5" xfId="40055" xr:uid="{DF6525C3-7FCE-4096-B3ED-97CEE653050B}"/>
    <cellStyle name="Total 2 7 4" xfId="21774" xr:uid="{D026C78D-BF0C-4C69-BDB7-840C01FD902D}"/>
    <cellStyle name="Total 2 7 4 2" xfId="21775" xr:uid="{C3313E31-E7F3-4E22-A3C1-75A7704EA621}"/>
    <cellStyle name="Total 2 7 4 2 2" xfId="21776" xr:uid="{23921293-24CD-4C89-8EAF-562A0C353B74}"/>
    <cellStyle name="Total 2 7 4 2 2 2" xfId="40056" xr:uid="{D110E122-DA19-4D95-9F37-9451454618E6}"/>
    <cellStyle name="Total 2 7 4 2 3" xfId="40057" xr:uid="{8851755F-5D89-446D-9365-4941A938F007}"/>
    <cellStyle name="Total 2 7 4 2 3 2" xfId="40058" xr:uid="{8B677640-4DBF-4902-B63B-8045DC755B1C}"/>
    <cellStyle name="Total 2 7 4 2 4" xfId="40059" xr:uid="{499533AE-9841-461C-AF02-74D2E013C294}"/>
    <cellStyle name="Total 2 7 4 2 5" xfId="40060" xr:uid="{DD77B553-9DEA-4E29-A92A-1C56154A4927}"/>
    <cellStyle name="Total 2 7 4 2 6" xfId="40061" xr:uid="{F5E5C49D-44A5-4A3C-BC57-26B7A3AA4E88}"/>
    <cellStyle name="Total 2 7 4 3" xfId="21777" xr:uid="{BB02FED2-E51B-4241-B85C-2E94D30337A6}"/>
    <cellStyle name="Total 2 7 4 3 2" xfId="40062" xr:uid="{2DCC37CA-405E-46E6-B9D6-A8625D4CD3D7}"/>
    <cellStyle name="Total 2 7 4 4" xfId="40063" xr:uid="{C1224FEB-59BE-486C-A235-459510C36E14}"/>
    <cellStyle name="Total 2 7 4 4 2" xfId="40064" xr:uid="{F45CA18E-774D-414B-B1A0-BB2350B5A856}"/>
    <cellStyle name="Total 2 7 4 5" xfId="40065" xr:uid="{BA162578-0CBC-4346-916A-0744042C4A6F}"/>
    <cellStyle name="Total 2 7 4 5 2" xfId="40066" xr:uid="{CA938617-0184-4E96-BB26-EE3F05EC27DF}"/>
    <cellStyle name="Total 2 7 4 6" xfId="40067" xr:uid="{F815DD62-516D-4F2A-8F90-782826350C94}"/>
    <cellStyle name="Total 2 7 4 7" xfId="40068" xr:uid="{D0BB6C7F-70C4-49B6-AB7B-1E2641617DE1}"/>
    <cellStyle name="Total 2 7 4 8" xfId="40069" xr:uid="{EEE78381-EF92-455F-899F-C763BA6FC915}"/>
    <cellStyle name="Total 2 7 4 9" xfId="40070" xr:uid="{67CF5075-FD06-46C6-9C38-A8FBB0DE7BD3}"/>
    <cellStyle name="Total 2 7 5" xfId="21778" xr:uid="{C099E864-F0B8-44E9-8047-9E8045B18975}"/>
    <cellStyle name="Total 2 7 5 2" xfId="21779" xr:uid="{A911DA8A-7269-4749-846D-A2B0E6D1FA32}"/>
    <cellStyle name="Total 2 7 5 2 2" xfId="40071" xr:uid="{7CA65A21-8394-462F-8FB2-6BAA2F5B6672}"/>
    <cellStyle name="Total 2 7 5 2 3" xfId="40072" xr:uid="{D54B77E4-86B8-4DF6-8071-2368D0531E55}"/>
    <cellStyle name="Total 2 7 5 3" xfId="21780" xr:uid="{8DBA0656-E656-4D69-B4E5-2794CA2FB701}"/>
    <cellStyle name="Total 2 7 5 4" xfId="40073" xr:uid="{F7E91002-4414-46D1-BE36-78B22AE28604}"/>
    <cellStyle name="Total 2 7 5 5" xfId="40074" xr:uid="{4B0E09A3-DF02-45C4-A9BE-9C8583F9FAA1}"/>
    <cellStyle name="Total 2 7 6" xfId="21781" xr:uid="{8B5214A9-956A-4017-BEA1-5F950BABCC68}"/>
    <cellStyle name="Total 2 7 6 2" xfId="21782" xr:uid="{390ED33E-13AC-41DE-87B7-1D7B8D390515}"/>
    <cellStyle name="Total 2 7 6 2 2" xfId="40075" xr:uid="{4F0D473A-096E-4E59-9FB6-C54EB90B0BE1}"/>
    <cellStyle name="Total 2 7 6 2 3" xfId="40076" xr:uid="{EBB764B9-E6A7-4E68-B8FE-B5814949D406}"/>
    <cellStyle name="Total 2 7 6 3" xfId="40077" xr:uid="{EA8D03F5-6B78-4B84-B1E6-A41D20F3FF2F}"/>
    <cellStyle name="Total 2 7 6 4" xfId="40078" xr:uid="{20A5F0AA-799F-462B-B3D1-2903E639040C}"/>
    <cellStyle name="Total 2 7 7" xfId="21783" xr:uid="{7EDEFAC1-5ADE-4327-AF31-55B31D326DFA}"/>
    <cellStyle name="Total 2 7 7 2" xfId="21784" xr:uid="{0981714E-CE01-47AD-8A7F-C9642D35C10E}"/>
    <cellStyle name="Total 2 7 7 3" xfId="40079" xr:uid="{92CF608D-3595-4B7A-ABA4-233A06070891}"/>
    <cellStyle name="Total 2 7 8" xfId="21785" xr:uid="{AF5CBAB2-08A3-4F33-A3E8-A927CCB678D2}"/>
    <cellStyle name="Total 2 7 8 2" xfId="21786" xr:uid="{0DCC128B-C7EC-4E1D-8B05-C606D5EB72B5}"/>
    <cellStyle name="Total 2 7 8 3" xfId="40080" xr:uid="{76367F29-B9DF-48EC-A693-CCFF3552CFF6}"/>
    <cellStyle name="Total 2 7 9" xfId="21787" xr:uid="{DA23E93A-4CF2-4DB0-8DE4-20F0B92E0521}"/>
    <cellStyle name="Total 2 7 9 2" xfId="21788" xr:uid="{07F61F96-575E-4911-9BCC-59A2CC45DAE5}"/>
    <cellStyle name="Total 2 7 9 3" xfId="40081" xr:uid="{EA72293E-154D-4195-8832-8DC8FACE3969}"/>
    <cellStyle name="Total 2 8" xfId="21789" xr:uid="{BEC8C0DF-E7F1-4814-9CDF-7E67C4F0D40A}"/>
    <cellStyle name="Total 2 8 10" xfId="21790" xr:uid="{FD58F3E6-CE49-4C5F-9872-17926BC80A5A}"/>
    <cellStyle name="Total 2 8 10 2" xfId="40082" xr:uid="{9B364916-70CC-4979-8A3E-DF3FC6B2C814}"/>
    <cellStyle name="Total 2 8 10 3" xfId="40083" xr:uid="{01573124-1BD4-44A6-9818-A564CDEA6CF0}"/>
    <cellStyle name="Total 2 8 11" xfId="21791" xr:uid="{8ABBAE96-4DDF-47C4-8093-0FA09B7D61E2}"/>
    <cellStyle name="Total 2 8 11 2" xfId="40084" xr:uid="{035AE637-86D7-424B-B0CA-54AE448FA33B}"/>
    <cellStyle name="Total 2 8 12" xfId="40085" xr:uid="{4B3E4B56-78B6-460D-B1BC-63281A813E4B}"/>
    <cellStyle name="Total 2 8 13" xfId="40086" xr:uid="{72651336-D3D0-4DCF-8FE9-C0E7AD76A702}"/>
    <cellStyle name="Total 2 8 2" xfId="21792" xr:uid="{66A3F621-B094-4E7E-B663-E6F44043BCF0}"/>
    <cellStyle name="Total 2 8 2 10" xfId="21793" xr:uid="{908C238D-B0B7-4CAD-97A6-38CD7DE4054B}"/>
    <cellStyle name="Total 2 8 2 10 2" xfId="40087" xr:uid="{2C5547D9-5685-443C-B4E5-BB4B4C6FF353}"/>
    <cellStyle name="Total 2 8 2 11" xfId="40088" xr:uid="{0CF6CD22-0BC8-4033-90B5-CA749288A651}"/>
    <cellStyle name="Total 2 8 2 2" xfId="21794" xr:uid="{E5B3780C-3E52-4167-8A65-94357AD5FDE0}"/>
    <cellStyle name="Total 2 8 2 2 2" xfId="21795" xr:uid="{F3362D05-1F66-4D16-AC87-8722EC02ED8C}"/>
    <cellStyle name="Total 2 8 2 2 2 2" xfId="40089" xr:uid="{B9297FB9-69A1-44F1-9C09-A3F7BE9D602B}"/>
    <cellStyle name="Total 2 8 2 2 2 3" xfId="40090" xr:uid="{AD9FABF4-9D29-4E9F-91F4-A14876BBFB7E}"/>
    <cellStyle name="Total 2 8 2 2 3" xfId="21796" xr:uid="{6C811F74-54D5-4EDF-9907-BB1F7A873465}"/>
    <cellStyle name="Total 2 8 2 2 3 2" xfId="21797" xr:uid="{65A69B55-A96E-4338-B54A-1A55FF51491F}"/>
    <cellStyle name="Total 2 8 2 2 4" xfId="21798" xr:uid="{9961ABEB-F04C-4BA9-B941-C4E41377B878}"/>
    <cellStyle name="Total 2 8 2 2 5" xfId="40091" xr:uid="{BF2496AA-E2F1-4C09-9322-3DC4BE5908CA}"/>
    <cellStyle name="Total 2 8 2 3" xfId="21799" xr:uid="{52A327DE-F227-46FE-9C4F-E30C91297502}"/>
    <cellStyle name="Total 2 8 2 3 2" xfId="21800" xr:uid="{65358AC0-3D60-4238-984F-676E570E3B47}"/>
    <cellStyle name="Total 2 8 2 3 3" xfId="40092" xr:uid="{FFAA905C-10C4-4F45-A209-2835D531B514}"/>
    <cellStyle name="Total 2 8 2 4" xfId="21801" xr:uid="{758BD963-2365-4891-8A78-D6792200E031}"/>
    <cellStyle name="Total 2 8 2 4 2" xfId="21802" xr:uid="{F841391D-0D7C-47E9-BC42-78F98352C665}"/>
    <cellStyle name="Total 2 8 2 4 3" xfId="40093" xr:uid="{943C2AFD-FC26-46F8-BA92-DD3C0412A477}"/>
    <cellStyle name="Total 2 8 2 5" xfId="21803" xr:uid="{C4573227-7995-4E40-B8D2-7BDF092D9E13}"/>
    <cellStyle name="Total 2 8 2 5 2" xfId="21804" xr:uid="{3E1C4182-6AB4-4897-887B-89D83989480E}"/>
    <cellStyle name="Total 2 8 2 5 3" xfId="40094" xr:uid="{964860F4-D4C3-427F-B68C-4614B5FDF4AE}"/>
    <cellStyle name="Total 2 8 2 6" xfId="21805" xr:uid="{F42069F2-5D35-4365-8B16-EB69B61B21D1}"/>
    <cellStyle name="Total 2 8 2 6 2" xfId="21806" xr:uid="{81D9C5A8-2925-4F15-A956-449FDCA1B84A}"/>
    <cellStyle name="Total 2 8 2 6 3" xfId="40095" xr:uid="{B273ADDB-1A6D-4032-B60B-968508489650}"/>
    <cellStyle name="Total 2 8 2 7" xfId="21807" xr:uid="{D78F309A-E72E-49B4-883F-DEA9C478886E}"/>
    <cellStyle name="Total 2 8 2 7 2" xfId="21808" xr:uid="{69843808-BD71-4778-8FEB-6790B649F2DE}"/>
    <cellStyle name="Total 2 8 2 7 3" xfId="40096" xr:uid="{CA7F06E8-C8EA-41C1-87AB-6D934571E1CD}"/>
    <cellStyle name="Total 2 8 2 8" xfId="21809" xr:uid="{246592A7-C33A-4957-9AB1-6E1F34CA1ABB}"/>
    <cellStyle name="Total 2 8 2 8 2" xfId="21810" xr:uid="{9BFBF419-E18F-4458-9C55-2CD735A68B9A}"/>
    <cellStyle name="Total 2 8 2 8 3" xfId="40097" xr:uid="{0C773C02-65B7-45A8-B842-BFD0FDC05A95}"/>
    <cellStyle name="Total 2 8 2 9" xfId="21811" xr:uid="{F4D518F7-8C19-4ACD-BBC2-E9A01C5DADC2}"/>
    <cellStyle name="Total 2 8 2 9 2" xfId="40098" xr:uid="{267CC46A-7CA7-44A5-9A41-86793AD3650A}"/>
    <cellStyle name="Total 2 8 2 9 3" xfId="40099" xr:uid="{CB3D2420-C62C-4B96-B616-FFE6AA8D8E62}"/>
    <cellStyle name="Total 2 8 3" xfId="21812" xr:uid="{7C915ED0-10E2-43F5-B28D-9A42F3350DED}"/>
    <cellStyle name="Total 2 8 3 2" xfId="21813" xr:uid="{045FF742-4819-4BA4-988E-1201151D487E}"/>
    <cellStyle name="Total 2 8 3 2 2" xfId="40100" xr:uid="{489AA95D-1625-491F-8A4A-280E7730EA56}"/>
    <cellStyle name="Total 2 8 3 2 3" xfId="40101" xr:uid="{6DFEB38E-2F57-4E6C-83CF-0BDDCF8902E5}"/>
    <cellStyle name="Total 2 8 3 2 4" xfId="40102" xr:uid="{F0ACB298-ECC9-451C-94D6-EF0BAEBAADD8}"/>
    <cellStyle name="Total 2 8 3 3" xfId="21814" xr:uid="{F8E3BBEA-F127-45F4-BB1F-AC077431B1C4}"/>
    <cellStyle name="Total 2 8 3 3 2" xfId="21815" xr:uid="{7D47E6A1-592E-414F-B94F-C8F98E72B2C1}"/>
    <cellStyle name="Total 2 8 3 4" xfId="21816" xr:uid="{33C864A3-F727-4661-9A4C-06C5377C7522}"/>
    <cellStyle name="Total 2 8 3 5" xfId="40103" xr:uid="{2F10AB21-EE87-4EB7-89C1-B9A7D64A72CF}"/>
    <cellStyle name="Total 2 8 4" xfId="21817" xr:uid="{38B457E6-6043-4048-AB33-A23AAA97F6D0}"/>
    <cellStyle name="Total 2 8 4 2" xfId="21818" xr:uid="{667B571D-89BB-4370-A25C-22AFDC23C6A9}"/>
    <cellStyle name="Total 2 8 4 2 2" xfId="21819" xr:uid="{4FC8CC02-B767-4837-B9A1-7EA12714B9F7}"/>
    <cellStyle name="Total 2 8 4 2 2 2" xfId="40104" xr:uid="{28BFAC35-3400-4A9C-A86B-B1E3750A414D}"/>
    <cellStyle name="Total 2 8 4 2 3" xfId="40105" xr:uid="{11977DA9-C0A3-4D2C-9A83-FEEE30BABFED}"/>
    <cellStyle name="Total 2 8 4 2 3 2" xfId="40106" xr:uid="{A3EC07CB-19AB-48F0-8C9D-54B32DF1AEE4}"/>
    <cellStyle name="Total 2 8 4 2 4" xfId="40107" xr:uid="{1C98CB70-55A0-496A-918D-92086B29A617}"/>
    <cellStyle name="Total 2 8 4 2 5" xfId="40108" xr:uid="{CD21D9C7-2E0C-4FA0-BAE8-308C7AFE66A4}"/>
    <cellStyle name="Total 2 8 4 2 6" xfId="40109" xr:uid="{3E6FEB14-F91D-4FE9-9A2B-631573F48968}"/>
    <cellStyle name="Total 2 8 4 3" xfId="21820" xr:uid="{1D30F4B4-5FE4-465D-A8E9-D7F41EEB6A2D}"/>
    <cellStyle name="Total 2 8 4 3 2" xfId="40110" xr:uid="{EE829ABF-3C10-451F-9816-9DAF33F2E172}"/>
    <cellStyle name="Total 2 8 4 4" xfId="40111" xr:uid="{B9B29459-EEC6-4ED4-9FFE-CE4ED5537CEA}"/>
    <cellStyle name="Total 2 8 4 4 2" xfId="40112" xr:uid="{3BC8BE45-057F-49ED-B758-3F4EF2D88A04}"/>
    <cellStyle name="Total 2 8 4 5" xfId="40113" xr:uid="{B4DC9F68-8B62-4A47-A7B0-D38B6D7F317C}"/>
    <cellStyle name="Total 2 8 4 5 2" xfId="40114" xr:uid="{E71D0259-8452-405A-8A47-76BF334BFAF5}"/>
    <cellStyle name="Total 2 8 4 6" xfId="40115" xr:uid="{6E034B52-C20F-400A-938B-B4AEFFF0CD2A}"/>
    <cellStyle name="Total 2 8 4 7" xfId="40116" xr:uid="{4A052EEA-BD79-4234-9AA3-F48289644BCC}"/>
    <cellStyle name="Total 2 8 4 8" xfId="40117" xr:uid="{531BB71F-FCE2-47EF-9800-303074F0F186}"/>
    <cellStyle name="Total 2 8 4 9" xfId="40118" xr:uid="{7861AB47-002A-425E-9020-84EBFC35FFD9}"/>
    <cellStyle name="Total 2 8 5" xfId="21821" xr:uid="{5B177D54-4102-4DB8-9D96-42EA343B022C}"/>
    <cellStyle name="Total 2 8 5 2" xfId="21822" xr:uid="{2EA856EB-B643-4C94-A8A9-2AF1B970ADA7}"/>
    <cellStyle name="Total 2 8 5 2 2" xfId="40119" xr:uid="{74F37FFB-B788-4576-8945-0CA13A8FA101}"/>
    <cellStyle name="Total 2 8 5 2 3" xfId="40120" xr:uid="{AF221769-1CD0-456C-811D-6997AC128A1F}"/>
    <cellStyle name="Total 2 8 5 3" xfId="21823" xr:uid="{270CA690-CA2A-406D-B34C-9AED6FCB912B}"/>
    <cellStyle name="Total 2 8 5 4" xfId="40121" xr:uid="{BCB2D266-1CED-4633-BD15-8C6FF4202097}"/>
    <cellStyle name="Total 2 8 5 5" xfId="40122" xr:uid="{975DD8F4-A17B-4C45-97CE-21DB35FF8736}"/>
    <cellStyle name="Total 2 8 6" xfId="21824" xr:uid="{94B323F4-E530-403E-8D31-71BC55463F00}"/>
    <cellStyle name="Total 2 8 6 2" xfId="21825" xr:uid="{A9403553-AAFA-44DE-B1F9-39BE05CF574D}"/>
    <cellStyle name="Total 2 8 6 2 2" xfId="40123" xr:uid="{8E80791F-4CF3-4D9A-9BD6-DE5C4D6AF8BE}"/>
    <cellStyle name="Total 2 8 6 2 3" xfId="40124" xr:uid="{9E9CF7A7-6737-42F3-9ACE-017B5077908A}"/>
    <cellStyle name="Total 2 8 6 3" xfId="40125" xr:uid="{50B4A5F3-CE4B-4082-BD09-0A46A094363A}"/>
    <cellStyle name="Total 2 8 6 4" xfId="40126" xr:uid="{9A7A7034-879D-42A3-AA89-7C5E07280EF6}"/>
    <cellStyle name="Total 2 8 7" xfId="21826" xr:uid="{406AE8D5-91AE-4369-A059-2D391937221C}"/>
    <cellStyle name="Total 2 8 7 2" xfId="21827" xr:uid="{7326950C-C852-4743-B847-2C5B0ADF84F3}"/>
    <cellStyle name="Total 2 8 7 3" xfId="40127" xr:uid="{6292C234-1ED8-4696-A135-6D580468F9BF}"/>
    <cellStyle name="Total 2 8 8" xfId="21828" xr:uid="{13056DB0-3974-4E77-9E8A-646E672CC258}"/>
    <cellStyle name="Total 2 8 8 2" xfId="21829" xr:uid="{80A09FDB-778E-4ACD-9618-9C7B6A445F8B}"/>
    <cellStyle name="Total 2 8 8 3" xfId="40128" xr:uid="{3BC5E42F-DFA9-4CA6-9EAF-76BBC54B4C58}"/>
    <cellStyle name="Total 2 8 9" xfId="21830" xr:uid="{8A3E3F7D-9FF0-487E-829D-FD0EAA8A3E5B}"/>
    <cellStyle name="Total 2 8 9 2" xfId="21831" xr:uid="{D2738CB1-4FE8-46FB-810E-918C7B9E2A10}"/>
    <cellStyle name="Total 2 8 9 3" xfId="40129" xr:uid="{525802E3-B958-41E3-B63A-E78DB38E6672}"/>
    <cellStyle name="Total 2 9" xfId="21832" xr:uid="{E7825BA4-44BB-4495-BDF7-55D5FDB511E8}"/>
    <cellStyle name="Total 2 9 10" xfId="21833" xr:uid="{54D5D75D-1739-4E8E-8CAF-606BF05B9E0A}"/>
    <cellStyle name="Total 2 9 10 2" xfId="40130" xr:uid="{77CB9810-AB90-40D3-BC89-6B1ED0A58BD9}"/>
    <cellStyle name="Total 2 9 10 3" xfId="40131" xr:uid="{B0F09E6A-6336-434C-9656-A13EE218BBA3}"/>
    <cellStyle name="Total 2 9 11" xfId="21834" xr:uid="{4DA21B59-710E-4D41-8FF3-5FD38C3ED4A0}"/>
    <cellStyle name="Total 2 9 11 2" xfId="40132" xr:uid="{4A8D2FDF-2D15-49C0-86DF-B62A3FCCAE39}"/>
    <cellStyle name="Total 2 9 12" xfId="40133" xr:uid="{F874BF1F-0450-4D35-B8BA-B8FA8BA89842}"/>
    <cellStyle name="Total 2 9 13" xfId="40134" xr:uid="{B787AE1C-807C-4F8F-9389-695E6D5D2750}"/>
    <cellStyle name="Total 2 9 2" xfId="21835" xr:uid="{BFBBFC73-7B9C-40A0-8355-CBD072D32C2E}"/>
    <cellStyle name="Total 2 9 2 10" xfId="21836" xr:uid="{AF6F938A-2CBC-4BD8-921E-8E8099D54619}"/>
    <cellStyle name="Total 2 9 2 10 2" xfId="40135" xr:uid="{5E93EF0B-62D2-4320-BCF4-46D827AA4E9C}"/>
    <cellStyle name="Total 2 9 2 11" xfId="40136" xr:uid="{6393C210-40A5-4AC8-B6A5-0B7161DFB742}"/>
    <cellStyle name="Total 2 9 2 2" xfId="21837" xr:uid="{77FCF90C-8D33-488F-84D5-34AEBE778195}"/>
    <cellStyle name="Total 2 9 2 2 2" xfId="21838" xr:uid="{7F326FBA-A578-48B1-AA20-1D0CB6982499}"/>
    <cellStyle name="Total 2 9 2 2 2 2" xfId="40137" xr:uid="{9700D9FE-C130-4E31-9069-159DDD328798}"/>
    <cellStyle name="Total 2 9 2 2 2 3" xfId="40138" xr:uid="{7552CDF2-76E1-480B-95CC-B0CF77E2E336}"/>
    <cellStyle name="Total 2 9 2 2 3" xfId="21839" xr:uid="{C7E9F3AD-0B92-4C17-BB13-BDAC78214D39}"/>
    <cellStyle name="Total 2 9 2 2 3 2" xfId="21840" xr:uid="{08D4A3DF-A563-4C35-8D46-17B5B1A2D5E5}"/>
    <cellStyle name="Total 2 9 2 2 4" xfId="21841" xr:uid="{0A4AF618-077B-4DFD-9B86-443863192468}"/>
    <cellStyle name="Total 2 9 2 2 5" xfId="40139" xr:uid="{EF5AE38F-8256-44D1-ABFD-97FE43E9C5EE}"/>
    <cellStyle name="Total 2 9 2 3" xfId="21842" xr:uid="{987B967A-BB9B-4219-8FE2-426AB3C2DCC0}"/>
    <cellStyle name="Total 2 9 2 3 2" xfId="21843" xr:uid="{335926A8-71B3-48C7-826E-7FC8F6B49428}"/>
    <cellStyle name="Total 2 9 2 3 3" xfId="40140" xr:uid="{D6291073-FD6A-4E07-AA93-FBF15606CFBC}"/>
    <cellStyle name="Total 2 9 2 4" xfId="21844" xr:uid="{D178B26E-FCE7-48D0-80CA-EAEADB1D476F}"/>
    <cellStyle name="Total 2 9 2 4 2" xfId="21845" xr:uid="{88F34F17-F2FF-4E6A-B3C4-1BF0964C59B7}"/>
    <cellStyle name="Total 2 9 2 4 3" xfId="40141" xr:uid="{FA16E31A-F327-4AD4-80BF-C7E94AEB85C0}"/>
    <cellStyle name="Total 2 9 2 5" xfId="21846" xr:uid="{42149D37-6DC5-487D-B011-FF640D50D6C0}"/>
    <cellStyle name="Total 2 9 2 5 2" xfId="21847" xr:uid="{24325475-FFFA-402F-BF11-30CB83C4C7AD}"/>
    <cellStyle name="Total 2 9 2 5 3" xfId="40142" xr:uid="{717376C6-A1D1-4169-9A32-C9393B6DABF6}"/>
    <cellStyle name="Total 2 9 2 6" xfId="21848" xr:uid="{DE10A5B3-C27D-4E86-BDB4-F30730064BA1}"/>
    <cellStyle name="Total 2 9 2 6 2" xfId="21849" xr:uid="{3080DEDE-3626-4F9E-AAA2-EEFC57EA1FA7}"/>
    <cellStyle name="Total 2 9 2 6 3" xfId="40143" xr:uid="{796815AF-22CF-44D2-89C6-D27B763F86A5}"/>
    <cellStyle name="Total 2 9 2 7" xfId="21850" xr:uid="{58530AED-EADF-4F5B-927D-3799A3BA70F7}"/>
    <cellStyle name="Total 2 9 2 7 2" xfId="21851" xr:uid="{EC2DDF74-D905-4282-884E-6292FD072A87}"/>
    <cellStyle name="Total 2 9 2 7 3" xfId="40144" xr:uid="{A5124FCB-652D-4049-B698-A088D33D0855}"/>
    <cellStyle name="Total 2 9 2 8" xfId="21852" xr:uid="{611FCFB6-1500-44D2-ADFB-667649FD45EA}"/>
    <cellStyle name="Total 2 9 2 8 2" xfId="21853" xr:uid="{BDD53E34-CF16-48A4-89FB-7A603406216D}"/>
    <cellStyle name="Total 2 9 2 8 3" xfId="40145" xr:uid="{19DAF78A-B068-44B4-AD81-F3948FB1B3AE}"/>
    <cellStyle name="Total 2 9 2 9" xfId="21854" xr:uid="{F733FDB1-6548-4B5A-A14F-08C98A5D0FE5}"/>
    <cellStyle name="Total 2 9 2 9 2" xfId="40146" xr:uid="{8711365B-9C65-4742-A9DF-AA00200DE38A}"/>
    <cellStyle name="Total 2 9 2 9 3" xfId="40147" xr:uid="{C35C6885-049B-4536-AB93-2C55E0AF829C}"/>
    <cellStyle name="Total 2 9 3" xfId="21855" xr:uid="{7233BD21-858F-4767-93DE-D4BD678A502B}"/>
    <cellStyle name="Total 2 9 3 2" xfId="21856" xr:uid="{2302F28A-0321-4B10-8FA5-C0C562773859}"/>
    <cellStyle name="Total 2 9 3 2 2" xfId="40148" xr:uid="{C8E75B89-D476-41A6-9DC7-AFFFD49D6F73}"/>
    <cellStyle name="Total 2 9 3 2 3" xfId="40149" xr:uid="{EE7D443F-0245-4CD2-BD72-2C59DC5E4838}"/>
    <cellStyle name="Total 2 9 3 2 4" xfId="40150" xr:uid="{DC528E8A-6D6F-478A-AF55-0CAED7928DE7}"/>
    <cellStyle name="Total 2 9 3 3" xfId="21857" xr:uid="{F3C79E54-EC7E-4AE5-A6AF-26AAA7B3624F}"/>
    <cellStyle name="Total 2 9 3 3 2" xfId="21858" xr:uid="{CC6A4DC0-97E6-42B1-AD52-0150D1AF951B}"/>
    <cellStyle name="Total 2 9 3 4" xfId="21859" xr:uid="{1CABBDB7-09A2-42D8-A2E7-3CFAB64E99C9}"/>
    <cellStyle name="Total 2 9 3 5" xfId="40151" xr:uid="{F15C6A0F-840C-4BAF-8EC7-E7C96C48A78D}"/>
    <cellStyle name="Total 2 9 4" xfId="21860" xr:uid="{33EE7AEF-3F08-45C2-A7E4-C4727A3DD1D7}"/>
    <cellStyle name="Total 2 9 4 2" xfId="21861" xr:uid="{074FAEFA-7EDC-4B1A-A1CA-312AFCA57A89}"/>
    <cellStyle name="Total 2 9 4 2 2" xfId="21862" xr:uid="{1DD73D2F-868A-4848-B32B-2F4167D4F7EA}"/>
    <cellStyle name="Total 2 9 4 2 2 2" xfId="40152" xr:uid="{6B8783D9-0982-492D-8C26-03704B7452E3}"/>
    <cellStyle name="Total 2 9 4 2 3" xfId="40153" xr:uid="{46E4E196-908F-4CC7-B6EB-EB845EC3CF4D}"/>
    <cellStyle name="Total 2 9 4 2 3 2" xfId="40154" xr:uid="{1ACF8A47-8162-43FA-9502-EDFFE9FF7FCD}"/>
    <cellStyle name="Total 2 9 4 2 4" xfId="40155" xr:uid="{EE1B499F-0E14-489B-9771-60F6BEB1ABCD}"/>
    <cellStyle name="Total 2 9 4 2 5" xfId="40156" xr:uid="{ABA3EA61-952A-4999-93EE-D3517E24FD0A}"/>
    <cellStyle name="Total 2 9 4 2 6" xfId="40157" xr:uid="{83DDD204-50CF-4697-8F08-E001192C46B8}"/>
    <cellStyle name="Total 2 9 4 3" xfId="21863" xr:uid="{7F632F5B-8BC6-4770-AE0C-EE39CE98EB7A}"/>
    <cellStyle name="Total 2 9 4 3 2" xfId="40158" xr:uid="{7AE875EC-4596-4025-ACE0-5E607AB7589A}"/>
    <cellStyle name="Total 2 9 4 4" xfId="40159" xr:uid="{703A0D00-F1ED-4581-917A-FF4AA5EDAF65}"/>
    <cellStyle name="Total 2 9 4 4 2" xfId="40160" xr:uid="{ABF7013B-EEEA-4743-ACD5-6F42DD8FAA07}"/>
    <cellStyle name="Total 2 9 4 5" xfId="40161" xr:uid="{B595DB62-0887-45F6-883D-D92B3BC3BC92}"/>
    <cellStyle name="Total 2 9 4 5 2" xfId="40162" xr:uid="{3AF6B18E-8BC9-441C-8BEA-33AC64D4EDDF}"/>
    <cellStyle name="Total 2 9 4 6" xfId="40163" xr:uid="{BA3675D3-1E07-4FFB-90DA-820C47362283}"/>
    <cellStyle name="Total 2 9 4 7" xfId="40164" xr:uid="{1FB76FFC-20C8-4B73-85F9-A0E2537B7AC9}"/>
    <cellStyle name="Total 2 9 4 8" xfId="40165" xr:uid="{DA87CC36-2F61-4AF5-BD16-C87A5545AC8F}"/>
    <cellStyle name="Total 2 9 4 9" xfId="40166" xr:uid="{7C62C59C-5B9D-4CCB-887B-C31CA93C3F2D}"/>
    <cellStyle name="Total 2 9 5" xfId="21864" xr:uid="{29DC82C8-28CE-4570-ADB8-BDE202E4CEAF}"/>
    <cellStyle name="Total 2 9 5 2" xfId="21865" xr:uid="{2CF82834-9E3C-4745-B946-C717905302FA}"/>
    <cellStyle name="Total 2 9 5 2 2" xfId="40167" xr:uid="{03E74044-AE33-41C0-9C5D-23C8AB8DC91B}"/>
    <cellStyle name="Total 2 9 5 2 3" xfId="40168" xr:uid="{0BB0CE81-BA92-4E04-B8BA-5CB6D16A4C17}"/>
    <cellStyle name="Total 2 9 5 3" xfId="21866" xr:uid="{DFAC13FF-97D2-4BF3-A0C9-6901074B4451}"/>
    <cellStyle name="Total 2 9 5 4" xfId="40169" xr:uid="{3011871D-A725-44D4-92C2-87422769D5DC}"/>
    <cellStyle name="Total 2 9 5 5" xfId="40170" xr:uid="{DE2D716F-78D3-4879-8EDA-1B7552D2D5AF}"/>
    <cellStyle name="Total 2 9 6" xfId="21867" xr:uid="{037E4693-992F-4474-831B-D569032D0B0E}"/>
    <cellStyle name="Total 2 9 6 2" xfId="21868" xr:uid="{701167BF-C60E-4937-956C-F4DCF087C48A}"/>
    <cellStyle name="Total 2 9 6 2 2" xfId="40171" xr:uid="{0C560DB4-C62F-4D59-BB91-F49A61631B16}"/>
    <cellStyle name="Total 2 9 6 2 3" xfId="40172" xr:uid="{AA1D7898-8D32-4A6E-942F-952EC19BC349}"/>
    <cellStyle name="Total 2 9 6 3" xfId="40173" xr:uid="{FB7D8379-D1A7-4427-A458-0C8F16C6652D}"/>
    <cellStyle name="Total 2 9 6 4" xfId="40174" xr:uid="{20F759EE-EA47-4FB4-9BE8-223FCD690739}"/>
    <cellStyle name="Total 2 9 7" xfId="21869" xr:uid="{3A9DBC79-55D5-4A03-9D73-E5AD79243DE3}"/>
    <cellStyle name="Total 2 9 7 2" xfId="21870" xr:uid="{506B3267-5DE0-4FCA-8CF7-C7EC36D5C558}"/>
    <cellStyle name="Total 2 9 7 3" xfId="40175" xr:uid="{3CAABFD8-8244-49A3-A39C-7F69AF7485CA}"/>
    <cellStyle name="Total 2 9 8" xfId="21871" xr:uid="{01B4FAEB-F26C-45F1-8C6E-1515A59379B8}"/>
    <cellStyle name="Total 2 9 8 2" xfId="21872" xr:uid="{A4A6DA0D-1CC0-435A-99CE-B97ABABE4B35}"/>
    <cellStyle name="Total 2 9 8 3" xfId="40176" xr:uid="{9F422546-B6C1-409D-B2C3-91B0C25C1F39}"/>
    <cellStyle name="Total 2 9 9" xfId="21873" xr:uid="{1280CD30-EB29-4992-BDD5-3D6CFD8B3ABE}"/>
    <cellStyle name="Total 2 9 9 2" xfId="21874" xr:uid="{CC2FC294-4F08-45B1-9388-9F5647DD64F0}"/>
    <cellStyle name="Total 2 9 9 3" xfId="40177" xr:uid="{D43FEEA1-5A2C-4F3E-9234-454C909FEB29}"/>
    <cellStyle name="Total 20" xfId="40178" xr:uid="{CE5EEEF4-92AC-4ED6-901B-70C1ACF8FC9D}"/>
    <cellStyle name="Total 21" xfId="40179" xr:uid="{EA373653-86C2-4823-91D3-6616C7C7E5B0}"/>
    <cellStyle name="Total 22" xfId="40180" xr:uid="{ADC09929-D514-4FC1-98A0-C50FA83110B3}"/>
    <cellStyle name="Total 23" xfId="40181" xr:uid="{71182FE2-1121-4EFF-BF90-849E98577A51}"/>
    <cellStyle name="Total 24" xfId="40182" xr:uid="{FE6F3E79-04EE-4DFB-8C2B-D16D1BEDCC8F}"/>
    <cellStyle name="Total 25" xfId="40183" xr:uid="{C85B0012-CDE8-4D1E-BD13-BF3B676D3125}"/>
    <cellStyle name="Total 26" xfId="40184" xr:uid="{C43C1EE3-96EB-47E4-9520-02C5C418A58E}"/>
    <cellStyle name="Total 27" xfId="40185" xr:uid="{23551C16-8F20-441B-998D-7C5A97B0B7EC}"/>
    <cellStyle name="Total 28" xfId="40186" xr:uid="{EE19889D-2056-44B6-9616-E76515C0C22E}"/>
    <cellStyle name="Total 29" xfId="40187" xr:uid="{205476C6-E1B5-4AA1-B5E5-36E5BB7A431E}"/>
    <cellStyle name="Total 3" xfId="21875" xr:uid="{217D42A8-2171-44FF-AA25-C24798EB5A39}"/>
    <cellStyle name="Total 3 10" xfId="21876" xr:uid="{6EF08D09-E572-49F4-9746-7016C5157F70}"/>
    <cellStyle name="Total 3 10 10" xfId="21877" xr:uid="{62B60643-987E-4A0F-AC0D-BE9AAB92A4FD}"/>
    <cellStyle name="Total 3 10 10 2" xfId="40188" xr:uid="{86183066-DF42-4097-A58E-5FD66123AEAC}"/>
    <cellStyle name="Total 3 10 10 3" xfId="40189" xr:uid="{8AA01511-73EC-4902-9A24-518EBEFE4EE1}"/>
    <cellStyle name="Total 3 10 11" xfId="21878" xr:uid="{54AF12A7-2813-480E-AD24-8A4CFA5EFC20}"/>
    <cellStyle name="Total 3 10 11 2" xfId="40190" xr:uid="{AC85AD58-C302-4640-9650-23AE530BD1E0}"/>
    <cellStyle name="Total 3 10 12" xfId="40191" xr:uid="{BF1503B6-13C6-491A-B589-F743D49E63D1}"/>
    <cellStyle name="Total 3 10 2" xfId="21879" xr:uid="{53EA6B10-429E-4E6D-A3FE-B9BBCD8EDDB2}"/>
    <cellStyle name="Total 3 10 2 10" xfId="21880" xr:uid="{C5577E0F-3C83-42C9-9CDA-9BB45B196B37}"/>
    <cellStyle name="Total 3 10 2 10 2" xfId="40192" xr:uid="{6FEB9078-3E3D-42EF-A4F3-E38F88B0D0B9}"/>
    <cellStyle name="Total 3 10 2 11" xfId="40193" xr:uid="{E1FAC052-51CE-49A7-A143-BC7A660F8763}"/>
    <cellStyle name="Total 3 10 2 2" xfId="21881" xr:uid="{5EE7D9FF-119D-4BA8-BE2D-91D1C77360D1}"/>
    <cellStyle name="Total 3 10 2 2 2" xfId="21882" xr:uid="{78A18824-8B50-4089-ABA2-EB7EA886FACA}"/>
    <cellStyle name="Total 3 10 2 2 2 2" xfId="40194" xr:uid="{DC519EF4-AFD2-4C51-A196-C6B6E4BE8095}"/>
    <cellStyle name="Total 3 10 2 2 2 3" xfId="40195" xr:uid="{5CE43454-6AA3-450C-B77F-5DBF876691C5}"/>
    <cellStyle name="Total 3 10 2 2 3" xfId="21883" xr:uid="{F058B174-2312-4442-8ABE-961653834B19}"/>
    <cellStyle name="Total 3 10 2 2 3 2" xfId="21884" xr:uid="{56192412-C523-4DC1-9B36-4A9A2F16DCED}"/>
    <cellStyle name="Total 3 10 2 2 4" xfId="21885" xr:uid="{59B4B056-9A65-440B-BFCA-2BD6A240E545}"/>
    <cellStyle name="Total 3 10 2 2 5" xfId="40196" xr:uid="{8D54D62B-C67B-4FBA-8935-BE723D0B494F}"/>
    <cellStyle name="Total 3 10 2 3" xfId="21886" xr:uid="{A4F52743-71E1-453E-B9D0-AE392FBB267B}"/>
    <cellStyle name="Total 3 10 2 3 2" xfId="21887" xr:uid="{47BD50E2-4D29-4E4D-ADF8-2DB8155B71C0}"/>
    <cellStyle name="Total 3 10 2 3 3" xfId="40197" xr:uid="{65325176-CEB9-430E-97D1-E76CDB69C4BB}"/>
    <cellStyle name="Total 3 10 2 4" xfId="21888" xr:uid="{740EA0C6-2140-4D45-9A26-1316047CDB62}"/>
    <cellStyle name="Total 3 10 2 4 2" xfId="21889" xr:uid="{22CD503E-DD99-484C-B1BC-6E3797467740}"/>
    <cellStyle name="Total 3 10 2 4 3" xfId="40198" xr:uid="{BC7D5600-7A76-4396-9AB7-D8D7844AB636}"/>
    <cellStyle name="Total 3 10 2 5" xfId="21890" xr:uid="{E3A7B2C4-9667-482D-9716-6EA78B60BD6B}"/>
    <cellStyle name="Total 3 10 2 5 2" xfId="21891" xr:uid="{857489CB-E401-4B78-940D-A5C15CC4BB35}"/>
    <cellStyle name="Total 3 10 2 5 3" xfId="40199" xr:uid="{F7FD3F86-0FB7-4442-85F5-8FA55532B0AD}"/>
    <cellStyle name="Total 3 10 2 6" xfId="21892" xr:uid="{3C19241D-1C2A-4C7B-B879-91CD63018C00}"/>
    <cellStyle name="Total 3 10 2 6 2" xfId="21893" xr:uid="{2440B552-5E5F-4DF4-AE20-E53160739F47}"/>
    <cellStyle name="Total 3 10 2 6 3" xfId="40200" xr:uid="{9BEB2EF5-F304-490E-B6A7-0D939772FBC9}"/>
    <cellStyle name="Total 3 10 2 7" xfId="21894" xr:uid="{B96FCBAF-EAF7-4100-B429-61CDA2E7B752}"/>
    <cellStyle name="Total 3 10 2 7 2" xfId="21895" xr:uid="{89EED939-44B7-405C-9AE2-720B8017697E}"/>
    <cellStyle name="Total 3 10 2 7 3" xfId="40201" xr:uid="{5A6403E6-BF55-4D2E-8978-9841C66E823E}"/>
    <cellStyle name="Total 3 10 2 8" xfId="21896" xr:uid="{D4D14F42-2B5B-4A6A-B59D-B1BC074DD844}"/>
    <cellStyle name="Total 3 10 2 8 2" xfId="21897" xr:uid="{5FBBE564-BAE2-4DAD-9815-EC6144908853}"/>
    <cellStyle name="Total 3 10 2 8 3" xfId="40202" xr:uid="{6083B91E-C476-4A7E-85FE-ED503DD7CFE7}"/>
    <cellStyle name="Total 3 10 2 9" xfId="21898" xr:uid="{92972011-67BA-44E2-A676-BF159C904EE7}"/>
    <cellStyle name="Total 3 10 2 9 2" xfId="40203" xr:uid="{34A530A3-82A5-4980-85B3-DE04B092FBA2}"/>
    <cellStyle name="Total 3 10 2 9 3" xfId="40204" xr:uid="{A18BA876-E024-4BF5-81EA-47670BE45DAA}"/>
    <cellStyle name="Total 3 10 3" xfId="21899" xr:uid="{8EEB908B-69B7-4EFB-8402-C66F1C430319}"/>
    <cellStyle name="Total 3 10 3 2" xfId="21900" xr:uid="{53E3C52E-91EB-43BD-8E22-1FB6AEB40E3B}"/>
    <cellStyle name="Total 3 10 3 2 2" xfId="40205" xr:uid="{97AB206A-57CB-4D69-910D-859CAD35F9E2}"/>
    <cellStyle name="Total 3 10 3 2 3" xfId="40206" xr:uid="{455D1FC7-ACA9-4E08-AE75-8AFA70090702}"/>
    <cellStyle name="Total 3 10 3 2 4" xfId="40207" xr:uid="{B5426DBD-3B71-4FB8-93B2-E796502980BA}"/>
    <cellStyle name="Total 3 10 3 3" xfId="21901" xr:uid="{26D67EC7-BD6D-418A-B4B3-513541A2D499}"/>
    <cellStyle name="Total 3 10 3 3 2" xfId="21902" xr:uid="{A4EB4EA0-509D-4818-A5F6-CAA537B5578A}"/>
    <cellStyle name="Total 3 10 3 4" xfId="21903" xr:uid="{D2EA9C4C-B157-42F8-8066-65484655626D}"/>
    <cellStyle name="Total 3 10 3 5" xfId="40208" xr:uid="{B9F635D9-B64F-41A5-8E30-AF1456412DE4}"/>
    <cellStyle name="Total 3 10 4" xfId="21904" xr:uid="{A8AB6D9D-F71B-4DC3-9155-BA4693BA32DC}"/>
    <cellStyle name="Total 3 10 4 2" xfId="21905" xr:uid="{DEE46B5B-35BF-4A5F-A43E-50BDF7771899}"/>
    <cellStyle name="Total 3 10 4 2 2" xfId="40209" xr:uid="{BBB95C7A-DEC7-4D85-920F-119DFFAB02A4}"/>
    <cellStyle name="Total 3 10 4 2 3" xfId="40210" xr:uid="{A6E999AE-DB1F-4EC5-85D4-917187B940EC}"/>
    <cellStyle name="Total 3 10 4 3" xfId="21906" xr:uid="{2E8D7F1C-1136-441A-8921-BE6707901364}"/>
    <cellStyle name="Total 3 10 4 4" xfId="40211" xr:uid="{9550D319-A23B-4347-B7DA-2A3CE75595CA}"/>
    <cellStyle name="Total 3 10 4 5" xfId="40212" xr:uid="{6E3EEFEE-7D5E-449E-A760-A35960BA8383}"/>
    <cellStyle name="Total 3 10 5" xfId="21907" xr:uid="{2AC01C33-2607-4332-91A8-DDDE20984EA3}"/>
    <cellStyle name="Total 3 10 5 2" xfId="21908" xr:uid="{32A7CACD-D882-4A7C-868E-8BECB504FB07}"/>
    <cellStyle name="Total 3 10 5 2 2" xfId="40213" xr:uid="{FEA7D018-8C14-458B-98F5-54B1C53E1121}"/>
    <cellStyle name="Total 3 10 5 2 3" xfId="40214" xr:uid="{D467BE57-737C-4592-8D53-080BA22A3F65}"/>
    <cellStyle name="Total 3 10 5 3" xfId="40215" xr:uid="{4C977580-87AA-403B-9DF0-ED6C28CA4ADB}"/>
    <cellStyle name="Total 3 10 5 4" xfId="40216" xr:uid="{F28026CE-7E54-4571-8EF2-512631A0C183}"/>
    <cellStyle name="Total 3 10 6" xfId="21909" xr:uid="{016B881A-93FA-4815-B9A4-237035BDDCE0}"/>
    <cellStyle name="Total 3 10 6 2" xfId="21910" xr:uid="{E9952B16-794A-4952-832A-55E787904642}"/>
    <cellStyle name="Total 3 10 6 3" xfId="40217" xr:uid="{8F9B5E83-4497-45A9-91CA-23F4A5F899E1}"/>
    <cellStyle name="Total 3 10 7" xfId="21911" xr:uid="{DF1672F1-9668-4D30-969C-461359826F09}"/>
    <cellStyle name="Total 3 10 7 2" xfId="21912" xr:uid="{2000199E-9AD6-448F-96BF-598A58A6C8A2}"/>
    <cellStyle name="Total 3 10 7 3" xfId="40218" xr:uid="{33755DDC-6A04-4F81-BF59-A494565B1F17}"/>
    <cellStyle name="Total 3 10 8" xfId="21913" xr:uid="{7C04128D-F42E-48F5-9FAB-015964A38244}"/>
    <cellStyle name="Total 3 10 8 2" xfId="21914" xr:uid="{ADFAF31C-A649-438C-859E-63A371C78B8E}"/>
    <cellStyle name="Total 3 10 8 3" xfId="40219" xr:uid="{7C84A228-5B2E-4352-AE6A-56D112A5AC82}"/>
    <cellStyle name="Total 3 10 9" xfId="21915" xr:uid="{6D3F6C3D-DF85-44DE-8C8E-02094645A3CD}"/>
    <cellStyle name="Total 3 10 9 2" xfId="21916" xr:uid="{EB08579F-CBCC-4F01-9F6C-438FED56AADD}"/>
    <cellStyle name="Total 3 10 9 3" xfId="40220" xr:uid="{3AE38D78-E136-47C7-B9D1-975729111AAC}"/>
    <cellStyle name="Total 3 11" xfId="21917" xr:uid="{8774568D-052D-410C-9DF5-D9EFC36C3350}"/>
    <cellStyle name="Total 3 11 10" xfId="21918" xr:uid="{256E359E-DBD2-4166-951F-AFFDBD33CC0A}"/>
    <cellStyle name="Total 3 11 10 2" xfId="40221" xr:uid="{12F88017-E4B6-4FC5-8885-ED5F35B50745}"/>
    <cellStyle name="Total 3 11 10 3" xfId="40222" xr:uid="{ED40604D-0B42-4622-97B5-1760308732F2}"/>
    <cellStyle name="Total 3 11 11" xfId="21919" xr:uid="{96B14AD3-049E-431D-8C3F-6718AD3308F7}"/>
    <cellStyle name="Total 3 11 11 2" xfId="40223" xr:uid="{77ADFCAF-04E6-430B-AD64-FF6B8B391A87}"/>
    <cellStyle name="Total 3 11 12" xfId="40224" xr:uid="{2071E855-2E37-482F-BDAE-000A9F9002F6}"/>
    <cellStyle name="Total 3 11 2" xfId="21920" xr:uid="{D7E2078E-9B16-40CD-A77D-A19A9B9AF945}"/>
    <cellStyle name="Total 3 11 2 10" xfId="21921" xr:uid="{4479DEEE-9F93-450E-A789-EF445BE70B88}"/>
    <cellStyle name="Total 3 11 2 10 2" xfId="40225" xr:uid="{FA15B76F-9A72-4C81-98A3-1E9970AA8D77}"/>
    <cellStyle name="Total 3 11 2 11" xfId="40226" xr:uid="{37E8DC5E-5B5F-45D9-8467-2D558A23B81C}"/>
    <cellStyle name="Total 3 11 2 2" xfId="21922" xr:uid="{0FCEA299-A1D7-4656-BC8E-E3E9A3641702}"/>
    <cellStyle name="Total 3 11 2 2 2" xfId="21923" xr:uid="{2123F3EF-C386-48E2-B06E-374F57763AA0}"/>
    <cellStyle name="Total 3 11 2 2 2 2" xfId="40227" xr:uid="{D9DCE600-350B-4AB9-80D2-340E79586A6E}"/>
    <cellStyle name="Total 3 11 2 2 2 3" xfId="40228" xr:uid="{6597DF57-5920-4006-A231-0B0AE30EE63B}"/>
    <cellStyle name="Total 3 11 2 2 3" xfId="21924" xr:uid="{D8E49C03-A0E6-4249-8283-9B2B72DD5E33}"/>
    <cellStyle name="Total 3 11 2 2 3 2" xfId="21925" xr:uid="{2495B317-1F75-47E8-8E39-11136315D777}"/>
    <cellStyle name="Total 3 11 2 2 4" xfId="21926" xr:uid="{AA36AAB5-F0AF-406D-832C-B82EDC3AD516}"/>
    <cellStyle name="Total 3 11 2 2 5" xfId="40229" xr:uid="{C824BEF0-146E-4B9D-96E2-3C58C6D5FD6B}"/>
    <cellStyle name="Total 3 11 2 3" xfId="21927" xr:uid="{C50925FB-B447-41B0-A6D5-80A19C7E6BEE}"/>
    <cellStyle name="Total 3 11 2 3 2" xfId="21928" xr:uid="{11E17038-C1E9-4F7C-AEFF-95D1193266AC}"/>
    <cellStyle name="Total 3 11 2 3 3" xfId="40230" xr:uid="{908BDCFA-2F77-4899-9FA8-F8FE3A184369}"/>
    <cellStyle name="Total 3 11 2 4" xfId="21929" xr:uid="{8C8C2658-8672-425F-8190-218ACBA94511}"/>
    <cellStyle name="Total 3 11 2 4 2" xfId="21930" xr:uid="{57DDF76F-2720-40C5-BCE5-9AD97C47505D}"/>
    <cellStyle name="Total 3 11 2 4 3" xfId="40231" xr:uid="{1B8CCC75-8773-4566-A8B2-3A47A836411D}"/>
    <cellStyle name="Total 3 11 2 5" xfId="21931" xr:uid="{F679F59D-1EEF-4853-A65A-678C1D0542CE}"/>
    <cellStyle name="Total 3 11 2 5 2" xfId="21932" xr:uid="{61C3D7E6-7666-4768-B4DE-9E4A86145C59}"/>
    <cellStyle name="Total 3 11 2 5 3" xfId="40232" xr:uid="{3601AE99-ACBC-4BFD-BDE6-15D6935F13F7}"/>
    <cellStyle name="Total 3 11 2 6" xfId="21933" xr:uid="{5D24AD58-CE82-40C8-A15C-C6DCE67A9995}"/>
    <cellStyle name="Total 3 11 2 6 2" xfId="21934" xr:uid="{70D42C68-1427-40EE-9962-DF03136F6733}"/>
    <cellStyle name="Total 3 11 2 6 3" xfId="40233" xr:uid="{8E8BB48A-6A3D-43E0-B8EE-3095DD310CD6}"/>
    <cellStyle name="Total 3 11 2 7" xfId="21935" xr:uid="{A5C422EB-E212-4DA9-8125-7E35C75B4232}"/>
    <cellStyle name="Total 3 11 2 7 2" xfId="21936" xr:uid="{175D7AF0-F202-4014-AF80-9DA08572AB63}"/>
    <cellStyle name="Total 3 11 2 7 3" xfId="40234" xr:uid="{8E4C0DEA-DD18-47FC-B42F-AEB912AEFB15}"/>
    <cellStyle name="Total 3 11 2 8" xfId="21937" xr:uid="{C1980728-DC2B-4122-8FA6-44DE935E0F93}"/>
    <cellStyle name="Total 3 11 2 8 2" xfId="21938" xr:uid="{74297135-8F4B-4679-892F-82C285B0AECD}"/>
    <cellStyle name="Total 3 11 2 8 3" xfId="40235" xr:uid="{F7440108-66AD-40BC-A442-995F00CFD548}"/>
    <cellStyle name="Total 3 11 2 9" xfId="21939" xr:uid="{77D0B8FE-52DA-4AB8-82F4-FAF35A1D38FA}"/>
    <cellStyle name="Total 3 11 2 9 2" xfId="40236" xr:uid="{0D2B27C4-83CB-4B30-8E94-3A39E2F1EB6A}"/>
    <cellStyle name="Total 3 11 2 9 3" xfId="40237" xr:uid="{1BD5124B-786D-4D87-85E2-CC83C6F2FCC9}"/>
    <cellStyle name="Total 3 11 3" xfId="21940" xr:uid="{A69F5FDB-7FF7-4974-8338-F4C5A180783B}"/>
    <cellStyle name="Total 3 11 3 2" xfId="21941" xr:uid="{E32EB997-3D49-4EEA-B46A-3B5D20820558}"/>
    <cellStyle name="Total 3 11 3 2 2" xfId="40238" xr:uid="{2A86982B-222D-42AD-BC48-837259817CB9}"/>
    <cellStyle name="Total 3 11 3 2 3" xfId="40239" xr:uid="{5F1B5EB4-AF3F-473F-B3F9-CF848FD70A70}"/>
    <cellStyle name="Total 3 11 3 2 4" xfId="40240" xr:uid="{C274D4D8-6CD6-4E05-B256-320E5A3D5852}"/>
    <cellStyle name="Total 3 11 3 3" xfId="21942" xr:uid="{C782CC88-D37A-44C0-A424-5E8D40FADB01}"/>
    <cellStyle name="Total 3 11 3 3 2" xfId="21943" xr:uid="{4E1C36B6-C67E-4E59-BC8C-2089B8AA10F0}"/>
    <cellStyle name="Total 3 11 3 4" xfId="21944" xr:uid="{F6117D8F-0D87-4AF8-A462-92B377214F89}"/>
    <cellStyle name="Total 3 11 3 5" xfId="40241" xr:uid="{A897A70B-CDEF-4D3A-9CBA-F4441FC86786}"/>
    <cellStyle name="Total 3 11 4" xfId="21945" xr:uid="{89616FF1-6CDD-49AF-BB13-990E7855B3B2}"/>
    <cellStyle name="Total 3 11 4 2" xfId="21946" xr:uid="{5110062D-DC62-4038-8E39-DBB6E44ED07A}"/>
    <cellStyle name="Total 3 11 4 2 2" xfId="40242" xr:uid="{D11C65B7-B584-4C3D-943E-F8BF8406FDF7}"/>
    <cellStyle name="Total 3 11 4 2 3" xfId="40243" xr:uid="{FC4E8888-43AD-4D80-9CE9-693442E8DF48}"/>
    <cellStyle name="Total 3 11 4 3" xfId="21947" xr:uid="{C78BFED6-53D7-49D5-B88B-693CF9AFD6F1}"/>
    <cellStyle name="Total 3 11 4 4" xfId="40244" xr:uid="{B5316632-DC8B-4DBC-BF4A-CE6D3818437F}"/>
    <cellStyle name="Total 3 11 4 5" xfId="40245" xr:uid="{90A952FF-7304-4B7D-8EE4-D61D99C7B0A5}"/>
    <cellStyle name="Total 3 11 5" xfId="21948" xr:uid="{170CD9D9-7F85-48B4-B74E-9FF446641B70}"/>
    <cellStyle name="Total 3 11 5 2" xfId="21949" xr:uid="{1B7A8618-40FA-43AA-A15B-4E4BC3F9924E}"/>
    <cellStyle name="Total 3 11 5 2 2" xfId="40246" xr:uid="{F98DFB48-A2A2-4C48-B9DF-5E108E9CB53D}"/>
    <cellStyle name="Total 3 11 5 2 3" xfId="40247" xr:uid="{B0F61B13-9BF8-4C17-80FA-208BEDA17FDC}"/>
    <cellStyle name="Total 3 11 5 3" xfId="40248" xr:uid="{1331D134-2DDE-4AF8-B621-6A5449D44BE0}"/>
    <cellStyle name="Total 3 11 5 4" xfId="40249" xr:uid="{01382298-9052-49AF-9CD2-A8175DB11595}"/>
    <cellStyle name="Total 3 11 6" xfId="21950" xr:uid="{E2BE8382-5C83-43C0-9542-1157C05A98BC}"/>
    <cellStyle name="Total 3 11 6 2" xfId="21951" xr:uid="{E68E1CD7-4085-4CAA-865F-5F06A7362229}"/>
    <cellStyle name="Total 3 11 6 3" xfId="40250" xr:uid="{9002336D-1036-4C23-8390-1C593B64B530}"/>
    <cellStyle name="Total 3 11 7" xfId="21952" xr:uid="{A4D04C64-8039-48BE-9DDC-4EE8C7BE949B}"/>
    <cellStyle name="Total 3 11 7 2" xfId="21953" xr:uid="{C757A1B3-00FD-4670-90BC-1EA5A3A874CF}"/>
    <cellStyle name="Total 3 11 7 3" xfId="40251" xr:uid="{87CE90ED-60C4-4E09-920E-9AB8CB863431}"/>
    <cellStyle name="Total 3 11 8" xfId="21954" xr:uid="{287B263A-9DCF-45FD-868F-73F92730B5EA}"/>
    <cellStyle name="Total 3 11 8 2" xfId="21955" xr:uid="{2C8EC280-DB11-45C5-A6FC-D06F4481BEE9}"/>
    <cellStyle name="Total 3 11 8 3" xfId="40252" xr:uid="{54D54BD3-24A6-45B3-8774-E23ECF7C0A57}"/>
    <cellStyle name="Total 3 11 9" xfId="21956" xr:uid="{54BA3D76-23BB-4109-AB23-730971C4792C}"/>
    <cellStyle name="Total 3 11 9 2" xfId="21957" xr:uid="{827255B4-674E-468E-B7E6-260FF4029C38}"/>
    <cellStyle name="Total 3 11 9 3" xfId="40253" xr:uid="{466CE77F-C954-4D0F-BD42-18468634CF4D}"/>
    <cellStyle name="Total 3 12" xfId="21958" xr:uid="{DD8931EA-38ED-4877-BED5-A65386F4F129}"/>
    <cellStyle name="Total 3 12 10" xfId="21959" xr:uid="{C17C706F-18A0-4515-AFEA-6A3E20220F2D}"/>
    <cellStyle name="Total 3 12 10 2" xfId="40254" xr:uid="{9836BF72-4AD0-4E1E-804D-E5A92BE4E06E}"/>
    <cellStyle name="Total 3 12 11" xfId="40255" xr:uid="{25D6D225-50DA-4717-95C1-FCB92E3176AE}"/>
    <cellStyle name="Total 3 12 2" xfId="21960" xr:uid="{6FD89BD3-3297-45E7-A283-316F519B04A1}"/>
    <cellStyle name="Total 3 12 2 2" xfId="21961" xr:uid="{590C6795-24A3-4560-847F-505CC8C7EF48}"/>
    <cellStyle name="Total 3 12 2 2 2" xfId="40256" xr:uid="{FC1E7F80-9BEF-4C15-91BA-F281F98BE3D2}"/>
    <cellStyle name="Total 3 12 2 2 3" xfId="40257" xr:uid="{F74DE00A-70AF-489B-AAB0-D8B480A5A734}"/>
    <cellStyle name="Total 3 12 2 3" xfId="21962" xr:uid="{A38BB18F-0EA9-4C98-8389-5F8155798C83}"/>
    <cellStyle name="Total 3 12 2 3 2" xfId="21963" xr:uid="{EE1AB10B-FE7C-4467-A53B-08A587994490}"/>
    <cellStyle name="Total 3 12 2 4" xfId="21964" xr:uid="{9EA76EF4-A3C3-464A-987B-78C811F803A9}"/>
    <cellStyle name="Total 3 12 2 5" xfId="40258" xr:uid="{06D8D0FD-3D63-4A42-957C-F1AAA1AC4EB0}"/>
    <cellStyle name="Total 3 12 3" xfId="21965" xr:uid="{FF85D488-8F9B-4476-BB27-D6885D3DCF1A}"/>
    <cellStyle name="Total 3 12 3 2" xfId="21966" xr:uid="{0D318F4E-880D-41E0-9076-F8D318616A88}"/>
    <cellStyle name="Total 3 12 3 3" xfId="40259" xr:uid="{40300DE2-B508-4801-ACF3-854D985FE147}"/>
    <cellStyle name="Total 3 12 4" xfId="21967" xr:uid="{5EC93E57-1BA8-45F6-AD1F-F19707B03F29}"/>
    <cellStyle name="Total 3 12 4 2" xfId="21968" xr:uid="{39A29D60-4C63-4BB4-9FB0-5D9BB21BE675}"/>
    <cellStyle name="Total 3 12 4 3" xfId="40260" xr:uid="{00E8FB37-D356-4796-8AB1-E8BF2DE5E404}"/>
    <cellStyle name="Total 3 12 5" xfId="21969" xr:uid="{981229EF-6045-42BA-B407-E6BD2AC29A65}"/>
    <cellStyle name="Total 3 12 5 2" xfId="21970" xr:uid="{606EC234-6119-4258-8F9C-054F3E9DB0EB}"/>
    <cellStyle name="Total 3 12 5 3" xfId="40261" xr:uid="{F2EBC5C0-030E-445C-BCA1-807CB8E43378}"/>
    <cellStyle name="Total 3 12 6" xfId="21971" xr:uid="{C0C75AB8-7F5D-4148-BD4E-279F5B7011B8}"/>
    <cellStyle name="Total 3 12 6 2" xfId="21972" xr:uid="{61A433DF-AA2E-4D7C-9D6B-A0669382C7D9}"/>
    <cellStyle name="Total 3 12 6 3" xfId="40262" xr:uid="{2760A3EF-FB64-4CD6-B5DE-0F03C0A87962}"/>
    <cellStyle name="Total 3 12 7" xfId="21973" xr:uid="{FB4075AC-D93A-4B4B-B8F8-720C658C3324}"/>
    <cellStyle name="Total 3 12 7 2" xfId="21974" xr:uid="{0B1A2B5C-F974-4FD7-91C4-79F320AF9E55}"/>
    <cellStyle name="Total 3 12 7 3" xfId="40263" xr:uid="{29B934DF-7982-4781-9AD7-FB7B297C5807}"/>
    <cellStyle name="Total 3 12 8" xfId="21975" xr:uid="{1FA8DA75-13F7-40EC-8774-9A5BD8F4B8A0}"/>
    <cellStyle name="Total 3 12 8 2" xfId="21976" xr:uid="{6463AE11-2561-4682-9B34-406D399BD571}"/>
    <cellStyle name="Total 3 12 8 3" xfId="40264" xr:uid="{FE44E942-0BB1-4F57-BA75-74ABD7A3B03B}"/>
    <cellStyle name="Total 3 12 9" xfId="21977" xr:uid="{F947CFF3-042C-442F-A294-ACC38BD9C14C}"/>
    <cellStyle name="Total 3 12 9 2" xfId="40265" xr:uid="{0D059FDC-E5B7-4E8A-817F-70CB964F0199}"/>
    <cellStyle name="Total 3 12 9 3" xfId="40266" xr:uid="{41B5E975-3826-464F-B4DB-2FFCC8E563FC}"/>
    <cellStyle name="Total 3 13" xfId="21978" xr:uid="{F56A6EB1-C58A-41DC-8103-E82C11FED5EB}"/>
    <cellStyle name="Total 3 13 2" xfId="21979" xr:uid="{831DA054-F456-410D-AEF9-D87A66482CF1}"/>
    <cellStyle name="Total 3 13 2 2" xfId="40267" xr:uid="{5671829C-D172-41E3-892F-44E81D1FF4AA}"/>
    <cellStyle name="Total 3 13 2 3" xfId="40268" xr:uid="{F3949661-71C2-4CEC-91AB-E25A37E1812E}"/>
    <cellStyle name="Total 3 13 2 4" xfId="40269" xr:uid="{4CA7C502-619B-4ED9-A907-6CD9A3BA0D8F}"/>
    <cellStyle name="Total 3 13 3" xfId="21980" xr:uid="{37AAFD52-30A5-4438-8008-1B118C2B1C49}"/>
    <cellStyle name="Total 3 13 3 2" xfId="21981" xr:uid="{DCED5D65-0335-4BA3-A835-5EF08EBF306F}"/>
    <cellStyle name="Total 3 13 4" xfId="21982" xr:uid="{D8BD4C2E-BDFB-408E-AB10-F605EA1A055A}"/>
    <cellStyle name="Total 3 13 5" xfId="40270" xr:uid="{FC9E615B-5C7E-43F1-A4D6-17B2C87CD497}"/>
    <cellStyle name="Total 3 14" xfId="21983" xr:uid="{F85886E1-D869-4AA4-BE09-37381B052115}"/>
    <cellStyle name="Total 3 14 2" xfId="21984" xr:uid="{6646AFFD-90F8-46D5-B3EC-5BBD6CEAB4CD}"/>
    <cellStyle name="Total 3 14 2 2" xfId="21985" xr:uid="{220AA407-DD11-4D63-8F13-0E54E93D91D1}"/>
    <cellStyle name="Total 3 14 2 2 2" xfId="40271" xr:uid="{F937E210-1B94-43F8-BB0F-C172D9829D8E}"/>
    <cellStyle name="Total 3 14 2 3" xfId="40272" xr:uid="{302DEFC2-8937-4899-8644-D7C012249A31}"/>
    <cellStyle name="Total 3 14 2 3 2" xfId="40273" xr:uid="{4906F188-8BA4-4537-939C-39548E1818D9}"/>
    <cellStyle name="Total 3 14 2 4" xfId="40274" xr:uid="{CB195CEE-74DC-4A73-8122-C40644ECB456}"/>
    <cellStyle name="Total 3 14 2 5" xfId="40275" xr:uid="{78FFBDF1-C23E-4509-970B-C46C4B6D7E0D}"/>
    <cellStyle name="Total 3 14 2 6" xfId="40276" xr:uid="{0F8A9177-7B78-4FFB-A04B-76593EE49FDD}"/>
    <cellStyle name="Total 3 14 3" xfId="21986" xr:uid="{92069380-8E93-4824-A322-8F78F3E80FBE}"/>
    <cellStyle name="Total 3 14 3 2" xfId="40277" xr:uid="{EE1C90EE-EAC5-4011-95F0-113CC55EF2BD}"/>
    <cellStyle name="Total 3 14 4" xfId="40278" xr:uid="{4F4C6F3A-C71F-4ACE-ACE2-1B7A15D65AC7}"/>
    <cellStyle name="Total 3 14 4 2" xfId="40279" xr:uid="{F8E1DB2E-A302-41C0-8AF0-373957D38B7F}"/>
    <cellStyle name="Total 3 14 5" xfId="40280" xr:uid="{46F9C880-1375-40C1-8216-21A493FAA1BE}"/>
    <cellStyle name="Total 3 14 5 2" xfId="40281" xr:uid="{45908816-CD6E-442F-BAB7-7DF165211B8C}"/>
    <cellStyle name="Total 3 14 6" xfId="40282" xr:uid="{0767CF2F-AD15-4170-9845-344BED04D86A}"/>
    <cellStyle name="Total 3 14 7" xfId="40283" xr:uid="{299B6E7B-47B5-4031-9818-2B307EFFDA7E}"/>
    <cellStyle name="Total 3 14 8" xfId="40284" xr:uid="{20F372E1-0D97-49B3-BF2F-A9EC5CAE0BD5}"/>
    <cellStyle name="Total 3 14 9" xfId="40285" xr:uid="{29AE93A0-1A50-47CA-88D3-4E65B2FBEDD2}"/>
    <cellStyle name="Total 3 15" xfId="21987" xr:uid="{EC524FB7-D95E-4476-BE58-69F978729637}"/>
    <cellStyle name="Total 3 15 2" xfId="21988" xr:uid="{87AE8B4F-E8A0-4D10-8B42-9A1DF6F3568A}"/>
    <cellStyle name="Total 3 15 2 2" xfId="40286" xr:uid="{72CE97ED-9574-42CB-9DBD-578EABEBC8B2}"/>
    <cellStyle name="Total 3 15 2 3" xfId="40287" xr:uid="{8C387C35-3A4F-4F32-A512-FD4DD1A1A7FB}"/>
    <cellStyle name="Total 3 15 3" xfId="21989" xr:uid="{4604E635-BE00-412D-ABFF-39273007C7BC}"/>
    <cellStyle name="Total 3 15 4" xfId="40288" xr:uid="{BD9E8D3D-20AE-4E3C-ABF0-D63335682EF7}"/>
    <cellStyle name="Total 3 15 5" xfId="40289" xr:uid="{E3E7761E-C020-4A5C-860A-C6E4E5C1F7DB}"/>
    <cellStyle name="Total 3 16" xfId="21990" xr:uid="{0B20B319-D441-45EE-93CF-85BB3196A9D8}"/>
    <cellStyle name="Total 3 16 2" xfId="21991" xr:uid="{06F68D67-95FD-49E1-8B41-ED4E3C0404E1}"/>
    <cellStyle name="Total 3 16 2 2" xfId="40290" xr:uid="{5E11CBD8-6F16-41BE-9CED-E75B1F0D2A77}"/>
    <cellStyle name="Total 3 16 2 3" xfId="40291" xr:uid="{2AACB806-8EC5-4557-9E04-3BB775A22C82}"/>
    <cellStyle name="Total 3 16 3" xfId="40292" xr:uid="{993BF649-17C7-4E99-980D-AADE800760D2}"/>
    <cellStyle name="Total 3 16 4" xfId="40293" xr:uid="{47E60364-DF12-47DE-81C0-025055283085}"/>
    <cellStyle name="Total 3 17" xfId="21992" xr:uid="{BBD726B4-BB75-4484-8DBB-66D633D98423}"/>
    <cellStyle name="Total 3 17 2" xfId="21993" xr:uid="{F893C784-B85E-4CA6-8FE9-8F3D46D145F7}"/>
    <cellStyle name="Total 3 17 3" xfId="40294" xr:uid="{32218FA1-7264-4E2C-9775-7183E6E69F32}"/>
    <cellStyle name="Total 3 18" xfId="21994" xr:uid="{BE6FA751-1082-4C4B-AA87-5CA1B0F5BBEA}"/>
    <cellStyle name="Total 3 18 2" xfId="21995" xr:uid="{199FAA2D-8164-497A-A61F-D47B8DBF6DF4}"/>
    <cellStyle name="Total 3 18 3" xfId="40295" xr:uid="{76905FE7-C164-41BB-9B0D-3C1A9E1AA636}"/>
    <cellStyle name="Total 3 19" xfId="21996" xr:uid="{CEBE16C4-2B29-45CF-A096-E195833B1573}"/>
    <cellStyle name="Total 3 19 2" xfId="21997" xr:uid="{26D30015-72A6-4F90-B000-2D2A5B474B93}"/>
    <cellStyle name="Total 3 19 3" xfId="40296" xr:uid="{07CB0C52-46A7-4206-B033-1E3C365B4C06}"/>
    <cellStyle name="Total 3 2" xfId="21998" xr:uid="{864037A9-44AB-4727-8842-D7C266ED3C14}"/>
    <cellStyle name="Total 3 2 10" xfId="21999" xr:uid="{4E731C57-6FE5-473A-B6E9-545C2FBE9C8D}"/>
    <cellStyle name="Total 3 2 10 2" xfId="40297" xr:uid="{C50C1C36-4832-4C17-A511-7D7270ACC79C}"/>
    <cellStyle name="Total 3 2 10 3" xfId="40298" xr:uid="{A3FBFD75-7249-40A9-AA2F-B0DB315616CA}"/>
    <cellStyle name="Total 3 2 11" xfId="22000" xr:uid="{9ABF6DB7-BA67-41D2-AEFB-BBACF34D2591}"/>
    <cellStyle name="Total 3 2 11 2" xfId="40299" xr:uid="{1DB39F9A-0977-456F-90B3-5D8939930FB5}"/>
    <cellStyle name="Total 3 2 12" xfId="40300" xr:uid="{32BFC4BC-93FE-4621-BA99-0212687C74E4}"/>
    <cellStyle name="Total 3 2 13" xfId="44555" xr:uid="{E711F327-4B0B-4F90-985C-1946F0325851}"/>
    <cellStyle name="Total 3 2 14" xfId="44303" xr:uid="{B0AFD692-0DD3-469A-BBE3-8F5A8E15FC94}"/>
    <cellStyle name="Total 3 2 15" xfId="45094" xr:uid="{779521AC-3D1B-467E-AA02-92F019CED4ED}"/>
    <cellStyle name="Total 3 2 2" xfId="22001" xr:uid="{FA78DBAD-E2D5-432F-B3D7-E5E79E847F57}"/>
    <cellStyle name="Total 3 2 2 10" xfId="22002" xr:uid="{2E7F7BE7-21E8-44BA-A7E1-AED7F5B26807}"/>
    <cellStyle name="Total 3 2 2 10 2" xfId="40301" xr:uid="{3B83E9D7-B754-42C7-8E70-81744611EEDA}"/>
    <cellStyle name="Total 3 2 2 11" xfId="40302" xr:uid="{604B0CB9-B346-47C3-B6D8-1AC715492215}"/>
    <cellStyle name="Total 3 2 2 12" xfId="44768" xr:uid="{AC9BD208-4164-4873-B3BB-0ACCE6521120}"/>
    <cellStyle name="Total 3 2 2 13" xfId="44340" xr:uid="{0135B354-E959-4811-9293-7FDDCCFD8AE3}"/>
    <cellStyle name="Total 3 2 2 14" xfId="44855" xr:uid="{A2A5C7FF-EE24-4F74-AE05-AE3EE0820D4C}"/>
    <cellStyle name="Total 3 2 2 2" xfId="22003" xr:uid="{19B3BCB0-7FE0-4BE2-98F4-67AE03538EBD}"/>
    <cellStyle name="Total 3 2 2 2 2" xfId="22004" xr:uid="{65C0E197-0F9B-4DFC-80FB-7E9C664216E6}"/>
    <cellStyle name="Total 3 2 2 2 2 2" xfId="40303" xr:uid="{B3DAD159-717A-410E-9AC5-B107C3EEC179}"/>
    <cellStyle name="Total 3 2 2 2 2 3" xfId="40304" xr:uid="{7A4ABAA9-3E24-4155-8B12-47781273E0AF}"/>
    <cellStyle name="Total 3 2 2 2 3" xfId="22005" xr:uid="{E59237ED-907A-48A6-A159-2E2351EC318B}"/>
    <cellStyle name="Total 3 2 2 2 3 2" xfId="22006" xr:uid="{B0603B1A-DF2D-42F5-881A-9E39346A875F}"/>
    <cellStyle name="Total 3 2 2 2 4" xfId="22007" xr:uid="{CE45BAE6-06BC-4CB9-82FC-5F231D40923E}"/>
    <cellStyle name="Total 3 2 2 2 5" xfId="40305" xr:uid="{0A7C134E-B7A6-4364-BC21-324A48079F0A}"/>
    <cellStyle name="Total 3 2 2 3" xfId="22008" xr:uid="{A696E031-19AB-4895-AE89-D5DF5E2A7F48}"/>
    <cellStyle name="Total 3 2 2 3 2" xfId="22009" xr:uid="{DC3C1B88-1552-4DB7-8D45-AE682C30224F}"/>
    <cellStyle name="Total 3 2 2 3 3" xfId="40306" xr:uid="{63239437-C713-45EB-88CC-99DB390F2463}"/>
    <cellStyle name="Total 3 2 2 4" xfId="22010" xr:uid="{F29A6104-BBD5-4DFB-9196-504A4B26725E}"/>
    <cellStyle name="Total 3 2 2 4 2" xfId="22011" xr:uid="{BA8A57BA-611E-4838-B1DD-226280891A20}"/>
    <cellStyle name="Total 3 2 2 4 3" xfId="40307" xr:uid="{A1AD3004-BF7E-420B-BC28-006D92BE97EF}"/>
    <cellStyle name="Total 3 2 2 5" xfId="22012" xr:uid="{A5A8B9DB-E6D7-4A23-A70E-64FFF1D4751D}"/>
    <cellStyle name="Total 3 2 2 5 2" xfId="22013" xr:uid="{03A0553B-5759-4A45-B239-B798EDF25AEB}"/>
    <cellStyle name="Total 3 2 2 5 3" xfId="40308" xr:uid="{D290DD5E-AC2E-4FC4-A095-161215E67157}"/>
    <cellStyle name="Total 3 2 2 6" xfId="22014" xr:uid="{38E41400-94C8-4351-A0FD-F213B351735F}"/>
    <cellStyle name="Total 3 2 2 6 2" xfId="22015" xr:uid="{7A35DE07-4B3D-43B9-9DE5-5782245C1165}"/>
    <cellStyle name="Total 3 2 2 6 3" xfId="40309" xr:uid="{66A66138-6022-443F-9E34-E3E26AB0FC2B}"/>
    <cellStyle name="Total 3 2 2 7" xfId="22016" xr:uid="{CF6353A4-DEE8-44E5-A486-FD554E4A3F0E}"/>
    <cellStyle name="Total 3 2 2 7 2" xfId="22017" xr:uid="{44BA8481-CE7F-4B6A-B155-89B634DACAE9}"/>
    <cellStyle name="Total 3 2 2 7 3" xfId="40310" xr:uid="{CA0608AD-9332-4832-82FD-9DC181E14AEB}"/>
    <cellStyle name="Total 3 2 2 8" xfId="22018" xr:uid="{9A965678-BE59-484D-8AF4-C4BD8D8EB440}"/>
    <cellStyle name="Total 3 2 2 8 2" xfId="22019" xr:uid="{F380922A-9F63-4476-9699-9E7DDE704233}"/>
    <cellStyle name="Total 3 2 2 8 3" xfId="40311" xr:uid="{E0FAF629-8C63-45B1-8AEB-D132596E6F68}"/>
    <cellStyle name="Total 3 2 2 9" xfId="22020" xr:uid="{0EE4943A-F33A-42FD-A3CF-F022B08C72EF}"/>
    <cellStyle name="Total 3 2 2 9 2" xfId="40312" xr:uid="{15F92E97-502B-4824-BA69-612890074BF1}"/>
    <cellStyle name="Total 3 2 2 9 3" xfId="40313" xr:uid="{B2B720C4-748A-45DE-8778-DFA83054902A}"/>
    <cellStyle name="Total 3 2 3" xfId="22021" xr:uid="{2471FC44-978C-4B02-A690-F9F3CCA207C6}"/>
    <cellStyle name="Total 3 2 3 2" xfId="22022" xr:uid="{8E27AD97-37B7-46EC-8D0A-41ABDC080178}"/>
    <cellStyle name="Total 3 2 3 2 2" xfId="40314" xr:uid="{80548629-0A31-4CFB-B2D7-E52EED3E8EBA}"/>
    <cellStyle name="Total 3 2 3 2 3" xfId="40315" xr:uid="{58943246-F075-4E7D-836C-BC6199278179}"/>
    <cellStyle name="Total 3 2 3 2 4" xfId="40316" xr:uid="{8FC4BA79-C396-41D5-A0C4-0B1C39D3DAAA}"/>
    <cellStyle name="Total 3 2 3 3" xfId="22023" xr:uid="{4E54007A-1403-4CD0-964E-A1EDDC28E069}"/>
    <cellStyle name="Total 3 2 3 3 2" xfId="22024" xr:uid="{A6B0FEAD-630D-4558-B663-1A608E73072F}"/>
    <cellStyle name="Total 3 2 3 4" xfId="22025" xr:uid="{A8971DCF-2D6F-4820-94D2-1C9924339961}"/>
    <cellStyle name="Total 3 2 3 5" xfId="40317" xr:uid="{0175E7E0-F8E8-4805-9808-8ED9D682144F}"/>
    <cellStyle name="Total 3 2 4" xfId="22026" xr:uid="{FCB63AE2-259F-49DA-B870-4C29C371F770}"/>
    <cellStyle name="Total 3 2 4 2" xfId="22027" xr:uid="{D2D05FA1-3368-4470-B984-19E8357A8F9B}"/>
    <cellStyle name="Total 3 2 4 2 2" xfId="40318" xr:uid="{5B206132-AB68-4F9E-BBD5-20F667E8DDBA}"/>
    <cellStyle name="Total 3 2 4 2 3" xfId="40319" xr:uid="{93D933DC-9B0B-42F6-B547-3B89CD58BBB1}"/>
    <cellStyle name="Total 3 2 4 3" xfId="22028" xr:uid="{78521910-44F1-40E7-AA3C-877793CA81CC}"/>
    <cellStyle name="Total 3 2 4 4" xfId="40320" xr:uid="{CBB16E87-D6B9-43AE-AE6A-09B36550AC21}"/>
    <cellStyle name="Total 3 2 4 5" xfId="40321" xr:uid="{145E40A1-8DD3-45BB-BD80-1B1B0BAC37B2}"/>
    <cellStyle name="Total 3 2 5" xfId="22029" xr:uid="{2B6A4A0E-003C-43D0-AC7E-5F9BDE9429D1}"/>
    <cellStyle name="Total 3 2 5 2" xfId="22030" xr:uid="{7DD5B3A7-964E-40F2-816F-DD164F969BF6}"/>
    <cellStyle name="Total 3 2 5 2 2" xfId="40322" xr:uid="{502CD727-F550-4ABE-B264-E0A4FB9B8BAA}"/>
    <cellStyle name="Total 3 2 5 2 3" xfId="40323" xr:uid="{CD3903B6-94B2-407D-8C9B-A40C9A459FF2}"/>
    <cellStyle name="Total 3 2 5 3" xfId="40324" xr:uid="{36E3EC39-2FBC-4A97-82C4-8F934917DAEE}"/>
    <cellStyle name="Total 3 2 5 4" xfId="40325" xr:uid="{0F4E96FA-2DE0-47ED-85CD-FEA5091AB9E1}"/>
    <cellStyle name="Total 3 2 6" xfId="22031" xr:uid="{29FE14C4-1D20-4396-BC67-984724005107}"/>
    <cellStyle name="Total 3 2 6 2" xfId="22032" xr:uid="{BE4C62FB-7238-4755-9F3E-519086F6FD36}"/>
    <cellStyle name="Total 3 2 6 3" xfId="40326" xr:uid="{EC43158F-F654-4E66-A10E-FD9D160FFA9E}"/>
    <cellStyle name="Total 3 2 7" xfId="22033" xr:uid="{8EF7CF76-86FC-40CB-B4A0-1165814543C9}"/>
    <cellStyle name="Total 3 2 7 2" xfId="22034" xr:uid="{42270F5C-34A6-43B1-AD08-DA090AADE6DB}"/>
    <cellStyle name="Total 3 2 7 3" xfId="40327" xr:uid="{659EAC0C-9FFB-4D18-AC5C-1C597A25E434}"/>
    <cellStyle name="Total 3 2 8" xfId="22035" xr:uid="{15ABCAA7-049B-43A0-BA67-461EF53399D9}"/>
    <cellStyle name="Total 3 2 8 2" xfId="22036" xr:uid="{A9262C7B-01EB-4A2B-BCFE-A5B6909C518A}"/>
    <cellStyle name="Total 3 2 8 3" xfId="40328" xr:uid="{ED20A889-82B9-4A5C-8287-4A6BDEEB869E}"/>
    <cellStyle name="Total 3 2 9" xfId="22037" xr:uid="{3126AA96-9331-4480-A7E7-2F265795DF9E}"/>
    <cellStyle name="Total 3 2 9 2" xfId="22038" xr:uid="{7ACD6082-AEFA-4169-AB9F-585780D3ED4F}"/>
    <cellStyle name="Total 3 2 9 3" xfId="40329" xr:uid="{B0375CAB-4414-4817-A490-09E5057A4806}"/>
    <cellStyle name="Total 3 20" xfId="22039" xr:uid="{63F34BD8-E41A-43EA-9DEB-3858D1478236}"/>
    <cellStyle name="Total 3 20 2" xfId="40330" xr:uid="{F3B67E33-FDB1-4F72-90F6-FF52A5E3FD30}"/>
    <cellStyle name="Total 3 20 3" xfId="40331" xr:uid="{3CDC07D4-5CAD-422E-8536-8398E0BBD95A}"/>
    <cellStyle name="Total 3 21" xfId="22040" xr:uid="{C39A6EAD-85FA-4F6A-8452-EC64CE079942}"/>
    <cellStyle name="Total 3 21 2" xfId="40332" xr:uid="{AC7092EF-7675-468D-B14B-9C40D5155A0F}"/>
    <cellStyle name="Total 3 22" xfId="40333" xr:uid="{6DDD9972-C30C-48FE-91D9-72AE3F267616}"/>
    <cellStyle name="Total 3 23" xfId="40334" xr:uid="{3CC1B3DC-72CD-4DA4-837D-320C768D88FB}"/>
    <cellStyle name="Total 3 24" xfId="44226" xr:uid="{C6416EEB-C1E0-48B6-B1FF-F7C485F7056B}"/>
    <cellStyle name="Total 3 25" xfId="45077" xr:uid="{8C15B87E-2963-4F7C-AE43-A0AF3EACCF7F}"/>
    <cellStyle name="Total 3 26" xfId="45414" xr:uid="{D26054C0-26D0-47D3-B169-5EB667052713}"/>
    <cellStyle name="Total 3 3" xfId="22041" xr:uid="{5ECCF4AB-7F51-4993-87F7-27AD9F11F255}"/>
    <cellStyle name="Total 3 3 10" xfId="22042" xr:uid="{0B6364FB-6BA1-4FBC-9025-AF0F90394861}"/>
    <cellStyle name="Total 3 3 10 2" xfId="40335" xr:uid="{FB2AC856-4B1C-43FA-A408-6BD0465BA69A}"/>
    <cellStyle name="Total 3 3 10 3" xfId="40336" xr:uid="{C05F7236-A485-4CA2-8B0D-5041C96D0F4A}"/>
    <cellStyle name="Total 3 3 11" xfId="22043" xr:uid="{B1F741EF-26A3-498E-88E4-E3643C8E7CB9}"/>
    <cellStyle name="Total 3 3 11 2" xfId="40337" xr:uid="{BCC13CE5-A479-4063-8B1E-E9B985602E6D}"/>
    <cellStyle name="Total 3 3 12" xfId="40338" xr:uid="{1EEC44F7-8EAD-4642-A676-941C98D3CE89}"/>
    <cellStyle name="Total 3 3 13" xfId="44519" xr:uid="{79E31AC1-15A3-41C6-A418-81EA85657EDD}"/>
    <cellStyle name="Total 3 3 14" xfId="44247" xr:uid="{841B253A-25DE-4336-99DA-6CF85F57FFEB}"/>
    <cellStyle name="Total 3 3 15" xfId="45342" xr:uid="{6562CA51-2891-4808-84B1-A3F81D6A5262}"/>
    <cellStyle name="Total 3 3 2" xfId="22044" xr:uid="{C52CB300-AAF2-4BAD-A71F-EDF7C4C1C24E}"/>
    <cellStyle name="Total 3 3 2 10" xfId="22045" xr:uid="{6DE33BAC-9AF3-406F-8F75-FB2D424828B3}"/>
    <cellStyle name="Total 3 3 2 10 2" xfId="40339" xr:uid="{011E90B5-C6B7-4B6B-AAA3-9BACF555B225}"/>
    <cellStyle name="Total 3 3 2 11" xfId="40340" xr:uid="{A9E5F5F2-2EE5-413A-A6FF-DC68F399E8DF}"/>
    <cellStyle name="Total 3 3 2 12" xfId="44731" xr:uid="{0521A4B6-FEA4-40C3-BCC0-7B236D055BAB}"/>
    <cellStyle name="Total 3 3 2 13" xfId="44899" xr:uid="{08A5B2BB-E90E-4E47-A103-CC0DFD409C6C}"/>
    <cellStyle name="Total 3 3 2 14" xfId="45023" xr:uid="{7005EE8A-F4A7-4095-9181-2BC7649FE202}"/>
    <cellStyle name="Total 3 3 2 2" xfId="22046" xr:uid="{70EF5DC1-5B39-499E-9102-6EA1E8FFCBDF}"/>
    <cellStyle name="Total 3 3 2 2 2" xfId="22047" xr:uid="{66F3E3E3-7D4B-4504-89C9-9F483ADB5CD3}"/>
    <cellStyle name="Total 3 3 2 2 2 2" xfId="40341" xr:uid="{21FF2B32-F470-414B-BB92-C2D627DD33DA}"/>
    <cellStyle name="Total 3 3 2 2 2 3" xfId="40342" xr:uid="{3C641933-911F-4D67-BE0A-BCF56C4E9BBA}"/>
    <cellStyle name="Total 3 3 2 2 3" xfId="22048" xr:uid="{4940C979-F6CB-4629-BFCF-7A77C083074B}"/>
    <cellStyle name="Total 3 3 2 2 3 2" xfId="22049" xr:uid="{10F796FB-EF65-4026-98CC-1A28CF82C509}"/>
    <cellStyle name="Total 3 3 2 2 4" xfId="22050" xr:uid="{0B54B5B8-4A30-4FF8-968E-D5334E717A80}"/>
    <cellStyle name="Total 3 3 2 2 5" xfId="40343" xr:uid="{1F11FFC6-64B2-4BA0-ABCD-279D6DAD8D00}"/>
    <cellStyle name="Total 3 3 2 3" xfId="22051" xr:uid="{BDDF8C19-65EB-4895-9427-A44CB8859C47}"/>
    <cellStyle name="Total 3 3 2 3 2" xfId="22052" xr:uid="{FEFE02B2-431F-4C09-ABEB-5CFBE0153F3E}"/>
    <cellStyle name="Total 3 3 2 3 3" xfId="40344" xr:uid="{41F9FBFB-02C1-4F48-AEAA-43EFDD88B681}"/>
    <cellStyle name="Total 3 3 2 4" xfId="22053" xr:uid="{AA4E9CF7-2818-4CC0-8AC2-54657ED23FF0}"/>
    <cellStyle name="Total 3 3 2 4 2" xfId="22054" xr:uid="{C02F51BD-1BBF-45A4-A674-5658784297D2}"/>
    <cellStyle name="Total 3 3 2 4 3" xfId="40345" xr:uid="{D337E19F-1629-4DFF-9167-2553BE745DCC}"/>
    <cellStyle name="Total 3 3 2 5" xfId="22055" xr:uid="{0AB00B48-9D55-40F0-9F86-DC26DA7C79B9}"/>
    <cellStyle name="Total 3 3 2 5 2" xfId="22056" xr:uid="{895FEFD8-3DAA-46F2-A42D-046369BD2B15}"/>
    <cellStyle name="Total 3 3 2 5 3" xfId="40346" xr:uid="{ABCD1309-158E-42E0-A8F7-42BE3C08BF28}"/>
    <cellStyle name="Total 3 3 2 6" xfId="22057" xr:uid="{88136F48-1AA4-496C-85BD-D16BBFD713AD}"/>
    <cellStyle name="Total 3 3 2 6 2" xfId="22058" xr:uid="{880D66F3-369F-4AC2-94E8-531C3F0D8A8D}"/>
    <cellStyle name="Total 3 3 2 6 3" xfId="40347" xr:uid="{2B5B0B00-3F6C-4317-B730-D15EB6C908C7}"/>
    <cellStyle name="Total 3 3 2 7" xfId="22059" xr:uid="{0464B0CB-0742-44EE-8428-4183347E808B}"/>
    <cellStyle name="Total 3 3 2 7 2" xfId="22060" xr:uid="{58D5DD01-55D7-4710-85AE-576BA5740B4B}"/>
    <cellStyle name="Total 3 3 2 7 3" xfId="40348" xr:uid="{12C1A52F-91E9-4E8A-9ACD-A964400D55C1}"/>
    <cellStyle name="Total 3 3 2 8" xfId="22061" xr:uid="{25A90446-F68D-47C5-B4C2-BFE65E7303E2}"/>
    <cellStyle name="Total 3 3 2 8 2" xfId="22062" xr:uid="{70ABB652-66C2-4571-9499-C14BA58803EB}"/>
    <cellStyle name="Total 3 3 2 8 3" xfId="40349" xr:uid="{D81EF5A2-A261-4015-BF7F-2B5632479664}"/>
    <cellStyle name="Total 3 3 2 9" xfId="22063" xr:uid="{59E0A108-20FA-4CAC-BD40-48C8068C2D62}"/>
    <cellStyle name="Total 3 3 2 9 2" xfId="40350" xr:uid="{53599B5C-4A5B-4069-AA4E-FEC733D7D868}"/>
    <cellStyle name="Total 3 3 2 9 3" xfId="40351" xr:uid="{DBE407D0-2AAA-46E8-85D1-1B2B0BDC3208}"/>
    <cellStyle name="Total 3 3 3" xfId="22064" xr:uid="{D95283E3-7A10-44AB-A965-C20A335B64C3}"/>
    <cellStyle name="Total 3 3 3 2" xfId="22065" xr:uid="{E2FBD77A-D347-4233-8E79-12991D6EFBCA}"/>
    <cellStyle name="Total 3 3 3 2 2" xfId="40352" xr:uid="{228C162F-DA55-4666-B241-84B1F1F27000}"/>
    <cellStyle name="Total 3 3 3 2 3" xfId="40353" xr:uid="{FC9509AC-F5F6-4199-BBBC-9F1D3EC0442F}"/>
    <cellStyle name="Total 3 3 3 2 4" xfId="40354" xr:uid="{1A512C6C-6BD3-42D4-AD3F-B2C93EF21A4A}"/>
    <cellStyle name="Total 3 3 3 3" xfId="22066" xr:uid="{DBD2DD4A-14CF-403F-A238-BF2DD90F8849}"/>
    <cellStyle name="Total 3 3 3 3 2" xfId="22067" xr:uid="{42570429-2DA6-4B78-9034-291B35B02B10}"/>
    <cellStyle name="Total 3 3 3 4" xfId="22068" xr:uid="{11533B6B-FF84-4F2F-86DD-CEDE9399B489}"/>
    <cellStyle name="Total 3 3 3 5" xfId="40355" xr:uid="{215CD4F7-23B9-410B-9FF1-7248C9714CA6}"/>
    <cellStyle name="Total 3 3 4" xfId="22069" xr:uid="{E627E7E6-836C-41CB-B96E-E843B6EF6478}"/>
    <cellStyle name="Total 3 3 4 2" xfId="22070" xr:uid="{2032CFF5-FC21-4F4F-A22D-85217C4FA342}"/>
    <cellStyle name="Total 3 3 4 2 2" xfId="40356" xr:uid="{5D36B0AD-30BB-47D3-9B58-FF835706947B}"/>
    <cellStyle name="Total 3 3 4 2 3" xfId="40357" xr:uid="{BC47E75E-B8D5-4316-9258-95CF250E25C0}"/>
    <cellStyle name="Total 3 3 4 3" xfId="22071" xr:uid="{E736E8A2-7C7D-4DD5-BF82-92613FA920AC}"/>
    <cellStyle name="Total 3 3 4 4" xfId="40358" xr:uid="{7FB76042-98C0-4B5D-95AA-B5086A1D4EA7}"/>
    <cellStyle name="Total 3 3 4 5" xfId="40359" xr:uid="{2DD3BDCB-CC85-47A9-85E5-61DD62623F66}"/>
    <cellStyle name="Total 3 3 5" xfId="22072" xr:uid="{A39EEFE7-C388-4452-98B1-FED4E15A67DF}"/>
    <cellStyle name="Total 3 3 5 2" xfId="22073" xr:uid="{C5EBC77E-0B6C-4BEB-AE15-E56110976ED2}"/>
    <cellStyle name="Total 3 3 5 2 2" xfId="40360" xr:uid="{49977E75-C3B2-4E50-8028-1510E9494855}"/>
    <cellStyle name="Total 3 3 5 2 3" xfId="40361" xr:uid="{69B81628-1B27-43C8-B2E1-B30B3AAEB01D}"/>
    <cellStyle name="Total 3 3 5 3" xfId="40362" xr:uid="{655FEB0C-909D-4B08-A2DB-71AAB452812B}"/>
    <cellStyle name="Total 3 3 5 4" xfId="40363" xr:uid="{AF6DA21E-645E-4617-B291-F26EAA8BA652}"/>
    <cellStyle name="Total 3 3 6" xfId="22074" xr:uid="{A2550375-150F-4A64-A3F9-AAC4902F06BA}"/>
    <cellStyle name="Total 3 3 6 2" xfId="22075" xr:uid="{027D6699-CB29-47B9-8B75-F01F55A65E2C}"/>
    <cellStyle name="Total 3 3 6 3" xfId="40364" xr:uid="{807910A7-3D35-4DD3-957D-A30BE5022A71}"/>
    <cellStyle name="Total 3 3 7" xfId="22076" xr:uid="{101C0010-624D-4918-9DEF-58BC7D6E0DA8}"/>
    <cellStyle name="Total 3 3 7 2" xfId="22077" xr:uid="{7F186E9A-0D2D-47D8-B945-48BAEEE7E032}"/>
    <cellStyle name="Total 3 3 7 3" xfId="40365" xr:uid="{B0484411-E0A5-4B4C-9605-F23D254BBD3B}"/>
    <cellStyle name="Total 3 3 8" xfId="22078" xr:uid="{A984C6F0-E198-4F2C-8F11-4DD7AF28ED68}"/>
    <cellStyle name="Total 3 3 8 2" xfId="22079" xr:uid="{13B53864-D81D-4CC3-96AF-E86E728DA246}"/>
    <cellStyle name="Total 3 3 8 3" xfId="40366" xr:uid="{46213DF9-6298-48E2-949D-37FBE4C94A2A}"/>
    <cellStyle name="Total 3 3 9" xfId="22080" xr:uid="{69BEE807-BCF6-45AD-BF57-71FE4570D978}"/>
    <cellStyle name="Total 3 3 9 2" xfId="22081" xr:uid="{FE5FDC82-86DD-42BB-A5F9-D1BBD472C551}"/>
    <cellStyle name="Total 3 3 9 3" xfId="40367" xr:uid="{D6A333D6-C0B2-45C0-827D-8D5D75F68BEC}"/>
    <cellStyle name="Total 3 4" xfId="22082" xr:uid="{38DD9A2E-7651-47A7-B7D5-784800489E03}"/>
    <cellStyle name="Total 3 4 10" xfId="22083" xr:uid="{8CA33FC1-7BE4-474A-B3DF-AAB529EAE5BB}"/>
    <cellStyle name="Total 3 4 10 2" xfId="40368" xr:uid="{ECDFE719-B439-422B-A1B5-54ACA2D8D11C}"/>
    <cellStyle name="Total 3 4 10 3" xfId="40369" xr:uid="{FE40FD3E-2EE5-4370-A3EB-B266BFE4A5E5}"/>
    <cellStyle name="Total 3 4 11" xfId="22084" xr:uid="{451F00F9-ED4E-4133-8D65-D8EEFEC685FF}"/>
    <cellStyle name="Total 3 4 11 2" xfId="40370" xr:uid="{D36FA9BB-400C-4CFF-B725-3CFB4D7E73D8}"/>
    <cellStyle name="Total 3 4 12" xfId="40371" xr:uid="{655FED3B-138C-4DA5-A54A-EA3B9EAC6D20}"/>
    <cellStyle name="Total 3 4 13" xfId="44559" xr:uid="{3CCC2647-F7CF-4625-A677-DE4828C3BA9F}"/>
    <cellStyle name="Total 3 4 14" xfId="45145" xr:uid="{D8AD24CC-36FF-440F-AF54-D29C2F076FA2}"/>
    <cellStyle name="Total 3 4 15" xfId="45444" xr:uid="{EAE942AB-1E45-4EA7-BD3B-F402B8FEFB16}"/>
    <cellStyle name="Total 3 4 2" xfId="22085" xr:uid="{A63B9B8C-786F-419D-8C88-D3E1D6D50ADB}"/>
    <cellStyle name="Total 3 4 2 10" xfId="22086" xr:uid="{F56A681F-9A2E-4C5D-9443-F13DFAC09767}"/>
    <cellStyle name="Total 3 4 2 10 2" xfId="40372" xr:uid="{B6346B42-8373-47B5-9248-C0F94938F7C9}"/>
    <cellStyle name="Total 3 4 2 11" xfId="40373" xr:uid="{4EE23E24-FB0B-42A3-B5CC-C0AA8E1710EC}"/>
    <cellStyle name="Total 3 4 2 12" xfId="44771" xr:uid="{1BB03982-EFE6-4AD4-81D6-D7916DE68349}"/>
    <cellStyle name="Total 3 4 2 13" xfId="44342" xr:uid="{0CFE934A-36ED-4098-8BB4-B6F00F786AC2}"/>
    <cellStyle name="Total 3 4 2 14" xfId="45301" xr:uid="{1449B919-C819-4CF2-83E9-07805867DEBB}"/>
    <cellStyle name="Total 3 4 2 2" xfId="22087" xr:uid="{1E5B5B98-2EA1-4A37-9E8C-64134C1EF1EC}"/>
    <cellStyle name="Total 3 4 2 2 2" xfId="22088" xr:uid="{097537DC-A439-4C2E-9942-052DCFBB398B}"/>
    <cellStyle name="Total 3 4 2 2 2 2" xfId="40374" xr:uid="{13F77217-3D42-4545-9B79-E38EE32C99C5}"/>
    <cellStyle name="Total 3 4 2 2 2 3" xfId="40375" xr:uid="{721E2780-1102-4149-879E-B124EAEA0362}"/>
    <cellStyle name="Total 3 4 2 2 3" xfId="22089" xr:uid="{529752FE-01A6-4801-B993-6015FFE1297A}"/>
    <cellStyle name="Total 3 4 2 2 3 2" xfId="22090" xr:uid="{EB77EBE2-92AF-44CD-A79E-B81EC02584E9}"/>
    <cellStyle name="Total 3 4 2 2 4" xfId="22091" xr:uid="{8065062F-F6CA-43DD-8EB0-09F0D32EE2D4}"/>
    <cellStyle name="Total 3 4 2 2 5" xfId="40376" xr:uid="{A318B1DE-1A56-4A21-B89A-382DAFC46E1E}"/>
    <cellStyle name="Total 3 4 2 3" xfId="22092" xr:uid="{856579A2-A735-4AF7-B350-6F6F35977153}"/>
    <cellStyle name="Total 3 4 2 3 2" xfId="22093" xr:uid="{45299934-539F-4078-82D0-43DDC3017D12}"/>
    <cellStyle name="Total 3 4 2 3 3" xfId="40377" xr:uid="{7F72475F-F84A-43DE-B887-6B74CBC23345}"/>
    <cellStyle name="Total 3 4 2 4" xfId="22094" xr:uid="{41855856-F902-4663-B09E-C0FA10944F85}"/>
    <cellStyle name="Total 3 4 2 4 2" xfId="22095" xr:uid="{8598A3D0-9610-47E3-B9D3-1ED0E7A88BA0}"/>
    <cellStyle name="Total 3 4 2 4 3" xfId="40378" xr:uid="{51CBAC4E-FAF0-48C2-9AB8-E39052D2ADDA}"/>
    <cellStyle name="Total 3 4 2 5" xfId="22096" xr:uid="{3DF35AA9-AB62-48E4-B6C5-0C7E5F4C4D0D}"/>
    <cellStyle name="Total 3 4 2 5 2" xfId="22097" xr:uid="{5847FDE8-0BB4-49D3-9D80-2D4795E740DE}"/>
    <cellStyle name="Total 3 4 2 5 3" xfId="40379" xr:uid="{C4549671-CDAC-46F8-AA53-F60A6867DD41}"/>
    <cellStyle name="Total 3 4 2 6" xfId="22098" xr:uid="{732A9D14-36C7-43D2-95F2-D9BC2C5FD3AA}"/>
    <cellStyle name="Total 3 4 2 6 2" xfId="22099" xr:uid="{B96F2BBD-B87D-448C-A2CF-DC915F2E0023}"/>
    <cellStyle name="Total 3 4 2 6 3" xfId="40380" xr:uid="{B60F632C-1734-4053-A439-E5A878376A47}"/>
    <cellStyle name="Total 3 4 2 7" xfId="22100" xr:uid="{864833BC-6ABA-49AA-AEBE-F283AC410B86}"/>
    <cellStyle name="Total 3 4 2 7 2" xfId="22101" xr:uid="{0AC886B8-7D68-492F-8305-55643937F2EA}"/>
    <cellStyle name="Total 3 4 2 7 3" xfId="40381" xr:uid="{3F6F59E3-893D-45DE-847C-2AD08140D6A0}"/>
    <cellStyle name="Total 3 4 2 8" xfId="22102" xr:uid="{CC221435-2E14-4536-B084-3B587D6E6DBD}"/>
    <cellStyle name="Total 3 4 2 8 2" xfId="22103" xr:uid="{CB567D99-21CE-4459-A454-30DCB67E729F}"/>
    <cellStyle name="Total 3 4 2 8 3" xfId="40382" xr:uid="{612C2421-1B0B-4F5C-A46E-DE87B159A320}"/>
    <cellStyle name="Total 3 4 2 9" xfId="22104" xr:uid="{354A708A-A741-42F8-B06C-5E5C1C8935A1}"/>
    <cellStyle name="Total 3 4 2 9 2" xfId="40383" xr:uid="{A3622AE3-0644-4A52-BB99-C89F7DA29EAD}"/>
    <cellStyle name="Total 3 4 2 9 3" xfId="40384" xr:uid="{7C155DA5-CEA5-4DA4-95EC-9ECCF79EC835}"/>
    <cellStyle name="Total 3 4 3" xfId="22105" xr:uid="{C1850AC8-7DEE-41D0-A451-5C121CCBFCCD}"/>
    <cellStyle name="Total 3 4 3 2" xfId="22106" xr:uid="{8DD8B1F7-8524-405C-8E60-F6DE3A750CB6}"/>
    <cellStyle name="Total 3 4 3 2 2" xfId="40385" xr:uid="{0911087E-6E37-4C10-B58E-46E8ED9D412F}"/>
    <cellStyle name="Total 3 4 3 2 3" xfId="40386" xr:uid="{FCB70E6C-3F33-4A21-AE25-ED4C1B34D387}"/>
    <cellStyle name="Total 3 4 3 2 4" xfId="40387" xr:uid="{7446E479-5D40-4602-8AF7-6FB0C80E240B}"/>
    <cellStyle name="Total 3 4 3 3" xfId="22107" xr:uid="{A3DBDEE5-63A5-4747-8CF6-49F9DA98F5F7}"/>
    <cellStyle name="Total 3 4 3 3 2" xfId="22108" xr:uid="{70A48B21-844E-4B9E-A5B4-51288532D599}"/>
    <cellStyle name="Total 3 4 3 4" xfId="22109" xr:uid="{769ECBAC-88B7-4D2B-9047-E2C1E26619DE}"/>
    <cellStyle name="Total 3 4 3 5" xfId="40388" xr:uid="{57B8B555-59F6-4A98-A06B-534B5FC84B1F}"/>
    <cellStyle name="Total 3 4 4" xfId="22110" xr:uid="{DE3A8F05-FD9C-4C8C-943D-728B9551E356}"/>
    <cellStyle name="Total 3 4 4 2" xfId="22111" xr:uid="{4FCCFC8C-6C55-407F-B5DA-0CB84E923D32}"/>
    <cellStyle name="Total 3 4 4 2 2" xfId="40389" xr:uid="{6B8C1963-37C6-450C-8D9A-40AA2F0F2E38}"/>
    <cellStyle name="Total 3 4 4 2 3" xfId="40390" xr:uid="{8CB11D3C-2D78-4E68-B58B-FB283F702CA4}"/>
    <cellStyle name="Total 3 4 4 3" xfId="22112" xr:uid="{A66FC122-AA9A-4666-AEE6-A52177438E79}"/>
    <cellStyle name="Total 3 4 4 4" xfId="40391" xr:uid="{17E6B3EC-C32C-4812-94C6-8130A47D88F5}"/>
    <cellStyle name="Total 3 4 4 5" xfId="40392" xr:uid="{30D83F32-275C-491D-9560-56F4BFCA7566}"/>
    <cellStyle name="Total 3 4 5" xfId="22113" xr:uid="{44CDE0F6-6B16-4A6F-B8E1-37D8C2A66C63}"/>
    <cellStyle name="Total 3 4 5 2" xfId="22114" xr:uid="{110CA5C8-4B86-47CC-B504-32593D67026F}"/>
    <cellStyle name="Total 3 4 5 2 2" xfId="40393" xr:uid="{00C12AC4-6003-4503-9EDA-BF668C110A9D}"/>
    <cellStyle name="Total 3 4 5 2 3" xfId="40394" xr:uid="{19090847-FECC-48F7-9FAA-1A16B05F2269}"/>
    <cellStyle name="Total 3 4 5 3" xfId="40395" xr:uid="{57CDB18B-6890-4F7A-9995-AB842A38AF26}"/>
    <cellStyle name="Total 3 4 5 4" xfId="40396" xr:uid="{5DC29B08-71FA-4C73-98C0-0D484B63A581}"/>
    <cellStyle name="Total 3 4 6" xfId="22115" xr:uid="{0B1E4EA4-1531-4B15-AD90-8A892B5670EC}"/>
    <cellStyle name="Total 3 4 6 2" xfId="22116" xr:uid="{9C36A185-9690-43D4-B028-5A1B24B666E5}"/>
    <cellStyle name="Total 3 4 6 3" xfId="40397" xr:uid="{E53BEAC4-8D7D-42CD-B134-CD8D9C1C42AF}"/>
    <cellStyle name="Total 3 4 7" xfId="22117" xr:uid="{37C123D7-2EEC-4A13-9F1D-E855DB766F2C}"/>
    <cellStyle name="Total 3 4 7 2" xfId="22118" xr:uid="{368912B5-A0E2-4BBD-889D-F1AC403D9C07}"/>
    <cellStyle name="Total 3 4 7 3" xfId="40398" xr:uid="{A70538E1-C8CC-4FFA-A190-651D0D659048}"/>
    <cellStyle name="Total 3 4 8" xfId="22119" xr:uid="{D816406C-303C-4A8D-B750-A1A16697051B}"/>
    <cellStyle name="Total 3 4 8 2" xfId="22120" xr:uid="{74089576-D045-4A63-8409-FDEB058E4DEC}"/>
    <cellStyle name="Total 3 4 8 3" xfId="40399" xr:uid="{EB27B104-358A-4CD7-A728-0198498C0C29}"/>
    <cellStyle name="Total 3 4 9" xfId="22121" xr:uid="{F7BD76E4-A620-46EE-BA5F-FAD56A4DE197}"/>
    <cellStyle name="Total 3 4 9 2" xfId="22122" xr:uid="{05B89FAD-7526-4466-B0E5-DD87A7F2A416}"/>
    <cellStyle name="Total 3 4 9 3" xfId="40400" xr:uid="{EF4FCAD2-0C43-4E23-A379-03401B9B97EC}"/>
    <cellStyle name="Total 3 5" xfId="22123" xr:uid="{59FEDD3B-0C32-497B-B5C9-59D0DE37412D}"/>
    <cellStyle name="Total 3 5 10" xfId="22124" xr:uid="{4028F70E-A9F0-42B7-AB84-4F6CAAD855D7}"/>
    <cellStyle name="Total 3 5 10 2" xfId="40401" xr:uid="{22A1AD7D-2F45-4BE9-A98F-8ADF66BE954F}"/>
    <cellStyle name="Total 3 5 10 3" xfId="40402" xr:uid="{01B02D0D-5E56-4CF8-80A5-E35B6EA05607}"/>
    <cellStyle name="Total 3 5 11" xfId="22125" xr:uid="{69A464CF-2089-4036-AF4D-7F2964A0B639}"/>
    <cellStyle name="Total 3 5 11 2" xfId="40403" xr:uid="{57D2E545-3A95-489A-AE41-1D83703D060D}"/>
    <cellStyle name="Total 3 5 12" xfId="40404" xr:uid="{5CAF894B-5712-4377-94E1-743C68BA4DF9}"/>
    <cellStyle name="Total 3 5 13" xfId="44654" xr:uid="{419858C7-EEAD-4412-9CAC-060D219CF88F}"/>
    <cellStyle name="Total 3 5 14" xfId="44935" xr:uid="{9ADC6961-EC7B-4531-91B7-0B8E3005AD3A}"/>
    <cellStyle name="Total 3 5 15" xfId="44031" xr:uid="{42B63EEE-2D13-4604-95A0-8E0B3C63D70D}"/>
    <cellStyle name="Total 3 5 2" xfId="22126" xr:uid="{AAEA252E-46D6-4ED7-86BB-1C99AA158F14}"/>
    <cellStyle name="Total 3 5 2 10" xfId="22127" xr:uid="{50835DBB-584F-42E4-8B3D-6F68C9FEA19B}"/>
    <cellStyle name="Total 3 5 2 10 2" xfId="40405" xr:uid="{DCA46274-90A9-4F01-BA22-001A14BD920F}"/>
    <cellStyle name="Total 3 5 2 11" xfId="40406" xr:uid="{BFB770A5-5BEB-4DA4-831F-144E4F9238D0}"/>
    <cellStyle name="Total 3 5 2 2" xfId="22128" xr:uid="{7F6C01A4-6AA8-4B39-A808-351EFDCD4F86}"/>
    <cellStyle name="Total 3 5 2 2 2" xfId="22129" xr:uid="{FB164364-02E7-4AF1-9B87-EA4FFA561436}"/>
    <cellStyle name="Total 3 5 2 2 2 2" xfId="40407" xr:uid="{6E855D1B-3F62-4CCF-8F1B-58D490E0EA38}"/>
    <cellStyle name="Total 3 5 2 2 2 3" xfId="40408" xr:uid="{5A2293F3-30DA-4353-B677-838BFF124517}"/>
    <cellStyle name="Total 3 5 2 2 3" xfId="22130" xr:uid="{DF1B7E04-FECE-4B4B-94F0-01C67F172CEC}"/>
    <cellStyle name="Total 3 5 2 2 3 2" xfId="22131" xr:uid="{8576B974-57AE-4D55-A3A4-59271AD63225}"/>
    <cellStyle name="Total 3 5 2 2 4" xfId="22132" xr:uid="{C4805E09-EE6F-491C-9211-13FF2DFC3719}"/>
    <cellStyle name="Total 3 5 2 2 5" xfId="40409" xr:uid="{C791DCE8-765C-4BF3-ADF7-B2052E43A585}"/>
    <cellStyle name="Total 3 5 2 3" xfId="22133" xr:uid="{9E526B1C-DA45-4B89-AB2B-B048C2BB3A53}"/>
    <cellStyle name="Total 3 5 2 3 2" xfId="22134" xr:uid="{615B879C-3E4D-4352-9762-D2805A95E6F3}"/>
    <cellStyle name="Total 3 5 2 3 3" xfId="40410" xr:uid="{6A123092-D873-4076-A928-02FF1BE73ACF}"/>
    <cellStyle name="Total 3 5 2 4" xfId="22135" xr:uid="{161E1282-BD38-4B6E-820A-07C67AF7C78E}"/>
    <cellStyle name="Total 3 5 2 4 2" xfId="22136" xr:uid="{862AB095-4F37-4FA4-939E-D77B29EADF70}"/>
    <cellStyle name="Total 3 5 2 4 3" xfId="40411" xr:uid="{99032C39-5AF3-4F12-9EBD-DB2244BCC8E1}"/>
    <cellStyle name="Total 3 5 2 5" xfId="22137" xr:uid="{7591637B-5978-47CC-9FDB-263BC4D1382B}"/>
    <cellStyle name="Total 3 5 2 5 2" xfId="22138" xr:uid="{7FCF4DD9-136C-496D-BC16-D8F38F28089F}"/>
    <cellStyle name="Total 3 5 2 5 3" xfId="40412" xr:uid="{6DB905BB-AF9C-4F29-8847-82F81713DF88}"/>
    <cellStyle name="Total 3 5 2 6" xfId="22139" xr:uid="{46DDCBA3-73B3-4A2E-AC62-24F905F83AB3}"/>
    <cellStyle name="Total 3 5 2 6 2" xfId="22140" xr:uid="{54C74CAB-68FE-4C38-A59B-F0366FCA897A}"/>
    <cellStyle name="Total 3 5 2 6 3" xfId="40413" xr:uid="{ED64EFAB-F8BE-47C0-99DE-9958EFE03EF9}"/>
    <cellStyle name="Total 3 5 2 7" xfId="22141" xr:uid="{16F2D09E-9DAE-417B-86EE-9F56F4A37295}"/>
    <cellStyle name="Total 3 5 2 7 2" xfId="22142" xr:uid="{577A7DB5-8D72-4A2E-97EF-282659966259}"/>
    <cellStyle name="Total 3 5 2 7 3" xfId="40414" xr:uid="{AD1C95C1-07D8-4D37-B333-99322069CD27}"/>
    <cellStyle name="Total 3 5 2 8" xfId="22143" xr:uid="{2F400178-1881-4AFA-8A09-F224D0BBD108}"/>
    <cellStyle name="Total 3 5 2 8 2" xfId="22144" xr:uid="{A963137B-B463-4499-97F2-2679040AF093}"/>
    <cellStyle name="Total 3 5 2 8 3" xfId="40415" xr:uid="{C0F51F16-E6F8-4E57-A9B6-3FBF852AADC0}"/>
    <cellStyle name="Total 3 5 2 9" xfId="22145" xr:uid="{7E8C7950-A5A6-4F4F-BC8F-7B7BABD53A61}"/>
    <cellStyle name="Total 3 5 2 9 2" xfId="40416" xr:uid="{5EF6C705-2A26-40EA-9CEC-B5C56871F3BA}"/>
    <cellStyle name="Total 3 5 2 9 3" xfId="40417" xr:uid="{0F302698-5D98-4F71-9B82-311BAE0A6C3F}"/>
    <cellStyle name="Total 3 5 3" xfId="22146" xr:uid="{31928ECF-9187-4B2C-BC96-1E4C5D2C4E22}"/>
    <cellStyle name="Total 3 5 3 2" xfId="22147" xr:uid="{CF78E983-CB58-4ACD-A9F4-8ADF1EB9022F}"/>
    <cellStyle name="Total 3 5 3 2 2" xfId="40418" xr:uid="{D8A278DE-C075-4355-A5C3-06E77CA87BDE}"/>
    <cellStyle name="Total 3 5 3 2 3" xfId="40419" xr:uid="{FAE35DBE-EA46-4EBF-862F-7CD008D7C2A7}"/>
    <cellStyle name="Total 3 5 3 2 4" xfId="40420" xr:uid="{250CEAFF-FB1E-402A-836E-C76E787B1583}"/>
    <cellStyle name="Total 3 5 3 3" xfId="22148" xr:uid="{DDF6A0F9-F90E-4C58-9F98-986D707A7EAE}"/>
    <cellStyle name="Total 3 5 3 3 2" xfId="22149" xr:uid="{455674CC-7779-4956-BDC0-1F89D7ABB503}"/>
    <cellStyle name="Total 3 5 3 4" xfId="22150" xr:uid="{3461AEFD-64EE-42E3-9668-E94CF1B538F3}"/>
    <cellStyle name="Total 3 5 3 5" xfId="40421" xr:uid="{450D389D-B861-4AF5-B44C-F0DAF8D1D3A2}"/>
    <cellStyle name="Total 3 5 4" xfId="22151" xr:uid="{3B96DB57-5268-43A8-9AF6-75AA99A182FD}"/>
    <cellStyle name="Total 3 5 4 2" xfId="22152" xr:uid="{CEC5762E-8E7F-4EE2-BEC9-F456E7A608F0}"/>
    <cellStyle name="Total 3 5 4 2 2" xfId="40422" xr:uid="{C5F2D42D-1C37-4F0D-8115-28F14FEB3846}"/>
    <cellStyle name="Total 3 5 4 2 3" xfId="40423" xr:uid="{17B7E932-BEBD-46D3-91C1-53E2A13BA9D1}"/>
    <cellStyle name="Total 3 5 4 3" xfId="22153" xr:uid="{07CE7326-CD8C-4FF7-B178-9C38F2517B26}"/>
    <cellStyle name="Total 3 5 4 4" xfId="40424" xr:uid="{CFC4E1FE-C6A1-462C-8AF8-C741BCFB97F2}"/>
    <cellStyle name="Total 3 5 4 5" xfId="40425" xr:uid="{45AC574E-1A77-4CE7-A3FD-50DE3A734B0B}"/>
    <cellStyle name="Total 3 5 5" xfId="22154" xr:uid="{C28554A6-7B7B-4BD3-B8BD-832A62F98E24}"/>
    <cellStyle name="Total 3 5 5 2" xfId="22155" xr:uid="{E15B54BE-C099-4935-BC53-61BC26A1F02C}"/>
    <cellStyle name="Total 3 5 5 2 2" xfId="40426" xr:uid="{22F709D6-2201-46B4-9620-F9536ACEA075}"/>
    <cellStyle name="Total 3 5 5 2 3" xfId="40427" xr:uid="{41D06973-81F3-4776-9735-2B9A07DC7BB0}"/>
    <cellStyle name="Total 3 5 5 3" xfId="40428" xr:uid="{237B9E5A-FEFD-47E3-862E-14E6B72B63D6}"/>
    <cellStyle name="Total 3 5 5 4" xfId="40429" xr:uid="{A6FDEB57-3268-4E3F-B154-8077237A6219}"/>
    <cellStyle name="Total 3 5 6" xfId="22156" xr:uid="{F4FB121A-3FFA-46BF-929C-62F4403FC88C}"/>
    <cellStyle name="Total 3 5 6 2" xfId="22157" xr:uid="{44A1B0DC-07D0-4F79-922A-A3B0ED7F74F6}"/>
    <cellStyle name="Total 3 5 6 3" xfId="40430" xr:uid="{5350B538-D8DD-403C-A2F2-E284B14C95CA}"/>
    <cellStyle name="Total 3 5 7" xfId="22158" xr:uid="{A5926D04-7106-4667-9182-1F24819134B9}"/>
    <cellStyle name="Total 3 5 7 2" xfId="22159" xr:uid="{7DC6CE90-9DCC-4B65-9595-5EBC8133BB0A}"/>
    <cellStyle name="Total 3 5 7 3" xfId="40431" xr:uid="{049D5EBB-A138-485A-891F-6B172D0B07ED}"/>
    <cellStyle name="Total 3 5 8" xfId="22160" xr:uid="{088280D0-215E-4B2F-8DB6-C98DC7464525}"/>
    <cellStyle name="Total 3 5 8 2" xfId="22161" xr:uid="{59F3502A-DF91-4C4C-99A1-5DBAE7E9F414}"/>
    <cellStyle name="Total 3 5 8 3" xfId="40432" xr:uid="{CBD68FFB-880D-4110-95D7-77794B6DCF78}"/>
    <cellStyle name="Total 3 5 9" xfId="22162" xr:uid="{B70FF9C1-CEFB-425B-A97A-6041D2B1FB2C}"/>
    <cellStyle name="Total 3 5 9 2" xfId="22163" xr:uid="{C5CBD014-F149-44C3-8359-D53421B15B62}"/>
    <cellStyle name="Total 3 5 9 3" xfId="40433" xr:uid="{1D5D70E9-CD30-4E24-B9E3-A486E1A04B13}"/>
    <cellStyle name="Total 3 6" xfId="22164" xr:uid="{10840B2B-9004-44DB-A33A-F0418F79925F}"/>
    <cellStyle name="Total 3 6 10" xfId="22165" xr:uid="{C2A781DB-C458-4EB4-9FAD-FD7EAB28012B}"/>
    <cellStyle name="Total 3 6 10 2" xfId="40434" xr:uid="{4144E2E4-3E49-445D-8A8F-A3AF4C8D73E1}"/>
    <cellStyle name="Total 3 6 10 3" xfId="40435" xr:uid="{252D352F-EE1A-4E44-88C0-0BEF129E1F96}"/>
    <cellStyle name="Total 3 6 11" xfId="22166" xr:uid="{7A5F7EA5-6BCD-4FAB-AA07-C7D0A19850BE}"/>
    <cellStyle name="Total 3 6 11 2" xfId="40436" xr:uid="{91B544D0-5690-49E8-ABA3-2B9A62CAE6C0}"/>
    <cellStyle name="Total 3 6 12" xfId="40437" xr:uid="{C6223AD0-5228-4442-BA38-5B04C919EB2C}"/>
    <cellStyle name="Total 3 6 2" xfId="22167" xr:uid="{AEE6663B-F7F5-447E-8FAA-BDBDC7133471}"/>
    <cellStyle name="Total 3 6 2 10" xfId="22168" xr:uid="{C9FC8AF3-72B8-4720-9BD3-2CD7388D42E3}"/>
    <cellStyle name="Total 3 6 2 10 2" xfId="40438" xr:uid="{2DF4F00B-A019-48A4-899F-C26435D50CA7}"/>
    <cellStyle name="Total 3 6 2 11" xfId="40439" xr:uid="{279D4C1B-0D63-4F69-87F5-66EEF6ABB479}"/>
    <cellStyle name="Total 3 6 2 2" xfId="22169" xr:uid="{937CEB93-A00D-4A9E-A535-12C25AEB077F}"/>
    <cellStyle name="Total 3 6 2 2 2" xfId="22170" xr:uid="{91A35D9A-BF8F-406C-BC2B-901A11B27071}"/>
    <cellStyle name="Total 3 6 2 2 2 2" xfId="40440" xr:uid="{833432F3-E153-45C3-BF3F-1FF09FD94675}"/>
    <cellStyle name="Total 3 6 2 2 2 3" xfId="40441" xr:uid="{0F1A86C2-E6A0-4F03-8F5C-12180E3AD0CB}"/>
    <cellStyle name="Total 3 6 2 2 3" xfId="22171" xr:uid="{8E9A1A7A-BB1D-4BFF-B031-0C54FEF84257}"/>
    <cellStyle name="Total 3 6 2 2 3 2" xfId="22172" xr:uid="{5B3646E4-6153-4557-ADCE-AFEF7D4C4432}"/>
    <cellStyle name="Total 3 6 2 2 4" xfId="22173" xr:uid="{55A6234D-9E1F-4798-8905-1377F1ED49E8}"/>
    <cellStyle name="Total 3 6 2 2 5" xfId="40442" xr:uid="{C07AB576-A05E-4AD0-833B-6504A0FC786C}"/>
    <cellStyle name="Total 3 6 2 3" xfId="22174" xr:uid="{DE44F041-F15A-4282-9995-CD4372104C42}"/>
    <cellStyle name="Total 3 6 2 3 2" xfId="22175" xr:uid="{98B83BDE-5E86-4F5C-BDBF-AEDA57C77150}"/>
    <cellStyle name="Total 3 6 2 3 3" xfId="40443" xr:uid="{6C857BE5-123D-4056-860F-D68BED50D280}"/>
    <cellStyle name="Total 3 6 2 4" xfId="22176" xr:uid="{14D231BB-5078-4178-BEEA-234ED33574C2}"/>
    <cellStyle name="Total 3 6 2 4 2" xfId="22177" xr:uid="{69A773B8-2EF3-4E90-92DA-AC6107B701C1}"/>
    <cellStyle name="Total 3 6 2 4 3" xfId="40444" xr:uid="{8DC1BD3A-EE3D-43EF-A506-333D81730586}"/>
    <cellStyle name="Total 3 6 2 5" xfId="22178" xr:uid="{D39639AB-8795-4B12-BDB8-AD9F3C701423}"/>
    <cellStyle name="Total 3 6 2 5 2" xfId="22179" xr:uid="{B481249D-6274-4225-8860-E82FB1815838}"/>
    <cellStyle name="Total 3 6 2 5 3" xfId="40445" xr:uid="{52251364-22E3-4C92-AFE1-2E8EC6DEE770}"/>
    <cellStyle name="Total 3 6 2 6" xfId="22180" xr:uid="{C986C190-3502-4339-B8E9-99A404A55339}"/>
    <cellStyle name="Total 3 6 2 6 2" xfId="22181" xr:uid="{0DAE0E0E-8448-41B8-AB6A-30173D0DF452}"/>
    <cellStyle name="Total 3 6 2 6 3" xfId="40446" xr:uid="{22E7DF7A-E2A3-4C8B-BF93-31B33362EEEE}"/>
    <cellStyle name="Total 3 6 2 7" xfId="22182" xr:uid="{61E60E59-8B02-486B-A985-A2189C1A25F5}"/>
    <cellStyle name="Total 3 6 2 7 2" xfId="22183" xr:uid="{BCE525FC-452E-4F2C-ACFE-9197BD16F72F}"/>
    <cellStyle name="Total 3 6 2 7 3" xfId="40447" xr:uid="{F7F391FD-F0AD-43A3-9C89-953175F7CDA2}"/>
    <cellStyle name="Total 3 6 2 8" xfId="22184" xr:uid="{14E2766F-F23B-42B8-B944-317C086346A5}"/>
    <cellStyle name="Total 3 6 2 8 2" xfId="22185" xr:uid="{7C10D384-3F94-42AD-8AA8-0D8A81382170}"/>
    <cellStyle name="Total 3 6 2 8 3" xfId="40448" xr:uid="{CA3717AF-3F0D-48FE-976D-6F81F6E58042}"/>
    <cellStyle name="Total 3 6 2 9" xfId="22186" xr:uid="{B5C98CF6-0E8A-4E78-90FF-34CF85407B96}"/>
    <cellStyle name="Total 3 6 2 9 2" xfId="40449" xr:uid="{A5E3A75E-B2B1-49E0-9F04-8B4D9136C8E7}"/>
    <cellStyle name="Total 3 6 2 9 3" xfId="40450" xr:uid="{78EEF9E9-D0D8-4F12-8068-8665D1FE311E}"/>
    <cellStyle name="Total 3 6 3" xfId="22187" xr:uid="{CA9ABA69-368A-4082-9ED1-42C88E014292}"/>
    <cellStyle name="Total 3 6 3 2" xfId="22188" xr:uid="{786CBC57-D85D-419C-80C4-0DCE898C6CE0}"/>
    <cellStyle name="Total 3 6 3 2 2" xfId="40451" xr:uid="{16CC14A9-6244-44EB-A98F-80503156AEB8}"/>
    <cellStyle name="Total 3 6 3 2 3" xfId="40452" xr:uid="{751F2E3F-3644-4783-8D07-3F5BE9F0DC80}"/>
    <cellStyle name="Total 3 6 3 2 4" xfId="40453" xr:uid="{B9A2C5F0-638B-4B04-91BD-00064FD6CDE1}"/>
    <cellStyle name="Total 3 6 3 3" xfId="22189" xr:uid="{CAABD11C-AA47-46C8-BE27-FB8E55A5578F}"/>
    <cellStyle name="Total 3 6 3 3 2" xfId="22190" xr:uid="{A530C980-4AE8-41AE-92EC-5D9E64D159EB}"/>
    <cellStyle name="Total 3 6 3 4" xfId="22191" xr:uid="{E650DD91-5861-4F90-BE3B-D6507DAE8BDE}"/>
    <cellStyle name="Total 3 6 3 5" xfId="40454" xr:uid="{2BCB2077-D557-4939-8BB0-876A21CC6FD1}"/>
    <cellStyle name="Total 3 6 4" xfId="22192" xr:uid="{3DDC4843-494B-435C-87AC-428A66955F19}"/>
    <cellStyle name="Total 3 6 4 2" xfId="22193" xr:uid="{15C51215-129D-43D0-9560-3A69BB14CF91}"/>
    <cellStyle name="Total 3 6 4 2 2" xfId="40455" xr:uid="{C0C493D7-0E5E-42C4-A849-0332777C843D}"/>
    <cellStyle name="Total 3 6 4 2 3" xfId="40456" xr:uid="{BBF22F63-9912-4B45-B474-415CDC6C5CD8}"/>
    <cellStyle name="Total 3 6 4 3" xfId="22194" xr:uid="{B59BA084-A707-42F9-9270-D2C3E802DE49}"/>
    <cellStyle name="Total 3 6 4 4" xfId="40457" xr:uid="{DE59E36D-A301-4DC8-AE6B-A821F88CCE9D}"/>
    <cellStyle name="Total 3 6 4 5" xfId="40458" xr:uid="{784E851A-EB61-4592-B7FA-360FD724E860}"/>
    <cellStyle name="Total 3 6 5" xfId="22195" xr:uid="{7DBC8714-A974-477C-AF4D-0077D5AFD2BA}"/>
    <cellStyle name="Total 3 6 5 2" xfId="22196" xr:uid="{0F3BBC19-E677-4924-A44A-77292E4CD5CB}"/>
    <cellStyle name="Total 3 6 5 2 2" xfId="40459" xr:uid="{3963E153-7183-4053-B265-731E337DE54A}"/>
    <cellStyle name="Total 3 6 5 2 3" xfId="40460" xr:uid="{EB9D4E03-4908-4798-9FA7-A4CAE76FB0CE}"/>
    <cellStyle name="Total 3 6 5 3" xfId="40461" xr:uid="{4E4D81A9-D96F-4359-BE62-E66C794F8B7D}"/>
    <cellStyle name="Total 3 6 5 4" xfId="40462" xr:uid="{03B3DF50-7FD8-4F18-83C5-35872870339E}"/>
    <cellStyle name="Total 3 6 6" xfId="22197" xr:uid="{3AC42A0A-48E3-44F3-81C4-9A9E2437DAB0}"/>
    <cellStyle name="Total 3 6 6 2" xfId="22198" xr:uid="{165C21C8-8A34-4A7A-8DF0-E4AC9E2CE4A3}"/>
    <cellStyle name="Total 3 6 6 3" xfId="40463" xr:uid="{379C8BE5-E556-4007-9E44-33EA44A6D416}"/>
    <cellStyle name="Total 3 6 7" xfId="22199" xr:uid="{E4B9B023-22CD-42EF-BAD0-04FA078426FA}"/>
    <cellStyle name="Total 3 6 7 2" xfId="22200" xr:uid="{EA52D777-C89E-4765-815C-4D53CCA8FA83}"/>
    <cellStyle name="Total 3 6 7 3" xfId="40464" xr:uid="{37932057-3252-42D9-AD6D-55ACCE438C21}"/>
    <cellStyle name="Total 3 6 8" xfId="22201" xr:uid="{4B5B08E1-EBD2-4AD7-BF1A-5F703800C3CD}"/>
    <cellStyle name="Total 3 6 8 2" xfId="22202" xr:uid="{BCC43B4B-C53C-4EB8-A03B-DD5E216E69A5}"/>
    <cellStyle name="Total 3 6 8 3" xfId="40465" xr:uid="{4E27E41C-19D8-4552-AF74-4BC902B41B70}"/>
    <cellStyle name="Total 3 6 9" xfId="22203" xr:uid="{709C695D-DF62-445A-9A42-FC8996CE64B4}"/>
    <cellStyle name="Total 3 6 9 2" xfId="22204" xr:uid="{E35DF250-3130-4916-96C6-C9B103A75B02}"/>
    <cellStyle name="Total 3 6 9 3" xfId="40466" xr:uid="{1F890F9B-772B-49B8-8D09-6B28EBB630C7}"/>
    <cellStyle name="Total 3 7" xfId="22205" xr:uid="{224D0E7D-E68D-4156-85B8-6F937BF8DC63}"/>
    <cellStyle name="Total 3 7 10" xfId="22206" xr:uid="{397FDC23-F316-40E6-9FD5-A5C0626A590A}"/>
    <cellStyle name="Total 3 7 10 2" xfId="40467" xr:uid="{B030A752-F8AC-4180-8369-B4971B9D256C}"/>
    <cellStyle name="Total 3 7 10 3" xfId="40468" xr:uid="{88CF4C56-AC26-4BB1-BF19-27B0F76169FE}"/>
    <cellStyle name="Total 3 7 11" xfId="22207" xr:uid="{6C51E365-BB38-45D0-AEF8-99E3BCF44F32}"/>
    <cellStyle name="Total 3 7 11 2" xfId="40469" xr:uid="{617F7117-940E-475B-99D3-BFC1D7431E21}"/>
    <cellStyle name="Total 3 7 12" xfId="40470" xr:uid="{9E61CF44-5357-4610-8A19-490B5E608E61}"/>
    <cellStyle name="Total 3 7 2" xfId="22208" xr:uid="{4A6426F1-E2EF-4A1F-B758-330B0913B13D}"/>
    <cellStyle name="Total 3 7 2 10" xfId="22209" xr:uid="{B3B32B7B-305A-42AB-BCAA-F64E745AF4C0}"/>
    <cellStyle name="Total 3 7 2 10 2" xfId="40471" xr:uid="{740254F2-A9AB-453A-8975-25990BAAC57E}"/>
    <cellStyle name="Total 3 7 2 11" xfId="40472" xr:uid="{A7DA63C4-E556-41C8-82CE-9FE6CC8920A7}"/>
    <cellStyle name="Total 3 7 2 2" xfId="22210" xr:uid="{C8B7FC5A-535A-47DB-96EF-4886ADDFCEBF}"/>
    <cellStyle name="Total 3 7 2 2 2" xfId="22211" xr:uid="{4F266742-AEDA-4B08-BE69-533EB038554C}"/>
    <cellStyle name="Total 3 7 2 2 2 2" xfId="40473" xr:uid="{05B53B59-D474-49D2-9227-28EF755A8668}"/>
    <cellStyle name="Total 3 7 2 2 2 3" xfId="40474" xr:uid="{967D3497-46A3-432C-AE06-7DA75C2DF7F3}"/>
    <cellStyle name="Total 3 7 2 2 3" xfId="22212" xr:uid="{689566F1-80CD-4AE5-985B-A9403AC3DB4A}"/>
    <cellStyle name="Total 3 7 2 2 3 2" xfId="22213" xr:uid="{6F9E24BD-7002-4AFA-AC95-2F7C8AFB6C9F}"/>
    <cellStyle name="Total 3 7 2 2 4" xfId="22214" xr:uid="{08814718-BC17-4A83-A0AD-B5B8E684717A}"/>
    <cellStyle name="Total 3 7 2 2 5" xfId="40475" xr:uid="{33C478D0-713E-4620-8DD6-976EE917C216}"/>
    <cellStyle name="Total 3 7 2 3" xfId="22215" xr:uid="{7054A7AC-6081-4D1D-87CA-C91C7DF6888F}"/>
    <cellStyle name="Total 3 7 2 3 2" xfId="22216" xr:uid="{7BE51D00-ED70-4A67-B40B-11A7A1034A9A}"/>
    <cellStyle name="Total 3 7 2 3 3" xfId="40476" xr:uid="{A0D3F41B-6259-49AF-9A4A-0A28E4C188AB}"/>
    <cellStyle name="Total 3 7 2 4" xfId="22217" xr:uid="{39EA5A90-39E2-4FA6-966E-E68723B2ADA0}"/>
    <cellStyle name="Total 3 7 2 4 2" xfId="22218" xr:uid="{E2CEF57B-9E99-4EC9-9D83-F4E01348CF6C}"/>
    <cellStyle name="Total 3 7 2 4 3" xfId="40477" xr:uid="{41349C1F-C016-4562-80D0-8B318BCBB068}"/>
    <cellStyle name="Total 3 7 2 5" xfId="22219" xr:uid="{844AFDA0-7B54-4925-B077-73B7DCF19E57}"/>
    <cellStyle name="Total 3 7 2 5 2" xfId="22220" xr:uid="{4B792EA1-2A15-40C5-B607-8681B0AB0526}"/>
    <cellStyle name="Total 3 7 2 5 3" xfId="40478" xr:uid="{8E1C84E0-1742-4135-AC10-AF3C9D1B775F}"/>
    <cellStyle name="Total 3 7 2 6" xfId="22221" xr:uid="{2D42CD42-2F64-463C-B0EE-D1862658C7B1}"/>
    <cellStyle name="Total 3 7 2 6 2" xfId="22222" xr:uid="{60A9B439-0F26-48E8-8C46-E2AF2092A4E1}"/>
    <cellStyle name="Total 3 7 2 6 3" xfId="40479" xr:uid="{2BF6F75B-DD0B-4158-B533-25B09B54C874}"/>
    <cellStyle name="Total 3 7 2 7" xfId="22223" xr:uid="{D243586C-C4B3-4A60-A089-D454918DF34E}"/>
    <cellStyle name="Total 3 7 2 7 2" xfId="22224" xr:uid="{43B499E2-E865-43E8-9D2C-803F424C7CCB}"/>
    <cellStyle name="Total 3 7 2 7 3" xfId="40480" xr:uid="{3DBCE23B-AC8E-43EA-BCBE-F8A15983B7BB}"/>
    <cellStyle name="Total 3 7 2 8" xfId="22225" xr:uid="{E2B2AA6F-93FD-4936-BEB1-7E152FF6BC88}"/>
    <cellStyle name="Total 3 7 2 8 2" xfId="22226" xr:uid="{58D882C5-DF89-46E4-AC51-1BB18EF982BC}"/>
    <cellStyle name="Total 3 7 2 8 3" xfId="40481" xr:uid="{CCB488D8-FC04-4B75-84A1-52885E8E8A47}"/>
    <cellStyle name="Total 3 7 2 9" xfId="22227" xr:uid="{C927F349-D595-46F6-8B8E-EA97977B4FB0}"/>
    <cellStyle name="Total 3 7 2 9 2" xfId="40482" xr:uid="{F937F960-A103-4E31-B3CA-7DB5EE21CDCF}"/>
    <cellStyle name="Total 3 7 2 9 3" xfId="40483" xr:uid="{D123D6BD-CCB7-489D-B4EE-4E49880D8181}"/>
    <cellStyle name="Total 3 7 3" xfId="22228" xr:uid="{7E0439C3-D787-452C-B900-EE99F0CDB668}"/>
    <cellStyle name="Total 3 7 3 2" xfId="22229" xr:uid="{07AA5E53-987C-48BA-AE8C-67AB8F53CFBD}"/>
    <cellStyle name="Total 3 7 3 2 2" xfId="40484" xr:uid="{9A4A46A4-4654-4DBA-8D7D-1EAD14C2792E}"/>
    <cellStyle name="Total 3 7 3 2 3" xfId="40485" xr:uid="{340522C0-4BE9-49A1-8004-1C868BA3A976}"/>
    <cellStyle name="Total 3 7 3 2 4" xfId="40486" xr:uid="{EC9C7148-B013-4697-86D7-35F29F2B6339}"/>
    <cellStyle name="Total 3 7 3 3" xfId="22230" xr:uid="{BD6F3FD7-4AFA-4EAF-98B9-C02380F35E56}"/>
    <cellStyle name="Total 3 7 3 3 2" xfId="22231" xr:uid="{E423476B-1D74-4E46-8647-5DA714AB2345}"/>
    <cellStyle name="Total 3 7 3 4" xfId="22232" xr:uid="{62B48AFA-08F0-4CEB-B51B-F9A0951FCEA5}"/>
    <cellStyle name="Total 3 7 3 5" xfId="40487" xr:uid="{652FE3D3-DE8C-48DE-BEAD-F97C2A2B070C}"/>
    <cellStyle name="Total 3 7 4" xfId="22233" xr:uid="{0114D9EC-C9F5-4C54-89A3-CE07ED4542C6}"/>
    <cellStyle name="Total 3 7 4 2" xfId="22234" xr:uid="{7B60A9A7-6B36-4D56-9B45-4CE4335D278B}"/>
    <cellStyle name="Total 3 7 4 2 2" xfId="40488" xr:uid="{ADBA2AC1-E89B-4631-8CC4-E394DF27B184}"/>
    <cellStyle name="Total 3 7 4 2 3" xfId="40489" xr:uid="{D7C600AC-E412-42B8-8CCB-EAED47208A2B}"/>
    <cellStyle name="Total 3 7 4 3" xfId="22235" xr:uid="{9E0FC5B1-2AFE-4FD7-85FA-8E825AEC230A}"/>
    <cellStyle name="Total 3 7 4 4" xfId="40490" xr:uid="{A2C07783-5895-4CBD-86CA-F2E4AA0A8C0F}"/>
    <cellStyle name="Total 3 7 4 5" xfId="40491" xr:uid="{0601AAAE-481D-4674-9821-429A6C2D189C}"/>
    <cellStyle name="Total 3 7 5" xfId="22236" xr:uid="{8490F000-FB30-46CB-A6C2-96980432A833}"/>
    <cellStyle name="Total 3 7 5 2" xfId="22237" xr:uid="{F3836A7A-C463-43C7-ACAD-A86D4C700C35}"/>
    <cellStyle name="Total 3 7 5 2 2" xfId="40492" xr:uid="{9441F202-FBD0-48DE-9855-DCF5D89933A7}"/>
    <cellStyle name="Total 3 7 5 2 3" xfId="40493" xr:uid="{A4F1D7D2-B4F2-4617-9638-DE818ED77E5E}"/>
    <cellStyle name="Total 3 7 5 3" xfId="40494" xr:uid="{41AB4A3F-E132-4185-B571-E7F9424ECE95}"/>
    <cellStyle name="Total 3 7 5 4" xfId="40495" xr:uid="{5B1694EF-38C0-4DE3-B7D9-E18098597A99}"/>
    <cellStyle name="Total 3 7 6" xfId="22238" xr:uid="{5FA191C4-6BB8-4D67-8D5C-A7B2AE6C6C49}"/>
    <cellStyle name="Total 3 7 6 2" xfId="22239" xr:uid="{B9D05198-8979-4CFB-848B-D7CE1D45565F}"/>
    <cellStyle name="Total 3 7 6 3" xfId="40496" xr:uid="{C16E4048-5934-43AC-A14F-0194B704BD47}"/>
    <cellStyle name="Total 3 7 7" xfId="22240" xr:uid="{82AD308E-4941-4BBC-9278-BD0BEC0C3FA5}"/>
    <cellStyle name="Total 3 7 7 2" xfId="22241" xr:uid="{49238A1B-21DF-4805-AF2C-BBA176CD1BA2}"/>
    <cellStyle name="Total 3 7 7 3" xfId="40497" xr:uid="{B9F85672-F12C-4BB5-90A6-98A8F6FF6714}"/>
    <cellStyle name="Total 3 7 8" xfId="22242" xr:uid="{B33A2201-596C-4EA3-859B-1D219EC8A9E5}"/>
    <cellStyle name="Total 3 7 8 2" xfId="22243" xr:uid="{F4D866F7-FC0D-4032-8AC5-5257A1951F1D}"/>
    <cellStyle name="Total 3 7 8 3" xfId="40498" xr:uid="{E9C4DDA2-7F80-463B-A145-2370D002BF84}"/>
    <cellStyle name="Total 3 7 9" xfId="22244" xr:uid="{94B50603-41E7-41F4-91CC-D4A1B517C8CB}"/>
    <cellStyle name="Total 3 7 9 2" xfId="22245" xr:uid="{47B7C80D-1531-4601-8315-A8D380D734F6}"/>
    <cellStyle name="Total 3 7 9 3" xfId="40499" xr:uid="{3A5AE720-83A0-4E5A-A73D-DCB61847F2F7}"/>
    <cellStyle name="Total 3 8" xfId="22246" xr:uid="{FD28928D-633E-428D-96A1-5C463F9E91AF}"/>
    <cellStyle name="Total 3 8 10" xfId="22247" xr:uid="{5086AEDC-7E0A-416F-AED4-C481299603E8}"/>
    <cellStyle name="Total 3 8 10 2" xfId="40500" xr:uid="{9221E415-EF41-41CB-9916-F9B42A6BADF7}"/>
    <cellStyle name="Total 3 8 10 3" xfId="40501" xr:uid="{150AC503-EFF1-4257-BDDE-64058BCBB750}"/>
    <cellStyle name="Total 3 8 11" xfId="22248" xr:uid="{774B2840-D59B-475A-A9F6-7E3461697996}"/>
    <cellStyle name="Total 3 8 11 2" xfId="40502" xr:uid="{E3B985D7-EF94-41D9-83EE-ACEB3AE80246}"/>
    <cellStyle name="Total 3 8 12" xfId="40503" xr:uid="{81D68DC5-CAD3-408E-9F11-2558EB201050}"/>
    <cellStyle name="Total 3 8 2" xfId="22249" xr:uid="{7E294B1C-1701-4F6F-953D-6DB03D35A3EC}"/>
    <cellStyle name="Total 3 8 2 10" xfId="22250" xr:uid="{8DB501E6-851E-4BEC-83CE-9C3C905D0A97}"/>
    <cellStyle name="Total 3 8 2 10 2" xfId="40504" xr:uid="{DD4056CC-FADD-43FF-AC0E-E37064068693}"/>
    <cellStyle name="Total 3 8 2 11" xfId="40505" xr:uid="{47E6151E-1690-4B49-B910-38E267056125}"/>
    <cellStyle name="Total 3 8 2 2" xfId="22251" xr:uid="{C367ECFF-A36B-4505-93AE-B061B77B4AEF}"/>
    <cellStyle name="Total 3 8 2 2 2" xfId="22252" xr:uid="{D13C584C-3598-4666-A8FE-02656E86EAC6}"/>
    <cellStyle name="Total 3 8 2 2 2 2" xfId="40506" xr:uid="{625F4CB4-96EA-4FC4-8222-B2931D9F0A0B}"/>
    <cellStyle name="Total 3 8 2 2 2 3" xfId="40507" xr:uid="{5E9AEED0-1E74-4A25-A123-59DAFE305038}"/>
    <cellStyle name="Total 3 8 2 2 3" xfId="22253" xr:uid="{2827FB88-2311-46FD-ABDE-8726517005FC}"/>
    <cellStyle name="Total 3 8 2 2 3 2" xfId="22254" xr:uid="{61E37DEB-8777-4FD1-98DB-9C120186F28D}"/>
    <cellStyle name="Total 3 8 2 2 4" xfId="22255" xr:uid="{426B2DEC-884F-4510-91DF-1896602C7135}"/>
    <cellStyle name="Total 3 8 2 2 5" xfId="40508" xr:uid="{4104CCB6-CEBF-4C43-BE75-121230679EF5}"/>
    <cellStyle name="Total 3 8 2 3" xfId="22256" xr:uid="{7773AA23-9670-430F-9B39-6CF9269FB00F}"/>
    <cellStyle name="Total 3 8 2 3 2" xfId="22257" xr:uid="{B818FCF2-741E-4EEF-95AC-FDA64C0D6FCB}"/>
    <cellStyle name="Total 3 8 2 3 3" xfId="40509" xr:uid="{E320E257-156E-4E1E-A9E3-7CA72D00EBEE}"/>
    <cellStyle name="Total 3 8 2 4" xfId="22258" xr:uid="{8505F9A6-0D66-4CE1-92E6-57A6C2FF584D}"/>
    <cellStyle name="Total 3 8 2 4 2" xfId="22259" xr:uid="{C63D6FE2-48F7-466E-B020-F85918F5DEF8}"/>
    <cellStyle name="Total 3 8 2 4 3" xfId="40510" xr:uid="{0EA9C16C-2A39-4ED7-A002-5C2D58DA48E8}"/>
    <cellStyle name="Total 3 8 2 5" xfId="22260" xr:uid="{7AE09E02-A890-44D9-B8EC-FB0C7837DCC8}"/>
    <cellStyle name="Total 3 8 2 5 2" xfId="22261" xr:uid="{67C608C1-63F5-4FA0-92D5-A22D7444A7EC}"/>
    <cellStyle name="Total 3 8 2 5 3" xfId="40511" xr:uid="{A6D0866E-DCD3-4B43-B5F9-AC072665B0F1}"/>
    <cellStyle name="Total 3 8 2 6" xfId="22262" xr:uid="{3B89F625-D53F-48B9-850B-58689F206B97}"/>
    <cellStyle name="Total 3 8 2 6 2" xfId="22263" xr:uid="{42EB53F7-6D42-49E0-B407-AA7013A29494}"/>
    <cellStyle name="Total 3 8 2 6 3" xfId="40512" xr:uid="{D315DCB5-D678-4926-B27C-BDC69A558BDB}"/>
    <cellStyle name="Total 3 8 2 7" xfId="22264" xr:uid="{8A220A56-8618-47CC-ADB2-79DC02661C1E}"/>
    <cellStyle name="Total 3 8 2 7 2" xfId="22265" xr:uid="{5DA396F6-2610-4E66-84E8-02CE18B2264D}"/>
    <cellStyle name="Total 3 8 2 7 3" xfId="40513" xr:uid="{9BC84514-69EA-4F1A-89F9-990DB1B10367}"/>
    <cellStyle name="Total 3 8 2 8" xfId="22266" xr:uid="{66421515-6D52-4F08-A4AA-E0C8A4BF6C27}"/>
    <cellStyle name="Total 3 8 2 8 2" xfId="22267" xr:uid="{926C16DF-085B-446C-83C5-46882F0B3817}"/>
    <cellStyle name="Total 3 8 2 8 3" xfId="40514" xr:uid="{39821027-2511-4509-B424-7649B9FE8BEE}"/>
    <cellStyle name="Total 3 8 2 9" xfId="22268" xr:uid="{79523232-E26A-4D62-A37E-29F2D9F2DACF}"/>
    <cellStyle name="Total 3 8 2 9 2" xfId="40515" xr:uid="{53C2C309-88B2-484A-978F-9679DADE51D3}"/>
    <cellStyle name="Total 3 8 2 9 3" xfId="40516" xr:uid="{036F1FB3-E890-46F3-B4F2-618AAC22C1A1}"/>
    <cellStyle name="Total 3 8 3" xfId="22269" xr:uid="{E21046E9-D72B-42E7-98F2-F3DDDDD4F341}"/>
    <cellStyle name="Total 3 8 3 2" xfId="22270" xr:uid="{914B08B1-0795-4AEB-B8D5-A84A006AABB4}"/>
    <cellStyle name="Total 3 8 3 2 2" xfId="40517" xr:uid="{7D264E02-12E4-4EFE-961E-F2B1EC37389B}"/>
    <cellStyle name="Total 3 8 3 2 3" xfId="40518" xr:uid="{2437D9F3-90C1-47A8-AD07-8B75A4E44D17}"/>
    <cellStyle name="Total 3 8 3 2 4" xfId="40519" xr:uid="{2DDDFD58-905E-40FC-B80C-5FA956675620}"/>
    <cellStyle name="Total 3 8 3 3" xfId="22271" xr:uid="{C4E75B80-640B-4A14-BD69-B26D98261656}"/>
    <cellStyle name="Total 3 8 3 3 2" xfId="22272" xr:uid="{3744C70C-35A5-4495-925B-AF4585AAC255}"/>
    <cellStyle name="Total 3 8 3 4" xfId="22273" xr:uid="{B7D772E6-CA8D-4B5C-A5E3-3BFBB62D526C}"/>
    <cellStyle name="Total 3 8 3 5" xfId="40520" xr:uid="{0D167726-74C5-4DA4-96F0-0CFB006E18C9}"/>
    <cellStyle name="Total 3 8 4" xfId="22274" xr:uid="{2B3DE0C4-FB7B-4782-AFA5-C97A59FE490E}"/>
    <cellStyle name="Total 3 8 4 2" xfId="22275" xr:uid="{585FB443-BB60-4AAC-916F-7AEA549621B0}"/>
    <cellStyle name="Total 3 8 4 2 2" xfId="40521" xr:uid="{6EDEAA1A-AE02-4E3A-801E-4E3FE907DFD3}"/>
    <cellStyle name="Total 3 8 4 2 3" xfId="40522" xr:uid="{63AFD057-A5C9-44CD-8EB8-523AC7D34ADC}"/>
    <cellStyle name="Total 3 8 4 3" xfId="22276" xr:uid="{CB56DDB2-2396-4DF9-9ACD-D1C35171FFE6}"/>
    <cellStyle name="Total 3 8 4 4" xfId="40523" xr:uid="{14159EB0-3968-4C9A-B9CA-A29ECF93B550}"/>
    <cellStyle name="Total 3 8 4 5" xfId="40524" xr:uid="{C9EBE900-7961-462D-B2D1-666B47EEF2C4}"/>
    <cellStyle name="Total 3 8 5" xfId="22277" xr:uid="{D6C46AD4-CF6F-4EA2-92F7-F96541BCF050}"/>
    <cellStyle name="Total 3 8 5 2" xfId="22278" xr:uid="{1EC179B0-3BB4-4AA8-BEBB-5EE073D1AA97}"/>
    <cellStyle name="Total 3 8 5 2 2" xfId="40525" xr:uid="{8148D517-D9AD-4ED9-80FB-EFE56D8C945A}"/>
    <cellStyle name="Total 3 8 5 2 3" xfId="40526" xr:uid="{EE694A53-D869-4D2D-B107-DA93BF277FC4}"/>
    <cellStyle name="Total 3 8 5 3" xfId="40527" xr:uid="{28912129-FE91-4A01-B5F9-4C7CE470E250}"/>
    <cellStyle name="Total 3 8 5 4" xfId="40528" xr:uid="{E000409C-582A-4536-8EEB-585282B3BAD8}"/>
    <cellStyle name="Total 3 8 6" xfId="22279" xr:uid="{9BA04279-3507-4D6B-BD40-0FDB0F4133A0}"/>
    <cellStyle name="Total 3 8 6 2" xfId="22280" xr:uid="{BFA27F30-905E-469A-BE96-98611E48A4A4}"/>
    <cellStyle name="Total 3 8 6 3" xfId="40529" xr:uid="{D48C181D-0CC9-4471-ACCD-58C128F48326}"/>
    <cellStyle name="Total 3 8 7" xfId="22281" xr:uid="{77FC5690-3A0E-4C34-A66E-DB5EF0F0803B}"/>
    <cellStyle name="Total 3 8 7 2" xfId="22282" xr:uid="{7EBB7509-4E93-4762-AC42-2E43411A0E30}"/>
    <cellStyle name="Total 3 8 7 3" xfId="40530" xr:uid="{78725D6F-DEF4-47D6-AA0D-421F50B38590}"/>
    <cellStyle name="Total 3 8 8" xfId="22283" xr:uid="{514A193B-F409-4467-82A3-A88B237362A2}"/>
    <cellStyle name="Total 3 8 8 2" xfId="22284" xr:uid="{DA0FEFBF-9C4E-4B6F-94E0-38E8853B5326}"/>
    <cellStyle name="Total 3 8 8 3" xfId="40531" xr:uid="{FF4EBC79-80C7-4C4F-9791-31E445929F2A}"/>
    <cellStyle name="Total 3 8 9" xfId="22285" xr:uid="{72A6577D-DE4B-4CE2-AFBA-9D64F3998853}"/>
    <cellStyle name="Total 3 8 9 2" xfId="22286" xr:uid="{FD3F262C-13E8-4BEF-B9BE-55E51C788272}"/>
    <cellStyle name="Total 3 8 9 3" xfId="40532" xr:uid="{4B46B466-B9B8-4D5F-B251-8B07691E9013}"/>
    <cellStyle name="Total 3 9" xfId="22287" xr:uid="{A0E963C7-83CD-40C3-B83F-4FBBCDBE9FA4}"/>
    <cellStyle name="Total 3 9 10" xfId="22288" xr:uid="{7591E34E-17D0-4DB0-9D8B-D7379D553740}"/>
    <cellStyle name="Total 3 9 10 2" xfId="40533" xr:uid="{0ED3C7CD-9567-4163-8B23-183AAF018902}"/>
    <cellStyle name="Total 3 9 10 3" xfId="40534" xr:uid="{DFD35E0B-E840-45A2-8A68-BC88E60A1843}"/>
    <cellStyle name="Total 3 9 11" xfId="22289" xr:uid="{83024D2A-C210-40D3-968B-3FCFEC8D4CBA}"/>
    <cellStyle name="Total 3 9 11 2" xfId="40535" xr:uid="{2C843E89-9EE8-4FBA-96CD-948F37560788}"/>
    <cellStyle name="Total 3 9 12" xfId="40536" xr:uid="{C1C93B0B-B23E-429B-B52A-E3DA6452310E}"/>
    <cellStyle name="Total 3 9 2" xfId="22290" xr:uid="{28186BDE-4923-4968-BA6F-0416B6424463}"/>
    <cellStyle name="Total 3 9 2 10" xfId="22291" xr:uid="{ABDF2B80-95B8-45F1-AEB2-BECF7477210E}"/>
    <cellStyle name="Total 3 9 2 10 2" xfId="40537" xr:uid="{8C0D4E54-0D73-43AF-9EDB-70050D7CA583}"/>
    <cellStyle name="Total 3 9 2 11" xfId="40538" xr:uid="{0C68BE78-F7BD-4209-8B63-7B64F1402A78}"/>
    <cellStyle name="Total 3 9 2 2" xfId="22292" xr:uid="{81391BF3-A34F-43A9-AA57-FDFB8C641A1A}"/>
    <cellStyle name="Total 3 9 2 2 2" xfId="22293" xr:uid="{43AB7F0E-7DBE-476F-A8FF-20DC8E354EEC}"/>
    <cellStyle name="Total 3 9 2 2 2 2" xfId="40539" xr:uid="{39C2D80B-19EF-416B-A608-0B869EFA7E75}"/>
    <cellStyle name="Total 3 9 2 2 2 3" xfId="40540" xr:uid="{1E17F18F-7F2C-4005-9FA2-D2A1081C1F14}"/>
    <cellStyle name="Total 3 9 2 2 3" xfId="22294" xr:uid="{23D8D0C9-CE65-4C25-A33E-3FE282257F74}"/>
    <cellStyle name="Total 3 9 2 2 3 2" xfId="22295" xr:uid="{68934791-73F8-416E-80BA-F438ABA9DBB1}"/>
    <cellStyle name="Total 3 9 2 2 4" xfId="22296" xr:uid="{B09FEC60-3988-45C9-9196-E85BA3951C1C}"/>
    <cellStyle name="Total 3 9 2 2 5" xfId="40541" xr:uid="{F4671B05-8BDD-432C-A2C2-31A605A13584}"/>
    <cellStyle name="Total 3 9 2 3" xfId="22297" xr:uid="{22193A33-6C45-479C-8745-6C9146BC6D79}"/>
    <cellStyle name="Total 3 9 2 3 2" xfId="22298" xr:uid="{57C188BA-3005-4A6B-9F15-6D41E3B4CD5E}"/>
    <cellStyle name="Total 3 9 2 3 3" xfId="40542" xr:uid="{9BBB1273-FC16-4BDC-B677-2857E33CB70F}"/>
    <cellStyle name="Total 3 9 2 4" xfId="22299" xr:uid="{4908E946-445B-4111-B1E8-118B57839D56}"/>
    <cellStyle name="Total 3 9 2 4 2" xfId="22300" xr:uid="{5CDA941C-8358-466E-A8CB-AA3DAA82DEE5}"/>
    <cellStyle name="Total 3 9 2 4 3" xfId="40543" xr:uid="{289CEDC8-9807-45DE-AB7D-5A0E8745DBF7}"/>
    <cellStyle name="Total 3 9 2 5" xfId="22301" xr:uid="{1928F886-0E26-4B70-9476-471684992839}"/>
    <cellStyle name="Total 3 9 2 5 2" xfId="22302" xr:uid="{F200B6DF-B0F0-4C74-B8DB-F0D2BC4DE69A}"/>
    <cellStyle name="Total 3 9 2 5 3" xfId="40544" xr:uid="{AB17AC28-1594-4C94-B201-31FEDB2D534A}"/>
    <cellStyle name="Total 3 9 2 6" xfId="22303" xr:uid="{94B6ADCA-3764-4AFD-8B02-D7E42476073E}"/>
    <cellStyle name="Total 3 9 2 6 2" xfId="22304" xr:uid="{AB51B71C-2342-4F50-ADC7-6A42C8ED2FB1}"/>
    <cellStyle name="Total 3 9 2 6 3" xfId="40545" xr:uid="{760B8A7D-17AA-4835-BA14-D086105F88E3}"/>
    <cellStyle name="Total 3 9 2 7" xfId="22305" xr:uid="{6840EE5B-FFBF-4EEC-A58E-E0C295FC5AE2}"/>
    <cellStyle name="Total 3 9 2 7 2" xfId="22306" xr:uid="{ED563D94-18A2-4762-AFF0-617DCEA724E2}"/>
    <cellStyle name="Total 3 9 2 7 3" xfId="40546" xr:uid="{917719BA-5ED6-432C-AAB2-4B0800A1A71E}"/>
    <cellStyle name="Total 3 9 2 8" xfId="22307" xr:uid="{B3580C36-EEFE-49D0-AF66-C454E93B1FDA}"/>
    <cellStyle name="Total 3 9 2 8 2" xfId="22308" xr:uid="{59358114-804F-4596-8184-447F695D0C94}"/>
    <cellStyle name="Total 3 9 2 8 3" xfId="40547" xr:uid="{930E8BB3-DE28-43B6-BC46-C08277377919}"/>
    <cellStyle name="Total 3 9 2 9" xfId="22309" xr:uid="{9C87C73C-B3ED-46E4-AE8E-7A26BBA18730}"/>
    <cellStyle name="Total 3 9 2 9 2" xfId="40548" xr:uid="{99BDBB11-3E30-4A2C-85A7-C0C3A957C35F}"/>
    <cellStyle name="Total 3 9 2 9 3" xfId="40549" xr:uid="{DC98C9CA-0204-4EA6-A68F-7498999FB16E}"/>
    <cellStyle name="Total 3 9 3" xfId="22310" xr:uid="{029E4D1A-B86C-4198-9337-BEC20F316359}"/>
    <cellStyle name="Total 3 9 3 2" xfId="22311" xr:uid="{55B3C22B-8BE5-44C8-95D4-99F2133C0B50}"/>
    <cellStyle name="Total 3 9 3 2 2" xfId="40550" xr:uid="{D2E604E7-2D03-4217-A2B5-141290FA4B47}"/>
    <cellStyle name="Total 3 9 3 2 3" xfId="40551" xr:uid="{DB42E198-48BC-458B-A145-61B18718D997}"/>
    <cellStyle name="Total 3 9 3 2 4" xfId="40552" xr:uid="{CBC455D6-D119-48AC-95C7-7972A711E314}"/>
    <cellStyle name="Total 3 9 3 3" xfId="22312" xr:uid="{04C81C73-BCE1-42FA-968A-B1FE44967F71}"/>
    <cellStyle name="Total 3 9 3 3 2" xfId="22313" xr:uid="{402D4218-DDE6-4661-951A-37184F754160}"/>
    <cellStyle name="Total 3 9 3 4" xfId="22314" xr:uid="{B406E900-B5AF-49EC-8E27-B60BC0AFED21}"/>
    <cellStyle name="Total 3 9 3 5" xfId="40553" xr:uid="{6EDD484D-452D-4394-8181-C3B9444760E4}"/>
    <cellStyle name="Total 3 9 4" xfId="22315" xr:uid="{21C3DF76-4239-4638-82EF-D021283460D1}"/>
    <cellStyle name="Total 3 9 4 2" xfId="22316" xr:uid="{A859536A-60CC-4739-A144-3DA19A9F40B5}"/>
    <cellStyle name="Total 3 9 4 2 2" xfId="40554" xr:uid="{A7B4CFAE-4ED5-43EF-A4DD-E35B709584A2}"/>
    <cellStyle name="Total 3 9 4 2 3" xfId="40555" xr:uid="{7AB7EB68-2A82-4400-9025-9F66BA4D85B5}"/>
    <cellStyle name="Total 3 9 4 3" xfId="22317" xr:uid="{7E7813C2-84CD-4985-8027-72FADF6807B8}"/>
    <cellStyle name="Total 3 9 4 4" xfId="40556" xr:uid="{B1F7464E-3FAB-4D3E-A1DC-20B7A0263CA0}"/>
    <cellStyle name="Total 3 9 4 5" xfId="40557" xr:uid="{CD48C5C8-C543-4CD7-BAE9-05DC38BAB535}"/>
    <cellStyle name="Total 3 9 5" xfId="22318" xr:uid="{85F98970-A517-4354-9A12-63C8D3930B29}"/>
    <cellStyle name="Total 3 9 5 2" xfId="22319" xr:uid="{9A986A90-75C3-4634-9E6A-B206F2301266}"/>
    <cellStyle name="Total 3 9 5 2 2" xfId="40558" xr:uid="{E250641D-2001-485A-9D59-7A24E796F7A8}"/>
    <cellStyle name="Total 3 9 5 2 3" xfId="40559" xr:uid="{43673044-7678-4C4C-9890-E833C093286A}"/>
    <cellStyle name="Total 3 9 5 3" xfId="40560" xr:uid="{FB84918F-94BB-47C6-8029-9ED02B014277}"/>
    <cellStyle name="Total 3 9 5 4" xfId="40561" xr:uid="{8DE20FA3-1E79-4A63-AEAF-A8EABC9AE92C}"/>
    <cellStyle name="Total 3 9 6" xfId="22320" xr:uid="{9243F145-AF5A-47FC-90FD-16B27795CF87}"/>
    <cellStyle name="Total 3 9 6 2" xfId="22321" xr:uid="{4697F223-6EA6-4C41-8CCA-E19D351E08B9}"/>
    <cellStyle name="Total 3 9 6 3" xfId="40562" xr:uid="{CF9A6FFD-C906-4165-985E-30CD22FDD725}"/>
    <cellStyle name="Total 3 9 7" xfId="22322" xr:uid="{6E927DC5-E3B1-4508-B4BC-119A97BE029B}"/>
    <cellStyle name="Total 3 9 7 2" xfId="22323" xr:uid="{2914F040-0759-4138-84B8-F2904FA88706}"/>
    <cellStyle name="Total 3 9 7 3" xfId="40563" xr:uid="{D1C996DB-D448-4141-8AF6-913B1F4EACC5}"/>
    <cellStyle name="Total 3 9 8" xfId="22324" xr:uid="{69F68266-DD04-401B-8B23-A5AAAD030161}"/>
    <cellStyle name="Total 3 9 8 2" xfId="22325" xr:uid="{748F3D74-66FD-45A1-8B47-DBBB96FA72B6}"/>
    <cellStyle name="Total 3 9 8 3" xfId="40564" xr:uid="{70AB7A97-C5F2-4DC0-B278-FC3916A03DA0}"/>
    <cellStyle name="Total 3 9 9" xfId="22326" xr:uid="{0BCD27F6-A3FD-4E02-82F9-5EC6CF1E105C}"/>
    <cellStyle name="Total 3 9 9 2" xfId="22327" xr:uid="{B9D6DFDC-2484-4C7F-86B6-A6D3820E4C16}"/>
    <cellStyle name="Total 3 9 9 3" xfId="40565" xr:uid="{13C645A3-76B1-421D-A39F-7FBBAAF76741}"/>
    <cellStyle name="Total 30" xfId="40566" xr:uid="{9B7A7D99-4301-41CB-87F3-6EDC293D8E2C}"/>
    <cellStyle name="Total 31" xfId="40567" xr:uid="{AF59D2E5-99CC-4827-A943-9E998075E7D9}"/>
    <cellStyle name="Total 32" xfId="40568" xr:uid="{A98EAAA5-777F-4BA9-A18D-3DB90AF66DFF}"/>
    <cellStyle name="Total 33" xfId="40569" xr:uid="{D9FD59B9-A9C7-490D-9997-FBDDF787CA14}"/>
    <cellStyle name="Total 34" xfId="40570" xr:uid="{59BD36D3-1486-43E8-B5D3-C3C266CF26FB}"/>
    <cellStyle name="Total 35" xfId="40571" xr:uid="{83DD6FA4-0D95-4A59-8E78-427EEBAC4178}"/>
    <cellStyle name="Total 36" xfId="40572" xr:uid="{259A8CB4-99A5-4A7F-B894-11CF7B543E72}"/>
    <cellStyle name="Total 37" xfId="40573" xr:uid="{53D15A20-A617-4005-B314-8A262C09047E}"/>
    <cellStyle name="Total 38" xfId="40574" xr:uid="{847A969F-8286-468B-BA32-F0B375CD68A1}"/>
    <cellStyle name="Total 39" xfId="40575" xr:uid="{0AB7EEC2-AE44-44CB-B7EA-28A813F5E145}"/>
    <cellStyle name="Total 4" xfId="22328" xr:uid="{D0E361C9-6F0F-4725-BF17-06175BDC8256}"/>
    <cellStyle name="Total 4 10" xfId="22329" xr:uid="{2121FBE0-C4FE-405D-9831-F082DBD0AA0D}"/>
    <cellStyle name="Total 4 10 10" xfId="22330" xr:uid="{EFA33CB0-2AD0-4A4B-8930-7021FE97E667}"/>
    <cellStyle name="Total 4 10 10 2" xfId="40576" xr:uid="{98F4BE44-0426-4FD5-A716-59722EB50972}"/>
    <cellStyle name="Total 4 10 10 3" xfId="40577" xr:uid="{D4202C45-B5F1-42DF-811F-3D1AE73C49FC}"/>
    <cellStyle name="Total 4 10 11" xfId="22331" xr:uid="{83C626EB-77D6-4533-9A2F-CA9D754DA5B7}"/>
    <cellStyle name="Total 4 10 11 2" xfId="40578" xr:uid="{158FA8DD-DA5D-4C04-AD61-6551BEACAD5C}"/>
    <cellStyle name="Total 4 10 12" xfId="40579" xr:uid="{586F27E2-B2E6-4F54-80E7-13BE56E46793}"/>
    <cellStyle name="Total 4 10 2" xfId="22332" xr:uid="{58634316-3423-417C-894D-296D07F94F0A}"/>
    <cellStyle name="Total 4 10 2 10" xfId="22333" xr:uid="{79BB0E63-BE57-4B40-85C1-E9F0567158A9}"/>
    <cellStyle name="Total 4 10 2 10 2" xfId="40580" xr:uid="{6725EA87-9A7A-4019-B28D-1820E399DE45}"/>
    <cellStyle name="Total 4 10 2 11" xfId="40581" xr:uid="{A80E105B-C372-4076-8559-875B9EE6E706}"/>
    <cellStyle name="Total 4 10 2 2" xfId="22334" xr:uid="{2EF41E0A-BB7E-424C-868D-13931B3702E3}"/>
    <cellStyle name="Total 4 10 2 2 2" xfId="22335" xr:uid="{B768B597-F893-47CE-9B95-23389E4BB0C7}"/>
    <cellStyle name="Total 4 10 2 2 2 2" xfId="40582" xr:uid="{9AAF3250-9285-4EE6-BBE8-A968F5B0850C}"/>
    <cellStyle name="Total 4 10 2 2 2 3" xfId="40583" xr:uid="{7E8402A6-E71C-4EFF-94CA-5FAA8405D236}"/>
    <cellStyle name="Total 4 10 2 2 3" xfId="22336" xr:uid="{2CFCC8DD-FEFC-44ED-8FEB-676CB67034B4}"/>
    <cellStyle name="Total 4 10 2 2 3 2" xfId="22337" xr:uid="{F277619D-EB53-4949-AC13-E9EF3A42C8CB}"/>
    <cellStyle name="Total 4 10 2 2 4" xfId="22338" xr:uid="{9D11984C-8EA0-4B8E-B318-56318C9DF8CE}"/>
    <cellStyle name="Total 4 10 2 2 5" xfId="40584" xr:uid="{E9A283AA-9989-48B5-A8B8-F0DE1F470975}"/>
    <cellStyle name="Total 4 10 2 3" xfId="22339" xr:uid="{F0EB7C06-8B51-4B8C-AC9E-74F15DD3255A}"/>
    <cellStyle name="Total 4 10 2 3 2" xfId="22340" xr:uid="{E75CAEE8-5819-442F-BD63-726A1FB0EE8C}"/>
    <cellStyle name="Total 4 10 2 3 3" xfId="40585" xr:uid="{04B55D7C-01CC-4EC5-87D1-1BBB3D41BEFB}"/>
    <cellStyle name="Total 4 10 2 4" xfId="22341" xr:uid="{12858181-5D8B-4B9A-9EAC-B0467F0AA93B}"/>
    <cellStyle name="Total 4 10 2 4 2" xfId="22342" xr:uid="{C8C3D5D3-D608-4BA9-9A5E-58812575A7CA}"/>
    <cellStyle name="Total 4 10 2 4 3" xfId="40586" xr:uid="{04F24250-0432-4DA1-A7F6-E5534B3A2817}"/>
    <cellStyle name="Total 4 10 2 5" xfId="22343" xr:uid="{7B39406E-BE7E-4D82-B0D0-150ACA294DB9}"/>
    <cellStyle name="Total 4 10 2 5 2" xfId="22344" xr:uid="{2DBC9D0A-C3B2-478E-BD59-D46166274B35}"/>
    <cellStyle name="Total 4 10 2 5 3" xfId="40587" xr:uid="{8516EBDE-5F7F-45FD-A769-D88B1E798890}"/>
    <cellStyle name="Total 4 10 2 6" xfId="22345" xr:uid="{D391B045-F929-49F3-A61E-C63D6AAE3ABC}"/>
    <cellStyle name="Total 4 10 2 6 2" xfId="22346" xr:uid="{DD5DB968-3154-4A67-85CF-D6E3F84449FB}"/>
    <cellStyle name="Total 4 10 2 6 3" xfId="40588" xr:uid="{24C78CA0-453B-4206-8F4A-D9DE3E0AE096}"/>
    <cellStyle name="Total 4 10 2 7" xfId="22347" xr:uid="{42E193D9-6E32-49DD-B213-393732DB92E8}"/>
    <cellStyle name="Total 4 10 2 7 2" xfId="22348" xr:uid="{F4834DB6-E33E-4DA6-9CC1-922DD54F0393}"/>
    <cellStyle name="Total 4 10 2 7 3" xfId="40589" xr:uid="{7B32D803-AE98-41C6-920B-9CB5B5F766EE}"/>
    <cellStyle name="Total 4 10 2 8" xfId="22349" xr:uid="{F804D09A-D785-4642-85AE-BEFD678C2CFE}"/>
    <cellStyle name="Total 4 10 2 8 2" xfId="22350" xr:uid="{419715A9-0465-4372-BFA3-0B87CC899A64}"/>
    <cellStyle name="Total 4 10 2 8 3" xfId="40590" xr:uid="{B2E66795-6160-4AFE-A528-3A4D2BC5097F}"/>
    <cellStyle name="Total 4 10 2 9" xfId="22351" xr:uid="{92691EE3-F9C7-4DBD-9A28-D931081073A3}"/>
    <cellStyle name="Total 4 10 2 9 2" xfId="40591" xr:uid="{D83C8980-9E1D-4DEC-9830-CFEE93BE4CF7}"/>
    <cellStyle name="Total 4 10 2 9 3" xfId="40592" xr:uid="{7F322658-CBE3-4DB4-9E0A-F16C7E4B0072}"/>
    <cellStyle name="Total 4 10 3" xfId="22352" xr:uid="{F7098DDC-6C31-48FB-A8A8-ED3BD5D56D26}"/>
    <cellStyle name="Total 4 10 3 2" xfId="22353" xr:uid="{AF8D3826-452C-4BEF-B679-E8F1B8B8AD3F}"/>
    <cellStyle name="Total 4 10 3 2 2" xfId="40593" xr:uid="{6126284C-F4E4-4213-BEEE-C0340198D667}"/>
    <cellStyle name="Total 4 10 3 2 3" xfId="40594" xr:uid="{F34677D6-D3E6-4080-AFA2-6880005E885A}"/>
    <cellStyle name="Total 4 10 3 2 4" xfId="40595" xr:uid="{C9151A96-44F0-4C7E-80C4-E7264F6FC11D}"/>
    <cellStyle name="Total 4 10 3 3" xfId="22354" xr:uid="{5163806C-8CDD-4A80-8FC4-10A3C319A48F}"/>
    <cellStyle name="Total 4 10 3 3 2" xfId="22355" xr:uid="{D9E21274-FF71-4265-93E7-3039CD1268DE}"/>
    <cellStyle name="Total 4 10 3 4" xfId="22356" xr:uid="{E523E922-B490-41EA-A49F-FBB750F7071E}"/>
    <cellStyle name="Total 4 10 3 5" xfId="40596" xr:uid="{FF210C3A-E692-4A7A-BA56-5014D5361BC9}"/>
    <cellStyle name="Total 4 10 4" xfId="22357" xr:uid="{05F78BC2-F8AC-4F59-909E-2FDCE2802125}"/>
    <cellStyle name="Total 4 10 4 2" xfId="22358" xr:uid="{DB54025D-667E-4377-9CC8-C9933CDB115F}"/>
    <cellStyle name="Total 4 10 4 2 2" xfId="40597" xr:uid="{673737C2-67C3-4F23-ABD1-B5EABED2F1F5}"/>
    <cellStyle name="Total 4 10 4 2 3" xfId="40598" xr:uid="{ECB03DB2-4A13-42AD-A64D-6F5476EE165F}"/>
    <cellStyle name="Total 4 10 4 3" xfId="22359" xr:uid="{AD0C17A7-090A-48DE-B23C-641565C95C09}"/>
    <cellStyle name="Total 4 10 4 4" xfId="40599" xr:uid="{FA57E098-5534-41DA-8F2C-31459A691814}"/>
    <cellStyle name="Total 4 10 4 5" xfId="40600" xr:uid="{0F504B49-7B45-46DE-B11E-AF51E88A24A9}"/>
    <cellStyle name="Total 4 10 5" xfId="22360" xr:uid="{9B49BB63-A600-49E6-B5CE-F08151272165}"/>
    <cellStyle name="Total 4 10 5 2" xfId="22361" xr:uid="{517DFD29-82BA-43EB-9DE0-607E893CCF39}"/>
    <cellStyle name="Total 4 10 5 2 2" xfId="40601" xr:uid="{FFD324BB-E47B-4F8A-8800-7E2499990C2A}"/>
    <cellStyle name="Total 4 10 5 2 3" xfId="40602" xr:uid="{9DA1E2EB-4889-4065-BF42-437A51634A0A}"/>
    <cellStyle name="Total 4 10 5 3" xfId="40603" xr:uid="{821782A8-E1D1-41B4-B52D-CCEB4CBFB6EC}"/>
    <cellStyle name="Total 4 10 5 4" xfId="40604" xr:uid="{836A7C38-0898-41AA-BB6C-ADA389A58521}"/>
    <cellStyle name="Total 4 10 6" xfId="22362" xr:uid="{31DD7F49-3BC6-4579-B2A6-73AD994768B2}"/>
    <cellStyle name="Total 4 10 6 2" xfId="22363" xr:uid="{BCDAE9D2-3124-4FE8-8E02-EC048CCAF8BB}"/>
    <cellStyle name="Total 4 10 6 3" xfId="40605" xr:uid="{0473B5F8-6381-460B-9420-90C1C448646F}"/>
    <cellStyle name="Total 4 10 7" xfId="22364" xr:uid="{2E972455-B150-4326-BEF0-988B0B762B8B}"/>
    <cellStyle name="Total 4 10 7 2" xfId="22365" xr:uid="{1C60706F-55B1-4256-8C0E-15E2B7A85E97}"/>
    <cellStyle name="Total 4 10 7 3" xfId="40606" xr:uid="{09CC3D96-6812-4A2D-AA16-8DA76C11E8FF}"/>
    <cellStyle name="Total 4 10 8" xfId="22366" xr:uid="{EDCD5F08-931A-44C8-BF11-4BEF13E66FEE}"/>
    <cellStyle name="Total 4 10 8 2" xfId="22367" xr:uid="{4AE96891-9952-4BE4-90A9-814D90592C31}"/>
    <cellStyle name="Total 4 10 8 3" xfId="40607" xr:uid="{8D4F7F4C-2E14-4C20-866F-D75D4BC57EE2}"/>
    <cellStyle name="Total 4 10 9" xfId="22368" xr:uid="{A35E408C-3D67-437C-B482-CDB63C843320}"/>
    <cellStyle name="Total 4 10 9 2" xfId="22369" xr:uid="{C37BFFFC-E430-4194-A44F-91DD718EF34C}"/>
    <cellStyle name="Total 4 10 9 3" xfId="40608" xr:uid="{052C2254-A45F-47AA-BA1A-F875025E606E}"/>
    <cellStyle name="Total 4 11" xfId="22370" xr:uid="{AADBBF95-F6F4-4107-AF6E-E3FC3DB8FFA2}"/>
    <cellStyle name="Total 4 11 10" xfId="22371" xr:uid="{7FD9AD99-4B59-4E41-A7C5-79FC4A794503}"/>
    <cellStyle name="Total 4 11 10 2" xfId="40609" xr:uid="{EAEB45D5-7E33-435A-9C11-1389EE96E688}"/>
    <cellStyle name="Total 4 11 10 3" xfId="40610" xr:uid="{78B2F38C-3B66-44B3-8DB6-B60418DC721A}"/>
    <cellStyle name="Total 4 11 11" xfId="22372" xr:uid="{7A485783-BFEC-431A-A724-997EEFD0B87D}"/>
    <cellStyle name="Total 4 11 11 2" xfId="40611" xr:uid="{8E369A48-2943-4375-897F-52F9F22F0363}"/>
    <cellStyle name="Total 4 11 12" xfId="40612" xr:uid="{CBB2274A-C08D-4705-8AF7-E0F5035E1810}"/>
    <cellStyle name="Total 4 11 2" xfId="22373" xr:uid="{FDB9BADF-E6A3-4F7E-8EFA-32250D08F4FA}"/>
    <cellStyle name="Total 4 11 2 10" xfId="22374" xr:uid="{04EF405A-8932-4DD3-9EAD-402220DC7844}"/>
    <cellStyle name="Total 4 11 2 10 2" xfId="40613" xr:uid="{8C4B05D3-CC81-44F5-89F4-624B2F0050E7}"/>
    <cellStyle name="Total 4 11 2 11" xfId="40614" xr:uid="{14AB8E5F-B6A0-4DF7-9611-7690A12FE230}"/>
    <cellStyle name="Total 4 11 2 2" xfId="22375" xr:uid="{4E952F88-F4A2-4715-89BA-9EFEACEF99C8}"/>
    <cellStyle name="Total 4 11 2 2 2" xfId="22376" xr:uid="{AFBF064F-DEFA-4058-9FFA-9057B806CDF9}"/>
    <cellStyle name="Total 4 11 2 2 2 2" xfId="40615" xr:uid="{5E0EA268-5DAB-437C-81ED-241AD1B480DB}"/>
    <cellStyle name="Total 4 11 2 2 2 3" xfId="40616" xr:uid="{09DB569A-0A0A-4291-9533-613A416AAAEE}"/>
    <cellStyle name="Total 4 11 2 2 3" xfId="22377" xr:uid="{6EE5F525-4DFD-457D-AAF3-43886FA35819}"/>
    <cellStyle name="Total 4 11 2 2 3 2" xfId="22378" xr:uid="{7D31F5D1-E81D-4924-A59D-2B40C8DCDE9B}"/>
    <cellStyle name="Total 4 11 2 2 4" xfId="22379" xr:uid="{0920E8F6-FF2D-42E3-A872-82A52793620B}"/>
    <cellStyle name="Total 4 11 2 2 5" xfId="40617" xr:uid="{D5A94C7C-D615-477E-A6F1-C43199A6B924}"/>
    <cellStyle name="Total 4 11 2 3" xfId="22380" xr:uid="{A19FF7B6-082C-4609-94A9-FF83C6BD8DC7}"/>
    <cellStyle name="Total 4 11 2 3 2" xfId="22381" xr:uid="{7493CEC9-06E8-4545-83FE-E74B2417D83B}"/>
    <cellStyle name="Total 4 11 2 3 3" xfId="40618" xr:uid="{F0CCC962-C12D-46F3-82AF-A4CF7D468CCA}"/>
    <cellStyle name="Total 4 11 2 4" xfId="22382" xr:uid="{EA2B4176-7E45-4BBB-AB88-2F9D6C96CAFB}"/>
    <cellStyle name="Total 4 11 2 4 2" xfId="22383" xr:uid="{D595950C-29EC-4302-9564-2FA95B92D56A}"/>
    <cellStyle name="Total 4 11 2 4 3" xfId="40619" xr:uid="{08CD31E0-0704-4B7B-A600-6D3FE2A06F84}"/>
    <cellStyle name="Total 4 11 2 5" xfId="22384" xr:uid="{E18C2159-17DF-40C0-B252-17B4146A22AF}"/>
    <cellStyle name="Total 4 11 2 5 2" xfId="22385" xr:uid="{2C172D36-3D34-4CD9-B773-412DBD61C7FA}"/>
    <cellStyle name="Total 4 11 2 5 3" xfId="40620" xr:uid="{C3CA2CE1-16A0-494B-B6F5-4C1E17774223}"/>
    <cellStyle name="Total 4 11 2 6" xfId="22386" xr:uid="{2903DF42-116E-4876-8BBD-89CB2673FCDB}"/>
    <cellStyle name="Total 4 11 2 6 2" xfId="22387" xr:uid="{C6562AF2-2320-4D42-94C8-526A6E5AFB90}"/>
    <cellStyle name="Total 4 11 2 6 3" xfId="40621" xr:uid="{A016E4A5-6E97-40AE-A114-BA608A6EA2E4}"/>
    <cellStyle name="Total 4 11 2 7" xfId="22388" xr:uid="{9C899A42-6D7B-4240-BA0F-97B9D188FD76}"/>
    <cellStyle name="Total 4 11 2 7 2" xfId="22389" xr:uid="{6817EF00-841C-4EF7-A955-BBA2C2C1C762}"/>
    <cellStyle name="Total 4 11 2 7 3" xfId="40622" xr:uid="{0F407FC1-DD1D-427B-8970-AAC230985F0D}"/>
    <cellStyle name="Total 4 11 2 8" xfId="22390" xr:uid="{8267C84C-ADF7-491E-8F4D-4A5B125E5431}"/>
    <cellStyle name="Total 4 11 2 8 2" xfId="22391" xr:uid="{55AB52FC-BAEF-435A-9033-B9CDEACDB8B4}"/>
    <cellStyle name="Total 4 11 2 8 3" xfId="40623" xr:uid="{BA4C7E57-D649-4EFF-9C43-7F7CA4FB0533}"/>
    <cellStyle name="Total 4 11 2 9" xfId="22392" xr:uid="{AB452B92-E5C5-4607-8E76-9BB5F24A397A}"/>
    <cellStyle name="Total 4 11 2 9 2" xfId="40624" xr:uid="{D71A8293-5557-40CD-A6CC-46791610515C}"/>
    <cellStyle name="Total 4 11 2 9 3" xfId="40625" xr:uid="{FC646639-583C-43ED-A0C7-75DBAF5C6E63}"/>
    <cellStyle name="Total 4 11 3" xfId="22393" xr:uid="{C4CC45FA-839D-481D-AC6A-76AA8B439DE4}"/>
    <cellStyle name="Total 4 11 3 2" xfId="22394" xr:uid="{85D6F06F-9579-4097-8B55-C5D36E9F2AFB}"/>
    <cellStyle name="Total 4 11 3 2 2" xfId="40626" xr:uid="{0AC8BDC0-3D13-45BF-A1A6-8CE32DD74DA7}"/>
    <cellStyle name="Total 4 11 3 2 3" xfId="40627" xr:uid="{59FD76B7-08AF-4B9B-BE37-81FB1AB5AF53}"/>
    <cellStyle name="Total 4 11 3 2 4" xfId="40628" xr:uid="{B6D6F3A5-0590-40CA-B5A2-326556A5F8DC}"/>
    <cellStyle name="Total 4 11 3 3" xfId="22395" xr:uid="{EB3E325A-CDD3-43B3-A31E-74DCDDA3A5EC}"/>
    <cellStyle name="Total 4 11 3 3 2" xfId="22396" xr:uid="{E9D87ACA-AC54-4C3C-8065-531ACFA60620}"/>
    <cellStyle name="Total 4 11 3 4" xfId="22397" xr:uid="{52DE2B48-8F35-4B2D-9449-D1607C0CBE4B}"/>
    <cellStyle name="Total 4 11 3 5" xfId="40629" xr:uid="{48363144-EE20-40DA-9F83-493F8D9C52FD}"/>
    <cellStyle name="Total 4 11 4" xfId="22398" xr:uid="{4C299A04-7E22-4164-8774-DC9702445610}"/>
    <cellStyle name="Total 4 11 4 2" xfId="22399" xr:uid="{D804C98F-E600-45FC-9030-93EB2733B3C1}"/>
    <cellStyle name="Total 4 11 4 2 2" xfId="40630" xr:uid="{5012095F-1F43-40BD-B881-28F690243A5A}"/>
    <cellStyle name="Total 4 11 4 2 3" xfId="40631" xr:uid="{A79F885B-7222-46F5-9ECB-8FEF5A6EBF2F}"/>
    <cellStyle name="Total 4 11 4 3" xfId="22400" xr:uid="{CDA67EC4-AEA1-4F33-A3BE-124D985102E1}"/>
    <cellStyle name="Total 4 11 4 4" xfId="40632" xr:uid="{256C6775-F5EA-47FC-BDAC-5298A7052048}"/>
    <cellStyle name="Total 4 11 4 5" xfId="40633" xr:uid="{35DC3A99-E5AE-4339-97E4-D865CF1F9DE4}"/>
    <cellStyle name="Total 4 11 5" xfId="22401" xr:uid="{010BB1FC-9FF3-4D39-9F4F-2D990C8D129E}"/>
    <cellStyle name="Total 4 11 5 2" xfId="22402" xr:uid="{74C11F73-6BDF-42B2-AC95-B8A54886F9DD}"/>
    <cellStyle name="Total 4 11 5 2 2" xfId="40634" xr:uid="{103335D9-C3BE-4649-8DE8-17454CBA6C5E}"/>
    <cellStyle name="Total 4 11 5 2 3" xfId="40635" xr:uid="{5FDCE4AC-D62D-4DCB-AB0B-CE0852627778}"/>
    <cellStyle name="Total 4 11 5 3" xfId="40636" xr:uid="{E804FDC2-93AA-4B82-B3B4-6DEE9CEE0B33}"/>
    <cellStyle name="Total 4 11 5 4" xfId="40637" xr:uid="{39002DC0-7679-4265-962E-13DE044790C6}"/>
    <cellStyle name="Total 4 11 6" xfId="22403" xr:uid="{138CC9F9-8A07-4F0C-B745-77AD1A1D570E}"/>
    <cellStyle name="Total 4 11 6 2" xfId="22404" xr:uid="{3B67FC7B-AF1C-41F4-BC99-9B187F27F9C6}"/>
    <cellStyle name="Total 4 11 6 3" xfId="40638" xr:uid="{7D5A2D66-F525-4319-A820-8EE32FFCBBE2}"/>
    <cellStyle name="Total 4 11 7" xfId="22405" xr:uid="{0C6FCE26-0829-4204-95A6-04CAE7F4BE0B}"/>
    <cellStyle name="Total 4 11 7 2" xfId="22406" xr:uid="{EA682D03-1963-410C-8BC8-5837473A1E0E}"/>
    <cellStyle name="Total 4 11 7 3" xfId="40639" xr:uid="{C4A4E332-9C5B-4E1A-ACDF-97BDA43C44A3}"/>
    <cellStyle name="Total 4 11 8" xfId="22407" xr:uid="{652802BC-CD87-4373-A92C-525154095392}"/>
    <cellStyle name="Total 4 11 8 2" xfId="22408" xr:uid="{0CD835ED-0FCC-4412-8A41-996070C5AF3D}"/>
    <cellStyle name="Total 4 11 8 3" xfId="40640" xr:uid="{4FF9885D-9A8D-4786-8186-7D42E51365D7}"/>
    <cellStyle name="Total 4 11 9" xfId="22409" xr:uid="{F257E360-741C-4908-864F-0A7B952A8E8C}"/>
    <cellStyle name="Total 4 11 9 2" xfId="22410" xr:uid="{FDAADF33-7EB0-4A78-90F1-A112C7F7950F}"/>
    <cellStyle name="Total 4 11 9 3" xfId="40641" xr:uid="{03EC8D3C-2642-4C0D-9908-E3AB1B55E789}"/>
    <cellStyle name="Total 4 12" xfId="22411" xr:uid="{C4F69170-9FEB-41D3-89BA-882160F00D8A}"/>
    <cellStyle name="Total 4 12 10" xfId="22412" xr:uid="{C47A1028-A13E-40A2-B6D1-12025F255C4D}"/>
    <cellStyle name="Total 4 12 10 2" xfId="40642" xr:uid="{53B3FC69-C283-4624-96E9-9999EA717BA1}"/>
    <cellStyle name="Total 4 12 11" xfId="40643" xr:uid="{624A3FD4-0B3D-49F6-9982-515E218C38DD}"/>
    <cellStyle name="Total 4 12 2" xfId="22413" xr:uid="{981D568D-435C-4A0A-BD7B-D9838CA11ACD}"/>
    <cellStyle name="Total 4 12 2 2" xfId="22414" xr:uid="{1D5A7FC7-7213-47C7-8AE2-CCB315772879}"/>
    <cellStyle name="Total 4 12 2 2 2" xfId="40644" xr:uid="{A75B22BC-3F31-451F-A9AC-B9F86BCCE80C}"/>
    <cellStyle name="Total 4 12 2 2 3" xfId="40645" xr:uid="{76318A35-10A0-45D4-AC91-55003DFC33E8}"/>
    <cellStyle name="Total 4 12 2 3" xfId="22415" xr:uid="{0D45FBAA-0241-45DB-BE9B-E01A79F7DD82}"/>
    <cellStyle name="Total 4 12 2 3 2" xfId="22416" xr:uid="{999DAB69-D1EA-448F-9384-4751A693F554}"/>
    <cellStyle name="Total 4 12 2 4" xfId="22417" xr:uid="{EE174B91-43C0-441A-92C0-8D7D092CC2CB}"/>
    <cellStyle name="Total 4 12 2 5" xfId="40646" xr:uid="{BD4C3F82-6281-4D81-A1FB-66540C095927}"/>
    <cellStyle name="Total 4 12 3" xfId="22418" xr:uid="{177663F0-B579-4117-A6A6-D78A50FBC92F}"/>
    <cellStyle name="Total 4 12 3 2" xfId="22419" xr:uid="{434DC1CC-18B3-4E57-84CF-09D7DCBD4318}"/>
    <cellStyle name="Total 4 12 3 3" xfId="40647" xr:uid="{CC0DB3D9-AF40-4031-989C-AB09E3BF95F6}"/>
    <cellStyle name="Total 4 12 4" xfId="22420" xr:uid="{4C17A8BE-D38B-4F3C-9D53-9E3E9E00D047}"/>
    <cellStyle name="Total 4 12 4 2" xfId="22421" xr:uid="{5B2889AF-6D60-46DD-8FEA-FC969EE12C34}"/>
    <cellStyle name="Total 4 12 4 3" xfId="40648" xr:uid="{9C3B4055-8057-4171-A4C0-2B637BCB29AE}"/>
    <cellStyle name="Total 4 12 5" xfId="22422" xr:uid="{F170F78A-D0A9-4CAB-90C7-D88C2A5A306D}"/>
    <cellStyle name="Total 4 12 5 2" xfId="22423" xr:uid="{92E78BB3-9DF2-4BE5-870D-E4130F231C45}"/>
    <cellStyle name="Total 4 12 5 3" xfId="40649" xr:uid="{21938555-2941-4807-A3D7-92D77F6B0A92}"/>
    <cellStyle name="Total 4 12 6" xfId="22424" xr:uid="{B2D27451-92D5-4EC2-A8D9-CE0920D1CBE4}"/>
    <cellStyle name="Total 4 12 6 2" xfId="22425" xr:uid="{AB9CE7C6-3F9E-422A-862A-E8D295E5D136}"/>
    <cellStyle name="Total 4 12 6 3" xfId="40650" xr:uid="{8BA3BF60-7372-470F-AB9B-5CAC24D86584}"/>
    <cellStyle name="Total 4 12 7" xfId="22426" xr:uid="{F51C7EBA-B12F-41FB-A426-9ACB40157C50}"/>
    <cellStyle name="Total 4 12 7 2" xfId="22427" xr:uid="{C1FFB34B-4D9F-4B62-8329-9A3FB9CD61CE}"/>
    <cellStyle name="Total 4 12 7 3" xfId="40651" xr:uid="{65510A64-6818-4FDB-BA64-015290EDD737}"/>
    <cellStyle name="Total 4 12 8" xfId="22428" xr:uid="{A5F1CF0E-B3C4-4EDD-ABEA-73AAF76E87F0}"/>
    <cellStyle name="Total 4 12 8 2" xfId="22429" xr:uid="{8AF52585-E415-46AE-871D-17A4CBDD1978}"/>
    <cellStyle name="Total 4 12 8 3" xfId="40652" xr:uid="{A5A15DC5-F8C2-4EC5-A421-FE319C380F35}"/>
    <cellStyle name="Total 4 12 9" xfId="22430" xr:uid="{3544275F-DBDF-47C7-ADBF-17C8E5ABD736}"/>
    <cellStyle name="Total 4 12 9 2" xfId="40653" xr:uid="{811E39EF-48EC-4DE0-88FF-5F6281CC34A9}"/>
    <cellStyle name="Total 4 12 9 3" xfId="40654" xr:uid="{09641CC9-D2B4-4C39-B8D8-BA306055B79F}"/>
    <cellStyle name="Total 4 13" xfId="22431" xr:uid="{8D17AFEC-A5FE-49AC-AC32-FF87FC958063}"/>
    <cellStyle name="Total 4 13 2" xfId="22432" xr:uid="{27F46EA2-05F0-45DE-B99F-C6E20AD0C5BF}"/>
    <cellStyle name="Total 4 13 2 2" xfId="40655" xr:uid="{64419C19-598E-45D1-8191-2D3BF7F200B5}"/>
    <cellStyle name="Total 4 13 2 3" xfId="40656" xr:uid="{3B69E8C5-956B-4A5F-ABF3-27D198BEBD7B}"/>
    <cellStyle name="Total 4 13 2 4" xfId="40657" xr:uid="{E30E5898-8349-4AC4-90C2-B6C2CD532C87}"/>
    <cellStyle name="Total 4 13 3" xfId="22433" xr:uid="{851FC7BB-4D77-49C0-858C-376B51ED3483}"/>
    <cellStyle name="Total 4 13 3 2" xfId="22434" xr:uid="{EAD1B528-65E7-407C-AFC8-1EBF6F554504}"/>
    <cellStyle name="Total 4 13 4" xfId="22435" xr:uid="{03894F8A-680D-4092-92DA-C774A3CA3D8C}"/>
    <cellStyle name="Total 4 13 5" xfId="40658" xr:uid="{476459AC-4A0F-4965-AE86-2F912060B9B4}"/>
    <cellStyle name="Total 4 14" xfId="22436" xr:uid="{2CED26B7-4607-483E-9DD9-7C0FC6B95FE7}"/>
    <cellStyle name="Total 4 14 2" xfId="22437" xr:uid="{59FDBE29-7C3B-4D50-83C4-98896DEBDD5F}"/>
    <cellStyle name="Total 4 14 2 2" xfId="40659" xr:uid="{FEC505F2-CEA5-4A53-AA1A-2110CD90C443}"/>
    <cellStyle name="Total 4 14 2 3" xfId="40660" xr:uid="{C4C45088-8053-497B-830E-7CE22FBB7CCB}"/>
    <cellStyle name="Total 4 14 3" xfId="22438" xr:uid="{403659DA-513D-42B7-B775-1674FC6A7FA8}"/>
    <cellStyle name="Total 4 14 4" xfId="40661" xr:uid="{102B904F-A4C4-446C-B23F-E2078AEEA273}"/>
    <cellStyle name="Total 4 14 5" xfId="40662" xr:uid="{D8C9ECEA-2C8F-420B-A466-E16FDEA588EC}"/>
    <cellStyle name="Total 4 15" xfId="22439" xr:uid="{60DBEA6B-7E55-420C-B322-7B613733A914}"/>
    <cellStyle name="Total 4 15 2" xfId="22440" xr:uid="{28FF54EB-1F69-4BC8-B0A1-CDA148234FB0}"/>
    <cellStyle name="Total 4 15 2 2" xfId="40663" xr:uid="{69F92E18-A976-48BC-BD55-D7B291F2FA12}"/>
    <cellStyle name="Total 4 15 2 3" xfId="40664" xr:uid="{9942DE1E-F4F9-427C-A103-5189EAC875A5}"/>
    <cellStyle name="Total 4 15 3" xfId="40665" xr:uid="{78B2AA27-BAA5-4BCC-865C-6B6A2B932D42}"/>
    <cellStyle name="Total 4 15 4" xfId="40666" xr:uid="{D4453828-7548-4C1E-B9EC-5B94AC69F1B3}"/>
    <cellStyle name="Total 4 16" xfId="22441" xr:uid="{41893AB0-CCA2-4A7D-BAFE-D0BD35B439C0}"/>
    <cellStyle name="Total 4 16 2" xfId="22442" xr:uid="{18E0A916-65AE-4043-A45C-054EB95AA756}"/>
    <cellStyle name="Total 4 16 3" xfId="40667" xr:uid="{FE0C8E23-27D6-45A5-B93E-0FBEA634BD3C}"/>
    <cellStyle name="Total 4 17" xfId="22443" xr:uid="{B72510AA-6854-4228-A2C9-7EE816DF6CF7}"/>
    <cellStyle name="Total 4 17 2" xfId="22444" xr:uid="{8AA971A3-B112-4AD8-A697-540CC365ACC8}"/>
    <cellStyle name="Total 4 17 3" xfId="40668" xr:uid="{C86D963A-77C3-4C93-9F73-6C758C26DC1D}"/>
    <cellStyle name="Total 4 18" xfId="22445" xr:uid="{153E0662-BEB6-4FC6-ABDC-872FAC46BDC6}"/>
    <cellStyle name="Total 4 18 2" xfId="22446" xr:uid="{748FD9C9-F701-4176-AB3E-C2C0D6DF5C97}"/>
    <cellStyle name="Total 4 18 3" xfId="40669" xr:uid="{6E19872F-249A-4A8F-98A8-F707280D4C1E}"/>
    <cellStyle name="Total 4 19" xfId="22447" xr:uid="{537E4C34-2EEB-4362-925F-50D423BA50F8}"/>
    <cellStyle name="Total 4 19 2" xfId="22448" xr:uid="{5C338261-D916-49B5-B521-7BE2C1FCD337}"/>
    <cellStyle name="Total 4 19 3" xfId="40670" xr:uid="{F4E9C671-04AE-46D0-A8EE-EEDF9C2E8BBA}"/>
    <cellStyle name="Total 4 2" xfId="22449" xr:uid="{3F39D5A6-5FC3-43A2-9263-BA17631F64A5}"/>
    <cellStyle name="Total 4 2 10" xfId="22450" xr:uid="{0C254A2A-28AF-450C-9429-3F02BED7474F}"/>
    <cellStyle name="Total 4 2 10 2" xfId="40671" xr:uid="{FFA904E0-60F2-4D89-B1AD-4143512A0DF6}"/>
    <cellStyle name="Total 4 2 10 3" xfId="40672" xr:uid="{E0323973-749E-45F2-97F0-F40B8BC6016E}"/>
    <cellStyle name="Total 4 2 11" xfId="22451" xr:uid="{22C94E63-4AC4-4996-A436-DEF6AC4FE1DE}"/>
    <cellStyle name="Total 4 2 11 2" xfId="40673" xr:uid="{916E7391-25DF-46B3-820F-89A5A150A7C2}"/>
    <cellStyle name="Total 4 2 12" xfId="40674" xr:uid="{CFA7EC89-11F4-475C-ACD7-BD21AC84DCAE}"/>
    <cellStyle name="Total 4 2 2" xfId="22452" xr:uid="{A81E0428-F031-4603-ACBA-10044F2F189A}"/>
    <cellStyle name="Total 4 2 2 10" xfId="22453" xr:uid="{33B7392A-6775-471B-BA10-B1EC989ABDD8}"/>
    <cellStyle name="Total 4 2 2 10 2" xfId="40675" xr:uid="{6B077903-C5DA-440E-8DA8-414FC08C1C95}"/>
    <cellStyle name="Total 4 2 2 11" xfId="40676" xr:uid="{7111DFFB-86D0-4AD1-B439-0776AFF502E2}"/>
    <cellStyle name="Total 4 2 2 2" xfId="22454" xr:uid="{B51D9BA9-455B-4A4E-AC8F-A4E0BEB9B36B}"/>
    <cellStyle name="Total 4 2 2 2 2" xfId="22455" xr:uid="{9B7C4E43-5643-4BD4-94B5-3083DD6B8AB6}"/>
    <cellStyle name="Total 4 2 2 2 2 2" xfId="40677" xr:uid="{684E9FC1-5C32-41DB-9ACC-580FFA3B64D2}"/>
    <cellStyle name="Total 4 2 2 2 2 3" xfId="40678" xr:uid="{5F0A6192-CF6D-40BD-84EA-86EE16443EC3}"/>
    <cellStyle name="Total 4 2 2 2 3" xfId="22456" xr:uid="{D2E336DE-800B-4210-BA37-680E1A0E78AF}"/>
    <cellStyle name="Total 4 2 2 2 3 2" xfId="22457" xr:uid="{6192ADF4-EFE2-4271-9B2F-9011EAAA9E82}"/>
    <cellStyle name="Total 4 2 2 2 4" xfId="22458" xr:uid="{A006D8A0-E672-4272-A628-A356665D3BEE}"/>
    <cellStyle name="Total 4 2 2 2 5" xfId="40679" xr:uid="{36EDB5A8-F555-4DC5-8067-D550ACCF6A9A}"/>
    <cellStyle name="Total 4 2 2 3" xfId="22459" xr:uid="{3F2001DE-4720-41D7-BDB9-E6699456868A}"/>
    <cellStyle name="Total 4 2 2 3 2" xfId="22460" xr:uid="{02584A79-3261-47BD-B649-E9BEA2878A26}"/>
    <cellStyle name="Total 4 2 2 3 3" xfId="40680" xr:uid="{E79AF561-3F8B-46A3-89C6-2305275F1C50}"/>
    <cellStyle name="Total 4 2 2 4" xfId="22461" xr:uid="{9B034F0A-1912-46AF-9F56-78C1D6793B90}"/>
    <cellStyle name="Total 4 2 2 4 2" xfId="22462" xr:uid="{ACF0FEB4-43CE-4C41-83E6-7612C653B281}"/>
    <cellStyle name="Total 4 2 2 4 3" xfId="40681" xr:uid="{4BB564CB-74C6-4551-90A7-E63C1E1EC85F}"/>
    <cellStyle name="Total 4 2 2 5" xfId="22463" xr:uid="{9E9A652D-31AD-4569-A28E-65EBF71B3DDA}"/>
    <cellStyle name="Total 4 2 2 5 2" xfId="22464" xr:uid="{0BC8B871-C9CE-43F1-AB61-940E5327D3DE}"/>
    <cellStyle name="Total 4 2 2 5 3" xfId="40682" xr:uid="{C2563AE8-9045-410B-9C30-AD8FF3CC1DEF}"/>
    <cellStyle name="Total 4 2 2 6" xfId="22465" xr:uid="{ABAE5CA1-3966-464E-A240-1E3D68CDD7D3}"/>
    <cellStyle name="Total 4 2 2 6 2" xfId="22466" xr:uid="{E2BA0E47-3998-4C5E-8B20-ACEBC6269AB1}"/>
    <cellStyle name="Total 4 2 2 6 3" xfId="40683" xr:uid="{F393FBAF-D6E1-46D4-A446-BFEADC591E2F}"/>
    <cellStyle name="Total 4 2 2 7" xfId="22467" xr:uid="{7E612AC7-6490-4237-8688-90C350F7B8AC}"/>
    <cellStyle name="Total 4 2 2 7 2" xfId="22468" xr:uid="{E53C6C0B-C7BE-47F7-B4E6-14A61AC83A0D}"/>
    <cellStyle name="Total 4 2 2 7 3" xfId="40684" xr:uid="{73CA279C-4B7D-4B99-A477-D6B9305F10A1}"/>
    <cellStyle name="Total 4 2 2 8" xfId="22469" xr:uid="{ADCA8A5D-66A4-4C53-BF9B-4F14BF040FF4}"/>
    <cellStyle name="Total 4 2 2 8 2" xfId="22470" xr:uid="{71F751DD-1A4F-4A20-8780-FCEDEA5501F4}"/>
    <cellStyle name="Total 4 2 2 8 3" xfId="40685" xr:uid="{7169DD58-B92E-488D-96EC-BE3CEE24EEDB}"/>
    <cellStyle name="Total 4 2 2 9" xfId="22471" xr:uid="{AF2A435F-7039-4FA9-A21C-68221C429031}"/>
    <cellStyle name="Total 4 2 2 9 2" xfId="40686" xr:uid="{8D0FACA0-04F8-4544-B8A7-D631399EA03C}"/>
    <cellStyle name="Total 4 2 2 9 3" xfId="40687" xr:uid="{245B2A70-A09C-46A9-A279-F8BC6639350C}"/>
    <cellStyle name="Total 4 2 3" xfId="22472" xr:uid="{F445A928-4E4D-41AF-8BBF-2D14BC28C917}"/>
    <cellStyle name="Total 4 2 3 2" xfId="22473" xr:uid="{996455FD-277F-4404-BADA-EF5214CB9C84}"/>
    <cellStyle name="Total 4 2 3 2 2" xfId="40688" xr:uid="{49C9B83C-26F2-4200-BD30-D9B2BD5C12E5}"/>
    <cellStyle name="Total 4 2 3 2 3" xfId="40689" xr:uid="{591B016E-E3BD-4371-B14F-B6CC81C2C8E6}"/>
    <cellStyle name="Total 4 2 3 2 4" xfId="40690" xr:uid="{E7E90A13-BBCA-4222-AFD3-E90A45A4A6D7}"/>
    <cellStyle name="Total 4 2 3 3" xfId="22474" xr:uid="{FD646A0A-A1EC-4ADA-B1CE-853A14A4E3B7}"/>
    <cellStyle name="Total 4 2 3 3 2" xfId="22475" xr:uid="{5785FB36-E035-4A86-BBE9-E8FE54FC2686}"/>
    <cellStyle name="Total 4 2 3 4" xfId="22476" xr:uid="{C388F7DA-2484-48E0-A919-0EC1C8E65A27}"/>
    <cellStyle name="Total 4 2 3 5" xfId="40691" xr:uid="{1AE8D46E-19DB-4CF6-9020-82E34F0558C3}"/>
    <cellStyle name="Total 4 2 4" xfId="22477" xr:uid="{2D48073E-0074-4D1F-AA79-F1A472878356}"/>
    <cellStyle name="Total 4 2 4 2" xfId="22478" xr:uid="{CA3D5A32-B8A2-4BCF-B2B9-402A19742397}"/>
    <cellStyle name="Total 4 2 4 2 2" xfId="40692" xr:uid="{521798E6-8401-47AF-9C5B-7C7DD0CD9A03}"/>
    <cellStyle name="Total 4 2 4 2 3" xfId="40693" xr:uid="{971AA2F8-2528-429E-9B0C-958494A64323}"/>
    <cellStyle name="Total 4 2 4 3" xfId="22479" xr:uid="{9B9B5288-8BB3-4CDA-A664-81A6F35B80A6}"/>
    <cellStyle name="Total 4 2 4 4" xfId="40694" xr:uid="{C81028D9-5A97-4F76-A28C-91560FDA95F9}"/>
    <cellStyle name="Total 4 2 4 5" xfId="40695" xr:uid="{3D7568BF-A6C7-448D-8C6C-3BE6DFC7DCED}"/>
    <cellStyle name="Total 4 2 5" xfId="22480" xr:uid="{58077950-73F1-45B2-B11A-1D98A61C6936}"/>
    <cellStyle name="Total 4 2 5 2" xfId="22481" xr:uid="{FB18D8E4-8113-4E1F-BA0A-76E572E534AC}"/>
    <cellStyle name="Total 4 2 5 2 2" xfId="40696" xr:uid="{7DAF5D92-B82A-4202-8948-13C8E75D0F0D}"/>
    <cellStyle name="Total 4 2 5 2 3" xfId="40697" xr:uid="{273A679B-BECD-4A80-A73B-13189B5882DC}"/>
    <cellStyle name="Total 4 2 5 3" xfId="40698" xr:uid="{7261F399-534A-45B8-BCD3-4348B2839F71}"/>
    <cellStyle name="Total 4 2 5 4" xfId="40699" xr:uid="{53408244-9630-459D-B589-B2BF98208B78}"/>
    <cellStyle name="Total 4 2 6" xfId="22482" xr:uid="{5E157DB1-C0BC-46ED-ACAF-CFD4E1AA7041}"/>
    <cellStyle name="Total 4 2 6 2" xfId="22483" xr:uid="{D2D4A491-2DF7-4AEC-8E7B-D21396E942BE}"/>
    <cellStyle name="Total 4 2 6 3" xfId="40700" xr:uid="{A2D21470-5650-416E-894F-363EDBE49BE9}"/>
    <cellStyle name="Total 4 2 7" xfId="22484" xr:uid="{CAA3BE08-BFB7-4E93-9AF9-5C47B75CF88F}"/>
    <cellStyle name="Total 4 2 7 2" xfId="22485" xr:uid="{AE553C76-84BD-4209-9A5C-1077E187B6E0}"/>
    <cellStyle name="Total 4 2 7 3" xfId="40701" xr:uid="{E26C9A01-0D2D-4DFD-BDCF-832EEE596B60}"/>
    <cellStyle name="Total 4 2 8" xfId="22486" xr:uid="{E4197E31-313D-427F-97AC-01CE54736DEF}"/>
    <cellStyle name="Total 4 2 8 2" xfId="22487" xr:uid="{CAD807C8-F821-4A81-B2E4-88B75208B434}"/>
    <cellStyle name="Total 4 2 8 3" xfId="40702" xr:uid="{A54AEFC1-0AC6-4EA3-BB96-D551A3E5E335}"/>
    <cellStyle name="Total 4 2 9" xfId="22488" xr:uid="{F756E15D-E5ED-4E61-AF0C-C24B40E56418}"/>
    <cellStyle name="Total 4 2 9 2" xfId="22489" xr:uid="{5C8DAF7E-A526-481D-ACBB-837536B11675}"/>
    <cellStyle name="Total 4 2 9 3" xfId="40703" xr:uid="{6565F152-C2E9-4187-B956-F874BBE97434}"/>
    <cellStyle name="Total 4 20" xfId="22490" xr:uid="{F8AB52FF-68F0-46BB-B5D0-B0AE386E491D}"/>
    <cellStyle name="Total 4 20 2" xfId="40704" xr:uid="{5ACD1A9E-0CA3-421A-87D4-7AC2580023F8}"/>
    <cellStyle name="Total 4 20 3" xfId="40705" xr:uid="{C6ECB3AE-48FE-4607-B582-B9727447B033}"/>
    <cellStyle name="Total 4 21" xfId="22491" xr:uid="{05355036-4A1E-49CB-823F-D957A09A8AF2}"/>
    <cellStyle name="Total 4 21 2" xfId="40706" xr:uid="{3BF9FF63-2EC2-4BD9-B5CB-9B5D15F13171}"/>
    <cellStyle name="Total 4 22" xfId="40707" xr:uid="{0D39F825-33D3-49EA-885B-0F09AEC348F9}"/>
    <cellStyle name="Total 4 3" xfId="22492" xr:uid="{0B57196F-C8C7-4D2D-89C5-37D8D7FCC75F}"/>
    <cellStyle name="Total 4 3 10" xfId="22493" xr:uid="{7E89BD6B-A214-4DD2-A71A-AB91B1E0D9D0}"/>
    <cellStyle name="Total 4 3 10 2" xfId="40708" xr:uid="{0BBEF452-7BA6-4A9B-AADD-E4994AF71F6F}"/>
    <cellStyle name="Total 4 3 10 3" xfId="40709" xr:uid="{2521BCDF-878E-4F85-AC0A-18A13A7BD833}"/>
    <cellStyle name="Total 4 3 11" xfId="22494" xr:uid="{E847BDBA-710A-4296-9E97-B67ED01899E1}"/>
    <cellStyle name="Total 4 3 11 2" xfId="40710" xr:uid="{5703461B-236A-4456-AFFD-5736199C7C75}"/>
    <cellStyle name="Total 4 3 12" xfId="40711" xr:uid="{D18A695E-917E-4583-98D8-09C289988B56}"/>
    <cellStyle name="Total 4 3 2" xfId="22495" xr:uid="{8EEC932C-43DB-47B3-8798-F4A56C553011}"/>
    <cellStyle name="Total 4 3 2 10" xfId="22496" xr:uid="{0AD79214-9A05-40CB-B132-378B5F530AF2}"/>
    <cellStyle name="Total 4 3 2 10 2" xfId="40712" xr:uid="{487E75CD-BC0D-4629-8BFE-5CF0BB2B1B18}"/>
    <cellStyle name="Total 4 3 2 11" xfId="40713" xr:uid="{A6D77469-C703-42B7-8A19-C4171DFD24E3}"/>
    <cellStyle name="Total 4 3 2 2" xfId="22497" xr:uid="{66117E1E-8FCE-4A94-8F8E-2B04A1E75686}"/>
    <cellStyle name="Total 4 3 2 2 2" xfId="22498" xr:uid="{CC4A42BE-FC69-4DFD-963A-E2FB1B59A561}"/>
    <cellStyle name="Total 4 3 2 2 2 2" xfId="40714" xr:uid="{E33EE5C6-127A-4C57-AD19-DD88BE779BE0}"/>
    <cellStyle name="Total 4 3 2 2 2 3" xfId="40715" xr:uid="{15041DFA-11D3-4DFC-9467-6CF980CADBC9}"/>
    <cellStyle name="Total 4 3 2 2 3" xfId="22499" xr:uid="{2D656EE8-AF0D-4549-AB2E-298F6030ACE7}"/>
    <cellStyle name="Total 4 3 2 2 3 2" xfId="22500" xr:uid="{1A5E5FAD-3F3D-444B-95EC-3DA6C8573860}"/>
    <cellStyle name="Total 4 3 2 2 4" xfId="22501" xr:uid="{9EF2CFB3-76CB-4B88-87E7-99E62FB2344C}"/>
    <cellStyle name="Total 4 3 2 2 5" xfId="40716" xr:uid="{5D8F3D5A-807F-425A-A20A-D59F0D30D154}"/>
    <cellStyle name="Total 4 3 2 3" xfId="22502" xr:uid="{81588340-0D9B-4765-8E34-A15BB0CD4311}"/>
    <cellStyle name="Total 4 3 2 3 2" xfId="22503" xr:uid="{DF27CE2F-AC00-4091-AAF1-3FFDB12E27A0}"/>
    <cellStyle name="Total 4 3 2 3 3" xfId="40717" xr:uid="{8FB8D7C1-3F6B-4796-99B8-1828104B527C}"/>
    <cellStyle name="Total 4 3 2 4" xfId="22504" xr:uid="{1E9A3EBC-065C-420E-8A4E-4CCDC8CB9ED8}"/>
    <cellStyle name="Total 4 3 2 4 2" xfId="22505" xr:uid="{E5C82AAE-869C-44A2-B890-436913A7AB2D}"/>
    <cellStyle name="Total 4 3 2 4 3" xfId="40718" xr:uid="{BFAA2578-45BB-48EC-A3FE-A488F6459643}"/>
    <cellStyle name="Total 4 3 2 5" xfId="22506" xr:uid="{22C59C25-9E08-488E-A6BA-38F0427348CF}"/>
    <cellStyle name="Total 4 3 2 5 2" xfId="22507" xr:uid="{7D24AE19-839B-41F7-9C8C-B77A54115A15}"/>
    <cellStyle name="Total 4 3 2 5 3" xfId="40719" xr:uid="{C78BCA4D-7ECE-4F72-82DA-D5920C23460D}"/>
    <cellStyle name="Total 4 3 2 6" xfId="22508" xr:uid="{D6F49B50-71B1-43E3-B760-A60E8E0BEFA8}"/>
    <cellStyle name="Total 4 3 2 6 2" xfId="22509" xr:uid="{E189637B-0BA5-4CEF-B62E-4AF3B908C7F9}"/>
    <cellStyle name="Total 4 3 2 6 3" xfId="40720" xr:uid="{3DE26B5A-19E5-4609-B2F5-58A1F7DAAC4F}"/>
    <cellStyle name="Total 4 3 2 7" xfId="22510" xr:uid="{B2E4DF0F-3064-4A1D-9E49-24BBF596954D}"/>
    <cellStyle name="Total 4 3 2 7 2" xfId="22511" xr:uid="{AA8C9C39-8D6A-4B0B-B73C-D8D7C6EF1B80}"/>
    <cellStyle name="Total 4 3 2 7 3" xfId="40721" xr:uid="{00755247-DEBA-4E52-9364-2C7DEF0B6518}"/>
    <cellStyle name="Total 4 3 2 8" xfId="22512" xr:uid="{80A925C7-0CC2-46B0-A179-1B7E5B30E6A1}"/>
    <cellStyle name="Total 4 3 2 8 2" xfId="22513" xr:uid="{506A845F-D3CE-470E-BFD3-276BCC103387}"/>
    <cellStyle name="Total 4 3 2 8 3" xfId="40722" xr:uid="{550743C5-B0FA-4CFE-9C2C-98C7981E0F8C}"/>
    <cellStyle name="Total 4 3 2 9" xfId="22514" xr:uid="{E26654F1-BB3A-486A-9215-684D368B86A8}"/>
    <cellStyle name="Total 4 3 2 9 2" xfId="40723" xr:uid="{BE784FEE-2F68-4CC6-9FC2-41944BEE1176}"/>
    <cellStyle name="Total 4 3 2 9 3" xfId="40724" xr:uid="{4255BD0D-93E0-4F7D-BAD2-FA964D797D35}"/>
    <cellStyle name="Total 4 3 3" xfId="22515" xr:uid="{C5FF53F3-30A8-44EB-8DE5-09364B93D98C}"/>
    <cellStyle name="Total 4 3 3 2" xfId="22516" xr:uid="{992B9EE0-6994-4858-9A30-774C07F324D4}"/>
    <cellStyle name="Total 4 3 3 2 2" xfId="40725" xr:uid="{92888B03-239C-4041-9ED0-59D7D5B8D0E2}"/>
    <cellStyle name="Total 4 3 3 2 3" xfId="40726" xr:uid="{3607B8D3-88E1-40E3-ABEA-6FBB0AE655CF}"/>
    <cellStyle name="Total 4 3 3 2 4" xfId="40727" xr:uid="{C02A9B26-859A-41F3-AA48-C43DB7C4F958}"/>
    <cellStyle name="Total 4 3 3 3" xfId="22517" xr:uid="{07192000-EA86-4CC6-9728-324E0756D335}"/>
    <cellStyle name="Total 4 3 3 3 2" xfId="22518" xr:uid="{3D7CE406-6519-47EE-B811-588C096C3525}"/>
    <cellStyle name="Total 4 3 3 4" xfId="22519" xr:uid="{3A724171-46B2-4011-A4CB-AC3EE470D7EB}"/>
    <cellStyle name="Total 4 3 3 5" xfId="40728" xr:uid="{7ABB4259-D4E6-468D-A385-AE8D021B654A}"/>
    <cellStyle name="Total 4 3 4" xfId="22520" xr:uid="{3C0F1919-2EA9-452D-908D-DBE4C14D5F5B}"/>
    <cellStyle name="Total 4 3 4 2" xfId="22521" xr:uid="{8F006BF8-8FD4-49CA-A44F-ED2ABFBBEC5A}"/>
    <cellStyle name="Total 4 3 4 2 2" xfId="40729" xr:uid="{4997DE23-87AE-4BCE-8A27-D6885EC8F74D}"/>
    <cellStyle name="Total 4 3 4 2 3" xfId="40730" xr:uid="{16103B6D-6462-4D69-846F-3DC6FD64CFF5}"/>
    <cellStyle name="Total 4 3 4 3" xfId="22522" xr:uid="{4E835B11-985A-4452-A4B7-7E4F4C64A004}"/>
    <cellStyle name="Total 4 3 4 4" xfId="40731" xr:uid="{DED44914-C19D-4D98-9E33-DBD79949D658}"/>
    <cellStyle name="Total 4 3 4 5" xfId="40732" xr:uid="{4593CC32-123A-4D39-9006-45FBE8BA18F5}"/>
    <cellStyle name="Total 4 3 5" xfId="22523" xr:uid="{F0C48FAC-4840-4A59-A6CD-670C69BB5C1A}"/>
    <cellStyle name="Total 4 3 5 2" xfId="22524" xr:uid="{5EBFC4A0-32F3-4553-BBC5-49037C8A325E}"/>
    <cellStyle name="Total 4 3 5 2 2" xfId="40733" xr:uid="{2F9FD046-094D-462F-A5F5-0BB88818A1C3}"/>
    <cellStyle name="Total 4 3 5 2 3" xfId="40734" xr:uid="{1C301F67-4822-4A8D-AB34-5C01A1C0AEA8}"/>
    <cellStyle name="Total 4 3 5 3" xfId="40735" xr:uid="{B03A74C6-84B8-408B-A89C-CB1CB4D00E9B}"/>
    <cellStyle name="Total 4 3 5 4" xfId="40736" xr:uid="{2BB0DC97-B1A7-46B1-B491-69C5D66CC8DA}"/>
    <cellStyle name="Total 4 3 6" xfId="22525" xr:uid="{1E827011-807E-45FA-B93E-4DFB10955521}"/>
    <cellStyle name="Total 4 3 6 2" xfId="22526" xr:uid="{7206803E-9E42-4918-B749-3688F80F8C88}"/>
    <cellStyle name="Total 4 3 6 3" xfId="40737" xr:uid="{269F402D-EBAA-4DF6-A858-CEA2A365D45A}"/>
    <cellStyle name="Total 4 3 7" xfId="22527" xr:uid="{6ECB9C6F-AEAB-4ED8-ACA3-BCAD0A64BA81}"/>
    <cellStyle name="Total 4 3 7 2" xfId="22528" xr:uid="{5BAFCD0C-2091-4304-A8F4-9B35844AE740}"/>
    <cellStyle name="Total 4 3 7 3" xfId="40738" xr:uid="{42C5726A-FD81-4401-895D-8C9C9088AD60}"/>
    <cellStyle name="Total 4 3 8" xfId="22529" xr:uid="{4DF494B2-6097-4880-A5CD-7B4A4DC28D47}"/>
    <cellStyle name="Total 4 3 8 2" xfId="22530" xr:uid="{FFF36FD9-96D3-4185-912E-B6AB1FCC620C}"/>
    <cellStyle name="Total 4 3 8 3" xfId="40739" xr:uid="{28A76F3B-6851-4BCD-AB72-62DEA30D7501}"/>
    <cellStyle name="Total 4 3 9" xfId="22531" xr:uid="{E639031A-58BF-45EC-9B3E-108CBEBB7E89}"/>
    <cellStyle name="Total 4 3 9 2" xfId="22532" xr:uid="{A6EF2876-7ACE-4F9A-B711-D4D619018D77}"/>
    <cellStyle name="Total 4 3 9 3" xfId="40740" xr:uid="{232AF78B-D9AC-4746-A3DA-0F687D172695}"/>
    <cellStyle name="Total 4 4" xfId="22533" xr:uid="{B60D8B3B-EFDE-41C1-ABFF-B37295DA94B0}"/>
    <cellStyle name="Total 4 4 10" xfId="22534" xr:uid="{87952569-DCE8-4C58-B9D9-61E653458854}"/>
    <cellStyle name="Total 4 4 10 2" xfId="40741" xr:uid="{E7F2A00B-DA78-4485-9C60-22600E106225}"/>
    <cellStyle name="Total 4 4 10 3" xfId="40742" xr:uid="{0A2CF30E-57CA-4F2A-9276-AF0F94CCA667}"/>
    <cellStyle name="Total 4 4 11" xfId="22535" xr:uid="{5BE0E989-2D18-41F2-8D52-7DE4F2A19059}"/>
    <cellStyle name="Total 4 4 11 2" xfId="40743" xr:uid="{11B3E8F0-9B1B-40A3-9F75-4ACAE1C8217F}"/>
    <cellStyle name="Total 4 4 12" xfId="40744" xr:uid="{EC978C37-6502-47F0-9507-711F6E7F04AE}"/>
    <cellStyle name="Total 4 4 2" xfId="22536" xr:uid="{9DF25257-B6CF-4910-8747-C1DBE7D384B0}"/>
    <cellStyle name="Total 4 4 2 10" xfId="22537" xr:uid="{B4F260FC-F95A-4671-BA9C-63B6086F4159}"/>
    <cellStyle name="Total 4 4 2 10 2" xfId="40745" xr:uid="{91EAAFBF-D1D9-4F23-A93F-E21AF14B5664}"/>
    <cellStyle name="Total 4 4 2 11" xfId="40746" xr:uid="{ECBA5AA1-C30D-4518-9AD2-34CE0AD3E947}"/>
    <cellStyle name="Total 4 4 2 2" xfId="22538" xr:uid="{BB0EF219-B5AC-4A99-8BD8-D8C3A3828F09}"/>
    <cellStyle name="Total 4 4 2 2 2" xfId="22539" xr:uid="{6834CDCC-B405-44A7-9EF2-D373B6284A46}"/>
    <cellStyle name="Total 4 4 2 2 2 2" xfId="40747" xr:uid="{8BDF7A68-E797-4F11-9265-31B69B849A02}"/>
    <cellStyle name="Total 4 4 2 2 2 3" xfId="40748" xr:uid="{3885F59A-B5E1-42BF-BC71-2B077D0F27F4}"/>
    <cellStyle name="Total 4 4 2 2 3" xfId="22540" xr:uid="{710CF903-68D8-4303-899E-BCC1B99F4693}"/>
    <cellStyle name="Total 4 4 2 2 3 2" xfId="22541" xr:uid="{EFDDFF70-A5D1-4FCB-809C-3D8635B0EC24}"/>
    <cellStyle name="Total 4 4 2 2 4" xfId="22542" xr:uid="{2F165A5F-EABC-4338-ADDF-C4A4C136799F}"/>
    <cellStyle name="Total 4 4 2 2 5" xfId="40749" xr:uid="{85F9064E-C97C-41D1-9C0D-20A3C8B20126}"/>
    <cellStyle name="Total 4 4 2 3" xfId="22543" xr:uid="{442FF288-DDB8-4E78-9D44-11F297AC1C36}"/>
    <cellStyle name="Total 4 4 2 3 2" xfId="22544" xr:uid="{10958357-173B-4AAC-BCC9-585B5F217ED2}"/>
    <cellStyle name="Total 4 4 2 3 3" xfId="40750" xr:uid="{2DC860E1-1AB4-4AAD-AB78-8D24CEC22487}"/>
    <cellStyle name="Total 4 4 2 4" xfId="22545" xr:uid="{14CBCCBB-CCD9-4873-B6E5-3D3BFD2E6064}"/>
    <cellStyle name="Total 4 4 2 4 2" xfId="22546" xr:uid="{D52C0EC1-9003-457A-A03B-E1D9046D0AF1}"/>
    <cellStyle name="Total 4 4 2 4 3" xfId="40751" xr:uid="{C7BEE5C2-BF60-4A09-AF8B-5D6D923786D9}"/>
    <cellStyle name="Total 4 4 2 5" xfId="22547" xr:uid="{259D1840-5352-4399-B403-BF1FEEDA1045}"/>
    <cellStyle name="Total 4 4 2 5 2" xfId="22548" xr:uid="{0D481ED6-371A-4BCF-A495-665EA19ED6AF}"/>
    <cellStyle name="Total 4 4 2 5 3" xfId="40752" xr:uid="{EDD90CC1-6684-4B08-BB20-CC3D40CBEC70}"/>
    <cellStyle name="Total 4 4 2 6" xfId="22549" xr:uid="{97F195DB-45F6-4D0C-8625-07A6B479D6C8}"/>
    <cellStyle name="Total 4 4 2 6 2" xfId="22550" xr:uid="{3BD5AE88-AA78-4744-BF5E-B43DC99E8524}"/>
    <cellStyle name="Total 4 4 2 6 3" xfId="40753" xr:uid="{C29E4EF3-F14A-47E2-A3E7-F4E14017ABA1}"/>
    <cellStyle name="Total 4 4 2 7" xfId="22551" xr:uid="{506D0A3F-A9F9-4CF9-BFD1-2B9FADAA1EE8}"/>
    <cellStyle name="Total 4 4 2 7 2" xfId="22552" xr:uid="{5F6D55AA-9C8F-4DE6-A506-17D0CC529160}"/>
    <cellStyle name="Total 4 4 2 7 3" xfId="40754" xr:uid="{AAEEE6E9-F777-499B-B831-3501FDF486F2}"/>
    <cellStyle name="Total 4 4 2 8" xfId="22553" xr:uid="{FFF70558-6B44-4275-9F0A-E32576BA8387}"/>
    <cellStyle name="Total 4 4 2 8 2" xfId="22554" xr:uid="{2FE7D8B7-F49F-416C-88F3-5B8A12C0FF99}"/>
    <cellStyle name="Total 4 4 2 8 3" xfId="40755" xr:uid="{1A3A8BA6-AA41-45BA-9526-B55FF00E0FF1}"/>
    <cellStyle name="Total 4 4 2 9" xfId="22555" xr:uid="{496F8F04-BE6F-46D0-A12F-B0B535121252}"/>
    <cellStyle name="Total 4 4 2 9 2" xfId="40756" xr:uid="{707F513A-5600-474E-9F4C-ADF49845C779}"/>
    <cellStyle name="Total 4 4 2 9 3" xfId="40757" xr:uid="{AE80D485-8221-4F68-8296-640A9920A6A8}"/>
    <cellStyle name="Total 4 4 3" xfId="22556" xr:uid="{18BBDE04-126E-4EA3-A718-C4480100657B}"/>
    <cellStyle name="Total 4 4 3 2" xfId="22557" xr:uid="{185704AD-C596-4C36-9936-A33D8078959A}"/>
    <cellStyle name="Total 4 4 3 2 2" xfId="40758" xr:uid="{059EDDC3-61D7-4C89-A08E-5E479751BBBE}"/>
    <cellStyle name="Total 4 4 3 2 3" xfId="40759" xr:uid="{8A6D1A5E-E3D8-4F60-8EF0-71D8B1A02CC7}"/>
    <cellStyle name="Total 4 4 3 2 4" xfId="40760" xr:uid="{95CFE8C5-68DE-481C-99E0-F93DD8406172}"/>
    <cellStyle name="Total 4 4 3 3" xfId="22558" xr:uid="{B8D4B47E-250A-4EA6-9FFD-1C277BE4A203}"/>
    <cellStyle name="Total 4 4 3 3 2" xfId="22559" xr:uid="{D0C2FB5E-9F57-475A-82E1-867E4BA79ED3}"/>
    <cellStyle name="Total 4 4 3 4" xfId="22560" xr:uid="{09DEF5A7-6B3D-4F9A-ACA8-E9E98F5DAC91}"/>
    <cellStyle name="Total 4 4 3 5" xfId="40761" xr:uid="{E1C24EA5-3F11-4EB7-84EC-B39FAE7705E9}"/>
    <cellStyle name="Total 4 4 4" xfId="22561" xr:uid="{424CFB9B-4031-496E-BB77-9E330BE832BF}"/>
    <cellStyle name="Total 4 4 4 2" xfId="22562" xr:uid="{FE29A559-C31D-4805-BCB2-A2892CC8E0C0}"/>
    <cellStyle name="Total 4 4 4 2 2" xfId="40762" xr:uid="{1E3FCCD6-F359-4B52-A7B7-22CC2967D9D6}"/>
    <cellStyle name="Total 4 4 4 2 3" xfId="40763" xr:uid="{B7CB739D-AD15-4C51-9652-F594810AFF8E}"/>
    <cellStyle name="Total 4 4 4 3" xfId="22563" xr:uid="{F0D63E30-DFDE-4DD5-8A98-C5E759AA4691}"/>
    <cellStyle name="Total 4 4 4 4" xfId="40764" xr:uid="{9A5739F0-2908-41EA-A70E-67A048DC27FD}"/>
    <cellStyle name="Total 4 4 4 5" xfId="40765" xr:uid="{16D74CFD-A414-4BDC-A953-A7F19DBB68A8}"/>
    <cellStyle name="Total 4 4 5" xfId="22564" xr:uid="{D90D1229-4F9D-4FD2-9B95-303E99A92351}"/>
    <cellStyle name="Total 4 4 5 2" xfId="22565" xr:uid="{FFF79BC3-8130-44B6-9DFE-6F5A19C4C2DB}"/>
    <cellStyle name="Total 4 4 5 2 2" xfId="40766" xr:uid="{A8C1556A-DDB5-4A4E-B36D-8593BF911DEB}"/>
    <cellStyle name="Total 4 4 5 2 3" xfId="40767" xr:uid="{8F3B9EAC-8FA8-4C4D-AEE2-BBD79282C5F1}"/>
    <cellStyle name="Total 4 4 5 3" xfId="40768" xr:uid="{51BF93D2-99C3-4F92-B636-898E78C4C645}"/>
    <cellStyle name="Total 4 4 5 4" xfId="40769" xr:uid="{35448C30-3B03-4FAA-B03E-20283FC1E8EF}"/>
    <cellStyle name="Total 4 4 6" xfId="22566" xr:uid="{EC680205-467E-4E89-A2BC-233BEF919CD6}"/>
    <cellStyle name="Total 4 4 6 2" xfId="22567" xr:uid="{85F740A6-E2A3-4310-8F27-AE78FC6B4E9E}"/>
    <cellStyle name="Total 4 4 6 3" xfId="40770" xr:uid="{98392870-826A-4465-B7CA-9AC6C509911B}"/>
    <cellStyle name="Total 4 4 7" xfId="22568" xr:uid="{E1092ABB-C26A-44D8-82B7-4FD32E6CEFCC}"/>
    <cellStyle name="Total 4 4 7 2" xfId="22569" xr:uid="{CD068490-4B83-442E-B9F6-B82AF3BDBB03}"/>
    <cellStyle name="Total 4 4 7 3" xfId="40771" xr:uid="{B551BAF3-CEF1-4232-A645-BB8426624A3F}"/>
    <cellStyle name="Total 4 4 8" xfId="22570" xr:uid="{72B11A8F-7EEC-464A-B8D7-FA8B09098AC9}"/>
    <cellStyle name="Total 4 4 8 2" xfId="22571" xr:uid="{B0F7DEF2-81BB-4075-B97F-B98A0B96E2D8}"/>
    <cellStyle name="Total 4 4 8 3" xfId="40772" xr:uid="{716E16C6-3850-4504-852A-4C95AEB20C75}"/>
    <cellStyle name="Total 4 4 9" xfId="22572" xr:uid="{69DBCF7D-4F44-4B93-A654-17227964DE5C}"/>
    <cellStyle name="Total 4 4 9 2" xfId="22573" xr:uid="{6DD8B11B-47DC-4F29-ADFD-9867FF4B0BA8}"/>
    <cellStyle name="Total 4 4 9 3" xfId="40773" xr:uid="{6934D734-B2B7-44EA-8CED-D9207594F9D5}"/>
    <cellStyle name="Total 4 5" xfId="22574" xr:uid="{E20428C9-21F5-43BC-A7BC-5E59BF41992F}"/>
    <cellStyle name="Total 4 5 10" xfId="22575" xr:uid="{32130E3E-AEC9-4DF1-8FC4-C991DCFAE3A9}"/>
    <cellStyle name="Total 4 5 10 2" xfId="40774" xr:uid="{EDFB2E74-0281-4638-A569-B3767A56FDCC}"/>
    <cellStyle name="Total 4 5 10 3" xfId="40775" xr:uid="{1D38FE47-6B9B-4049-AAB1-176F222EA8D9}"/>
    <cellStyle name="Total 4 5 11" xfId="22576" xr:uid="{17466758-7806-422C-A659-1A8B9FD1833B}"/>
    <cellStyle name="Total 4 5 11 2" xfId="40776" xr:uid="{6E9928D8-FBC9-4C1B-8FC7-80C59B0F67DD}"/>
    <cellStyle name="Total 4 5 12" xfId="40777" xr:uid="{404FDFB4-9CE3-48DC-A5AF-86525F266D0F}"/>
    <cellStyle name="Total 4 5 2" xfId="22577" xr:uid="{E9DA178F-F98E-4599-9ECF-79FC03B9B2DF}"/>
    <cellStyle name="Total 4 5 2 10" xfId="22578" xr:uid="{5C2AE488-0E5A-4F02-AB3C-829B77213C7F}"/>
    <cellStyle name="Total 4 5 2 10 2" xfId="40778" xr:uid="{266DF089-637D-4FC6-B35D-7B8074E91633}"/>
    <cellStyle name="Total 4 5 2 11" xfId="40779" xr:uid="{7917210C-3393-48C6-A1CA-86EF5DD8DC3B}"/>
    <cellStyle name="Total 4 5 2 2" xfId="22579" xr:uid="{58BBE283-FB0B-4710-8017-C7E05F0C4435}"/>
    <cellStyle name="Total 4 5 2 2 2" xfId="22580" xr:uid="{A87CA4E9-20B1-4A78-AA09-54B61A71A886}"/>
    <cellStyle name="Total 4 5 2 2 2 2" xfId="40780" xr:uid="{56ADA44E-ED4E-44EA-8816-5780CF0F792B}"/>
    <cellStyle name="Total 4 5 2 2 2 3" xfId="40781" xr:uid="{8269A4B5-5291-4414-9063-EB1B780D1C5B}"/>
    <cellStyle name="Total 4 5 2 2 3" xfId="22581" xr:uid="{F4F540ED-30FF-49E9-852B-7FDDC1016624}"/>
    <cellStyle name="Total 4 5 2 2 3 2" xfId="22582" xr:uid="{213C6271-23A4-4736-B6DF-B7810B41A08D}"/>
    <cellStyle name="Total 4 5 2 2 4" xfId="22583" xr:uid="{EA733BB2-FBFA-43F5-B3A7-77E742BC8137}"/>
    <cellStyle name="Total 4 5 2 2 5" xfId="40782" xr:uid="{5A30805B-C4D6-4B23-ACB5-98C335367744}"/>
    <cellStyle name="Total 4 5 2 3" xfId="22584" xr:uid="{210A961D-BE21-4206-AD22-06258EC678DB}"/>
    <cellStyle name="Total 4 5 2 3 2" xfId="22585" xr:uid="{90EBC73F-56D6-4F58-AE86-F6C7098406B0}"/>
    <cellStyle name="Total 4 5 2 3 3" xfId="40783" xr:uid="{D51F6C5D-EA7F-47AD-95DA-1A76CC66C995}"/>
    <cellStyle name="Total 4 5 2 4" xfId="22586" xr:uid="{297DB2F6-1154-46E7-9E77-C5BA6228DB75}"/>
    <cellStyle name="Total 4 5 2 4 2" xfId="22587" xr:uid="{4784C80E-A9D1-40C3-A8D8-88E300A02B30}"/>
    <cellStyle name="Total 4 5 2 4 3" xfId="40784" xr:uid="{EEBA195A-88B3-4358-859B-F67095EF7DBA}"/>
    <cellStyle name="Total 4 5 2 5" xfId="22588" xr:uid="{C61A1413-A834-483C-94CA-7895D6A83957}"/>
    <cellStyle name="Total 4 5 2 5 2" xfId="22589" xr:uid="{8C9102FC-C393-4C5D-A8AE-074303E6201C}"/>
    <cellStyle name="Total 4 5 2 5 3" xfId="40785" xr:uid="{BE64BED3-DD70-4715-8FC6-89C111097D91}"/>
    <cellStyle name="Total 4 5 2 6" xfId="22590" xr:uid="{224CFC06-0AAC-40E1-8193-22ECBF5C4CF2}"/>
    <cellStyle name="Total 4 5 2 6 2" xfId="22591" xr:uid="{46E706E1-6BAD-4788-A9EB-64BA6D2D7BAA}"/>
    <cellStyle name="Total 4 5 2 6 3" xfId="40786" xr:uid="{5DE4F122-64D7-4747-AC5D-0524045538D2}"/>
    <cellStyle name="Total 4 5 2 7" xfId="22592" xr:uid="{A0EDCFCC-9AE7-4442-B860-9E02EADEAEB6}"/>
    <cellStyle name="Total 4 5 2 7 2" xfId="22593" xr:uid="{5AD7C888-4959-4455-A050-7DCD92F3EFA0}"/>
    <cellStyle name="Total 4 5 2 7 3" xfId="40787" xr:uid="{0677A996-C782-4686-AB70-719919D2AB92}"/>
    <cellStyle name="Total 4 5 2 8" xfId="22594" xr:uid="{5CA74952-F2BA-45DF-9BB8-121920BA422A}"/>
    <cellStyle name="Total 4 5 2 8 2" xfId="22595" xr:uid="{B7466E8C-BF29-450B-8349-47429CAA1332}"/>
    <cellStyle name="Total 4 5 2 8 3" xfId="40788" xr:uid="{C2350F87-6040-4DB4-B8E9-5B61A19BF455}"/>
    <cellStyle name="Total 4 5 2 9" xfId="22596" xr:uid="{EDBD89C0-0F41-49DD-8F5A-66B654ADB287}"/>
    <cellStyle name="Total 4 5 2 9 2" xfId="40789" xr:uid="{7CCF781D-80DF-4F59-9EDE-9D2760B0CAC0}"/>
    <cellStyle name="Total 4 5 2 9 3" xfId="40790" xr:uid="{3A414121-E187-49F4-88DA-CB508CE1892F}"/>
    <cellStyle name="Total 4 5 3" xfId="22597" xr:uid="{20983220-59A2-4113-B4E7-ADCDEF93001F}"/>
    <cellStyle name="Total 4 5 3 2" xfId="22598" xr:uid="{27B68680-B573-4652-A1CE-DDFF647F1649}"/>
    <cellStyle name="Total 4 5 3 2 2" xfId="40791" xr:uid="{8302556E-AFDA-42EF-A34E-DD120FCF83ED}"/>
    <cellStyle name="Total 4 5 3 2 3" xfId="40792" xr:uid="{ED5B2B16-6395-4751-B130-22002099F0AA}"/>
    <cellStyle name="Total 4 5 3 2 4" xfId="40793" xr:uid="{3E74D331-BE88-4139-9458-B001A2FF0989}"/>
    <cellStyle name="Total 4 5 3 3" xfId="22599" xr:uid="{D7598476-34EA-4576-8D9F-5BEC83A4EB45}"/>
    <cellStyle name="Total 4 5 3 3 2" xfId="22600" xr:uid="{B5E33A6B-5476-4CEE-B0E4-423608786DD4}"/>
    <cellStyle name="Total 4 5 3 4" xfId="22601" xr:uid="{A08BA3BB-0BE5-4615-9397-92FF4512B56C}"/>
    <cellStyle name="Total 4 5 3 5" xfId="40794" xr:uid="{93F92C65-7B70-465A-AE2B-ABF9AA367F9D}"/>
    <cellStyle name="Total 4 5 4" xfId="22602" xr:uid="{F3BABCC1-BA2E-4DBF-B304-8A7949AEDCA3}"/>
    <cellStyle name="Total 4 5 4 2" xfId="22603" xr:uid="{4FC82452-40A8-4FDE-AA81-D075848BE91A}"/>
    <cellStyle name="Total 4 5 4 2 2" xfId="40795" xr:uid="{D54BD42D-2F05-450F-A602-9578C997A88D}"/>
    <cellStyle name="Total 4 5 4 2 3" xfId="40796" xr:uid="{F7EFE648-0E2F-4863-A7E7-D87167301B33}"/>
    <cellStyle name="Total 4 5 4 3" xfId="22604" xr:uid="{783B02E5-AF4D-4C1E-80DE-46A665CC1797}"/>
    <cellStyle name="Total 4 5 4 4" xfId="40797" xr:uid="{12C4A2CC-962E-4C98-9D04-0BAFFFA3321F}"/>
    <cellStyle name="Total 4 5 4 5" xfId="40798" xr:uid="{18D15945-0163-49EE-97F3-192B5541F36C}"/>
    <cellStyle name="Total 4 5 5" xfId="22605" xr:uid="{9E5F71BE-D4E6-4201-9D52-7EF8690B8978}"/>
    <cellStyle name="Total 4 5 5 2" xfId="22606" xr:uid="{7FE33ECE-19A9-4B39-8474-0930C3990DE7}"/>
    <cellStyle name="Total 4 5 5 2 2" xfId="40799" xr:uid="{636A8F3E-88A2-4416-B357-1A3F24839FCF}"/>
    <cellStyle name="Total 4 5 5 2 3" xfId="40800" xr:uid="{7BB9185F-EF29-4527-B0AF-9C4E88FB20DF}"/>
    <cellStyle name="Total 4 5 5 3" xfId="40801" xr:uid="{6A8424DC-289C-42B7-9551-45EDCAD22FF9}"/>
    <cellStyle name="Total 4 5 5 4" xfId="40802" xr:uid="{18A8C1E7-CE20-4444-9BA7-0002FB232846}"/>
    <cellStyle name="Total 4 5 6" xfId="22607" xr:uid="{BB06B1EF-65E1-41A9-8F12-095CC9426C3E}"/>
    <cellStyle name="Total 4 5 6 2" xfId="22608" xr:uid="{EFA5A031-5341-4D64-AD85-2B5645C3C8B9}"/>
    <cellStyle name="Total 4 5 6 3" xfId="40803" xr:uid="{42FBA926-8F49-484C-8553-5B4D33F9EB4D}"/>
    <cellStyle name="Total 4 5 7" xfId="22609" xr:uid="{9F300681-F31B-4409-815B-BDC62630DC6A}"/>
    <cellStyle name="Total 4 5 7 2" xfId="22610" xr:uid="{9BFAF36B-3887-43C8-953A-4D1E27CDCE68}"/>
    <cellStyle name="Total 4 5 7 3" xfId="40804" xr:uid="{316F80C1-9B66-485D-BA0F-4BBC2E7DBCBF}"/>
    <cellStyle name="Total 4 5 8" xfId="22611" xr:uid="{9834B5B8-872A-4C7B-B091-9F2747C2195A}"/>
    <cellStyle name="Total 4 5 8 2" xfId="22612" xr:uid="{287584B7-6ED2-464D-BFF2-2AE096A7956D}"/>
    <cellStyle name="Total 4 5 8 3" xfId="40805" xr:uid="{72DB8117-E0E8-4BC5-B21C-E4F16306493A}"/>
    <cellStyle name="Total 4 5 9" xfId="22613" xr:uid="{8BD9B8F0-D3FE-4F72-9EEB-D64D38A9D77F}"/>
    <cellStyle name="Total 4 5 9 2" xfId="22614" xr:uid="{B6118849-FB4A-4924-9A3B-F5E442EF92B9}"/>
    <cellStyle name="Total 4 5 9 3" xfId="40806" xr:uid="{53617395-1BCF-4E8D-9970-1EFAD9C6FC25}"/>
    <cellStyle name="Total 4 6" xfId="22615" xr:uid="{2D88CA68-CAEB-4E16-97EB-82DA2A352849}"/>
    <cellStyle name="Total 4 6 10" xfId="22616" xr:uid="{1C9BDF03-3747-4B54-8343-661EB5D2A67E}"/>
    <cellStyle name="Total 4 6 10 2" xfId="40807" xr:uid="{7FE65C6A-9584-4E37-8D26-BCD805EDD5F3}"/>
    <cellStyle name="Total 4 6 10 3" xfId="40808" xr:uid="{4333E47F-4605-4CE5-B484-AA366A3D9A82}"/>
    <cellStyle name="Total 4 6 11" xfId="22617" xr:uid="{3CFAB176-B7BF-414B-B12D-41FA946FED7E}"/>
    <cellStyle name="Total 4 6 11 2" xfId="40809" xr:uid="{D5203E6A-E8CF-4FC5-9E17-AA023879E390}"/>
    <cellStyle name="Total 4 6 12" xfId="40810" xr:uid="{16829966-5078-42C2-A363-F467B30A50E7}"/>
    <cellStyle name="Total 4 6 2" xfId="22618" xr:uid="{357E833B-2433-40B4-A457-2766B1BBE672}"/>
    <cellStyle name="Total 4 6 2 10" xfId="22619" xr:uid="{03481917-6707-4084-9A5D-D79B1094767E}"/>
    <cellStyle name="Total 4 6 2 10 2" xfId="40811" xr:uid="{BE756493-BDD3-44B2-A712-43CFA5A90DA8}"/>
    <cellStyle name="Total 4 6 2 11" xfId="40812" xr:uid="{D2AB49F9-3C61-4B37-B898-B5AC3C389B83}"/>
    <cellStyle name="Total 4 6 2 2" xfId="22620" xr:uid="{F93021EA-D1FC-463E-AAF7-2D1176B82350}"/>
    <cellStyle name="Total 4 6 2 2 2" xfId="22621" xr:uid="{0F6C7DC0-2405-4A93-9DAD-5CB0218AE409}"/>
    <cellStyle name="Total 4 6 2 2 2 2" xfId="40813" xr:uid="{A2705C01-FEBD-42A1-9002-DBFCC00E54FD}"/>
    <cellStyle name="Total 4 6 2 2 2 3" xfId="40814" xr:uid="{C7E5A039-2490-4357-AE2F-40450BD60F47}"/>
    <cellStyle name="Total 4 6 2 2 3" xfId="22622" xr:uid="{BBEB47A5-21C6-495B-81FF-6573D1C1B815}"/>
    <cellStyle name="Total 4 6 2 2 3 2" xfId="22623" xr:uid="{A9415DBD-BF71-463E-89CD-C4326549FC7D}"/>
    <cellStyle name="Total 4 6 2 2 4" xfId="22624" xr:uid="{3642F0C8-715A-4642-89D5-901A623243C7}"/>
    <cellStyle name="Total 4 6 2 2 5" xfId="40815" xr:uid="{8BF5AD2E-FA2F-4D05-AC1C-BE0E522C451D}"/>
    <cellStyle name="Total 4 6 2 3" xfId="22625" xr:uid="{2963BF80-D9FE-4742-8B92-3E8D406B65C9}"/>
    <cellStyle name="Total 4 6 2 3 2" xfId="22626" xr:uid="{05942910-9599-405A-9A63-ADB045F98961}"/>
    <cellStyle name="Total 4 6 2 3 3" xfId="40816" xr:uid="{F34D8FE5-32F6-4F69-B13A-FBFA7704EEC6}"/>
    <cellStyle name="Total 4 6 2 4" xfId="22627" xr:uid="{BA8450E5-B398-4A6F-B5C7-0AC17AF09169}"/>
    <cellStyle name="Total 4 6 2 4 2" xfId="22628" xr:uid="{5DAE8121-A68B-498F-AB23-68EE815CCF37}"/>
    <cellStyle name="Total 4 6 2 4 3" xfId="40817" xr:uid="{AE243C6B-E8E0-48FF-8D1B-8C795A905AB5}"/>
    <cellStyle name="Total 4 6 2 5" xfId="22629" xr:uid="{0456700D-B8C7-402C-AABF-920BA9767D16}"/>
    <cellStyle name="Total 4 6 2 5 2" xfId="22630" xr:uid="{A0C11FEA-332F-4E0F-929A-6E918690A7B6}"/>
    <cellStyle name="Total 4 6 2 5 3" xfId="40818" xr:uid="{72B136DE-2C9A-4485-B18F-073A13C6E9FB}"/>
    <cellStyle name="Total 4 6 2 6" xfId="22631" xr:uid="{0E3FAC8C-89BF-4DB6-A953-461E7AC8CF48}"/>
    <cellStyle name="Total 4 6 2 6 2" xfId="22632" xr:uid="{B739D8CB-BE17-4B81-9A19-B15BA78F3D19}"/>
    <cellStyle name="Total 4 6 2 6 3" xfId="40819" xr:uid="{52672C8F-EA81-43AB-AD0C-2DB857DC48C3}"/>
    <cellStyle name="Total 4 6 2 7" xfId="22633" xr:uid="{76C258DF-EF5D-4F57-8622-E74B929334E1}"/>
    <cellStyle name="Total 4 6 2 7 2" xfId="22634" xr:uid="{5A466F7F-9812-4B1F-B64B-1E4900DDF1BB}"/>
    <cellStyle name="Total 4 6 2 7 3" xfId="40820" xr:uid="{F5EA1CA2-93FD-434F-A0DD-40A430855A29}"/>
    <cellStyle name="Total 4 6 2 8" xfId="22635" xr:uid="{57192A4A-0739-45FE-A829-764803D510B9}"/>
    <cellStyle name="Total 4 6 2 8 2" xfId="22636" xr:uid="{0A43405F-93B3-4E8E-9B78-FC4FE5FA6EF6}"/>
    <cellStyle name="Total 4 6 2 8 3" xfId="40821" xr:uid="{BE12F215-9E10-44C4-8DD9-6331CF1D5616}"/>
    <cellStyle name="Total 4 6 2 9" xfId="22637" xr:uid="{CD7A0B32-E120-4504-B35D-E3D283693855}"/>
    <cellStyle name="Total 4 6 2 9 2" xfId="40822" xr:uid="{5418F6D0-76C1-498C-A0B0-FE3592F788F6}"/>
    <cellStyle name="Total 4 6 2 9 3" xfId="40823" xr:uid="{14D04D74-A9DD-46CC-ACB3-60EE009065EC}"/>
    <cellStyle name="Total 4 6 3" xfId="22638" xr:uid="{8888AC0B-1306-4D81-8208-9B3BF4B23E24}"/>
    <cellStyle name="Total 4 6 3 2" xfId="22639" xr:uid="{FF95116D-0731-4857-8115-AAFC1EB8295E}"/>
    <cellStyle name="Total 4 6 3 2 2" xfId="40824" xr:uid="{68685AC3-0E16-4679-94E9-58C21E1AD3AE}"/>
    <cellStyle name="Total 4 6 3 2 3" xfId="40825" xr:uid="{065E7FF5-9C1A-42CF-BE61-0D6B32D9F20E}"/>
    <cellStyle name="Total 4 6 3 2 4" xfId="40826" xr:uid="{6C721753-FAB0-46E0-BA42-B685E082B619}"/>
    <cellStyle name="Total 4 6 3 3" xfId="22640" xr:uid="{B85DF9A6-8AF8-4E3F-A361-6CAE7D3B1288}"/>
    <cellStyle name="Total 4 6 3 3 2" xfId="22641" xr:uid="{4ACCD16B-2E75-4F02-A72E-9E53EC8EA127}"/>
    <cellStyle name="Total 4 6 3 4" xfId="22642" xr:uid="{B3B8B6EA-9D67-4CBF-AC5A-02195228A309}"/>
    <cellStyle name="Total 4 6 3 5" xfId="40827" xr:uid="{6A02D2F0-4C85-4D7D-BB60-F3A2DCA828F6}"/>
    <cellStyle name="Total 4 6 4" xfId="22643" xr:uid="{70DDE1ED-87AC-4CD7-A8DF-BA93AF476D12}"/>
    <cellStyle name="Total 4 6 4 2" xfId="22644" xr:uid="{B37A0FA3-36AB-4F00-A7EE-767163E4A397}"/>
    <cellStyle name="Total 4 6 4 2 2" xfId="40828" xr:uid="{99B0F614-DAE2-4F64-99C6-533092BE7F6A}"/>
    <cellStyle name="Total 4 6 4 2 3" xfId="40829" xr:uid="{6C79D944-B617-4C06-81D9-96492C8C4A5A}"/>
    <cellStyle name="Total 4 6 4 3" xfId="22645" xr:uid="{2BCBF014-A15C-447A-8F5A-5FE0E29315F1}"/>
    <cellStyle name="Total 4 6 4 4" xfId="40830" xr:uid="{7EC8B13D-DDC9-4CF7-8A56-6554F467A7EC}"/>
    <cellStyle name="Total 4 6 4 5" xfId="40831" xr:uid="{0356D0FB-F18E-4187-AB4F-FB8875BD9AE5}"/>
    <cellStyle name="Total 4 6 5" xfId="22646" xr:uid="{BD894E2C-98AB-4EA6-AA8F-1A23F527AEC3}"/>
    <cellStyle name="Total 4 6 5 2" xfId="22647" xr:uid="{07DDCF05-0FBB-48D5-A03F-22E3266845F1}"/>
    <cellStyle name="Total 4 6 5 2 2" xfId="40832" xr:uid="{B7A173B5-E194-4014-8C23-33FC85390207}"/>
    <cellStyle name="Total 4 6 5 2 3" xfId="40833" xr:uid="{479F50F2-2242-4C98-8834-913EAD52045F}"/>
    <cellStyle name="Total 4 6 5 3" xfId="40834" xr:uid="{F12FF7DC-0E00-48F1-A94E-5269B82C4EC4}"/>
    <cellStyle name="Total 4 6 5 4" xfId="40835" xr:uid="{B9AFE6F6-EF5D-44DC-BD4C-CE4CA02F4DE8}"/>
    <cellStyle name="Total 4 6 6" xfId="22648" xr:uid="{9D687075-1DE9-4B99-A93A-CA484EAB9B5C}"/>
    <cellStyle name="Total 4 6 6 2" xfId="22649" xr:uid="{82D322C7-E0EB-478B-86DB-4F5B04693506}"/>
    <cellStyle name="Total 4 6 6 3" xfId="40836" xr:uid="{83220726-6C27-444E-888E-BB07606B08B6}"/>
    <cellStyle name="Total 4 6 7" xfId="22650" xr:uid="{544368F0-80E3-4FA6-9761-5B70832F914C}"/>
    <cellStyle name="Total 4 6 7 2" xfId="22651" xr:uid="{A71DAACB-D47D-4599-8006-92C1300F50D5}"/>
    <cellStyle name="Total 4 6 7 3" xfId="40837" xr:uid="{01A9921E-0DE2-4198-8230-F78915FA2F3C}"/>
    <cellStyle name="Total 4 6 8" xfId="22652" xr:uid="{525AFD4E-01E7-4E92-85C9-02C716C0E025}"/>
    <cellStyle name="Total 4 6 8 2" xfId="22653" xr:uid="{428BA487-8F93-453E-8577-ED11D2523A77}"/>
    <cellStyle name="Total 4 6 8 3" xfId="40838" xr:uid="{3B050B68-FDAF-405F-A980-1ABA588D0897}"/>
    <cellStyle name="Total 4 6 9" xfId="22654" xr:uid="{52E2FC8B-BAE7-4238-8777-A5722529926F}"/>
    <cellStyle name="Total 4 6 9 2" xfId="22655" xr:uid="{5A02D8FF-DE93-4ABF-B134-A7924C8638A7}"/>
    <cellStyle name="Total 4 6 9 3" xfId="40839" xr:uid="{7333566C-02B0-4956-B398-68024C14A5F3}"/>
    <cellStyle name="Total 4 7" xfId="22656" xr:uid="{F13A0AB4-CC2D-48E0-94BB-0A29D96A4854}"/>
    <cellStyle name="Total 4 7 10" xfId="22657" xr:uid="{34CE9D19-25FF-4D9B-98ED-DD06189B84FB}"/>
    <cellStyle name="Total 4 7 10 2" xfId="40840" xr:uid="{F72B3BB5-62EC-43A2-A720-5E9678ECC34F}"/>
    <cellStyle name="Total 4 7 10 3" xfId="40841" xr:uid="{5180CEF3-5206-46A5-A1A3-7B8966CC831B}"/>
    <cellStyle name="Total 4 7 11" xfId="22658" xr:uid="{7BF47F07-32B4-412F-87AB-BE31DF33EB71}"/>
    <cellStyle name="Total 4 7 11 2" xfId="40842" xr:uid="{D99D3FA3-10DA-4F4B-AD59-2A8C162F6B47}"/>
    <cellStyle name="Total 4 7 12" xfId="40843" xr:uid="{C7303B56-2DE0-407F-8171-5FE4A1C85B5C}"/>
    <cellStyle name="Total 4 7 2" xfId="22659" xr:uid="{4430D404-6B2F-4BF3-9AF1-109C8A2BDA4B}"/>
    <cellStyle name="Total 4 7 2 10" xfId="22660" xr:uid="{5FB5066D-CF1C-45F0-BD91-E216504B2FCB}"/>
    <cellStyle name="Total 4 7 2 10 2" xfId="40844" xr:uid="{D4756846-9D86-4962-BF89-17FB44ED3353}"/>
    <cellStyle name="Total 4 7 2 11" xfId="40845" xr:uid="{E86C8010-7B6D-4B98-95F5-008588B64342}"/>
    <cellStyle name="Total 4 7 2 2" xfId="22661" xr:uid="{67D67120-7E1F-499C-B191-CEA4D7F1A436}"/>
    <cellStyle name="Total 4 7 2 2 2" xfId="22662" xr:uid="{FDAE049F-26D2-4B92-A052-D13700426589}"/>
    <cellStyle name="Total 4 7 2 2 2 2" xfId="40846" xr:uid="{EFC11DEC-93A9-48F9-BAFD-5378F53C6F2C}"/>
    <cellStyle name="Total 4 7 2 2 2 3" xfId="40847" xr:uid="{5B3409DD-CA41-4F8B-A7F6-04B3EB0A141F}"/>
    <cellStyle name="Total 4 7 2 2 3" xfId="22663" xr:uid="{B3BFB9C3-66E7-4EBA-AAA4-869981721EE4}"/>
    <cellStyle name="Total 4 7 2 2 3 2" xfId="22664" xr:uid="{38EFF6D2-51DC-403A-AA21-DD9B1CE48093}"/>
    <cellStyle name="Total 4 7 2 2 4" xfId="22665" xr:uid="{8A557408-79A4-4228-A112-270AB187E83D}"/>
    <cellStyle name="Total 4 7 2 2 5" xfId="40848" xr:uid="{D7032D8B-5B37-4976-B259-2E975D735B04}"/>
    <cellStyle name="Total 4 7 2 3" xfId="22666" xr:uid="{C8E5A3E6-EF62-45A3-A36B-18964233B391}"/>
    <cellStyle name="Total 4 7 2 3 2" xfId="22667" xr:uid="{D5682A0A-2723-4ACE-9011-33B5899FD330}"/>
    <cellStyle name="Total 4 7 2 3 3" xfId="40849" xr:uid="{C6FF841A-BE1F-4390-A66E-117355A9ECC3}"/>
    <cellStyle name="Total 4 7 2 4" xfId="22668" xr:uid="{83B767D6-63A5-4BC9-8B65-EE8C66B566E1}"/>
    <cellStyle name="Total 4 7 2 4 2" xfId="22669" xr:uid="{0C509912-7715-4B2C-8106-ABAB4ED34CC4}"/>
    <cellStyle name="Total 4 7 2 4 3" xfId="40850" xr:uid="{06EB3C5B-B012-4670-8A01-E4CCD88E53DF}"/>
    <cellStyle name="Total 4 7 2 5" xfId="22670" xr:uid="{E5AF5200-0846-4100-BC83-B5751A9CDA88}"/>
    <cellStyle name="Total 4 7 2 5 2" xfId="22671" xr:uid="{991A4562-0A54-413A-8094-1C503030D25F}"/>
    <cellStyle name="Total 4 7 2 5 3" xfId="40851" xr:uid="{43AA822D-E689-40E8-9585-344AF2387A63}"/>
    <cellStyle name="Total 4 7 2 6" xfId="22672" xr:uid="{134A4D83-BF1C-4D6A-B2E3-27808FE78057}"/>
    <cellStyle name="Total 4 7 2 6 2" xfId="22673" xr:uid="{87E2014F-7D9B-4456-A22F-70E48D52D4DD}"/>
    <cellStyle name="Total 4 7 2 6 3" xfId="40852" xr:uid="{8F052C7A-A905-419D-9F33-D1F1F39B0735}"/>
    <cellStyle name="Total 4 7 2 7" xfId="22674" xr:uid="{383CDBB1-5B62-40EA-8257-99A8A3ABE31B}"/>
    <cellStyle name="Total 4 7 2 7 2" xfId="22675" xr:uid="{E2F0D53A-83E4-496B-9C71-1E0A69F26A68}"/>
    <cellStyle name="Total 4 7 2 7 3" xfId="40853" xr:uid="{512D7BB5-21C0-4B86-AD65-DE52D58AC99A}"/>
    <cellStyle name="Total 4 7 2 8" xfId="22676" xr:uid="{9E1117AA-BA32-4200-9A0C-2FF352F4928C}"/>
    <cellStyle name="Total 4 7 2 8 2" xfId="22677" xr:uid="{32258C67-852F-47FB-B979-323829609AE4}"/>
    <cellStyle name="Total 4 7 2 8 3" xfId="40854" xr:uid="{DB960B3D-CEE2-4FD4-832B-CFAA081A6F87}"/>
    <cellStyle name="Total 4 7 2 9" xfId="22678" xr:uid="{2AC48466-3AF1-4D21-A155-3D5CCDFBCD2D}"/>
    <cellStyle name="Total 4 7 2 9 2" xfId="40855" xr:uid="{466E0C41-59CD-40A0-A25E-8A102461E5DD}"/>
    <cellStyle name="Total 4 7 2 9 3" xfId="40856" xr:uid="{5675889F-7CA5-4A80-9025-0A82A13D7D1A}"/>
    <cellStyle name="Total 4 7 3" xfId="22679" xr:uid="{A98907F5-D263-4C98-95DC-FAD26CE2DC5D}"/>
    <cellStyle name="Total 4 7 3 2" xfId="22680" xr:uid="{68BBF596-3B09-4C64-B9A0-0C7B55C44348}"/>
    <cellStyle name="Total 4 7 3 2 2" xfId="40857" xr:uid="{AE32D3D4-C71B-47B0-BB9E-C6A9E9D6AB03}"/>
    <cellStyle name="Total 4 7 3 2 3" xfId="40858" xr:uid="{D66552EA-1850-4349-BDB5-4F5ECD6B07AE}"/>
    <cellStyle name="Total 4 7 3 2 4" xfId="40859" xr:uid="{C2D8A9C7-1F46-4F96-AC12-87B2A18AC3D1}"/>
    <cellStyle name="Total 4 7 3 3" xfId="22681" xr:uid="{34A4C128-93CC-4EDA-BCE2-DC546417AE22}"/>
    <cellStyle name="Total 4 7 3 3 2" xfId="22682" xr:uid="{8675DBB6-152F-452E-9E56-91348E28E4B0}"/>
    <cellStyle name="Total 4 7 3 4" xfId="22683" xr:uid="{40F811E8-BAD1-4BBE-8063-6C4F6309311B}"/>
    <cellStyle name="Total 4 7 3 5" xfId="40860" xr:uid="{930D3EF2-4400-46C5-A64C-F879129E1674}"/>
    <cellStyle name="Total 4 7 4" xfId="22684" xr:uid="{31DF0B24-74DC-4413-ADA6-9E77805D2D63}"/>
    <cellStyle name="Total 4 7 4 2" xfId="22685" xr:uid="{607930E9-ABF0-4E35-A4ED-9932EED38266}"/>
    <cellStyle name="Total 4 7 4 2 2" xfId="40861" xr:uid="{BDF63791-6260-4159-87C9-6FC4A671CD58}"/>
    <cellStyle name="Total 4 7 4 2 3" xfId="40862" xr:uid="{A5296C95-B535-4F55-BFD3-2785CF68DDA5}"/>
    <cellStyle name="Total 4 7 4 3" xfId="22686" xr:uid="{1FB00EDC-2D6F-43B9-8E18-F4B00A4E0181}"/>
    <cellStyle name="Total 4 7 4 4" xfId="40863" xr:uid="{754600D3-AD32-4231-B03C-8A23E81FDE6A}"/>
    <cellStyle name="Total 4 7 4 5" xfId="40864" xr:uid="{B1E0A3DA-D04B-4BC4-9435-29A26D47831E}"/>
    <cellStyle name="Total 4 7 5" xfId="22687" xr:uid="{5F72B4AE-370B-4F55-BE37-86953E05C5A8}"/>
    <cellStyle name="Total 4 7 5 2" xfId="22688" xr:uid="{372986C9-B063-4F3F-9BFC-5DBFC381579E}"/>
    <cellStyle name="Total 4 7 5 2 2" xfId="40865" xr:uid="{2F3F5741-24FF-482F-8A8C-1750B89B3B2C}"/>
    <cellStyle name="Total 4 7 5 2 3" xfId="40866" xr:uid="{7C45BF87-202C-4389-9263-B9FB33F069F5}"/>
    <cellStyle name="Total 4 7 5 3" xfId="40867" xr:uid="{9070D012-56E4-41FE-A02C-FC687D8FC01F}"/>
    <cellStyle name="Total 4 7 5 4" xfId="40868" xr:uid="{401076D2-0A56-47E8-84A7-2AB0B5FABEE2}"/>
    <cellStyle name="Total 4 7 6" xfId="22689" xr:uid="{2FA4641A-16CB-4589-8EDB-DE37B49F404C}"/>
    <cellStyle name="Total 4 7 6 2" xfId="22690" xr:uid="{87E8D31A-48FD-495E-81BB-A09D4CB35432}"/>
    <cellStyle name="Total 4 7 6 3" xfId="40869" xr:uid="{889B9AB0-36FD-4DB6-BB96-04BDAD6EA9F1}"/>
    <cellStyle name="Total 4 7 7" xfId="22691" xr:uid="{00612109-0E2E-40B0-9277-FD0D5818EE0B}"/>
    <cellStyle name="Total 4 7 7 2" xfId="22692" xr:uid="{8BE9F2E1-FEBE-41D6-A060-4DFA4E694BCC}"/>
    <cellStyle name="Total 4 7 7 3" xfId="40870" xr:uid="{6E70F8EE-177C-4EA5-AF4B-620F3D789061}"/>
    <cellStyle name="Total 4 7 8" xfId="22693" xr:uid="{7EF87432-EB1D-44AA-B108-92D02368D16B}"/>
    <cellStyle name="Total 4 7 8 2" xfId="22694" xr:uid="{E28CF711-E749-4204-89A4-78A620F0E547}"/>
    <cellStyle name="Total 4 7 8 3" xfId="40871" xr:uid="{573B2120-462B-437D-8C6A-A8CA826DE3AB}"/>
    <cellStyle name="Total 4 7 9" xfId="22695" xr:uid="{D97C24E9-FD4E-432D-8FA0-EDA2A72D1CC5}"/>
    <cellStyle name="Total 4 7 9 2" xfId="22696" xr:uid="{AD9F2299-F7A8-4C7D-8101-3D8268460384}"/>
    <cellStyle name="Total 4 7 9 3" xfId="40872" xr:uid="{FB13D917-60E9-48EE-AF1D-EB2E044479CD}"/>
    <cellStyle name="Total 4 8" xfId="22697" xr:uid="{44A64D0A-49F6-486C-BEDB-24E0ECF112F2}"/>
    <cellStyle name="Total 4 8 10" xfId="22698" xr:uid="{6EFF225C-BEA1-41A1-B4A1-054645EAF3C5}"/>
    <cellStyle name="Total 4 8 10 2" xfId="40873" xr:uid="{1B74E40C-DBCF-427B-8437-566194C11C61}"/>
    <cellStyle name="Total 4 8 10 3" xfId="40874" xr:uid="{E40E2167-BBB9-4534-ABAA-0316EE560F60}"/>
    <cellStyle name="Total 4 8 11" xfId="22699" xr:uid="{E8FF1A2A-3378-4DFE-B9D3-84B3C058A0A6}"/>
    <cellStyle name="Total 4 8 11 2" xfId="40875" xr:uid="{9AD1C103-7696-4157-8DB6-F566DD53BC19}"/>
    <cellStyle name="Total 4 8 12" xfId="40876" xr:uid="{CDF641E7-0F12-4BF3-8818-0F7F15A1EED0}"/>
    <cellStyle name="Total 4 8 2" xfId="22700" xr:uid="{01CB0313-C0B4-469D-BC61-C789EB626C55}"/>
    <cellStyle name="Total 4 8 2 10" xfId="22701" xr:uid="{A4261904-15C0-4E0B-B33E-55D669339388}"/>
    <cellStyle name="Total 4 8 2 10 2" xfId="40877" xr:uid="{61360821-B2DB-45A9-BAC0-AF15171AFEEC}"/>
    <cellStyle name="Total 4 8 2 11" xfId="40878" xr:uid="{5C06D8DE-5AE4-4CED-97A9-B19D649ACD6E}"/>
    <cellStyle name="Total 4 8 2 2" xfId="22702" xr:uid="{C5B5D5E8-1912-489E-819F-AAA8083EB749}"/>
    <cellStyle name="Total 4 8 2 2 2" xfId="22703" xr:uid="{CD5A5362-9484-4681-8B17-3FA0859B6DCF}"/>
    <cellStyle name="Total 4 8 2 2 2 2" xfId="40879" xr:uid="{0BCB3D9F-1ABD-4418-9340-8BA8874A523B}"/>
    <cellStyle name="Total 4 8 2 2 2 3" xfId="40880" xr:uid="{677DF38C-90B4-49F1-BBF0-64D8FECF0BD8}"/>
    <cellStyle name="Total 4 8 2 2 3" xfId="22704" xr:uid="{728975B7-D3DE-48B2-A3BB-85DAD75FFFC2}"/>
    <cellStyle name="Total 4 8 2 2 3 2" xfId="22705" xr:uid="{1EEC75FD-667A-46F5-83A6-93FC6ADF17AD}"/>
    <cellStyle name="Total 4 8 2 2 4" xfId="22706" xr:uid="{A4F01D5C-5363-4068-B3E2-DBC29A2C6E53}"/>
    <cellStyle name="Total 4 8 2 2 5" xfId="40881" xr:uid="{82491C75-C5BF-4938-A58E-EBC72017DE25}"/>
    <cellStyle name="Total 4 8 2 3" xfId="22707" xr:uid="{1ACD3F67-3327-4A29-9D16-D9260844E5C0}"/>
    <cellStyle name="Total 4 8 2 3 2" xfId="22708" xr:uid="{962D9C9F-2575-4475-8513-C689E86CAB56}"/>
    <cellStyle name="Total 4 8 2 3 3" xfId="40882" xr:uid="{F870C29F-9AB8-4419-BCDD-2DD2A625B281}"/>
    <cellStyle name="Total 4 8 2 4" xfId="22709" xr:uid="{4FEC998C-2BF2-4EA4-8B16-F0130998231A}"/>
    <cellStyle name="Total 4 8 2 4 2" xfId="22710" xr:uid="{8F3C76CE-D808-4ECD-87EC-0ED12831208A}"/>
    <cellStyle name="Total 4 8 2 4 3" xfId="40883" xr:uid="{A95EC51D-1325-4C4A-9841-ECCF91917EF1}"/>
    <cellStyle name="Total 4 8 2 5" xfId="22711" xr:uid="{E8C071D2-888F-402A-BE66-11B245FAD743}"/>
    <cellStyle name="Total 4 8 2 5 2" xfId="22712" xr:uid="{A32CCF8D-ABAE-47CB-BCAF-DDB595B6076B}"/>
    <cellStyle name="Total 4 8 2 5 3" xfId="40884" xr:uid="{5B1EACEA-CCEA-45DC-9DC4-9C08AF0141A0}"/>
    <cellStyle name="Total 4 8 2 6" xfId="22713" xr:uid="{673E47DD-51C9-4253-A6C6-BF189F2CA9D3}"/>
    <cellStyle name="Total 4 8 2 6 2" xfId="22714" xr:uid="{F0609EAB-F889-422E-8052-581204C503C2}"/>
    <cellStyle name="Total 4 8 2 6 3" xfId="40885" xr:uid="{25C67BF9-5FA8-4E3D-B884-8DAC552544A3}"/>
    <cellStyle name="Total 4 8 2 7" xfId="22715" xr:uid="{13A063A0-61D0-42A4-AE46-FB247AE5CCBC}"/>
    <cellStyle name="Total 4 8 2 7 2" xfId="22716" xr:uid="{D3EB9687-73F2-4EB3-A4E5-B327C69B9195}"/>
    <cellStyle name="Total 4 8 2 7 3" xfId="40886" xr:uid="{A7ED3FCD-CCBD-4264-A78B-83575FDE23E4}"/>
    <cellStyle name="Total 4 8 2 8" xfId="22717" xr:uid="{144D7D16-5941-4DB6-8486-FA6C38F82E2C}"/>
    <cellStyle name="Total 4 8 2 8 2" xfId="22718" xr:uid="{C3B0A167-31FC-4527-932C-ADAC0E9D7C36}"/>
    <cellStyle name="Total 4 8 2 8 3" xfId="40887" xr:uid="{12B2AC94-59DE-419F-A375-3DDC6368BD04}"/>
    <cellStyle name="Total 4 8 2 9" xfId="22719" xr:uid="{E3DA75BD-6389-4B55-ADD3-6EDF86DFEB1C}"/>
    <cellStyle name="Total 4 8 2 9 2" xfId="40888" xr:uid="{4B0D7276-39CC-4ADF-8616-63561B44FE7D}"/>
    <cellStyle name="Total 4 8 2 9 3" xfId="40889" xr:uid="{BCF74CD0-6A7D-47D2-B819-C1F4B105517D}"/>
    <cellStyle name="Total 4 8 3" xfId="22720" xr:uid="{88004F30-4619-45FA-98A9-239C5FB11DA1}"/>
    <cellStyle name="Total 4 8 3 2" xfId="22721" xr:uid="{CF276486-E3DB-44F5-82CD-559DB708204C}"/>
    <cellStyle name="Total 4 8 3 2 2" xfId="40890" xr:uid="{18967E52-9A37-4A60-A1DB-157E471F44F1}"/>
    <cellStyle name="Total 4 8 3 2 3" xfId="40891" xr:uid="{B9EC339B-D972-4E07-96AD-8A9B483317CB}"/>
    <cellStyle name="Total 4 8 3 2 4" xfId="40892" xr:uid="{5F6AC052-5974-4046-AE57-F9A604747208}"/>
    <cellStyle name="Total 4 8 3 3" xfId="22722" xr:uid="{1A342E2F-5042-46D2-A6B0-5944B8330A06}"/>
    <cellStyle name="Total 4 8 3 3 2" xfId="22723" xr:uid="{ADF67D45-D616-47DD-9855-88B434218352}"/>
    <cellStyle name="Total 4 8 3 4" xfId="22724" xr:uid="{9B0EF990-41BA-44F2-94FE-5B5D22800107}"/>
    <cellStyle name="Total 4 8 3 5" xfId="40893" xr:uid="{B5A5096F-3095-42CF-B600-492E56E5374B}"/>
    <cellStyle name="Total 4 8 4" xfId="22725" xr:uid="{EAE5D16D-08A8-4F8A-A4D9-FC930949AB8F}"/>
    <cellStyle name="Total 4 8 4 2" xfId="22726" xr:uid="{A104E411-51A2-4957-8810-BF56ABBE33BC}"/>
    <cellStyle name="Total 4 8 4 2 2" xfId="40894" xr:uid="{48FFAE5A-EB47-4986-B58E-BF5DFFFF83E6}"/>
    <cellStyle name="Total 4 8 4 2 3" xfId="40895" xr:uid="{43919803-3B42-4A30-8D58-F9B9E444B947}"/>
    <cellStyle name="Total 4 8 4 3" xfId="22727" xr:uid="{10E6162A-C7A3-4C86-9DB7-D07F76DE8B7C}"/>
    <cellStyle name="Total 4 8 4 4" xfId="40896" xr:uid="{137FE294-08A3-4AE6-AC87-2E547B9D18E7}"/>
    <cellStyle name="Total 4 8 4 5" xfId="40897" xr:uid="{E4675F30-93B8-4BA3-8714-0EC633B2C140}"/>
    <cellStyle name="Total 4 8 5" xfId="22728" xr:uid="{1B5AE6F4-8B50-4E3C-87AB-B12446B17D51}"/>
    <cellStyle name="Total 4 8 5 2" xfId="22729" xr:uid="{6CCBE7A3-AE26-45CF-B503-BA6E14EB9E2E}"/>
    <cellStyle name="Total 4 8 5 2 2" xfId="40898" xr:uid="{2D84CA72-87AC-4628-9BD4-B6203920AB75}"/>
    <cellStyle name="Total 4 8 5 2 3" xfId="40899" xr:uid="{1272A32B-D51E-40CD-B654-059B82E943B9}"/>
    <cellStyle name="Total 4 8 5 3" xfId="40900" xr:uid="{FE82A93F-9FB0-4B09-91DE-6AD4C8CD4AA4}"/>
    <cellStyle name="Total 4 8 5 4" xfId="40901" xr:uid="{EA33E2FE-88ED-4560-98FC-1F4E2FF30340}"/>
    <cellStyle name="Total 4 8 6" xfId="22730" xr:uid="{711ECB65-B167-4714-B185-4D7AB27DB540}"/>
    <cellStyle name="Total 4 8 6 2" xfId="22731" xr:uid="{EF126808-F20D-43B9-A2AF-C049C4B343DA}"/>
    <cellStyle name="Total 4 8 6 3" xfId="40902" xr:uid="{40247F93-5BE5-4AC7-AC2D-AC8142764E38}"/>
    <cellStyle name="Total 4 8 7" xfId="22732" xr:uid="{A57EBB31-E6FB-4287-93F9-BFAC22CB1508}"/>
    <cellStyle name="Total 4 8 7 2" xfId="22733" xr:uid="{6CB0900E-D689-4240-A0E4-EB8136017ECD}"/>
    <cellStyle name="Total 4 8 7 3" xfId="40903" xr:uid="{2469143B-D0FA-4AEE-A9C9-EBD4CFE62691}"/>
    <cellStyle name="Total 4 8 8" xfId="22734" xr:uid="{A28E8F91-DF90-4F44-BB9D-8928E6A756DB}"/>
    <cellStyle name="Total 4 8 8 2" xfId="22735" xr:uid="{7D1E6A45-FD06-4B33-B455-F12F2A2A9B4E}"/>
    <cellStyle name="Total 4 8 8 3" xfId="40904" xr:uid="{DC4F71B4-8283-4CCA-BF3F-C89914744ABC}"/>
    <cellStyle name="Total 4 8 9" xfId="22736" xr:uid="{A139F68B-D051-4BBF-899A-21F0033D9A8C}"/>
    <cellStyle name="Total 4 8 9 2" xfId="22737" xr:uid="{0E64DC2B-DD13-47D8-9AD7-1D9A3F046515}"/>
    <cellStyle name="Total 4 8 9 3" xfId="40905" xr:uid="{47AB3B0B-95AB-4FE2-9A3C-70A5F71A865F}"/>
    <cellStyle name="Total 4 9" xfId="22738" xr:uid="{E6B0D824-5403-488D-9809-CC0C370AA32B}"/>
    <cellStyle name="Total 4 9 10" xfId="22739" xr:uid="{197DAA09-93E7-47FD-9B3B-261F1090F555}"/>
    <cellStyle name="Total 4 9 10 2" xfId="40906" xr:uid="{1B5BA028-237B-4B2D-A63B-305D31545F85}"/>
    <cellStyle name="Total 4 9 10 3" xfId="40907" xr:uid="{80A8683F-89F6-499B-BFA3-59C56EED2441}"/>
    <cellStyle name="Total 4 9 11" xfId="22740" xr:uid="{925C4249-2609-4F1D-B47E-B8EA38D2009C}"/>
    <cellStyle name="Total 4 9 11 2" xfId="40908" xr:uid="{0156ACF0-8D99-49A8-B6E8-A7461DFE7116}"/>
    <cellStyle name="Total 4 9 12" xfId="40909" xr:uid="{56EA2BE1-38E1-46D4-AFA9-B60A64B543CC}"/>
    <cellStyle name="Total 4 9 2" xfId="22741" xr:uid="{8F26E99A-C7C3-4186-96BE-C9A8EF6B7D4C}"/>
    <cellStyle name="Total 4 9 2 10" xfId="22742" xr:uid="{893F069F-4F25-49BA-B6CD-F38B0E487DB6}"/>
    <cellStyle name="Total 4 9 2 10 2" xfId="40910" xr:uid="{05461BA9-15AE-4B8B-91FE-1C47FDC3CC7D}"/>
    <cellStyle name="Total 4 9 2 11" xfId="40911" xr:uid="{FFD9D63F-82F9-49A6-9D18-DACD05CE5CE9}"/>
    <cellStyle name="Total 4 9 2 2" xfId="22743" xr:uid="{EF62092C-D157-4D67-A04D-5511B2A1F849}"/>
    <cellStyle name="Total 4 9 2 2 2" xfId="22744" xr:uid="{7986925E-DDB6-4DA7-952C-E25286887E13}"/>
    <cellStyle name="Total 4 9 2 2 2 2" xfId="40912" xr:uid="{AEED74EB-5F60-48D5-8583-826097EFD076}"/>
    <cellStyle name="Total 4 9 2 2 2 3" xfId="40913" xr:uid="{370913AB-DCED-4148-9182-51E21BF6C67C}"/>
    <cellStyle name="Total 4 9 2 2 3" xfId="22745" xr:uid="{24CF8C63-4BD3-4A8E-A66D-04B4D2C939C9}"/>
    <cellStyle name="Total 4 9 2 2 3 2" xfId="22746" xr:uid="{DD9ADA0B-67FD-4D92-9637-CF002035D267}"/>
    <cellStyle name="Total 4 9 2 2 4" xfId="22747" xr:uid="{578761CB-1CF4-4EA5-88C4-A24DA90A1F92}"/>
    <cellStyle name="Total 4 9 2 2 5" xfId="40914" xr:uid="{CD3A00E9-4F13-46E4-9A22-3A85DDCF5A5C}"/>
    <cellStyle name="Total 4 9 2 3" xfId="22748" xr:uid="{1778C021-DA18-486A-ABB5-F36FFD275619}"/>
    <cellStyle name="Total 4 9 2 3 2" xfId="22749" xr:uid="{7ED04D55-2ACE-4BA0-8606-C0292366A18E}"/>
    <cellStyle name="Total 4 9 2 3 3" xfId="40915" xr:uid="{3C37441A-319E-4FEF-BCF7-B666AF5B8DB3}"/>
    <cellStyle name="Total 4 9 2 4" xfId="22750" xr:uid="{206F1869-E55D-477B-B625-F392CC1644AF}"/>
    <cellStyle name="Total 4 9 2 4 2" xfId="22751" xr:uid="{9B88CF0F-36C7-4131-AED2-ECE093A4B8AA}"/>
    <cellStyle name="Total 4 9 2 4 3" xfId="40916" xr:uid="{92A74DE3-8C3D-4673-9231-F66C10CE4C83}"/>
    <cellStyle name="Total 4 9 2 5" xfId="22752" xr:uid="{BFF261E9-F666-4373-BA8A-6809F7ACF82C}"/>
    <cellStyle name="Total 4 9 2 5 2" xfId="22753" xr:uid="{12E7F839-40BA-47BF-8ED2-A696FA071907}"/>
    <cellStyle name="Total 4 9 2 5 3" xfId="40917" xr:uid="{3956D895-6EED-4900-93FE-CD71BE12184E}"/>
    <cellStyle name="Total 4 9 2 6" xfId="22754" xr:uid="{05047D59-DA76-4901-98EF-1F288A482C00}"/>
    <cellStyle name="Total 4 9 2 6 2" xfId="22755" xr:uid="{F89837E6-408D-4815-96BA-66D3DC85366C}"/>
    <cellStyle name="Total 4 9 2 6 3" xfId="40918" xr:uid="{2D17471E-CFCF-4E5A-AA05-A04965307DAD}"/>
    <cellStyle name="Total 4 9 2 7" xfId="22756" xr:uid="{690CAD70-90C9-4EE9-8D41-42FDD7BEA53F}"/>
    <cellStyle name="Total 4 9 2 7 2" xfId="22757" xr:uid="{FA2D614D-2C7E-428E-8611-B68155820372}"/>
    <cellStyle name="Total 4 9 2 7 3" xfId="40919" xr:uid="{AA26B25D-5F69-4FDA-90EF-231125C04D69}"/>
    <cellStyle name="Total 4 9 2 8" xfId="22758" xr:uid="{82439B61-ED2C-4918-89C3-3B364F6389EE}"/>
    <cellStyle name="Total 4 9 2 8 2" xfId="22759" xr:uid="{3545F66E-E1A9-4457-9EAA-5E2434B3EF56}"/>
    <cellStyle name="Total 4 9 2 8 3" xfId="40920" xr:uid="{643AE57F-2521-4757-9005-0DF3E3A4439E}"/>
    <cellStyle name="Total 4 9 2 9" xfId="22760" xr:uid="{DE912554-448A-488F-A7EB-5C8E3A23D185}"/>
    <cellStyle name="Total 4 9 2 9 2" xfId="40921" xr:uid="{FAE416DF-5E29-4233-A367-C072BF0C4A6A}"/>
    <cellStyle name="Total 4 9 2 9 3" xfId="40922" xr:uid="{DC1C4AA3-2CCD-4508-893D-EBA422F397E8}"/>
    <cellStyle name="Total 4 9 3" xfId="22761" xr:uid="{98AF2FF5-13B8-4F27-8153-5EB26082C109}"/>
    <cellStyle name="Total 4 9 3 2" xfId="22762" xr:uid="{33441423-4DF2-4E4D-87B6-8E7CD7B4C658}"/>
    <cellStyle name="Total 4 9 3 2 2" xfId="40923" xr:uid="{0D430EDF-B86F-49F7-983F-A5C83C81DA06}"/>
    <cellStyle name="Total 4 9 3 2 3" xfId="40924" xr:uid="{3779DCF2-9FC1-40DE-B4B1-37342DF885E9}"/>
    <cellStyle name="Total 4 9 3 2 4" xfId="40925" xr:uid="{1A4ABB5D-00D3-4F7F-A227-CC0F23A16B03}"/>
    <cellStyle name="Total 4 9 3 3" xfId="22763" xr:uid="{7F78D223-60EF-4DAB-9214-3C49214A27D3}"/>
    <cellStyle name="Total 4 9 3 3 2" xfId="22764" xr:uid="{BFF22BE7-66AF-4224-8558-211E0F13ED89}"/>
    <cellStyle name="Total 4 9 3 4" xfId="22765" xr:uid="{6F26E18F-3C88-4997-96A5-E4D1AF3BB2EA}"/>
    <cellStyle name="Total 4 9 3 5" xfId="40926" xr:uid="{DF62A877-7086-49B2-9DBB-D23B9DCB1D68}"/>
    <cellStyle name="Total 4 9 4" xfId="22766" xr:uid="{8BD5A901-95BB-4BF7-B540-95AFEB91E702}"/>
    <cellStyle name="Total 4 9 4 2" xfId="22767" xr:uid="{1FDF018B-48E9-4903-B243-8214BE13F948}"/>
    <cellStyle name="Total 4 9 4 2 2" xfId="40927" xr:uid="{D17FB9C4-EC6B-415F-B1A2-03888078B108}"/>
    <cellStyle name="Total 4 9 4 2 3" xfId="40928" xr:uid="{F66FA249-6182-4B05-93EC-F8236EFDEA34}"/>
    <cellStyle name="Total 4 9 4 3" xfId="22768" xr:uid="{FE1B6DD4-E16F-44D3-8CB3-8B49CCDCBF18}"/>
    <cellStyle name="Total 4 9 4 4" xfId="40929" xr:uid="{A93FB287-64F9-4AD4-A100-B3F1BE1F9A18}"/>
    <cellStyle name="Total 4 9 4 5" xfId="40930" xr:uid="{9B7C9317-14CD-4E99-9D8B-7F6C24BEA353}"/>
    <cellStyle name="Total 4 9 5" xfId="22769" xr:uid="{BDC22C77-EC12-4FC9-B584-A8FCFB24A85C}"/>
    <cellStyle name="Total 4 9 5 2" xfId="22770" xr:uid="{4C4449EB-A29C-4AD8-B4EA-EA8431C39FB4}"/>
    <cellStyle name="Total 4 9 5 2 2" xfId="40931" xr:uid="{AB37D6B0-E0CC-4B9F-B762-1BF1442C7C81}"/>
    <cellStyle name="Total 4 9 5 2 3" xfId="40932" xr:uid="{185D6232-1C97-439D-8C1F-2A3C0FA70EE3}"/>
    <cellStyle name="Total 4 9 5 3" xfId="40933" xr:uid="{AAC20751-56E6-41BC-B608-69CED150CBF2}"/>
    <cellStyle name="Total 4 9 5 4" xfId="40934" xr:uid="{781C2B5C-8DB3-48E5-9145-7F3F77518EE8}"/>
    <cellStyle name="Total 4 9 6" xfId="22771" xr:uid="{99640129-4B0F-4A90-BAB7-625103E771E1}"/>
    <cellStyle name="Total 4 9 6 2" xfId="22772" xr:uid="{B5A3BD1E-DC5B-426D-A332-9CB870036331}"/>
    <cellStyle name="Total 4 9 6 3" xfId="40935" xr:uid="{529D257A-A913-44DC-B371-5C66DF7BFA32}"/>
    <cellStyle name="Total 4 9 7" xfId="22773" xr:uid="{387DD251-0000-41E2-9CC4-2FA6A89A8122}"/>
    <cellStyle name="Total 4 9 7 2" xfId="22774" xr:uid="{022EDA62-93E1-494E-A15A-19015B313F07}"/>
    <cellStyle name="Total 4 9 7 3" xfId="40936" xr:uid="{0A25CA88-CFC8-4EE6-AC29-0809959E5166}"/>
    <cellStyle name="Total 4 9 8" xfId="22775" xr:uid="{D66090AB-F7C5-4B3E-ABB3-FD29CDF13052}"/>
    <cellStyle name="Total 4 9 8 2" xfId="22776" xr:uid="{66B18E07-92B4-4C01-8A21-04D932CCF01C}"/>
    <cellStyle name="Total 4 9 8 3" xfId="40937" xr:uid="{89E845AF-0812-404E-B33A-1DB1696AC6F2}"/>
    <cellStyle name="Total 4 9 9" xfId="22777" xr:uid="{3F9E3D28-8236-4273-8A1B-8A8D9D2FC7B9}"/>
    <cellStyle name="Total 4 9 9 2" xfId="22778" xr:uid="{EBE28747-E2FF-44F6-85A3-B06BB80F54EB}"/>
    <cellStyle name="Total 4 9 9 3" xfId="40938" xr:uid="{2951C603-87F2-4E8C-97EC-A648CCE3585C}"/>
    <cellStyle name="Total 40" xfId="40939" xr:uid="{1631B68C-6F04-4DF7-988C-83B1EAF780B4}"/>
    <cellStyle name="Total 41" xfId="40940" xr:uid="{F5D28675-7FFC-4163-A974-6D85765E5E86}"/>
    <cellStyle name="Total 42" xfId="40941" xr:uid="{F4E5206E-6708-4CAB-BF3F-6C1C58AFEFB4}"/>
    <cellStyle name="Total 43" xfId="45860" xr:uid="{D27E63FC-19FE-4DCB-9251-8B4FCE97E998}"/>
    <cellStyle name="Total 44" xfId="23804" xr:uid="{3383FE8C-582A-4B59-AC2B-EBD538E1B605}"/>
    <cellStyle name="Total 5" xfId="22779" xr:uid="{1351D8FA-10C2-4B2C-B584-867CED075CC5}"/>
    <cellStyle name="Total 5 10" xfId="22780" xr:uid="{F860A9DD-94BE-42B8-AF34-24296ED41B63}"/>
    <cellStyle name="Total 5 10 10" xfId="22781" xr:uid="{7DFF6830-6ED3-400F-9624-488D2B21723F}"/>
    <cellStyle name="Total 5 10 10 2" xfId="40942" xr:uid="{64183B2F-E33C-482D-B70D-66B53122BF96}"/>
    <cellStyle name="Total 5 10 10 3" xfId="40943" xr:uid="{A7E8A90C-3C11-4193-AE0A-16633CB36B5C}"/>
    <cellStyle name="Total 5 10 11" xfId="22782" xr:uid="{33C0AF79-0F6C-4FA5-8228-D55295F45F41}"/>
    <cellStyle name="Total 5 10 11 2" xfId="40944" xr:uid="{3CD16E48-9A6A-4372-B39C-F344DBEF7F0D}"/>
    <cellStyle name="Total 5 10 12" xfId="40945" xr:uid="{54298DCE-093E-49B8-967E-69F1DCECC00B}"/>
    <cellStyle name="Total 5 10 2" xfId="22783" xr:uid="{B0568A21-95C7-48A1-853F-5838091555B5}"/>
    <cellStyle name="Total 5 10 2 10" xfId="22784" xr:uid="{F08BA93E-6481-4CC0-B8BB-06CB2A0A1D50}"/>
    <cellStyle name="Total 5 10 2 10 2" xfId="40946" xr:uid="{6461EF46-F0B6-4329-B06C-60F928FF876C}"/>
    <cellStyle name="Total 5 10 2 11" xfId="40947" xr:uid="{974EE99E-2601-43D6-85FD-D59134EE795A}"/>
    <cellStyle name="Total 5 10 2 2" xfId="22785" xr:uid="{57AA6A1A-8144-4A45-B380-51DE397EBBD9}"/>
    <cellStyle name="Total 5 10 2 2 2" xfId="22786" xr:uid="{68CA007A-03F0-41DC-ABBB-CF6623E1FA08}"/>
    <cellStyle name="Total 5 10 2 2 2 2" xfId="40948" xr:uid="{4DFEF823-876A-49C8-B990-0A08AD2EE3E3}"/>
    <cellStyle name="Total 5 10 2 2 2 3" xfId="40949" xr:uid="{476A29F8-3D5E-4F5D-A9E8-B631233D5CFE}"/>
    <cellStyle name="Total 5 10 2 2 3" xfId="22787" xr:uid="{C760476A-E6C3-4D92-BB6A-B9CA09A18342}"/>
    <cellStyle name="Total 5 10 2 2 3 2" xfId="22788" xr:uid="{60F71E41-57A0-408B-A9F5-58FA20C77F5F}"/>
    <cellStyle name="Total 5 10 2 2 4" xfId="22789" xr:uid="{28ADDD09-1C0E-4364-BEDD-09E12FA22E67}"/>
    <cellStyle name="Total 5 10 2 2 5" xfId="40950" xr:uid="{D913DE37-191B-496C-B457-F10B956FAAE0}"/>
    <cellStyle name="Total 5 10 2 3" xfId="22790" xr:uid="{AF0BE40A-F5B1-4A04-BDBA-F4FBB91F03C7}"/>
    <cellStyle name="Total 5 10 2 3 2" xfId="22791" xr:uid="{CC8B6DB4-79E4-44D1-9FF0-960DF40B8313}"/>
    <cellStyle name="Total 5 10 2 3 3" xfId="40951" xr:uid="{EBBD63DB-A64E-42F8-B113-9189C4D9CE06}"/>
    <cellStyle name="Total 5 10 2 4" xfId="22792" xr:uid="{EE8DD220-DFD1-498C-9E3F-0AB204AC7C65}"/>
    <cellStyle name="Total 5 10 2 4 2" xfId="22793" xr:uid="{654B3804-D3AE-45E7-8D4D-CD1A2D3C10A4}"/>
    <cellStyle name="Total 5 10 2 4 3" xfId="40952" xr:uid="{F09DE69D-64BA-4B27-8BED-2E7C52C6DD2F}"/>
    <cellStyle name="Total 5 10 2 5" xfId="22794" xr:uid="{65A5F0AA-253F-4465-96E2-151184AE62E7}"/>
    <cellStyle name="Total 5 10 2 5 2" xfId="22795" xr:uid="{B2C41ECE-2146-4AFA-A36C-8DBCBFAE968F}"/>
    <cellStyle name="Total 5 10 2 5 3" xfId="40953" xr:uid="{C3670D73-B1E5-450F-B550-6C712D32EB8B}"/>
    <cellStyle name="Total 5 10 2 6" xfId="22796" xr:uid="{B77E3ACE-9FF1-4E35-888B-102E2CE58DB8}"/>
    <cellStyle name="Total 5 10 2 6 2" xfId="22797" xr:uid="{AD7D1C64-6027-4607-8426-CA2104475D86}"/>
    <cellStyle name="Total 5 10 2 6 3" xfId="40954" xr:uid="{B1022580-2DBD-4045-B671-68EF3E0CA161}"/>
    <cellStyle name="Total 5 10 2 7" xfId="22798" xr:uid="{6BBCA4C3-07F3-4011-B840-5EA532775592}"/>
    <cellStyle name="Total 5 10 2 7 2" xfId="22799" xr:uid="{025CA995-1896-4CF1-B2BC-13D36FF017B8}"/>
    <cellStyle name="Total 5 10 2 7 3" xfId="40955" xr:uid="{1D7A55D6-7BC9-4D2A-96B0-773AD50FBDE8}"/>
    <cellStyle name="Total 5 10 2 8" xfId="22800" xr:uid="{7EA87646-BB8A-4069-81B0-CF3F2A387297}"/>
    <cellStyle name="Total 5 10 2 8 2" xfId="22801" xr:uid="{2CB0BE82-B601-44A4-94DC-30ADC38EA4C8}"/>
    <cellStyle name="Total 5 10 2 8 3" xfId="40956" xr:uid="{64C14214-B740-4B66-A7EB-654094C757EC}"/>
    <cellStyle name="Total 5 10 2 9" xfId="22802" xr:uid="{426DE77F-DDE8-4E6C-A5BB-13B25742F870}"/>
    <cellStyle name="Total 5 10 2 9 2" xfId="40957" xr:uid="{B0735008-FC5A-4CB9-9289-A95AA76A3F1C}"/>
    <cellStyle name="Total 5 10 2 9 3" xfId="40958" xr:uid="{90EAF424-2A3A-46EA-8D28-3FAF53104177}"/>
    <cellStyle name="Total 5 10 3" xfId="22803" xr:uid="{4FC73A1A-F725-49C5-BE8A-84CB2C593D89}"/>
    <cellStyle name="Total 5 10 3 2" xfId="22804" xr:uid="{1762137B-6F63-4C38-8D0F-93902375E718}"/>
    <cellStyle name="Total 5 10 3 2 2" xfId="40959" xr:uid="{251BD52C-90AA-47E3-B44C-8D09435BD21D}"/>
    <cellStyle name="Total 5 10 3 2 3" xfId="40960" xr:uid="{D0272436-4F7F-4FB7-93CD-6104C88466A3}"/>
    <cellStyle name="Total 5 10 3 2 4" xfId="40961" xr:uid="{0BF8AA08-9146-4859-BEFF-E26730FCF905}"/>
    <cellStyle name="Total 5 10 3 3" xfId="22805" xr:uid="{9E16528B-7618-4145-AD48-EE91F49CBFBA}"/>
    <cellStyle name="Total 5 10 3 3 2" xfId="22806" xr:uid="{42DF49C6-2A43-4CE5-90B5-C4BE0C802928}"/>
    <cellStyle name="Total 5 10 3 4" xfId="22807" xr:uid="{43195515-BEC0-41DE-A025-325DA29B78EF}"/>
    <cellStyle name="Total 5 10 3 5" xfId="40962" xr:uid="{A09D26EA-E11A-4D78-94DC-FEB83C92FDCC}"/>
    <cellStyle name="Total 5 10 4" xfId="22808" xr:uid="{DB0F3921-E9A8-4D48-9A11-194611BDE8F0}"/>
    <cellStyle name="Total 5 10 4 2" xfId="22809" xr:uid="{D0A250B3-DFF5-4DD3-888B-09FFAF883C06}"/>
    <cellStyle name="Total 5 10 4 2 2" xfId="40963" xr:uid="{ABD99607-6C12-4388-B1C5-F5C01905BC60}"/>
    <cellStyle name="Total 5 10 4 2 3" xfId="40964" xr:uid="{00AC6D1C-5DF3-4D3E-B08A-BFEA3B8B7850}"/>
    <cellStyle name="Total 5 10 4 3" xfId="22810" xr:uid="{69C7492E-1502-440C-8C57-3B152072D159}"/>
    <cellStyle name="Total 5 10 4 4" xfId="40965" xr:uid="{BCE04C2B-AF6A-4C6B-A020-A0B36DD2C0F3}"/>
    <cellStyle name="Total 5 10 4 5" xfId="40966" xr:uid="{3A9E081F-C4CF-4D64-B850-FEF411F2ADD6}"/>
    <cellStyle name="Total 5 10 5" xfId="22811" xr:uid="{C23EC680-2A83-4582-95C4-A6BB93A5BE1D}"/>
    <cellStyle name="Total 5 10 5 2" xfId="22812" xr:uid="{3E8ECB12-848A-4E27-9DFE-D09354FF7052}"/>
    <cellStyle name="Total 5 10 5 2 2" xfId="40967" xr:uid="{B90EF889-278B-495F-BA3D-2709BF6967F0}"/>
    <cellStyle name="Total 5 10 5 2 3" xfId="40968" xr:uid="{5C79227A-77EC-44F2-8155-8D5C26947B8B}"/>
    <cellStyle name="Total 5 10 5 3" xfId="40969" xr:uid="{19F27F21-5FC2-4D0B-BB94-AA30B8574DC7}"/>
    <cellStyle name="Total 5 10 5 4" xfId="40970" xr:uid="{D91642B0-1FD8-4AF4-A67D-34D1A13FED7B}"/>
    <cellStyle name="Total 5 10 6" xfId="22813" xr:uid="{40BFB3EE-9788-4DE4-9A56-E46286322DC9}"/>
    <cellStyle name="Total 5 10 6 2" xfId="22814" xr:uid="{A1620761-8185-4CC9-8692-7791A2AF4AE7}"/>
    <cellStyle name="Total 5 10 6 3" xfId="40971" xr:uid="{9AF32E97-902E-4712-A3ED-CBCE552CD0C7}"/>
    <cellStyle name="Total 5 10 7" xfId="22815" xr:uid="{01DEA805-7A0A-4442-9B9F-A8CA283C8B67}"/>
    <cellStyle name="Total 5 10 7 2" xfId="22816" xr:uid="{C2008D73-5246-41BE-9492-B41A5209F68F}"/>
    <cellStyle name="Total 5 10 7 3" xfId="40972" xr:uid="{0E037D62-CA9A-43E7-94A5-DA9D7993484F}"/>
    <cellStyle name="Total 5 10 8" xfId="22817" xr:uid="{A77FE404-1593-452A-B82B-D928900D542A}"/>
    <cellStyle name="Total 5 10 8 2" xfId="22818" xr:uid="{2BA60F66-94A4-427F-B135-F4F2C934C1B5}"/>
    <cellStyle name="Total 5 10 8 3" xfId="40973" xr:uid="{9C998A42-6152-4E4A-A90C-DB9C73BB89D3}"/>
    <cellStyle name="Total 5 10 9" xfId="22819" xr:uid="{F91856F3-4075-44C8-A691-78B4ED90C912}"/>
    <cellStyle name="Total 5 10 9 2" xfId="22820" xr:uid="{1AB685E9-86DF-4822-B04E-4EE27A112D27}"/>
    <cellStyle name="Total 5 10 9 3" xfId="40974" xr:uid="{97DF21A2-4DB1-4B6E-A77F-28AE4C3A2C0C}"/>
    <cellStyle name="Total 5 11" xfId="22821" xr:uid="{BA25C1BF-D68E-4D67-8D9D-5911C3E272D2}"/>
    <cellStyle name="Total 5 11 10" xfId="22822" xr:uid="{E33B0B69-4356-4C03-83D2-B0C1602E3E8A}"/>
    <cellStyle name="Total 5 11 10 2" xfId="40975" xr:uid="{64F4F727-399A-476C-A485-FAE4ECECF9D2}"/>
    <cellStyle name="Total 5 11 10 3" xfId="40976" xr:uid="{909C343F-D637-4374-AF6F-3982191EEEF8}"/>
    <cellStyle name="Total 5 11 11" xfId="22823" xr:uid="{74DCB6DE-BB54-41A9-9E01-1BFF817D7200}"/>
    <cellStyle name="Total 5 11 11 2" xfId="40977" xr:uid="{0156F5CA-0DDC-4780-836A-24AF81F1C1D0}"/>
    <cellStyle name="Total 5 11 12" xfId="40978" xr:uid="{844642AC-5AA5-4B2F-8865-CE30B9DBEF38}"/>
    <cellStyle name="Total 5 11 2" xfId="22824" xr:uid="{3F5F40D8-B5BA-4583-AFBB-711B4388F845}"/>
    <cellStyle name="Total 5 11 2 10" xfId="22825" xr:uid="{6FB3D47D-D803-4D18-A333-81761093DA69}"/>
    <cellStyle name="Total 5 11 2 10 2" xfId="40979" xr:uid="{0AB6171E-5B92-4C78-9D79-B20B2F9EB3F8}"/>
    <cellStyle name="Total 5 11 2 11" xfId="40980" xr:uid="{6D1938FB-1982-433D-86A7-92BAB4DD1C9B}"/>
    <cellStyle name="Total 5 11 2 2" xfId="22826" xr:uid="{49539F5E-74D3-45FA-943A-63558ECB3045}"/>
    <cellStyle name="Total 5 11 2 2 2" xfId="22827" xr:uid="{B39E6BEA-C1A5-4420-8553-1A4B864C26DA}"/>
    <cellStyle name="Total 5 11 2 2 2 2" xfId="40981" xr:uid="{3B656FEA-9051-469B-8865-1DC7DECAE821}"/>
    <cellStyle name="Total 5 11 2 2 2 3" xfId="40982" xr:uid="{D43D8985-6BFE-427C-B7B1-6CDDB460E67C}"/>
    <cellStyle name="Total 5 11 2 2 3" xfId="22828" xr:uid="{67572419-348B-4DAD-9CB0-DA98CBE4C3FE}"/>
    <cellStyle name="Total 5 11 2 2 3 2" xfId="22829" xr:uid="{AB93BBD7-8BDB-4EDD-A76F-B46F16741932}"/>
    <cellStyle name="Total 5 11 2 2 4" xfId="22830" xr:uid="{67AA884B-F677-422C-865C-860F0164FC38}"/>
    <cellStyle name="Total 5 11 2 2 5" xfId="40983" xr:uid="{A00C999D-2854-49A4-BD7C-0EA9C4FB8B0A}"/>
    <cellStyle name="Total 5 11 2 3" xfId="22831" xr:uid="{B88396C8-9A3E-4B5B-B45C-2320482EC3C9}"/>
    <cellStyle name="Total 5 11 2 3 2" xfId="22832" xr:uid="{FD94B413-74D8-4253-AD00-ED1CA2BBFF08}"/>
    <cellStyle name="Total 5 11 2 3 3" xfId="40984" xr:uid="{B0FB358C-0306-46AE-B879-9AFBB66C2AA6}"/>
    <cellStyle name="Total 5 11 2 4" xfId="22833" xr:uid="{DECA7449-17FA-4A3B-AD81-5636A76D8F5F}"/>
    <cellStyle name="Total 5 11 2 4 2" xfId="22834" xr:uid="{3727060A-BA69-4595-A86B-89CBEB15A1A4}"/>
    <cellStyle name="Total 5 11 2 4 3" xfId="40985" xr:uid="{BEEE35ED-CD82-4490-8474-E55C34311AE1}"/>
    <cellStyle name="Total 5 11 2 5" xfId="22835" xr:uid="{3CD2CE47-82D9-4412-AAF5-731BECA8D15E}"/>
    <cellStyle name="Total 5 11 2 5 2" xfId="22836" xr:uid="{6BC150E8-24AA-4F40-99BF-034148285297}"/>
    <cellStyle name="Total 5 11 2 5 3" xfId="40986" xr:uid="{7FA7F764-485C-4A00-B0CA-77A1A9B747BE}"/>
    <cellStyle name="Total 5 11 2 6" xfId="22837" xr:uid="{15F9EBFD-E31C-4433-AEC9-06E1BEC16BCB}"/>
    <cellStyle name="Total 5 11 2 6 2" xfId="22838" xr:uid="{F622148E-F11F-4C31-9BC6-956D3618AE0A}"/>
    <cellStyle name="Total 5 11 2 6 3" xfId="40987" xr:uid="{34D1C497-E784-4BF2-BC70-DABBDCB0876C}"/>
    <cellStyle name="Total 5 11 2 7" xfId="22839" xr:uid="{71C0B82A-8AFB-4362-86B3-EE823B4F6F47}"/>
    <cellStyle name="Total 5 11 2 7 2" xfId="22840" xr:uid="{86C72B90-B3CD-4D0F-A564-A87B78F5B391}"/>
    <cellStyle name="Total 5 11 2 7 3" xfId="40988" xr:uid="{FDBDC514-09DB-40FC-A6A5-D69C90C9892D}"/>
    <cellStyle name="Total 5 11 2 8" xfId="22841" xr:uid="{B9A09112-56A0-4EC2-9FEB-5A7B7F95368C}"/>
    <cellStyle name="Total 5 11 2 8 2" xfId="22842" xr:uid="{188B37E0-2017-4178-8D65-D63F625B497F}"/>
    <cellStyle name="Total 5 11 2 8 3" xfId="40989" xr:uid="{E80D26F7-CC04-499B-81BE-0EF1BBFFCF32}"/>
    <cellStyle name="Total 5 11 2 9" xfId="22843" xr:uid="{8C8E8648-BA82-4556-B70D-FD059883A8DB}"/>
    <cellStyle name="Total 5 11 2 9 2" xfId="40990" xr:uid="{43884254-A97B-4766-8E1B-CD981EE6CCFA}"/>
    <cellStyle name="Total 5 11 2 9 3" xfId="40991" xr:uid="{66A06B9F-B35B-4288-A55B-9E8AA2A1851D}"/>
    <cellStyle name="Total 5 11 3" xfId="22844" xr:uid="{9ABB87A2-7A33-40A1-A8CD-D0D6FEE5404A}"/>
    <cellStyle name="Total 5 11 3 2" xfId="22845" xr:uid="{7D785E03-658A-4D80-9ED2-A648A4135FA9}"/>
    <cellStyle name="Total 5 11 3 2 2" xfId="40992" xr:uid="{545070F9-7332-4BEE-8480-FFB77EFF1378}"/>
    <cellStyle name="Total 5 11 3 2 3" xfId="40993" xr:uid="{B6E1C763-2E04-46D1-8F42-3710F50E94F0}"/>
    <cellStyle name="Total 5 11 3 2 4" xfId="40994" xr:uid="{431B8B2A-98CA-4239-A7C3-E947F5774D08}"/>
    <cellStyle name="Total 5 11 3 3" xfId="22846" xr:uid="{54195B1E-EFB4-4C5C-9531-399925732F2E}"/>
    <cellStyle name="Total 5 11 3 3 2" xfId="22847" xr:uid="{3C6AC485-FAD7-4436-A926-342AD704EC3A}"/>
    <cellStyle name="Total 5 11 3 4" xfId="22848" xr:uid="{9FD30AE1-A226-439C-BF68-880D169A3C59}"/>
    <cellStyle name="Total 5 11 3 5" xfId="40995" xr:uid="{44F3EC40-7D87-42F4-BDDB-CBE61E92E63D}"/>
    <cellStyle name="Total 5 11 4" xfId="22849" xr:uid="{7FF6D737-3C96-42C5-9D3D-194CFD3A2612}"/>
    <cellStyle name="Total 5 11 4 2" xfId="22850" xr:uid="{C2801F5D-4582-4CF5-A75E-F562A2196F33}"/>
    <cellStyle name="Total 5 11 4 2 2" xfId="40996" xr:uid="{F47EEDBB-5D20-481E-9ADE-A75843A47861}"/>
    <cellStyle name="Total 5 11 4 2 3" xfId="40997" xr:uid="{0A457309-B79E-4177-951E-28D738967518}"/>
    <cellStyle name="Total 5 11 4 3" xfId="22851" xr:uid="{014DCBA1-73EC-4D7E-9D37-9AF57C97A95D}"/>
    <cellStyle name="Total 5 11 4 4" xfId="40998" xr:uid="{674C023F-1E11-41B6-AF45-4050323701C9}"/>
    <cellStyle name="Total 5 11 4 5" xfId="40999" xr:uid="{BB020E9F-111F-4F02-B669-A3C0C9C9F13F}"/>
    <cellStyle name="Total 5 11 5" xfId="22852" xr:uid="{DFDF9C98-B09C-436F-8E12-960FB24E7E6B}"/>
    <cellStyle name="Total 5 11 5 2" xfId="22853" xr:uid="{6F22A438-0FBE-4BB6-82E4-424EF8E43841}"/>
    <cellStyle name="Total 5 11 5 2 2" xfId="41000" xr:uid="{14405B3B-1F15-424E-8759-9D68E6A1BBA2}"/>
    <cellStyle name="Total 5 11 5 2 3" xfId="41001" xr:uid="{0A98613C-256F-45E4-9BCA-3DDACA50F42C}"/>
    <cellStyle name="Total 5 11 5 3" xfId="41002" xr:uid="{7CAAA120-5D6A-40E9-BE0E-30D6E6D5F42F}"/>
    <cellStyle name="Total 5 11 5 4" xfId="41003" xr:uid="{2003E2C6-4C30-4457-887E-06E305BDC280}"/>
    <cellStyle name="Total 5 11 6" xfId="22854" xr:uid="{122FE7A3-88B6-4DCE-8891-B9952920E0E8}"/>
    <cellStyle name="Total 5 11 6 2" xfId="22855" xr:uid="{B6F216B6-592D-42E3-92E7-72A057C1A57C}"/>
    <cellStyle name="Total 5 11 6 3" xfId="41004" xr:uid="{63A5DC12-A2BA-4D32-894E-474B571B57B8}"/>
    <cellStyle name="Total 5 11 7" xfId="22856" xr:uid="{0FB6A568-F6B6-4C8B-BD16-62C15E6A6FF9}"/>
    <cellStyle name="Total 5 11 7 2" xfId="22857" xr:uid="{5BABDB2E-72A0-4AF8-9187-60CCF0F516F6}"/>
    <cellStyle name="Total 5 11 7 3" xfId="41005" xr:uid="{5A072DFD-7904-4D57-A103-196C6615D677}"/>
    <cellStyle name="Total 5 11 8" xfId="22858" xr:uid="{DF0B1481-4FC2-4907-B795-A47B547E660C}"/>
    <cellStyle name="Total 5 11 8 2" xfId="22859" xr:uid="{99F6ECF7-C3F5-4273-858C-E1F0B451628A}"/>
    <cellStyle name="Total 5 11 8 3" xfId="41006" xr:uid="{811034C2-18FA-4397-9411-654483F65F54}"/>
    <cellStyle name="Total 5 11 9" xfId="22860" xr:uid="{34D39D68-EC9A-461D-B582-F2D228FF8254}"/>
    <cellStyle name="Total 5 11 9 2" xfId="22861" xr:uid="{F63BCBA2-E0B5-4653-AC96-D2FFACAE07C7}"/>
    <cellStyle name="Total 5 11 9 3" xfId="41007" xr:uid="{DFFE4AD1-EBAA-4F3A-A736-674AB8FCF74B}"/>
    <cellStyle name="Total 5 12" xfId="22862" xr:uid="{A688FD5D-75BE-4C26-8126-94863D0594EC}"/>
    <cellStyle name="Total 5 12 10" xfId="22863" xr:uid="{6AB42660-238F-4E89-B55A-AF4F2392E7D1}"/>
    <cellStyle name="Total 5 12 10 2" xfId="41008" xr:uid="{4589D196-BA71-42B1-B41F-C80136FEC6D5}"/>
    <cellStyle name="Total 5 12 11" xfId="41009" xr:uid="{C3A3E59F-CC0E-468E-8D81-2ECA2BBEDAD5}"/>
    <cellStyle name="Total 5 12 2" xfId="22864" xr:uid="{8BE2F6AE-1D54-4938-9124-C003D09B34B5}"/>
    <cellStyle name="Total 5 12 2 2" xfId="22865" xr:uid="{AF9DCBFE-44F4-4554-98C9-E405602431CC}"/>
    <cellStyle name="Total 5 12 2 2 2" xfId="41010" xr:uid="{7B8C6BF1-801B-40AF-890D-0DDD26603798}"/>
    <cellStyle name="Total 5 12 2 2 3" xfId="41011" xr:uid="{7E73EBBD-F591-484E-8EF1-4B9570667B7A}"/>
    <cellStyle name="Total 5 12 2 3" xfId="22866" xr:uid="{43440E8B-071F-4E5B-9DFC-20417198FD58}"/>
    <cellStyle name="Total 5 12 2 3 2" xfId="22867" xr:uid="{331A754A-393F-4D01-B1E7-4CD061A4DB30}"/>
    <cellStyle name="Total 5 12 2 4" xfId="22868" xr:uid="{77D0216B-40F3-47BB-86A7-774DB176BA0D}"/>
    <cellStyle name="Total 5 12 2 5" xfId="41012" xr:uid="{DFB43FF7-3F71-4AA2-9E3E-136BBFD4723C}"/>
    <cellStyle name="Total 5 12 3" xfId="22869" xr:uid="{3038E999-8501-4BC7-AF2B-D0F9CD4808B4}"/>
    <cellStyle name="Total 5 12 3 2" xfId="22870" xr:uid="{E0E87286-F90A-42C9-B193-726345EEE503}"/>
    <cellStyle name="Total 5 12 3 3" xfId="41013" xr:uid="{EA9D3920-7C11-425B-AE12-92F15840C1B3}"/>
    <cellStyle name="Total 5 12 4" xfId="22871" xr:uid="{07B94D8E-5103-4E9A-BFAD-4360BA1A1EB4}"/>
    <cellStyle name="Total 5 12 4 2" xfId="22872" xr:uid="{917ECF97-2BE7-4417-99DE-6A1636E1E52D}"/>
    <cellStyle name="Total 5 12 4 3" xfId="41014" xr:uid="{BC58BBA0-AD6E-4E99-886A-03EE2DAE0848}"/>
    <cellStyle name="Total 5 12 5" xfId="22873" xr:uid="{3B3A088C-8D6F-4295-8EFC-C83059A36468}"/>
    <cellStyle name="Total 5 12 5 2" xfId="22874" xr:uid="{9BB7ADDD-2CBD-41D9-A946-A20AB4296801}"/>
    <cellStyle name="Total 5 12 5 3" xfId="41015" xr:uid="{3CC42A22-27D6-4BA4-9AC6-313B67B75E9D}"/>
    <cellStyle name="Total 5 12 6" xfId="22875" xr:uid="{612BCEAF-AD7E-48F9-837C-A3B55C3B14F9}"/>
    <cellStyle name="Total 5 12 6 2" xfId="22876" xr:uid="{C0BF78C8-5393-49D0-ABF2-0309A4AA73CA}"/>
    <cellStyle name="Total 5 12 6 3" xfId="41016" xr:uid="{E60D8679-E660-403C-9828-B91FF4A3107A}"/>
    <cellStyle name="Total 5 12 7" xfId="22877" xr:uid="{677A2C93-FDE2-472C-97DB-99A275F9FE27}"/>
    <cellStyle name="Total 5 12 7 2" xfId="22878" xr:uid="{5E27F184-C2ED-4810-B284-B38328AB6880}"/>
    <cellStyle name="Total 5 12 7 3" xfId="41017" xr:uid="{E52E7DB7-430C-4B9E-BF09-FE522FC74ED4}"/>
    <cellStyle name="Total 5 12 8" xfId="22879" xr:uid="{1D41AB6E-1521-4546-BBA5-145A949FA521}"/>
    <cellStyle name="Total 5 12 8 2" xfId="22880" xr:uid="{E5728CB2-CBC4-4A85-A5D1-3C392A4EDA8C}"/>
    <cellStyle name="Total 5 12 8 3" xfId="41018" xr:uid="{BBAF09FC-109C-4DBC-AD9D-CCDDF60EA2F5}"/>
    <cellStyle name="Total 5 12 9" xfId="22881" xr:uid="{40381099-F6E4-4287-BCE7-9D779B5ACFDD}"/>
    <cellStyle name="Total 5 12 9 2" xfId="41019" xr:uid="{F083FB87-5D3F-4BCA-80C5-7A4370AD9BB5}"/>
    <cellStyle name="Total 5 12 9 3" xfId="41020" xr:uid="{B7537C8E-D286-4835-A65F-5BC9B7C0EC8B}"/>
    <cellStyle name="Total 5 13" xfId="22882" xr:uid="{CD974E72-B3AD-4474-BEB9-24BACCCB03D3}"/>
    <cellStyle name="Total 5 13 2" xfId="22883" xr:uid="{98B50E50-D6D9-4C6B-810C-11A9FDB756F8}"/>
    <cellStyle name="Total 5 13 2 2" xfId="41021" xr:uid="{6F1CBD84-1266-45D4-AD5A-B5268E09B486}"/>
    <cellStyle name="Total 5 13 2 3" xfId="41022" xr:uid="{577A60F4-8CB2-4F39-915B-987C97253823}"/>
    <cellStyle name="Total 5 13 2 4" xfId="41023" xr:uid="{D94B994F-2942-46A7-A808-F266E07EA06B}"/>
    <cellStyle name="Total 5 13 3" xfId="22884" xr:uid="{DF3B52A2-54F8-42C4-959E-5561CEA53507}"/>
    <cellStyle name="Total 5 13 3 2" xfId="22885" xr:uid="{DA223AF3-2095-454D-98E2-62211AA5870F}"/>
    <cellStyle name="Total 5 13 4" xfId="22886" xr:uid="{77949822-CAC4-4717-A5F7-CAC2495290EB}"/>
    <cellStyle name="Total 5 13 5" xfId="41024" xr:uid="{41731293-6C59-4173-BB47-5BF72FA9A3DE}"/>
    <cellStyle name="Total 5 14" xfId="22887" xr:uid="{10516121-7E73-4F54-BF60-ADDD15E06A04}"/>
    <cellStyle name="Total 5 14 2" xfId="22888" xr:uid="{88F9A647-8474-42E6-A775-88D3988F7B13}"/>
    <cellStyle name="Total 5 14 2 2" xfId="41025" xr:uid="{864A94DE-8957-4F6D-81A3-A5BB2F20FADC}"/>
    <cellStyle name="Total 5 14 2 3" xfId="41026" xr:uid="{480C81F7-EA5E-4E2C-96ED-0DF296A08111}"/>
    <cellStyle name="Total 5 14 3" xfId="22889" xr:uid="{08E086A1-18DA-4A85-BBF2-18B668CA49C1}"/>
    <cellStyle name="Total 5 14 4" xfId="41027" xr:uid="{8E8DC3A9-6548-4344-8EFC-A2E11581B3A8}"/>
    <cellStyle name="Total 5 14 5" xfId="41028" xr:uid="{C6B3114F-037C-442F-8665-6BC098766B93}"/>
    <cellStyle name="Total 5 15" xfId="22890" xr:uid="{335C4B69-68D2-4B28-8506-DFE34913F1C2}"/>
    <cellStyle name="Total 5 15 2" xfId="22891" xr:uid="{213356BD-1257-48A9-825D-B53DC5FA2B17}"/>
    <cellStyle name="Total 5 15 2 2" xfId="41029" xr:uid="{D51A0A96-8856-4CEC-94BA-166C2229BA03}"/>
    <cellStyle name="Total 5 15 2 3" xfId="41030" xr:uid="{CD74CF1A-1D61-493E-AF46-40422418EA0D}"/>
    <cellStyle name="Total 5 15 3" xfId="41031" xr:uid="{81CFEDC9-C477-45F7-83F6-D4C0478F4CD4}"/>
    <cellStyle name="Total 5 15 4" xfId="41032" xr:uid="{21E61016-B032-47A7-A600-F6794538B4E6}"/>
    <cellStyle name="Total 5 16" xfId="22892" xr:uid="{9C1E8285-87B5-4905-84FE-EFF63338DA2C}"/>
    <cellStyle name="Total 5 16 2" xfId="22893" xr:uid="{25250CAF-B1ED-4131-A252-BFC05A2C37D8}"/>
    <cellStyle name="Total 5 16 3" xfId="41033" xr:uid="{0B24F6D9-FEEB-4C21-9448-C1DBF137770C}"/>
    <cellStyle name="Total 5 17" xfId="22894" xr:uid="{99E1CA65-4C23-4AF9-A97B-2BD8364C28BD}"/>
    <cellStyle name="Total 5 17 2" xfId="22895" xr:uid="{1857D5C7-1669-4407-B046-2C810BDC09A5}"/>
    <cellStyle name="Total 5 17 3" xfId="41034" xr:uid="{22CEF06C-6FED-4870-9983-141A2C9BF018}"/>
    <cellStyle name="Total 5 18" xfId="22896" xr:uid="{371F7F8B-0F18-4E44-B951-E4ED109938A2}"/>
    <cellStyle name="Total 5 18 2" xfId="22897" xr:uid="{C1897B3E-BB6C-41F8-B9AA-9365D31A5BCA}"/>
    <cellStyle name="Total 5 18 3" xfId="41035" xr:uid="{ABB7FCA0-AFA0-4F99-9392-4E707D14D787}"/>
    <cellStyle name="Total 5 19" xfId="22898" xr:uid="{C512A34E-3B1F-4304-AB01-E6129D810C29}"/>
    <cellStyle name="Total 5 19 2" xfId="22899" xr:uid="{002E8898-A26A-42FA-9B76-575AA1E07F91}"/>
    <cellStyle name="Total 5 19 3" xfId="41036" xr:uid="{CF594BAA-AF33-488B-8D42-DFE14A6A7E4B}"/>
    <cellStyle name="Total 5 2" xfId="22900" xr:uid="{9521F16C-AC60-479C-906D-E7F3FAFB0AFC}"/>
    <cellStyle name="Total 5 2 10" xfId="22901" xr:uid="{74AF1042-9F48-41D8-A01F-05D64C535D8D}"/>
    <cellStyle name="Total 5 2 10 2" xfId="41037" xr:uid="{69129E88-1276-4DB8-9E3B-29355FAD7475}"/>
    <cellStyle name="Total 5 2 10 3" xfId="41038" xr:uid="{A35209BA-70E2-4532-8E0E-445A134C4BB3}"/>
    <cellStyle name="Total 5 2 11" xfId="22902" xr:uid="{A819151E-9E8D-4636-A0B0-1AAA2253E00B}"/>
    <cellStyle name="Total 5 2 11 2" xfId="41039" xr:uid="{C130A882-95EB-4754-9BF3-016BDC605D9B}"/>
    <cellStyle name="Total 5 2 12" xfId="41040" xr:uid="{1A4ED7B8-0CC2-494F-8E6B-D917BF61AF79}"/>
    <cellStyle name="Total 5 2 2" xfId="22903" xr:uid="{BCF86443-891E-43C1-9C67-C25C6CD86DAC}"/>
    <cellStyle name="Total 5 2 2 10" xfId="22904" xr:uid="{89AECF42-6E95-4F87-812D-3804BB08571D}"/>
    <cellStyle name="Total 5 2 2 10 2" xfId="41041" xr:uid="{11450F0A-06AE-44CE-86CE-42BC5613E03E}"/>
    <cellStyle name="Total 5 2 2 11" xfId="41042" xr:uid="{BE546E6D-2BCE-465B-82F4-E1FC867830B0}"/>
    <cellStyle name="Total 5 2 2 2" xfId="22905" xr:uid="{67B6D39E-0FD5-447E-8ADA-EA82B4317128}"/>
    <cellStyle name="Total 5 2 2 2 2" xfId="22906" xr:uid="{223353DF-1EC1-447B-B9E3-840C42C34539}"/>
    <cellStyle name="Total 5 2 2 2 2 2" xfId="41043" xr:uid="{BE4C22AE-D030-4A7C-8CB8-DC449AFBC164}"/>
    <cellStyle name="Total 5 2 2 2 2 3" xfId="41044" xr:uid="{F592B7EA-AA7E-4F23-81B8-7F537A83E761}"/>
    <cellStyle name="Total 5 2 2 2 3" xfId="22907" xr:uid="{3CE5B147-CF79-4C64-8A4C-EE3EF5A73C70}"/>
    <cellStyle name="Total 5 2 2 2 3 2" xfId="22908" xr:uid="{FC482026-93AE-4142-9EE4-787BCD2ABDEF}"/>
    <cellStyle name="Total 5 2 2 2 4" xfId="22909" xr:uid="{B419FD12-1563-483E-BBBD-69590F35A6EA}"/>
    <cellStyle name="Total 5 2 2 2 5" xfId="41045" xr:uid="{130C0E6C-B27C-40B1-B5C2-6F4F460CD70F}"/>
    <cellStyle name="Total 5 2 2 3" xfId="22910" xr:uid="{64B10946-7659-4C73-A4EC-230999919073}"/>
    <cellStyle name="Total 5 2 2 3 2" xfId="22911" xr:uid="{3F9A26A2-ADDA-4B56-9B2A-C8B158A6A92A}"/>
    <cellStyle name="Total 5 2 2 3 3" xfId="41046" xr:uid="{985EE34C-9F9C-47E2-9768-AA27CD360FB2}"/>
    <cellStyle name="Total 5 2 2 4" xfId="22912" xr:uid="{2FB421E5-9398-4377-8AAC-5F588E77BF2D}"/>
    <cellStyle name="Total 5 2 2 4 2" xfId="22913" xr:uid="{BA6A43A3-2C96-4F30-BED6-6E1B29B63DC7}"/>
    <cellStyle name="Total 5 2 2 4 3" xfId="41047" xr:uid="{B98938EE-6AAA-4939-B33C-4F7A53E30D28}"/>
    <cellStyle name="Total 5 2 2 5" xfId="22914" xr:uid="{3C88F515-C8FA-47C0-976A-1ABB5F4B16A6}"/>
    <cellStyle name="Total 5 2 2 5 2" xfId="22915" xr:uid="{1A795A43-90AA-4DFE-B63F-D48EB5BF5583}"/>
    <cellStyle name="Total 5 2 2 5 3" xfId="41048" xr:uid="{55DA445C-BCE3-43FF-AC5C-B4B2CE3BBC2E}"/>
    <cellStyle name="Total 5 2 2 6" xfId="22916" xr:uid="{4096ADD4-B4E8-492F-9BF7-7A974DC7DD66}"/>
    <cellStyle name="Total 5 2 2 6 2" xfId="22917" xr:uid="{9DE07FE8-2545-4D7B-9C47-854CB2DE7BC2}"/>
    <cellStyle name="Total 5 2 2 6 3" xfId="41049" xr:uid="{DE455273-E506-4BA8-8081-3CFAA6B38978}"/>
    <cellStyle name="Total 5 2 2 7" xfId="22918" xr:uid="{2C9FE452-A1C9-452A-ACAC-B610C407332C}"/>
    <cellStyle name="Total 5 2 2 7 2" xfId="22919" xr:uid="{34CD7808-1F6E-4098-B11D-30D7CA4C0779}"/>
    <cellStyle name="Total 5 2 2 7 3" xfId="41050" xr:uid="{93348303-BCB4-4D82-8BCF-A780A57125DB}"/>
    <cellStyle name="Total 5 2 2 8" xfId="22920" xr:uid="{54681F82-DE19-4807-A7B2-53A3FD8DB892}"/>
    <cellStyle name="Total 5 2 2 8 2" xfId="22921" xr:uid="{77AE0C2F-AF89-4679-B077-F6A4BB5FDDDA}"/>
    <cellStyle name="Total 5 2 2 8 3" xfId="41051" xr:uid="{8D8D6DEC-41BC-43F7-BE5C-0787CD21886B}"/>
    <cellStyle name="Total 5 2 2 9" xfId="22922" xr:uid="{3E4B7153-C7FA-4348-8D1F-9F0162BFE238}"/>
    <cellStyle name="Total 5 2 2 9 2" xfId="41052" xr:uid="{E45A87EC-A158-481A-8F2F-3E56A5AEA6AC}"/>
    <cellStyle name="Total 5 2 2 9 3" xfId="41053" xr:uid="{DBE5F67F-CB4C-4729-BA47-86F699673D3D}"/>
    <cellStyle name="Total 5 2 3" xfId="22923" xr:uid="{06BDAC88-8BFC-4D18-B451-4370ED28646F}"/>
    <cellStyle name="Total 5 2 3 2" xfId="22924" xr:uid="{414A3BC0-2548-4BE0-9D77-593F00468884}"/>
    <cellStyle name="Total 5 2 3 2 2" xfId="41054" xr:uid="{9511AD72-1BE0-470B-B990-85E66E5C834C}"/>
    <cellStyle name="Total 5 2 3 2 3" xfId="41055" xr:uid="{117AEB20-3E2E-410C-8F7B-E3D5569076D1}"/>
    <cellStyle name="Total 5 2 3 2 4" xfId="41056" xr:uid="{7B605A97-CD39-4FED-92A0-2DB1ECA199B0}"/>
    <cellStyle name="Total 5 2 3 3" xfId="22925" xr:uid="{D5F8A54C-14C7-47FE-8C83-A98F7F267F12}"/>
    <cellStyle name="Total 5 2 3 3 2" xfId="22926" xr:uid="{15475DBD-B442-484D-BBE6-F12CAF544313}"/>
    <cellStyle name="Total 5 2 3 4" xfId="22927" xr:uid="{888FFE50-233C-4E00-8ED3-822AB2E9676E}"/>
    <cellStyle name="Total 5 2 3 5" xfId="41057" xr:uid="{018757E2-7A6F-45AA-A0BE-B67DD57D1C83}"/>
    <cellStyle name="Total 5 2 4" xfId="22928" xr:uid="{5ED4D77A-CEBB-4BF7-8C38-F6782DE4413D}"/>
    <cellStyle name="Total 5 2 4 2" xfId="22929" xr:uid="{D3C21155-7BA4-4C4B-8ADE-835702AB97D1}"/>
    <cellStyle name="Total 5 2 4 2 2" xfId="41058" xr:uid="{AD353418-1BBB-4E85-917E-BE86399C2442}"/>
    <cellStyle name="Total 5 2 4 2 3" xfId="41059" xr:uid="{E4DAFB9C-05BF-4F4F-B5C8-76BB226E2D9E}"/>
    <cellStyle name="Total 5 2 4 3" xfId="22930" xr:uid="{CA19D00A-C4E0-44C3-8CDF-E862941B3B6B}"/>
    <cellStyle name="Total 5 2 4 4" xfId="41060" xr:uid="{45E0A5A1-A015-4397-A299-7E1922746D10}"/>
    <cellStyle name="Total 5 2 4 5" xfId="41061" xr:uid="{84CF203D-5322-4834-A045-61AE20003F8F}"/>
    <cellStyle name="Total 5 2 5" xfId="22931" xr:uid="{AE371C09-6818-4442-A6AF-4B6F4959AE9B}"/>
    <cellStyle name="Total 5 2 5 2" xfId="22932" xr:uid="{9CBBE6C8-1FEE-43B0-AF52-B97E46B966E1}"/>
    <cellStyle name="Total 5 2 5 2 2" xfId="41062" xr:uid="{492F52F5-B2B8-43F9-A6C5-92995D4BDB8A}"/>
    <cellStyle name="Total 5 2 5 2 3" xfId="41063" xr:uid="{4BBCF9D0-37C2-421B-B5D4-B52C96C6B4FE}"/>
    <cellStyle name="Total 5 2 5 3" xfId="41064" xr:uid="{C27164E1-F51D-4E00-8092-78AB5F15D061}"/>
    <cellStyle name="Total 5 2 5 4" xfId="41065" xr:uid="{A4B75739-AFC8-4553-B6BC-B055419421D8}"/>
    <cellStyle name="Total 5 2 6" xfId="22933" xr:uid="{8DAC09AB-DBD9-4FE3-B2A9-80E681C56412}"/>
    <cellStyle name="Total 5 2 6 2" xfId="22934" xr:uid="{F5009FEE-1A7A-4C25-9AFB-24E202029D94}"/>
    <cellStyle name="Total 5 2 6 3" xfId="41066" xr:uid="{13A8A8F9-851F-4B8D-88D5-7E901E83720E}"/>
    <cellStyle name="Total 5 2 7" xfId="22935" xr:uid="{91AC6170-12CD-4933-B344-AB54F6562AFA}"/>
    <cellStyle name="Total 5 2 7 2" xfId="22936" xr:uid="{AC228B0D-7C17-4AFD-A6D5-9A9765E3153A}"/>
    <cellStyle name="Total 5 2 7 3" xfId="41067" xr:uid="{C063DC14-5B7E-4BA6-819A-69B2748B69FA}"/>
    <cellStyle name="Total 5 2 8" xfId="22937" xr:uid="{ABCA5EE5-9E30-491F-A288-E77131AACC57}"/>
    <cellStyle name="Total 5 2 8 2" xfId="22938" xr:uid="{5DD1FF65-EDC8-4121-A0F6-009CF49CF260}"/>
    <cellStyle name="Total 5 2 8 3" xfId="41068" xr:uid="{BFCB1E6F-AAD9-4B2A-87DC-3FEA13EF0E21}"/>
    <cellStyle name="Total 5 2 9" xfId="22939" xr:uid="{A1767016-E649-448D-9F57-A4EE119AE6C3}"/>
    <cellStyle name="Total 5 2 9 2" xfId="22940" xr:uid="{D45153EE-BCBF-45A8-B037-CD200C2360B4}"/>
    <cellStyle name="Total 5 2 9 3" xfId="41069" xr:uid="{B1976BF0-8FF8-4A78-976A-0D81C5FA9630}"/>
    <cellStyle name="Total 5 20" xfId="22941" xr:uid="{2A7682E1-08D5-4D8C-882E-ECD0CE3D8463}"/>
    <cellStyle name="Total 5 20 2" xfId="41070" xr:uid="{8605415D-DE04-43F4-92D4-3E135E8C7DCF}"/>
    <cellStyle name="Total 5 20 3" xfId="41071" xr:uid="{BB802332-DB58-4BE7-9B6C-9334841125B2}"/>
    <cellStyle name="Total 5 21" xfId="22942" xr:uid="{A1489CBE-78E9-4D2A-95E3-6A7D51A09836}"/>
    <cellStyle name="Total 5 21 2" xfId="41072" xr:uid="{AEC3FEFA-B015-44D1-B820-24BB6519EA7E}"/>
    <cellStyle name="Total 5 22" xfId="41073" xr:uid="{563C890C-3EB6-4864-A21C-FCEDD540FBA8}"/>
    <cellStyle name="Total 5 3" xfId="22943" xr:uid="{D0DB713C-F104-41DC-9F88-8C7279CA3B15}"/>
    <cellStyle name="Total 5 3 10" xfId="22944" xr:uid="{8CA3717F-9080-4277-A282-2973BE544FF3}"/>
    <cellStyle name="Total 5 3 10 2" xfId="41074" xr:uid="{7351067E-4267-439E-875D-C0B58B87EEE9}"/>
    <cellStyle name="Total 5 3 10 3" xfId="41075" xr:uid="{36F0225E-F662-424F-A004-8E588BFE5BC3}"/>
    <cellStyle name="Total 5 3 11" xfId="22945" xr:uid="{D569F402-9572-4BB2-9494-5A12ACF4789C}"/>
    <cellStyle name="Total 5 3 11 2" xfId="41076" xr:uid="{4F73D82B-1C45-4630-B3C3-8823BAB7EDDD}"/>
    <cellStyle name="Total 5 3 12" xfId="41077" xr:uid="{2BB2EDB3-F7DD-4400-BEE9-71CAE4E93951}"/>
    <cellStyle name="Total 5 3 2" xfId="22946" xr:uid="{4731AD3F-6C2A-4534-9F3E-049661AA1008}"/>
    <cellStyle name="Total 5 3 2 10" xfId="22947" xr:uid="{75ED0229-E3EB-4209-8A12-6BBDEDBFF393}"/>
    <cellStyle name="Total 5 3 2 10 2" xfId="41078" xr:uid="{5F6DA23C-06BE-47F7-9115-CD9329ACD9B5}"/>
    <cellStyle name="Total 5 3 2 11" xfId="41079" xr:uid="{6139A8C6-896D-440F-8065-F9977342DC79}"/>
    <cellStyle name="Total 5 3 2 2" xfId="22948" xr:uid="{DC3CC478-6276-4D46-A532-45F4C26965DE}"/>
    <cellStyle name="Total 5 3 2 2 2" xfId="22949" xr:uid="{2A177B74-CC42-4F4B-93CE-273542A5CCE8}"/>
    <cellStyle name="Total 5 3 2 2 2 2" xfId="41080" xr:uid="{57FE0CC0-34D3-4286-B593-3B8FF3849E48}"/>
    <cellStyle name="Total 5 3 2 2 2 3" xfId="41081" xr:uid="{FEB94009-15A5-474B-8A62-3EBF6C7487EB}"/>
    <cellStyle name="Total 5 3 2 2 3" xfId="22950" xr:uid="{DF8EE536-48BA-47AF-93B6-82BDA8359645}"/>
    <cellStyle name="Total 5 3 2 2 3 2" xfId="22951" xr:uid="{658A7E45-AF2D-48D4-9B1E-AFB419240D44}"/>
    <cellStyle name="Total 5 3 2 2 4" xfId="22952" xr:uid="{D53E94C2-1647-4D84-88C3-BF70D9CE7642}"/>
    <cellStyle name="Total 5 3 2 2 5" xfId="41082" xr:uid="{694C4106-11F0-411C-B535-D739F0A8071D}"/>
    <cellStyle name="Total 5 3 2 3" xfId="22953" xr:uid="{DCB89AB1-D47F-4B81-AA5A-35AE5A960130}"/>
    <cellStyle name="Total 5 3 2 3 2" xfId="22954" xr:uid="{FCDEC966-263F-4E6B-9F55-0D6F2B19698B}"/>
    <cellStyle name="Total 5 3 2 3 3" xfId="41083" xr:uid="{2F3B9951-50B8-487A-A0DC-70F13D50D0DD}"/>
    <cellStyle name="Total 5 3 2 4" xfId="22955" xr:uid="{763F83C8-D2F1-4E97-82EC-FFFEC84BDC6B}"/>
    <cellStyle name="Total 5 3 2 4 2" xfId="22956" xr:uid="{F95F8C0B-00A8-4424-843D-22E99B0608FF}"/>
    <cellStyle name="Total 5 3 2 4 3" xfId="41084" xr:uid="{1FA2587C-E036-4D06-BCA0-0532330CD6F7}"/>
    <cellStyle name="Total 5 3 2 5" xfId="22957" xr:uid="{51703467-AAC5-4929-944F-2EBAA2745B42}"/>
    <cellStyle name="Total 5 3 2 5 2" xfId="22958" xr:uid="{26BC629A-11B9-4C35-9647-CDF102CD65ED}"/>
    <cellStyle name="Total 5 3 2 5 3" xfId="41085" xr:uid="{CAD9BFCA-6B9A-4FD1-8FF5-F42FF10597A7}"/>
    <cellStyle name="Total 5 3 2 6" xfId="22959" xr:uid="{70EE5F36-3A4E-4C8A-8E9C-65B7FB639CBA}"/>
    <cellStyle name="Total 5 3 2 6 2" xfId="22960" xr:uid="{80810DD2-2959-4C34-882C-916BF4A6B99C}"/>
    <cellStyle name="Total 5 3 2 6 3" xfId="41086" xr:uid="{E733B9A1-2228-4213-8128-C926981E9DDC}"/>
    <cellStyle name="Total 5 3 2 7" xfId="22961" xr:uid="{334FA977-A12E-4559-8D37-1BF634E2F7C5}"/>
    <cellStyle name="Total 5 3 2 7 2" xfId="22962" xr:uid="{08918F0E-3A55-4CE8-8DB9-13063E157852}"/>
    <cellStyle name="Total 5 3 2 7 3" xfId="41087" xr:uid="{33F8812E-62AE-42A8-8EAA-68D1D151141C}"/>
    <cellStyle name="Total 5 3 2 8" xfId="22963" xr:uid="{54A58B19-D969-45F4-A9B5-667DD3E4DBFD}"/>
    <cellStyle name="Total 5 3 2 8 2" xfId="22964" xr:uid="{73C354F0-91C0-449E-A90A-E324602FFC27}"/>
    <cellStyle name="Total 5 3 2 8 3" xfId="41088" xr:uid="{79D39103-E38E-401A-A7A7-CF9909D79501}"/>
    <cellStyle name="Total 5 3 2 9" xfId="22965" xr:uid="{7F18D6E2-9723-4477-821F-E196CD00CEB8}"/>
    <cellStyle name="Total 5 3 2 9 2" xfId="41089" xr:uid="{C4024F97-233E-4A2D-88A4-963D1E888DD0}"/>
    <cellStyle name="Total 5 3 2 9 3" xfId="41090" xr:uid="{1F7C8F35-AE87-4034-A623-98067353CC52}"/>
    <cellStyle name="Total 5 3 3" xfId="22966" xr:uid="{68342F50-73C3-46A5-A3E0-C8D097054BA0}"/>
    <cellStyle name="Total 5 3 3 2" xfId="22967" xr:uid="{701F9FFC-21E2-4605-9E5B-75660CAD90BB}"/>
    <cellStyle name="Total 5 3 3 2 2" xfId="41091" xr:uid="{4C2C9B49-D557-4F98-A2F8-2B2663108206}"/>
    <cellStyle name="Total 5 3 3 2 3" xfId="41092" xr:uid="{B5A12B86-7E6D-4C45-9AA5-593CF10E6647}"/>
    <cellStyle name="Total 5 3 3 2 4" xfId="41093" xr:uid="{D0F4014A-BE68-4943-AECF-8B7F5C9456E3}"/>
    <cellStyle name="Total 5 3 3 3" xfId="22968" xr:uid="{15FE1D0B-5B01-47CE-801B-B14F7BAF5B08}"/>
    <cellStyle name="Total 5 3 3 3 2" xfId="22969" xr:uid="{4E160800-93C2-4BAC-89BC-0D9A5AF1A660}"/>
    <cellStyle name="Total 5 3 3 4" xfId="22970" xr:uid="{7F41DC58-DBED-48F2-BE4D-11153786A3AE}"/>
    <cellStyle name="Total 5 3 3 5" xfId="41094" xr:uid="{DFE67E7A-F09F-45C3-B68C-92B539B1964C}"/>
    <cellStyle name="Total 5 3 4" xfId="22971" xr:uid="{3186768B-4641-42C8-ADD7-E9AF8A623CB1}"/>
    <cellStyle name="Total 5 3 4 2" xfId="22972" xr:uid="{C1C338D8-819A-431C-A3B3-3FA0DC794741}"/>
    <cellStyle name="Total 5 3 4 2 2" xfId="41095" xr:uid="{AD426B23-15E3-4E6C-8224-225CEA2568C2}"/>
    <cellStyle name="Total 5 3 4 2 3" xfId="41096" xr:uid="{2279F6E8-FCC1-4C85-8EF0-E4830F81E547}"/>
    <cellStyle name="Total 5 3 4 3" xfId="22973" xr:uid="{A241F633-C899-459E-BC65-557DD25FAB23}"/>
    <cellStyle name="Total 5 3 4 4" xfId="41097" xr:uid="{55E29AD2-3438-4D7B-940C-8DEAEA34CF48}"/>
    <cellStyle name="Total 5 3 4 5" xfId="41098" xr:uid="{225176D8-AD72-4D3C-AD87-E275305FFA67}"/>
    <cellStyle name="Total 5 3 5" xfId="22974" xr:uid="{C19877F2-3710-40AC-893D-BF7273F57CC5}"/>
    <cellStyle name="Total 5 3 5 2" xfId="22975" xr:uid="{CDD0FE3F-7B81-4509-B299-7C816F2916F9}"/>
    <cellStyle name="Total 5 3 5 2 2" xfId="41099" xr:uid="{CDD4286C-41C7-4B58-9EEF-73BBE0E8F910}"/>
    <cellStyle name="Total 5 3 5 2 3" xfId="41100" xr:uid="{E48E2230-73A5-4B5B-AE45-8B1DF717A9D3}"/>
    <cellStyle name="Total 5 3 5 3" xfId="41101" xr:uid="{7125AED8-9624-4D43-B20A-C837BC71CEF6}"/>
    <cellStyle name="Total 5 3 5 4" xfId="41102" xr:uid="{4905EF2F-371D-40EB-8EB6-168201DA4C0B}"/>
    <cellStyle name="Total 5 3 6" xfId="22976" xr:uid="{0BC4DC76-A212-408A-9BFC-5640F66735E4}"/>
    <cellStyle name="Total 5 3 6 2" xfId="22977" xr:uid="{05DBB596-716F-41B6-AD39-23A8774EC8A3}"/>
    <cellStyle name="Total 5 3 6 3" xfId="41103" xr:uid="{82EF195C-1AC4-4887-9C05-26E9AC7C820F}"/>
    <cellStyle name="Total 5 3 7" xfId="22978" xr:uid="{4D4BC3B9-E189-4E97-9453-5A0D202AC38F}"/>
    <cellStyle name="Total 5 3 7 2" xfId="22979" xr:uid="{C6EE65A3-BC46-4C81-923A-77047242D5BD}"/>
    <cellStyle name="Total 5 3 7 3" xfId="41104" xr:uid="{2828509B-D086-4DAA-88B6-E6E0201B473A}"/>
    <cellStyle name="Total 5 3 8" xfId="22980" xr:uid="{1B6DCE67-5AE9-45A9-8A28-5142210D91AE}"/>
    <cellStyle name="Total 5 3 8 2" xfId="22981" xr:uid="{969C9D6F-D724-4104-BC20-7C3874E608C2}"/>
    <cellStyle name="Total 5 3 8 3" xfId="41105" xr:uid="{99837404-39C1-46B8-91F6-DF2F532F18AA}"/>
    <cellStyle name="Total 5 3 9" xfId="22982" xr:uid="{CF634D6F-BF1E-49C0-B490-CE8A4B50D2A9}"/>
    <cellStyle name="Total 5 3 9 2" xfId="22983" xr:uid="{1D72084E-3E9D-435F-9706-69AEC984E3A8}"/>
    <cellStyle name="Total 5 3 9 3" xfId="41106" xr:uid="{94CD1324-FD90-4461-9D9E-BA01F195E5F7}"/>
    <cellStyle name="Total 5 4" xfId="22984" xr:uid="{D42BDF6D-1BEB-45EF-9DD3-94BF91BFF6FD}"/>
    <cellStyle name="Total 5 4 10" xfId="22985" xr:uid="{AFD747AF-51FD-4AB8-917B-2C2C99EA9FE1}"/>
    <cellStyle name="Total 5 4 10 2" xfId="41107" xr:uid="{DCF448F7-3AC9-4F01-904E-DAD657B794F9}"/>
    <cellStyle name="Total 5 4 10 3" xfId="41108" xr:uid="{CBC40202-BCF5-4C9E-AAA4-F0AAFF10218A}"/>
    <cellStyle name="Total 5 4 11" xfId="22986" xr:uid="{574ED153-3182-415D-8BF9-20558FC4F7CA}"/>
    <cellStyle name="Total 5 4 11 2" xfId="41109" xr:uid="{3EE9238A-3458-4F9F-B1E6-CBC03D12C03F}"/>
    <cellStyle name="Total 5 4 12" xfId="41110" xr:uid="{546BC3A9-C8EB-4A2A-A000-407015A2FE10}"/>
    <cellStyle name="Total 5 4 2" xfId="22987" xr:uid="{7A081A89-B69F-4DD9-9EDD-A351A8B4E576}"/>
    <cellStyle name="Total 5 4 2 10" xfId="22988" xr:uid="{1A19AB18-F6BC-4FFF-A166-D0593F1699CF}"/>
    <cellStyle name="Total 5 4 2 10 2" xfId="41111" xr:uid="{D319B9C1-ECAB-4E72-9DE2-3DA7A26047EF}"/>
    <cellStyle name="Total 5 4 2 11" xfId="41112" xr:uid="{84F56C20-7F73-4228-B630-1F6D6C2A5009}"/>
    <cellStyle name="Total 5 4 2 2" xfId="22989" xr:uid="{B83893EE-1A97-462A-A381-4D913DCE9F42}"/>
    <cellStyle name="Total 5 4 2 2 2" xfId="22990" xr:uid="{54824B4F-639A-4444-B894-AECD73738D25}"/>
    <cellStyle name="Total 5 4 2 2 2 2" xfId="41113" xr:uid="{0B2E8AD1-A142-4F44-AFEE-857E211EDA09}"/>
    <cellStyle name="Total 5 4 2 2 2 3" xfId="41114" xr:uid="{9A7FF543-C68A-4044-95E5-BAC60F65FB09}"/>
    <cellStyle name="Total 5 4 2 2 3" xfId="22991" xr:uid="{54635157-2AD6-4511-AB72-7EDD809C9FF6}"/>
    <cellStyle name="Total 5 4 2 2 3 2" xfId="22992" xr:uid="{80FAF1BE-E735-4355-BB53-114833A6494D}"/>
    <cellStyle name="Total 5 4 2 2 4" xfId="22993" xr:uid="{389B96F4-5140-47C0-8D8E-3A3C2B1701C2}"/>
    <cellStyle name="Total 5 4 2 2 5" xfId="41115" xr:uid="{5ED9CBA8-E5A9-4CB5-8B56-D465EC937388}"/>
    <cellStyle name="Total 5 4 2 3" xfId="22994" xr:uid="{B5AE6D67-79BE-4486-88E1-FBB04168B484}"/>
    <cellStyle name="Total 5 4 2 3 2" xfId="22995" xr:uid="{FEFAF0B7-B58A-42AA-9305-4EAD679EF1D7}"/>
    <cellStyle name="Total 5 4 2 3 3" xfId="41116" xr:uid="{41870F96-75C2-4E84-AE88-E87BF7E45B35}"/>
    <cellStyle name="Total 5 4 2 4" xfId="22996" xr:uid="{5432E35D-5D58-43F3-9DAF-6708B60E8235}"/>
    <cellStyle name="Total 5 4 2 4 2" xfId="22997" xr:uid="{E43D78C1-C3B8-4DF1-99D0-7447E383A659}"/>
    <cellStyle name="Total 5 4 2 4 3" xfId="41117" xr:uid="{9C2B6207-CA6F-4F21-8FBF-194E91DB949B}"/>
    <cellStyle name="Total 5 4 2 5" xfId="22998" xr:uid="{3FED7F55-78FF-4352-8B2A-745477CBFF29}"/>
    <cellStyle name="Total 5 4 2 5 2" xfId="22999" xr:uid="{A4675B9E-5511-4499-9C4D-B44B8DA0AC34}"/>
    <cellStyle name="Total 5 4 2 5 3" xfId="41118" xr:uid="{E40BC3A8-9ED9-4B87-BBF5-5F0ED6EC72FB}"/>
    <cellStyle name="Total 5 4 2 6" xfId="23000" xr:uid="{1C61A23D-E7BD-427C-995E-9E3FBD4EE33F}"/>
    <cellStyle name="Total 5 4 2 6 2" xfId="23001" xr:uid="{881EDB31-3838-4166-A80A-B86DD4E4DC14}"/>
    <cellStyle name="Total 5 4 2 6 3" xfId="41119" xr:uid="{C2401CE2-8419-4629-9F3B-227405D197F4}"/>
    <cellStyle name="Total 5 4 2 7" xfId="23002" xr:uid="{5D45F29B-1527-4DCF-85C8-CC255AC14DD6}"/>
    <cellStyle name="Total 5 4 2 7 2" xfId="23003" xr:uid="{DA929B69-E669-427B-9BE2-081DD05AACF4}"/>
    <cellStyle name="Total 5 4 2 7 3" xfId="41120" xr:uid="{BF69564D-8581-4400-9318-79DAF934CC95}"/>
    <cellStyle name="Total 5 4 2 8" xfId="23004" xr:uid="{158D148E-FDC3-4621-AD65-1B4711F6D334}"/>
    <cellStyle name="Total 5 4 2 8 2" xfId="23005" xr:uid="{77D1BC28-D2A5-4216-B151-82A0639E5FC6}"/>
    <cellStyle name="Total 5 4 2 8 3" xfId="41121" xr:uid="{ED0F8350-99F5-49BC-A562-9FF8D3F3A16C}"/>
    <cellStyle name="Total 5 4 2 9" xfId="23006" xr:uid="{DB06005A-A32C-46AC-99F3-5BA3508958E5}"/>
    <cellStyle name="Total 5 4 2 9 2" xfId="41122" xr:uid="{F74D4ADD-3247-4C3B-9964-B9F663132960}"/>
    <cellStyle name="Total 5 4 2 9 3" xfId="41123" xr:uid="{65C594AF-9F1F-48F8-8CBE-21360F3727A8}"/>
    <cellStyle name="Total 5 4 3" xfId="23007" xr:uid="{F5904FBF-47EC-4156-858B-79101AA65802}"/>
    <cellStyle name="Total 5 4 3 2" xfId="23008" xr:uid="{7C018FAB-6FF5-47D5-B4A1-6FF6C3742400}"/>
    <cellStyle name="Total 5 4 3 2 2" xfId="41124" xr:uid="{B3CB3DE2-40B6-474E-B13D-A0901EFBA24B}"/>
    <cellStyle name="Total 5 4 3 2 3" xfId="41125" xr:uid="{B7C2AD36-770B-4ED3-AAAE-054303D10BDC}"/>
    <cellStyle name="Total 5 4 3 2 4" xfId="41126" xr:uid="{F1165F67-CCB9-4026-A8CF-925DA04A3453}"/>
    <cellStyle name="Total 5 4 3 3" xfId="23009" xr:uid="{F4F00A68-C4EB-4267-B8EF-D28D4C508653}"/>
    <cellStyle name="Total 5 4 3 3 2" xfId="23010" xr:uid="{6D99EA5B-0514-4EA2-99F8-702BA299C970}"/>
    <cellStyle name="Total 5 4 3 4" xfId="23011" xr:uid="{99A797AA-DF8F-49A9-AD99-8167487559AD}"/>
    <cellStyle name="Total 5 4 3 5" xfId="41127" xr:uid="{622A3737-2E03-4B89-BBC5-52A608B7FF8E}"/>
    <cellStyle name="Total 5 4 4" xfId="23012" xr:uid="{88FAA9AC-06EE-470C-BD14-BCAE509072AF}"/>
    <cellStyle name="Total 5 4 4 2" xfId="23013" xr:uid="{3C15AEE4-F07C-4AB2-9DDA-D885B1A68853}"/>
    <cellStyle name="Total 5 4 4 2 2" xfId="41128" xr:uid="{67BF4C6B-2FFA-496E-9B3A-9EBA70A8C1BC}"/>
    <cellStyle name="Total 5 4 4 2 3" xfId="41129" xr:uid="{09C87593-E421-447A-A4A3-A543F08E6FE2}"/>
    <cellStyle name="Total 5 4 4 3" xfId="23014" xr:uid="{FCD0C13A-25B6-43B7-9282-8BB7EAD14784}"/>
    <cellStyle name="Total 5 4 4 4" xfId="41130" xr:uid="{C36E2E64-35D1-4705-B84D-D056D9197599}"/>
    <cellStyle name="Total 5 4 4 5" xfId="41131" xr:uid="{59C04AD9-60FB-4069-B5E1-23F2A15F3A59}"/>
    <cellStyle name="Total 5 4 5" xfId="23015" xr:uid="{FA452FF6-04E0-43C3-A873-04BDD513E823}"/>
    <cellStyle name="Total 5 4 5 2" xfId="23016" xr:uid="{098CD91D-A555-42C7-A6FA-5B8E9E4A764A}"/>
    <cellStyle name="Total 5 4 5 2 2" xfId="41132" xr:uid="{AD68E8D6-9C7E-42C5-835E-6B3524C16D50}"/>
    <cellStyle name="Total 5 4 5 2 3" xfId="41133" xr:uid="{4F2D3D82-A3CD-49B2-B0DC-65475B230962}"/>
    <cellStyle name="Total 5 4 5 3" xfId="41134" xr:uid="{80859C72-0849-4171-A3AD-99744522B301}"/>
    <cellStyle name="Total 5 4 5 4" xfId="41135" xr:uid="{8D77DC99-B74D-4B14-821E-3749330A3F9E}"/>
    <cellStyle name="Total 5 4 6" xfId="23017" xr:uid="{903B6FDE-F9A0-4BF1-B840-F852E2A9014C}"/>
    <cellStyle name="Total 5 4 6 2" xfId="23018" xr:uid="{C1609184-D7E7-434F-9513-57C80971D996}"/>
    <cellStyle name="Total 5 4 6 3" xfId="41136" xr:uid="{EB090C5E-0524-4F8B-B394-99252F5FBC16}"/>
    <cellStyle name="Total 5 4 7" xfId="23019" xr:uid="{292FAB14-5119-4A28-8FA4-7EA36B69E9BF}"/>
    <cellStyle name="Total 5 4 7 2" xfId="23020" xr:uid="{450628CA-1136-41B8-A830-98AADEDBBF53}"/>
    <cellStyle name="Total 5 4 7 3" xfId="41137" xr:uid="{78465ED1-73D1-4977-BC44-64270A2B9EE5}"/>
    <cellStyle name="Total 5 4 8" xfId="23021" xr:uid="{36F236C5-65AD-49D4-8E46-3FBB4838F7BA}"/>
    <cellStyle name="Total 5 4 8 2" xfId="23022" xr:uid="{3B46326C-4D0E-436E-B13E-7291D8A1A0C4}"/>
    <cellStyle name="Total 5 4 8 3" xfId="41138" xr:uid="{40693791-F214-437A-AAAE-D9088FC86903}"/>
    <cellStyle name="Total 5 4 9" xfId="23023" xr:uid="{D0781491-D123-4E28-AE4B-1FE90706641C}"/>
    <cellStyle name="Total 5 4 9 2" xfId="23024" xr:uid="{B068B082-3E95-4780-96CE-B2B0C17581CC}"/>
    <cellStyle name="Total 5 4 9 3" xfId="41139" xr:uid="{4565651D-B297-419D-937E-95A75C03A307}"/>
    <cellStyle name="Total 5 5" xfId="23025" xr:uid="{381F72DC-5AFE-4C49-91DA-B446A87E9D32}"/>
    <cellStyle name="Total 5 5 10" xfId="23026" xr:uid="{11EDC335-3A4F-40D9-AE59-5C6FC0F16D99}"/>
    <cellStyle name="Total 5 5 10 2" xfId="41140" xr:uid="{BE5D3BBA-0592-4419-BE92-A043F11B85FA}"/>
    <cellStyle name="Total 5 5 10 3" xfId="41141" xr:uid="{2233518A-6C92-4BAC-B375-42E3F37A5E01}"/>
    <cellStyle name="Total 5 5 11" xfId="23027" xr:uid="{4E4253D6-1865-42F3-BAB4-96E482026E6F}"/>
    <cellStyle name="Total 5 5 11 2" xfId="41142" xr:uid="{C1465B2C-03FD-4A8C-B459-025A739A0126}"/>
    <cellStyle name="Total 5 5 12" xfId="41143" xr:uid="{23E65EFF-30AD-454B-AF10-30D7981A2B2C}"/>
    <cellStyle name="Total 5 5 2" xfId="23028" xr:uid="{37AF40CE-E68D-4072-A916-9A213EC10ECB}"/>
    <cellStyle name="Total 5 5 2 10" xfId="23029" xr:uid="{1091D35F-EFE5-4B92-9596-490EFB1FD0AA}"/>
    <cellStyle name="Total 5 5 2 10 2" xfId="41144" xr:uid="{D6954476-CCFE-42B3-8FB4-3D77619445BD}"/>
    <cellStyle name="Total 5 5 2 11" xfId="41145" xr:uid="{2BA48CB8-0FCB-48BB-AB01-A9889C69D31E}"/>
    <cellStyle name="Total 5 5 2 2" xfId="23030" xr:uid="{DD389E4C-40C9-4662-969D-8B1F14CAF98A}"/>
    <cellStyle name="Total 5 5 2 2 2" xfId="23031" xr:uid="{9AA1933F-BCF0-470C-A893-3D8286DD9916}"/>
    <cellStyle name="Total 5 5 2 2 2 2" xfId="41146" xr:uid="{16ED3CCE-243C-40E3-9FFC-13CF396480D5}"/>
    <cellStyle name="Total 5 5 2 2 2 3" xfId="41147" xr:uid="{3617995D-A06D-439F-A9A8-F02441FBD866}"/>
    <cellStyle name="Total 5 5 2 2 3" xfId="23032" xr:uid="{97599AED-252A-4E64-869B-977883DDB1EE}"/>
    <cellStyle name="Total 5 5 2 2 3 2" xfId="23033" xr:uid="{3D9F8C75-CC82-4657-9BD9-45F4FB3E8826}"/>
    <cellStyle name="Total 5 5 2 2 4" xfId="23034" xr:uid="{E74DB104-5E9B-46BB-9C11-65FD65ACB1B4}"/>
    <cellStyle name="Total 5 5 2 2 5" xfId="41148" xr:uid="{DFB52E50-34A7-490F-BDD1-C468D53D7CFD}"/>
    <cellStyle name="Total 5 5 2 3" xfId="23035" xr:uid="{D0B6148E-CBC0-4C5D-B394-892B5567794A}"/>
    <cellStyle name="Total 5 5 2 3 2" xfId="23036" xr:uid="{D96B3B37-2C61-43BC-923C-2806FD4F3318}"/>
    <cellStyle name="Total 5 5 2 3 3" xfId="41149" xr:uid="{A59E6788-6423-4820-AADC-B22AEE6E0992}"/>
    <cellStyle name="Total 5 5 2 4" xfId="23037" xr:uid="{42CE1ED7-F781-4A8B-856D-16065BC2F037}"/>
    <cellStyle name="Total 5 5 2 4 2" xfId="23038" xr:uid="{2DA9F2BC-F39F-444B-86A1-F89C90610A0A}"/>
    <cellStyle name="Total 5 5 2 4 3" xfId="41150" xr:uid="{FDB6DE9D-A437-42E7-9C4D-1CEFAA4E44F2}"/>
    <cellStyle name="Total 5 5 2 5" xfId="23039" xr:uid="{3067DE55-8402-403B-BF24-4BF482BE4C11}"/>
    <cellStyle name="Total 5 5 2 5 2" xfId="23040" xr:uid="{0A892127-9E2A-4BE4-8D3B-D2F3D9FBF5D7}"/>
    <cellStyle name="Total 5 5 2 5 3" xfId="41151" xr:uid="{84293E39-E70A-4FCB-BCC5-655F1831E520}"/>
    <cellStyle name="Total 5 5 2 6" xfId="23041" xr:uid="{9697FA20-BD42-4EB5-A98F-0B65DFF0616C}"/>
    <cellStyle name="Total 5 5 2 6 2" xfId="23042" xr:uid="{A70620E2-6B0E-4CBB-BC5F-B8F67C7FADBC}"/>
    <cellStyle name="Total 5 5 2 6 3" xfId="41152" xr:uid="{A75F7135-8AAA-4011-B1E7-FB1511425B04}"/>
    <cellStyle name="Total 5 5 2 7" xfId="23043" xr:uid="{4CC7795C-ACA9-497E-B46F-2AC388D7284C}"/>
    <cellStyle name="Total 5 5 2 7 2" xfId="23044" xr:uid="{77467D82-448A-47A2-A471-F90AC552411B}"/>
    <cellStyle name="Total 5 5 2 7 3" xfId="41153" xr:uid="{5E3C9308-694A-41CA-9082-B067C374677B}"/>
    <cellStyle name="Total 5 5 2 8" xfId="23045" xr:uid="{D72AEF2E-0F3B-433D-B098-A8959169B776}"/>
    <cellStyle name="Total 5 5 2 8 2" xfId="23046" xr:uid="{F70D4442-6F04-4DF5-974B-0179F6536B99}"/>
    <cellStyle name="Total 5 5 2 8 3" xfId="41154" xr:uid="{4480AAF0-D90E-42C2-B0CC-0C3358989A0A}"/>
    <cellStyle name="Total 5 5 2 9" xfId="23047" xr:uid="{94A3C021-5DFF-463E-AC19-8CE598ED6112}"/>
    <cellStyle name="Total 5 5 2 9 2" xfId="41155" xr:uid="{FAAC5D2C-7109-4274-8609-75D76A6F299F}"/>
    <cellStyle name="Total 5 5 2 9 3" xfId="41156" xr:uid="{F83EFFCD-62DF-4DB7-BC55-C11560B20C2B}"/>
    <cellStyle name="Total 5 5 3" xfId="23048" xr:uid="{03F59B86-E998-4794-98E0-E29684EA0F93}"/>
    <cellStyle name="Total 5 5 3 2" xfId="23049" xr:uid="{C5810018-BEB8-4CD9-A9C7-1F1A87593A03}"/>
    <cellStyle name="Total 5 5 3 2 2" xfId="41157" xr:uid="{D19A2C8D-2D7A-4515-8F48-DAEE26381F87}"/>
    <cellStyle name="Total 5 5 3 2 3" xfId="41158" xr:uid="{B8638AC9-AC67-497C-BA07-67C7DB0773B8}"/>
    <cellStyle name="Total 5 5 3 2 4" xfId="41159" xr:uid="{D1934173-2362-43A5-94EE-1586ADBC7C04}"/>
    <cellStyle name="Total 5 5 3 3" xfId="23050" xr:uid="{C4A0916A-541F-4A16-8A22-4D2D62095403}"/>
    <cellStyle name="Total 5 5 3 3 2" xfId="23051" xr:uid="{9569E7E1-FE70-41FC-893D-E11442BD0B9D}"/>
    <cellStyle name="Total 5 5 3 4" xfId="23052" xr:uid="{E1B6E6EC-CBDE-4E2A-929B-95E0C6DB9782}"/>
    <cellStyle name="Total 5 5 3 5" xfId="41160" xr:uid="{E1EB097D-FB5A-43F2-A52E-68C060D4AF30}"/>
    <cellStyle name="Total 5 5 4" xfId="23053" xr:uid="{181C5B50-6275-42AE-AC4C-C9944E771722}"/>
    <cellStyle name="Total 5 5 4 2" xfId="23054" xr:uid="{950ABF90-4827-4C2B-B1CB-C670D25545E7}"/>
    <cellStyle name="Total 5 5 4 2 2" xfId="41161" xr:uid="{6707EC34-64BE-4F0C-B5E8-C5C02110AE81}"/>
    <cellStyle name="Total 5 5 4 2 3" xfId="41162" xr:uid="{01A81D5F-7B36-4C58-9425-E829BCFDA224}"/>
    <cellStyle name="Total 5 5 4 3" xfId="23055" xr:uid="{A3B15569-4A4E-4314-AEE7-391960F03421}"/>
    <cellStyle name="Total 5 5 4 4" xfId="41163" xr:uid="{87313EE9-6FCF-4AEF-9F20-14919B4A469D}"/>
    <cellStyle name="Total 5 5 4 5" xfId="41164" xr:uid="{2DF670A3-6135-4D4D-8476-751433556A7C}"/>
    <cellStyle name="Total 5 5 5" xfId="23056" xr:uid="{C6BC3739-B87F-4056-A676-BA1887077055}"/>
    <cellStyle name="Total 5 5 5 2" xfId="23057" xr:uid="{667C80E6-68A8-47A3-85A4-B8A0C4F015EF}"/>
    <cellStyle name="Total 5 5 5 2 2" xfId="41165" xr:uid="{44C78593-211A-4702-B393-F60EEF69061C}"/>
    <cellStyle name="Total 5 5 5 2 3" xfId="41166" xr:uid="{CB527631-DD64-4FE5-8FFC-3687A3C05767}"/>
    <cellStyle name="Total 5 5 5 3" xfId="41167" xr:uid="{0DA9B548-CC29-4BA2-8F5A-87DC19725181}"/>
    <cellStyle name="Total 5 5 5 4" xfId="41168" xr:uid="{73B59F46-831C-44D5-B881-FB833484076C}"/>
    <cellStyle name="Total 5 5 6" xfId="23058" xr:uid="{C4493C45-ED6D-4790-9916-14E72A96569A}"/>
    <cellStyle name="Total 5 5 6 2" xfId="23059" xr:uid="{C970F9DE-22E6-42EB-AFBD-8E8553DBBFF6}"/>
    <cellStyle name="Total 5 5 6 3" xfId="41169" xr:uid="{2A490F60-8C5C-44BD-A92B-8F9987C2B16A}"/>
    <cellStyle name="Total 5 5 7" xfId="23060" xr:uid="{C784BB54-7A5D-4F0C-95C2-140A761B2FDB}"/>
    <cellStyle name="Total 5 5 7 2" xfId="23061" xr:uid="{2EFBFAB3-3123-4404-B265-74C562F9B5B0}"/>
    <cellStyle name="Total 5 5 7 3" xfId="41170" xr:uid="{2F9AC957-3897-4423-9D42-2E14C4D14684}"/>
    <cellStyle name="Total 5 5 8" xfId="23062" xr:uid="{4503EEF6-5B74-449F-8099-9B192315F114}"/>
    <cellStyle name="Total 5 5 8 2" xfId="23063" xr:uid="{14F92C7C-7E3D-4E28-8777-E00393BDC7DB}"/>
    <cellStyle name="Total 5 5 8 3" xfId="41171" xr:uid="{C73C4517-EA26-45BC-9A5C-CB6611F01277}"/>
    <cellStyle name="Total 5 5 9" xfId="23064" xr:uid="{09B9549C-EDEA-4AD1-82D3-928B772B4B98}"/>
    <cellStyle name="Total 5 5 9 2" xfId="23065" xr:uid="{D955FACD-E732-4214-84A3-73D27D2AF48A}"/>
    <cellStyle name="Total 5 5 9 3" xfId="41172" xr:uid="{7F62E4CB-B682-4897-A2DA-B4BB635EA3CB}"/>
    <cellStyle name="Total 5 6" xfId="23066" xr:uid="{EC8FC15E-2AE9-4F5A-A0BA-50B98F70AA07}"/>
    <cellStyle name="Total 5 6 10" xfId="23067" xr:uid="{21E6A74A-020C-4933-ADDC-727CFB8DED92}"/>
    <cellStyle name="Total 5 6 10 2" xfId="41173" xr:uid="{051A8CD4-C0C3-4B1A-8966-4B34A49D11F6}"/>
    <cellStyle name="Total 5 6 10 3" xfId="41174" xr:uid="{72A9B6B9-A9BB-4BB9-B6E2-D43C98A93E53}"/>
    <cellStyle name="Total 5 6 11" xfId="23068" xr:uid="{005DFEB2-FA15-46DD-B99D-ADEB8465F7C1}"/>
    <cellStyle name="Total 5 6 11 2" xfId="41175" xr:uid="{15D05AB4-6BE1-454A-A68C-7295AF31BC7D}"/>
    <cellStyle name="Total 5 6 12" xfId="41176" xr:uid="{0341B396-427C-4C85-9DC7-9F0B6AB373F5}"/>
    <cellStyle name="Total 5 6 2" xfId="23069" xr:uid="{3C90C49B-D65B-4AAA-87C0-351BA6473821}"/>
    <cellStyle name="Total 5 6 2 10" xfId="23070" xr:uid="{90670DF5-C79A-4BC5-8C89-14D359B06A8A}"/>
    <cellStyle name="Total 5 6 2 10 2" xfId="41177" xr:uid="{22434B1C-E199-410D-93E6-CBB4C6F5A815}"/>
    <cellStyle name="Total 5 6 2 11" xfId="41178" xr:uid="{F413AEA4-4335-49AA-BB0B-DED02E86E710}"/>
    <cellStyle name="Total 5 6 2 2" xfId="23071" xr:uid="{371CB8F6-F43C-4E02-B1FA-50102174913B}"/>
    <cellStyle name="Total 5 6 2 2 2" xfId="23072" xr:uid="{583A8CAF-08A1-4AA0-AA45-9AFDDF654BB2}"/>
    <cellStyle name="Total 5 6 2 2 2 2" xfId="41179" xr:uid="{FA2566A1-ACA5-4351-AE44-9DF6E1D29424}"/>
    <cellStyle name="Total 5 6 2 2 2 3" xfId="41180" xr:uid="{615A3BFA-26A9-46E0-B57F-F96EF01BF376}"/>
    <cellStyle name="Total 5 6 2 2 3" xfId="23073" xr:uid="{4776047B-B2B7-49DC-9423-7BF8EC078D87}"/>
    <cellStyle name="Total 5 6 2 2 3 2" xfId="23074" xr:uid="{3637D97B-1152-4B76-A9BD-0B02E8C5AE7C}"/>
    <cellStyle name="Total 5 6 2 2 4" xfId="23075" xr:uid="{53729EC9-FCB5-4655-8C73-840F5B72BA4E}"/>
    <cellStyle name="Total 5 6 2 2 5" xfId="41181" xr:uid="{1D9E5F45-E8BF-4B74-B60F-E707AF657721}"/>
    <cellStyle name="Total 5 6 2 3" xfId="23076" xr:uid="{C92E326F-2511-4C97-A240-9FDE0DEE96A4}"/>
    <cellStyle name="Total 5 6 2 3 2" xfId="23077" xr:uid="{F6BF0EEF-5784-486E-9F8C-3D197116D27E}"/>
    <cellStyle name="Total 5 6 2 3 3" xfId="41182" xr:uid="{D87F00EA-5807-4F8D-9491-20CE6CFBFF26}"/>
    <cellStyle name="Total 5 6 2 4" xfId="23078" xr:uid="{706B4E0C-FE82-4787-8997-DD77F5B81C54}"/>
    <cellStyle name="Total 5 6 2 4 2" xfId="23079" xr:uid="{2C65FF36-6E3C-40E6-A151-07DB4EB7FE0D}"/>
    <cellStyle name="Total 5 6 2 4 3" xfId="41183" xr:uid="{B7ACA0BF-C243-4DC0-8151-273E03C408DD}"/>
    <cellStyle name="Total 5 6 2 5" xfId="23080" xr:uid="{110B51EE-280E-4286-98C3-426406A2B899}"/>
    <cellStyle name="Total 5 6 2 5 2" xfId="23081" xr:uid="{15F51899-606D-4A90-8A6A-D06A5092EA8F}"/>
    <cellStyle name="Total 5 6 2 5 3" xfId="41184" xr:uid="{A37CFA5B-3499-4897-9A16-43415490B60B}"/>
    <cellStyle name="Total 5 6 2 6" xfId="23082" xr:uid="{E368A141-747D-4B4E-AC4D-7958268DAE59}"/>
    <cellStyle name="Total 5 6 2 6 2" xfId="23083" xr:uid="{2DCDA83B-DA24-4F32-ADE1-0B49A8C0F007}"/>
    <cellStyle name="Total 5 6 2 6 3" xfId="41185" xr:uid="{165F3535-AD48-4CA3-836F-7420454128B8}"/>
    <cellStyle name="Total 5 6 2 7" xfId="23084" xr:uid="{435F7ADE-E846-4B26-B503-6A94727F1A49}"/>
    <cellStyle name="Total 5 6 2 7 2" xfId="23085" xr:uid="{824101A7-BCF6-4E8C-976E-F981D25D136C}"/>
    <cellStyle name="Total 5 6 2 7 3" xfId="41186" xr:uid="{32515818-06D4-47E6-A9AF-2FAD74EF4221}"/>
    <cellStyle name="Total 5 6 2 8" xfId="23086" xr:uid="{974BBEEF-44C5-4798-9678-F43A3C0BFB07}"/>
    <cellStyle name="Total 5 6 2 8 2" xfId="23087" xr:uid="{B049E4AB-3B47-4513-9084-663CDD906908}"/>
    <cellStyle name="Total 5 6 2 8 3" xfId="41187" xr:uid="{430BF4AA-A5C4-4039-BE35-C49EDFDD62CC}"/>
    <cellStyle name="Total 5 6 2 9" xfId="23088" xr:uid="{8A492130-0724-4116-8A69-DB912953314A}"/>
    <cellStyle name="Total 5 6 2 9 2" xfId="41188" xr:uid="{041EE452-90F4-4129-8539-C61909CFDBC9}"/>
    <cellStyle name="Total 5 6 2 9 3" xfId="41189" xr:uid="{9A2ACC0B-0CBA-4550-8F7C-F9A8694D7133}"/>
    <cellStyle name="Total 5 6 3" xfId="23089" xr:uid="{867CE690-4C79-400B-85B0-418661C668BE}"/>
    <cellStyle name="Total 5 6 3 2" xfId="23090" xr:uid="{174A40DD-83A2-42B1-B73E-437E90957F8B}"/>
    <cellStyle name="Total 5 6 3 2 2" xfId="41190" xr:uid="{2F1843ED-78B4-4084-8CCA-B1CD400C4A14}"/>
    <cellStyle name="Total 5 6 3 2 3" xfId="41191" xr:uid="{29AE1F24-A774-485E-9724-5FA6FD0231E6}"/>
    <cellStyle name="Total 5 6 3 2 4" xfId="41192" xr:uid="{FFF9FECB-8193-4B67-A3FA-F42C0ADA9E8D}"/>
    <cellStyle name="Total 5 6 3 3" xfId="23091" xr:uid="{38AD031D-E9A2-4003-B3DE-796FF0EF4B0A}"/>
    <cellStyle name="Total 5 6 3 3 2" xfId="23092" xr:uid="{A00D82E0-650A-4016-A581-3DA2BCFC9303}"/>
    <cellStyle name="Total 5 6 3 4" xfId="23093" xr:uid="{ED6EE0A0-188D-4594-AC50-A82694E59754}"/>
    <cellStyle name="Total 5 6 3 5" xfId="41193" xr:uid="{1A587C83-7D4B-49B1-91BD-FF712931000E}"/>
    <cellStyle name="Total 5 6 4" xfId="23094" xr:uid="{96FBCB69-99EA-405C-9E01-D0466A08C2C2}"/>
    <cellStyle name="Total 5 6 4 2" xfId="23095" xr:uid="{E768D6D0-85A3-4638-9F32-C710A9B9BD18}"/>
    <cellStyle name="Total 5 6 4 2 2" xfId="41194" xr:uid="{1AD2A9F4-5F3F-48F0-A576-169B2A56D01B}"/>
    <cellStyle name="Total 5 6 4 2 3" xfId="41195" xr:uid="{D2449984-98E7-4756-890E-EDC82E0AF2AE}"/>
    <cellStyle name="Total 5 6 4 3" xfId="23096" xr:uid="{30E4EDCA-9493-458C-87E7-EC5AFBE015C7}"/>
    <cellStyle name="Total 5 6 4 4" xfId="41196" xr:uid="{B6930EDC-E977-4F52-AFA6-2920E8E64495}"/>
    <cellStyle name="Total 5 6 4 5" xfId="41197" xr:uid="{65EE6DA1-EF6E-49B2-8671-0633EAD93F35}"/>
    <cellStyle name="Total 5 6 5" xfId="23097" xr:uid="{39D3F956-7EFE-446F-865C-5BC96416EA16}"/>
    <cellStyle name="Total 5 6 5 2" xfId="23098" xr:uid="{2A6A3A83-7E4A-4FD2-B49D-3B375EA013E7}"/>
    <cellStyle name="Total 5 6 5 2 2" xfId="41198" xr:uid="{289138CE-DDAD-46FE-B950-1D59E2BBC3F6}"/>
    <cellStyle name="Total 5 6 5 2 3" xfId="41199" xr:uid="{951168DE-8AEB-4DBD-9292-C59546D945C6}"/>
    <cellStyle name="Total 5 6 5 3" xfId="41200" xr:uid="{B82D9C6A-FF03-4009-8F62-A29237A436CD}"/>
    <cellStyle name="Total 5 6 5 4" xfId="41201" xr:uid="{7B8E9261-E447-4432-B6B8-08603CCEA718}"/>
    <cellStyle name="Total 5 6 6" xfId="23099" xr:uid="{82DEE2BA-A5EE-44D1-9396-923704E88D30}"/>
    <cellStyle name="Total 5 6 6 2" xfId="23100" xr:uid="{C8D48827-A5C3-4162-AD9D-16BBCA0C6C2F}"/>
    <cellStyle name="Total 5 6 6 3" xfId="41202" xr:uid="{3FF1C5FE-1445-4385-B186-E445D28950C0}"/>
    <cellStyle name="Total 5 6 7" xfId="23101" xr:uid="{B70ECBA6-587C-4AC0-9E4C-C9B2CC61EA16}"/>
    <cellStyle name="Total 5 6 7 2" xfId="23102" xr:uid="{1C21D39C-B8B3-4340-BF23-F1CD88D50455}"/>
    <cellStyle name="Total 5 6 7 3" xfId="41203" xr:uid="{A9036781-ABC7-40A1-A484-5638BF24BED3}"/>
    <cellStyle name="Total 5 6 8" xfId="23103" xr:uid="{64496862-EFBD-4B48-BA6E-D96C6090F2B4}"/>
    <cellStyle name="Total 5 6 8 2" xfId="23104" xr:uid="{FDA0A093-DF4C-41FC-BA4F-99682368422C}"/>
    <cellStyle name="Total 5 6 8 3" xfId="41204" xr:uid="{5B57D10D-7756-42E8-BAD5-5DF7895C5572}"/>
    <cellStyle name="Total 5 6 9" xfId="23105" xr:uid="{CF5A6425-79A5-47A5-B833-F7DB1C3498EC}"/>
    <cellStyle name="Total 5 6 9 2" xfId="23106" xr:uid="{B5230019-CA43-4A2D-9EDB-84DAE5ED7A29}"/>
    <cellStyle name="Total 5 6 9 3" xfId="41205" xr:uid="{53CCE1ED-FBE1-498C-8117-7895157431D7}"/>
    <cellStyle name="Total 5 7" xfId="23107" xr:uid="{7686ACA2-4295-424A-9AB4-ADB355DD8535}"/>
    <cellStyle name="Total 5 7 10" xfId="23108" xr:uid="{A2A2B5EC-8DD1-4146-B2FA-A87F04F08E23}"/>
    <cellStyle name="Total 5 7 10 2" xfId="41206" xr:uid="{14E725FA-8B53-42CF-942A-FC6FACD75CCE}"/>
    <cellStyle name="Total 5 7 10 3" xfId="41207" xr:uid="{D9220C94-FAF2-43B9-AAB8-85985EBA3B22}"/>
    <cellStyle name="Total 5 7 11" xfId="23109" xr:uid="{957A4D40-CEC1-48A6-A98B-B3799AE9B8FD}"/>
    <cellStyle name="Total 5 7 11 2" xfId="41208" xr:uid="{CE579467-3421-45CD-9136-FD3F749B9893}"/>
    <cellStyle name="Total 5 7 12" xfId="41209" xr:uid="{C27C22A9-2265-4E68-A30B-8103DFEC6015}"/>
    <cellStyle name="Total 5 7 2" xfId="23110" xr:uid="{407BF6EB-945F-4F62-8157-FBCD9DEFD44A}"/>
    <cellStyle name="Total 5 7 2 10" xfId="23111" xr:uid="{2BCF8BB5-5EEA-4D59-A270-57F63CCEB46D}"/>
    <cellStyle name="Total 5 7 2 10 2" xfId="41210" xr:uid="{DC41B1C0-595D-4057-908C-3CB22081882D}"/>
    <cellStyle name="Total 5 7 2 11" xfId="41211" xr:uid="{FAF5F15C-0015-4307-9F1A-64952BEF1EFE}"/>
    <cellStyle name="Total 5 7 2 2" xfId="23112" xr:uid="{A6B946C9-02DB-48D6-8FDF-AE748F2F2FB0}"/>
    <cellStyle name="Total 5 7 2 2 2" xfId="23113" xr:uid="{3B29EFC6-6FC8-400A-88EE-6DD1444E8FED}"/>
    <cellStyle name="Total 5 7 2 2 2 2" xfId="41212" xr:uid="{EA297AAB-3FE6-4146-A657-9C96F002200D}"/>
    <cellStyle name="Total 5 7 2 2 2 3" xfId="41213" xr:uid="{D7410A5B-C94D-4F89-A7E2-ABE52CEEC0B3}"/>
    <cellStyle name="Total 5 7 2 2 3" xfId="23114" xr:uid="{69835CC2-488B-4301-924D-758511891090}"/>
    <cellStyle name="Total 5 7 2 2 3 2" xfId="23115" xr:uid="{95486974-3413-420C-910C-D6A981F8474D}"/>
    <cellStyle name="Total 5 7 2 2 4" xfId="23116" xr:uid="{19BF2280-B78C-4C6D-A949-B067DA5CE88E}"/>
    <cellStyle name="Total 5 7 2 2 5" xfId="41214" xr:uid="{20767F27-5454-46E5-B861-4BF3FDFE6930}"/>
    <cellStyle name="Total 5 7 2 3" xfId="23117" xr:uid="{A9C26603-4910-4A89-B800-41240B25F1C3}"/>
    <cellStyle name="Total 5 7 2 3 2" xfId="23118" xr:uid="{04E7BA9A-4E25-4D03-A3AB-FE0824AE69EC}"/>
    <cellStyle name="Total 5 7 2 3 3" xfId="41215" xr:uid="{38B823EA-CA77-4CAC-B661-0AEA41D29036}"/>
    <cellStyle name="Total 5 7 2 4" xfId="23119" xr:uid="{FD0C9A80-8FD4-40B7-875B-7B1ECD34B041}"/>
    <cellStyle name="Total 5 7 2 4 2" xfId="23120" xr:uid="{CFEBA591-C44F-4BEA-8B0F-920C6D9FF3BE}"/>
    <cellStyle name="Total 5 7 2 4 3" xfId="41216" xr:uid="{16B197E1-711E-4156-A5E3-155AA6A9767F}"/>
    <cellStyle name="Total 5 7 2 5" xfId="23121" xr:uid="{3CAFEA1F-27AF-48C0-8550-8668614A576B}"/>
    <cellStyle name="Total 5 7 2 5 2" xfId="23122" xr:uid="{FCF5E19C-D908-4BE0-B9D5-590D5717AD83}"/>
    <cellStyle name="Total 5 7 2 5 3" xfId="41217" xr:uid="{AC5DEA70-630F-45F6-876C-FE596FDD7CBC}"/>
    <cellStyle name="Total 5 7 2 6" xfId="23123" xr:uid="{DA3563E9-7FE7-44A7-BA24-FF3A5DD3DC9A}"/>
    <cellStyle name="Total 5 7 2 6 2" xfId="23124" xr:uid="{D8ACC0C2-8B51-4B5B-8A5D-DD850C40D421}"/>
    <cellStyle name="Total 5 7 2 6 3" xfId="41218" xr:uid="{3BAE986C-EB6B-477E-A919-D0EFF1891CA5}"/>
    <cellStyle name="Total 5 7 2 7" xfId="23125" xr:uid="{B75FE918-5238-4BC9-9914-1C845E373DBF}"/>
    <cellStyle name="Total 5 7 2 7 2" xfId="23126" xr:uid="{26988CF0-CF2C-4AAA-892A-81DD286AFB11}"/>
    <cellStyle name="Total 5 7 2 7 3" xfId="41219" xr:uid="{A98B6FD6-5DDB-47B9-A91B-F3A6A03A8315}"/>
    <cellStyle name="Total 5 7 2 8" xfId="23127" xr:uid="{529CAD5E-0E99-47AB-8F29-08CC30DD3DF1}"/>
    <cellStyle name="Total 5 7 2 8 2" xfId="23128" xr:uid="{CD3237E7-EDD2-4A8C-A453-CB58DE3FB38A}"/>
    <cellStyle name="Total 5 7 2 8 3" xfId="41220" xr:uid="{B671F43E-B3E6-4013-8F3C-C54E8DA78F7F}"/>
    <cellStyle name="Total 5 7 2 9" xfId="23129" xr:uid="{E3963741-87AD-4A5A-9168-18269F8907B7}"/>
    <cellStyle name="Total 5 7 2 9 2" xfId="41221" xr:uid="{6AC439CB-639C-4941-A9F7-074A16D55DE0}"/>
    <cellStyle name="Total 5 7 2 9 3" xfId="41222" xr:uid="{9CBD8A05-C6BD-4474-B042-8391A968D92E}"/>
    <cellStyle name="Total 5 7 3" xfId="23130" xr:uid="{5BD664BC-01FF-4E6F-9BE5-1F2987396554}"/>
    <cellStyle name="Total 5 7 3 2" xfId="23131" xr:uid="{2DE06816-172C-49C0-9F16-5D5D8215AF81}"/>
    <cellStyle name="Total 5 7 3 2 2" xfId="41223" xr:uid="{BCB52266-BEBB-4C76-B064-0BB19FD6C29C}"/>
    <cellStyle name="Total 5 7 3 2 3" xfId="41224" xr:uid="{7990D08A-B12B-4C52-B6FB-703698A3A515}"/>
    <cellStyle name="Total 5 7 3 2 4" xfId="41225" xr:uid="{463631AA-D69B-4999-8A25-F6B0111F97DD}"/>
    <cellStyle name="Total 5 7 3 3" xfId="23132" xr:uid="{0DA4E356-16FF-4456-9DD6-2D60BC0850CE}"/>
    <cellStyle name="Total 5 7 3 3 2" xfId="23133" xr:uid="{ACEA24B3-F970-4922-A931-DE18933F735D}"/>
    <cellStyle name="Total 5 7 3 4" xfId="23134" xr:uid="{DEBAEC6B-F802-4F18-9810-E4CEF646E7AE}"/>
    <cellStyle name="Total 5 7 3 5" xfId="41226" xr:uid="{1E4C6827-7808-4DE1-9954-C97D2785D7F3}"/>
    <cellStyle name="Total 5 7 4" xfId="23135" xr:uid="{52D045AF-C78D-4B93-9035-3609EC595314}"/>
    <cellStyle name="Total 5 7 4 2" xfId="23136" xr:uid="{91DE0D00-A89E-4D7E-B7F4-EE46B70CD529}"/>
    <cellStyle name="Total 5 7 4 2 2" xfId="41227" xr:uid="{EEEB7EA1-0E5C-41FF-846E-F4036894C8B1}"/>
    <cellStyle name="Total 5 7 4 2 3" xfId="41228" xr:uid="{75D8E1C8-ECAB-45BA-B560-C36F9784C1DF}"/>
    <cellStyle name="Total 5 7 4 3" xfId="23137" xr:uid="{DA1EA739-96F5-4750-95AB-FE5BB3F20AE9}"/>
    <cellStyle name="Total 5 7 4 4" xfId="41229" xr:uid="{0D6585E6-1B1D-49C9-A843-5334E33792B5}"/>
    <cellStyle name="Total 5 7 4 5" xfId="41230" xr:uid="{2CA18916-7A4C-4C2D-AB53-B79831499218}"/>
    <cellStyle name="Total 5 7 5" xfId="23138" xr:uid="{35A466A4-6744-4CA0-BEAB-1E647DB63429}"/>
    <cellStyle name="Total 5 7 5 2" xfId="23139" xr:uid="{644F163B-A619-4A5A-B02A-36B66E6CE025}"/>
    <cellStyle name="Total 5 7 5 2 2" xfId="41231" xr:uid="{DBB94ABD-357E-4A01-9F75-1AA1E9436FA4}"/>
    <cellStyle name="Total 5 7 5 2 3" xfId="41232" xr:uid="{820A36B3-0A23-49CD-AE39-96C14D897E8D}"/>
    <cellStyle name="Total 5 7 5 3" xfId="41233" xr:uid="{5200BBE8-98DE-45EE-A9EB-4EFE36DB8C3C}"/>
    <cellStyle name="Total 5 7 5 4" xfId="41234" xr:uid="{E795AE07-D69D-486F-8D8B-FEE683E5F724}"/>
    <cellStyle name="Total 5 7 6" xfId="23140" xr:uid="{FC7B32DA-C4F3-4947-9C42-F15B8C548373}"/>
    <cellStyle name="Total 5 7 6 2" xfId="23141" xr:uid="{4C47F9E1-F398-429C-91C2-EBB065DE498D}"/>
    <cellStyle name="Total 5 7 6 3" xfId="41235" xr:uid="{0D233F46-D294-480B-A800-C61BCFAB03F6}"/>
    <cellStyle name="Total 5 7 7" xfId="23142" xr:uid="{0414E486-9B3B-42E2-8043-EC642F571BD2}"/>
    <cellStyle name="Total 5 7 7 2" xfId="23143" xr:uid="{CFDDD7FD-B440-4D01-A1E5-BD728C5AE144}"/>
    <cellStyle name="Total 5 7 7 3" xfId="41236" xr:uid="{0C9D01FD-CF2B-4AA6-8F79-4A9A8168A916}"/>
    <cellStyle name="Total 5 7 8" xfId="23144" xr:uid="{AD2B6E3C-EAF5-4E64-817E-5C92B3675354}"/>
    <cellStyle name="Total 5 7 8 2" xfId="23145" xr:uid="{F2FD28B3-2C6E-4741-9C4D-86289B2336C1}"/>
    <cellStyle name="Total 5 7 8 3" xfId="41237" xr:uid="{A9673113-1B6B-4B80-99BD-302204389165}"/>
    <cellStyle name="Total 5 7 9" xfId="23146" xr:uid="{E4B3D565-FA1A-4D1F-815C-21B780B50A9B}"/>
    <cellStyle name="Total 5 7 9 2" xfId="23147" xr:uid="{65DCBE9D-E74F-4B9E-95CD-5FE361955C39}"/>
    <cellStyle name="Total 5 7 9 3" xfId="41238" xr:uid="{83CDC1A9-7A2E-4E51-A41C-2B19B766ACF4}"/>
    <cellStyle name="Total 5 8" xfId="23148" xr:uid="{5206C9F1-A9EE-43A6-B2AC-6C3FFC7440CC}"/>
    <cellStyle name="Total 5 8 10" xfId="23149" xr:uid="{CECFDAC5-EBF8-4CEB-9EBF-88ACD48FC758}"/>
    <cellStyle name="Total 5 8 10 2" xfId="41239" xr:uid="{759F0B52-B36E-4760-8EB9-838B4E43A103}"/>
    <cellStyle name="Total 5 8 10 3" xfId="41240" xr:uid="{68AB7671-2274-4FA3-87B1-63160EC2C9E9}"/>
    <cellStyle name="Total 5 8 11" xfId="23150" xr:uid="{BEB4B620-75A6-4578-A177-BDE656F973CA}"/>
    <cellStyle name="Total 5 8 11 2" xfId="41241" xr:uid="{1DE81CA3-48D8-45D2-9E13-DA47D9A5D9A0}"/>
    <cellStyle name="Total 5 8 12" xfId="41242" xr:uid="{1E83BB91-E11F-4E86-B2BB-B9EC0B6857B1}"/>
    <cellStyle name="Total 5 8 2" xfId="23151" xr:uid="{E1DE048A-9093-42FB-9B53-F05A3A03440F}"/>
    <cellStyle name="Total 5 8 2 10" xfId="23152" xr:uid="{E5ACC2DD-E7D2-4300-A784-842097A7039B}"/>
    <cellStyle name="Total 5 8 2 10 2" xfId="41243" xr:uid="{685F2B2A-9FC5-49E9-9F9E-56AE9A5E531E}"/>
    <cellStyle name="Total 5 8 2 11" xfId="41244" xr:uid="{0077DEE2-67C9-49AC-A9D8-B7C87269B087}"/>
    <cellStyle name="Total 5 8 2 2" xfId="23153" xr:uid="{60B0B094-870B-4D52-B90A-21B91782FF5D}"/>
    <cellStyle name="Total 5 8 2 2 2" xfId="23154" xr:uid="{80E07F7D-BEFC-4FD3-A1F2-AFBB0AB579B9}"/>
    <cellStyle name="Total 5 8 2 2 2 2" xfId="41245" xr:uid="{C4D51185-E4E8-4C86-9793-4C1EE4CE9E15}"/>
    <cellStyle name="Total 5 8 2 2 2 3" xfId="41246" xr:uid="{71C16B5F-8647-4565-A1FD-A9E20D620667}"/>
    <cellStyle name="Total 5 8 2 2 3" xfId="23155" xr:uid="{2C83AA32-6FE7-40C1-A48D-C8562AB2E89B}"/>
    <cellStyle name="Total 5 8 2 2 3 2" xfId="23156" xr:uid="{68112DFC-91C8-445E-801C-667D72F0EBB2}"/>
    <cellStyle name="Total 5 8 2 2 4" xfId="23157" xr:uid="{B390539A-6B54-4125-880C-5FD227016CCE}"/>
    <cellStyle name="Total 5 8 2 2 5" xfId="41247" xr:uid="{46D738BE-DB10-453C-BBD0-DF789970A832}"/>
    <cellStyle name="Total 5 8 2 3" xfId="23158" xr:uid="{2F6E9C26-0E6D-42A7-B0D9-75D71ABDD89C}"/>
    <cellStyle name="Total 5 8 2 3 2" xfId="23159" xr:uid="{A8771078-F0C2-4AF9-B28C-2F44D4790B3E}"/>
    <cellStyle name="Total 5 8 2 3 3" xfId="41248" xr:uid="{6E4A4AF2-85C2-4F63-9001-3E199D6C3437}"/>
    <cellStyle name="Total 5 8 2 4" xfId="23160" xr:uid="{0E8AE689-7598-46C6-8AF9-AF6E45666D65}"/>
    <cellStyle name="Total 5 8 2 4 2" xfId="23161" xr:uid="{41C45582-B39E-4121-A933-7D727D1BF991}"/>
    <cellStyle name="Total 5 8 2 4 3" xfId="41249" xr:uid="{FC1B03C3-4C89-4A4B-81CB-E306CC8A25EB}"/>
    <cellStyle name="Total 5 8 2 5" xfId="23162" xr:uid="{9DF7877F-6EEA-4B08-8628-5BD0869ACAC9}"/>
    <cellStyle name="Total 5 8 2 5 2" xfId="23163" xr:uid="{53C83EA5-93DC-481B-B2E3-4FA7C5B8B0F2}"/>
    <cellStyle name="Total 5 8 2 5 3" xfId="41250" xr:uid="{5386485C-C89C-49EA-A6D7-606A03F48C89}"/>
    <cellStyle name="Total 5 8 2 6" xfId="23164" xr:uid="{D07C2957-FCE8-4ECF-B831-EE9160D00E72}"/>
    <cellStyle name="Total 5 8 2 6 2" xfId="23165" xr:uid="{54170303-F3D2-4AB2-BE7E-DBE00C8C5995}"/>
    <cellStyle name="Total 5 8 2 6 3" xfId="41251" xr:uid="{760E2FF1-F3CB-4A11-9A73-71A8333542B6}"/>
    <cellStyle name="Total 5 8 2 7" xfId="23166" xr:uid="{7EF06E74-4FD1-49C4-82A6-B08E787F2EDB}"/>
    <cellStyle name="Total 5 8 2 7 2" xfId="23167" xr:uid="{DC6CFE29-B669-4D08-B931-28493006D1FE}"/>
    <cellStyle name="Total 5 8 2 7 3" xfId="41252" xr:uid="{97223660-6E84-466B-B502-621718D303BA}"/>
    <cellStyle name="Total 5 8 2 8" xfId="23168" xr:uid="{5C433B87-CFE5-4CAE-A11A-550C2EAFF82D}"/>
    <cellStyle name="Total 5 8 2 8 2" xfId="23169" xr:uid="{34EC6615-C545-47E9-BA91-BEC3B05492BB}"/>
    <cellStyle name="Total 5 8 2 8 3" xfId="41253" xr:uid="{F79E3AED-F8F9-43D7-88B9-BBFAB9A57277}"/>
    <cellStyle name="Total 5 8 2 9" xfId="23170" xr:uid="{11230A69-3C9A-4348-8476-8E186D26EDF2}"/>
    <cellStyle name="Total 5 8 2 9 2" xfId="41254" xr:uid="{A7E21E1A-CB06-4B78-9EE3-8FFDCF0D1D7A}"/>
    <cellStyle name="Total 5 8 2 9 3" xfId="41255" xr:uid="{554E737A-188B-45DB-A7C7-58F2969A3A96}"/>
    <cellStyle name="Total 5 8 3" xfId="23171" xr:uid="{E3882C5B-2E99-47DA-B060-97216B8B63B5}"/>
    <cellStyle name="Total 5 8 3 2" xfId="23172" xr:uid="{42A8C0B2-DEC7-4CEF-8361-C96E06EFAC3F}"/>
    <cellStyle name="Total 5 8 3 2 2" xfId="41256" xr:uid="{01A188C0-52FF-42AD-BE66-42A541463257}"/>
    <cellStyle name="Total 5 8 3 2 3" xfId="41257" xr:uid="{5D3F5655-5196-4082-920F-A69B42CE0653}"/>
    <cellStyle name="Total 5 8 3 2 4" xfId="41258" xr:uid="{5D54BFE0-542F-4FBC-8451-A474B098FC8F}"/>
    <cellStyle name="Total 5 8 3 3" xfId="23173" xr:uid="{AB38FAE5-1396-4F7A-BF88-CAF242AA89A9}"/>
    <cellStyle name="Total 5 8 3 3 2" xfId="23174" xr:uid="{5D36878E-80F3-468F-8297-26607676B459}"/>
    <cellStyle name="Total 5 8 3 4" xfId="23175" xr:uid="{F65921C2-22A1-466B-90E2-EF406BA28D27}"/>
    <cellStyle name="Total 5 8 3 5" xfId="41259" xr:uid="{0E94A0CA-B976-45A3-A467-7A46D10E7FB0}"/>
    <cellStyle name="Total 5 8 4" xfId="23176" xr:uid="{B9E39827-0E4F-41C9-97DF-37C2F7C0238D}"/>
    <cellStyle name="Total 5 8 4 2" xfId="23177" xr:uid="{8FCE8D6E-798D-4E95-969D-6DA4F24D9E84}"/>
    <cellStyle name="Total 5 8 4 2 2" xfId="41260" xr:uid="{24D2FB7F-0D83-4805-8A2D-3E5376258013}"/>
    <cellStyle name="Total 5 8 4 2 3" xfId="41261" xr:uid="{BD633860-AB09-4F51-BAF9-3DDDF994238A}"/>
    <cellStyle name="Total 5 8 4 3" xfId="23178" xr:uid="{014D76BA-A707-4F85-B238-238354A54FAA}"/>
    <cellStyle name="Total 5 8 4 4" xfId="41262" xr:uid="{2FB37E4E-9AAE-4FAE-829D-55EDFE35FB7A}"/>
    <cellStyle name="Total 5 8 4 5" xfId="41263" xr:uid="{31406EA3-7A00-4BBB-AAD4-C11D5477BA42}"/>
    <cellStyle name="Total 5 8 5" xfId="23179" xr:uid="{7B27278C-13D0-42E4-A9D3-5D0125D5AA3B}"/>
    <cellStyle name="Total 5 8 5 2" xfId="23180" xr:uid="{9D63C714-ECC5-4EC1-A06C-DE97CF512444}"/>
    <cellStyle name="Total 5 8 5 2 2" xfId="41264" xr:uid="{AEEEF9AB-1D6E-4AB9-AE16-43A72EA2D7EF}"/>
    <cellStyle name="Total 5 8 5 2 3" xfId="41265" xr:uid="{69C0082B-1632-4635-A76F-F4BEE3359218}"/>
    <cellStyle name="Total 5 8 5 3" xfId="41266" xr:uid="{73697060-4F5B-4EE6-9D8F-0530A2523E12}"/>
    <cellStyle name="Total 5 8 5 4" xfId="41267" xr:uid="{A521F2D1-DB4B-45BC-B0B3-04EE352B71DF}"/>
    <cellStyle name="Total 5 8 6" xfId="23181" xr:uid="{F9C5F677-E463-4B5C-8BA5-80016ECC258F}"/>
    <cellStyle name="Total 5 8 6 2" xfId="23182" xr:uid="{2B40DE1B-740F-4A26-B78A-33BA0C5B8FB2}"/>
    <cellStyle name="Total 5 8 6 3" xfId="41268" xr:uid="{9845E605-004B-49DE-84D3-0605722F451B}"/>
    <cellStyle name="Total 5 8 7" xfId="23183" xr:uid="{809D075F-BA1E-4119-B54D-C735973428D9}"/>
    <cellStyle name="Total 5 8 7 2" xfId="23184" xr:uid="{B4A470B1-9D8E-4CE4-8213-F29CCB2D75D8}"/>
    <cellStyle name="Total 5 8 7 3" xfId="41269" xr:uid="{5113934E-1BAE-447A-85DF-45042F2CA2B8}"/>
    <cellStyle name="Total 5 8 8" xfId="23185" xr:uid="{6BFD0168-901C-4BF3-A548-114C3B723DCA}"/>
    <cellStyle name="Total 5 8 8 2" xfId="23186" xr:uid="{860509B8-7DB8-4F25-9551-C550DCA218F3}"/>
    <cellStyle name="Total 5 8 8 3" xfId="41270" xr:uid="{6DDE18B7-5E95-42BF-A81F-155D6E7B0E14}"/>
    <cellStyle name="Total 5 8 9" xfId="23187" xr:uid="{EAE3351B-6072-4FCA-A039-7D6FC05A2CD3}"/>
    <cellStyle name="Total 5 8 9 2" xfId="23188" xr:uid="{BD47B998-9ECC-426E-970F-8FCCF9E1D770}"/>
    <cellStyle name="Total 5 8 9 3" xfId="41271" xr:uid="{A4AD5427-6F4C-4A3B-860C-CC6F7BE07F48}"/>
    <cellStyle name="Total 5 9" xfId="23189" xr:uid="{EDC16DC3-596B-4447-B5B3-745C27E841FE}"/>
    <cellStyle name="Total 5 9 10" xfId="23190" xr:uid="{1967F4F8-4A91-45E9-ACD7-A6852B86BAC2}"/>
    <cellStyle name="Total 5 9 10 2" xfId="41272" xr:uid="{54C89436-C62A-4A1B-8EFF-02C8AC170D9D}"/>
    <cellStyle name="Total 5 9 10 3" xfId="41273" xr:uid="{F7087215-9C0A-4C33-8883-2EB762C88060}"/>
    <cellStyle name="Total 5 9 11" xfId="23191" xr:uid="{84AC4326-1D1A-4E34-8FC5-81AF16688DB9}"/>
    <cellStyle name="Total 5 9 11 2" xfId="41274" xr:uid="{EA424164-6B63-4D39-84F8-6732CC9528D1}"/>
    <cellStyle name="Total 5 9 12" xfId="41275" xr:uid="{695C82FD-63DB-43E4-A4C4-D0309B8191A5}"/>
    <cellStyle name="Total 5 9 2" xfId="23192" xr:uid="{E8D15D23-25C3-47C2-A601-86C85A6BA56E}"/>
    <cellStyle name="Total 5 9 2 10" xfId="23193" xr:uid="{B82F7E0D-32E1-463E-9E45-5F33FD02D24F}"/>
    <cellStyle name="Total 5 9 2 10 2" xfId="41276" xr:uid="{03FAB150-23A0-4DDE-8B6B-7A39F2370079}"/>
    <cellStyle name="Total 5 9 2 11" xfId="41277" xr:uid="{AD7BAB22-BEDA-498F-811B-766AFAFE2B0E}"/>
    <cellStyle name="Total 5 9 2 2" xfId="23194" xr:uid="{0E08224C-F5BD-4327-9509-EF8EDD2E21BE}"/>
    <cellStyle name="Total 5 9 2 2 2" xfId="23195" xr:uid="{5F603F55-273B-498A-9003-60BCE7F9F7C6}"/>
    <cellStyle name="Total 5 9 2 2 2 2" xfId="41278" xr:uid="{3ABB2BC2-6AB5-4B40-A351-1EA6792D6542}"/>
    <cellStyle name="Total 5 9 2 2 2 3" xfId="41279" xr:uid="{CB157D58-296F-4E4E-88A1-A1FCB8828091}"/>
    <cellStyle name="Total 5 9 2 2 3" xfId="23196" xr:uid="{EFCF97E2-D70A-4E28-8EDC-DC4C41481933}"/>
    <cellStyle name="Total 5 9 2 2 3 2" xfId="23197" xr:uid="{6760E2C3-1541-4EE4-8D7C-0BDC54D27A26}"/>
    <cellStyle name="Total 5 9 2 2 4" xfId="23198" xr:uid="{B1E0046C-102B-4CD6-B3BA-9A79593B6CD5}"/>
    <cellStyle name="Total 5 9 2 2 5" xfId="41280" xr:uid="{A405C964-C96A-4F43-B366-BA9EBD834106}"/>
    <cellStyle name="Total 5 9 2 3" xfId="23199" xr:uid="{DEF495D8-0629-4FB7-9C0F-3686E1E3B873}"/>
    <cellStyle name="Total 5 9 2 3 2" xfId="23200" xr:uid="{CE4B77BF-7219-448B-B42B-F4E1EF721703}"/>
    <cellStyle name="Total 5 9 2 3 3" xfId="41281" xr:uid="{A0E0FD1B-2B48-4960-9516-9B9A91C9E3D5}"/>
    <cellStyle name="Total 5 9 2 4" xfId="23201" xr:uid="{9FA75915-CF5B-405D-BDDB-0CB0F68BF775}"/>
    <cellStyle name="Total 5 9 2 4 2" xfId="23202" xr:uid="{A59A798B-78D0-48EF-8B71-2FA613770312}"/>
    <cellStyle name="Total 5 9 2 4 3" xfId="41282" xr:uid="{CB84CBF4-0051-4E47-A79E-1A0CFCD1FE12}"/>
    <cellStyle name="Total 5 9 2 5" xfId="23203" xr:uid="{99C0988A-402B-4BDF-AEC6-D59F4748C740}"/>
    <cellStyle name="Total 5 9 2 5 2" xfId="23204" xr:uid="{02751CCF-9343-4B11-80A3-395DD135A8F9}"/>
    <cellStyle name="Total 5 9 2 5 3" xfId="41283" xr:uid="{58F0BEC2-45A1-447B-98DA-DDEAF0382C79}"/>
    <cellStyle name="Total 5 9 2 6" xfId="23205" xr:uid="{FC129526-B393-4DF3-ADA0-320C55DCB0EB}"/>
    <cellStyle name="Total 5 9 2 6 2" xfId="23206" xr:uid="{ADAED8BE-5342-4B5B-B437-D66F9F915526}"/>
    <cellStyle name="Total 5 9 2 6 3" xfId="41284" xr:uid="{785A8752-6D5E-4653-8792-FA12985F5C7C}"/>
    <cellStyle name="Total 5 9 2 7" xfId="23207" xr:uid="{49CD26A1-72EE-4F38-8A06-E399013102B0}"/>
    <cellStyle name="Total 5 9 2 7 2" xfId="23208" xr:uid="{7082F5D9-8499-4329-9ECD-70634B0DB31F}"/>
    <cellStyle name="Total 5 9 2 7 3" xfId="41285" xr:uid="{4A39BA12-93A9-4AE9-9182-C5278F1EE627}"/>
    <cellStyle name="Total 5 9 2 8" xfId="23209" xr:uid="{45C2FFA7-4F1C-4784-8845-DFA7B312E106}"/>
    <cellStyle name="Total 5 9 2 8 2" xfId="23210" xr:uid="{43170048-CF4B-4F42-A494-3E276F436D41}"/>
    <cellStyle name="Total 5 9 2 8 3" xfId="41286" xr:uid="{BE5C08DD-E0CE-4EE0-BE61-8E6D0AE39BB7}"/>
    <cellStyle name="Total 5 9 2 9" xfId="23211" xr:uid="{27650E7B-7DDA-4C78-9F25-86771DFA38B0}"/>
    <cellStyle name="Total 5 9 2 9 2" xfId="41287" xr:uid="{82F4F983-5641-4591-9B38-348DF0DD53CF}"/>
    <cellStyle name="Total 5 9 2 9 3" xfId="41288" xr:uid="{F942FB1E-A0F5-4ECB-BB34-0D3AAD7141E9}"/>
    <cellStyle name="Total 5 9 3" xfId="23212" xr:uid="{7DB163C3-CADF-47AB-A117-95BFC39754E6}"/>
    <cellStyle name="Total 5 9 3 2" xfId="23213" xr:uid="{CE2FF244-9895-4F43-9C86-256E7ACFC1CE}"/>
    <cellStyle name="Total 5 9 3 2 2" xfId="41289" xr:uid="{0E0195D4-9F14-4D0E-B7A0-A0C19E67F0ED}"/>
    <cellStyle name="Total 5 9 3 2 3" xfId="41290" xr:uid="{CA0DB091-0245-47B0-9738-1F13973E9DF6}"/>
    <cellStyle name="Total 5 9 3 2 4" xfId="41291" xr:uid="{4F08CB94-0330-46AF-8370-4133FF801895}"/>
    <cellStyle name="Total 5 9 3 3" xfId="23214" xr:uid="{F8D08A86-995A-45FA-AC5A-BABB32F92D76}"/>
    <cellStyle name="Total 5 9 3 3 2" xfId="23215" xr:uid="{1A4E9831-A124-4C06-9E8E-9FDB30CC8573}"/>
    <cellStyle name="Total 5 9 3 4" xfId="23216" xr:uid="{F28A5788-57F2-408B-AD33-F67E2C439B51}"/>
    <cellStyle name="Total 5 9 3 5" xfId="41292" xr:uid="{10D186B5-FF47-4B04-B86D-3587DFF00974}"/>
    <cellStyle name="Total 5 9 4" xfId="23217" xr:uid="{017297F6-4243-4D8D-890D-D06223805126}"/>
    <cellStyle name="Total 5 9 4 2" xfId="23218" xr:uid="{2B4F7EA1-D8D5-433D-8792-0F6F9E9F7BC5}"/>
    <cellStyle name="Total 5 9 4 2 2" xfId="41293" xr:uid="{8147CF38-20BF-410B-997B-32A074BCFA94}"/>
    <cellStyle name="Total 5 9 4 2 3" xfId="41294" xr:uid="{D922FDBB-64EF-4F3F-B6C3-8E4CC49FD500}"/>
    <cellStyle name="Total 5 9 4 3" xfId="23219" xr:uid="{9577E450-1A22-4C6D-92B5-4F9FDABFFE03}"/>
    <cellStyle name="Total 5 9 4 4" xfId="41295" xr:uid="{1B07B840-F270-40B9-801F-59C819EA5990}"/>
    <cellStyle name="Total 5 9 4 5" xfId="41296" xr:uid="{9C8655E1-61F2-49C8-AA41-0184D09D8BC6}"/>
    <cellStyle name="Total 5 9 5" xfId="23220" xr:uid="{C242756E-2B33-40F0-9735-CE47DF0F592D}"/>
    <cellStyle name="Total 5 9 5 2" xfId="23221" xr:uid="{233AA8AA-A0BD-4833-BE6C-ADB777E1C3F5}"/>
    <cellStyle name="Total 5 9 5 2 2" xfId="41297" xr:uid="{D5537FD5-0BB5-4F6B-952D-9DA72C283D9D}"/>
    <cellStyle name="Total 5 9 5 2 3" xfId="41298" xr:uid="{07B03D83-2FD4-4492-9EB3-563EDD61FBCF}"/>
    <cellStyle name="Total 5 9 5 3" xfId="41299" xr:uid="{5398D57E-C7F1-491E-8D78-AA72E96677F5}"/>
    <cellStyle name="Total 5 9 5 4" xfId="41300" xr:uid="{04B66586-6A78-402D-B565-1C6D2AE65F62}"/>
    <cellStyle name="Total 5 9 6" xfId="23222" xr:uid="{B0B19C4D-4FDB-4B47-9C36-70CBDDAB1BC8}"/>
    <cellStyle name="Total 5 9 6 2" xfId="23223" xr:uid="{9D1C738D-BDB1-40F7-9035-777348CFA9D1}"/>
    <cellStyle name="Total 5 9 6 3" xfId="41301" xr:uid="{D48120B2-BEB6-459B-8E0F-0DBE32B75BEE}"/>
    <cellStyle name="Total 5 9 7" xfId="23224" xr:uid="{636E337A-4AC4-4A4E-94E7-A467FE6492E8}"/>
    <cellStyle name="Total 5 9 7 2" xfId="23225" xr:uid="{F656CF3C-63A8-4667-80BE-391FB443664D}"/>
    <cellStyle name="Total 5 9 7 3" xfId="41302" xr:uid="{945D3415-321E-4117-97D8-BE914B293CFF}"/>
    <cellStyle name="Total 5 9 8" xfId="23226" xr:uid="{592AC4C1-A0A1-4086-A1D5-C85C7C548525}"/>
    <cellStyle name="Total 5 9 8 2" xfId="23227" xr:uid="{E55463E9-45B7-4C16-8701-8E188EE40B9E}"/>
    <cellStyle name="Total 5 9 8 3" xfId="41303" xr:uid="{370620C2-FC6E-4F30-B4B4-80BCCAD63F79}"/>
    <cellStyle name="Total 5 9 9" xfId="23228" xr:uid="{897FAF3A-0084-42F9-B21C-50E511B7EC25}"/>
    <cellStyle name="Total 5 9 9 2" xfId="23229" xr:uid="{1A1302FD-AD94-4CED-A5A8-B30A02BA2E7A}"/>
    <cellStyle name="Total 5 9 9 3" xfId="41304" xr:uid="{AD7B5E60-EC05-49D8-852C-6715E8FF6A21}"/>
    <cellStyle name="Total 6" xfId="23230" xr:uid="{F1A10999-DD0B-4BCC-B26E-6B0B128752B1}"/>
    <cellStyle name="Total 6 10" xfId="23231" xr:uid="{3BA15563-FEDF-45A7-BAA0-A62C6D59AD06}"/>
    <cellStyle name="Total 6 10 10" xfId="23232" xr:uid="{EBB05269-7C47-49D3-86E3-B1EBACEF71EC}"/>
    <cellStyle name="Total 6 10 10 2" xfId="41305" xr:uid="{BA712079-8DEA-4DEF-B944-02178163B40F}"/>
    <cellStyle name="Total 6 10 10 3" xfId="41306" xr:uid="{6BF57F69-77DC-43CA-BBB3-233D1B1A42B3}"/>
    <cellStyle name="Total 6 10 11" xfId="23233" xr:uid="{C874C814-DE2C-48FE-9D41-BEA914687C86}"/>
    <cellStyle name="Total 6 10 11 2" xfId="41307" xr:uid="{66CF0F39-93AD-4A2C-B014-723C5EFB2C1E}"/>
    <cellStyle name="Total 6 10 12" xfId="41308" xr:uid="{4EDCABF3-9707-4E07-B85D-BFE26EDBBE62}"/>
    <cellStyle name="Total 6 10 2" xfId="23234" xr:uid="{A32DF2FD-1B51-404B-AC30-AED5168ECC82}"/>
    <cellStyle name="Total 6 10 2 10" xfId="23235" xr:uid="{6CADF9BC-E472-430C-8F71-44D719FAE03F}"/>
    <cellStyle name="Total 6 10 2 10 2" xfId="41309" xr:uid="{DF52D6B2-D9C4-40E3-9642-D732090EA2C2}"/>
    <cellStyle name="Total 6 10 2 11" xfId="41310" xr:uid="{82EBD486-8C42-4EE8-8AA0-B7AC46155AB3}"/>
    <cellStyle name="Total 6 10 2 2" xfId="23236" xr:uid="{7994AF67-CDF2-4C1F-B877-171D2D9D96BA}"/>
    <cellStyle name="Total 6 10 2 2 2" xfId="23237" xr:uid="{D89B47B6-2934-453D-9E9C-F02F0373CC29}"/>
    <cellStyle name="Total 6 10 2 2 2 2" xfId="41311" xr:uid="{A8AE8B69-892A-4956-8E54-79D3CC542733}"/>
    <cellStyle name="Total 6 10 2 2 2 3" xfId="41312" xr:uid="{4922BA7F-20EC-4485-8806-BC88DA7811C2}"/>
    <cellStyle name="Total 6 10 2 2 3" xfId="23238" xr:uid="{43BF12F3-4603-44CC-A80E-8CAE92505748}"/>
    <cellStyle name="Total 6 10 2 2 3 2" xfId="23239" xr:uid="{D1EB8BB8-2B4F-4EFE-BE2E-CC0A806BA000}"/>
    <cellStyle name="Total 6 10 2 2 4" xfId="23240" xr:uid="{EFE58D57-5E5A-422B-9A63-632038438737}"/>
    <cellStyle name="Total 6 10 2 2 5" xfId="41313" xr:uid="{8663DF3D-447C-4E3E-94B6-084937E90C1A}"/>
    <cellStyle name="Total 6 10 2 3" xfId="23241" xr:uid="{D7D193E6-6E5C-48B0-8E31-A8EA287710F6}"/>
    <cellStyle name="Total 6 10 2 3 2" xfId="23242" xr:uid="{017F772F-A7DD-4C68-BE3D-8EA28B504C54}"/>
    <cellStyle name="Total 6 10 2 3 3" xfId="41314" xr:uid="{C5A28F9C-7E9D-407C-8969-FB48AFDF29AA}"/>
    <cellStyle name="Total 6 10 2 4" xfId="23243" xr:uid="{F00CD62D-0DB0-433B-84EB-F63E95D44971}"/>
    <cellStyle name="Total 6 10 2 4 2" xfId="23244" xr:uid="{EC0331B1-A254-40B9-A218-F94D65339D90}"/>
    <cellStyle name="Total 6 10 2 4 3" xfId="41315" xr:uid="{9974DD63-7B58-400A-87DA-CA006FB57B93}"/>
    <cellStyle name="Total 6 10 2 5" xfId="23245" xr:uid="{D946B93C-1519-458F-A6BA-827B2C0CDDD7}"/>
    <cellStyle name="Total 6 10 2 5 2" xfId="23246" xr:uid="{B904D9D5-C9CB-4CF7-8446-1CF7F686DF82}"/>
    <cellStyle name="Total 6 10 2 5 3" xfId="41316" xr:uid="{D22DE883-77FF-494E-8734-C1DAF995B07E}"/>
    <cellStyle name="Total 6 10 2 6" xfId="23247" xr:uid="{CC5B7D4A-92FE-46AD-8865-5372B24FEC98}"/>
    <cellStyle name="Total 6 10 2 6 2" xfId="23248" xr:uid="{C4DA7437-FCDF-4991-8232-334AFA14E3B6}"/>
    <cellStyle name="Total 6 10 2 6 3" xfId="41317" xr:uid="{22776FB1-86D5-47D8-82E0-90F6BAC6F429}"/>
    <cellStyle name="Total 6 10 2 7" xfId="23249" xr:uid="{81D2184E-293F-459D-9B29-ED6A440D8794}"/>
    <cellStyle name="Total 6 10 2 7 2" xfId="23250" xr:uid="{7FE50789-0D07-41BE-856D-8B4F35B1E1DE}"/>
    <cellStyle name="Total 6 10 2 7 3" xfId="41318" xr:uid="{66C8EC29-6BC7-48DE-B312-B26FC4BABAE7}"/>
    <cellStyle name="Total 6 10 2 8" xfId="23251" xr:uid="{DF6FABAB-C08C-4AA8-A268-5CCA372CC788}"/>
    <cellStyle name="Total 6 10 2 8 2" xfId="23252" xr:uid="{8BEF1F22-0F36-481A-B729-720405CD7035}"/>
    <cellStyle name="Total 6 10 2 8 3" xfId="41319" xr:uid="{F3B50D2F-C9BD-4870-8AD3-578D1310BC09}"/>
    <cellStyle name="Total 6 10 2 9" xfId="23253" xr:uid="{36AAD092-9E81-4CA8-A19A-B9273DB86F87}"/>
    <cellStyle name="Total 6 10 2 9 2" xfId="41320" xr:uid="{C0D5C0FF-773A-4139-BBA8-C7FD94732EC8}"/>
    <cellStyle name="Total 6 10 2 9 3" xfId="41321" xr:uid="{B133E806-23A8-4E5D-93A8-D1473244F2BF}"/>
    <cellStyle name="Total 6 10 3" xfId="23254" xr:uid="{1B5B08A0-8621-4D6A-80E5-6AE46D93A63B}"/>
    <cellStyle name="Total 6 10 3 2" xfId="23255" xr:uid="{5CAD86ED-110E-4D12-B14E-45EF0ACF5C23}"/>
    <cellStyle name="Total 6 10 3 2 2" xfId="41322" xr:uid="{FE07EBB5-F3F8-44D2-88CD-931CA2D00F91}"/>
    <cellStyle name="Total 6 10 3 2 3" xfId="41323" xr:uid="{4D44197E-EA9E-4F01-9B95-01DB1C46FBA1}"/>
    <cellStyle name="Total 6 10 3 2 4" xfId="41324" xr:uid="{665C824F-F3F2-4099-A357-56DE9C958B8D}"/>
    <cellStyle name="Total 6 10 3 3" xfId="23256" xr:uid="{AF3A38FC-1E5F-47E6-9D7B-3DAF6F6BF495}"/>
    <cellStyle name="Total 6 10 3 3 2" xfId="23257" xr:uid="{68F5630A-782F-40C2-859D-A787FBFA7F3E}"/>
    <cellStyle name="Total 6 10 3 4" xfId="23258" xr:uid="{FC2D3086-A6D0-4244-8B6F-2F17AEFEE27D}"/>
    <cellStyle name="Total 6 10 3 5" xfId="41325" xr:uid="{26CB44B8-CB20-4429-B673-59D67E99379F}"/>
    <cellStyle name="Total 6 10 4" xfId="23259" xr:uid="{5013419D-9D6F-4258-82E3-854E4DC5271E}"/>
    <cellStyle name="Total 6 10 4 2" xfId="23260" xr:uid="{C962EE53-E305-4A82-A446-71C0D102260A}"/>
    <cellStyle name="Total 6 10 4 2 2" xfId="41326" xr:uid="{A0C4A85D-1A96-4C78-94A8-CFAA7661DB8A}"/>
    <cellStyle name="Total 6 10 4 2 3" xfId="41327" xr:uid="{EBADE112-6F05-4ADF-93F0-8B1D910B488B}"/>
    <cellStyle name="Total 6 10 4 3" xfId="23261" xr:uid="{67F28D06-F085-4AC3-B476-838BCF56B471}"/>
    <cellStyle name="Total 6 10 4 4" xfId="41328" xr:uid="{458579B2-1294-4175-A97F-7A705531E067}"/>
    <cellStyle name="Total 6 10 4 5" xfId="41329" xr:uid="{F094CC9C-E15D-459D-AC09-DB08776FB34A}"/>
    <cellStyle name="Total 6 10 5" xfId="23262" xr:uid="{317BB72B-7EBF-4ECD-ADE7-8011388D6F9D}"/>
    <cellStyle name="Total 6 10 5 2" xfId="23263" xr:uid="{D7307639-923E-465D-B7E9-B8FF4B12EB18}"/>
    <cellStyle name="Total 6 10 5 2 2" xfId="41330" xr:uid="{19486935-ACF2-4EE2-9D93-6BD434BFEF34}"/>
    <cellStyle name="Total 6 10 5 2 3" xfId="41331" xr:uid="{548DE720-85FF-41D1-BE1D-5DC71743949A}"/>
    <cellStyle name="Total 6 10 5 3" xfId="41332" xr:uid="{CC9D028A-3F9D-4AA9-A081-0D0E7837405E}"/>
    <cellStyle name="Total 6 10 5 4" xfId="41333" xr:uid="{C7B6F4CA-D829-4649-A606-0FF94988B750}"/>
    <cellStyle name="Total 6 10 6" xfId="23264" xr:uid="{D52F25B3-830A-410D-B260-BFDBA08E4D9D}"/>
    <cellStyle name="Total 6 10 6 2" xfId="23265" xr:uid="{18922A4C-D5BF-4908-9CC7-4E83502B55B7}"/>
    <cellStyle name="Total 6 10 6 3" xfId="41334" xr:uid="{CCB1ACA3-2FD6-4214-9592-AFB5310648C9}"/>
    <cellStyle name="Total 6 10 7" xfId="23266" xr:uid="{4BEEC025-9F9F-4C2B-B89D-450CCF96559B}"/>
    <cellStyle name="Total 6 10 7 2" xfId="23267" xr:uid="{C0671959-DB88-43E2-A933-A67A446E29B2}"/>
    <cellStyle name="Total 6 10 7 3" xfId="41335" xr:uid="{92CBC82F-1630-41E6-896A-EBDEEFD69FAF}"/>
    <cellStyle name="Total 6 10 8" xfId="23268" xr:uid="{CF6D27F2-6D70-4DC8-9987-7FB00CD41540}"/>
    <cellStyle name="Total 6 10 8 2" xfId="23269" xr:uid="{0D3F4EAC-67E1-4723-8481-08E2B0342264}"/>
    <cellStyle name="Total 6 10 8 3" xfId="41336" xr:uid="{17D37071-8156-4538-A789-ACE88664A406}"/>
    <cellStyle name="Total 6 10 9" xfId="23270" xr:uid="{536DC0D3-6681-43EA-88F8-CDE0ED98B0C6}"/>
    <cellStyle name="Total 6 10 9 2" xfId="23271" xr:uid="{B2D196BB-ED45-4690-B22C-50712A495109}"/>
    <cellStyle name="Total 6 10 9 3" xfId="41337" xr:uid="{EF224814-929E-420A-877D-20A28CF946C4}"/>
    <cellStyle name="Total 6 11" xfId="23272" xr:uid="{FE230F84-23D1-4B5F-9D25-6B27CC15EA4D}"/>
    <cellStyle name="Total 6 11 10" xfId="23273" xr:uid="{AEB696C4-003D-477C-948C-2CD52A5C9D10}"/>
    <cellStyle name="Total 6 11 10 2" xfId="41338" xr:uid="{84D6B335-BD32-4C52-A166-38A91E9421CE}"/>
    <cellStyle name="Total 6 11 10 3" xfId="41339" xr:uid="{A49D5DE5-2066-4D94-B429-0B203A850BED}"/>
    <cellStyle name="Total 6 11 11" xfId="23274" xr:uid="{C55D72BA-61C2-4B79-9C12-337ACE44F381}"/>
    <cellStyle name="Total 6 11 11 2" xfId="41340" xr:uid="{51C1FCEA-D040-4A29-8690-C6788F520C9A}"/>
    <cellStyle name="Total 6 11 12" xfId="41341" xr:uid="{B9D371D1-9B4A-4E71-AC42-9C633654F0DC}"/>
    <cellStyle name="Total 6 11 2" xfId="23275" xr:uid="{84C19617-FF5B-49D4-9D37-6EFC2ABF05A2}"/>
    <cellStyle name="Total 6 11 2 10" xfId="23276" xr:uid="{349E176A-8CE5-4EDC-8635-1A015D69B2AE}"/>
    <cellStyle name="Total 6 11 2 10 2" xfId="41342" xr:uid="{17155659-794E-4143-9118-016B830B0000}"/>
    <cellStyle name="Total 6 11 2 11" xfId="41343" xr:uid="{7F4B8309-1AB4-4123-A76B-918202D197ED}"/>
    <cellStyle name="Total 6 11 2 2" xfId="23277" xr:uid="{5AA5C087-2BB2-4EF7-91D1-927B2F6BC647}"/>
    <cellStyle name="Total 6 11 2 2 2" xfId="23278" xr:uid="{4BAC23E7-4044-4CD5-BA54-30873245C281}"/>
    <cellStyle name="Total 6 11 2 2 2 2" xfId="41344" xr:uid="{149F54BA-DA4D-4FB8-9BD3-2487EF7E7E6E}"/>
    <cellStyle name="Total 6 11 2 2 2 3" xfId="41345" xr:uid="{AE1B03F6-D30E-41E5-A841-DB69DF09684F}"/>
    <cellStyle name="Total 6 11 2 2 3" xfId="23279" xr:uid="{82744B55-4ACF-434E-AC73-202C86C1BA62}"/>
    <cellStyle name="Total 6 11 2 2 3 2" xfId="23280" xr:uid="{7D03A252-3203-4C58-A2F1-463EEC27E119}"/>
    <cellStyle name="Total 6 11 2 2 4" xfId="23281" xr:uid="{974AAC15-DCA4-47F3-BDBD-822939E8DCEF}"/>
    <cellStyle name="Total 6 11 2 2 5" xfId="41346" xr:uid="{5177CBCE-4084-4078-BD42-361721F7EAAA}"/>
    <cellStyle name="Total 6 11 2 3" xfId="23282" xr:uid="{11718016-DC85-4D10-ABFD-065964226405}"/>
    <cellStyle name="Total 6 11 2 3 2" xfId="23283" xr:uid="{CC9086D9-BAA0-441B-82D0-8366C44C4A8F}"/>
    <cellStyle name="Total 6 11 2 3 3" xfId="41347" xr:uid="{6E92EC12-94AC-4D3B-A189-11B799633D96}"/>
    <cellStyle name="Total 6 11 2 4" xfId="23284" xr:uid="{3C8B543F-79B5-446D-B8C8-8902934D8CFA}"/>
    <cellStyle name="Total 6 11 2 4 2" xfId="23285" xr:uid="{9A148E12-831C-4559-88A1-1AFF8658D3FC}"/>
    <cellStyle name="Total 6 11 2 4 3" xfId="41348" xr:uid="{8F4C78F7-5A3E-4D10-84AE-0E2CED852DA7}"/>
    <cellStyle name="Total 6 11 2 5" xfId="23286" xr:uid="{C1E73624-56A5-4252-8447-CD167DE94E20}"/>
    <cellStyle name="Total 6 11 2 5 2" xfId="23287" xr:uid="{CA1FF616-D662-49ED-9DC8-9164C9C641DF}"/>
    <cellStyle name="Total 6 11 2 5 3" xfId="41349" xr:uid="{B9BA45E1-B8B5-434D-9A31-B6A7D5306AFC}"/>
    <cellStyle name="Total 6 11 2 6" xfId="23288" xr:uid="{485C5A9E-7585-4A35-8227-C778DE6F530B}"/>
    <cellStyle name="Total 6 11 2 6 2" xfId="23289" xr:uid="{FCE00083-6107-4207-9AC9-D3A36D53F5FB}"/>
    <cellStyle name="Total 6 11 2 6 3" xfId="41350" xr:uid="{2418A4B1-963E-4654-8DBA-DF5CB7325A66}"/>
    <cellStyle name="Total 6 11 2 7" xfId="23290" xr:uid="{A8DE10E5-4A0F-445B-9394-D7F47A408193}"/>
    <cellStyle name="Total 6 11 2 7 2" xfId="23291" xr:uid="{2103FEF2-D3FB-4188-9C22-FA851B0FFD8A}"/>
    <cellStyle name="Total 6 11 2 7 3" xfId="41351" xr:uid="{ECF20919-795B-4D4B-A98F-287D141AFEF9}"/>
    <cellStyle name="Total 6 11 2 8" xfId="23292" xr:uid="{3A3C6650-B7AA-4F76-9B63-EBABBF6A26A1}"/>
    <cellStyle name="Total 6 11 2 8 2" xfId="23293" xr:uid="{2162A8F6-410C-4281-96DD-C83C0ABEEAC9}"/>
    <cellStyle name="Total 6 11 2 8 3" xfId="41352" xr:uid="{BDA3A785-72AC-45BD-B48E-F27B4759B9B5}"/>
    <cellStyle name="Total 6 11 2 9" xfId="23294" xr:uid="{7573E961-9E40-4308-8440-CE1AE202DA0B}"/>
    <cellStyle name="Total 6 11 2 9 2" xfId="41353" xr:uid="{6167E4D3-EF8B-4094-A0C5-6795442CDC5A}"/>
    <cellStyle name="Total 6 11 2 9 3" xfId="41354" xr:uid="{C98BCF1A-A539-4AD4-9B2C-224E44C6C864}"/>
    <cellStyle name="Total 6 11 3" xfId="23295" xr:uid="{A0B7BD2B-81B1-415B-BEDC-724A917C12A7}"/>
    <cellStyle name="Total 6 11 3 2" xfId="23296" xr:uid="{6197C392-4EB2-4A66-80CC-ECA1B61C9257}"/>
    <cellStyle name="Total 6 11 3 2 2" xfId="41355" xr:uid="{F9CB3A7B-F171-4180-8524-B0BF55CF13F8}"/>
    <cellStyle name="Total 6 11 3 2 3" xfId="41356" xr:uid="{BA5E2609-FD8F-4BC9-8B9C-1F7B89D175A5}"/>
    <cellStyle name="Total 6 11 3 2 4" xfId="41357" xr:uid="{E2D18CC4-2170-4E1C-8315-84FBA481BDCA}"/>
    <cellStyle name="Total 6 11 3 3" xfId="23297" xr:uid="{241E3852-0E52-4AA8-8F84-B2567FAA4F36}"/>
    <cellStyle name="Total 6 11 3 3 2" xfId="23298" xr:uid="{23EED5DB-837B-4A02-A976-C53E24994A31}"/>
    <cellStyle name="Total 6 11 3 4" xfId="23299" xr:uid="{37C1450B-2444-408E-8B6F-068A6E24848A}"/>
    <cellStyle name="Total 6 11 3 5" xfId="41358" xr:uid="{03857611-3E7D-4A41-924E-FA854B2418AC}"/>
    <cellStyle name="Total 6 11 4" xfId="23300" xr:uid="{6B312118-16FC-4E38-9688-334EF4D7F757}"/>
    <cellStyle name="Total 6 11 4 2" xfId="23301" xr:uid="{8162F841-8AC7-4F89-8669-B7D89BAE205C}"/>
    <cellStyle name="Total 6 11 4 2 2" xfId="41359" xr:uid="{55E83065-6157-4CBA-8344-A949B5FC472C}"/>
    <cellStyle name="Total 6 11 4 2 3" xfId="41360" xr:uid="{7015AB71-CF17-4270-B985-171960A80A32}"/>
    <cellStyle name="Total 6 11 4 3" xfId="23302" xr:uid="{577F6A89-1B6D-413F-AB2A-8A69A993C1B9}"/>
    <cellStyle name="Total 6 11 4 4" xfId="41361" xr:uid="{A6ACB6A9-A749-43B8-A98F-C9594DFA3573}"/>
    <cellStyle name="Total 6 11 4 5" xfId="41362" xr:uid="{C0646DB6-282C-4314-A49F-B4F11D03E658}"/>
    <cellStyle name="Total 6 11 5" xfId="23303" xr:uid="{D27E7C70-6E45-4513-A2A1-CCCB0A67FDF2}"/>
    <cellStyle name="Total 6 11 5 2" xfId="23304" xr:uid="{F996392A-47D2-4641-8BB9-A6CA02D2CC50}"/>
    <cellStyle name="Total 6 11 5 2 2" xfId="41363" xr:uid="{E02FFA04-3C1A-45DD-BFB6-2AFBF0D5C548}"/>
    <cellStyle name="Total 6 11 5 2 3" xfId="41364" xr:uid="{86212663-FEDB-47AF-B9EF-6CD259EE37F7}"/>
    <cellStyle name="Total 6 11 5 3" xfId="41365" xr:uid="{BFBC0445-A759-4EA4-B394-3DA8687F7E26}"/>
    <cellStyle name="Total 6 11 5 4" xfId="41366" xr:uid="{6B1741E2-582C-4515-9371-9C5DCE585426}"/>
    <cellStyle name="Total 6 11 6" xfId="23305" xr:uid="{2F044400-175D-49E6-8539-6E6C596F1DF8}"/>
    <cellStyle name="Total 6 11 6 2" xfId="23306" xr:uid="{EA7D5831-0F9A-4E29-AE77-10DBDF2FCB89}"/>
    <cellStyle name="Total 6 11 6 3" xfId="41367" xr:uid="{C71DE162-54D4-4CF2-966D-6E068E9954DE}"/>
    <cellStyle name="Total 6 11 7" xfId="23307" xr:uid="{642EC920-FCC7-42EC-AC9C-15A13792109B}"/>
    <cellStyle name="Total 6 11 7 2" xfId="23308" xr:uid="{04008B5F-F07C-4D6C-8482-C7FF64766277}"/>
    <cellStyle name="Total 6 11 7 3" xfId="41368" xr:uid="{A8EF2D88-C488-452F-8B3F-2D3961361A34}"/>
    <cellStyle name="Total 6 11 8" xfId="23309" xr:uid="{5885D90E-3D29-4DFA-9335-EB57B164C8F5}"/>
    <cellStyle name="Total 6 11 8 2" xfId="23310" xr:uid="{EDFBFF2D-EED9-4C8E-A57E-6D220D683CD6}"/>
    <cellStyle name="Total 6 11 8 3" xfId="41369" xr:uid="{1EA61AD8-5FAF-47C2-A09B-31D8C036BB5C}"/>
    <cellStyle name="Total 6 11 9" xfId="23311" xr:uid="{377ED9F7-22CF-413E-BCB3-2082DD537BCE}"/>
    <cellStyle name="Total 6 11 9 2" xfId="23312" xr:uid="{40AA5407-1554-41C6-A0BA-AB6F5082FF10}"/>
    <cellStyle name="Total 6 11 9 3" xfId="41370" xr:uid="{40FA2853-B095-4EAD-81DC-169922578920}"/>
    <cellStyle name="Total 6 12" xfId="23313" xr:uid="{06BE4532-2731-458C-9FDA-5B8A4AAFF4C6}"/>
    <cellStyle name="Total 6 12 10" xfId="23314" xr:uid="{322B4F76-D0EF-41EA-B6A2-5FD908BB82F8}"/>
    <cellStyle name="Total 6 12 10 2" xfId="41371" xr:uid="{A727EB65-B732-4D22-9786-56E5BC43C637}"/>
    <cellStyle name="Total 6 12 11" xfId="41372" xr:uid="{750EB216-21D4-4E00-A385-6597B822776F}"/>
    <cellStyle name="Total 6 12 2" xfId="23315" xr:uid="{8922EFB6-A227-495D-A30C-01C2D6D7D1F2}"/>
    <cellStyle name="Total 6 12 2 2" xfId="23316" xr:uid="{E752DF7B-D6BC-45AB-8CB6-DBDB49FA5323}"/>
    <cellStyle name="Total 6 12 2 2 2" xfId="41373" xr:uid="{2898D178-4BD8-4FAE-BF94-1318CEF1FD8E}"/>
    <cellStyle name="Total 6 12 2 2 3" xfId="41374" xr:uid="{79DCE384-6437-4201-A713-0D973CAE803C}"/>
    <cellStyle name="Total 6 12 2 3" xfId="23317" xr:uid="{68AD9B77-3632-4478-858A-CC4EB80FB33D}"/>
    <cellStyle name="Total 6 12 2 3 2" xfId="23318" xr:uid="{2C2B64FE-3B63-44D4-9AAA-5F1B71967607}"/>
    <cellStyle name="Total 6 12 2 4" xfId="23319" xr:uid="{12BD174F-8F76-4C5C-8F92-EA4E8B430B76}"/>
    <cellStyle name="Total 6 12 2 5" xfId="41375" xr:uid="{06BB8B36-6682-4F21-8565-4A8C01C07CDE}"/>
    <cellStyle name="Total 6 12 3" xfId="23320" xr:uid="{40F5F056-5C91-4317-A4F5-FE8ACCCA191C}"/>
    <cellStyle name="Total 6 12 3 2" xfId="23321" xr:uid="{38A4480F-387E-4570-8897-89C498076CEB}"/>
    <cellStyle name="Total 6 12 3 3" xfId="41376" xr:uid="{E0419AB7-9789-4A15-82D9-289B39A98750}"/>
    <cellStyle name="Total 6 12 4" xfId="23322" xr:uid="{E33F0AED-1826-44FB-B54C-24BD2A01BE26}"/>
    <cellStyle name="Total 6 12 4 2" xfId="23323" xr:uid="{7BC19445-E683-4FD6-9EED-D4E81EB68662}"/>
    <cellStyle name="Total 6 12 4 3" xfId="41377" xr:uid="{4AB36B35-F393-4F61-A62F-B8F4A91B8495}"/>
    <cellStyle name="Total 6 12 5" xfId="23324" xr:uid="{617838BF-AF07-45AB-9014-7D9256DEB68C}"/>
    <cellStyle name="Total 6 12 5 2" xfId="23325" xr:uid="{EF5BE476-AB38-4882-A252-C696D7DAA2EF}"/>
    <cellStyle name="Total 6 12 5 3" xfId="41378" xr:uid="{DD746AD7-F58F-4B29-B0B1-38A061B78025}"/>
    <cellStyle name="Total 6 12 6" xfId="23326" xr:uid="{A6943B6B-BAFE-458C-817D-E678EEB99336}"/>
    <cellStyle name="Total 6 12 6 2" xfId="23327" xr:uid="{CD7215E3-8AD5-4BDD-A13B-A79F0C4FDCE7}"/>
    <cellStyle name="Total 6 12 6 3" xfId="41379" xr:uid="{005F6AF3-BE4B-4E60-9D25-EEF0927DF2EE}"/>
    <cellStyle name="Total 6 12 7" xfId="23328" xr:uid="{012905F4-D301-46E3-81BC-3FDDE5583C96}"/>
    <cellStyle name="Total 6 12 7 2" xfId="23329" xr:uid="{0F548A52-759D-401F-9D0F-1DBE25640609}"/>
    <cellStyle name="Total 6 12 7 3" xfId="41380" xr:uid="{5A008A20-133E-458F-853F-7656079491EC}"/>
    <cellStyle name="Total 6 12 8" xfId="23330" xr:uid="{0B76506C-68BC-4006-9772-5F0BE89C8157}"/>
    <cellStyle name="Total 6 12 8 2" xfId="23331" xr:uid="{DDB1E58E-676C-436B-B24A-BC15A075A8EE}"/>
    <cellStyle name="Total 6 12 8 3" xfId="41381" xr:uid="{4A654E10-D926-4DA4-8432-05A02E2BE12E}"/>
    <cellStyle name="Total 6 12 9" xfId="23332" xr:uid="{B4FED5F3-02D7-4FC6-AC72-415F522AB21D}"/>
    <cellStyle name="Total 6 12 9 2" xfId="41382" xr:uid="{503D1B84-34BC-4FD7-BAA8-3574214FDDED}"/>
    <cellStyle name="Total 6 12 9 3" xfId="41383" xr:uid="{9DDDC990-F091-443C-A45F-743B59A305C3}"/>
    <cellStyle name="Total 6 13" xfId="23333" xr:uid="{63E3A9F6-4A59-408E-B27E-C3B8D8DB7D38}"/>
    <cellStyle name="Total 6 13 2" xfId="23334" xr:uid="{73EA27AE-3796-46EF-BE66-13CD5F9D40D5}"/>
    <cellStyle name="Total 6 13 2 2" xfId="41384" xr:uid="{2EB88CDD-33AC-46AC-A039-1DBB1C23473D}"/>
    <cellStyle name="Total 6 13 2 3" xfId="41385" xr:uid="{3E87E199-2385-488C-9E73-B90ACF42B0E9}"/>
    <cellStyle name="Total 6 13 2 4" xfId="41386" xr:uid="{0B793135-E6E3-4D8A-8B04-1B4D2365BF12}"/>
    <cellStyle name="Total 6 13 3" xfId="23335" xr:uid="{4C33AAE5-BB13-4DF0-B96A-87C995641AC7}"/>
    <cellStyle name="Total 6 13 3 2" xfId="23336" xr:uid="{A820BAA3-CA05-4E45-897B-D25021BD2EBE}"/>
    <cellStyle name="Total 6 13 4" xfId="23337" xr:uid="{6746D59B-64C4-4CF7-AA2A-C86AC7D5E426}"/>
    <cellStyle name="Total 6 13 5" xfId="41387" xr:uid="{5A334132-C2E1-447E-A04C-DB8B0C4BF524}"/>
    <cellStyle name="Total 6 14" xfId="23338" xr:uid="{5A1E1158-EF71-469C-BFCA-603339DA8454}"/>
    <cellStyle name="Total 6 14 2" xfId="23339" xr:uid="{F2D2CC84-8F34-40B3-9E9D-179055F6CE5A}"/>
    <cellStyle name="Total 6 14 2 2" xfId="41388" xr:uid="{2390A509-7914-429C-ABC5-27A4F3777B4F}"/>
    <cellStyle name="Total 6 14 2 3" xfId="41389" xr:uid="{9B40CEB7-A252-470E-9D44-CAA5B6490ACA}"/>
    <cellStyle name="Total 6 14 3" xfId="23340" xr:uid="{6B8526E8-D09E-4E39-A4C9-7310CC581251}"/>
    <cellStyle name="Total 6 14 4" xfId="41390" xr:uid="{12A111BC-7DC8-494C-98E1-BCA785A471D8}"/>
    <cellStyle name="Total 6 14 5" xfId="41391" xr:uid="{8C3C33F9-1F91-41AB-8BD9-B53A33D14F14}"/>
    <cellStyle name="Total 6 15" xfId="23341" xr:uid="{1973869D-8D0F-4B3A-B8F0-EC85F3A9CA3D}"/>
    <cellStyle name="Total 6 15 2" xfId="23342" xr:uid="{6A3786C9-D0DD-4B27-8BF2-CA48E9B4ACDF}"/>
    <cellStyle name="Total 6 15 2 2" xfId="41392" xr:uid="{7A673E38-EAAD-4954-B5B9-4A19A0A5C9FC}"/>
    <cellStyle name="Total 6 15 2 3" xfId="41393" xr:uid="{7C84F02D-7CD0-4889-A9EF-1304225B1A99}"/>
    <cellStyle name="Total 6 15 3" xfId="41394" xr:uid="{04DAA30A-4D7B-4796-A386-B01D08C8D891}"/>
    <cellStyle name="Total 6 15 4" xfId="41395" xr:uid="{87534BAC-AEB4-4F8C-B47A-E0704E48A465}"/>
    <cellStyle name="Total 6 16" xfId="23343" xr:uid="{B342D8DA-BBD1-49BA-BCA8-ED762D8F2129}"/>
    <cellStyle name="Total 6 16 2" xfId="23344" xr:uid="{A3344628-0500-4D76-9578-FD978EADCA18}"/>
    <cellStyle name="Total 6 16 3" xfId="41396" xr:uid="{DFFD25B4-20D3-413B-A3A1-3B4131ED43CF}"/>
    <cellStyle name="Total 6 17" xfId="23345" xr:uid="{A2486128-EB98-454B-9309-14F00BFDD4D2}"/>
    <cellStyle name="Total 6 17 2" xfId="23346" xr:uid="{AB7662A2-F2CD-451F-8A03-F6D2C27DDAE5}"/>
    <cellStyle name="Total 6 17 3" xfId="41397" xr:uid="{DC2FF170-69A6-4E53-BEF0-F14419AA94B5}"/>
    <cellStyle name="Total 6 18" xfId="23347" xr:uid="{9BE255CA-00A5-4973-9D55-1780D0F30D23}"/>
    <cellStyle name="Total 6 18 2" xfId="23348" xr:uid="{801C0E61-DB6B-4409-AC09-127215D68241}"/>
    <cellStyle name="Total 6 18 3" xfId="41398" xr:uid="{6DD31226-622C-451E-BB2B-11B2AF3767BC}"/>
    <cellStyle name="Total 6 19" xfId="23349" xr:uid="{3E4A7F04-7AB6-4BC4-B32D-34D0FC159E5C}"/>
    <cellStyle name="Total 6 19 2" xfId="23350" xr:uid="{65795224-3788-48E5-A063-5AEB05EE9BA9}"/>
    <cellStyle name="Total 6 19 3" xfId="41399" xr:uid="{7C748B42-DD7A-486F-B8B6-99014C7F873F}"/>
    <cellStyle name="Total 6 2" xfId="23351" xr:uid="{57705602-2D98-4B4D-A563-F2428BB82597}"/>
    <cellStyle name="Total 6 2 10" xfId="23352" xr:uid="{29B57C34-969F-4CCC-859F-4299313418B2}"/>
    <cellStyle name="Total 6 2 10 2" xfId="41400" xr:uid="{A2AEC5F8-753F-4799-8D30-BF550A2B9860}"/>
    <cellStyle name="Total 6 2 10 3" xfId="41401" xr:uid="{15583AB9-9D01-4951-BC88-67B66011691B}"/>
    <cellStyle name="Total 6 2 11" xfId="23353" xr:uid="{B8763B70-9229-495C-86D0-2A00E1492613}"/>
    <cellStyle name="Total 6 2 11 2" xfId="41402" xr:uid="{89EF0D93-E556-4E53-9116-17A3BCCFFC9B}"/>
    <cellStyle name="Total 6 2 12" xfId="41403" xr:uid="{53138BE6-3372-4D05-AF38-2A7DF19C885D}"/>
    <cellStyle name="Total 6 2 2" xfId="23354" xr:uid="{45B69A6C-FB28-487E-8C9C-18CB1888DCF0}"/>
    <cellStyle name="Total 6 2 2 10" xfId="23355" xr:uid="{E4BA96DF-B52B-4D6D-92A4-F581CBB042BF}"/>
    <cellStyle name="Total 6 2 2 10 2" xfId="41404" xr:uid="{C64801B6-2510-4965-85B6-F3727B5E2117}"/>
    <cellStyle name="Total 6 2 2 11" xfId="41405" xr:uid="{5CC0DFE7-A10A-4451-9DE9-43E2833DE1D7}"/>
    <cellStyle name="Total 6 2 2 2" xfId="23356" xr:uid="{F040F3EF-C62E-4CF9-81FF-83389F5C50E0}"/>
    <cellStyle name="Total 6 2 2 2 2" xfId="23357" xr:uid="{ACD64F00-7544-4158-A979-0C588CFA174E}"/>
    <cellStyle name="Total 6 2 2 2 2 2" xfId="41406" xr:uid="{4DF54D01-3B72-49E8-B0A9-4A9908D67EC1}"/>
    <cellStyle name="Total 6 2 2 2 2 3" xfId="41407" xr:uid="{59859ADE-A53C-415C-A939-7C05416CB66D}"/>
    <cellStyle name="Total 6 2 2 2 3" xfId="23358" xr:uid="{FAF59CDE-4B35-46AD-B586-2C96DD274E46}"/>
    <cellStyle name="Total 6 2 2 2 3 2" xfId="23359" xr:uid="{29A958DA-BA2E-4F08-B532-7A164146052B}"/>
    <cellStyle name="Total 6 2 2 2 4" xfId="23360" xr:uid="{5A54FE05-C83F-41B6-9538-5B3A66AB26E7}"/>
    <cellStyle name="Total 6 2 2 2 5" xfId="41408" xr:uid="{7CFAB94E-134B-4716-B0DE-F90FE4AE13BC}"/>
    <cellStyle name="Total 6 2 2 3" xfId="23361" xr:uid="{B344097D-0EA6-4EC0-B6C0-18FEE5F4E470}"/>
    <cellStyle name="Total 6 2 2 3 2" xfId="23362" xr:uid="{BDE35037-62A6-477A-BF0E-699C53395817}"/>
    <cellStyle name="Total 6 2 2 3 3" xfId="41409" xr:uid="{D5EF4929-2B0C-4EA2-8E0F-ED022ADC78AC}"/>
    <cellStyle name="Total 6 2 2 4" xfId="23363" xr:uid="{8816BD8C-51EF-48E1-91F7-7EFA0E1FBD73}"/>
    <cellStyle name="Total 6 2 2 4 2" xfId="23364" xr:uid="{5FEB25D4-618F-4143-BDD0-45C95A6ADDA0}"/>
    <cellStyle name="Total 6 2 2 4 3" xfId="41410" xr:uid="{2E38D13D-8259-4ADD-8932-69BC19469610}"/>
    <cellStyle name="Total 6 2 2 5" xfId="23365" xr:uid="{250E5655-921C-4074-B1B0-D3CDC08433B1}"/>
    <cellStyle name="Total 6 2 2 5 2" xfId="23366" xr:uid="{6A128D3D-2CEC-4AD6-8D1B-955ABD806B0A}"/>
    <cellStyle name="Total 6 2 2 5 3" xfId="41411" xr:uid="{2C2FAAA8-CAC4-48F1-9A9E-9DA579F3ED6D}"/>
    <cellStyle name="Total 6 2 2 6" xfId="23367" xr:uid="{912B0CED-785C-448A-B4AB-EDE0180A9223}"/>
    <cellStyle name="Total 6 2 2 6 2" xfId="23368" xr:uid="{9ED889F2-BBBF-4921-8C34-6EF752B62841}"/>
    <cellStyle name="Total 6 2 2 6 3" xfId="41412" xr:uid="{01067711-166E-4D87-811F-02757E24C574}"/>
    <cellStyle name="Total 6 2 2 7" xfId="23369" xr:uid="{711E513B-2B75-4BD7-868C-D30D62DE1C1C}"/>
    <cellStyle name="Total 6 2 2 7 2" xfId="23370" xr:uid="{CAB7466B-B155-44D5-8A0D-8B548EB0169A}"/>
    <cellStyle name="Total 6 2 2 7 3" xfId="41413" xr:uid="{E6A000F0-A5F3-42D9-9039-9BED14A795F4}"/>
    <cellStyle name="Total 6 2 2 8" xfId="23371" xr:uid="{409C1415-2212-4907-B33B-6020773651E4}"/>
    <cellStyle name="Total 6 2 2 8 2" xfId="23372" xr:uid="{54ED2922-2752-46FF-9CD4-6849BA48D5CA}"/>
    <cellStyle name="Total 6 2 2 8 3" xfId="41414" xr:uid="{D69DC5B8-5129-472B-AB3A-B0C2AB9B3200}"/>
    <cellStyle name="Total 6 2 2 9" xfId="23373" xr:uid="{A8808583-D3DF-46BC-B3F7-CEAD8EDA471D}"/>
    <cellStyle name="Total 6 2 2 9 2" xfId="41415" xr:uid="{D861C73A-48CE-4717-A61C-8A56956098E0}"/>
    <cellStyle name="Total 6 2 2 9 3" xfId="41416" xr:uid="{C6CA0992-A2FF-425D-BF51-47BD21811DD8}"/>
    <cellStyle name="Total 6 2 3" xfId="23374" xr:uid="{7D1D7678-1527-4468-88BE-6999D3071818}"/>
    <cellStyle name="Total 6 2 3 2" xfId="23375" xr:uid="{F79D107C-0BED-4D65-B371-09B2AE561051}"/>
    <cellStyle name="Total 6 2 3 2 2" xfId="41417" xr:uid="{D01D8BD0-BCDC-4833-B0FE-AC4E2C1E0B9B}"/>
    <cellStyle name="Total 6 2 3 2 3" xfId="41418" xr:uid="{DBFC55FB-8C10-40CA-8960-DE4114C57FE4}"/>
    <cellStyle name="Total 6 2 3 2 4" xfId="41419" xr:uid="{CBA3F6A3-C169-49F5-8E44-04C7987EEF01}"/>
    <cellStyle name="Total 6 2 3 3" xfId="23376" xr:uid="{9B8D5B04-6256-450F-AE26-9E0B39E81180}"/>
    <cellStyle name="Total 6 2 3 3 2" xfId="23377" xr:uid="{4CED1F15-DA09-461B-90FD-1E848782DBB0}"/>
    <cellStyle name="Total 6 2 3 4" xfId="23378" xr:uid="{95C0DF7C-51F8-4970-B0FA-42600EE5D78D}"/>
    <cellStyle name="Total 6 2 3 5" xfId="41420" xr:uid="{DF239D22-8E38-40E5-AE15-89CA66C23946}"/>
    <cellStyle name="Total 6 2 4" xfId="23379" xr:uid="{F169FCE8-FE10-467E-B2C3-0591990BB3AB}"/>
    <cellStyle name="Total 6 2 4 2" xfId="23380" xr:uid="{DBD2B4A6-F80C-4C05-B5D4-73F6267547A1}"/>
    <cellStyle name="Total 6 2 4 2 2" xfId="41421" xr:uid="{F4AE9DDE-22AD-48AE-8E31-65117C446E8D}"/>
    <cellStyle name="Total 6 2 4 2 3" xfId="41422" xr:uid="{E8B1EF00-E82C-49DB-AC1C-104F3ABF08BB}"/>
    <cellStyle name="Total 6 2 4 3" xfId="23381" xr:uid="{7063A7BE-6A97-4F58-8640-C078B8804F71}"/>
    <cellStyle name="Total 6 2 4 4" xfId="41423" xr:uid="{A4424374-8BC5-46D3-964C-DEA53872A496}"/>
    <cellStyle name="Total 6 2 4 5" xfId="41424" xr:uid="{0F1DA598-85F4-427B-9773-9D9E244E9E97}"/>
    <cellStyle name="Total 6 2 5" xfId="23382" xr:uid="{4C27EC2B-295C-4D95-9D87-A331FD1CEF31}"/>
    <cellStyle name="Total 6 2 5 2" xfId="23383" xr:uid="{B86B2EF8-CF01-4237-B29A-8455C8C2B191}"/>
    <cellStyle name="Total 6 2 5 2 2" xfId="41425" xr:uid="{C47FB029-0D10-4DC5-BD80-67A1B4376B6E}"/>
    <cellStyle name="Total 6 2 5 2 3" xfId="41426" xr:uid="{103A2053-8977-4369-B43F-2136A8BA7823}"/>
    <cellStyle name="Total 6 2 5 3" xfId="41427" xr:uid="{B5B3CDF5-E73F-426F-AE8C-36A437B6F4B7}"/>
    <cellStyle name="Total 6 2 5 4" xfId="41428" xr:uid="{882C64E6-B2CD-44EA-8902-BC6B4DF36799}"/>
    <cellStyle name="Total 6 2 6" xfId="23384" xr:uid="{EE174046-2A29-46FF-BEE3-F603A9F6F84C}"/>
    <cellStyle name="Total 6 2 6 2" xfId="23385" xr:uid="{F28CE3A4-E65E-43FF-B514-86FCE9693A6E}"/>
    <cellStyle name="Total 6 2 6 3" xfId="41429" xr:uid="{B8F7E9FF-01E4-40EF-AE85-CD4451E9714F}"/>
    <cellStyle name="Total 6 2 7" xfId="23386" xr:uid="{032F253E-BBF9-49C3-9619-6FBD65765B5E}"/>
    <cellStyle name="Total 6 2 7 2" xfId="23387" xr:uid="{9000C02E-2D3B-43EF-80A6-26B1D2C61111}"/>
    <cellStyle name="Total 6 2 7 3" xfId="41430" xr:uid="{16A6C693-568B-4BC0-B940-831063339B67}"/>
    <cellStyle name="Total 6 2 8" xfId="23388" xr:uid="{F9EA8E7B-A19B-4763-85BC-217C7AA9A684}"/>
    <cellStyle name="Total 6 2 8 2" xfId="23389" xr:uid="{62950772-5403-4854-A493-1BAD42415AD7}"/>
    <cellStyle name="Total 6 2 8 3" xfId="41431" xr:uid="{49C24E13-B2A5-4271-8A23-3999E053D0EC}"/>
    <cellStyle name="Total 6 2 9" xfId="23390" xr:uid="{6F38499C-48DA-439E-A1ED-D6E163080F51}"/>
    <cellStyle name="Total 6 2 9 2" xfId="23391" xr:uid="{FC6DB232-1663-455C-B10D-AE267FEE9469}"/>
    <cellStyle name="Total 6 2 9 3" xfId="41432" xr:uid="{B7C1E35D-5A6F-4A38-B877-457681A9B310}"/>
    <cellStyle name="Total 6 20" xfId="23392" xr:uid="{377FDAC2-2AE9-44EF-8A62-543D42897F04}"/>
    <cellStyle name="Total 6 20 2" xfId="41433" xr:uid="{F6ED1A6E-3B1E-4CCC-A16E-177F173B8BC3}"/>
    <cellStyle name="Total 6 20 3" xfId="41434" xr:uid="{1C62CD2C-7F24-4DA7-B498-26D4CA9BEDF3}"/>
    <cellStyle name="Total 6 21" xfId="23393" xr:uid="{D4D5EB23-9181-444D-ABCC-A295A10D1FC9}"/>
    <cellStyle name="Total 6 21 2" xfId="41435" xr:uid="{B885179C-0D3E-4BEB-B938-014B7EA4A8DB}"/>
    <cellStyle name="Total 6 22" xfId="41436" xr:uid="{47C79914-588C-4BD8-9FD7-AC0E6C3EB442}"/>
    <cellStyle name="Total 6 3" xfId="23394" xr:uid="{E7ED9B24-A694-4501-8388-861B288AE992}"/>
    <cellStyle name="Total 6 3 10" xfId="23395" xr:uid="{71BF7400-D6BF-4B36-B916-68A3E1E9E6A5}"/>
    <cellStyle name="Total 6 3 10 2" xfId="41437" xr:uid="{20A04A4C-5F6E-4BF6-A3B4-DBEE1B52071F}"/>
    <cellStyle name="Total 6 3 10 3" xfId="41438" xr:uid="{60AE8167-A34B-4863-8407-252AC345BDBA}"/>
    <cellStyle name="Total 6 3 11" xfId="23396" xr:uid="{864DB3B5-6594-42C9-89F9-13284EC5E462}"/>
    <cellStyle name="Total 6 3 11 2" xfId="41439" xr:uid="{E0D1D489-3A89-4949-B4F5-52C54BDE9A64}"/>
    <cellStyle name="Total 6 3 12" xfId="41440" xr:uid="{218B328B-E2FC-40D3-AF5A-7201BEB169F7}"/>
    <cellStyle name="Total 6 3 2" xfId="23397" xr:uid="{75D72773-8FF2-4D86-9AD3-D08561DD117E}"/>
    <cellStyle name="Total 6 3 2 10" xfId="23398" xr:uid="{44795657-E7CA-4575-AAA9-3F52A0D859F4}"/>
    <cellStyle name="Total 6 3 2 10 2" xfId="41441" xr:uid="{BB2F1E48-D57B-47DC-AE28-7206CC58330F}"/>
    <cellStyle name="Total 6 3 2 11" xfId="41442" xr:uid="{079EF821-97C8-472D-945E-5A68B3A3EB8A}"/>
    <cellStyle name="Total 6 3 2 2" xfId="23399" xr:uid="{1FE29B39-E934-4EE2-A960-68F4EF24C48D}"/>
    <cellStyle name="Total 6 3 2 2 2" xfId="23400" xr:uid="{C9766413-FB84-4690-9AC8-DDBAA29DA825}"/>
    <cellStyle name="Total 6 3 2 2 2 2" xfId="41443" xr:uid="{88BF20FF-4F4F-477F-A963-C09838CA35EA}"/>
    <cellStyle name="Total 6 3 2 2 2 3" xfId="41444" xr:uid="{5579FFB0-D310-42D7-914F-1406E5B0B4C7}"/>
    <cellStyle name="Total 6 3 2 2 3" xfId="23401" xr:uid="{C3AE95F0-E3DC-480A-A775-4BB3F37FD116}"/>
    <cellStyle name="Total 6 3 2 2 3 2" xfId="23402" xr:uid="{AFB604F5-5F32-4777-BA6D-A259111C4A45}"/>
    <cellStyle name="Total 6 3 2 2 4" xfId="23403" xr:uid="{DA335498-1DD0-479A-9761-E9692B6EF2FF}"/>
    <cellStyle name="Total 6 3 2 2 5" xfId="41445" xr:uid="{6AD14619-8F32-4809-A4FE-0E99A380A26F}"/>
    <cellStyle name="Total 6 3 2 3" xfId="23404" xr:uid="{5407C615-E362-48F4-9412-1D835A7E6974}"/>
    <cellStyle name="Total 6 3 2 3 2" xfId="23405" xr:uid="{01EEABAB-BD9D-424A-9C8A-6EB0346E5C19}"/>
    <cellStyle name="Total 6 3 2 3 3" xfId="41446" xr:uid="{05BCDF7D-DB08-4529-8CA4-B0AA6EB818E6}"/>
    <cellStyle name="Total 6 3 2 4" xfId="23406" xr:uid="{78FC2AA0-8ED6-4B44-BA61-03B965E1C591}"/>
    <cellStyle name="Total 6 3 2 4 2" xfId="23407" xr:uid="{BDA33605-AD08-47FC-84E0-1AA05C398880}"/>
    <cellStyle name="Total 6 3 2 4 3" xfId="41447" xr:uid="{F2AC4CAF-52AB-4595-9CAD-9F2303105262}"/>
    <cellStyle name="Total 6 3 2 5" xfId="23408" xr:uid="{B12C85A0-E305-4F56-9613-8F9AE38BD035}"/>
    <cellStyle name="Total 6 3 2 5 2" xfId="23409" xr:uid="{F2655366-CEC6-4F48-A8D7-BDBC837847A5}"/>
    <cellStyle name="Total 6 3 2 5 3" xfId="41448" xr:uid="{1CE7DDA0-B45D-416D-858B-E4EBA84A6F5F}"/>
    <cellStyle name="Total 6 3 2 6" xfId="23410" xr:uid="{31815A40-59F2-489F-93CB-11D65D383702}"/>
    <cellStyle name="Total 6 3 2 6 2" xfId="23411" xr:uid="{7B845982-1402-4667-A700-759F88AE48D7}"/>
    <cellStyle name="Total 6 3 2 6 3" xfId="41449" xr:uid="{A4F88162-E67C-4E22-8869-B92310AED9EA}"/>
    <cellStyle name="Total 6 3 2 7" xfId="23412" xr:uid="{D361A9DC-3765-49B1-B412-CBCFF138403F}"/>
    <cellStyle name="Total 6 3 2 7 2" xfId="23413" xr:uid="{3596FD97-42EB-4512-9ADD-AE4311035A7E}"/>
    <cellStyle name="Total 6 3 2 7 3" xfId="41450" xr:uid="{181516A9-EF84-4F9B-A692-45391A364EDB}"/>
    <cellStyle name="Total 6 3 2 8" xfId="23414" xr:uid="{F8F25D05-DE1E-472C-B946-ADB978A7843A}"/>
    <cellStyle name="Total 6 3 2 8 2" xfId="23415" xr:uid="{87E9631A-3999-4496-815A-9A26E9718EE5}"/>
    <cellStyle name="Total 6 3 2 8 3" xfId="41451" xr:uid="{D0CE9B9F-9430-4DDF-938E-77CF30A018BE}"/>
    <cellStyle name="Total 6 3 2 9" xfId="23416" xr:uid="{FBCFB0B1-564E-4153-8677-F5E4673AC9C3}"/>
    <cellStyle name="Total 6 3 2 9 2" xfId="41452" xr:uid="{D37929EC-1C3B-4991-8C4F-51AFC0A5B48C}"/>
    <cellStyle name="Total 6 3 2 9 3" xfId="41453" xr:uid="{C54941FB-8B0D-41AF-828A-1EABA9B47AB1}"/>
    <cellStyle name="Total 6 3 3" xfId="23417" xr:uid="{3879DE6A-75FE-4AC5-BE73-DD492223180C}"/>
    <cellStyle name="Total 6 3 3 2" xfId="23418" xr:uid="{54D66EBD-9E93-44BB-9A65-E688BC415EF8}"/>
    <cellStyle name="Total 6 3 3 2 2" xfId="41454" xr:uid="{326BCC24-19AB-494C-913B-37E48EF16CA3}"/>
    <cellStyle name="Total 6 3 3 2 3" xfId="41455" xr:uid="{BC251167-6181-47CE-BDCA-7AB3A7BBD657}"/>
    <cellStyle name="Total 6 3 3 2 4" xfId="41456" xr:uid="{37798DE3-2154-4DB8-AD9F-1F18F9E26EC0}"/>
    <cellStyle name="Total 6 3 3 3" xfId="23419" xr:uid="{50E3B41C-C2FB-41D3-BFDA-A316F12A3843}"/>
    <cellStyle name="Total 6 3 3 3 2" xfId="23420" xr:uid="{84F2659D-CA6A-4EF1-91D7-427564E502AA}"/>
    <cellStyle name="Total 6 3 3 4" xfId="23421" xr:uid="{95F352CA-F39A-445F-946A-5518EEFB6059}"/>
    <cellStyle name="Total 6 3 3 5" xfId="41457" xr:uid="{CFE8B995-166B-44F3-995D-DCF55CAA8070}"/>
    <cellStyle name="Total 6 3 4" xfId="23422" xr:uid="{A32009BF-9A81-47A4-B52E-8C695D2E6422}"/>
    <cellStyle name="Total 6 3 4 2" xfId="23423" xr:uid="{34A87613-8F3E-4584-AADF-DA606ED29F34}"/>
    <cellStyle name="Total 6 3 4 2 2" xfId="41458" xr:uid="{2040B8CC-4A93-410D-A492-6BAE74A0C47A}"/>
    <cellStyle name="Total 6 3 4 2 3" xfId="41459" xr:uid="{848174BD-B61F-4268-8B8E-95EBEF3ED01B}"/>
    <cellStyle name="Total 6 3 4 3" xfId="23424" xr:uid="{CBBEA146-745D-40AF-A508-0B08EB93D4F6}"/>
    <cellStyle name="Total 6 3 4 4" xfId="41460" xr:uid="{C6BA0860-CD36-4CA8-A8F9-9F53535B2C5A}"/>
    <cellStyle name="Total 6 3 4 5" xfId="41461" xr:uid="{BB26AA57-1C64-4641-B20A-425E1B7C7735}"/>
    <cellStyle name="Total 6 3 5" xfId="23425" xr:uid="{F81AD1AC-638E-423F-A5F1-029D34EA1315}"/>
    <cellStyle name="Total 6 3 5 2" xfId="23426" xr:uid="{3E5F8C95-171B-417D-ADC9-649394B53BE4}"/>
    <cellStyle name="Total 6 3 5 2 2" xfId="41462" xr:uid="{A21C1357-8B2E-49E4-A6AE-E26D3D007737}"/>
    <cellStyle name="Total 6 3 5 2 3" xfId="41463" xr:uid="{C834542F-89F8-4315-886E-5DDB74EAAE25}"/>
    <cellStyle name="Total 6 3 5 3" xfId="41464" xr:uid="{AE490A62-A952-4142-A460-07679ABE705C}"/>
    <cellStyle name="Total 6 3 5 4" xfId="41465" xr:uid="{B77AA464-EE4D-4557-9B50-684C4EF5E115}"/>
    <cellStyle name="Total 6 3 6" xfId="23427" xr:uid="{2660B4D6-CD8A-47A9-8F4D-478C4185137E}"/>
    <cellStyle name="Total 6 3 6 2" xfId="23428" xr:uid="{19044174-253E-428E-B27A-6ED119D91A21}"/>
    <cellStyle name="Total 6 3 6 3" xfId="41466" xr:uid="{B594264C-1F83-455A-8C50-6BADE1FBD083}"/>
    <cellStyle name="Total 6 3 7" xfId="23429" xr:uid="{DE45EB34-6794-48C0-9103-E35EB5CA519A}"/>
    <cellStyle name="Total 6 3 7 2" xfId="23430" xr:uid="{E7C743DF-8F0C-485C-AD4D-A44FAA6C17C2}"/>
    <cellStyle name="Total 6 3 7 3" xfId="41467" xr:uid="{F7F8A5BE-7E4F-4E79-B8DE-21F21F257CEA}"/>
    <cellStyle name="Total 6 3 8" xfId="23431" xr:uid="{DE0DBBED-C235-4157-98D3-8D4BEA816048}"/>
    <cellStyle name="Total 6 3 8 2" xfId="23432" xr:uid="{68E4E0DA-FA7F-461D-94E3-B9E51544F4D8}"/>
    <cellStyle name="Total 6 3 8 3" xfId="41468" xr:uid="{09C6ECDC-FB0C-43D5-A648-9E3E90BF238D}"/>
    <cellStyle name="Total 6 3 9" xfId="23433" xr:uid="{8FBA7CE7-F2E4-4DB1-9B8F-7823547EFA19}"/>
    <cellStyle name="Total 6 3 9 2" xfId="23434" xr:uid="{926483C8-E93F-409F-8569-855F3DEBA151}"/>
    <cellStyle name="Total 6 3 9 3" xfId="41469" xr:uid="{B4EEFC1F-586B-430C-830C-7A3FEEE387C7}"/>
    <cellStyle name="Total 6 4" xfId="23435" xr:uid="{264E1402-CCB8-4A62-8EF5-712D7B27706C}"/>
    <cellStyle name="Total 6 4 10" xfId="23436" xr:uid="{889B8D2B-EB89-4AB9-A340-4D754033315A}"/>
    <cellStyle name="Total 6 4 10 2" xfId="41470" xr:uid="{53FCDE3D-1746-4444-935B-5FD3456A2E14}"/>
    <cellStyle name="Total 6 4 10 3" xfId="41471" xr:uid="{CE558A18-CE4E-4111-AB9B-37BBBEDF4335}"/>
    <cellStyle name="Total 6 4 11" xfId="23437" xr:uid="{05D0502A-94E7-44C1-B5AF-5506BA858816}"/>
    <cellStyle name="Total 6 4 11 2" xfId="41472" xr:uid="{BA420BDE-C22F-44A9-9302-50CA5C295C35}"/>
    <cellStyle name="Total 6 4 12" xfId="41473" xr:uid="{A020E7E7-764B-41DC-99F9-BF10E216C8A0}"/>
    <cellStyle name="Total 6 4 2" xfId="23438" xr:uid="{893EB678-7F75-4021-8BB3-814F4EAA1AA9}"/>
    <cellStyle name="Total 6 4 2 10" xfId="23439" xr:uid="{B25F7FB5-6F46-473C-AA44-CA9B71644635}"/>
    <cellStyle name="Total 6 4 2 10 2" xfId="41474" xr:uid="{2D2C08BD-48A5-460F-A1FB-9849A55AD980}"/>
    <cellStyle name="Total 6 4 2 11" xfId="41475" xr:uid="{88E196D6-B625-4028-93EF-0FA76D5A2806}"/>
    <cellStyle name="Total 6 4 2 2" xfId="23440" xr:uid="{18841B8F-AC97-4D82-BE2E-7C0330D3440E}"/>
    <cellStyle name="Total 6 4 2 2 2" xfId="23441" xr:uid="{F8F4D55B-A44E-406F-87FE-0F8B1EBB6F7C}"/>
    <cellStyle name="Total 6 4 2 2 2 2" xfId="41476" xr:uid="{46BEFBAB-9F50-46C8-A775-2F1FB689EE85}"/>
    <cellStyle name="Total 6 4 2 2 2 3" xfId="41477" xr:uid="{5C73585F-FE64-4E41-A236-CBA67CF077AE}"/>
    <cellStyle name="Total 6 4 2 2 3" xfId="23442" xr:uid="{F976376B-E6FE-48C6-964F-E9DFB45C40BC}"/>
    <cellStyle name="Total 6 4 2 2 3 2" xfId="23443" xr:uid="{CCD63B9A-D3CB-439B-9C5F-27A5822747FA}"/>
    <cellStyle name="Total 6 4 2 2 4" xfId="23444" xr:uid="{83BA66D2-4F46-4A7E-8C69-8D9F246FD990}"/>
    <cellStyle name="Total 6 4 2 2 5" xfId="41478" xr:uid="{35767A1A-3A3E-4465-9111-AAA50485CEC9}"/>
    <cellStyle name="Total 6 4 2 3" xfId="23445" xr:uid="{076DEC05-FB87-48CB-A442-D17F5168C1BE}"/>
    <cellStyle name="Total 6 4 2 3 2" xfId="23446" xr:uid="{F1E57E05-F5DA-4D21-A41C-26FC928F4775}"/>
    <cellStyle name="Total 6 4 2 3 3" xfId="41479" xr:uid="{BE3ABEB2-38E0-4C48-8D73-76E464EE0FBD}"/>
    <cellStyle name="Total 6 4 2 4" xfId="23447" xr:uid="{7D2F742B-0CBA-45D5-B9C0-98DA3305388E}"/>
    <cellStyle name="Total 6 4 2 4 2" xfId="23448" xr:uid="{E790DCF9-A4B4-42AB-83EB-B6A657B2E706}"/>
    <cellStyle name="Total 6 4 2 4 3" xfId="41480" xr:uid="{B7345E85-B84C-4207-B563-1ABAF89B0299}"/>
    <cellStyle name="Total 6 4 2 5" xfId="23449" xr:uid="{6443C9B1-C74B-42CA-9939-2F07DBDDEF86}"/>
    <cellStyle name="Total 6 4 2 5 2" xfId="23450" xr:uid="{17908E59-CFEE-4AE0-8883-7F4B4E11E70F}"/>
    <cellStyle name="Total 6 4 2 5 3" xfId="41481" xr:uid="{6C1005A1-BC32-447F-A6A8-7D53DE1D432A}"/>
    <cellStyle name="Total 6 4 2 6" xfId="23451" xr:uid="{DFDA1DF8-2975-4284-BB39-5A1DEDB108D7}"/>
    <cellStyle name="Total 6 4 2 6 2" xfId="23452" xr:uid="{B51CC0C2-778D-4EF1-B7AA-A12E6A908F55}"/>
    <cellStyle name="Total 6 4 2 6 3" xfId="41482" xr:uid="{1AF2205D-63FB-4253-899C-9AC8DBAD1491}"/>
    <cellStyle name="Total 6 4 2 7" xfId="23453" xr:uid="{0C065CDC-DF46-413C-B221-B1EECA21B840}"/>
    <cellStyle name="Total 6 4 2 7 2" xfId="23454" xr:uid="{703D8C91-1302-4FE7-9189-794A6D1485F2}"/>
    <cellStyle name="Total 6 4 2 7 3" xfId="41483" xr:uid="{9B89FC28-7C58-4963-B50F-C93FCDA2B880}"/>
    <cellStyle name="Total 6 4 2 8" xfId="23455" xr:uid="{CE30ADA0-505B-4A90-9E6E-878A2D5F66EA}"/>
    <cellStyle name="Total 6 4 2 8 2" xfId="23456" xr:uid="{7F525167-B98F-4134-9892-4A823FEA0730}"/>
    <cellStyle name="Total 6 4 2 8 3" xfId="41484" xr:uid="{8F5BA89F-5253-4317-801C-CE202E3F9FD7}"/>
    <cellStyle name="Total 6 4 2 9" xfId="23457" xr:uid="{C50453DC-C2A8-4DA8-B4C0-0EE9C6D1FB92}"/>
    <cellStyle name="Total 6 4 2 9 2" xfId="41485" xr:uid="{18C81757-5A40-47EB-A9FD-5C475C4ECDA1}"/>
    <cellStyle name="Total 6 4 2 9 3" xfId="41486" xr:uid="{3A0C802E-D4EE-4B13-B328-3BF8F72FD76C}"/>
    <cellStyle name="Total 6 4 3" xfId="23458" xr:uid="{F0D228A6-2F7D-4C2B-AE6F-F2C877049081}"/>
    <cellStyle name="Total 6 4 3 2" xfId="23459" xr:uid="{395D38CD-463A-4238-A27B-2D5F0DBAE2FB}"/>
    <cellStyle name="Total 6 4 3 2 2" xfId="41487" xr:uid="{9C7EFF9E-EACD-4740-BC95-671F9948D86B}"/>
    <cellStyle name="Total 6 4 3 2 3" xfId="41488" xr:uid="{B09F05BB-A35C-4FB2-96C7-FD300C00D0FA}"/>
    <cellStyle name="Total 6 4 3 2 4" xfId="41489" xr:uid="{A04435FF-853C-4F37-9085-56D394585468}"/>
    <cellStyle name="Total 6 4 3 3" xfId="23460" xr:uid="{5E1ACC0F-6976-45B0-8120-A7B8CF658B58}"/>
    <cellStyle name="Total 6 4 3 3 2" xfId="23461" xr:uid="{8619C212-528F-4244-9E11-F294B9DDE0D5}"/>
    <cellStyle name="Total 6 4 3 4" xfId="23462" xr:uid="{EC036D6A-0123-43CD-9213-519F32C6B2B9}"/>
    <cellStyle name="Total 6 4 3 5" xfId="41490" xr:uid="{B54B898D-8EE5-43FD-BC54-53010E8B7A17}"/>
    <cellStyle name="Total 6 4 4" xfId="23463" xr:uid="{D84D717D-8A21-4B0A-9057-2A56DD4B0627}"/>
    <cellStyle name="Total 6 4 4 2" xfId="23464" xr:uid="{691FBBD5-4B14-4240-9000-F9EBBFC6069C}"/>
    <cellStyle name="Total 6 4 4 2 2" xfId="41491" xr:uid="{CF8068AB-5D06-41C0-A8CD-E0A2DBF54438}"/>
    <cellStyle name="Total 6 4 4 2 3" xfId="41492" xr:uid="{8FCEA7A8-455B-490E-A562-856A37EB5276}"/>
    <cellStyle name="Total 6 4 4 3" xfId="23465" xr:uid="{402E9E98-4F41-48D3-902F-74676A7F39BE}"/>
    <cellStyle name="Total 6 4 4 4" xfId="41493" xr:uid="{4BC676A0-13E1-4538-8AC1-DACCD561448E}"/>
    <cellStyle name="Total 6 4 4 5" xfId="41494" xr:uid="{91331F68-4833-4353-8D91-CA1482077E24}"/>
    <cellStyle name="Total 6 4 5" xfId="23466" xr:uid="{D5E36D26-BD65-43F7-B715-C22313D80B89}"/>
    <cellStyle name="Total 6 4 5 2" xfId="23467" xr:uid="{478F2E13-BFD9-434D-BDA4-9157CD70101D}"/>
    <cellStyle name="Total 6 4 5 2 2" xfId="41495" xr:uid="{E9034EEA-671B-4A0F-8ED3-225430A586B7}"/>
    <cellStyle name="Total 6 4 5 2 3" xfId="41496" xr:uid="{10F1EAF5-8C42-495B-A7CE-31D33EB49994}"/>
    <cellStyle name="Total 6 4 5 3" xfId="41497" xr:uid="{9F506AD8-98A4-474F-83FB-5435B5339C77}"/>
    <cellStyle name="Total 6 4 5 4" xfId="41498" xr:uid="{2A6894D9-B241-4C44-999F-170D0EF9F65E}"/>
    <cellStyle name="Total 6 4 6" xfId="23468" xr:uid="{4C80BC0E-FAA2-461F-92BB-8A40898ED822}"/>
    <cellStyle name="Total 6 4 6 2" xfId="23469" xr:uid="{8BAC5F64-FB07-4BFD-8B6A-CDE27EE66841}"/>
    <cellStyle name="Total 6 4 6 3" xfId="41499" xr:uid="{A8A9EC38-C60C-4887-B983-51D3BBDCF706}"/>
    <cellStyle name="Total 6 4 7" xfId="23470" xr:uid="{A20362DF-436F-4229-910B-510955B0A824}"/>
    <cellStyle name="Total 6 4 7 2" xfId="23471" xr:uid="{704CF521-CBEE-4D1F-9ADE-87FA6C550B60}"/>
    <cellStyle name="Total 6 4 7 3" xfId="41500" xr:uid="{2273AC00-B0C1-4235-90D0-93E8A52BCEEC}"/>
    <cellStyle name="Total 6 4 8" xfId="23472" xr:uid="{89427921-D106-4F97-BB74-0A2F7064BEA1}"/>
    <cellStyle name="Total 6 4 8 2" xfId="23473" xr:uid="{88F036BF-0591-46E9-9F1E-D73960E9961C}"/>
    <cellStyle name="Total 6 4 8 3" xfId="41501" xr:uid="{876639A0-6D2F-4F54-882E-6310E81C3F2F}"/>
    <cellStyle name="Total 6 4 9" xfId="23474" xr:uid="{E805E86F-9F42-45B4-9355-40E8C11E5A2E}"/>
    <cellStyle name="Total 6 4 9 2" xfId="23475" xr:uid="{EBDA14C3-C672-409F-91DE-2FFD40B0A998}"/>
    <cellStyle name="Total 6 4 9 3" xfId="41502" xr:uid="{25A90440-1D81-4F79-9F38-3651D755AD49}"/>
    <cellStyle name="Total 6 5" xfId="23476" xr:uid="{736E7E92-9A59-42AE-B866-71679A57DE47}"/>
    <cellStyle name="Total 6 5 10" xfId="23477" xr:uid="{A594F215-01F9-44E4-8E62-9EA26D20CCCC}"/>
    <cellStyle name="Total 6 5 10 2" xfId="41503" xr:uid="{E4F4D7BC-9588-4889-AE6F-79C08E82CE9A}"/>
    <cellStyle name="Total 6 5 10 3" xfId="41504" xr:uid="{6C73E536-0A3C-4896-813C-D2A2A031BAE1}"/>
    <cellStyle name="Total 6 5 11" xfId="23478" xr:uid="{6DA61C89-2698-4245-B74E-CBC6B56940AA}"/>
    <cellStyle name="Total 6 5 11 2" xfId="41505" xr:uid="{7A082674-185F-4F93-9437-08C2893868DF}"/>
    <cellStyle name="Total 6 5 12" xfId="41506" xr:uid="{46F87879-E5C8-43C0-B9F8-2E90DB1617C8}"/>
    <cellStyle name="Total 6 5 2" xfId="23479" xr:uid="{1C667485-8B81-49E2-859E-14734449D0D8}"/>
    <cellStyle name="Total 6 5 2 10" xfId="23480" xr:uid="{3D79ED13-64A7-4714-9E6A-30CEDAD6660D}"/>
    <cellStyle name="Total 6 5 2 10 2" xfId="41507" xr:uid="{0E27DC90-2317-4B87-A915-738F2E51A8EF}"/>
    <cellStyle name="Total 6 5 2 11" xfId="41508" xr:uid="{B4FFD697-204D-47C1-B6CD-B41CB00937B2}"/>
    <cellStyle name="Total 6 5 2 2" xfId="23481" xr:uid="{DDB96071-4EFC-4260-83FA-28DF96221B29}"/>
    <cellStyle name="Total 6 5 2 2 2" xfId="23482" xr:uid="{01C0716C-D5E0-4E10-BEE6-845E49E1D920}"/>
    <cellStyle name="Total 6 5 2 2 2 2" xfId="41509" xr:uid="{0B0E2AD5-4181-4C69-9B82-EF2FC596814F}"/>
    <cellStyle name="Total 6 5 2 2 2 3" xfId="41510" xr:uid="{4DC55191-F95F-420C-8453-1AE82B09F8EF}"/>
    <cellStyle name="Total 6 5 2 2 3" xfId="23483" xr:uid="{435109CB-AFE1-4A4C-99E3-E4D20E4E7E2B}"/>
    <cellStyle name="Total 6 5 2 2 3 2" xfId="23484" xr:uid="{DA18A6FA-52DA-490C-8886-67CA28A2C0A7}"/>
    <cellStyle name="Total 6 5 2 2 4" xfId="23485" xr:uid="{09EADC96-9F12-4093-8E05-850D98C0997B}"/>
    <cellStyle name="Total 6 5 2 2 5" xfId="41511" xr:uid="{BD35F957-7131-4FC6-9107-D99F5935FD5D}"/>
    <cellStyle name="Total 6 5 2 3" xfId="23486" xr:uid="{63762DCC-99D7-4F1B-9D9B-A5E93509F0A1}"/>
    <cellStyle name="Total 6 5 2 3 2" xfId="23487" xr:uid="{D19688A8-9321-42BC-974C-07400304699E}"/>
    <cellStyle name="Total 6 5 2 3 3" xfId="41512" xr:uid="{7E9419F5-8788-437E-AAD7-D12E0685EC1B}"/>
    <cellStyle name="Total 6 5 2 4" xfId="23488" xr:uid="{A3D3251E-B31C-4462-A42A-8D8C57A87392}"/>
    <cellStyle name="Total 6 5 2 4 2" xfId="23489" xr:uid="{D6449C66-5185-49E3-A3C4-1BC47A4DDD7E}"/>
    <cellStyle name="Total 6 5 2 4 3" xfId="41513" xr:uid="{BB1AEDAB-E9AC-4321-A9C8-78904081B521}"/>
    <cellStyle name="Total 6 5 2 5" xfId="23490" xr:uid="{5B60B397-9068-4ED3-B0A3-2BFDFACDF10A}"/>
    <cellStyle name="Total 6 5 2 5 2" xfId="23491" xr:uid="{8C2A0C60-9E74-489A-845B-91AFAE5C65D8}"/>
    <cellStyle name="Total 6 5 2 5 3" xfId="41514" xr:uid="{08AD4A4E-59CF-4B71-AA77-F059D78A11B0}"/>
    <cellStyle name="Total 6 5 2 6" xfId="23492" xr:uid="{E46F1AF2-1896-459C-8F24-637C4A06D25E}"/>
    <cellStyle name="Total 6 5 2 6 2" xfId="23493" xr:uid="{D3D83C6A-2540-4081-961F-38D86AAA4893}"/>
    <cellStyle name="Total 6 5 2 6 3" xfId="41515" xr:uid="{C26C4749-4B8D-4FD9-8AFD-5AAD9E48456D}"/>
    <cellStyle name="Total 6 5 2 7" xfId="23494" xr:uid="{0C7695F0-3E82-4E79-942D-57355688BED2}"/>
    <cellStyle name="Total 6 5 2 7 2" xfId="23495" xr:uid="{A8644D4E-E30F-4ACD-B840-A8EEB40870D4}"/>
    <cellStyle name="Total 6 5 2 7 3" xfId="41516" xr:uid="{4819914E-5FE8-4CBE-A965-10D8D8B340FD}"/>
    <cellStyle name="Total 6 5 2 8" xfId="23496" xr:uid="{59475010-FC38-4626-B78E-7E0ED911672F}"/>
    <cellStyle name="Total 6 5 2 8 2" xfId="23497" xr:uid="{A612351E-F2D4-43D3-A10F-771E7D5E1A03}"/>
    <cellStyle name="Total 6 5 2 8 3" xfId="41517" xr:uid="{64B9BB17-6677-4783-850A-1FD2468C1072}"/>
    <cellStyle name="Total 6 5 2 9" xfId="23498" xr:uid="{D13B97BE-D313-4E5A-97EC-EE3B15917602}"/>
    <cellStyle name="Total 6 5 2 9 2" xfId="41518" xr:uid="{5B9D27C7-00DB-43F4-8A23-173D828FF271}"/>
    <cellStyle name="Total 6 5 2 9 3" xfId="41519" xr:uid="{2B008EDC-033D-4BE7-98B5-1E504AC86A6C}"/>
    <cellStyle name="Total 6 5 3" xfId="23499" xr:uid="{B0789AA3-BA94-45A4-8A87-49E7073CA0F9}"/>
    <cellStyle name="Total 6 5 3 2" xfId="23500" xr:uid="{B3CFDECA-EF44-4BFC-BA1B-1454D5D74B12}"/>
    <cellStyle name="Total 6 5 3 2 2" xfId="41520" xr:uid="{013BF3AD-80EE-4237-8176-4E4D4A345532}"/>
    <cellStyle name="Total 6 5 3 2 3" xfId="41521" xr:uid="{20C5E995-2A55-43CC-8A2E-9F3C70BAD358}"/>
    <cellStyle name="Total 6 5 3 2 4" xfId="41522" xr:uid="{D2E901D4-5D9E-4E32-8E9C-F1D36EA2C536}"/>
    <cellStyle name="Total 6 5 3 3" xfId="23501" xr:uid="{884BCA83-6520-4577-AE75-6D711900DF78}"/>
    <cellStyle name="Total 6 5 3 3 2" xfId="23502" xr:uid="{60165414-1D07-44DF-9C4E-DFED20868A1B}"/>
    <cellStyle name="Total 6 5 3 4" xfId="23503" xr:uid="{894978B2-BB16-4395-B19A-5D9932ECBA8B}"/>
    <cellStyle name="Total 6 5 3 5" xfId="41523" xr:uid="{F0E6B969-3358-4CFD-993A-7EE584FBCF5A}"/>
    <cellStyle name="Total 6 5 4" xfId="23504" xr:uid="{E83D7774-A17C-47B3-8A86-02B499679E1A}"/>
    <cellStyle name="Total 6 5 4 2" xfId="23505" xr:uid="{FD5BF70A-7BA5-44B5-9083-23D0E54D7D94}"/>
    <cellStyle name="Total 6 5 4 2 2" xfId="41524" xr:uid="{D0EB322A-3D09-4D2D-9745-20F97E0EEBD4}"/>
    <cellStyle name="Total 6 5 4 2 3" xfId="41525" xr:uid="{F6E9A366-DAAA-4F28-AD4E-309C21E78D62}"/>
    <cellStyle name="Total 6 5 4 3" xfId="23506" xr:uid="{9BBA3196-3EA7-4690-B745-F96EDCC62D04}"/>
    <cellStyle name="Total 6 5 4 4" xfId="41526" xr:uid="{065062D9-BEB1-45B1-A279-92C5801917D4}"/>
    <cellStyle name="Total 6 5 4 5" xfId="41527" xr:uid="{C4E2AFC4-4C47-4EFE-B0BE-F4E68BCA6136}"/>
    <cellStyle name="Total 6 5 5" xfId="23507" xr:uid="{FB49708A-CEFE-4EAF-B4EB-3778A70C7067}"/>
    <cellStyle name="Total 6 5 5 2" xfId="23508" xr:uid="{DD6F4855-E48A-46AB-857B-FFBBA5A4A92B}"/>
    <cellStyle name="Total 6 5 5 2 2" xfId="41528" xr:uid="{16222EA8-BF4C-47DF-A8EA-EF0BE2FEF784}"/>
    <cellStyle name="Total 6 5 5 2 3" xfId="41529" xr:uid="{13760777-0D54-4A9B-8E56-8309A508F43A}"/>
    <cellStyle name="Total 6 5 5 3" xfId="41530" xr:uid="{7ED3446E-96B4-4F9F-A3B1-4DD85AFE2B88}"/>
    <cellStyle name="Total 6 5 5 4" xfId="41531" xr:uid="{71E11A45-41E2-41DF-815C-3BB57F1149EB}"/>
    <cellStyle name="Total 6 5 6" xfId="23509" xr:uid="{8F5D5777-F74B-4CC9-940B-900F86BFBDE5}"/>
    <cellStyle name="Total 6 5 6 2" xfId="23510" xr:uid="{7227FB1D-CE7A-466B-8346-10610E6A1EC9}"/>
    <cellStyle name="Total 6 5 6 3" xfId="41532" xr:uid="{74273CB4-13C5-4BF9-875D-972E22E49ECB}"/>
    <cellStyle name="Total 6 5 7" xfId="23511" xr:uid="{27F89344-90B4-436C-9345-761E0C1796C3}"/>
    <cellStyle name="Total 6 5 7 2" xfId="23512" xr:uid="{5D6A1C85-292E-42B5-865F-DAD29FBB2C30}"/>
    <cellStyle name="Total 6 5 7 3" xfId="41533" xr:uid="{804260FC-87EE-4C7C-B1DF-9813B21F3008}"/>
    <cellStyle name="Total 6 5 8" xfId="23513" xr:uid="{F9502DC7-A2F4-4B20-B879-3C6D1A0EB06E}"/>
    <cellStyle name="Total 6 5 8 2" xfId="23514" xr:uid="{FA3021BC-6BF4-4B97-9C25-F58DB2CF8083}"/>
    <cellStyle name="Total 6 5 8 3" xfId="41534" xr:uid="{153F28B6-DCDD-4516-A95C-5F16C217FF11}"/>
    <cellStyle name="Total 6 5 9" xfId="23515" xr:uid="{6D7A5D5A-4CDF-421C-B37E-5C3AA44816A8}"/>
    <cellStyle name="Total 6 5 9 2" xfId="23516" xr:uid="{D366E457-CC5B-4D37-82D8-4BE590B771D2}"/>
    <cellStyle name="Total 6 5 9 3" xfId="41535" xr:uid="{238D8D21-54B8-4BED-9C6E-9AA15C3BAF16}"/>
    <cellStyle name="Total 6 6" xfId="23517" xr:uid="{17EB8367-09BA-49A6-95D1-EC1560A7F06A}"/>
    <cellStyle name="Total 6 6 10" xfId="23518" xr:uid="{8CA1A086-32F8-45F5-82F5-0AD5ECA0B691}"/>
    <cellStyle name="Total 6 6 10 2" xfId="41536" xr:uid="{0C6B78BF-3B8D-41CD-8C2E-5DB844D6CFA4}"/>
    <cellStyle name="Total 6 6 10 3" xfId="41537" xr:uid="{4315D5C6-D192-4C0D-82F0-78A24AB6C3BF}"/>
    <cellStyle name="Total 6 6 11" xfId="23519" xr:uid="{73F50266-0BF1-453D-8FC3-DDDE7922A4CA}"/>
    <cellStyle name="Total 6 6 11 2" xfId="41538" xr:uid="{8E1CB55A-DCCB-4F3D-9C19-E39A6278C39B}"/>
    <cellStyle name="Total 6 6 12" xfId="41539" xr:uid="{5285EB8E-23AE-4D6D-8388-46553DE0DE25}"/>
    <cellStyle name="Total 6 6 2" xfId="23520" xr:uid="{E5FD5606-0AA0-41EE-850B-9008218133A4}"/>
    <cellStyle name="Total 6 6 2 10" xfId="23521" xr:uid="{1690EFC1-7130-4067-9784-ACFD4A805E81}"/>
    <cellStyle name="Total 6 6 2 10 2" xfId="41540" xr:uid="{E52ED848-7082-4B48-B5B6-AE5C35ABA2CF}"/>
    <cellStyle name="Total 6 6 2 11" xfId="41541" xr:uid="{51BAAB26-B48E-473A-9EF2-60FBC3C09F34}"/>
    <cellStyle name="Total 6 6 2 2" xfId="23522" xr:uid="{9DB241D1-3A8A-470D-A90C-E9AB7F22675C}"/>
    <cellStyle name="Total 6 6 2 2 2" xfId="23523" xr:uid="{A43ECF63-E177-4EE0-BCCC-C94FD145FFED}"/>
    <cellStyle name="Total 6 6 2 2 2 2" xfId="41542" xr:uid="{1B2C609F-CF9B-480E-B920-E77D9BF9B62C}"/>
    <cellStyle name="Total 6 6 2 2 2 3" xfId="41543" xr:uid="{682A8C3C-CD21-4276-9851-0D4AA88D8D71}"/>
    <cellStyle name="Total 6 6 2 2 3" xfId="23524" xr:uid="{A97878BF-A42D-4773-94D1-47D17201ED81}"/>
    <cellStyle name="Total 6 6 2 2 3 2" xfId="23525" xr:uid="{00379B0C-1A43-419B-929A-C390E6A27AB9}"/>
    <cellStyle name="Total 6 6 2 2 4" xfId="23526" xr:uid="{E6304A6E-1E4E-4E01-9D94-A270D2945B9F}"/>
    <cellStyle name="Total 6 6 2 2 5" xfId="41544" xr:uid="{657A5603-E588-4FA4-9229-3FC9F21C9645}"/>
    <cellStyle name="Total 6 6 2 3" xfId="23527" xr:uid="{9E9CF3C6-8757-4556-867B-A1C22CB4E5A7}"/>
    <cellStyle name="Total 6 6 2 3 2" xfId="23528" xr:uid="{6F91EAD4-8D7E-45F0-819A-32C215B04942}"/>
    <cellStyle name="Total 6 6 2 3 3" xfId="41545" xr:uid="{A91CDA24-F848-4BF1-A5F7-22077E34871A}"/>
    <cellStyle name="Total 6 6 2 4" xfId="23529" xr:uid="{E0E83B6D-1ADF-46DD-87AA-83599722C28C}"/>
    <cellStyle name="Total 6 6 2 4 2" xfId="23530" xr:uid="{9E6A7CD3-A95D-435A-8464-D43761D5B87A}"/>
    <cellStyle name="Total 6 6 2 4 3" xfId="41546" xr:uid="{265E4AA9-7D3E-4991-8436-9F46A4A79553}"/>
    <cellStyle name="Total 6 6 2 5" xfId="23531" xr:uid="{3CFA1C4A-B5BC-4D6B-80F5-260CB76DA089}"/>
    <cellStyle name="Total 6 6 2 5 2" xfId="23532" xr:uid="{4D43D96B-8040-493C-962E-FA9BC2A210A0}"/>
    <cellStyle name="Total 6 6 2 5 3" xfId="41547" xr:uid="{382561E7-1444-4924-96CB-4428B9E5CC74}"/>
    <cellStyle name="Total 6 6 2 6" xfId="23533" xr:uid="{4CE0AB5F-EF0E-4C21-8ABE-E3D775F06051}"/>
    <cellStyle name="Total 6 6 2 6 2" xfId="23534" xr:uid="{2705EB45-87E8-4973-A2BE-23D5F91B0A1D}"/>
    <cellStyle name="Total 6 6 2 6 3" xfId="41548" xr:uid="{AD61209E-8BD2-4945-9DF5-0EDD1C4D5FF8}"/>
    <cellStyle name="Total 6 6 2 7" xfId="23535" xr:uid="{70322682-5CA5-446D-B389-13D1D8C84D11}"/>
    <cellStyle name="Total 6 6 2 7 2" xfId="23536" xr:uid="{EE8980C2-850E-437E-93DC-70CE9ED6862A}"/>
    <cellStyle name="Total 6 6 2 7 3" xfId="41549" xr:uid="{B099AE08-0D6E-40B2-AD16-442B77B8C47B}"/>
    <cellStyle name="Total 6 6 2 8" xfId="23537" xr:uid="{35289B84-826A-4B45-9D33-D5053A399C29}"/>
    <cellStyle name="Total 6 6 2 8 2" xfId="23538" xr:uid="{04E8A805-A287-460E-A175-10DCD56657CD}"/>
    <cellStyle name="Total 6 6 2 8 3" xfId="41550" xr:uid="{8499F986-A3F1-484B-BEFA-5FA682CD3919}"/>
    <cellStyle name="Total 6 6 2 9" xfId="23539" xr:uid="{14AB3B04-18B9-468C-8F1B-9141346FDF60}"/>
    <cellStyle name="Total 6 6 2 9 2" xfId="41551" xr:uid="{F61CF7CC-D431-484F-B0E8-12A002828506}"/>
    <cellStyle name="Total 6 6 2 9 3" xfId="41552" xr:uid="{FA4A4609-FA7F-467C-BCAB-790FAA7AF61F}"/>
    <cellStyle name="Total 6 6 3" xfId="23540" xr:uid="{A1D2B905-0064-400D-BE75-D0826B02C615}"/>
    <cellStyle name="Total 6 6 3 2" xfId="23541" xr:uid="{1C42793C-0A9A-4296-A8D1-26A331A928F4}"/>
    <cellStyle name="Total 6 6 3 2 2" xfId="41553" xr:uid="{40D273DD-7B84-480D-A85D-B93EBE54FE71}"/>
    <cellStyle name="Total 6 6 3 2 3" xfId="41554" xr:uid="{24F06BFF-6C9F-4F31-9A71-1B404F8EFDFF}"/>
    <cellStyle name="Total 6 6 3 2 4" xfId="41555" xr:uid="{432DD12C-ED06-421B-B3D1-0223FBD956E8}"/>
    <cellStyle name="Total 6 6 3 3" xfId="23542" xr:uid="{19DCCCE1-B06B-4689-8670-E6603B9DC97F}"/>
    <cellStyle name="Total 6 6 3 3 2" xfId="23543" xr:uid="{475353C4-95F1-492C-AFAE-B2507993491A}"/>
    <cellStyle name="Total 6 6 3 4" xfId="23544" xr:uid="{86AA239A-2488-417D-8A31-332A97E13D01}"/>
    <cellStyle name="Total 6 6 3 5" xfId="41556" xr:uid="{EF8AC644-3BD6-4AB9-9D75-89E813810B44}"/>
    <cellStyle name="Total 6 6 4" xfId="23545" xr:uid="{69E9C61B-E38B-48B6-8E47-E725EA5E2291}"/>
    <cellStyle name="Total 6 6 4 2" xfId="23546" xr:uid="{394682CF-19A3-40A2-9508-1FEB265043BB}"/>
    <cellStyle name="Total 6 6 4 2 2" xfId="41557" xr:uid="{5CBF2283-DD7D-492B-A8A6-CD1291CEC85F}"/>
    <cellStyle name="Total 6 6 4 2 3" xfId="41558" xr:uid="{3E93ADD2-2631-464D-A736-E0623D612219}"/>
    <cellStyle name="Total 6 6 4 3" xfId="23547" xr:uid="{01FCB528-7776-4BDB-8892-34831FAC8142}"/>
    <cellStyle name="Total 6 6 4 4" xfId="41559" xr:uid="{F5E55D86-B6DE-4BEE-B69C-86DB7EE49E87}"/>
    <cellStyle name="Total 6 6 4 5" xfId="41560" xr:uid="{F687966E-4AD3-4A20-B144-671F0505C10E}"/>
    <cellStyle name="Total 6 6 5" xfId="23548" xr:uid="{8FDA16F4-BF9C-4D5B-9366-379D52024C14}"/>
    <cellStyle name="Total 6 6 5 2" xfId="23549" xr:uid="{9730DA51-4DB7-4F4C-9429-C6D26D99AD92}"/>
    <cellStyle name="Total 6 6 5 2 2" xfId="41561" xr:uid="{498B8727-103D-4D50-A040-B6E5CFCAD710}"/>
    <cellStyle name="Total 6 6 5 2 3" xfId="41562" xr:uid="{D65C6DBD-1A83-47B7-A97F-63EB870AFCD7}"/>
    <cellStyle name="Total 6 6 5 3" xfId="41563" xr:uid="{F4490DFB-F358-4874-A1B4-477B20ECF97F}"/>
    <cellStyle name="Total 6 6 5 4" xfId="41564" xr:uid="{227FB0C8-49A6-4BE0-8ADE-BB2A735AA449}"/>
    <cellStyle name="Total 6 6 6" xfId="23550" xr:uid="{64C05289-42BF-478C-9DB6-00299D46C163}"/>
    <cellStyle name="Total 6 6 6 2" xfId="23551" xr:uid="{1660BB39-5BEB-46DA-A1F4-0B0575D10B48}"/>
    <cellStyle name="Total 6 6 6 3" xfId="41565" xr:uid="{F18F348B-8A74-406E-AEFD-86F7089AB0C0}"/>
    <cellStyle name="Total 6 6 7" xfId="23552" xr:uid="{67BF76FE-6B64-4ADF-BDD7-F1C4DDFD471E}"/>
    <cellStyle name="Total 6 6 7 2" xfId="23553" xr:uid="{24888C1B-F1A8-4A74-AFC1-E9938538C81A}"/>
    <cellStyle name="Total 6 6 7 3" xfId="41566" xr:uid="{2333EF2D-C534-473E-86D4-512CA0EB4458}"/>
    <cellStyle name="Total 6 6 8" xfId="23554" xr:uid="{E64ED530-52BA-4EBE-9913-FF030F5357A4}"/>
    <cellStyle name="Total 6 6 8 2" xfId="23555" xr:uid="{36CF6D5F-DCF2-4C4B-96F9-E26AA503C8CA}"/>
    <cellStyle name="Total 6 6 8 3" xfId="41567" xr:uid="{5F0E63E2-D9FB-42F3-812E-B7A327BD4698}"/>
    <cellStyle name="Total 6 6 9" xfId="23556" xr:uid="{46F9F616-DDE4-4A3F-9199-E80299CFD921}"/>
    <cellStyle name="Total 6 6 9 2" xfId="23557" xr:uid="{379684C2-957B-43EA-AE0A-1CDA2CBAC1A2}"/>
    <cellStyle name="Total 6 6 9 3" xfId="41568" xr:uid="{E6F004B7-16FA-4832-B959-1A189B870FAD}"/>
    <cellStyle name="Total 6 7" xfId="23558" xr:uid="{1A219BBA-D436-4920-84B2-7F33E7C9A2D2}"/>
    <cellStyle name="Total 6 7 10" xfId="23559" xr:uid="{43CED55F-0845-468A-954F-BC6294353FE8}"/>
    <cellStyle name="Total 6 7 10 2" xfId="41569" xr:uid="{DCFD5AC3-03AE-4950-A5C3-160F1F0D364F}"/>
    <cellStyle name="Total 6 7 10 3" xfId="41570" xr:uid="{93070BDF-9056-4B0F-9269-79B77A46FFB1}"/>
    <cellStyle name="Total 6 7 11" xfId="23560" xr:uid="{13A883A2-E1DD-4AE6-B245-25435964B8C5}"/>
    <cellStyle name="Total 6 7 11 2" xfId="41571" xr:uid="{BBC65619-9166-4915-B1AE-653A0F3F3A96}"/>
    <cellStyle name="Total 6 7 12" xfId="41572" xr:uid="{E125681D-D4BB-448D-93E7-87DC87275E50}"/>
    <cellStyle name="Total 6 7 2" xfId="23561" xr:uid="{3C63D041-8E0E-4B47-88E0-9FA58B502D4B}"/>
    <cellStyle name="Total 6 7 2 10" xfId="23562" xr:uid="{0A54EA44-02B9-4F9D-8487-FFABE95A2A9F}"/>
    <cellStyle name="Total 6 7 2 10 2" xfId="41573" xr:uid="{88CBDE2A-14B9-4EF2-86AE-8F7E7028E51D}"/>
    <cellStyle name="Total 6 7 2 11" xfId="41574" xr:uid="{1B0CF30A-F3E6-4E51-82C1-1EB6E7341603}"/>
    <cellStyle name="Total 6 7 2 2" xfId="23563" xr:uid="{BE922ED6-0D90-4F01-9025-F2D9A282A34D}"/>
    <cellStyle name="Total 6 7 2 2 2" xfId="23564" xr:uid="{41420731-97BB-46C7-8FFE-3708F896570E}"/>
    <cellStyle name="Total 6 7 2 2 2 2" xfId="41575" xr:uid="{CA2B3A5C-4500-4A6D-9D9C-B1BAD9610D2A}"/>
    <cellStyle name="Total 6 7 2 2 2 3" xfId="41576" xr:uid="{6BD66FDB-6DDC-401B-A876-9C219F20AD6C}"/>
    <cellStyle name="Total 6 7 2 2 3" xfId="23565" xr:uid="{410A402B-1686-4C0B-932F-645C892964BF}"/>
    <cellStyle name="Total 6 7 2 2 3 2" xfId="23566" xr:uid="{5721E3E9-D91E-4B91-9C52-EBC675604826}"/>
    <cellStyle name="Total 6 7 2 2 4" xfId="23567" xr:uid="{6505F646-AAA5-4F3A-A6F8-256A41909A7E}"/>
    <cellStyle name="Total 6 7 2 2 5" xfId="41577" xr:uid="{1358B71D-CA1F-4091-A479-CEE8FDE5A6D6}"/>
    <cellStyle name="Total 6 7 2 3" xfId="23568" xr:uid="{E45478EC-6BD8-4E95-A828-716646A5DA57}"/>
    <cellStyle name="Total 6 7 2 3 2" xfId="23569" xr:uid="{789808F4-E013-4E34-A6B6-793C246ABC36}"/>
    <cellStyle name="Total 6 7 2 3 3" xfId="41578" xr:uid="{41CEDD98-EC1A-4667-A09E-2ADA00B7B8C2}"/>
    <cellStyle name="Total 6 7 2 4" xfId="23570" xr:uid="{F6270736-F8AB-4983-A574-B4B4294BA5D0}"/>
    <cellStyle name="Total 6 7 2 4 2" xfId="23571" xr:uid="{32C85329-A865-445B-9EE6-305658884F6F}"/>
    <cellStyle name="Total 6 7 2 4 3" xfId="41579" xr:uid="{1FB2F737-64DF-4885-B7CB-4AAB4BFD0BFB}"/>
    <cellStyle name="Total 6 7 2 5" xfId="23572" xr:uid="{5A3E93D4-A41D-477B-B6B0-3ADE5875234A}"/>
    <cellStyle name="Total 6 7 2 5 2" xfId="23573" xr:uid="{5B0EEDB4-6E2E-4F32-BBE8-B6E4C88945E8}"/>
    <cellStyle name="Total 6 7 2 5 3" xfId="41580" xr:uid="{C1018CFA-9EAE-4433-BFC9-F5E3A8A4443F}"/>
    <cellStyle name="Total 6 7 2 6" xfId="23574" xr:uid="{D82EC98B-59B5-41EC-A209-9971EDFE45FB}"/>
    <cellStyle name="Total 6 7 2 6 2" xfId="23575" xr:uid="{5AA760E7-9115-4636-AC9F-46B24A13E746}"/>
    <cellStyle name="Total 6 7 2 6 3" xfId="41581" xr:uid="{DA86D6BF-0AC1-4F84-B27A-F4528A7C1385}"/>
    <cellStyle name="Total 6 7 2 7" xfId="23576" xr:uid="{568894AD-1547-4FA8-A5F9-22AB62B8A5A1}"/>
    <cellStyle name="Total 6 7 2 7 2" xfId="23577" xr:uid="{B5D6F191-E2BE-4706-B987-D247754853E8}"/>
    <cellStyle name="Total 6 7 2 7 3" xfId="41582" xr:uid="{5119AD73-518C-4629-8F6D-DB1349ABB633}"/>
    <cellStyle name="Total 6 7 2 8" xfId="23578" xr:uid="{E5A17B1E-7F63-4B54-A88B-A2FBA2F8061C}"/>
    <cellStyle name="Total 6 7 2 8 2" xfId="23579" xr:uid="{0164393E-F29F-4A07-BE07-02B97AC3DC12}"/>
    <cellStyle name="Total 6 7 2 8 3" xfId="41583" xr:uid="{EE5A8EFB-ECD8-46ED-A3C4-753729192E65}"/>
    <cellStyle name="Total 6 7 2 9" xfId="23580" xr:uid="{94D65D02-DCD8-4C7F-8176-3D7FC23B1AFA}"/>
    <cellStyle name="Total 6 7 2 9 2" xfId="41584" xr:uid="{1BFB37BE-70A9-4FB1-9F6B-FDB97535B594}"/>
    <cellStyle name="Total 6 7 2 9 3" xfId="41585" xr:uid="{9193A9D8-D9A1-4075-8BE7-B74E47E67F5A}"/>
    <cellStyle name="Total 6 7 3" xfId="23581" xr:uid="{E5F7D07C-FB9D-4C7E-BFE0-8BFD3A7FC82E}"/>
    <cellStyle name="Total 6 7 3 2" xfId="23582" xr:uid="{07F39B91-30F2-492B-9D6A-51C96AE482B1}"/>
    <cellStyle name="Total 6 7 3 2 2" xfId="41586" xr:uid="{CC545905-4676-488E-B591-461BD0F071C5}"/>
    <cellStyle name="Total 6 7 3 2 3" xfId="41587" xr:uid="{1D9D675E-2738-4898-AAB2-6F85C3E3F232}"/>
    <cellStyle name="Total 6 7 3 2 4" xfId="41588" xr:uid="{0C1E4276-B3A0-42D1-97FF-120B502EF70C}"/>
    <cellStyle name="Total 6 7 3 3" xfId="23583" xr:uid="{BBDADE31-659A-4884-8FA0-67B657E86CAA}"/>
    <cellStyle name="Total 6 7 3 3 2" xfId="23584" xr:uid="{849CB2D0-3D88-47DA-80B2-BB64BA155626}"/>
    <cellStyle name="Total 6 7 3 4" xfId="23585" xr:uid="{31EE2443-004A-464A-B9F4-52457D6219E2}"/>
    <cellStyle name="Total 6 7 3 5" xfId="41589" xr:uid="{CD8C730E-08A0-406F-9A77-D703B9F3AF36}"/>
    <cellStyle name="Total 6 7 4" xfId="23586" xr:uid="{7F07D13D-F9DB-4428-91BC-B5D86B95DF35}"/>
    <cellStyle name="Total 6 7 4 2" xfId="23587" xr:uid="{E3DD653B-D01B-45BB-B0AF-D142F4B22DE4}"/>
    <cellStyle name="Total 6 7 4 2 2" xfId="41590" xr:uid="{358499E5-545A-48B0-A958-A03E621B1C04}"/>
    <cellStyle name="Total 6 7 4 2 3" xfId="41591" xr:uid="{B9E3256B-1324-43F8-807F-906BC67FDCAF}"/>
    <cellStyle name="Total 6 7 4 3" xfId="23588" xr:uid="{F3D988C4-41A2-429C-9745-8187667CD133}"/>
    <cellStyle name="Total 6 7 4 4" xfId="41592" xr:uid="{70182FF2-9738-44DC-97C3-EA61F76CDFD2}"/>
    <cellStyle name="Total 6 7 4 5" xfId="41593" xr:uid="{8DDD1B1A-C779-4E9F-A12D-243B14968BD2}"/>
    <cellStyle name="Total 6 7 5" xfId="23589" xr:uid="{1B825EA7-EAA0-4C5E-961D-2CB3205CE648}"/>
    <cellStyle name="Total 6 7 5 2" xfId="23590" xr:uid="{80554518-E7D5-4334-919A-80CFD561747F}"/>
    <cellStyle name="Total 6 7 5 2 2" xfId="41594" xr:uid="{D8D651C3-40F0-4EC1-9620-C2E5F2854CC5}"/>
    <cellStyle name="Total 6 7 5 2 3" xfId="41595" xr:uid="{8F62CDA3-4CB7-42AC-A426-9D3A9C7F1E53}"/>
    <cellStyle name="Total 6 7 5 3" xfId="41596" xr:uid="{139C7D6B-1C81-4E24-8905-EE9E1BD0B9F2}"/>
    <cellStyle name="Total 6 7 5 4" xfId="41597" xr:uid="{4EDE9E87-5847-4F4E-883D-87EFD6DEAFA9}"/>
    <cellStyle name="Total 6 7 6" xfId="23591" xr:uid="{CA0D83D2-84FF-4C73-9B7C-26F1076718E9}"/>
    <cellStyle name="Total 6 7 6 2" xfId="23592" xr:uid="{43730B5D-C648-4233-AAB8-C2CB89B2BEAF}"/>
    <cellStyle name="Total 6 7 6 3" xfId="41598" xr:uid="{B49B8136-4010-458F-9522-2A20F15FAD43}"/>
    <cellStyle name="Total 6 7 7" xfId="23593" xr:uid="{40951F7A-A6F9-4FE6-B928-99A9A1A5C459}"/>
    <cellStyle name="Total 6 7 7 2" xfId="23594" xr:uid="{9AECA09B-B320-4A98-973E-12B97F43CA04}"/>
    <cellStyle name="Total 6 7 7 3" xfId="41599" xr:uid="{6C2BD223-5C61-4949-A887-3084A8AFCEE7}"/>
    <cellStyle name="Total 6 7 8" xfId="23595" xr:uid="{97C8451F-2967-43C1-976E-F32672CE6213}"/>
    <cellStyle name="Total 6 7 8 2" xfId="23596" xr:uid="{877AD671-69AA-444C-956A-8ECE45AAD62B}"/>
    <cellStyle name="Total 6 7 8 3" xfId="41600" xr:uid="{17389F7D-7F13-41D9-8367-4D08F99DAB07}"/>
    <cellStyle name="Total 6 7 9" xfId="23597" xr:uid="{C00E3BBF-18CC-47E9-A6B7-C268EC541A55}"/>
    <cellStyle name="Total 6 7 9 2" xfId="23598" xr:uid="{4FE78CCE-95C5-431A-9E79-3A13AD876EED}"/>
    <cellStyle name="Total 6 7 9 3" xfId="41601" xr:uid="{E6735F2A-9070-4427-84F7-8A4B184E7361}"/>
    <cellStyle name="Total 6 8" xfId="23599" xr:uid="{F33D1957-0F17-4D92-B6A6-2E7F6D6C46E1}"/>
    <cellStyle name="Total 6 8 10" xfId="23600" xr:uid="{9A3F03E4-9B43-48A6-8ED4-486F0767E584}"/>
    <cellStyle name="Total 6 8 10 2" xfId="41602" xr:uid="{BDA6D587-6271-4012-A93E-370B1C253E1A}"/>
    <cellStyle name="Total 6 8 10 3" xfId="41603" xr:uid="{46CE5AAF-84B9-4D5F-9505-19D9F313648C}"/>
    <cellStyle name="Total 6 8 11" xfId="23601" xr:uid="{79EEEC35-7BF6-44BF-82DC-066FE9B4171F}"/>
    <cellStyle name="Total 6 8 11 2" xfId="41604" xr:uid="{109595B9-4773-4C41-9206-53E4A9B63653}"/>
    <cellStyle name="Total 6 8 12" xfId="41605" xr:uid="{5B54E506-227D-41BB-808B-8EC43343769D}"/>
    <cellStyle name="Total 6 8 2" xfId="23602" xr:uid="{9259DABF-AA60-4A2F-97C3-C98DB5CF99F5}"/>
    <cellStyle name="Total 6 8 2 10" xfId="23603" xr:uid="{60979CF7-875B-4939-BD18-1FBFA7751D9F}"/>
    <cellStyle name="Total 6 8 2 10 2" xfId="41606" xr:uid="{503446C4-BD4F-40AD-A737-A0DE6569303D}"/>
    <cellStyle name="Total 6 8 2 11" xfId="41607" xr:uid="{16D69135-D36D-4DFA-B4FA-CB5EC8C42AD3}"/>
    <cellStyle name="Total 6 8 2 2" xfId="23604" xr:uid="{DADBEC5F-F0EE-4D38-B30D-AA9060D0E7F1}"/>
    <cellStyle name="Total 6 8 2 2 2" xfId="23605" xr:uid="{956246C2-86CB-4360-8696-18811E97120F}"/>
    <cellStyle name="Total 6 8 2 2 2 2" xfId="41608" xr:uid="{2125F8FE-7268-44E2-BCB9-B854EFB60EDF}"/>
    <cellStyle name="Total 6 8 2 2 2 3" xfId="41609" xr:uid="{7A25CD3C-394B-4A54-B0C6-48552CF76470}"/>
    <cellStyle name="Total 6 8 2 2 3" xfId="23606" xr:uid="{7C53A2A8-08C5-41BB-ABA6-913F7539434B}"/>
    <cellStyle name="Total 6 8 2 2 3 2" xfId="23607" xr:uid="{C48DD470-B905-48BD-88A1-FC8437741B5F}"/>
    <cellStyle name="Total 6 8 2 2 4" xfId="23608" xr:uid="{50B62B1D-D387-4EA2-BEA9-574B0AA29757}"/>
    <cellStyle name="Total 6 8 2 2 5" xfId="41610" xr:uid="{5E0C8C13-916F-4174-BE7F-91F95320B2ED}"/>
    <cellStyle name="Total 6 8 2 3" xfId="23609" xr:uid="{3B1B7884-F942-424D-AE9B-F6F3B29881C7}"/>
    <cellStyle name="Total 6 8 2 3 2" xfId="23610" xr:uid="{6F14C277-CBC7-4799-B1F8-AE599DEFF7E7}"/>
    <cellStyle name="Total 6 8 2 3 3" xfId="41611" xr:uid="{CCC9A211-7B6F-44B2-A9F5-190B6033A0C1}"/>
    <cellStyle name="Total 6 8 2 4" xfId="23611" xr:uid="{BE0DF8BB-5173-42A8-B980-CFC94DD2082E}"/>
    <cellStyle name="Total 6 8 2 4 2" xfId="23612" xr:uid="{1E069CA4-6D68-483B-903F-945A634B1058}"/>
    <cellStyle name="Total 6 8 2 4 3" xfId="41612" xr:uid="{510AD494-2773-4F2A-9CE1-AADC830BA596}"/>
    <cellStyle name="Total 6 8 2 5" xfId="23613" xr:uid="{CB66307C-AC5D-4D9D-A604-834E9A2AF1C0}"/>
    <cellStyle name="Total 6 8 2 5 2" xfId="23614" xr:uid="{DC60C488-7800-4160-9B86-9DA261DBC1FF}"/>
    <cellStyle name="Total 6 8 2 5 3" xfId="41613" xr:uid="{64643D85-172D-4C5E-B591-A72265D5AC54}"/>
    <cellStyle name="Total 6 8 2 6" xfId="23615" xr:uid="{008D7DB8-1FD0-4AAB-A10D-CF21983CD072}"/>
    <cellStyle name="Total 6 8 2 6 2" xfId="23616" xr:uid="{5E543EA4-2335-4CC0-9FC6-1D016D626503}"/>
    <cellStyle name="Total 6 8 2 6 3" xfId="41614" xr:uid="{A07A5856-6AA8-478F-9EE4-01BBE8CC6141}"/>
    <cellStyle name="Total 6 8 2 7" xfId="23617" xr:uid="{2BE65FF2-10B6-4850-A44C-850FDD583836}"/>
    <cellStyle name="Total 6 8 2 7 2" xfId="23618" xr:uid="{346DA525-F557-4685-ADEC-AC4B6BDA5350}"/>
    <cellStyle name="Total 6 8 2 7 3" xfId="41615" xr:uid="{D0BA15A1-9172-475E-8061-97DFAC4AD70C}"/>
    <cellStyle name="Total 6 8 2 8" xfId="23619" xr:uid="{BEC0ED6E-3A06-4E6F-9E2B-38A61887E0B0}"/>
    <cellStyle name="Total 6 8 2 8 2" xfId="23620" xr:uid="{DD282C8D-9480-4644-9620-8653FEBA198B}"/>
    <cellStyle name="Total 6 8 2 8 3" xfId="41616" xr:uid="{9AF59411-D103-4CF4-B35D-00C8D3668D7D}"/>
    <cellStyle name="Total 6 8 2 9" xfId="23621" xr:uid="{87F671D1-2906-4B4B-8315-332B5C957829}"/>
    <cellStyle name="Total 6 8 2 9 2" xfId="41617" xr:uid="{EB604A05-1D1A-4E82-83CF-5FBE284C9A10}"/>
    <cellStyle name="Total 6 8 2 9 3" xfId="41618" xr:uid="{891092C2-2AB2-4928-946C-4202784DE219}"/>
    <cellStyle name="Total 6 8 3" xfId="23622" xr:uid="{1CDF127A-876C-4729-9F1E-2EB7B9359388}"/>
    <cellStyle name="Total 6 8 3 2" xfId="23623" xr:uid="{AF36E53C-1933-4148-A71E-62C8BA0ACC3F}"/>
    <cellStyle name="Total 6 8 3 2 2" xfId="41619" xr:uid="{2957C231-8D1F-4A15-B16A-7E2A38FEBA1C}"/>
    <cellStyle name="Total 6 8 3 2 3" xfId="41620" xr:uid="{29A812DB-4413-4C6A-82A9-A539508385A3}"/>
    <cellStyle name="Total 6 8 3 2 4" xfId="41621" xr:uid="{AA44FDD3-9AC4-4235-A4B7-768DDE6FEEEF}"/>
    <cellStyle name="Total 6 8 3 3" xfId="23624" xr:uid="{3DECBF8B-D6A7-4C97-9BAC-A26A85BCBE8B}"/>
    <cellStyle name="Total 6 8 3 3 2" xfId="23625" xr:uid="{5426502F-9D56-4285-B5A2-B7A31DD05D80}"/>
    <cellStyle name="Total 6 8 3 4" xfId="23626" xr:uid="{BB718021-3337-47EB-B7F6-9A6575C5A37A}"/>
    <cellStyle name="Total 6 8 3 5" xfId="41622" xr:uid="{AF96ADD8-F31E-4415-AF17-5A148F8EF261}"/>
    <cellStyle name="Total 6 8 4" xfId="23627" xr:uid="{BF93D3DD-9E26-4D04-A9CF-0783523F4204}"/>
    <cellStyle name="Total 6 8 4 2" xfId="23628" xr:uid="{086ED18C-2E0B-43E9-8FD4-011FA7160513}"/>
    <cellStyle name="Total 6 8 4 2 2" xfId="41623" xr:uid="{CA47330A-D5A9-44BB-8839-6D5187A7D139}"/>
    <cellStyle name="Total 6 8 4 2 3" xfId="41624" xr:uid="{DE793DD3-C224-46C1-9DBB-280CEE6FB46D}"/>
    <cellStyle name="Total 6 8 4 3" xfId="23629" xr:uid="{C5C07029-8DB1-447A-BE15-147A3ECCC661}"/>
    <cellStyle name="Total 6 8 4 4" xfId="41625" xr:uid="{5EB0071D-D325-419E-BBC8-C961BB8A5D1D}"/>
    <cellStyle name="Total 6 8 4 5" xfId="41626" xr:uid="{2B22A51C-DC03-4472-81D2-D4552EC03774}"/>
    <cellStyle name="Total 6 8 5" xfId="23630" xr:uid="{561EF16B-EDFF-4136-A1D7-C77E7BF40C9C}"/>
    <cellStyle name="Total 6 8 5 2" xfId="23631" xr:uid="{174B24DD-6254-4BA8-B733-9FBFE4729065}"/>
    <cellStyle name="Total 6 8 5 2 2" xfId="41627" xr:uid="{2E588ED2-D940-450B-805C-C0CD39BEC245}"/>
    <cellStyle name="Total 6 8 5 2 3" xfId="41628" xr:uid="{8F707362-65D2-4095-8026-05CC7A9A3249}"/>
    <cellStyle name="Total 6 8 5 3" xfId="41629" xr:uid="{161F521C-1F16-4264-8BA1-2BDA3C8E5746}"/>
    <cellStyle name="Total 6 8 5 4" xfId="41630" xr:uid="{F6A90299-2BC9-438F-9A79-F9C3C9ABF3AD}"/>
    <cellStyle name="Total 6 8 6" xfId="23632" xr:uid="{331AA390-9EA5-4975-A924-75DFE856525D}"/>
    <cellStyle name="Total 6 8 6 2" xfId="23633" xr:uid="{10A2117E-4957-474D-9C7E-B3DB8F730F6F}"/>
    <cellStyle name="Total 6 8 6 3" xfId="41631" xr:uid="{84A9FEA4-0A0B-41AA-A058-D2A37E3274EC}"/>
    <cellStyle name="Total 6 8 7" xfId="23634" xr:uid="{D7FEA074-96B8-47D8-A40D-8D7F2BCDA0FC}"/>
    <cellStyle name="Total 6 8 7 2" xfId="23635" xr:uid="{5481F155-6E87-4E79-A658-694CC0DEA0C7}"/>
    <cellStyle name="Total 6 8 7 3" xfId="41632" xr:uid="{8FF5C629-8A77-4379-8C5C-E0FAAD2AB41B}"/>
    <cellStyle name="Total 6 8 8" xfId="23636" xr:uid="{11AF418A-C2F6-402E-A43B-3D2D6750F7D7}"/>
    <cellStyle name="Total 6 8 8 2" xfId="23637" xr:uid="{BDC4E444-66B1-4B4E-AAB6-B7BD9C9BBBD5}"/>
    <cellStyle name="Total 6 8 8 3" xfId="41633" xr:uid="{C9DF150E-3089-4DFC-9672-142C8F83488C}"/>
    <cellStyle name="Total 6 8 9" xfId="23638" xr:uid="{E3CCDC86-F0E9-42F6-95D1-676ADE5992C3}"/>
    <cellStyle name="Total 6 8 9 2" xfId="23639" xr:uid="{583D89F8-23F4-4B16-BC15-D5391720FE49}"/>
    <cellStyle name="Total 6 8 9 3" xfId="41634" xr:uid="{8AC4EC52-8670-476F-B72A-1C452631C7FD}"/>
    <cellStyle name="Total 6 9" xfId="23640" xr:uid="{7EE8078F-A553-40AC-B48F-9D6876EF8D49}"/>
    <cellStyle name="Total 6 9 10" xfId="23641" xr:uid="{9446DCB1-8A20-4BC0-B075-05405E97D0EB}"/>
    <cellStyle name="Total 6 9 10 2" xfId="41635" xr:uid="{56E2177B-749B-4767-9436-73B00332736E}"/>
    <cellStyle name="Total 6 9 10 3" xfId="41636" xr:uid="{D022F89E-31DE-4C32-9955-8B569E83DC44}"/>
    <cellStyle name="Total 6 9 11" xfId="23642" xr:uid="{CCCE5A12-4303-44D3-B8DD-468EE79E09DE}"/>
    <cellStyle name="Total 6 9 11 2" xfId="41637" xr:uid="{BF5EB875-FD81-49D6-B24E-64DCA3CBD828}"/>
    <cellStyle name="Total 6 9 12" xfId="41638" xr:uid="{B05CB812-CC1C-4DF4-9911-019C58F61165}"/>
    <cellStyle name="Total 6 9 2" xfId="23643" xr:uid="{47E53B1A-2E80-4DDF-9D00-C1DF6B6A9985}"/>
    <cellStyle name="Total 6 9 2 10" xfId="23644" xr:uid="{FCB91D25-5D2A-4194-BA27-92C35B2C8ED1}"/>
    <cellStyle name="Total 6 9 2 10 2" xfId="41639" xr:uid="{E2D1B3C8-B986-4409-A22B-700479828B32}"/>
    <cellStyle name="Total 6 9 2 11" xfId="41640" xr:uid="{D3FBE747-A74F-4721-A4AC-253B6C807DEF}"/>
    <cellStyle name="Total 6 9 2 2" xfId="23645" xr:uid="{47966CCA-67BC-4D57-9BA0-631BD5F8DC6A}"/>
    <cellStyle name="Total 6 9 2 2 2" xfId="23646" xr:uid="{45301D66-EC51-4972-9B96-FA329095C85A}"/>
    <cellStyle name="Total 6 9 2 2 2 2" xfId="41641" xr:uid="{A9119040-395E-4ECD-92AC-F193E3FCA029}"/>
    <cellStyle name="Total 6 9 2 2 2 3" xfId="41642" xr:uid="{2B829D09-047E-4D7A-A7FE-05105B226CF6}"/>
    <cellStyle name="Total 6 9 2 2 3" xfId="23647" xr:uid="{F2ADE18B-D013-4148-9870-511E1E333E96}"/>
    <cellStyle name="Total 6 9 2 2 3 2" xfId="23648" xr:uid="{42A814A9-047F-495E-99CA-FC421DD0DCB8}"/>
    <cellStyle name="Total 6 9 2 2 4" xfId="23649" xr:uid="{E246BD7D-B205-476D-8E5E-3CB34ADDF5FC}"/>
    <cellStyle name="Total 6 9 2 2 5" xfId="41643" xr:uid="{E5F0C346-781C-4152-87E6-2D3CEBD6A2CA}"/>
    <cellStyle name="Total 6 9 2 3" xfId="23650" xr:uid="{4B236B73-27CB-44D1-AF75-41A1CA39872C}"/>
    <cellStyle name="Total 6 9 2 3 2" xfId="23651" xr:uid="{A0D8C0CE-17ED-40A7-BDBF-12175B82794B}"/>
    <cellStyle name="Total 6 9 2 3 3" xfId="41644" xr:uid="{D70D72DF-B88E-4608-8F5B-599119A1FAB5}"/>
    <cellStyle name="Total 6 9 2 4" xfId="23652" xr:uid="{6FC919FD-B615-48B3-BDDC-7829C94DB7F4}"/>
    <cellStyle name="Total 6 9 2 4 2" xfId="23653" xr:uid="{47F79C5F-892A-40EF-BC4F-8BC4135A4775}"/>
    <cellStyle name="Total 6 9 2 4 3" xfId="41645" xr:uid="{B8ABA389-CD23-449F-828A-4DD89A64E393}"/>
    <cellStyle name="Total 6 9 2 5" xfId="23654" xr:uid="{A7C6DA28-79A7-4FDD-ADB6-3983F14056E6}"/>
    <cellStyle name="Total 6 9 2 5 2" xfId="23655" xr:uid="{2D45CF1A-31D6-46E7-9063-1177F1586758}"/>
    <cellStyle name="Total 6 9 2 5 3" xfId="41646" xr:uid="{F9F031C9-E6BE-48D8-82F6-17F4B6647D2C}"/>
    <cellStyle name="Total 6 9 2 6" xfId="23656" xr:uid="{20AED31B-A56E-4B47-8650-7FDA44B2A622}"/>
    <cellStyle name="Total 6 9 2 6 2" xfId="23657" xr:uid="{5DDD7822-20BB-46F3-8AB2-1F754F64F788}"/>
    <cellStyle name="Total 6 9 2 6 3" xfId="41647" xr:uid="{0BE43E37-1535-4E6E-8ADA-5E5E3695EFC5}"/>
    <cellStyle name="Total 6 9 2 7" xfId="23658" xr:uid="{4BF3B54D-421C-469A-A39E-AAB8DFB68AA2}"/>
    <cellStyle name="Total 6 9 2 7 2" xfId="23659" xr:uid="{246C880A-C619-454A-B123-7079EA2A4ACF}"/>
    <cellStyle name="Total 6 9 2 7 3" xfId="41648" xr:uid="{03795E61-C222-4A51-B821-C33D33E2932C}"/>
    <cellStyle name="Total 6 9 2 8" xfId="23660" xr:uid="{37545E97-D6A8-40F1-AFC1-F03DAEC77BFB}"/>
    <cellStyle name="Total 6 9 2 8 2" xfId="23661" xr:uid="{270E29A1-A934-4BCB-8A77-F286225650DD}"/>
    <cellStyle name="Total 6 9 2 8 3" xfId="41649" xr:uid="{9191F74A-E6A0-4B1A-B622-B0D39A1F9055}"/>
    <cellStyle name="Total 6 9 2 9" xfId="23662" xr:uid="{4FD4C006-7972-4F88-8492-3F8C3149D541}"/>
    <cellStyle name="Total 6 9 2 9 2" xfId="41650" xr:uid="{C9DEEB35-BCF6-4A05-BB7E-30DDB6BC3D15}"/>
    <cellStyle name="Total 6 9 2 9 3" xfId="41651" xr:uid="{427E59EF-3927-465A-8A73-122F170FAC20}"/>
    <cellStyle name="Total 6 9 3" xfId="23663" xr:uid="{A8B78A7C-CA59-4F2C-A0FF-48D14D4E8671}"/>
    <cellStyle name="Total 6 9 3 2" xfId="23664" xr:uid="{7ED2EAA1-A1A8-4EEA-90CA-63B0773D06B4}"/>
    <cellStyle name="Total 6 9 3 2 2" xfId="41652" xr:uid="{4202C43E-B4FB-483A-8A5F-86916C3E2AF8}"/>
    <cellStyle name="Total 6 9 3 2 3" xfId="41653" xr:uid="{6BCE0EB2-BD74-40F9-AB1F-B26A82858D32}"/>
    <cellStyle name="Total 6 9 3 2 4" xfId="41654" xr:uid="{45B11522-304E-4E33-8CE1-B875D8627C66}"/>
    <cellStyle name="Total 6 9 3 3" xfId="23665" xr:uid="{53A8B24E-CB59-4B9B-9297-5F8C740AD573}"/>
    <cellStyle name="Total 6 9 3 3 2" xfId="23666" xr:uid="{B7C62BBF-9D03-48A6-84C1-4F6E55CB6212}"/>
    <cellStyle name="Total 6 9 3 4" xfId="23667" xr:uid="{F4A4EAFA-D883-47ED-B385-873E2DD3C339}"/>
    <cellStyle name="Total 6 9 3 5" xfId="41655" xr:uid="{4D8533AD-AAFB-4CF1-863C-85126E0AFD3B}"/>
    <cellStyle name="Total 6 9 4" xfId="23668" xr:uid="{1114834F-6162-42B2-A617-EA7A1D38A0ED}"/>
    <cellStyle name="Total 6 9 4 2" xfId="23669" xr:uid="{A0DF91C2-0982-48F6-BC52-2BEB8CD14DD3}"/>
    <cellStyle name="Total 6 9 4 2 2" xfId="41656" xr:uid="{6AC66E1F-3C65-42AE-8DCA-D375800F8131}"/>
    <cellStyle name="Total 6 9 4 2 3" xfId="41657" xr:uid="{D51220D6-E2A9-40A9-90C5-824B9F3F0522}"/>
    <cellStyle name="Total 6 9 4 3" xfId="23670" xr:uid="{E48654D0-7A26-487B-AB58-DA4DB5A523E4}"/>
    <cellStyle name="Total 6 9 4 4" xfId="41658" xr:uid="{CCFE9921-CAFE-4051-8338-A4F212C633AD}"/>
    <cellStyle name="Total 6 9 4 5" xfId="41659" xr:uid="{9EB76316-97D4-4958-9862-5A6CB72CB500}"/>
    <cellStyle name="Total 6 9 5" xfId="23671" xr:uid="{BE7E1F32-CAA5-47AA-9F22-E16A3917AF9A}"/>
    <cellStyle name="Total 6 9 5 2" xfId="23672" xr:uid="{51D9A242-9415-4738-86C7-223CC8997C9E}"/>
    <cellStyle name="Total 6 9 5 2 2" xfId="41660" xr:uid="{888FEB60-1C0B-48F3-9743-83DDE782AA6C}"/>
    <cellStyle name="Total 6 9 5 2 3" xfId="41661" xr:uid="{8F8C67E2-2051-4AAE-844C-56BDA39F1534}"/>
    <cellStyle name="Total 6 9 5 3" xfId="41662" xr:uid="{DD71F0D4-E681-4EB7-8C9F-18FF4C7DC6BC}"/>
    <cellStyle name="Total 6 9 5 4" xfId="41663" xr:uid="{92806E22-4D9F-46A8-ABF2-A582EED04F6D}"/>
    <cellStyle name="Total 6 9 6" xfId="23673" xr:uid="{414C9685-EDAB-494D-B458-56EBF5A1B21F}"/>
    <cellStyle name="Total 6 9 6 2" xfId="23674" xr:uid="{84507A7C-8D69-4073-96BF-8828D167C729}"/>
    <cellStyle name="Total 6 9 6 3" xfId="41664" xr:uid="{8B87EAAD-8CE8-4AB0-ABC6-12710B0E37F9}"/>
    <cellStyle name="Total 6 9 7" xfId="23675" xr:uid="{2116AEB2-2F3C-4F45-ABCB-DCDA6979509D}"/>
    <cellStyle name="Total 6 9 7 2" xfId="23676" xr:uid="{E7FE10CA-0895-416B-BF0E-C285811CAD2A}"/>
    <cellStyle name="Total 6 9 7 3" xfId="41665" xr:uid="{3915B591-7104-43BA-9FC5-472E40AA2806}"/>
    <cellStyle name="Total 6 9 8" xfId="23677" xr:uid="{EDBFB2B2-43BD-4DC2-A444-3BC59424BAA9}"/>
    <cellStyle name="Total 6 9 8 2" xfId="23678" xr:uid="{7AA79A46-9610-422E-8A42-96F78F83E52B}"/>
    <cellStyle name="Total 6 9 8 3" xfId="41666" xr:uid="{E0AB90BB-3BD8-4A7B-B2FB-011E75079285}"/>
    <cellStyle name="Total 6 9 9" xfId="23679" xr:uid="{EBD2B35C-661F-4159-B21F-83055F40D265}"/>
    <cellStyle name="Total 6 9 9 2" xfId="23680" xr:uid="{FC22407E-A861-4531-823E-4C1B38A388D0}"/>
    <cellStyle name="Total 6 9 9 3" xfId="41667" xr:uid="{7AF68FA7-7131-48D8-A15E-754BDA0633A1}"/>
    <cellStyle name="Total 7" xfId="23681" xr:uid="{DD9F40F0-C7AB-4037-B880-A05DA6B66A91}"/>
    <cellStyle name="Total 7 10" xfId="23682" xr:uid="{A1EF43C7-5B55-45A5-A3B0-7B466D8EDA14}"/>
    <cellStyle name="Total 7 10 2" xfId="41668" xr:uid="{99303213-5AF9-4A27-A160-B8260F8A3BC4}"/>
    <cellStyle name="Total 7 10 3" xfId="41669" xr:uid="{6C5FE435-0486-4C6E-AB2E-A7B895F8CA62}"/>
    <cellStyle name="Total 7 11" xfId="23683" xr:uid="{359D8A93-0EBE-4F54-8775-163CE7A8088A}"/>
    <cellStyle name="Total 7 11 2" xfId="41670" xr:uid="{2659F080-B97D-4DCB-8874-88FBFCBEC664}"/>
    <cellStyle name="Total 7 12" xfId="41671" xr:uid="{D7616490-CA2B-49D3-AD38-1495A4E0B774}"/>
    <cellStyle name="Total 7 2" xfId="23684" xr:uid="{4EE5D2A0-31BF-42E0-B384-613D63DC142A}"/>
    <cellStyle name="Total 7 2 10" xfId="23685" xr:uid="{802D86E0-EF78-4325-A67B-40DC2AAD7FF6}"/>
    <cellStyle name="Total 7 2 10 2" xfId="41672" xr:uid="{7A64FBE0-2CA3-42C1-9349-03F384EACC64}"/>
    <cellStyle name="Total 7 2 11" xfId="41673" xr:uid="{023ECA53-8ACF-4CBD-817F-1F2C8EBA7BB0}"/>
    <cellStyle name="Total 7 2 2" xfId="23686" xr:uid="{DD836544-F80C-4C5F-B4FD-1C4B51B1191E}"/>
    <cellStyle name="Total 7 2 2 2" xfId="23687" xr:uid="{0A11D459-7D3E-49F5-B5E0-2324198C3872}"/>
    <cellStyle name="Total 7 2 2 2 2" xfId="41674" xr:uid="{0748AC8F-5C4B-49A0-B712-E3B689146320}"/>
    <cellStyle name="Total 7 2 2 2 3" xfId="41675" xr:uid="{A3D85323-C49F-4BA3-BA06-8A4AA708C384}"/>
    <cellStyle name="Total 7 2 2 3" xfId="23688" xr:uid="{532CD743-3ED6-441A-8BC1-6217DAB74760}"/>
    <cellStyle name="Total 7 2 2 3 2" xfId="23689" xr:uid="{DBE52B3D-94F1-4224-918F-1496276A2FCF}"/>
    <cellStyle name="Total 7 2 2 4" xfId="23690" xr:uid="{A58FD02D-390B-4BBD-B02C-0B25DE874FA2}"/>
    <cellStyle name="Total 7 2 2 5" xfId="41676" xr:uid="{79E74EE7-78A8-4394-998C-E43285A62881}"/>
    <cellStyle name="Total 7 2 3" xfId="23691" xr:uid="{25E55621-451D-4042-A25A-2E43CE667466}"/>
    <cellStyle name="Total 7 2 3 2" xfId="23692" xr:uid="{DE03E423-2AB5-4451-B8DE-0F16B45FECB4}"/>
    <cellStyle name="Total 7 2 3 3" xfId="41677" xr:uid="{CDECE6E5-C9A7-4307-B966-B27D097A960B}"/>
    <cellStyle name="Total 7 2 4" xfId="23693" xr:uid="{5EF3090E-9332-4477-B8BE-42AC959E5C3D}"/>
    <cellStyle name="Total 7 2 4 2" xfId="23694" xr:uid="{CEFB795E-CFBA-45E2-9FE8-D18B476B10DC}"/>
    <cellStyle name="Total 7 2 4 3" xfId="41678" xr:uid="{2611F1E6-4732-4995-988E-E7E64712DB03}"/>
    <cellStyle name="Total 7 2 5" xfId="23695" xr:uid="{5062B7E7-D2F0-490D-8A3A-DE72064BD569}"/>
    <cellStyle name="Total 7 2 5 2" xfId="23696" xr:uid="{CECB709E-4EC2-42C0-854C-A2006C0B7BD8}"/>
    <cellStyle name="Total 7 2 5 3" xfId="41679" xr:uid="{9173BA03-C556-413D-BD95-6C17512D181A}"/>
    <cellStyle name="Total 7 2 6" xfId="23697" xr:uid="{0BAF1BF3-7CF1-48AA-8B59-F768591402BB}"/>
    <cellStyle name="Total 7 2 6 2" xfId="23698" xr:uid="{023F273B-B987-4064-9BDC-85C4E7B673BE}"/>
    <cellStyle name="Total 7 2 6 3" xfId="41680" xr:uid="{EF75C589-42AC-4171-A5DD-17F4C711729D}"/>
    <cellStyle name="Total 7 2 7" xfId="23699" xr:uid="{42BF23D7-9903-41B3-9165-EE3C2228743B}"/>
    <cellStyle name="Total 7 2 7 2" xfId="23700" xr:uid="{7B08E42F-1FFD-4519-AC4D-D969B6DBA50C}"/>
    <cellStyle name="Total 7 2 7 3" xfId="41681" xr:uid="{538C1391-A4AD-4809-B802-3DB0767BDD27}"/>
    <cellStyle name="Total 7 2 8" xfId="23701" xr:uid="{F76BA559-5C17-49DB-9FD7-2BD2D6558B81}"/>
    <cellStyle name="Total 7 2 8 2" xfId="23702" xr:uid="{54C4ACA8-83DF-456F-B72D-F376F7758D2C}"/>
    <cellStyle name="Total 7 2 8 3" xfId="41682" xr:uid="{FE6C8934-BB22-4B5A-950B-220D3C612A73}"/>
    <cellStyle name="Total 7 2 9" xfId="23703" xr:uid="{CEF1EA3B-B73C-46D4-8DF4-FCF694A75E5E}"/>
    <cellStyle name="Total 7 2 9 2" xfId="41683" xr:uid="{E8E1B335-9E87-49AE-8331-EADF96AF420D}"/>
    <cellStyle name="Total 7 2 9 3" xfId="41684" xr:uid="{5657F31B-C94A-4E90-8AF0-C2BEA1D1E10D}"/>
    <cellStyle name="Total 7 3" xfId="23704" xr:uid="{D1B1B985-7D39-4E46-B7F1-21CED8D619AF}"/>
    <cellStyle name="Total 7 3 2" xfId="23705" xr:uid="{81B3DC5C-6FDE-4550-AD3F-FC325D3ECF1D}"/>
    <cellStyle name="Total 7 3 2 2" xfId="41685" xr:uid="{D4E93A8B-AD16-4EA6-9D43-16A4FC17365F}"/>
    <cellStyle name="Total 7 3 2 3" xfId="41686" xr:uid="{04EA1CA5-DBFD-4A10-9CD7-3C8DB2E1C1A5}"/>
    <cellStyle name="Total 7 3 2 4" xfId="41687" xr:uid="{8837D9AD-8757-4672-B250-678538CC02E0}"/>
    <cellStyle name="Total 7 3 3" xfId="23706" xr:uid="{322CBC33-8736-412E-A255-E20EF39EA708}"/>
    <cellStyle name="Total 7 3 3 2" xfId="23707" xr:uid="{444C1FC1-1C96-4F79-8817-8F29E9F0AC60}"/>
    <cellStyle name="Total 7 3 4" xfId="23708" xr:uid="{4B62F6C3-DE22-4528-BB54-110B0D2EA9BF}"/>
    <cellStyle name="Total 7 3 5" xfId="41688" xr:uid="{20A1F957-D476-4F4E-982F-90D865CFF2BD}"/>
    <cellStyle name="Total 7 4" xfId="23709" xr:uid="{5A1EDE55-D67E-4A5E-872E-0D61245BEDEB}"/>
    <cellStyle name="Total 7 4 2" xfId="23710" xr:uid="{C10B88D3-5D6F-4AD0-8837-CD4DE6BD5FE5}"/>
    <cellStyle name="Total 7 4 2 2" xfId="41689" xr:uid="{A7A66E78-A379-47A0-8ECB-66F306300048}"/>
    <cellStyle name="Total 7 4 2 3" xfId="41690" xr:uid="{DE4D3014-90AE-4FBF-AC3B-3518BFF6BBD2}"/>
    <cellStyle name="Total 7 4 3" xfId="23711" xr:uid="{7D624061-26A9-43A7-993A-9B8C92969CD9}"/>
    <cellStyle name="Total 7 4 4" xfId="41691" xr:uid="{7426650A-D3EC-4DF0-AD36-CA4259A42FEA}"/>
    <cellStyle name="Total 7 4 5" xfId="41692" xr:uid="{5A8E777B-8061-48CE-8986-45D4E4D58E20}"/>
    <cellStyle name="Total 7 5" xfId="23712" xr:uid="{6EFDB6F3-AD00-4719-AC6F-45151DB25C43}"/>
    <cellStyle name="Total 7 5 2" xfId="23713" xr:uid="{8A4566AD-4D8A-4D27-BDB8-FD7A9A4E358F}"/>
    <cellStyle name="Total 7 5 2 2" xfId="41693" xr:uid="{2999C987-7D28-46B0-9890-D633F00BE036}"/>
    <cellStyle name="Total 7 5 2 3" xfId="41694" xr:uid="{9E5B77AC-FB4B-4236-9073-F55321DC4C57}"/>
    <cellStyle name="Total 7 5 3" xfId="41695" xr:uid="{7E4244A5-7674-454F-9E25-E834BA3C6272}"/>
    <cellStyle name="Total 7 5 4" xfId="41696" xr:uid="{672624BB-83B1-41A3-B0A7-8B3CCADDC936}"/>
    <cellStyle name="Total 7 6" xfId="23714" xr:uid="{188FD30D-F549-454A-ADC8-E6AE090F33A5}"/>
    <cellStyle name="Total 7 6 2" xfId="23715" xr:uid="{F3CF2DEC-E6EE-4A48-BB5D-6CE32CD403F1}"/>
    <cellStyle name="Total 7 6 3" xfId="41697" xr:uid="{D9BD8CDC-5536-4F95-A0D4-9E76B8BD2F3E}"/>
    <cellStyle name="Total 7 7" xfId="23716" xr:uid="{84F0092B-B172-4497-AD52-C16BAF92DF41}"/>
    <cellStyle name="Total 7 7 2" xfId="23717" xr:uid="{5DD1E74B-EE4A-4771-9FBF-B8395756CDBD}"/>
    <cellStyle name="Total 7 7 3" xfId="41698" xr:uid="{FAD26CBA-390E-49F1-8CF0-9E4D14012C5A}"/>
    <cellStyle name="Total 7 8" xfId="23718" xr:uid="{53F34125-A057-43E4-AAFB-E0FC86CFD1E7}"/>
    <cellStyle name="Total 7 8 2" xfId="23719" xr:uid="{10B31B88-4242-46B2-A6B9-6F6D3E32BC2E}"/>
    <cellStyle name="Total 7 8 3" xfId="41699" xr:uid="{7EC8172D-BE16-4085-ABB0-A6234BA01747}"/>
    <cellStyle name="Total 7 9" xfId="23720" xr:uid="{D21802C4-8D0D-4EED-BBE6-2F4CD1B00969}"/>
    <cellStyle name="Total 7 9 2" xfId="23721" xr:uid="{14D7732F-F8CC-4AAC-B5A3-042E9A623C03}"/>
    <cellStyle name="Total 7 9 3" xfId="41700" xr:uid="{DF1CF983-08A6-42D9-8705-BC91B807AC97}"/>
    <cellStyle name="Total 8" xfId="23722" xr:uid="{554BBAC4-7E11-4437-A4AB-EB9522B1C067}"/>
    <cellStyle name="Total 8 10" xfId="23723" xr:uid="{2D36E5F8-B7E3-4A41-8889-CD27485B6CC9}"/>
    <cellStyle name="Total 8 10 2" xfId="41701" xr:uid="{45290D83-9995-4C38-BCE8-3626D85B8456}"/>
    <cellStyle name="Total 8 10 3" xfId="41702" xr:uid="{46EFBD38-FE97-4AAB-8801-527976CE49B2}"/>
    <cellStyle name="Total 8 11" xfId="23724" xr:uid="{F287F4E1-9D08-46AC-89A2-E3E29B51C34B}"/>
    <cellStyle name="Total 8 11 2" xfId="41703" xr:uid="{BEA2BBA9-B05E-40D0-A99D-3BDB1BDDA50B}"/>
    <cellStyle name="Total 8 12" xfId="41704" xr:uid="{59CF012F-E63E-4E3F-B0CB-6CCC921920B9}"/>
    <cellStyle name="Total 8 2" xfId="23725" xr:uid="{8095DF6C-5CE6-4D6F-9E2F-0EB0A97B5F12}"/>
    <cellStyle name="Total 8 2 10" xfId="23726" xr:uid="{A8849610-45EE-46AF-B7A9-1886B8985DF3}"/>
    <cellStyle name="Total 8 2 10 2" xfId="41705" xr:uid="{E088E148-7AB7-45F6-8F9E-3E4CF591DA5E}"/>
    <cellStyle name="Total 8 2 11" xfId="41706" xr:uid="{4FE190E7-857F-4248-8217-345F48C15638}"/>
    <cellStyle name="Total 8 2 2" xfId="23727" xr:uid="{C89FEA7F-4603-4127-A509-5FDE3D889DB3}"/>
    <cellStyle name="Total 8 2 2 2" xfId="23728" xr:uid="{A17FF28E-3101-4D5E-AAD7-D52BFC3B38CB}"/>
    <cellStyle name="Total 8 2 2 2 2" xfId="41707" xr:uid="{A23E3306-59F0-43D4-8D3B-547BA2BD88F2}"/>
    <cellStyle name="Total 8 2 2 2 3" xfId="41708" xr:uid="{83604F0B-BD4A-4814-B3AE-FF8C3D333FA1}"/>
    <cellStyle name="Total 8 2 2 3" xfId="23729" xr:uid="{032B1F74-A9FD-4FA9-8134-C3F73B02C739}"/>
    <cellStyle name="Total 8 2 2 3 2" xfId="23730" xr:uid="{01B2721F-C4CE-4AE8-AF90-0EBEF5E17243}"/>
    <cellStyle name="Total 8 2 2 4" xfId="23731" xr:uid="{0A52E8FD-3AC3-423D-8518-1209E60B065E}"/>
    <cellStyle name="Total 8 2 2 5" xfId="41709" xr:uid="{1291E1D2-8F1D-4892-9B81-15A4F9897759}"/>
    <cellStyle name="Total 8 2 3" xfId="23732" xr:uid="{E56C7944-1309-4DA2-AB11-083011874417}"/>
    <cellStyle name="Total 8 2 3 2" xfId="23733" xr:uid="{78C10341-861C-4EBE-85FE-CE639C594B19}"/>
    <cellStyle name="Total 8 2 3 3" xfId="41710" xr:uid="{9E59B597-7182-44AA-BF31-A393DE333726}"/>
    <cellStyle name="Total 8 2 4" xfId="23734" xr:uid="{3262C12C-51C3-4EA1-94F7-9A116E1F77E5}"/>
    <cellStyle name="Total 8 2 4 2" xfId="23735" xr:uid="{65A78D7E-5C56-484D-AD2A-BE47F45FAFE7}"/>
    <cellStyle name="Total 8 2 4 3" xfId="41711" xr:uid="{E665BCA9-1313-4F39-9CEC-660D546DC376}"/>
    <cellStyle name="Total 8 2 5" xfId="23736" xr:uid="{5A73772A-0147-49B6-9F52-60A13E9C4C88}"/>
    <cellStyle name="Total 8 2 5 2" xfId="23737" xr:uid="{F3043F63-E9B8-4828-A1F3-0B88418F7270}"/>
    <cellStyle name="Total 8 2 5 3" xfId="41712" xr:uid="{EB222F57-7C76-4001-ACF0-F25FB97F8611}"/>
    <cellStyle name="Total 8 2 6" xfId="23738" xr:uid="{ACCEB371-435E-4FBA-AA7C-A5DEBF2A6D00}"/>
    <cellStyle name="Total 8 2 6 2" xfId="23739" xr:uid="{5B03619A-D5D2-4BAC-B375-19A87F9D3442}"/>
    <cellStyle name="Total 8 2 6 3" xfId="41713" xr:uid="{8748C973-D0BB-4877-9B1E-E5C95442D543}"/>
    <cellStyle name="Total 8 2 7" xfId="23740" xr:uid="{51E5C834-35FE-4A6C-9E8B-799C50273253}"/>
    <cellStyle name="Total 8 2 7 2" xfId="23741" xr:uid="{85E8A788-A220-4336-A27B-F9F31E42EF47}"/>
    <cellStyle name="Total 8 2 7 3" xfId="41714" xr:uid="{E9F371A1-D976-4D24-8FE4-60C75D1B24EC}"/>
    <cellStyle name="Total 8 2 8" xfId="23742" xr:uid="{5459374A-7450-4A2C-9D88-C85085ECF905}"/>
    <cellStyle name="Total 8 2 8 2" xfId="23743" xr:uid="{F6E5CF2E-8735-4463-9B0F-8D77ADED0771}"/>
    <cellStyle name="Total 8 2 8 3" xfId="41715" xr:uid="{55271D57-A81C-4043-B976-56BD98D533A8}"/>
    <cellStyle name="Total 8 2 9" xfId="23744" xr:uid="{0C77E04B-B2EE-447A-9F08-DA3D36323EF9}"/>
    <cellStyle name="Total 8 2 9 2" xfId="41716" xr:uid="{32758E95-368B-491F-9F29-31B668F3EB91}"/>
    <cellStyle name="Total 8 2 9 3" xfId="41717" xr:uid="{277530D9-17B3-4822-BAE7-F3D1C18C5B32}"/>
    <cellStyle name="Total 8 3" xfId="23745" xr:uid="{8C88F157-D2C8-4253-A09A-BC97E37AB9D3}"/>
    <cellStyle name="Total 8 3 2" xfId="23746" xr:uid="{EC20BB84-10FE-4757-8492-843EDDB05463}"/>
    <cellStyle name="Total 8 3 2 2" xfId="41718" xr:uid="{EBC88B68-4EC3-4758-9276-5B6BB6E67FCA}"/>
    <cellStyle name="Total 8 3 2 3" xfId="41719" xr:uid="{DAD063B7-49E6-4565-B84B-31CC03201483}"/>
    <cellStyle name="Total 8 3 2 4" xfId="41720" xr:uid="{74CF5575-9906-4D5F-AC9C-35119D825113}"/>
    <cellStyle name="Total 8 3 3" xfId="23747" xr:uid="{00B541FB-E66B-49A6-A0A9-0AE863644F14}"/>
    <cellStyle name="Total 8 3 3 2" xfId="23748" xr:uid="{73F87698-846E-4A60-A9B3-C027266F4CF7}"/>
    <cellStyle name="Total 8 3 4" xfId="23749" xr:uid="{249D6A56-18F4-4D59-B40E-F633966B4AC8}"/>
    <cellStyle name="Total 8 3 5" xfId="41721" xr:uid="{D2A54224-1230-4195-8173-9E80DD71E2E1}"/>
    <cellStyle name="Total 8 4" xfId="23750" xr:uid="{CCCBBC4B-BBA3-4C0F-8212-1EFA0DDEDAF8}"/>
    <cellStyle name="Total 8 4 2" xfId="23751" xr:uid="{8C91A277-587A-44EB-B746-537ABD424F9C}"/>
    <cellStyle name="Total 8 4 2 2" xfId="41722" xr:uid="{72C2F2AE-0C1A-4F81-A80D-70FC0F00BBB1}"/>
    <cellStyle name="Total 8 4 2 3" xfId="41723" xr:uid="{5DB01FA1-52A1-489F-AA4F-8257D4F3EFA8}"/>
    <cellStyle name="Total 8 4 3" xfId="23752" xr:uid="{BFF71D5C-1298-4EF7-9A7F-D0C1C9FB38EA}"/>
    <cellStyle name="Total 8 4 4" xfId="41724" xr:uid="{54448185-7240-4B39-A904-7AB0CF2EE02F}"/>
    <cellStyle name="Total 8 4 5" xfId="41725" xr:uid="{35A84D0C-4233-4FA6-BB16-25E5BE27AFB0}"/>
    <cellStyle name="Total 8 5" xfId="23753" xr:uid="{4CC4B0ED-3C7C-457A-A03C-4FD2FC436D6A}"/>
    <cellStyle name="Total 8 5 2" xfId="23754" xr:uid="{AB940C48-21F3-40AB-9FD0-8B91B58E621C}"/>
    <cellStyle name="Total 8 5 2 2" xfId="41726" xr:uid="{2D5A34F4-1A43-425E-9E5E-B9A10EB17D8F}"/>
    <cellStyle name="Total 8 5 2 3" xfId="41727" xr:uid="{B9680FDB-DAC8-4886-8197-A9346B499A49}"/>
    <cellStyle name="Total 8 5 3" xfId="41728" xr:uid="{DF0C5B01-823A-4BA3-B644-F9134E330409}"/>
    <cellStyle name="Total 8 5 4" xfId="41729" xr:uid="{9F51A7B6-4D20-4CB6-B354-5DB0D3B526A7}"/>
    <cellStyle name="Total 8 6" xfId="23755" xr:uid="{BEAA7AAC-CA1E-4945-BFDF-9DE91EB2ECCD}"/>
    <cellStyle name="Total 8 6 2" xfId="23756" xr:uid="{AA0BA231-612A-4EEA-946D-D372C828FEAD}"/>
    <cellStyle name="Total 8 6 3" xfId="41730" xr:uid="{EDAF0AE8-6034-47F9-861B-61F638491712}"/>
    <cellStyle name="Total 8 7" xfId="23757" xr:uid="{72AC8241-2C61-43E6-A9E5-024BB928A526}"/>
    <cellStyle name="Total 8 7 2" xfId="23758" xr:uid="{2E5B148B-50B3-4990-85C4-3E7F539035AC}"/>
    <cellStyle name="Total 8 7 3" xfId="41731" xr:uid="{38F8E5EE-180E-48F9-B3E6-19A4D408D577}"/>
    <cellStyle name="Total 8 8" xfId="23759" xr:uid="{CA82F50E-B6BA-4F0A-BD56-6DFF5ABD30A7}"/>
    <cellStyle name="Total 8 8 2" xfId="23760" xr:uid="{52474485-4103-4DEB-A5A1-9E319B779AC2}"/>
    <cellStyle name="Total 8 8 3" xfId="41732" xr:uid="{D1AF757F-2AF0-401B-A118-E094A2517B80}"/>
    <cellStyle name="Total 8 9" xfId="23761" xr:uid="{6A7B2EDD-121F-487B-BF7E-E32D5B1A926E}"/>
    <cellStyle name="Total 8 9 2" xfId="23762" xr:uid="{2D4D3040-F9D4-4EB2-9F09-6F577824D785}"/>
    <cellStyle name="Total 8 9 3" xfId="41733" xr:uid="{2AD73F7B-905B-499A-8CF2-CCA33EAD0C60}"/>
    <cellStyle name="Total 9" xfId="23763" xr:uid="{47E005EF-B708-4D57-8EF2-CCC6FE607F1F}"/>
    <cellStyle name="Total 9 10" xfId="23764" xr:uid="{A58F637E-602C-44E3-A23E-71DFE2BA4989}"/>
    <cellStyle name="Total 9 10 2" xfId="41734" xr:uid="{41B0AB9C-DF9C-453B-B2D4-E0BD72B5AD36}"/>
    <cellStyle name="Total 9 10 3" xfId="41735" xr:uid="{7CDF9B9A-709D-4506-862D-371245CB63C8}"/>
    <cellStyle name="Total 9 11" xfId="23765" xr:uid="{FBB6D3B3-313A-413D-B231-CD7F050A9007}"/>
    <cellStyle name="Total 9 11 2" xfId="41736" xr:uid="{574196C5-FEFD-4835-8FED-33C6A35FA45C}"/>
    <cellStyle name="Total 9 12" xfId="41737" xr:uid="{FD282193-FD31-486B-A62D-6B79F0C8B08D}"/>
    <cellStyle name="Total 9 2" xfId="23766" xr:uid="{E21EEECE-1176-4BB5-8DD5-6C463201B764}"/>
    <cellStyle name="Total 9 2 10" xfId="23767" xr:uid="{121CC53B-C0B4-45C6-B3BA-70226790CC39}"/>
    <cellStyle name="Total 9 2 10 2" xfId="41738" xr:uid="{0EFDBF50-0B8C-4CED-9AA0-A2B891F5A2B6}"/>
    <cellStyle name="Total 9 2 11" xfId="41739" xr:uid="{EA51CC3F-B956-4559-82D3-A2BD922571FC}"/>
    <cellStyle name="Total 9 2 2" xfId="23768" xr:uid="{47BEE305-B123-491B-A254-D67A97C0F136}"/>
    <cellStyle name="Total 9 2 2 2" xfId="23769" xr:uid="{323AAD3E-25F0-4F41-AC0F-E4263AD44404}"/>
    <cellStyle name="Total 9 2 2 2 2" xfId="41740" xr:uid="{FB77713B-8BEF-43E8-A6C9-D65D106DD73D}"/>
    <cellStyle name="Total 9 2 2 2 3" xfId="41741" xr:uid="{3B9C6E42-F706-4C46-995D-68188C0EDC86}"/>
    <cellStyle name="Total 9 2 2 3" xfId="23770" xr:uid="{86EC5CC9-1CC0-45CA-AE04-8C8936A48B79}"/>
    <cellStyle name="Total 9 2 2 3 2" xfId="23771" xr:uid="{466EE187-9262-4EC8-965B-D17C7E548685}"/>
    <cellStyle name="Total 9 2 2 4" xfId="23772" xr:uid="{34E581B0-CCD5-43CD-86C6-B75899926BB8}"/>
    <cellStyle name="Total 9 2 2 5" xfId="41742" xr:uid="{E84D9484-D002-42FA-951D-7BA2D9A37957}"/>
    <cellStyle name="Total 9 2 3" xfId="23773" xr:uid="{34236C62-86E9-4E46-8A61-24A81FA8E5B0}"/>
    <cellStyle name="Total 9 2 3 2" xfId="23774" xr:uid="{E679C9B1-38FC-4A94-865B-6D751963F541}"/>
    <cellStyle name="Total 9 2 3 3" xfId="41743" xr:uid="{D63727A4-73B3-45D1-BEDB-5AAEC4E54E1C}"/>
    <cellStyle name="Total 9 2 4" xfId="23775" xr:uid="{22DF05F8-1EBF-4C78-B834-B788005AAFC8}"/>
    <cellStyle name="Total 9 2 4 2" xfId="23776" xr:uid="{2E5EC1C5-5867-471B-94E4-201842A2360C}"/>
    <cellStyle name="Total 9 2 4 3" xfId="41744" xr:uid="{AAB5B38E-C845-47EF-A6D7-0984AC3B884D}"/>
    <cellStyle name="Total 9 2 5" xfId="23777" xr:uid="{DC92D8E0-4959-49B4-8D15-B3D264A9988A}"/>
    <cellStyle name="Total 9 2 5 2" xfId="23778" xr:uid="{962A96D1-08C8-4751-8E1D-9DE3A7CDA634}"/>
    <cellStyle name="Total 9 2 5 3" xfId="41745" xr:uid="{7E20A0F8-F7F9-4784-98E2-7F533C626561}"/>
    <cellStyle name="Total 9 2 6" xfId="23779" xr:uid="{34023CB9-810C-4C7A-8AD5-17B6AD6CEBB3}"/>
    <cellStyle name="Total 9 2 6 2" xfId="23780" xr:uid="{43595221-AA03-4068-B126-8515D229DACC}"/>
    <cellStyle name="Total 9 2 6 3" xfId="41746" xr:uid="{50ED11F7-8855-4517-9110-6F9364B39148}"/>
    <cellStyle name="Total 9 2 7" xfId="23781" xr:uid="{0FFE8005-3432-4A84-A1E7-074F60B21773}"/>
    <cellStyle name="Total 9 2 7 2" xfId="23782" xr:uid="{A1769B9A-8DB5-43FD-A369-AB4DAB6F8229}"/>
    <cellStyle name="Total 9 2 7 3" xfId="41747" xr:uid="{2E7E67C0-6887-4D94-816B-159733852120}"/>
    <cellStyle name="Total 9 2 8" xfId="23783" xr:uid="{6ED3FE14-621A-4AC1-8C9B-BED26A8F953F}"/>
    <cellStyle name="Total 9 2 8 2" xfId="23784" xr:uid="{E87C2F3D-CB75-4045-A406-F77E259B6CBF}"/>
    <cellStyle name="Total 9 2 8 3" xfId="41748" xr:uid="{0484FEA8-A291-47E3-9455-FB9ED1242205}"/>
    <cellStyle name="Total 9 2 9" xfId="23785" xr:uid="{AC6A4D52-B1A4-4597-B4F7-DEF7143A386D}"/>
    <cellStyle name="Total 9 2 9 2" xfId="41749" xr:uid="{599E7690-25A9-4610-8497-81B56878607F}"/>
    <cellStyle name="Total 9 2 9 3" xfId="41750" xr:uid="{A70FD747-609C-456C-9CC4-1874B4195953}"/>
    <cellStyle name="Total 9 3" xfId="23786" xr:uid="{A2D24590-1D82-46E0-A805-C2D02166071B}"/>
    <cellStyle name="Total 9 3 2" xfId="23787" xr:uid="{B725AD41-812D-4925-A3FA-FF844F88604D}"/>
    <cellStyle name="Total 9 3 2 2" xfId="41751" xr:uid="{4A6DD879-E4A9-4A45-8CD2-4AEB905C0AE0}"/>
    <cellStyle name="Total 9 3 2 3" xfId="41752" xr:uid="{A93008BD-851D-473E-8098-D0D5A2DB733A}"/>
    <cellStyle name="Total 9 3 2 4" xfId="41753" xr:uid="{B294A051-223A-4822-90D6-8368E5FD0350}"/>
    <cellStyle name="Total 9 3 3" xfId="23788" xr:uid="{C2EC7B71-EBD0-4777-8707-9AB175280FDB}"/>
    <cellStyle name="Total 9 3 3 2" xfId="23789" xr:uid="{EA703E71-3049-4E1C-B91E-1F9CFF0F5305}"/>
    <cellStyle name="Total 9 3 4" xfId="23790" xr:uid="{76B35322-9849-46C4-9D7B-32A7D36383D8}"/>
    <cellStyle name="Total 9 3 5" xfId="41754" xr:uid="{D35E1911-6315-4D2D-897C-796339B5A349}"/>
    <cellStyle name="Total 9 4" xfId="23791" xr:uid="{1A28B811-6672-4C61-9A22-C8D6ECA8E63E}"/>
    <cellStyle name="Total 9 4 2" xfId="23792" xr:uid="{4C29BE35-D1CB-403C-85AD-64FAC580FC1F}"/>
    <cellStyle name="Total 9 4 2 2" xfId="41755" xr:uid="{BB2A8F49-F2AE-4A53-946B-D15DA932E0C9}"/>
    <cellStyle name="Total 9 4 2 3" xfId="41756" xr:uid="{58F2914E-06F7-4A22-A899-4E2D302FA09A}"/>
    <cellStyle name="Total 9 4 3" xfId="23793" xr:uid="{6DDF61AA-63E5-4371-9BB1-F6A5DD639F67}"/>
    <cellStyle name="Total 9 4 4" xfId="41757" xr:uid="{ED31D65D-8EEC-4F29-BAC8-F2CE0C2CE132}"/>
    <cellStyle name="Total 9 4 5" xfId="41758" xr:uid="{82A4EAF6-F157-4570-BFF5-1D1F4CED2FF0}"/>
    <cellStyle name="Total 9 5" xfId="23794" xr:uid="{1CD43027-39EC-490D-AFAA-4FAA5FBAAC20}"/>
    <cellStyle name="Total 9 5 2" xfId="23795" xr:uid="{87D7ADA5-8C55-44B2-8D5D-DB70F04C05B2}"/>
    <cellStyle name="Total 9 5 2 2" xfId="41759" xr:uid="{A8596475-CF1D-4311-9244-964FDA76FB4C}"/>
    <cellStyle name="Total 9 5 2 3" xfId="41760" xr:uid="{B59DE4D0-3442-4F6C-9F45-80827597BD38}"/>
    <cellStyle name="Total 9 5 3" xfId="41761" xr:uid="{46A1DDA0-4F4B-4347-8574-9E40677ABB97}"/>
    <cellStyle name="Total 9 5 4" xfId="41762" xr:uid="{57FCD1C2-CB0B-4823-804D-D8F0A10A3F76}"/>
    <cellStyle name="Total 9 6" xfId="23796" xr:uid="{AB38E649-B6D9-4711-95B7-17B947B4639A}"/>
    <cellStyle name="Total 9 6 2" xfId="23797" xr:uid="{96040B39-555E-497B-B028-CAF6EFBC6F22}"/>
    <cellStyle name="Total 9 6 3" xfId="41763" xr:uid="{8DF64140-CC56-4A04-8DC8-FC52496DB618}"/>
    <cellStyle name="Total 9 7" xfId="23798" xr:uid="{47727AA4-2154-4F68-A9CE-410D5DCCEDD7}"/>
    <cellStyle name="Total 9 7 2" xfId="23799" xr:uid="{62599E88-31F2-4CD9-B118-2D6A3034BFA9}"/>
    <cellStyle name="Total 9 7 3" xfId="41764" xr:uid="{9050A7C8-2AB4-43D7-9744-6B7535466E77}"/>
    <cellStyle name="Total 9 8" xfId="23800" xr:uid="{5647D322-8EE8-4B19-85D5-F79A60E18BA1}"/>
    <cellStyle name="Total 9 8 2" xfId="23801" xr:uid="{FD287453-4E81-4142-902B-7878D1D20A94}"/>
    <cellStyle name="Total 9 8 3" xfId="41765" xr:uid="{B94D6759-7F27-4B3E-8E1D-53F4E766B4B5}"/>
    <cellStyle name="Total 9 9" xfId="23802" xr:uid="{605C179E-D1AA-409C-A95E-BFF8D8F804E7}"/>
    <cellStyle name="Total 9 9 2" xfId="23803" xr:uid="{44FF52AD-25FB-4F96-AA15-AE6BDCBAE95F}"/>
    <cellStyle name="Total 9 9 3" xfId="41766" xr:uid="{992D03C5-522F-4775-B91C-8B8CD5CD0229}"/>
    <cellStyle name="Totale 10" xfId="23805" xr:uid="{69EE1545-E02E-451B-B29A-34AF1120C5B4}"/>
    <cellStyle name="Totale 11" xfId="23806" xr:uid="{55BA517D-6DBE-4CC7-BC2A-A5FE98B7AF9B}"/>
    <cellStyle name="Totale 2" xfId="23807" xr:uid="{F05381BA-907B-4E63-85AE-2C9685B37CB7}"/>
    <cellStyle name="Totale 2 2" xfId="23808" xr:uid="{0C9361ED-23DD-4136-947A-3F6CCCF70ED0}"/>
    <cellStyle name="Totale 2 3" xfId="41767" xr:uid="{55E7B52B-1DA5-4E84-B99A-5878B79651C2}"/>
    <cellStyle name="Totale 3" xfId="23809" xr:uid="{843DACD3-C41D-475D-A2B5-221A7676127D}"/>
    <cellStyle name="Totale 3 2" xfId="23810" xr:uid="{6F799CDE-962C-4105-97C9-BD8D286FC312}"/>
    <cellStyle name="Totale 3 3" xfId="23811" xr:uid="{04CA231C-6432-4659-BF5D-8D7D1F4841A6}"/>
    <cellStyle name="Totale 4" xfId="23812" xr:uid="{4FE6706C-F45E-409B-8420-783F8CC542C5}"/>
    <cellStyle name="Totale 4 2" xfId="23813" xr:uid="{4AE8E4DD-E633-42D6-8680-5CE577A3CB7C}"/>
    <cellStyle name="Totale 4 3" xfId="41768" xr:uid="{6B094B34-11AB-4686-AABB-2550F6DF1877}"/>
    <cellStyle name="Totale 5" xfId="23814" xr:uid="{0E7849D2-0ABF-4D99-BE12-1DFCCAB59D3E}"/>
    <cellStyle name="Totale 5 2" xfId="23815" xr:uid="{BC9F5D4A-6289-455C-B0B6-827E28644A96}"/>
    <cellStyle name="Totale 5 3" xfId="41769" xr:uid="{04395AF4-EF0E-4DF5-8E11-DC2AE52B8CFD}"/>
    <cellStyle name="Totale 6" xfId="23816" xr:uid="{52060095-CAE8-4459-ABC7-10C90C5FAABF}"/>
    <cellStyle name="Totale 6 2" xfId="23817" xr:uid="{3015C190-30F8-4816-AE6E-1C82AAC67785}"/>
    <cellStyle name="Totale 6 3" xfId="41770" xr:uid="{89C9FD62-A842-49AF-83B6-5D596DD1794D}"/>
    <cellStyle name="Totale 7" xfId="23818" xr:uid="{3A26F263-3BA7-4510-96C5-D48F3C4ADE9A}"/>
    <cellStyle name="Totale 7 2" xfId="23819" xr:uid="{B675F4AE-027E-4540-87C6-7F68CD77982D}"/>
    <cellStyle name="Totale 7 3" xfId="41771" xr:uid="{B052403B-40F4-4F3B-9B41-DC946347FAFB}"/>
    <cellStyle name="Totale 8" xfId="23820" xr:uid="{A4EEDF9C-B602-4225-B529-E1F6B8CEA9D9}"/>
    <cellStyle name="Totale 8 2" xfId="23821" xr:uid="{A2EF1999-9C17-4409-8319-BA84CCAC3C91}"/>
    <cellStyle name="Totale 8 3" xfId="41772" xr:uid="{DE80C81B-A6E4-4685-ADD6-961F9767B4AA}"/>
    <cellStyle name="Totale 9" xfId="23822" xr:uid="{E1D84209-3373-4E55-A629-4958F1563BD2}"/>
    <cellStyle name="Überschrift" xfId="23823" xr:uid="{92355CBE-C66A-4F17-84B0-51CE21E86025}"/>
    <cellStyle name="Überschrift 1" xfId="23824" xr:uid="{C722481E-37D9-49C5-A3ED-14F1BA7AF17C}"/>
    <cellStyle name="Überschrift 1 2" xfId="41773" xr:uid="{20DDFDFE-02D6-46AC-9761-74EF5D61A34C}"/>
    <cellStyle name="Überschrift 2" xfId="23825" xr:uid="{79B91B45-BD95-452B-8823-918E47D4301E}"/>
    <cellStyle name="Überschrift 2 2" xfId="41774" xr:uid="{DA76D1E5-DBBC-4277-8137-0BF201148CFF}"/>
    <cellStyle name="Überschrift 3" xfId="23826" xr:uid="{97209EDB-D2C5-4729-881D-CD93E8C0A1B0}"/>
    <cellStyle name="Überschrift 3 2" xfId="41775" xr:uid="{FD575859-CB92-4E49-BC23-AF84F3B3628E}"/>
    <cellStyle name="Überschrift 4" xfId="23827" xr:uid="{618DE3DF-A6C7-42CD-8F88-B7299E397DA4}"/>
    <cellStyle name="Überschrift 4 2" xfId="41776" xr:uid="{496A6222-D0ED-42C1-A1DB-8B3885E56234}"/>
    <cellStyle name="Überschrift 5" xfId="41777" xr:uid="{14EA3100-CC6D-4E4D-8346-2C780E9BBEE1}"/>
    <cellStyle name="Unit" xfId="23828" xr:uid="{FEC1B245-F0A2-43C9-9F6D-1C99F8419A86}"/>
    <cellStyle name="Unit 2" xfId="23829" xr:uid="{6CDD64AA-3DD9-42E7-BD55-F832ECAD39EA}"/>
    <cellStyle name="Unit 2 2" xfId="41778" xr:uid="{BAF207F3-DB68-4E65-AD1C-9C87CB41D1D7}"/>
    <cellStyle name="Valuta (0)" xfId="126" xr:uid="{8F4D3633-1E2E-4211-ABB1-5D005A9ADEAA}"/>
    <cellStyle name="Valuutta_Layo9704" xfId="23832" xr:uid="{84113114-C167-462F-8F52-6588D49063D2}"/>
    <cellStyle name="Vérification" xfId="23833" xr:uid="{FAF648F0-C44B-4DAD-B3EA-91935AD9B17E}"/>
    <cellStyle name="Vérification 2" xfId="23834" xr:uid="{A1ABD2E8-2609-4F63-B7DC-332639073500}"/>
    <cellStyle name="Vérification 2 2" xfId="23835" xr:uid="{BDFC6B23-93CC-4BB2-91DE-0932186E49BF}"/>
    <cellStyle name="Vérification 3" xfId="23836" xr:uid="{8D415F21-EBEC-4750-9106-87F381AD3168}"/>
    <cellStyle name="Vérification 3 2" xfId="23837" xr:uid="{4CCEC967-A8B1-4E6D-A6C1-54232D6E1BFE}"/>
    <cellStyle name="Vérification 4" xfId="23838" xr:uid="{824EB385-388E-4BC8-8C96-E65578FA8F34}"/>
    <cellStyle name="Vérification 4 2" xfId="23839" xr:uid="{7FB04EF0-7329-4231-8CBD-05C9EDA7FB9E}"/>
    <cellStyle name="Vérification 5" xfId="23840" xr:uid="{A9C46A87-C135-424F-A96B-95F19D46C6B0}"/>
    <cellStyle name="Vérification 5 2" xfId="23841" xr:uid="{E4D9A61E-88C4-4EBA-A00B-BCDA927225BE}"/>
    <cellStyle name="Vérification 6" xfId="23842" xr:uid="{0D5F48CC-F74E-405A-A646-CFEC56557D2B}"/>
    <cellStyle name="Vérification 6 2" xfId="23843" xr:uid="{E9E52A85-8247-46B0-9905-ED05FC40018B}"/>
    <cellStyle name="Vérification 7" xfId="23844" xr:uid="{7F6409D7-B48E-42D7-935D-DC85090244F7}"/>
    <cellStyle name="Vérification 7 2" xfId="23845" xr:uid="{9B7FC61D-9A34-4EC9-ABA6-BDE90A7C0948}"/>
    <cellStyle name="Vérification 8" xfId="23846" xr:uid="{89217F9D-3CB8-49BB-B330-4883B34A27E4}"/>
    <cellStyle name="Verknüpfte Zelle" xfId="23847" xr:uid="{90FC202B-21D6-4FB2-AB23-AE64C5801DA2}"/>
    <cellStyle name="Verknüpfte Zelle 2" xfId="41779" xr:uid="{E9827CCF-A7C0-431A-AB67-D9F3941A0207}"/>
    <cellStyle name="Virgül 3 2" xfId="103" xr:uid="{1D098825-2DDD-42AD-877D-39F03ED20619}"/>
    <cellStyle name="Warnender Text" xfId="23848" xr:uid="{3CB14BAC-7CC7-4981-8237-79B71B431D37}"/>
    <cellStyle name="Warnender Text 2" xfId="41780" xr:uid="{C065B62D-DDD1-4A04-8BD3-EBC995D1BF5D}"/>
    <cellStyle name="Warnender Text 2 2" xfId="44371" xr:uid="{F65626AE-80CB-4538-9AE7-59E9A81B1863}"/>
    <cellStyle name="Warnender Text 3" xfId="44274" xr:uid="{1783E3CB-DB5A-4D47-9A1E-E1386A9ED73E}"/>
    <cellStyle name="Warnender Text 4" xfId="45312" hidden="1" xr:uid="{EF024339-9DC3-4225-902E-718E66AFE15A}"/>
    <cellStyle name="Warnender Text 4" xfId="44146" hidden="1" xr:uid="{3397F6D0-4F43-4E85-9718-EFE28C365D65}"/>
    <cellStyle name="Warnender Text 4" xfId="44037" hidden="1" xr:uid="{2F82737D-C3FB-4470-A63F-E1D31350B717}"/>
    <cellStyle name="Warnender Text 4" xfId="45683" xr:uid="{38533E38-AA63-41B4-AAFF-09B35C90AE50}"/>
    <cellStyle name="Warning Text" xfId="7" builtinId="11" customBuiltin="1"/>
    <cellStyle name="Warning Text 10" xfId="23849" xr:uid="{498B89A2-7190-403E-8DAA-B775FDA7F3BD}"/>
    <cellStyle name="Warning Text 10 2" xfId="23850" xr:uid="{E7CA31A6-0805-4FCF-A993-968150762B10}"/>
    <cellStyle name="Warning Text 10 2 2" xfId="23851" xr:uid="{84A037C4-DB01-4745-9BD0-219924BF01CB}"/>
    <cellStyle name="Warning Text 10 2 3" xfId="41781" xr:uid="{8CE8B7FF-83A1-460A-B1F8-209EC034B2A9}"/>
    <cellStyle name="Warning Text 10 3" xfId="23852" xr:uid="{AA944CD4-3FB6-408E-AECD-378CD7B3E718}"/>
    <cellStyle name="Warning Text 10 3 2" xfId="41782" xr:uid="{16CF7512-0ADB-49AE-A4C3-DEFC06917330}"/>
    <cellStyle name="Warning Text 10 3 3" xfId="41783" xr:uid="{45675FB5-869E-424E-AB6F-3F063FD28D75}"/>
    <cellStyle name="Warning Text 10 4" xfId="23853" xr:uid="{9B3FBBC8-A373-4F40-9FAA-77ABC94AC134}"/>
    <cellStyle name="Warning Text 10 5" xfId="41784" xr:uid="{80ACD7D4-521D-488D-BAB8-66628108B2D8}"/>
    <cellStyle name="Warning Text 10 5 2" xfId="41785" xr:uid="{A7A5F7E3-08EF-4BFF-BAD8-8B8A32FC9801}"/>
    <cellStyle name="Warning Text 10 5 3" xfId="41786" xr:uid="{A9929053-36CD-4983-BA07-1583CD18DD2B}"/>
    <cellStyle name="Warning Text 10 6" xfId="41787" xr:uid="{C4E55DD7-9932-42A5-9677-5DF51042C7E8}"/>
    <cellStyle name="Warning Text 11" xfId="41788" xr:uid="{DCD2D408-81F5-48BB-897C-86E6B1D32458}"/>
    <cellStyle name="Warning Text 12" xfId="41789" xr:uid="{826B26A2-2DAC-42A2-B14B-6F7660BDD19E}"/>
    <cellStyle name="Warning Text 13" xfId="41790" xr:uid="{1197E42F-6662-498E-95AE-C9A2103A714D}"/>
    <cellStyle name="Warning Text 14" xfId="41791" xr:uid="{C8268808-6D44-4162-8895-C66C5C1EEDF1}"/>
    <cellStyle name="Warning Text 15" xfId="41792" xr:uid="{94C49474-0B43-4661-9108-26B6070AA42F}"/>
    <cellStyle name="Warning Text 16" xfId="41793" xr:uid="{E2238275-423F-4248-A0E4-96698CEBA939}"/>
    <cellStyle name="Warning Text 17" xfId="41794" xr:uid="{96286A8E-CC29-45BB-8D4E-1662A74E615D}"/>
    <cellStyle name="Warning Text 18" xfId="41795" xr:uid="{05DAAD3B-7B5D-4D27-89FD-DA69443E66C9}"/>
    <cellStyle name="Warning Text 19" xfId="41796" xr:uid="{73B332EB-16A6-4F16-AD9F-5F21EA076075}"/>
    <cellStyle name="Warning Text 2" xfId="23854" xr:uid="{1A9F52D9-7D3F-4B40-8E6D-C5201161E816}"/>
    <cellStyle name="Warning Text 2 10" xfId="23855" xr:uid="{F6133ED2-DF63-40E5-87B1-3DF26BA9C469}"/>
    <cellStyle name="Warning Text 2 10 2" xfId="23856" xr:uid="{2FFC2867-5F7C-4BD7-AB07-444B096BE494}"/>
    <cellStyle name="Warning Text 2 10 2 2" xfId="23857" xr:uid="{D99061E6-33D7-40EA-B874-418DD272080F}"/>
    <cellStyle name="Warning Text 2 10 2 3" xfId="41797" xr:uid="{7FCDA648-F95D-442C-AAD1-F52A834DB76D}"/>
    <cellStyle name="Warning Text 2 10 3" xfId="23858" xr:uid="{D0A1EAC4-9800-4B34-9F62-FD81222C9CBF}"/>
    <cellStyle name="Warning Text 2 10 3 2" xfId="41798" xr:uid="{B39806AC-6634-4390-BF55-5FC500374252}"/>
    <cellStyle name="Warning Text 2 10 3 3" xfId="41799" xr:uid="{9CCEAE2E-F641-4CE7-B778-B2391149B050}"/>
    <cellStyle name="Warning Text 2 10 4" xfId="23859" xr:uid="{BAD084F4-34DA-41EE-B035-E0E1E7D6E03B}"/>
    <cellStyle name="Warning Text 2 10 5" xfId="23860" xr:uid="{F92369F7-6090-458A-86A6-A1BA07260D14}"/>
    <cellStyle name="Warning Text 2 10 6" xfId="41800" xr:uid="{9DCC2F93-F6A9-4BB0-819E-8D246EC669A2}"/>
    <cellStyle name="Warning Text 2 10 7" xfId="41801" xr:uid="{365B7A98-3F00-4ACE-A4EA-AC34E8F067A3}"/>
    <cellStyle name="Warning Text 2 11" xfId="23861" xr:uid="{EB9B8728-DE47-42BA-BFD9-DC11367BB868}"/>
    <cellStyle name="Warning Text 2 11 2" xfId="23862" xr:uid="{53CFF9D0-F00D-4AB6-9E9C-FAB5E34B0540}"/>
    <cellStyle name="Warning Text 2 11 2 2" xfId="23863" xr:uid="{C0C9DD19-888D-49C2-BA2E-EDE406CFB9EB}"/>
    <cellStyle name="Warning Text 2 11 2 3" xfId="41802" xr:uid="{8EFC0D94-49D9-4364-AD92-2B5DE4CFD226}"/>
    <cellStyle name="Warning Text 2 11 3" xfId="23864" xr:uid="{93DC879F-F533-478C-A975-5A5CE3B6CA76}"/>
    <cellStyle name="Warning Text 2 11 3 2" xfId="41803" xr:uid="{BB1799F5-2591-4494-ABCC-C87B9D36A20F}"/>
    <cellStyle name="Warning Text 2 11 3 3" xfId="41804" xr:uid="{6FD2AE31-642F-451F-8105-AE39A6BBCB5F}"/>
    <cellStyle name="Warning Text 2 11 4" xfId="23865" xr:uid="{998A276C-C377-4DAA-8737-F0BBB4CEC659}"/>
    <cellStyle name="Warning Text 2 11 5" xfId="41805" xr:uid="{F2B81740-17A7-447D-BCC3-55F2682A1DFB}"/>
    <cellStyle name="Warning Text 2 11 5 2" xfId="41806" xr:uid="{7BFAB116-6D1B-4371-9D96-351B3BC51BF0}"/>
    <cellStyle name="Warning Text 2 11 5 3" xfId="41807" xr:uid="{74257360-075C-4162-8DAF-715D44D4A022}"/>
    <cellStyle name="Warning Text 2 11 6" xfId="41808" xr:uid="{720D7C0B-1B60-49E2-9B91-CD73D50BDF33}"/>
    <cellStyle name="Warning Text 2 12" xfId="23866" xr:uid="{BBFB46B2-3CCF-46E5-97FE-7811BFD23D45}"/>
    <cellStyle name="Warning Text 2 12 2" xfId="23867" xr:uid="{31C99EA0-590A-43AC-AF53-AB88B03FFB2C}"/>
    <cellStyle name="Warning Text 2 12 3" xfId="41809" xr:uid="{C83555FA-327C-42FF-B174-039D554F51A6}"/>
    <cellStyle name="Warning Text 2 13" xfId="23868" xr:uid="{81F5C933-7AA9-4D85-8BF4-1285130F7CB9}"/>
    <cellStyle name="Warning Text 2 13 2" xfId="41810" xr:uid="{0FCF0B88-4B27-4A24-89FD-43556706D967}"/>
    <cellStyle name="Warning Text 2 13 3" xfId="41811" xr:uid="{DF0CDA05-D257-46A7-8A55-97CBD262A25B}"/>
    <cellStyle name="Warning Text 2 14" xfId="23869" xr:uid="{6D34F6D3-EC1A-4B94-B65F-DDE47AA55F9C}"/>
    <cellStyle name="Warning Text 2 15" xfId="23870" xr:uid="{FFF6B9BA-4E01-4E40-99A6-F1B4F2B8FDE4}"/>
    <cellStyle name="Warning Text 2 16" xfId="41812" xr:uid="{096B638B-B216-458A-89FA-656E00E17DB0}"/>
    <cellStyle name="Warning Text 2 17" xfId="41813" xr:uid="{08F7ABC5-E82B-4062-A25A-660363001202}"/>
    <cellStyle name="Warning Text 2 18" xfId="44174" xr:uid="{BE3AB268-DE87-407B-A807-4269BE1094DA}"/>
    <cellStyle name="Warning Text 2 2" xfId="23871" xr:uid="{D76B3915-DAAB-4D23-AE8C-D148968F08F1}"/>
    <cellStyle name="Warning Text 2 2 2" xfId="23872" xr:uid="{716FBF7C-BE05-4D53-923D-A0B360440B6A}"/>
    <cellStyle name="Warning Text 2 2 2 2" xfId="23873" xr:uid="{A61FC03D-49C3-4C5A-8A64-74901213E0DD}"/>
    <cellStyle name="Warning Text 2 2 2 3" xfId="41814" xr:uid="{E1B4C90F-1E7C-4F9F-AA77-EFA3D4A63FA7}"/>
    <cellStyle name="Warning Text 2 2 3" xfId="23874" xr:uid="{6CD0E78D-084F-483D-AA53-BB2B08D2AA74}"/>
    <cellStyle name="Warning Text 2 2 3 2" xfId="41815" xr:uid="{441175E5-2931-4096-BA56-F6E0988435C9}"/>
    <cellStyle name="Warning Text 2 2 3 3" xfId="41816" xr:uid="{87D46DA1-3AEF-43A7-BCED-537BD16BA539}"/>
    <cellStyle name="Warning Text 2 2 4" xfId="23875" xr:uid="{91E45270-5396-4FCC-8BF8-5CC01F5F01C7}"/>
    <cellStyle name="Warning Text 2 2 5" xfId="23876" xr:uid="{97840E29-6F43-4A1E-AA64-EE1CC5A6FA41}"/>
    <cellStyle name="Warning Text 2 2 6" xfId="41817" xr:uid="{0FDBC74C-7D80-458F-B95D-B2A4184B715D}"/>
    <cellStyle name="Warning Text 2 2 7" xfId="41818" xr:uid="{A240D6AC-6E77-4B90-8B48-792AC5F16922}"/>
    <cellStyle name="Warning Text 2 3" xfId="23877" xr:uid="{A6595D01-1D1C-46AC-B0C3-A921509B1BC8}"/>
    <cellStyle name="Warning Text 2 3 2" xfId="23878" xr:uid="{A17FE2F4-3E24-4C13-B236-A651D4DEBDBC}"/>
    <cellStyle name="Warning Text 2 3 2 2" xfId="23879" xr:uid="{902C0FF6-C884-4E77-A74E-53869E475457}"/>
    <cellStyle name="Warning Text 2 3 2 3" xfId="41819" xr:uid="{595266C6-047D-4709-B28B-D1689FF107D6}"/>
    <cellStyle name="Warning Text 2 3 3" xfId="23880" xr:uid="{76B3E598-93F2-45C7-85A9-BDE0EA8AF276}"/>
    <cellStyle name="Warning Text 2 3 3 2" xfId="41820" xr:uid="{4A2F7398-CD30-4697-B34C-8B0E7256622A}"/>
    <cellStyle name="Warning Text 2 3 3 3" xfId="41821" xr:uid="{2DD6C788-4E15-403F-A5BF-A051AEF3EB64}"/>
    <cellStyle name="Warning Text 2 3 4" xfId="23881" xr:uid="{1D9F059B-1A22-44BA-81A1-EAE5ADF3DF4E}"/>
    <cellStyle name="Warning Text 2 3 5" xfId="23882" xr:uid="{16D32ACA-69D0-4982-9AAD-52390FC40F43}"/>
    <cellStyle name="Warning Text 2 3 6" xfId="41822" xr:uid="{A8FD765F-D47A-44FD-8E6B-BAC9C9D28557}"/>
    <cellStyle name="Warning Text 2 3 7" xfId="41823" xr:uid="{9F3D9B5F-1047-43E1-A2F7-D4A4AC16BD39}"/>
    <cellStyle name="Warning Text 2 4" xfId="23883" xr:uid="{99751B90-87A7-4080-8005-CAB00B225164}"/>
    <cellStyle name="Warning Text 2 4 2" xfId="23884" xr:uid="{E5A038F3-4487-43FB-A791-D1248197D882}"/>
    <cellStyle name="Warning Text 2 4 2 2" xfId="23885" xr:uid="{3B090B41-954F-4759-B4ED-6ADF39287CEE}"/>
    <cellStyle name="Warning Text 2 4 2 3" xfId="41824" xr:uid="{6FFC464E-94F3-4404-9668-C82884DACC40}"/>
    <cellStyle name="Warning Text 2 4 3" xfId="23886" xr:uid="{3113CD38-B732-4453-B795-BFA020AF05EA}"/>
    <cellStyle name="Warning Text 2 4 3 2" xfId="41825" xr:uid="{4940CEDD-C882-485E-8FE3-DB7BA6AC3E11}"/>
    <cellStyle name="Warning Text 2 4 3 3" xfId="41826" xr:uid="{D9979C2A-6DDC-4F95-8343-24FA73040AD2}"/>
    <cellStyle name="Warning Text 2 4 4" xfId="23887" xr:uid="{3272FF51-DE09-4E7A-B857-8E1159540449}"/>
    <cellStyle name="Warning Text 2 4 5" xfId="23888" xr:uid="{B108DBBE-3FFA-4988-8286-238FAC8BD369}"/>
    <cellStyle name="Warning Text 2 4 6" xfId="41827" xr:uid="{DB2B45AF-E3F5-46C8-A5D9-059FEB9EFC63}"/>
    <cellStyle name="Warning Text 2 4 7" xfId="41828" xr:uid="{00D107A5-CF63-4AB2-B32F-C37A3EA2F443}"/>
    <cellStyle name="Warning Text 2 5" xfId="23889" xr:uid="{30A51D51-72C4-467C-AA30-3C1A3E3152DB}"/>
    <cellStyle name="Warning Text 2 5 2" xfId="23890" xr:uid="{11D795F6-9C48-4221-8BA5-2BF4EFE65820}"/>
    <cellStyle name="Warning Text 2 5 2 2" xfId="23891" xr:uid="{BFF9B8AC-94AF-4491-8819-39EFB934D690}"/>
    <cellStyle name="Warning Text 2 5 2 3" xfId="41829" xr:uid="{08477C7A-E233-4C63-A122-C449AAE567D0}"/>
    <cellStyle name="Warning Text 2 5 3" xfId="23892" xr:uid="{247BADFA-9F7F-48F7-BA77-D9E590E87AEE}"/>
    <cellStyle name="Warning Text 2 5 3 2" xfId="41830" xr:uid="{F7E3B8A1-F42C-4F68-9A2B-F87205783C9F}"/>
    <cellStyle name="Warning Text 2 5 3 3" xfId="41831" xr:uid="{BF3FAFDF-C51A-48C7-BC0A-B6E4F32315F2}"/>
    <cellStyle name="Warning Text 2 5 4" xfId="23893" xr:uid="{DC2EB4F1-BCCE-472B-8423-6A7641F49335}"/>
    <cellStyle name="Warning Text 2 5 5" xfId="23894" xr:uid="{8BC5785C-EA1D-4BA2-832A-81F557B2A6D9}"/>
    <cellStyle name="Warning Text 2 5 6" xfId="41832" xr:uid="{F8040B4A-D8FD-4078-AF38-D0F285AC037F}"/>
    <cellStyle name="Warning Text 2 5 7" xfId="41833" xr:uid="{1B7D6B5C-E3DD-447F-9EDF-7424A45758AD}"/>
    <cellStyle name="Warning Text 2 6" xfId="23895" xr:uid="{3EF97621-3FEC-4D44-B031-70C00AD1423E}"/>
    <cellStyle name="Warning Text 2 6 2" xfId="23896" xr:uid="{8F68530E-0776-471B-A364-CEE62718CC9D}"/>
    <cellStyle name="Warning Text 2 6 2 2" xfId="23897" xr:uid="{97B36991-00D6-44D1-869A-FB507AA0F13A}"/>
    <cellStyle name="Warning Text 2 6 2 3" xfId="41834" xr:uid="{17876DF8-E081-4C38-9278-586FC1DD3D6A}"/>
    <cellStyle name="Warning Text 2 6 3" xfId="23898" xr:uid="{B66844D1-502C-4E9A-8BCE-ACA7C2974994}"/>
    <cellStyle name="Warning Text 2 6 3 2" xfId="41835" xr:uid="{451B75D7-3EBE-4ABE-859B-09618CD85470}"/>
    <cellStyle name="Warning Text 2 6 3 3" xfId="41836" xr:uid="{33667AAA-EB12-45D8-A771-2970E2AA63E0}"/>
    <cellStyle name="Warning Text 2 6 4" xfId="23899" xr:uid="{FA43724D-9CC9-43F1-8C56-A3B80AB43851}"/>
    <cellStyle name="Warning Text 2 6 5" xfId="23900" xr:uid="{0C9AB5F7-35B2-49D8-8591-F2998EC62E7C}"/>
    <cellStyle name="Warning Text 2 6 6" xfId="41837" xr:uid="{46E75A0F-4793-4288-9E4E-C834CEE9460E}"/>
    <cellStyle name="Warning Text 2 6 7" xfId="41838" xr:uid="{6F7C70C8-EDC8-49E7-8C2E-063B1A62D051}"/>
    <cellStyle name="Warning Text 2 7" xfId="23901" xr:uid="{73ADDA01-E910-4509-B05F-F23B5FEBBADC}"/>
    <cellStyle name="Warning Text 2 7 2" xfId="23902" xr:uid="{B2281AC1-11E4-4309-BD9C-3AD322F99095}"/>
    <cellStyle name="Warning Text 2 7 2 2" xfId="23903" xr:uid="{4220963C-3F95-49B8-835A-77E9B61CB272}"/>
    <cellStyle name="Warning Text 2 7 2 3" xfId="41839" xr:uid="{2438B388-6319-4043-AFA2-AB91E613A91F}"/>
    <cellStyle name="Warning Text 2 7 3" xfId="23904" xr:uid="{97C19015-0A5B-4B33-A5EC-5E4DEFEA4763}"/>
    <cellStyle name="Warning Text 2 7 3 2" xfId="41840" xr:uid="{1A4527BC-02F4-49E4-BAFA-7A85258B5206}"/>
    <cellStyle name="Warning Text 2 7 3 3" xfId="41841" xr:uid="{329CE2A2-FF4E-4491-A502-CA827B3F20D1}"/>
    <cellStyle name="Warning Text 2 7 4" xfId="23905" xr:uid="{B4E4BF6F-F991-4CB3-929D-AD7DF13B9EC8}"/>
    <cellStyle name="Warning Text 2 7 5" xfId="23906" xr:uid="{064B86AA-8AA6-4F41-99D0-FA9813FC21B5}"/>
    <cellStyle name="Warning Text 2 7 6" xfId="41842" xr:uid="{D217BC09-21C9-4517-A096-2E258CA2DB7B}"/>
    <cellStyle name="Warning Text 2 7 7" xfId="41843" xr:uid="{16AB1FF3-33FC-4A17-8F31-23BFF1C9CB88}"/>
    <cellStyle name="Warning Text 2 8" xfId="23907" xr:uid="{FC3B9809-7B10-49EE-8DB3-93DC7D29203F}"/>
    <cellStyle name="Warning Text 2 8 2" xfId="23908" xr:uid="{C73D818D-777B-473B-AD06-0BF13174785A}"/>
    <cellStyle name="Warning Text 2 8 2 2" xfId="23909" xr:uid="{BEF71272-AE33-47EA-90DE-529C714FE8D3}"/>
    <cellStyle name="Warning Text 2 8 2 3" xfId="41844" xr:uid="{01B8BAF4-1D44-48A5-A4DD-57C2555D8BA0}"/>
    <cellStyle name="Warning Text 2 8 3" xfId="23910" xr:uid="{58C26E74-1034-4146-A0F7-68412FBFFE19}"/>
    <cellStyle name="Warning Text 2 8 3 2" xfId="41845" xr:uid="{09FFCD01-0D75-4FE4-A3FB-22B4E4B83A81}"/>
    <cellStyle name="Warning Text 2 8 3 3" xfId="41846" xr:uid="{A4827FC7-619E-4A70-82B4-E7A7FD87AAB2}"/>
    <cellStyle name="Warning Text 2 8 4" xfId="23911" xr:uid="{404068CD-7305-4054-AE6F-A14076E9D9D5}"/>
    <cellStyle name="Warning Text 2 8 5" xfId="23912" xr:uid="{245B81FA-CDE5-408C-B6C2-BE9E0D2721DA}"/>
    <cellStyle name="Warning Text 2 8 6" xfId="41847" xr:uid="{18398EFA-D7E1-4F6A-8390-C12C438D1B35}"/>
    <cellStyle name="Warning Text 2 8 7" xfId="41848" xr:uid="{25D6683F-5425-4428-BCE4-7B9C5D1F12E7}"/>
    <cellStyle name="Warning Text 2 9" xfId="23913" xr:uid="{86A3245D-41B7-4916-9081-E33C4FA524FC}"/>
    <cellStyle name="Warning Text 2 9 2" xfId="23914" xr:uid="{ECCDC816-3A76-47B4-9B0A-27B71782B20A}"/>
    <cellStyle name="Warning Text 2 9 2 2" xfId="23915" xr:uid="{E919E4C1-B60C-4ABB-B94F-295818B46CAC}"/>
    <cellStyle name="Warning Text 2 9 2 3" xfId="41849" xr:uid="{C127BFF5-A470-4533-A369-6DCD8945025C}"/>
    <cellStyle name="Warning Text 2 9 3" xfId="23916" xr:uid="{7BA6DBEB-0C74-4978-AB87-40515D87AFA3}"/>
    <cellStyle name="Warning Text 2 9 3 2" xfId="41850" xr:uid="{6CDBA1BD-A802-4A6D-B097-F0A23E175389}"/>
    <cellStyle name="Warning Text 2 9 3 3" xfId="41851" xr:uid="{0DFC2C7E-1727-45E5-A2BC-735331ABF72D}"/>
    <cellStyle name="Warning Text 2 9 4" xfId="23917" xr:uid="{EA07E12A-83A8-4C73-AE70-28A9DDCC737E}"/>
    <cellStyle name="Warning Text 2 9 5" xfId="23918" xr:uid="{9B21F9D4-0FB1-457E-A989-A8A77BDEC264}"/>
    <cellStyle name="Warning Text 2 9 6" xfId="41852" xr:uid="{41466F0A-9CCC-4FBE-8458-447741ACC1EA}"/>
    <cellStyle name="Warning Text 2 9 7" xfId="41853" xr:uid="{F1006712-A680-49F9-903B-B232A964AD62}"/>
    <cellStyle name="Warning Text 20" xfId="41854" xr:uid="{772EB910-F9BA-4B5D-9B84-7517103D9658}"/>
    <cellStyle name="Warning Text 21" xfId="41855" xr:uid="{07E1EE92-8C5E-4472-AC85-1D7AFCFCDE40}"/>
    <cellStyle name="Warning Text 22" xfId="41856" xr:uid="{A667ADC9-105F-402C-BEA9-2781D266EEF4}"/>
    <cellStyle name="Warning Text 23" xfId="41857" xr:uid="{095D6ED5-691F-4573-8C2C-617FFE342C05}"/>
    <cellStyle name="Warning Text 24" xfId="41858" xr:uid="{D54D2645-4923-4383-9F01-D18A04229FE9}"/>
    <cellStyle name="Warning Text 25" xfId="41859" xr:uid="{E80747CB-0054-4D8A-83DB-14F0601A2B58}"/>
    <cellStyle name="Warning Text 26" xfId="41860" xr:uid="{DC3B5314-6EE8-437B-ABC2-26A171523B97}"/>
    <cellStyle name="Warning Text 27" xfId="41861" xr:uid="{E3320E12-47CC-451A-8114-6CE68D8C6F57}"/>
    <cellStyle name="Warning Text 28" xfId="41862" xr:uid="{59987CA0-C3BB-4E27-9969-0D7B5BCB2115}"/>
    <cellStyle name="Warning Text 29" xfId="41863" xr:uid="{A965327B-D697-45FD-9CCE-DAEE0C73394D}"/>
    <cellStyle name="Warning Text 3" xfId="23919" xr:uid="{D61556EC-B4FC-40E8-BE3B-8C13F144665A}"/>
    <cellStyle name="Warning Text 3 10" xfId="23920" xr:uid="{89BC5295-4425-483C-B618-2FDB0C17D3C9}"/>
    <cellStyle name="Warning Text 3 10 2" xfId="23921" xr:uid="{9C33AD55-8F9E-4176-8054-2D7012A73C93}"/>
    <cellStyle name="Warning Text 3 10 2 2" xfId="23922" xr:uid="{7A8D1EA4-3666-4323-9B1F-7FCA469280BF}"/>
    <cellStyle name="Warning Text 3 10 2 3" xfId="41864" xr:uid="{89716DA4-31A0-4572-A411-BC2BCD2A5D74}"/>
    <cellStyle name="Warning Text 3 10 3" xfId="23923" xr:uid="{FBE63355-36ED-41D8-9924-993076983F49}"/>
    <cellStyle name="Warning Text 3 10 3 2" xfId="41865" xr:uid="{568C70FE-0974-410C-A50D-0D93157C07C0}"/>
    <cellStyle name="Warning Text 3 10 3 3" xfId="41866" xr:uid="{28A2BB30-B55C-40D4-BCEA-857D22B6CEC1}"/>
    <cellStyle name="Warning Text 3 10 4" xfId="23924" xr:uid="{7F868220-9714-4597-9925-6F6C518CF999}"/>
    <cellStyle name="Warning Text 3 10 5" xfId="41867" xr:uid="{66CFA432-A403-4944-A4D0-76CADB49F184}"/>
    <cellStyle name="Warning Text 3 10 5 2" xfId="41868" xr:uid="{AD88D2BB-71A6-4F3C-B8F6-DE0551B97F53}"/>
    <cellStyle name="Warning Text 3 10 5 3" xfId="41869" xr:uid="{2CBEEC74-3052-4294-B59F-65D18266297F}"/>
    <cellStyle name="Warning Text 3 10 6" xfId="41870" xr:uid="{7F89A9F7-7919-42A7-9A5C-CA1F7E0946DF}"/>
    <cellStyle name="Warning Text 3 11" xfId="23925" xr:uid="{49046291-3750-4684-9247-33DD70002AD5}"/>
    <cellStyle name="Warning Text 3 11 2" xfId="23926" xr:uid="{12125E25-0CAB-41B7-9106-21AA518FC19C}"/>
    <cellStyle name="Warning Text 3 11 2 2" xfId="23927" xr:uid="{C2FE83AB-2A49-459A-900E-85A11D81C6E7}"/>
    <cellStyle name="Warning Text 3 11 2 3" xfId="41871" xr:uid="{EDEC221E-DBBB-439D-909A-9F5DCAB4896D}"/>
    <cellStyle name="Warning Text 3 11 3" xfId="23928" xr:uid="{0F8A6C54-68D1-491C-8383-B2D14AC8A99B}"/>
    <cellStyle name="Warning Text 3 11 3 2" xfId="41872" xr:uid="{BD6B0633-C7EF-49A6-BF15-7CD8A426B7FD}"/>
    <cellStyle name="Warning Text 3 11 3 3" xfId="41873" xr:uid="{25F272E2-C036-4118-B0C3-11DBFF69FC7D}"/>
    <cellStyle name="Warning Text 3 11 4" xfId="23929" xr:uid="{C25A4321-428C-4663-B756-528653C1C230}"/>
    <cellStyle name="Warning Text 3 11 5" xfId="41874" xr:uid="{78AC789F-6A56-43E0-B398-3F58CB0DFC53}"/>
    <cellStyle name="Warning Text 3 11 5 2" xfId="41875" xr:uid="{F55D93EC-3498-442E-AC75-7230A2DDDDEE}"/>
    <cellStyle name="Warning Text 3 11 5 3" xfId="41876" xr:uid="{BB0780A4-A00F-4BAF-8639-92C1B5E96DDC}"/>
    <cellStyle name="Warning Text 3 11 6" xfId="41877" xr:uid="{561B0937-A3B5-4E54-9685-10EF2F4A0068}"/>
    <cellStyle name="Warning Text 3 12" xfId="23930" xr:uid="{AB90C3A5-5EFB-4FB7-AC62-3AA12CFE0834}"/>
    <cellStyle name="Warning Text 3 12 2" xfId="23931" xr:uid="{5C650149-E392-4164-ABB3-4BE83BD6BB91}"/>
    <cellStyle name="Warning Text 3 12 3" xfId="41878" xr:uid="{789CFD44-F0FD-4FCF-BBB9-693F020CEB82}"/>
    <cellStyle name="Warning Text 3 13" xfId="23932" xr:uid="{E496AA46-7B79-48B6-B466-6D8C51F38C15}"/>
    <cellStyle name="Warning Text 3 13 2" xfId="41879" xr:uid="{1E4A0F48-E004-4C4C-A4BC-1B5263519CDD}"/>
    <cellStyle name="Warning Text 3 13 3" xfId="41880" xr:uid="{AAF42D53-0268-4494-9C45-0D72947B7B08}"/>
    <cellStyle name="Warning Text 3 14" xfId="23933" xr:uid="{15BEE183-B7D9-4440-AD7D-8E2653A814D2}"/>
    <cellStyle name="Warning Text 3 15" xfId="23934" xr:uid="{60DC4FA3-C5B4-412B-8159-32ECF8140255}"/>
    <cellStyle name="Warning Text 3 16" xfId="41881" xr:uid="{59CC5430-D246-4EA8-932B-1EB099A20673}"/>
    <cellStyle name="Warning Text 3 17" xfId="41882" xr:uid="{E419619F-3AFB-4903-B01B-43392FB9D229}"/>
    <cellStyle name="Warning Text 3 18" xfId="44227" xr:uid="{97BC9AA8-112F-4544-8CDC-A6C89F496B39}"/>
    <cellStyle name="Warning Text 3 2" xfId="23935" xr:uid="{969F48C9-C2C4-4FB6-92BF-4E0EFB00158D}"/>
    <cellStyle name="Warning Text 3 2 2" xfId="23936" xr:uid="{F60BD0E0-DCD2-44EE-BDBB-5033B5960F52}"/>
    <cellStyle name="Warning Text 3 2 2 2" xfId="23937" xr:uid="{F8AEEE86-28AB-4D47-B875-6BBF62C28261}"/>
    <cellStyle name="Warning Text 3 2 2 3" xfId="41883" xr:uid="{5BDEA71B-9C08-4C34-AD73-39CD321384C4}"/>
    <cellStyle name="Warning Text 3 2 3" xfId="23938" xr:uid="{35079703-F393-4FB5-8463-CC8BC80D8915}"/>
    <cellStyle name="Warning Text 3 2 3 2" xfId="41884" xr:uid="{FC31111E-F063-4823-B9F2-0D90282AA248}"/>
    <cellStyle name="Warning Text 3 2 3 3" xfId="41885" xr:uid="{E1A625DB-D059-40A4-A09F-A4155987A60F}"/>
    <cellStyle name="Warning Text 3 2 4" xfId="23939" xr:uid="{86CFD606-36B4-43F0-9E15-706ED02506F4}"/>
    <cellStyle name="Warning Text 3 2 5" xfId="41886" xr:uid="{039CA9C3-70F9-4700-8157-8EBB6C04853D}"/>
    <cellStyle name="Warning Text 3 2 5 2" xfId="41887" xr:uid="{E828F325-12BA-4B2F-954E-BF14B73D4825}"/>
    <cellStyle name="Warning Text 3 2 5 3" xfId="41888" xr:uid="{44E3DE1E-5ACA-47F4-95F3-5B5A9B8136C7}"/>
    <cellStyle name="Warning Text 3 2 6" xfId="41889" xr:uid="{1217C806-8A95-4839-B623-2576E93EA9BF}"/>
    <cellStyle name="Warning Text 3 3" xfId="23940" xr:uid="{A6101BA4-F5E3-494E-95AB-31FF0F3DC359}"/>
    <cellStyle name="Warning Text 3 3 2" xfId="23941" xr:uid="{F3E6FB58-2180-4146-A1A7-BA6910B56085}"/>
    <cellStyle name="Warning Text 3 3 2 2" xfId="23942" xr:uid="{3EDC1FA5-D20F-41FD-976D-F5D987E2AA44}"/>
    <cellStyle name="Warning Text 3 3 2 3" xfId="41890" xr:uid="{C57C2FC3-54E5-4455-8685-A9DE98AE99D1}"/>
    <cellStyle name="Warning Text 3 3 3" xfId="23943" xr:uid="{93467BD2-542C-4383-B03B-81F60915DD92}"/>
    <cellStyle name="Warning Text 3 3 3 2" xfId="41891" xr:uid="{2650C2E8-4C44-4BFF-94F9-F38B13E7B15F}"/>
    <cellStyle name="Warning Text 3 3 3 3" xfId="41892" xr:uid="{C7ACB1B2-0358-448A-9483-A131F5901B4E}"/>
    <cellStyle name="Warning Text 3 3 4" xfId="23944" xr:uid="{67CAD110-298E-4C0E-AFA7-0AE9CBF7A7DE}"/>
    <cellStyle name="Warning Text 3 3 5" xfId="41893" xr:uid="{C8CBE100-70C2-4867-9EFA-E3F2CA9714FA}"/>
    <cellStyle name="Warning Text 3 3 5 2" xfId="41894" xr:uid="{7A14A252-0E92-4976-B441-02B9BA4D4035}"/>
    <cellStyle name="Warning Text 3 3 5 3" xfId="41895" xr:uid="{5D8B6D1A-A7D7-44F4-8AEC-25D691A9428C}"/>
    <cellStyle name="Warning Text 3 3 6" xfId="41896" xr:uid="{3601DF81-B41F-4AC1-83A2-BDA90CE59400}"/>
    <cellStyle name="Warning Text 3 4" xfId="23945" xr:uid="{06E6DA75-F024-4287-B04A-3D0C499C316F}"/>
    <cellStyle name="Warning Text 3 4 2" xfId="23946" xr:uid="{AA36E16A-A620-459B-829C-4B83B10C8318}"/>
    <cellStyle name="Warning Text 3 4 2 2" xfId="23947" xr:uid="{6B84890A-5044-4E52-AE73-C8483D27FA90}"/>
    <cellStyle name="Warning Text 3 4 2 3" xfId="41897" xr:uid="{3BC1ECF9-3554-4B80-9C8A-7EDAEB851553}"/>
    <cellStyle name="Warning Text 3 4 3" xfId="23948" xr:uid="{C414EA4D-AE8A-4172-B9DD-5BD587AD8F7A}"/>
    <cellStyle name="Warning Text 3 4 3 2" xfId="41898" xr:uid="{59371641-8C60-41C9-8EA0-EEDF9D9B65E8}"/>
    <cellStyle name="Warning Text 3 4 3 3" xfId="41899" xr:uid="{92144E6D-74D1-4E34-A499-E41745F3BBA8}"/>
    <cellStyle name="Warning Text 3 4 4" xfId="23949" xr:uid="{B114FF1B-9ACC-4689-A096-1E226B3E5F29}"/>
    <cellStyle name="Warning Text 3 4 5" xfId="41900" xr:uid="{7B9210B3-FCE6-4370-B336-44D1B3E77FE5}"/>
    <cellStyle name="Warning Text 3 4 5 2" xfId="41901" xr:uid="{DCC7F715-66D7-48E2-B3CC-D8A9A4D34892}"/>
    <cellStyle name="Warning Text 3 4 5 3" xfId="41902" xr:uid="{FF141741-DC48-479D-966B-01A0DA2EE040}"/>
    <cellStyle name="Warning Text 3 4 6" xfId="41903" xr:uid="{B1CE1D14-3C10-441D-A54E-34318F16A0DE}"/>
    <cellStyle name="Warning Text 3 5" xfId="23950" xr:uid="{93226FA9-4F0B-4642-B855-10B873C50301}"/>
    <cellStyle name="Warning Text 3 5 2" xfId="23951" xr:uid="{7966C416-9BC2-4E8E-A29B-CF106602672B}"/>
    <cellStyle name="Warning Text 3 5 2 2" xfId="23952" xr:uid="{1952160D-6FFF-4EA8-88E4-FAF81D5A141C}"/>
    <cellStyle name="Warning Text 3 5 2 3" xfId="41904" xr:uid="{9A23145A-3300-4108-9880-4181A28B7FD1}"/>
    <cellStyle name="Warning Text 3 5 3" xfId="23953" xr:uid="{B84E65EA-044B-46DC-9365-53DF54CD0225}"/>
    <cellStyle name="Warning Text 3 5 3 2" xfId="41905" xr:uid="{DC07D1E8-E22E-4D5B-BBA0-D1CF4B854923}"/>
    <cellStyle name="Warning Text 3 5 3 3" xfId="41906" xr:uid="{7FFE3E28-3DCA-490A-959D-9A5854B2273F}"/>
    <cellStyle name="Warning Text 3 5 4" xfId="23954" xr:uid="{D1E068E7-CBD0-4A41-A3D0-627FE319CB8F}"/>
    <cellStyle name="Warning Text 3 5 5" xfId="41907" xr:uid="{D94DF417-626F-4851-9031-61EE03AB60BA}"/>
    <cellStyle name="Warning Text 3 5 5 2" xfId="41908" xr:uid="{DFEA8A8C-8C96-411F-BB2C-953C88952F16}"/>
    <cellStyle name="Warning Text 3 5 5 3" xfId="41909" xr:uid="{775490BC-F4F9-4E4D-85DF-D479E8465E76}"/>
    <cellStyle name="Warning Text 3 5 6" xfId="41910" xr:uid="{1197AF6F-3E65-47C7-9DE2-8FFE99231B58}"/>
    <cellStyle name="Warning Text 3 6" xfId="23955" xr:uid="{52F2E731-8C90-4EB8-8600-59ACB3079D92}"/>
    <cellStyle name="Warning Text 3 6 2" xfId="23956" xr:uid="{FA7F79EC-58B3-46CD-B682-B3B2B4E60B2E}"/>
    <cellStyle name="Warning Text 3 6 2 2" xfId="23957" xr:uid="{1DB2F206-EE74-4721-BBF6-2420CD92A88F}"/>
    <cellStyle name="Warning Text 3 6 2 3" xfId="41911" xr:uid="{5123A628-1299-4FA3-8CA7-C074AC2E7C80}"/>
    <cellStyle name="Warning Text 3 6 3" xfId="23958" xr:uid="{8D12A41D-ECBB-4B1A-949E-9F54F191368B}"/>
    <cellStyle name="Warning Text 3 6 3 2" xfId="41912" xr:uid="{2887B154-B7F6-47A5-AB0C-AA12112FDDA3}"/>
    <cellStyle name="Warning Text 3 6 3 3" xfId="41913" xr:uid="{BB0A8397-178F-4A1D-8FAC-5B2C250C1532}"/>
    <cellStyle name="Warning Text 3 6 4" xfId="23959" xr:uid="{79506C9A-4A38-403D-96EC-16F8E5B5E07A}"/>
    <cellStyle name="Warning Text 3 6 5" xfId="41914" xr:uid="{B650EA3E-59AF-45D5-A689-742563F7147E}"/>
    <cellStyle name="Warning Text 3 6 5 2" xfId="41915" xr:uid="{85C34417-6CE7-499B-916E-E96DACBE5642}"/>
    <cellStyle name="Warning Text 3 6 5 3" xfId="41916" xr:uid="{5CDCB51D-40F0-4592-B79B-A7C3C4252E8F}"/>
    <cellStyle name="Warning Text 3 6 6" xfId="41917" xr:uid="{95772154-B9CA-4AD3-9B64-99F00149C6B2}"/>
    <cellStyle name="Warning Text 3 7" xfId="23960" xr:uid="{4778C273-CC5E-47E6-877B-BD3C120BC24F}"/>
    <cellStyle name="Warning Text 3 7 2" xfId="23961" xr:uid="{C103F7B1-6ACA-45BE-A68B-8FC2D429297A}"/>
    <cellStyle name="Warning Text 3 7 2 2" xfId="23962" xr:uid="{4D843114-B672-4941-A0F8-A8755571444B}"/>
    <cellStyle name="Warning Text 3 7 2 3" xfId="41918" xr:uid="{D834ED3D-09B1-4B32-BDBE-26A0F73CBE23}"/>
    <cellStyle name="Warning Text 3 7 3" xfId="23963" xr:uid="{3C2A2C8E-B8C6-40F0-83C9-1B0324D02778}"/>
    <cellStyle name="Warning Text 3 7 3 2" xfId="41919" xr:uid="{769D83DB-2F92-41D0-8D46-51C75B035A14}"/>
    <cellStyle name="Warning Text 3 7 3 3" xfId="41920" xr:uid="{DF5EA087-E88B-4639-8094-4C8CA93110A1}"/>
    <cellStyle name="Warning Text 3 7 4" xfId="23964" xr:uid="{F06D15BB-1098-49FF-BE76-2195CECCB209}"/>
    <cellStyle name="Warning Text 3 7 5" xfId="41921" xr:uid="{4C2BBFCE-50F7-42BD-96F5-FE5FFF18433F}"/>
    <cellStyle name="Warning Text 3 7 5 2" xfId="41922" xr:uid="{A4B437D9-6D39-4105-9741-180CAC040521}"/>
    <cellStyle name="Warning Text 3 7 5 3" xfId="41923" xr:uid="{0D19FB7F-28EA-44E3-A0A2-2FABBBF2BFCC}"/>
    <cellStyle name="Warning Text 3 7 6" xfId="41924" xr:uid="{4AE0EC71-152C-4194-BBAB-C81EDA8E8566}"/>
    <cellStyle name="Warning Text 3 8" xfId="23965" xr:uid="{AF766E26-5A93-405C-B537-48A041E03F63}"/>
    <cellStyle name="Warning Text 3 8 2" xfId="23966" xr:uid="{69884CA6-E5D6-42B5-BA39-3F0F60AF219D}"/>
    <cellStyle name="Warning Text 3 8 2 2" xfId="23967" xr:uid="{5AF16387-F7AF-4C95-B1B0-ED320CEF4E15}"/>
    <cellStyle name="Warning Text 3 8 2 3" xfId="41925" xr:uid="{9FC05996-EE10-4736-9141-BC5430E78D69}"/>
    <cellStyle name="Warning Text 3 8 3" xfId="23968" xr:uid="{9362CE28-BD75-4C49-9EB3-996E6CCB3265}"/>
    <cellStyle name="Warning Text 3 8 3 2" xfId="41926" xr:uid="{DB003552-18F0-496A-A19F-4E1523F9FE57}"/>
    <cellStyle name="Warning Text 3 8 3 3" xfId="41927" xr:uid="{05548DAB-5EB3-4CCF-9ACD-17D3872BA914}"/>
    <cellStyle name="Warning Text 3 8 4" xfId="23969" xr:uid="{1CB7CB21-1239-4649-8A2F-7D75C6C45A03}"/>
    <cellStyle name="Warning Text 3 8 5" xfId="41928" xr:uid="{A6378A39-6C8F-49A4-BD84-2E54510035BF}"/>
    <cellStyle name="Warning Text 3 8 5 2" xfId="41929" xr:uid="{3935B767-FDC5-4EA6-8AFA-5B6A1A53D084}"/>
    <cellStyle name="Warning Text 3 8 5 3" xfId="41930" xr:uid="{1AB2EB02-53CC-4728-9E64-8BCF43EAE300}"/>
    <cellStyle name="Warning Text 3 8 6" xfId="41931" xr:uid="{169B1119-165C-431E-A389-F4EEC0D4634B}"/>
    <cellStyle name="Warning Text 3 9" xfId="23970" xr:uid="{ECFA1913-EB97-4F97-AF6B-F15DF40149BE}"/>
    <cellStyle name="Warning Text 3 9 2" xfId="23971" xr:uid="{5AABAF58-49F9-4C52-98CB-D5C8EF007B44}"/>
    <cellStyle name="Warning Text 3 9 2 2" xfId="23972" xr:uid="{4183B82C-6550-4638-9ECB-9700617C0281}"/>
    <cellStyle name="Warning Text 3 9 2 3" xfId="41932" xr:uid="{08F08C76-7C53-4847-BC1F-1DFCFC75D5D5}"/>
    <cellStyle name="Warning Text 3 9 3" xfId="23973" xr:uid="{9107562D-53F6-42CE-89CC-BA57DA48B8F5}"/>
    <cellStyle name="Warning Text 3 9 3 2" xfId="41933" xr:uid="{D010E783-B20E-4B33-A2EA-6988F589A9B3}"/>
    <cellStyle name="Warning Text 3 9 3 3" xfId="41934" xr:uid="{1AD17C24-060F-485C-A592-0B7325D3CDEC}"/>
    <cellStyle name="Warning Text 3 9 4" xfId="23974" xr:uid="{2B772977-DC46-484C-87C9-7CA468C03B91}"/>
    <cellStyle name="Warning Text 3 9 5" xfId="41935" xr:uid="{7C4095E1-D77B-48FB-AB8E-213C48544896}"/>
    <cellStyle name="Warning Text 3 9 5 2" xfId="41936" xr:uid="{ED311DE3-ED2E-475E-BEE4-68C2EE1E819C}"/>
    <cellStyle name="Warning Text 3 9 5 3" xfId="41937" xr:uid="{47CCB581-A8B3-4F04-BB5B-902E1860C353}"/>
    <cellStyle name="Warning Text 3 9 6" xfId="41938" xr:uid="{413E66A3-B7AF-4EAA-BDE4-8CB07A2C5E78}"/>
    <cellStyle name="Warning Text 30" xfId="41939" xr:uid="{192849AD-F286-4902-8CC9-E15BD7A0CDA0}"/>
    <cellStyle name="Warning Text 31" xfId="41940" xr:uid="{ED79C9E6-514E-4C3E-BDDC-CEB5935EE187}"/>
    <cellStyle name="Warning Text 32" xfId="41941" xr:uid="{421BE8BC-E81E-40F8-ACEF-AAD7372B855B}"/>
    <cellStyle name="Warning Text 33" xfId="41942" xr:uid="{58334CFB-094E-4372-BFC1-C704AE4D601D}"/>
    <cellStyle name="Warning Text 34" xfId="41943" xr:uid="{1FBEAF8C-E2DF-4766-BEC8-AE71C669719D}"/>
    <cellStyle name="Warning Text 35" xfId="41944" xr:uid="{94F070C9-92A2-4183-9FCE-CD0DB81FDFC5}"/>
    <cellStyle name="Warning Text 36" xfId="41945" xr:uid="{E7C298AC-6B5A-4D4C-BA57-AE050299E988}"/>
    <cellStyle name="Warning Text 37" xfId="41946" xr:uid="{EAAB3546-185C-4F1C-9F86-6E34DB700191}"/>
    <cellStyle name="Warning Text 38" xfId="41947" xr:uid="{624DC6D4-6705-4883-A293-C05374CDAEED}"/>
    <cellStyle name="Warning Text 39" xfId="41948" xr:uid="{9B9F1F5E-96DF-4EFA-8B8E-84E4779BB020}"/>
    <cellStyle name="Warning Text 4" xfId="23975" xr:uid="{234D92DA-9DFE-4A00-A16D-5199633EC239}"/>
    <cellStyle name="Warning Text 4 10" xfId="23976" xr:uid="{6740F479-233E-468B-B411-C0E939C4390F}"/>
    <cellStyle name="Warning Text 4 10 2" xfId="23977" xr:uid="{A7C179F4-7FBD-4499-9326-FD4827442474}"/>
    <cellStyle name="Warning Text 4 10 2 2" xfId="23978" xr:uid="{030BC174-C736-4A6C-A2E4-932D3D364909}"/>
    <cellStyle name="Warning Text 4 10 2 3" xfId="41949" xr:uid="{4D39EBD9-50E7-4FDD-B9B2-99A545167553}"/>
    <cellStyle name="Warning Text 4 10 3" xfId="23979" xr:uid="{69A6775C-23E1-43E5-9368-35AE85118D64}"/>
    <cellStyle name="Warning Text 4 10 3 2" xfId="41950" xr:uid="{8155E60B-5057-43A2-A4DC-11ED92DE0BE2}"/>
    <cellStyle name="Warning Text 4 10 3 3" xfId="41951" xr:uid="{9C176A28-FE5D-42D8-8FCD-7E225B1AFCDA}"/>
    <cellStyle name="Warning Text 4 10 4" xfId="23980" xr:uid="{0E9A80F0-D13A-41AF-ABF8-4DA377A558EE}"/>
    <cellStyle name="Warning Text 4 10 5" xfId="41952" xr:uid="{2FD35FB0-1D2E-44AB-89E8-08747EFDCEFC}"/>
    <cellStyle name="Warning Text 4 10 5 2" xfId="41953" xr:uid="{6A0AFB2E-FF29-4308-B693-4A934D682528}"/>
    <cellStyle name="Warning Text 4 10 5 3" xfId="41954" xr:uid="{0404DC24-2799-4C5C-A272-9868DAA1B518}"/>
    <cellStyle name="Warning Text 4 10 6" xfId="41955" xr:uid="{17CB1F87-9023-4D0D-8585-9ACC34845EDA}"/>
    <cellStyle name="Warning Text 4 11" xfId="23981" xr:uid="{162CD3CE-1F91-49DC-9C30-65A70D2BB818}"/>
    <cellStyle name="Warning Text 4 11 2" xfId="23982" xr:uid="{B8AA5957-D135-4FB0-953C-1F46DAAEC6A0}"/>
    <cellStyle name="Warning Text 4 11 2 2" xfId="23983" xr:uid="{CE4BF219-9906-46BA-AA64-A734A9EA8033}"/>
    <cellStyle name="Warning Text 4 11 2 3" xfId="41956" xr:uid="{B4F94C89-C695-4A33-A16C-7821AAE45F9D}"/>
    <cellStyle name="Warning Text 4 11 3" xfId="23984" xr:uid="{2BDAB656-56BF-41AC-91F6-67CCC39EE848}"/>
    <cellStyle name="Warning Text 4 11 3 2" xfId="41957" xr:uid="{EF5F051C-67E6-45C2-8D10-AFD8F9A494E0}"/>
    <cellStyle name="Warning Text 4 11 3 3" xfId="41958" xr:uid="{891C51B3-98E8-416C-B9B6-8EE129A2BCD0}"/>
    <cellStyle name="Warning Text 4 11 4" xfId="23985" xr:uid="{7ADB52CA-64E2-4549-BAFF-540AE1938774}"/>
    <cellStyle name="Warning Text 4 11 5" xfId="41959" xr:uid="{3E0037A1-0724-45BE-B1B4-14585A9D8B22}"/>
    <cellStyle name="Warning Text 4 11 5 2" xfId="41960" xr:uid="{BC2B7202-DA36-4807-933C-45FB6717925B}"/>
    <cellStyle name="Warning Text 4 11 5 3" xfId="41961" xr:uid="{B6284112-3137-4C3D-9AB2-B981A1A5CC93}"/>
    <cellStyle name="Warning Text 4 11 6" xfId="41962" xr:uid="{98A195E0-76A8-46B8-8773-89FFD18C9347}"/>
    <cellStyle name="Warning Text 4 12" xfId="23986" xr:uid="{075DF00F-5DA9-4679-9575-635D23E36288}"/>
    <cellStyle name="Warning Text 4 12 2" xfId="23987" xr:uid="{97E83FDC-0F06-48D3-91E4-6039FD71CB35}"/>
    <cellStyle name="Warning Text 4 12 3" xfId="41963" xr:uid="{ED543B3B-98E4-42BB-B6A2-130B6F0BFA52}"/>
    <cellStyle name="Warning Text 4 13" xfId="23988" xr:uid="{C405F654-1936-4AB4-AD12-AD705133D697}"/>
    <cellStyle name="Warning Text 4 13 2" xfId="41964" xr:uid="{0A9EBE6D-EA24-446A-B84C-1E0F4F53EDB1}"/>
    <cellStyle name="Warning Text 4 13 3" xfId="41965" xr:uid="{79073F80-3231-41FA-A052-6D23D28BFD7D}"/>
    <cellStyle name="Warning Text 4 14" xfId="23989" xr:uid="{F93D8C86-6D4B-49B6-97B1-FAD13D906D1D}"/>
    <cellStyle name="Warning Text 4 15" xfId="41966" xr:uid="{2BF9D4D7-7CB9-4CDF-8518-B4DA57B477E0}"/>
    <cellStyle name="Warning Text 4 15 2" xfId="41967" xr:uid="{7DB1B101-D189-4531-BAC2-0FA517F71EDD}"/>
    <cellStyle name="Warning Text 4 15 3" xfId="41968" xr:uid="{527A1A15-0FAF-43E2-95D8-34787A43247B}"/>
    <cellStyle name="Warning Text 4 16" xfId="41969" xr:uid="{943EE9A2-6694-4C45-B323-2D2E4653863B}"/>
    <cellStyle name="Warning Text 4 2" xfId="23990" xr:uid="{A80FAE99-D055-4F9A-AFE0-127EB3B5E3C3}"/>
    <cellStyle name="Warning Text 4 2 2" xfId="23991" xr:uid="{30EA20A6-F3A1-4769-AEDA-C10C6AB6FFA1}"/>
    <cellStyle name="Warning Text 4 2 2 2" xfId="23992" xr:uid="{A19037C3-BA17-4215-BFDF-B94DD8E3DEBB}"/>
    <cellStyle name="Warning Text 4 2 2 3" xfId="41970" xr:uid="{08AF9AB7-FF98-46FD-A545-F78D57CC7C44}"/>
    <cellStyle name="Warning Text 4 2 3" xfId="23993" xr:uid="{392376B9-928F-4610-89E9-ECE498A6CD74}"/>
    <cellStyle name="Warning Text 4 2 3 2" xfId="41971" xr:uid="{B303B689-A899-4C4E-A86C-AC959D9F034F}"/>
    <cellStyle name="Warning Text 4 2 3 3" xfId="41972" xr:uid="{8AC6274A-A04B-47B2-B375-19C7A83EFAB4}"/>
    <cellStyle name="Warning Text 4 2 4" xfId="23994" xr:uid="{0B86AD0D-76FE-41FA-8B53-3321C09E8161}"/>
    <cellStyle name="Warning Text 4 2 5" xfId="41973" xr:uid="{9776BA62-33F4-471E-9811-73AC84C874D0}"/>
    <cellStyle name="Warning Text 4 2 5 2" xfId="41974" xr:uid="{13C28E32-3B56-45D1-9BDC-7384779B3045}"/>
    <cellStyle name="Warning Text 4 2 5 3" xfId="41975" xr:uid="{5B5E6987-8B44-4031-A7BA-AEBD1D4E6C69}"/>
    <cellStyle name="Warning Text 4 2 6" xfId="41976" xr:uid="{D68D0D98-85E3-42D8-A84E-38A9BBB1F52C}"/>
    <cellStyle name="Warning Text 4 3" xfId="23995" xr:uid="{E9749819-FE1E-4E42-97AE-453828BD4DD1}"/>
    <cellStyle name="Warning Text 4 3 2" xfId="23996" xr:uid="{162FA6AE-6518-4E46-A10F-80B920960893}"/>
    <cellStyle name="Warning Text 4 3 2 2" xfId="23997" xr:uid="{77C2C10E-8ABF-4B9E-830F-A90CA4B24650}"/>
    <cellStyle name="Warning Text 4 3 2 3" xfId="41977" xr:uid="{3D126177-A51A-4E2F-9A46-8FE6D6F7AAC9}"/>
    <cellStyle name="Warning Text 4 3 3" xfId="23998" xr:uid="{3D20322C-352A-4C1F-9FA3-12A1216CC57E}"/>
    <cellStyle name="Warning Text 4 3 3 2" xfId="41978" xr:uid="{88973404-7CEF-4A84-B1AF-8290144E9629}"/>
    <cellStyle name="Warning Text 4 3 3 3" xfId="41979" xr:uid="{F68D7F2C-C6EC-411E-9F0D-A392F240DFE0}"/>
    <cellStyle name="Warning Text 4 3 4" xfId="23999" xr:uid="{4657252A-F696-4B82-9098-EE74F7BB9BF6}"/>
    <cellStyle name="Warning Text 4 3 5" xfId="41980" xr:uid="{F2C2AF8F-DEBE-437B-AC9C-C8FE8E3F7F6D}"/>
    <cellStyle name="Warning Text 4 3 5 2" xfId="41981" xr:uid="{EE13A73F-D20A-4468-BC2D-91D1BA0C8D7D}"/>
    <cellStyle name="Warning Text 4 3 5 3" xfId="41982" xr:uid="{54034903-F245-49B3-897C-81C241224444}"/>
    <cellStyle name="Warning Text 4 3 6" xfId="41983" xr:uid="{45E4B190-16C1-48D6-BBA3-AC0EEB26FD57}"/>
    <cellStyle name="Warning Text 4 4" xfId="24000" xr:uid="{13F3B6C9-E388-4557-8735-580461D0804C}"/>
    <cellStyle name="Warning Text 4 4 2" xfId="24001" xr:uid="{53C4AC5B-97C9-4097-832A-6DB1DD94DCF1}"/>
    <cellStyle name="Warning Text 4 4 2 2" xfId="24002" xr:uid="{4AD19576-BDAA-4DE3-8741-6D32ECF77000}"/>
    <cellStyle name="Warning Text 4 4 2 3" xfId="41984" xr:uid="{03BD2132-46D3-4771-A07E-FE8CC91BB850}"/>
    <cellStyle name="Warning Text 4 4 3" xfId="24003" xr:uid="{BEF55C1C-04E7-44B6-9873-5D2AC175ABA2}"/>
    <cellStyle name="Warning Text 4 4 3 2" xfId="41985" xr:uid="{04019957-489F-461E-BEC8-36E65F6BFE96}"/>
    <cellStyle name="Warning Text 4 4 3 3" xfId="41986" xr:uid="{0B4D9C76-7E5B-4C3F-BE72-C4DD01FD65DE}"/>
    <cellStyle name="Warning Text 4 4 4" xfId="24004" xr:uid="{69F5EADB-CC75-445F-8200-7566BB720F57}"/>
    <cellStyle name="Warning Text 4 4 5" xfId="41987" xr:uid="{17B372C7-0B10-4CC4-B3BD-1ADBACC65AC8}"/>
    <cellStyle name="Warning Text 4 4 5 2" xfId="41988" xr:uid="{4127EF54-A126-4A3E-BC0C-5E47A0840AF3}"/>
    <cellStyle name="Warning Text 4 4 5 3" xfId="41989" xr:uid="{265B02E7-AABA-40A8-8F89-EFA309928609}"/>
    <cellStyle name="Warning Text 4 4 6" xfId="41990" xr:uid="{C9F5A215-3340-4938-9392-C802E34D284A}"/>
    <cellStyle name="Warning Text 4 5" xfId="24005" xr:uid="{38E84CCB-372F-48CB-9BBA-EE3F5A749961}"/>
    <cellStyle name="Warning Text 4 5 2" xfId="24006" xr:uid="{4BD58E3D-1C6B-4D7A-8749-87E9B0F0ABDE}"/>
    <cellStyle name="Warning Text 4 5 2 2" xfId="24007" xr:uid="{3E9FC49E-BF09-41A2-8EFB-A81FAF980A44}"/>
    <cellStyle name="Warning Text 4 5 2 3" xfId="41991" xr:uid="{6C389E7A-CA19-46A9-A529-2300C1792A04}"/>
    <cellStyle name="Warning Text 4 5 3" xfId="24008" xr:uid="{758B7E39-EEE9-4FA1-AB0D-640E58B907F7}"/>
    <cellStyle name="Warning Text 4 5 3 2" xfId="41992" xr:uid="{3310C6E4-9474-42C0-B9D7-620C027CC908}"/>
    <cellStyle name="Warning Text 4 5 3 3" xfId="41993" xr:uid="{1835C63E-E5DC-424A-87AB-3F5C703CC479}"/>
    <cellStyle name="Warning Text 4 5 4" xfId="24009" xr:uid="{50986482-D310-466E-8AB0-B55C4862E5C0}"/>
    <cellStyle name="Warning Text 4 5 5" xfId="41994" xr:uid="{401581A4-CF26-479D-9F56-B1CD61872294}"/>
    <cellStyle name="Warning Text 4 5 5 2" xfId="41995" xr:uid="{D8C44EF2-B218-447C-8537-137F01AD163F}"/>
    <cellStyle name="Warning Text 4 5 5 3" xfId="41996" xr:uid="{51BC268B-D124-48CD-B727-FA830E65A79C}"/>
    <cellStyle name="Warning Text 4 5 6" xfId="41997" xr:uid="{93450095-D0FA-4916-8256-7C3322BD1FA9}"/>
    <cellStyle name="Warning Text 4 6" xfId="24010" xr:uid="{422A58BB-B7F0-4AA4-BEFF-2E1F5F55A6C7}"/>
    <cellStyle name="Warning Text 4 6 2" xfId="24011" xr:uid="{4930FFD4-E210-46DF-95D6-6835B6A9CF0B}"/>
    <cellStyle name="Warning Text 4 6 2 2" xfId="24012" xr:uid="{7CCA0225-7446-4D45-9F51-DA002FD11010}"/>
    <cellStyle name="Warning Text 4 6 2 3" xfId="41998" xr:uid="{110306E9-4ECB-4161-9C6F-98AB5451CD58}"/>
    <cellStyle name="Warning Text 4 6 3" xfId="24013" xr:uid="{65E3DAAD-7D00-44FA-997E-3B381887F744}"/>
    <cellStyle name="Warning Text 4 6 3 2" xfId="41999" xr:uid="{AB5D9A79-DA56-4C15-B0D0-3990FEA7E61F}"/>
    <cellStyle name="Warning Text 4 6 3 3" xfId="42000" xr:uid="{01696913-8548-49FC-B522-CB7CA32778F0}"/>
    <cellStyle name="Warning Text 4 6 4" xfId="24014" xr:uid="{D6C6B404-0C54-4530-A738-14C5405E86BD}"/>
    <cellStyle name="Warning Text 4 6 5" xfId="42001" xr:uid="{28B0A135-13DF-42AD-87E7-3F5BA995BCC5}"/>
    <cellStyle name="Warning Text 4 6 5 2" xfId="42002" xr:uid="{0A5693C2-42B5-447B-92D5-AF50F88C7B88}"/>
    <cellStyle name="Warning Text 4 6 5 3" xfId="42003" xr:uid="{587E585B-AE1F-4922-AAF2-C580B6FF89C5}"/>
    <cellStyle name="Warning Text 4 6 6" xfId="42004" xr:uid="{ADEBE6F8-FDA1-49BC-89F9-11AEA8B6793B}"/>
    <cellStyle name="Warning Text 4 7" xfId="24015" xr:uid="{4F303751-7419-4DBC-A3EA-316A06DFF5FF}"/>
    <cellStyle name="Warning Text 4 7 2" xfId="24016" xr:uid="{89F4DC9B-60A5-454B-AA11-84AC3D09A856}"/>
    <cellStyle name="Warning Text 4 7 2 2" xfId="24017" xr:uid="{75D944BA-11A5-4523-8D10-9B75E3EFC46E}"/>
    <cellStyle name="Warning Text 4 7 2 3" xfId="42005" xr:uid="{A7887F14-555D-4013-9BE1-873A71D892B5}"/>
    <cellStyle name="Warning Text 4 7 3" xfId="24018" xr:uid="{DA2EE7AF-2FAA-4763-825A-487214B811E3}"/>
    <cellStyle name="Warning Text 4 7 3 2" xfId="42006" xr:uid="{DF99AAD3-8B79-4997-8FA7-D570CD6E045A}"/>
    <cellStyle name="Warning Text 4 7 3 3" xfId="42007" xr:uid="{C5540CE4-038D-4164-9870-4AB882148BCC}"/>
    <cellStyle name="Warning Text 4 7 4" xfId="24019" xr:uid="{8DA32D3B-A8A6-4C05-94CF-77648F695355}"/>
    <cellStyle name="Warning Text 4 7 5" xfId="42008" xr:uid="{191B19B3-0CAD-40D2-8490-4B125A964AD8}"/>
    <cellStyle name="Warning Text 4 7 5 2" xfId="42009" xr:uid="{E9C5EB23-542A-440E-B13A-A08E084223CD}"/>
    <cellStyle name="Warning Text 4 7 5 3" xfId="42010" xr:uid="{CD25DD06-4E11-445A-98CA-3F5693311A9C}"/>
    <cellStyle name="Warning Text 4 7 6" xfId="42011" xr:uid="{93A3FD86-C625-4C13-9266-92310AF57A32}"/>
    <cellStyle name="Warning Text 4 8" xfId="24020" xr:uid="{D049248A-3280-457A-B3BC-D70DA7414FA6}"/>
    <cellStyle name="Warning Text 4 8 2" xfId="24021" xr:uid="{AFD1768C-C3B2-4BB1-806F-121F5E8929C4}"/>
    <cellStyle name="Warning Text 4 8 2 2" xfId="24022" xr:uid="{4C147E7D-6C66-4C55-8F3D-F778A1C1A4D4}"/>
    <cellStyle name="Warning Text 4 8 2 3" xfId="42012" xr:uid="{120E3574-A164-4045-90EE-1D19E34F7271}"/>
    <cellStyle name="Warning Text 4 8 3" xfId="24023" xr:uid="{CA4FCDE9-5391-4CA8-ADD9-441EC8E2A786}"/>
    <cellStyle name="Warning Text 4 8 3 2" xfId="42013" xr:uid="{41A0140D-5037-40E8-863C-3E0D9E2D5917}"/>
    <cellStyle name="Warning Text 4 8 3 3" xfId="42014" xr:uid="{B9F564B6-9F03-4815-A6F8-63EEDFA38ABE}"/>
    <cellStyle name="Warning Text 4 8 4" xfId="24024" xr:uid="{D774EFD2-94B9-405A-A982-8EDDCE54DDF2}"/>
    <cellStyle name="Warning Text 4 8 5" xfId="42015" xr:uid="{7141C0BD-AD15-4D0B-9F37-82477AA3AD92}"/>
    <cellStyle name="Warning Text 4 8 5 2" xfId="42016" xr:uid="{BA2F4DBA-689C-49C8-8681-DCE92C3C16C6}"/>
    <cellStyle name="Warning Text 4 8 5 3" xfId="42017" xr:uid="{276BD62F-A926-40E8-84F4-B403EE6182D6}"/>
    <cellStyle name="Warning Text 4 8 6" xfId="42018" xr:uid="{DDC9D2C8-FFBA-411B-B25F-27825211321B}"/>
    <cellStyle name="Warning Text 4 9" xfId="24025" xr:uid="{F01A6B03-8943-4029-8244-E5D5BFBA8E2C}"/>
    <cellStyle name="Warning Text 4 9 2" xfId="24026" xr:uid="{93162722-4E37-4E60-91F1-BECB3924016F}"/>
    <cellStyle name="Warning Text 4 9 2 2" xfId="24027" xr:uid="{ED176EE3-5E20-477B-8603-4961A2E51F56}"/>
    <cellStyle name="Warning Text 4 9 2 3" xfId="42019" xr:uid="{694E92A9-DE23-4426-88B4-1C47594FC9B5}"/>
    <cellStyle name="Warning Text 4 9 3" xfId="24028" xr:uid="{FE3CD4C1-A85A-4499-B70A-6AAE68BDAD5F}"/>
    <cellStyle name="Warning Text 4 9 3 2" xfId="42020" xr:uid="{420FDA27-F50F-48B8-A110-8A1A54855EC4}"/>
    <cellStyle name="Warning Text 4 9 3 3" xfId="42021" xr:uid="{81A3806C-ACE1-4FC4-B011-518E2B8625E2}"/>
    <cellStyle name="Warning Text 4 9 4" xfId="24029" xr:uid="{E268E890-A742-4272-9872-35B4E168BFFF}"/>
    <cellStyle name="Warning Text 4 9 5" xfId="42022" xr:uid="{F3F269E7-EB7F-4AA5-839F-64C04E55C247}"/>
    <cellStyle name="Warning Text 4 9 5 2" xfId="42023" xr:uid="{145F4513-2039-4D1B-AFB6-93606EBFB45E}"/>
    <cellStyle name="Warning Text 4 9 5 3" xfId="42024" xr:uid="{090DCC9F-7248-4A2D-868F-C5D5AF761444}"/>
    <cellStyle name="Warning Text 4 9 6" xfId="42025" xr:uid="{661E436E-00F6-4822-92AC-2A17196A1D41}"/>
    <cellStyle name="Warning Text 40" xfId="42026" xr:uid="{E986E33B-4A32-47B7-9D27-9C99582A5566}"/>
    <cellStyle name="Warning Text 41" xfId="42027" xr:uid="{45786D62-B427-460C-AB4D-0E9120FE53EC}"/>
    <cellStyle name="Warning Text 5" xfId="24030" xr:uid="{0B5ABF6B-467C-4917-83F4-6494B2B9BB41}"/>
    <cellStyle name="Warning Text 5 10" xfId="24031" xr:uid="{41B884B5-0846-4E71-BA4E-01DD77F74F92}"/>
    <cellStyle name="Warning Text 5 10 2" xfId="24032" xr:uid="{04FF66E7-C376-4EC9-BA66-5D1EF22120A7}"/>
    <cellStyle name="Warning Text 5 10 2 2" xfId="24033" xr:uid="{60D23A7F-97C4-4A6A-8651-17FD94204A2F}"/>
    <cellStyle name="Warning Text 5 10 2 3" xfId="42028" xr:uid="{9888A028-6703-46BF-8B94-14454CDF441A}"/>
    <cellStyle name="Warning Text 5 10 3" xfId="24034" xr:uid="{11924B09-3363-4CBD-A113-19B5793BA1FF}"/>
    <cellStyle name="Warning Text 5 10 3 2" xfId="42029" xr:uid="{5D782E2A-1EE8-4715-A9C5-96C547F2957A}"/>
    <cellStyle name="Warning Text 5 10 3 3" xfId="42030" xr:uid="{DBF36D34-F187-4383-A8FE-A12D4D212E44}"/>
    <cellStyle name="Warning Text 5 10 4" xfId="24035" xr:uid="{04C0CC5A-650C-4F57-BA4A-89A2CD9C9B43}"/>
    <cellStyle name="Warning Text 5 10 5" xfId="42031" xr:uid="{6408565D-78BB-49F6-8F70-61FCC7E0ABC2}"/>
    <cellStyle name="Warning Text 5 10 5 2" xfId="42032" xr:uid="{D5DE5683-BDF2-452F-ADEB-D6FB692F36B6}"/>
    <cellStyle name="Warning Text 5 10 5 3" xfId="42033" xr:uid="{C81AA0AB-231E-4931-B0FB-705574F0ED6A}"/>
    <cellStyle name="Warning Text 5 10 6" xfId="42034" xr:uid="{24B10868-5FDF-4C1B-AB79-0E6592139ED7}"/>
    <cellStyle name="Warning Text 5 11" xfId="24036" xr:uid="{CA59F71A-3097-42E2-B3DD-C4F331F7C88F}"/>
    <cellStyle name="Warning Text 5 11 2" xfId="24037" xr:uid="{9D534DA5-E064-4375-A65A-434E95309097}"/>
    <cellStyle name="Warning Text 5 11 2 2" xfId="24038" xr:uid="{9DB94BC3-BC87-4C02-9ECA-CE60BE29ED33}"/>
    <cellStyle name="Warning Text 5 11 2 3" xfId="42035" xr:uid="{2F712F41-7DE4-40BA-B39F-8E5542525AD4}"/>
    <cellStyle name="Warning Text 5 11 3" xfId="24039" xr:uid="{FFE0CF0F-A13A-450A-93C6-4CBA9B535E84}"/>
    <cellStyle name="Warning Text 5 11 3 2" xfId="42036" xr:uid="{F8D1B529-2F47-42A4-9B79-FA8B21054614}"/>
    <cellStyle name="Warning Text 5 11 3 3" xfId="42037" xr:uid="{3FB73714-E323-403C-A1DE-9590405E2903}"/>
    <cellStyle name="Warning Text 5 11 4" xfId="24040" xr:uid="{6D9CED0F-CF9A-43FF-A919-3A53A427E8E5}"/>
    <cellStyle name="Warning Text 5 11 5" xfId="42038" xr:uid="{63F86D94-47D9-4E93-BFD5-DBB5B1718E76}"/>
    <cellStyle name="Warning Text 5 11 5 2" xfId="42039" xr:uid="{5CA9CA18-0B16-4FC2-BC38-11AF1B9627C6}"/>
    <cellStyle name="Warning Text 5 11 5 3" xfId="42040" xr:uid="{51F576D0-DB3D-455B-BC36-40454F490B9D}"/>
    <cellStyle name="Warning Text 5 11 6" xfId="42041" xr:uid="{AFF49F30-4D6B-4755-B8E3-DC6C8478368A}"/>
    <cellStyle name="Warning Text 5 12" xfId="24041" xr:uid="{3C5A5BC4-0B92-436D-B843-353B246391B8}"/>
    <cellStyle name="Warning Text 5 12 2" xfId="24042" xr:uid="{4F9BD2EE-167F-45D4-A99D-30C8D6696631}"/>
    <cellStyle name="Warning Text 5 12 3" xfId="42042" xr:uid="{075976C2-9325-4FE0-B700-408CF360D4EE}"/>
    <cellStyle name="Warning Text 5 13" xfId="24043" xr:uid="{8907AB80-1541-4344-BAA5-1D469A37501A}"/>
    <cellStyle name="Warning Text 5 13 2" xfId="42043" xr:uid="{DB1DF585-ADBB-4056-9E74-4DD7F8C94D38}"/>
    <cellStyle name="Warning Text 5 13 3" xfId="42044" xr:uid="{D97F9FA5-DF5C-4BCD-9FC3-3697979527E5}"/>
    <cellStyle name="Warning Text 5 14" xfId="24044" xr:uid="{36706C65-F52E-4284-ACF5-4FC482F9F3D5}"/>
    <cellStyle name="Warning Text 5 15" xfId="42045" xr:uid="{6E263964-8081-4CF2-A771-8E5E107E5B18}"/>
    <cellStyle name="Warning Text 5 15 2" xfId="42046" xr:uid="{AF6AC815-9B71-425C-B9B6-73642A7831D7}"/>
    <cellStyle name="Warning Text 5 15 3" xfId="42047" xr:uid="{987D478C-FE8A-4F10-ACCC-38ED35CAB26A}"/>
    <cellStyle name="Warning Text 5 16" xfId="42048" xr:uid="{F90F563C-40FC-4954-BCD0-E01BAEE07568}"/>
    <cellStyle name="Warning Text 5 2" xfId="24045" xr:uid="{D92A980E-E959-4F01-98BA-55CB81509519}"/>
    <cellStyle name="Warning Text 5 2 2" xfId="24046" xr:uid="{8D35250C-36F7-4000-BE3B-EC3429F5C11B}"/>
    <cellStyle name="Warning Text 5 2 2 2" xfId="24047" xr:uid="{711DAE02-8484-403C-83EE-FFCB5270A97F}"/>
    <cellStyle name="Warning Text 5 2 2 3" xfId="42049" xr:uid="{D41D12B3-7CA0-4E5D-9231-D08F0DC3D9FA}"/>
    <cellStyle name="Warning Text 5 2 3" xfId="24048" xr:uid="{0D4F45F7-E521-4878-997B-3F711AAC8510}"/>
    <cellStyle name="Warning Text 5 2 3 2" xfId="42050" xr:uid="{63DC217B-3013-4435-B0F0-F2AE79121263}"/>
    <cellStyle name="Warning Text 5 2 3 3" xfId="42051" xr:uid="{125F0E12-486B-4013-A25A-5BFF476CC06F}"/>
    <cellStyle name="Warning Text 5 2 4" xfId="24049" xr:uid="{D60B48C1-5A12-4219-9531-702243D52780}"/>
    <cellStyle name="Warning Text 5 2 5" xfId="42052" xr:uid="{A3507C2D-207F-4CC0-B89B-D5CE0FDB19BD}"/>
    <cellStyle name="Warning Text 5 2 5 2" xfId="42053" xr:uid="{5417DC34-E3D1-4A7D-BA64-FAB52A26AE63}"/>
    <cellStyle name="Warning Text 5 2 5 3" xfId="42054" xr:uid="{2D802FAA-456C-4CBC-8D11-B5534164EC88}"/>
    <cellStyle name="Warning Text 5 2 6" xfId="42055" xr:uid="{6C60EFA1-F674-4108-9619-88124C4C1CC4}"/>
    <cellStyle name="Warning Text 5 3" xfId="24050" xr:uid="{9703E157-A553-4211-A5E1-9398A5F87548}"/>
    <cellStyle name="Warning Text 5 3 2" xfId="24051" xr:uid="{F909F120-6CCC-4C82-907F-F3B0DC407C0E}"/>
    <cellStyle name="Warning Text 5 3 2 2" xfId="24052" xr:uid="{3A42F0E6-CE5C-468C-9EDD-DB5ED89F34B1}"/>
    <cellStyle name="Warning Text 5 3 2 3" xfId="42056" xr:uid="{494C7D24-80AE-4AFC-BD8F-2B2F566AC376}"/>
    <cellStyle name="Warning Text 5 3 3" xfId="24053" xr:uid="{B9F54962-D788-4A74-A89B-806EB5D50545}"/>
    <cellStyle name="Warning Text 5 3 3 2" xfId="42057" xr:uid="{3E8DEA74-5BD5-4A20-AC29-FF7CF666C2E0}"/>
    <cellStyle name="Warning Text 5 3 3 3" xfId="42058" xr:uid="{D6CFB752-B098-4D21-BB9D-53571DD90F5A}"/>
    <cellStyle name="Warning Text 5 3 4" xfId="24054" xr:uid="{38CB758D-A9EE-49C8-9FB7-3CABE3C4128B}"/>
    <cellStyle name="Warning Text 5 3 5" xfId="42059" xr:uid="{04DA3D51-084B-4B61-807F-09DC38AEFDEF}"/>
    <cellStyle name="Warning Text 5 3 5 2" xfId="42060" xr:uid="{CA31985F-DB82-4F2F-9EFC-2FFA3B4065B4}"/>
    <cellStyle name="Warning Text 5 3 5 3" xfId="42061" xr:uid="{2D7B6081-0C74-4582-B0C8-BDED98DDB22F}"/>
    <cellStyle name="Warning Text 5 3 6" xfId="42062" xr:uid="{E18F5AFB-2568-4366-A764-BDCAA74C22A4}"/>
    <cellStyle name="Warning Text 5 4" xfId="24055" xr:uid="{138783DB-572D-4859-8B39-C53FE3A398EF}"/>
    <cellStyle name="Warning Text 5 4 2" xfId="24056" xr:uid="{CFD8A136-6757-43B6-A9E8-B05DC8EC08CB}"/>
    <cellStyle name="Warning Text 5 4 2 2" xfId="24057" xr:uid="{24C8F587-83C7-425D-8818-7C7DC158EB9E}"/>
    <cellStyle name="Warning Text 5 4 2 3" xfId="42063" xr:uid="{628A9934-377A-4D61-9AFE-95E72AC7A849}"/>
    <cellStyle name="Warning Text 5 4 3" xfId="24058" xr:uid="{B31BF91C-C7A3-49B3-A594-D541F98D70D4}"/>
    <cellStyle name="Warning Text 5 4 3 2" xfId="42064" xr:uid="{01150B31-CEE1-4D95-9D1E-5A094B665671}"/>
    <cellStyle name="Warning Text 5 4 3 3" xfId="42065" xr:uid="{4CBC65BF-3DCE-446E-A27A-C248FDF3AA11}"/>
    <cellStyle name="Warning Text 5 4 4" xfId="24059" xr:uid="{F289211C-0CE2-440B-9CF1-8EC61E25E9DC}"/>
    <cellStyle name="Warning Text 5 4 5" xfId="42066" xr:uid="{8BD518DD-D9D7-4346-B697-24D8A133B7A6}"/>
    <cellStyle name="Warning Text 5 4 5 2" xfId="42067" xr:uid="{89803FE1-E093-4B92-AD0B-45B8AC8A6FF0}"/>
    <cellStyle name="Warning Text 5 4 5 3" xfId="42068" xr:uid="{31C7800F-D431-4932-AC57-9CC2D23E265C}"/>
    <cellStyle name="Warning Text 5 4 6" xfId="42069" xr:uid="{DE88BEEC-0C32-4AAF-9055-2924C8077277}"/>
    <cellStyle name="Warning Text 5 5" xfId="24060" xr:uid="{E45E21D3-7C1A-4D78-B360-1D936C3456C2}"/>
    <cellStyle name="Warning Text 5 5 2" xfId="24061" xr:uid="{4B001690-4EF6-4C02-B9D4-84673D1BAD28}"/>
    <cellStyle name="Warning Text 5 5 2 2" xfId="24062" xr:uid="{4B4BD6BE-3CC6-48BB-8BC3-2932B2CF6926}"/>
    <cellStyle name="Warning Text 5 5 2 3" xfId="42070" xr:uid="{91728A0E-C6E7-4724-A1AA-855AC0019A0F}"/>
    <cellStyle name="Warning Text 5 5 3" xfId="24063" xr:uid="{B6C2E786-64C1-411C-A1AF-0E2C4667E016}"/>
    <cellStyle name="Warning Text 5 5 3 2" xfId="42071" xr:uid="{223586C7-B77C-43BC-9E63-755F86D7905D}"/>
    <cellStyle name="Warning Text 5 5 3 3" xfId="42072" xr:uid="{D3B636EE-29E4-40A9-8DFE-C5A4D30FAE30}"/>
    <cellStyle name="Warning Text 5 5 4" xfId="24064" xr:uid="{A2211EE5-EED7-4E95-8748-3CC1D2ECC61C}"/>
    <cellStyle name="Warning Text 5 5 5" xfId="42073" xr:uid="{C03E5B05-FD3E-4B74-8988-B76C743E5C54}"/>
    <cellStyle name="Warning Text 5 5 5 2" xfId="42074" xr:uid="{67422F9A-DD87-469C-AB53-43B70A83B2EF}"/>
    <cellStyle name="Warning Text 5 5 5 3" xfId="42075" xr:uid="{0DDF66B2-00A5-4236-BAD9-0488797C276C}"/>
    <cellStyle name="Warning Text 5 5 6" xfId="42076" xr:uid="{81AF8E07-71FC-4889-A9CE-D31E5F35C2A5}"/>
    <cellStyle name="Warning Text 5 6" xfId="24065" xr:uid="{B1A373B3-0653-4E20-A657-2908C2EA0B3E}"/>
    <cellStyle name="Warning Text 5 6 2" xfId="24066" xr:uid="{DCC97650-17BF-4DD4-878C-9622F73CF7D3}"/>
    <cellStyle name="Warning Text 5 6 2 2" xfId="24067" xr:uid="{6AD4D6D2-A6F3-4570-87D6-491D2C508B4C}"/>
    <cellStyle name="Warning Text 5 6 2 3" xfId="42077" xr:uid="{FD5358C7-3D55-4BBF-8FB6-7E57930B5516}"/>
    <cellStyle name="Warning Text 5 6 3" xfId="24068" xr:uid="{ED05DBCF-E01B-4D25-8F60-C36D3F9B6A43}"/>
    <cellStyle name="Warning Text 5 6 3 2" xfId="42078" xr:uid="{490E8A78-B9A2-4FCE-929E-F7499E4AFB6A}"/>
    <cellStyle name="Warning Text 5 6 3 3" xfId="42079" xr:uid="{D49ECFA2-6EA0-4083-A327-8E99D0E57AF9}"/>
    <cellStyle name="Warning Text 5 6 4" xfId="24069" xr:uid="{88B6AA07-5E9A-4349-A5FD-D06CE6440A1B}"/>
    <cellStyle name="Warning Text 5 6 5" xfId="42080" xr:uid="{79B0CC64-3EEE-47FC-A77A-3C04613D18D5}"/>
    <cellStyle name="Warning Text 5 6 5 2" xfId="42081" xr:uid="{6A01DE55-29E2-41B6-8AB5-2E531CECB96D}"/>
    <cellStyle name="Warning Text 5 6 5 3" xfId="42082" xr:uid="{2DC1ED6A-B175-450F-893C-67A59BB75E01}"/>
    <cellStyle name="Warning Text 5 6 6" xfId="42083" xr:uid="{56E74FAC-1565-43A0-9682-05BEF3DF61C7}"/>
    <cellStyle name="Warning Text 5 7" xfId="24070" xr:uid="{81692CBE-75BE-4209-98D5-B6BC85A04A0B}"/>
    <cellStyle name="Warning Text 5 7 2" xfId="24071" xr:uid="{C6C8B2A6-9E52-4CD6-9DD3-BA583E5878CD}"/>
    <cellStyle name="Warning Text 5 7 2 2" xfId="24072" xr:uid="{27DB5886-D77D-42E4-87B2-DF315CF57576}"/>
    <cellStyle name="Warning Text 5 7 2 3" xfId="42084" xr:uid="{A9A23C2A-34FF-4F55-BD75-2BCF5EB1008F}"/>
    <cellStyle name="Warning Text 5 7 3" xfId="24073" xr:uid="{C7CDB833-984C-4451-B500-9DF08760893E}"/>
    <cellStyle name="Warning Text 5 7 3 2" xfId="42085" xr:uid="{A3F5CFCC-A62E-4DC0-9452-A10DEB6E0C42}"/>
    <cellStyle name="Warning Text 5 7 3 3" xfId="42086" xr:uid="{928A7BEF-877F-47B2-9390-4CE1D3D0D9E7}"/>
    <cellStyle name="Warning Text 5 7 4" xfId="24074" xr:uid="{F8CF08CF-2665-4115-BC69-87C5BCC0D81D}"/>
    <cellStyle name="Warning Text 5 7 5" xfId="42087" xr:uid="{8342A449-293B-4D3D-A42B-2A2AAFA64F97}"/>
    <cellStyle name="Warning Text 5 7 5 2" xfId="42088" xr:uid="{0D240D78-72F5-4D3A-81AC-B84215CA06DB}"/>
    <cellStyle name="Warning Text 5 7 5 3" xfId="42089" xr:uid="{61607538-F374-4F9A-89D8-DA2123760C9D}"/>
    <cellStyle name="Warning Text 5 7 6" xfId="42090" xr:uid="{C22F9490-65E3-4F07-B28A-FB98C19D95DA}"/>
    <cellStyle name="Warning Text 5 8" xfId="24075" xr:uid="{2E88EB6C-E2F1-4766-9CCC-A1E8306EFD74}"/>
    <cellStyle name="Warning Text 5 8 2" xfId="24076" xr:uid="{6143833D-B97A-4DEB-8F6C-4DAC848E9B1D}"/>
    <cellStyle name="Warning Text 5 8 2 2" xfId="24077" xr:uid="{56D1E7C1-46D8-4ECE-B5AE-BF7062C5689F}"/>
    <cellStyle name="Warning Text 5 8 2 3" xfId="42091" xr:uid="{EE96BE38-E29B-4430-8056-9E984021B681}"/>
    <cellStyle name="Warning Text 5 8 3" xfId="24078" xr:uid="{1877AD65-61ED-496D-B334-18F8AFF44CFA}"/>
    <cellStyle name="Warning Text 5 8 3 2" xfId="42092" xr:uid="{7C4B253D-15A3-4107-9D6A-CBAAEBCE3B4C}"/>
    <cellStyle name="Warning Text 5 8 3 3" xfId="42093" xr:uid="{8FEEE5D0-DB7C-4E5F-8F0D-258EED15E3AD}"/>
    <cellStyle name="Warning Text 5 8 4" xfId="24079" xr:uid="{7AF1254E-3484-4F2A-BB1B-4BB7D914CEEA}"/>
    <cellStyle name="Warning Text 5 8 5" xfId="42094" xr:uid="{A4D316A3-FFC6-4174-92D9-077416C9A5F2}"/>
    <cellStyle name="Warning Text 5 8 5 2" xfId="42095" xr:uid="{468E5941-3C80-44E9-83CD-BAE696A2F2E9}"/>
    <cellStyle name="Warning Text 5 8 5 3" xfId="42096" xr:uid="{02480B7A-EF61-4430-8DDB-E7092D87A324}"/>
    <cellStyle name="Warning Text 5 8 6" xfId="42097" xr:uid="{A358BFB5-A4C8-4A2B-9208-950B3F2FE4FF}"/>
    <cellStyle name="Warning Text 5 9" xfId="24080" xr:uid="{98B02B36-7643-4D7A-9577-50D954F505C8}"/>
    <cellStyle name="Warning Text 5 9 2" xfId="24081" xr:uid="{97241066-CF5B-4004-8A06-0B43835FC867}"/>
    <cellStyle name="Warning Text 5 9 2 2" xfId="24082" xr:uid="{3134EE00-63DD-4216-B034-524E6021CE94}"/>
    <cellStyle name="Warning Text 5 9 2 3" xfId="42098" xr:uid="{6DACC79E-B3A6-48AA-A369-A3AC8D41ADE7}"/>
    <cellStyle name="Warning Text 5 9 3" xfId="24083" xr:uid="{4BF04FCD-6107-4763-B63B-3E4FCE32C482}"/>
    <cellStyle name="Warning Text 5 9 3 2" xfId="42099" xr:uid="{FFBAC356-F2E6-4979-A853-174533D7E03E}"/>
    <cellStyle name="Warning Text 5 9 3 3" xfId="42100" xr:uid="{A2EAD359-9C23-4A3D-ACC1-8FC8F59018EA}"/>
    <cellStyle name="Warning Text 5 9 4" xfId="24084" xr:uid="{A3096A85-781B-49A9-A0B5-B7159D4465FD}"/>
    <cellStyle name="Warning Text 5 9 5" xfId="42101" xr:uid="{AE6D3A33-1A00-4D76-81FD-9A6D81327F1C}"/>
    <cellStyle name="Warning Text 5 9 5 2" xfId="42102" xr:uid="{2828BA53-2F9A-4E94-B259-2E0E4AB79844}"/>
    <cellStyle name="Warning Text 5 9 5 3" xfId="42103" xr:uid="{F1A31425-FA64-442D-9428-E1E68A4C738B}"/>
    <cellStyle name="Warning Text 5 9 6" xfId="42104" xr:uid="{95AF6D65-3635-4AD0-B200-A2F126F581BE}"/>
    <cellStyle name="Warning Text 6" xfId="24085" xr:uid="{DE396AB1-C744-43CF-9AC8-46D285DE73EB}"/>
    <cellStyle name="Warning Text 6 10" xfId="24086" xr:uid="{B27193AE-7A29-4807-A5BC-7E8ACF72AFBD}"/>
    <cellStyle name="Warning Text 6 10 2" xfId="24087" xr:uid="{CAD88C80-2D25-45D9-BB1E-16FB7CAD212B}"/>
    <cellStyle name="Warning Text 6 10 2 2" xfId="24088" xr:uid="{8FE631F9-8FD6-4E13-9F5E-E4D57AAE2259}"/>
    <cellStyle name="Warning Text 6 10 2 3" xfId="42105" xr:uid="{8E6D0254-969A-4937-AAD2-72C14AF522F8}"/>
    <cellStyle name="Warning Text 6 10 3" xfId="24089" xr:uid="{04D3C592-9AA0-4694-B15D-9E1B5322E066}"/>
    <cellStyle name="Warning Text 6 10 3 2" xfId="42106" xr:uid="{1D9CC5EC-51D7-47CB-9BA7-59FCD6F61A42}"/>
    <cellStyle name="Warning Text 6 10 3 3" xfId="42107" xr:uid="{BB0D1E1D-B870-497F-969D-B4067907F307}"/>
    <cellStyle name="Warning Text 6 10 4" xfId="24090" xr:uid="{07AF5DDC-CA09-496D-B575-F1BDA6A4792F}"/>
    <cellStyle name="Warning Text 6 10 5" xfId="42108" xr:uid="{A1798CB4-0D88-428A-AEE5-11567BA86023}"/>
    <cellStyle name="Warning Text 6 10 5 2" xfId="42109" xr:uid="{534D1CDF-7A48-4299-ACF8-99E8E6538ED3}"/>
    <cellStyle name="Warning Text 6 10 5 3" xfId="42110" xr:uid="{CA286B96-0802-4AF9-AD1E-2D29AD2B0B21}"/>
    <cellStyle name="Warning Text 6 10 6" xfId="42111" xr:uid="{CF33C8ED-57E9-41A5-8ABA-81A880FE2204}"/>
    <cellStyle name="Warning Text 6 11" xfId="24091" xr:uid="{AFE2577E-BFB7-4518-BD39-F03C935916FF}"/>
    <cellStyle name="Warning Text 6 11 2" xfId="24092" xr:uid="{6C6F52DC-ACAA-4FD6-80CB-7FCDAF19A418}"/>
    <cellStyle name="Warning Text 6 11 2 2" xfId="24093" xr:uid="{6571020D-3D43-44E3-B816-F481261CD12C}"/>
    <cellStyle name="Warning Text 6 11 2 3" xfId="42112" xr:uid="{3B3695DF-118E-4C9F-BBC8-91923FB81225}"/>
    <cellStyle name="Warning Text 6 11 3" xfId="24094" xr:uid="{2500C4B4-3631-47D5-8E2D-7C6CBE1583BF}"/>
    <cellStyle name="Warning Text 6 11 3 2" xfId="42113" xr:uid="{ADE4768F-85F4-4BCA-A2EC-7ABEFBD22AF3}"/>
    <cellStyle name="Warning Text 6 11 3 3" xfId="42114" xr:uid="{7E53EFEC-770F-4B30-939C-A964477ACE15}"/>
    <cellStyle name="Warning Text 6 11 4" xfId="24095" xr:uid="{80AB6439-BCE6-417A-8622-6E345F9903F2}"/>
    <cellStyle name="Warning Text 6 11 5" xfId="42115" xr:uid="{D44E0A3B-B033-44D3-B980-944A21D93E7A}"/>
    <cellStyle name="Warning Text 6 11 5 2" xfId="42116" xr:uid="{C03A06AB-CE70-4C2D-B0ED-54494A1D33DB}"/>
    <cellStyle name="Warning Text 6 11 5 3" xfId="42117" xr:uid="{D9A9B4CD-6A22-45C6-9603-0E1037BA598E}"/>
    <cellStyle name="Warning Text 6 11 6" xfId="42118" xr:uid="{7523F0BC-DFE1-41E2-8F05-A8B70B94826B}"/>
    <cellStyle name="Warning Text 6 12" xfId="24096" xr:uid="{50C921A7-2557-455D-9AD3-1C1D5D79159A}"/>
    <cellStyle name="Warning Text 6 12 2" xfId="24097" xr:uid="{EEABDB8F-CD01-4317-953C-F77072683722}"/>
    <cellStyle name="Warning Text 6 12 3" xfId="42119" xr:uid="{8A52D927-918F-4DA1-B3A8-D73A2E5C76BF}"/>
    <cellStyle name="Warning Text 6 13" xfId="24098" xr:uid="{E87B621B-2A23-4681-8343-CDFE7EAEA593}"/>
    <cellStyle name="Warning Text 6 13 2" xfId="42120" xr:uid="{9FDD8774-1220-46DD-91B6-1E30CF167E1B}"/>
    <cellStyle name="Warning Text 6 13 3" xfId="42121" xr:uid="{D2B7A481-7795-4F00-AC61-37D4EA368B06}"/>
    <cellStyle name="Warning Text 6 14" xfId="24099" xr:uid="{E1736241-E139-453F-8005-D19418E67B6C}"/>
    <cellStyle name="Warning Text 6 15" xfId="42122" xr:uid="{335110A7-0322-4F42-8CC6-998320FCCEF8}"/>
    <cellStyle name="Warning Text 6 15 2" xfId="42123" xr:uid="{41B73DF0-F454-4A63-B33E-8070C9BF255A}"/>
    <cellStyle name="Warning Text 6 15 3" xfId="42124" xr:uid="{F11589C1-6CC6-4034-9157-29209EDF98BD}"/>
    <cellStyle name="Warning Text 6 16" xfId="42125" xr:uid="{8FBACA77-4176-4E8C-BFB4-306B298FC5B2}"/>
    <cellStyle name="Warning Text 6 2" xfId="24100" xr:uid="{72AAC589-48E2-4DE2-954F-ED42E114E976}"/>
    <cellStyle name="Warning Text 6 2 2" xfId="24101" xr:uid="{1413EE7E-7A35-45D7-9896-E3DCBCC6151B}"/>
    <cellStyle name="Warning Text 6 2 2 2" xfId="24102" xr:uid="{1C3A7723-A408-4A88-A902-4E8DAF5D194E}"/>
    <cellStyle name="Warning Text 6 2 2 3" xfId="42126" xr:uid="{7757123F-8FD8-4122-88A8-A9E133DC979A}"/>
    <cellStyle name="Warning Text 6 2 3" xfId="24103" xr:uid="{5BA595C8-6AEB-4440-966B-050CEC468A4F}"/>
    <cellStyle name="Warning Text 6 2 3 2" xfId="42127" xr:uid="{2BE609E3-5C58-4D25-ACCC-396CDA1E7D0B}"/>
    <cellStyle name="Warning Text 6 2 3 3" xfId="42128" xr:uid="{B6C8CB40-1EF9-486E-95AC-BBED4FB4629D}"/>
    <cellStyle name="Warning Text 6 2 4" xfId="24104" xr:uid="{5E91B8EF-8BA8-45D7-84EF-5E57628A3549}"/>
    <cellStyle name="Warning Text 6 2 5" xfId="42129" xr:uid="{022BAF86-3294-4115-8D8D-89C584776E37}"/>
    <cellStyle name="Warning Text 6 2 5 2" xfId="42130" xr:uid="{533093B8-5775-4887-A657-A9981FA0A405}"/>
    <cellStyle name="Warning Text 6 2 5 3" xfId="42131" xr:uid="{78B28E4C-6637-4589-84EB-0CF6CA5FAD93}"/>
    <cellStyle name="Warning Text 6 2 6" xfId="42132" xr:uid="{F262C05F-D888-4AB4-B7EC-DB14129164B8}"/>
    <cellStyle name="Warning Text 6 3" xfId="24105" xr:uid="{A167AA2C-3F07-46F4-A2B1-8C2F14B740C1}"/>
    <cellStyle name="Warning Text 6 3 2" xfId="24106" xr:uid="{B7199F0F-5797-4398-B4A8-912239C8DC05}"/>
    <cellStyle name="Warning Text 6 3 2 2" xfId="24107" xr:uid="{A569306A-ED0D-4A78-A9CA-A6887E1DECF9}"/>
    <cellStyle name="Warning Text 6 3 2 3" xfId="42133" xr:uid="{DEC11225-8E84-47E0-8ABE-AC236C956F97}"/>
    <cellStyle name="Warning Text 6 3 3" xfId="24108" xr:uid="{FEA0884D-0D04-4224-96E9-9885E92AF98B}"/>
    <cellStyle name="Warning Text 6 3 3 2" xfId="42134" xr:uid="{D50A231C-2E42-48F2-923D-2289FB2A4B6D}"/>
    <cellStyle name="Warning Text 6 3 3 3" xfId="42135" xr:uid="{3AC81F16-BD88-4B6C-8ABF-86768104F778}"/>
    <cellStyle name="Warning Text 6 3 4" xfId="24109" xr:uid="{648EA83D-1ED3-4BE8-B6F0-9EF27CA1D26C}"/>
    <cellStyle name="Warning Text 6 3 5" xfId="42136" xr:uid="{7B371007-912F-48E7-875A-663A8B528E39}"/>
    <cellStyle name="Warning Text 6 3 5 2" xfId="42137" xr:uid="{F1DBDBDE-C7C5-49D2-967C-7E3387360828}"/>
    <cellStyle name="Warning Text 6 3 5 3" xfId="42138" xr:uid="{CB42B530-65FF-4CB9-89AF-E68C22104036}"/>
    <cellStyle name="Warning Text 6 3 6" xfId="42139" xr:uid="{CD94C574-9CE6-41B1-89AB-56A6F367C735}"/>
    <cellStyle name="Warning Text 6 4" xfId="24110" xr:uid="{535FC058-C869-49AE-8F3D-D9AC9DDB03B4}"/>
    <cellStyle name="Warning Text 6 4 2" xfId="24111" xr:uid="{0FDAE664-E6F3-43D7-A5FD-FB7705718EFA}"/>
    <cellStyle name="Warning Text 6 4 2 2" xfId="24112" xr:uid="{55113AEF-5D42-472C-8CD6-AFF1FEB37070}"/>
    <cellStyle name="Warning Text 6 4 2 3" xfId="42140" xr:uid="{AF5AAAF4-990B-420E-BF2A-2F20E804D07D}"/>
    <cellStyle name="Warning Text 6 4 3" xfId="24113" xr:uid="{0B962478-F538-4140-B34A-EC53D4F199AE}"/>
    <cellStyle name="Warning Text 6 4 3 2" xfId="42141" xr:uid="{BBFD524B-8453-489D-8437-C426582B3D17}"/>
    <cellStyle name="Warning Text 6 4 3 3" xfId="42142" xr:uid="{8AEB6D92-F769-4A46-B7B1-ABB3CDE72E44}"/>
    <cellStyle name="Warning Text 6 4 4" xfId="24114" xr:uid="{08EF73F7-371A-4CE0-8B27-8D657D52154E}"/>
    <cellStyle name="Warning Text 6 4 5" xfId="42143" xr:uid="{423C6B2B-CB95-4435-8DC6-623168BDF215}"/>
    <cellStyle name="Warning Text 6 4 5 2" xfId="42144" xr:uid="{E3F430E7-375A-4C9A-9786-9DE8F179F0BE}"/>
    <cellStyle name="Warning Text 6 4 5 3" xfId="42145" xr:uid="{FD95A2A4-03F3-4799-B878-1C6E2E3AB6D6}"/>
    <cellStyle name="Warning Text 6 4 6" xfId="42146" xr:uid="{E17923E0-C9CF-417A-8BA6-FAF5AD807C2A}"/>
    <cellStyle name="Warning Text 6 5" xfId="24115" xr:uid="{596D4CED-C223-4782-858A-0A37AA161195}"/>
    <cellStyle name="Warning Text 6 5 2" xfId="24116" xr:uid="{4A7145D7-8E74-40B4-A7C5-350B2AB49289}"/>
    <cellStyle name="Warning Text 6 5 2 2" xfId="24117" xr:uid="{097D8A1E-DB6B-4200-8E9A-B32F409F0360}"/>
    <cellStyle name="Warning Text 6 5 2 3" xfId="42147" xr:uid="{A912630A-5BB3-4427-A4B8-8DB77EDD76A8}"/>
    <cellStyle name="Warning Text 6 5 3" xfId="24118" xr:uid="{99D7B395-8390-4BD5-91D2-2D7E900C484F}"/>
    <cellStyle name="Warning Text 6 5 3 2" xfId="42148" xr:uid="{6E041BB6-0EF6-4909-872A-77128762B5B1}"/>
    <cellStyle name="Warning Text 6 5 3 3" xfId="42149" xr:uid="{C0F1F78E-3B4F-4D52-AB32-10ADAE0FDB21}"/>
    <cellStyle name="Warning Text 6 5 4" xfId="24119" xr:uid="{E4D4D11E-277C-4C77-A13F-6979CBFA5A3B}"/>
    <cellStyle name="Warning Text 6 5 5" xfId="42150" xr:uid="{A1A96DF8-0E2D-4A59-ACF6-CF9056B7735B}"/>
    <cellStyle name="Warning Text 6 5 5 2" xfId="42151" xr:uid="{EC0A234C-0EA0-419E-B83D-AC342FB22789}"/>
    <cellStyle name="Warning Text 6 5 5 3" xfId="42152" xr:uid="{26CAA11A-29BC-49BF-83C6-0738741460DB}"/>
    <cellStyle name="Warning Text 6 5 6" xfId="42153" xr:uid="{A7E5B0D0-C66B-4B01-A5B5-D1C8540B15E0}"/>
    <cellStyle name="Warning Text 6 6" xfId="24120" xr:uid="{FDB8F2D4-E3B8-48B3-ACB6-57F336E32E32}"/>
    <cellStyle name="Warning Text 6 6 2" xfId="24121" xr:uid="{FF42A88C-88A3-48DF-9499-42250D9D6244}"/>
    <cellStyle name="Warning Text 6 6 2 2" xfId="24122" xr:uid="{56D907AC-1080-4EE4-BE29-1D6B7A2E7A03}"/>
    <cellStyle name="Warning Text 6 6 2 3" xfId="42154" xr:uid="{43F98DB3-4CDC-47BF-8C71-F9019D2BD56F}"/>
    <cellStyle name="Warning Text 6 6 3" xfId="24123" xr:uid="{2C02C856-D83D-4369-B6E8-019A612193CD}"/>
    <cellStyle name="Warning Text 6 6 3 2" xfId="42155" xr:uid="{6739C9BE-6FB8-4387-8E35-D9D52BBA513B}"/>
    <cellStyle name="Warning Text 6 6 3 3" xfId="42156" xr:uid="{CCBF8D4E-9145-4B63-8DCE-792A35BFDA6B}"/>
    <cellStyle name="Warning Text 6 6 4" xfId="24124" xr:uid="{E4CDD9E8-44D7-43EC-B850-B33582E07DFD}"/>
    <cellStyle name="Warning Text 6 6 5" xfId="42157" xr:uid="{80DC4672-6642-4A88-B649-09F7924DCA2A}"/>
    <cellStyle name="Warning Text 6 6 5 2" xfId="42158" xr:uid="{CAF24512-78C0-4823-91A3-8B3FF401DDA2}"/>
    <cellStyle name="Warning Text 6 6 5 3" xfId="42159" xr:uid="{28D6C184-4EC2-488E-8A75-F49DF055260E}"/>
    <cellStyle name="Warning Text 6 6 6" xfId="42160" xr:uid="{F272EA38-620A-4FDD-A38E-550494F23A5E}"/>
    <cellStyle name="Warning Text 6 7" xfId="24125" xr:uid="{D6475AD0-2B5B-4973-A98B-359C6F8A391E}"/>
    <cellStyle name="Warning Text 6 7 2" xfId="24126" xr:uid="{B19AAFCC-BF37-4A7C-A1E0-EB5F9FE476B8}"/>
    <cellStyle name="Warning Text 6 7 2 2" xfId="24127" xr:uid="{86B38E8A-B408-474E-90AD-2109FBD92BDF}"/>
    <cellStyle name="Warning Text 6 7 2 3" xfId="42161" xr:uid="{0DE48549-60CA-4D68-86DF-867E6CAC6B26}"/>
    <cellStyle name="Warning Text 6 7 3" xfId="24128" xr:uid="{6ADB63A8-1B33-44EA-B4EF-C91D2EBE5711}"/>
    <cellStyle name="Warning Text 6 7 3 2" xfId="42162" xr:uid="{0D2D8BD1-4D8A-4C01-81E1-0D78CE372B8C}"/>
    <cellStyle name="Warning Text 6 7 3 3" xfId="42163" xr:uid="{7618627A-5081-48A4-8108-AFD6D952B4CB}"/>
    <cellStyle name="Warning Text 6 7 4" xfId="24129" xr:uid="{7B671D72-69C2-40B4-927F-38CF11E65390}"/>
    <cellStyle name="Warning Text 6 7 5" xfId="42164" xr:uid="{E511C282-EB24-49BE-8470-3783CC531173}"/>
    <cellStyle name="Warning Text 6 7 5 2" xfId="42165" xr:uid="{54F3BF45-7B15-4A20-B709-01D6587880DA}"/>
    <cellStyle name="Warning Text 6 7 5 3" xfId="42166" xr:uid="{DC5DD836-261F-4A03-B279-AB2573794C49}"/>
    <cellStyle name="Warning Text 6 7 6" xfId="42167" xr:uid="{593CEE24-4EB5-44C0-ABDA-B79B15294936}"/>
    <cellStyle name="Warning Text 6 8" xfId="24130" xr:uid="{AD3498FD-83CB-46DE-A44A-54439B0EFCFA}"/>
    <cellStyle name="Warning Text 6 8 2" xfId="24131" xr:uid="{80B5312B-DF0D-4B2C-983E-BB21853958EE}"/>
    <cellStyle name="Warning Text 6 8 2 2" xfId="24132" xr:uid="{089992B2-FCAE-40C6-A073-CDEA4D88A65C}"/>
    <cellStyle name="Warning Text 6 8 2 3" xfId="42168" xr:uid="{0B2317AF-B4CF-4C32-94F9-20D97FA98F98}"/>
    <cellStyle name="Warning Text 6 8 3" xfId="24133" xr:uid="{3B6449CB-3568-47B4-A024-304D7637BBD5}"/>
    <cellStyle name="Warning Text 6 8 3 2" xfId="42169" xr:uid="{D66144A2-0E17-49C5-84A3-DB563743ECAD}"/>
    <cellStyle name="Warning Text 6 8 3 3" xfId="42170" xr:uid="{3F80DA95-DC98-4E07-940C-92A863164381}"/>
    <cellStyle name="Warning Text 6 8 4" xfId="24134" xr:uid="{8122752B-BDBC-4EE6-B447-7F6F994616F3}"/>
    <cellStyle name="Warning Text 6 8 5" xfId="42171" xr:uid="{965E8555-9DC8-4ADC-A156-E4E7D50F16D9}"/>
    <cellStyle name="Warning Text 6 8 5 2" xfId="42172" xr:uid="{59A9726F-E702-42AF-B14E-6F640621ABE2}"/>
    <cellStyle name="Warning Text 6 8 5 3" xfId="42173" xr:uid="{8B4D72CA-319B-4B07-A2A0-3990BADD4122}"/>
    <cellStyle name="Warning Text 6 8 6" xfId="42174" xr:uid="{0F2D5FA4-3995-4A00-8095-71157CAB0F77}"/>
    <cellStyle name="Warning Text 6 9" xfId="24135" xr:uid="{8D2E1A05-1597-40E7-B68A-E39A8A010AD2}"/>
    <cellStyle name="Warning Text 6 9 2" xfId="24136" xr:uid="{B7A25CF7-5ED0-4AA8-B2FA-DB598207D14A}"/>
    <cellStyle name="Warning Text 6 9 2 2" xfId="24137" xr:uid="{8ECC8A90-199E-4243-85C8-AA85A0AB331B}"/>
    <cellStyle name="Warning Text 6 9 2 3" xfId="42175" xr:uid="{635813B5-91E2-4F46-85F6-1AA7BCBCD003}"/>
    <cellStyle name="Warning Text 6 9 3" xfId="24138" xr:uid="{2D5695AC-EA8E-4300-9AAB-1FDE14AC3142}"/>
    <cellStyle name="Warning Text 6 9 3 2" xfId="42176" xr:uid="{12F3036C-BE98-4E52-A9AC-483541EB628A}"/>
    <cellStyle name="Warning Text 6 9 3 3" xfId="42177" xr:uid="{F6022BA9-B8A1-48AC-9273-7AB43C39BCA1}"/>
    <cellStyle name="Warning Text 6 9 4" xfId="24139" xr:uid="{1EFD44F9-6EF5-4BF9-8A97-292EB97CF3F7}"/>
    <cellStyle name="Warning Text 6 9 5" xfId="42178" xr:uid="{E03A4B46-1085-4A20-9AD5-05042A3AC8F0}"/>
    <cellStyle name="Warning Text 6 9 5 2" xfId="42179" xr:uid="{3BC6E3B7-064D-4276-9157-B52BF3CA3EC7}"/>
    <cellStyle name="Warning Text 6 9 5 3" xfId="42180" xr:uid="{C6C5443F-D707-44A5-820D-E16A0A5D6A8F}"/>
    <cellStyle name="Warning Text 6 9 6" xfId="42181" xr:uid="{56A2BDD4-8036-4CB4-9100-72AD319DB9AD}"/>
    <cellStyle name="Warning Text 7" xfId="24140" xr:uid="{7D3729E5-1777-46E3-8A74-DC8E03EB6BB4}"/>
    <cellStyle name="Warning Text 7 2" xfId="24141" xr:uid="{8D478E98-B6EF-4E71-AF70-73EAB10DF742}"/>
    <cellStyle name="Warning Text 7 2 2" xfId="24142" xr:uid="{CBCF6653-4B89-4551-B404-98F8F940D67F}"/>
    <cellStyle name="Warning Text 7 2 3" xfId="42182" xr:uid="{AAB9866F-F4AC-4CD3-8406-9F8B1B81E207}"/>
    <cellStyle name="Warning Text 7 3" xfId="24143" xr:uid="{8602C1FD-820A-45B1-936E-75C1341AEA66}"/>
    <cellStyle name="Warning Text 7 3 2" xfId="42183" xr:uid="{97488A24-0553-429D-B336-8B4901519B71}"/>
    <cellStyle name="Warning Text 7 3 3" xfId="42184" xr:uid="{0A04109B-1A5B-4D31-9B0C-6D9709EB584C}"/>
    <cellStyle name="Warning Text 7 4" xfId="24144" xr:uid="{E52E2291-496D-4559-903D-087C3837552C}"/>
    <cellStyle name="Warning Text 7 5" xfId="42185" xr:uid="{97109689-DDA7-4B4D-ADB8-9833CF96CE66}"/>
    <cellStyle name="Warning Text 7 5 2" xfId="42186" xr:uid="{D14AB302-2AFF-425C-A8B9-3586F6B61AA7}"/>
    <cellStyle name="Warning Text 7 5 3" xfId="42187" xr:uid="{5496E2A0-3537-4658-82D7-7C3DC971324D}"/>
    <cellStyle name="Warning Text 7 6" xfId="42188" xr:uid="{8DE5A6E5-1198-4020-9DFB-BBF18F3037DD}"/>
    <cellStyle name="Warning Text 8" xfId="24145" xr:uid="{B93B4029-2870-4ADF-A7DC-A765F2C99313}"/>
    <cellStyle name="Warning Text 8 2" xfId="24146" xr:uid="{9B0945BB-298A-4CF7-BE04-203982A41F1B}"/>
    <cellStyle name="Warning Text 8 2 2" xfId="24147" xr:uid="{3A28E96C-CE2F-43B0-A182-4724B784C41C}"/>
    <cellStyle name="Warning Text 8 2 3" xfId="42189" xr:uid="{01CD4A0A-718E-4689-A2DC-E91A69E64DA5}"/>
    <cellStyle name="Warning Text 8 3" xfId="24148" xr:uid="{B1A8EB6F-40B8-4AF3-B7CB-DE19E82111EF}"/>
    <cellStyle name="Warning Text 8 3 2" xfId="42190" xr:uid="{280F6511-09E9-45BB-9DF7-24A065EBB938}"/>
    <cellStyle name="Warning Text 8 3 3" xfId="42191" xr:uid="{83146B00-B1A0-49A8-8047-64F6B2A3BB54}"/>
    <cellStyle name="Warning Text 8 4" xfId="24149" xr:uid="{27ADCB38-725A-4FB7-A1CE-E91AD3B9BAE0}"/>
    <cellStyle name="Warning Text 8 5" xfId="42192" xr:uid="{81BB284C-24C1-4AE6-B1BA-928599D9CF98}"/>
    <cellStyle name="Warning Text 8 5 2" xfId="42193" xr:uid="{114F8731-DC5B-438C-9F77-F82C8E70D1E4}"/>
    <cellStyle name="Warning Text 8 5 3" xfId="42194" xr:uid="{E5B98AE7-4064-4150-9559-80600D5B292F}"/>
    <cellStyle name="Warning Text 8 6" xfId="42195" xr:uid="{F3CEFB1C-AE56-4E8C-AF40-ECC79A8F5B8A}"/>
    <cellStyle name="Warning Text 9" xfId="24150" xr:uid="{32F7C42D-E851-4907-AF01-D23B46624749}"/>
    <cellStyle name="Warning Text 9 2" xfId="24151" xr:uid="{6FE5D436-04F5-4526-B7F5-D716E5B0C357}"/>
    <cellStyle name="Warning Text 9 2 2" xfId="24152" xr:uid="{811F5EFD-07CA-4C40-B928-361109FE1672}"/>
    <cellStyle name="Warning Text 9 2 3" xfId="42196" xr:uid="{0598BB5B-E3B6-4FB6-AAF9-91008ECBB15D}"/>
    <cellStyle name="Warning Text 9 3" xfId="24153" xr:uid="{F6EECFCE-4656-4BA2-A2C2-31B62D30859B}"/>
    <cellStyle name="Warning Text 9 3 2" xfId="42197" xr:uid="{A6F82D74-4C3D-46F5-9E1B-13E0A91E635C}"/>
    <cellStyle name="Warning Text 9 3 3" xfId="42198" xr:uid="{5003365D-C580-4931-B0EA-1168B65C7945}"/>
    <cellStyle name="Warning Text 9 4" xfId="24154" xr:uid="{43A8EDDF-EA39-4413-AC99-A68CE232A3C2}"/>
    <cellStyle name="Warning Text 9 5" xfId="42199" xr:uid="{3FC1B343-F409-4F9B-8626-15FC1655F718}"/>
    <cellStyle name="Warning Text 9 5 2" xfId="42200" xr:uid="{86A2FA3C-709E-4A26-A21C-1B91E093AD0B}"/>
    <cellStyle name="Warning Text 9 5 3" xfId="42201" xr:uid="{1F4B3A3D-72C5-4C31-A4B9-D9C7C0E22E26}"/>
    <cellStyle name="Warning Text 9 6" xfId="42202" xr:uid="{26408279-0C35-4E13-8153-681A3B6F3FDF}"/>
    <cellStyle name="Zelle überprüfen" xfId="24155" xr:uid="{00F0A6E7-301A-4ABE-9A8A-49BE9D3F4EA3}"/>
    <cellStyle name="Zelle überprüfen 2" xfId="42203" xr:uid="{C10E8DB7-76BA-4E57-8467-124ABFB59A04}"/>
    <cellStyle name="Гиперссылка" xfId="24156" xr:uid="{367862A9-1518-485C-84F4-52C0A7D3F6E4}"/>
    <cellStyle name="Гиперссылка 2" xfId="42204" xr:uid="{7BC6669A-A021-47FC-B1D8-30AA693C92D1}"/>
    <cellStyle name="Гиперссылка 2 2" xfId="44177" xr:uid="{CA0CF453-FB5D-4AD7-B7EB-E1E97DFF56BC}"/>
    <cellStyle name="Гиперссылка 3" xfId="44185" xr:uid="{70CAE064-A221-450D-9419-35C361479B4A}"/>
    <cellStyle name="Гиперссылка 4" xfId="44345" xr:uid="{50BEAF2F-2610-4A60-B74F-71F8237BBB1C}"/>
    <cellStyle name="Обычный_2++" xfId="24157" xr:uid="{F4E57209-5615-449A-B2CF-8E7404346596}"/>
    <cellStyle name="已访问的超链接" xfId="24158" xr:uid="{2A2B4082-0EA3-4A70-A431-F1791510680D}"/>
    <cellStyle name="已访问的超链接 2" xfId="42205" xr:uid="{0A59187B-B01F-4025-861A-F16F2FF872F0}"/>
    <cellStyle name="已访问的超链接 3" xfId="43494" xr:uid="{AC35DDB5-4C61-4B2D-BE3A-3DE9AA4BEC6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cicero-my.sharepoint.com/personal/shimi_cicero_oslo_no/Documents/water%20module%20model%20development/region%20definition_code.xlsx" TargetMode="External"/><Relationship Id="rId1" Type="http://schemas.openxmlformats.org/officeDocument/2006/relationships/externalLinkPath" Target="https://cicero-my.sharepoint.com/personal/shimi_cicero_oslo_no/Documents/water%20module%20model%20development/region%20definition_co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4"/>
      <sheetName val="Sheet3"/>
    </sheetNames>
    <sheetDataSet>
      <sheetData sheetId="0">
        <row r="1">
          <cell r="A1" t="str">
            <v>Region name</v>
          </cell>
          <cell r="B1" t="str">
            <v>OMINA_Code</v>
          </cell>
        </row>
        <row r="2">
          <cell r="A2" t="str">
            <v>Afghanistan</v>
          </cell>
          <cell r="B2" t="str">
            <v>ASC</v>
          </cell>
        </row>
        <row r="3">
          <cell r="A3" t="str">
            <v>Albania</v>
          </cell>
          <cell r="B3" t="str">
            <v>ENE</v>
          </cell>
        </row>
        <row r="4">
          <cell r="A4" t="str">
            <v>Algeria</v>
          </cell>
          <cell r="B4" t="str">
            <v>AFN</v>
          </cell>
        </row>
        <row r="5">
          <cell r="A5" t="str">
            <v>American Samoa</v>
          </cell>
          <cell r="B5" t="str">
            <v>ASE</v>
          </cell>
        </row>
        <row r="6">
          <cell r="A6" t="str">
            <v>Andorra</v>
          </cell>
          <cell r="B6" t="str">
            <v>EUW</v>
          </cell>
        </row>
        <row r="7">
          <cell r="A7" t="str">
            <v>Angola</v>
          </cell>
          <cell r="B7" t="str">
            <v>AFZ</v>
          </cell>
        </row>
        <row r="8">
          <cell r="A8" t="str">
            <v>Anguilla</v>
          </cell>
          <cell r="B8" t="str">
            <v>LAM</v>
          </cell>
        </row>
        <row r="9">
          <cell r="A9" t="str">
            <v>Antigua and Barbuda</v>
          </cell>
          <cell r="B9" t="str">
            <v>LAM</v>
          </cell>
        </row>
        <row r="10">
          <cell r="A10" t="str">
            <v>Argentina</v>
          </cell>
          <cell r="B10" t="str">
            <v>LAM</v>
          </cell>
        </row>
        <row r="11">
          <cell r="A11" t="str">
            <v>Armenia</v>
          </cell>
          <cell r="B11" t="str">
            <v>ASC</v>
          </cell>
        </row>
        <row r="12">
          <cell r="A12" t="str">
            <v>Aruba</v>
          </cell>
          <cell r="B12" t="str">
            <v>LAM</v>
          </cell>
        </row>
        <row r="13">
          <cell r="A13" t="str">
            <v>Australia</v>
          </cell>
          <cell r="B13" t="str">
            <v>ANZ</v>
          </cell>
        </row>
        <row r="14">
          <cell r="A14" t="str">
            <v>Austria</v>
          </cell>
          <cell r="B14" t="str">
            <v>EUW</v>
          </cell>
        </row>
        <row r="15">
          <cell r="A15" t="str">
            <v>Azerbaijan</v>
          </cell>
          <cell r="B15" t="str">
            <v>ASC</v>
          </cell>
        </row>
        <row r="16">
          <cell r="A16" t="str">
            <v>Bahamas</v>
          </cell>
          <cell r="B16" t="str">
            <v>LAM</v>
          </cell>
        </row>
        <row r="17">
          <cell r="A17" t="str">
            <v>Bahrain</v>
          </cell>
          <cell r="B17" t="str">
            <v>MEA</v>
          </cell>
        </row>
        <row r="18">
          <cell r="A18" t="str">
            <v>Bangladesh</v>
          </cell>
          <cell r="B18" t="str">
            <v>ASO</v>
          </cell>
        </row>
        <row r="19">
          <cell r="A19" t="str">
            <v>Barbados</v>
          </cell>
          <cell r="B19" t="str">
            <v>LAM</v>
          </cell>
        </row>
        <row r="20">
          <cell r="A20" t="str">
            <v>Belarus</v>
          </cell>
          <cell r="B20" t="str">
            <v>ENE</v>
          </cell>
        </row>
        <row r="21">
          <cell r="A21" t="str">
            <v>Belgium</v>
          </cell>
          <cell r="B21" t="str">
            <v>EUW</v>
          </cell>
        </row>
        <row r="22">
          <cell r="A22" t="str">
            <v>Belize</v>
          </cell>
          <cell r="B22" t="str">
            <v>LAM</v>
          </cell>
        </row>
        <row r="23">
          <cell r="A23" t="str">
            <v>Benin</v>
          </cell>
          <cell r="B23" t="str">
            <v>AFW</v>
          </cell>
        </row>
        <row r="24">
          <cell r="A24" t="str">
            <v>Bermuda</v>
          </cell>
          <cell r="B24" t="str">
            <v>LAM</v>
          </cell>
        </row>
        <row r="25">
          <cell r="A25" t="str">
            <v>Bhutan</v>
          </cell>
          <cell r="B25" t="str">
            <v>ASO</v>
          </cell>
        </row>
        <row r="26">
          <cell r="A26" t="str">
            <v>Bolivia</v>
          </cell>
          <cell r="B26" t="str">
            <v>LAM</v>
          </cell>
        </row>
        <row r="27">
          <cell r="A27" t="str">
            <v>Bonaire, Sint Eustatius and Saba</v>
          </cell>
          <cell r="B27" t="str">
            <v>LAM</v>
          </cell>
        </row>
        <row r="28">
          <cell r="A28" t="str">
            <v>Bosnia and Herzegovina</v>
          </cell>
          <cell r="B28" t="str">
            <v>ENE</v>
          </cell>
        </row>
        <row r="29">
          <cell r="A29" t="str">
            <v>Botswana</v>
          </cell>
          <cell r="B29" t="str">
            <v>AFZ</v>
          </cell>
        </row>
        <row r="30">
          <cell r="A30" t="str">
            <v>Brazil</v>
          </cell>
          <cell r="B30" t="str">
            <v>BRA</v>
          </cell>
        </row>
        <row r="31">
          <cell r="A31" t="str">
            <v>British Virgin Islands</v>
          </cell>
          <cell r="B31" t="str">
            <v>LAM</v>
          </cell>
        </row>
        <row r="32">
          <cell r="A32" t="str">
            <v>Brunei Darussalam</v>
          </cell>
          <cell r="B32" t="str">
            <v>ASE</v>
          </cell>
        </row>
        <row r="33">
          <cell r="A33" t="str">
            <v>Bulgaria</v>
          </cell>
          <cell r="B33" t="str">
            <v>EUE</v>
          </cell>
        </row>
        <row r="34">
          <cell r="A34" t="str">
            <v>Burkina Faso</v>
          </cell>
          <cell r="B34" t="str">
            <v>AFW</v>
          </cell>
        </row>
        <row r="35">
          <cell r="A35" t="str">
            <v>Burundi</v>
          </cell>
          <cell r="B35" t="str">
            <v>AFE</v>
          </cell>
        </row>
        <row r="36">
          <cell r="A36" t="str">
            <v>Cabo Verde</v>
          </cell>
          <cell r="B36" t="str">
            <v>AFW</v>
          </cell>
        </row>
        <row r="37">
          <cell r="A37" t="str">
            <v>Cambodia</v>
          </cell>
          <cell r="B37" t="str">
            <v>ASE</v>
          </cell>
        </row>
        <row r="38">
          <cell r="A38" t="str">
            <v>Cameroon</v>
          </cell>
          <cell r="B38" t="str">
            <v>AFW</v>
          </cell>
        </row>
        <row r="39">
          <cell r="A39" t="str">
            <v>Canada</v>
          </cell>
          <cell r="B39" t="str">
            <v>CAN</v>
          </cell>
        </row>
        <row r="40">
          <cell r="A40" t="str">
            <v>Cayman Islands</v>
          </cell>
          <cell r="B40" t="str">
            <v>LAM</v>
          </cell>
        </row>
        <row r="41">
          <cell r="A41" t="str">
            <v>Central African Republic</v>
          </cell>
          <cell r="B41" t="str">
            <v>AFW</v>
          </cell>
        </row>
        <row r="42">
          <cell r="A42" t="str">
            <v>Chad</v>
          </cell>
          <cell r="B42" t="str">
            <v>AFW</v>
          </cell>
        </row>
        <row r="43">
          <cell r="A43" t="str">
            <v>Chile</v>
          </cell>
          <cell r="B43" t="str">
            <v>CHL</v>
          </cell>
        </row>
        <row r="44">
          <cell r="A44" t="str">
            <v>China</v>
          </cell>
          <cell r="B44" t="str">
            <v>CHN</v>
          </cell>
        </row>
        <row r="45">
          <cell r="A45" t="str">
            <v>Hong Kong</v>
          </cell>
          <cell r="B45" t="str">
            <v>CHN</v>
          </cell>
        </row>
        <row r="46">
          <cell r="A46" t="str">
            <v>Macao</v>
          </cell>
          <cell r="B46" t="str">
            <v>CHN</v>
          </cell>
        </row>
        <row r="47">
          <cell r="A47" t="str">
            <v>Colombia</v>
          </cell>
          <cell r="B47" t="str">
            <v>LAM</v>
          </cell>
        </row>
        <row r="48">
          <cell r="A48" t="str">
            <v>Comoros</v>
          </cell>
          <cell r="B48" t="str">
            <v>AFE</v>
          </cell>
        </row>
        <row r="49">
          <cell r="A49" t="str">
            <v>Congo</v>
          </cell>
          <cell r="B49" t="str">
            <v>AFW</v>
          </cell>
        </row>
        <row r="50">
          <cell r="A50" t="str">
            <v>Cook Islands</v>
          </cell>
          <cell r="B50" t="str">
            <v>ASE</v>
          </cell>
        </row>
        <row r="51">
          <cell r="A51" t="str">
            <v>Cooperative Republic of Guyana</v>
          </cell>
          <cell r="B51" t="str">
            <v>LAM</v>
          </cell>
        </row>
        <row r="52">
          <cell r="A52" t="str">
            <v>Costa Rica</v>
          </cell>
          <cell r="B52" t="str">
            <v>LAM</v>
          </cell>
        </row>
        <row r="53">
          <cell r="A53" t="str">
            <v>Côte d'Ivoire</v>
          </cell>
          <cell r="B53" t="str">
            <v>AFW</v>
          </cell>
        </row>
        <row r="54">
          <cell r="A54" t="str">
            <v>Croatia</v>
          </cell>
          <cell r="B54" t="str">
            <v>EUE</v>
          </cell>
        </row>
        <row r="55">
          <cell r="A55" t="str">
            <v>Cuba</v>
          </cell>
          <cell r="B55" t="str">
            <v>LAM</v>
          </cell>
        </row>
        <row r="56">
          <cell r="A56" t="str">
            <v>Curaçao</v>
          </cell>
          <cell r="B56" t="str">
            <v>LAM</v>
          </cell>
        </row>
        <row r="57">
          <cell r="A57" t="str">
            <v>Cyprus</v>
          </cell>
          <cell r="B57" t="str">
            <v>EUM</v>
          </cell>
        </row>
        <row r="58">
          <cell r="A58" t="str">
            <v>Czechia</v>
          </cell>
          <cell r="B58" t="str">
            <v>EUE</v>
          </cell>
        </row>
        <row r="59">
          <cell r="A59" t="str">
            <v>North Korea</v>
          </cell>
          <cell r="B59" t="str">
            <v>ASE</v>
          </cell>
        </row>
        <row r="60">
          <cell r="A60" t="str">
            <v>Democratic Republic of the Congo</v>
          </cell>
          <cell r="B60" t="str">
            <v>AFW</v>
          </cell>
        </row>
        <row r="61">
          <cell r="A61" t="str">
            <v>Denmark</v>
          </cell>
          <cell r="B61" t="str">
            <v>EUW</v>
          </cell>
        </row>
        <row r="62">
          <cell r="A62" t="str">
            <v>Djibouti</v>
          </cell>
          <cell r="B62" t="str">
            <v>AFE</v>
          </cell>
        </row>
        <row r="63">
          <cell r="A63" t="str">
            <v>Dominica</v>
          </cell>
          <cell r="B63" t="str">
            <v>LAM</v>
          </cell>
        </row>
        <row r="64">
          <cell r="A64" t="str">
            <v>Dominican Republic</v>
          </cell>
          <cell r="B64" t="str">
            <v>LAM</v>
          </cell>
        </row>
        <row r="65">
          <cell r="A65" t="str">
            <v>Ecuador</v>
          </cell>
          <cell r="B65" t="str">
            <v>LAM</v>
          </cell>
        </row>
        <row r="66">
          <cell r="A66" t="str">
            <v>Egypt</v>
          </cell>
          <cell r="B66" t="str">
            <v>AFN</v>
          </cell>
        </row>
        <row r="67">
          <cell r="A67" t="str">
            <v>El Salvador</v>
          </cell>
          <cell r="B67" t="str">
            <v>LAM</v>
          </cell>
        </row>
        <row r="68">
          <cell r="A68" t="str">
            <v>Equatorial Guinea</v>
          </cell>
          <cell r="B68" t="str">
            <v>AFW</v>
          </cell>
        </row>
        <row r="69">
          <cell r="A69" t="str">
            <v>Eritrea</v>
          </cell>
          <cell r="B69" t="str">
            <v>AFE</v>
          </cell>
        </row>
        <row r="70">
          <cell r="A70" t="str">
            <v>Estonia</v>
          </cell>
          <cell r="B70" t="str">
            <v>EUE</v>
          </cell>
        </row>
        <row r="71">
          <cell r="A71" t="str">
            <v>Eswatini</v>
          </cell>
          <cell r="B71" t="str">
            <v>AFZ</v>
          </cell>
        </row>
        <row r="72">
          <cell r="A72" t="str">
            <v>Ethiopia</v>
          </cell>
          <cell r="B72" t="str">
            <v>AFE</v>
          </cell>
        </row>
        <row r="73">
          <cell r="A73" t="str">
            <v>Falkland Islands (Malvinas)</v>
          </cell>
          <cell r="B73" t="str">
            <v>LAM</v>
          </cell>
        </row>
        <row r="74">
          <cell r="A74" t="str">
            <v>Faroe Islands</v>
          </cell>
          <cell r="B74" t="str">
            <v>EUW</v>
          </cell>
        </row>
        <row r="75">
          <cell r="A75" t="str">
            <v>Fiji</v>
          </cell>
          <cell r="B75" t="str">
            <v>ASE</v>
          </cell>
        </row>
        <row r="76">
          <cell r="A76" t="str">
            <v>Finland</v>
          </cell>
          <cell r="B76" t="str">
            <v>EUW</v>
          </cell>
        </row>
        <row r="77">
          <cell r="A77" t="str">
            <v>France</v>
          </cell>
          <cell r="B77" t="str">
            <v>EUM</v>
          </cell>
        </row>
        <row r="78">
          <cell r="A78" t="str">
            <v>French Polynesia</v>
          </cell>
          <cell r="B78" t="str">
            <v>ASE</v>
          </cell>
        </row>
        <row r="79">
          <cell r="A79" t="str">
            <v>Gabon</v>
          </cell>
          <cell r="B79" t="str">
            <v>AFW</v>
          </cell>
        </row>
        <row r="80">
          <cell r="A80" t="str">
            <v>Gambia</v>
          </cell>
          <cell r="B80" t="str">
            <v>AFW</v>
          </cell>
        </row>
        <row r="81">
          <cell r="A81" t="str">
            <v>Georgia</v>
          </cell>
          <cell r="B81" t="str">
            <v>ASC</v>
          </cell>
        </row>
        <row r="82">
          <cell r="A82" t="str">
            <v>Germany</v>
          </cell>
          <cell r="B82" t="str">
            <v>EUW</v>
          </cell>
        </row>
        <row r="83">
          <cell r="A83" t="str">
            <v>Ghana</v>
          </cell>
          <cell r="B83" t="str">
            <v>AFW</v>
          </cell>
        </row>
        <row r="84">
          <cell r="A84" t="str">
            <v>Gibraltar</v>
          </cell>
          <cell r="B84" t="str">
            <v>ENW</v>
          </cell>
        </row>
        <row r="85">
          <cell r="A85" t="str">
            <v>Greece</v>
          </cell>
          <cell r="B85" t="str">
            <v>EUM</v>
          </cell>
        </row>
        <row r="86">
          <cell r="A86" t="str">
            <v>Greenland</v>
          </cell>
          <cell r="B86" t="str">
            <v>EUW</v>
          </cell>
        </row>
        <row r="87">
          <cell r="A87" t="str">
            <v>Grenada</v>
          </cell>
          <cell r="B87" t="str">
            <v>LAM</v>
          </cell>
        </row>
        <row r="88">
          <cell r="A88" t="str">
            <v>Guadeloupe</v>
          </cell>
          <cell r="B88" t="str">
            <v>LAM</v>
          </cell>
        </row>
        <row r="89">
          <cell r="A89" t="str">
            <v>Guatemala</v>
          </cell>
          <cell r="B89" t="str">
            <v>LAM</v>
          </cell>
        </row>
        <row r="90">
          <cell r="A90" t="str">
            <v>Guinea</v>
          </cell>
          <cell r="B90" t="str">
            <v>AFW</v>
          </cell>
        </row>
        <row r="91">
          <cell r="A91" t="str">
            <v>Guinea-Bissau</v>
          </cell>
          <cell r="B91" t="str">
            <v>AFW</v>
          </cell>
        </row>
        <row r="92">
          <cell r="A92" t="str">
            <v>Guyana</v>
          </cell>
          <cell r="B92" t="str">
            <v>LAM</v>
          </cell>
        </row>
        <row r="93">
          <cell r="A93" t="str">
            <v>Haiti</v>
          </cell>
          <cell r="B93" t="str">
            <v>LAM</v>
          </cell>
        </row>
        <row r="94">
          <cell r="A94" t="str">
            <v>Honduras</v>
          </cell>
          <cell r="B94" t="str">
            <v>LAM</v>
          </cell>
        </row>
        <row r="95">
          <cell r="A95" t="str">
            <v>Hungary</v>
          </cell>
          <cell r="B95" t="str">
            <v>EUE</v>
          </cell>
        </row>
        <row r="96">
          <cell r="A96" t="str">
            <v>Iceland</v>
          </cell>
          <cell r="B96" t="str">
            <v>ENW</v>
          </cell>
        </row>
        <row r="97">
          <cell r="A97" t="str">
            <v>India</v>
          </cell>
          <cell r="B97" t="str">
            <v>IND</v>
          </cell>
        </row>
        <row r="98">
          <cell r="A98" t="str">
            <v>Indonesia</v>
          </cell>
          <cell r="B98" t="str">
            <v>IDN</v>
          </cell>
        </row>
        <row r="99">
          <cell r="A99" t="str">
            <v>Iran</v>
          </cell>
          <cell r="B99" t="str">
            <v>MEA</v>
          </cell>
        </row>
        <row r="100">
          <cell r="A100" t="str">
            <v>Iraq</v>
          </cell>
          <cell r="B100" t="str">
            <v>MEA</v>
          </cell>
        </row>
        <row r="101">
          <cell r="A101" t="str">
            <v>Ireland</v>
          </cell>
          <cell r="B101" t="str">
            <v>EUW</v>
          </cell>
        </row>
        <row r="102">
          <cell r="A102" t="str">
            <v>Israel</v>
          </cell>
          <cell r="B102" t="str">
            <v>MDA</v>
          </cell>
        </row>
        <row r="103">
          <cell r="A103" t="str">
            <v>Italy</v>
          </cell>
          <cell r="B103" t="str">
            <v>EUM</v>
          </cell>
        </row>
        <row r="104">
          <cell r="A104" t="str">
            <v>Jamaica</v>
          </cell>
          <cell r="B104" t="str">
            <v>LAM</v>
          </cell>
        </row>
        <row r="105">
          <cell r="A105" t="str">
            <v>Japan</v>
          </cell>
          <cell r="B105" t="str">
            <v>JPN</v>
          </cell>
        </row>
        <row r="106">
          <cell r="A106" t="str">
            <v>Jordan</v>
          </cell>
          <cell r="B106" t="str">
            <v>MDA</v>
          </cell>
        </row>
        <row r="107">
          <cell r="A107" t="str">
            <v>Kazakhstan</v>
          </cell>
          <cell r="B107" t="str">
            <v>ASC</v>
          </cell>
        </row>
        <row r="108">
          <cell r="A108" t="str">
            <v>Kenya</v>
          </cell>
          <cell r="B108" t="str">
            <v>AFE</v>
          </cell>
        </row>
        <row r="109">
          <cell r="A109" t="str">
            <v>Kiribati</v>
          </cell>
          <cell r="B109" t="str">
            <v>ASE</v>
          </cell>
        </row>
        <row r="110">
          <cell r="A110" t="str">
            <v>Kosovo</v>
          </cell>
          <cell r="B110" t="str">
            <v>ENE</v>
          </cell>
        </row>
        <row r="111">
          <cell r="A111" t="str">
            <v>Kuwait</v>
          </cell>
          <cell r="B111" t="str">
            <v>MEA</v>
          </cell>
        </row>
        <row r="112">
          <cell r="A112" t="str">
            <v>Kyrgyzstan</v>
          </cell>
          <cell r="B112" t="str">
            <v>ASC</v>
          </cell>
        </row>
        <row r="113">
          <cell r="A113" t="str">
            <v>Laos</v>
          </cell>
          <cell r="B113" t="str">
            <v>ASE</v>
          </cell>
        </row>
        <row r="114">
          <cell r="A114" t="str">
            <v>Latvia</v>
          </cell>
          <cell r="B114" t="str">
            <v>EUE</v>
          </cell>
        </row>
        <row r="115">
          <cell r="A115" t="str">
            <v>Lebanon</v>
          </cell>
          <cell r="B115" t="str">
            <v>MDA</v>
          </cell>
        </row>
        <row r="116">
          <cell r="A116" t="str">
            <v>Lesotho</v>
          </cell>
          <cell r="B116" t="str">
            <v>AFZ</v>
          </cell>
        </row>
        <row r="117">
          <cell r="A117" t="str">
            <v>Liberia</v>
          </cell>
          <cell r="B117" t="str">
            <v>AFW</v>
          </cell>
        </row>
        <row r="118">
          <cell r="A118" t="str">
            <v>Libya</v>
          </cell>
          <cell r="B118" t="str">
            <v>AFN</v>
          </cell>
        </row>
        <row r="119">
          <cell r="A119" t="str">
            <v>Liechtenstein</v>
          </cell>
          <cell r="B119" t="str">
            <v>ENW</v>
          </cell>
        </row>
        <row r="120">
          <cell r="A120" t="str">
            <v>Lithuania</v>
          </cell>
          <cell r="B120" t="str">
            <v>EUE</v>
          </cell>
        </row>
        <row r="121">
          <cell r="A121" t="str">
            <v>Luxembourg</v>
          </cell>
          <cell r="B121" t="str">
            <v>EUW</v>
          </cell>
        </row>
        <row r="122">
          <cell r="A122" t="str">
            <v>Madagascar</v>
          </cell>
          <cell r="B122" t="str">
            <v>AFE</v>
          </cell>
        </row>
        <row r="123">
          <cell r="A123" t="str">
            <v>Malawi</v>
          </cell>
          <cell r="B123" t="str">
            <v>AFW</v>
          </cell>
        </row>
        <row r="124">
          <cell r="A124" t="str">
            <v>Malaysia</v>
          </cell>
          <cell r="B124" t="str">
            <v>ASE</v>
          </cell>
        </row>
        <row r="125">
          <cell r="A125" t="str">
            <v>Maldives</v>
          </cell>
          <cell r="B125" t="str">
            <v>ASO</v>
          </cell>
        </row>
        <row r="126">
          <cell r="A126" t="str">
            <v>Mali</v>
          </cell>
          <cell r="B126" t="str">
            <v>AFW</v>
          </cell>
        </row>
        <row r="127">
          <cell r="A127" t="str">
            <v>Malta</v>
          </cell>
          <cell r="B127" t="str">
            <v>EUM</v>
          </cell>
        </row>
        <row r="128">
          <cell r="A128" t="str">
            <v>Martinique</v>
          </cell>
          <cell r="B128" t="str">
            <v>LAM</v>
          </cell>
        </row>
        <row r="129">
          <cell r="A129" t="str">
            <v>Mauritania</v>
          </cell>
          <cell r="B129" t="str">
            <v>AFW</v>
          </cell>
        </row>
        <row r="130">
          <cell r="A130" t="str">
            <v>Mauritius</v>
          </cell>
          <cell r="B130" t="str">
            <v>AFE</v>
          </cell>
        </row>
        <row r="131">
          <cell r="A131" t="str">
            <v>Mexico</v>
          </cell>
          <cell r="B131" t="str">
            <v>MEX</v>
          </cell>
        </row>
        <row r="132">
          <cell r="A132" t="str">
            <v>Micronesia</v>
          </cell>
          <cell r="B132" t="str">
            <v>ASE</v>
          </cell>
        </row>
        <row r="133">
          <cell r="A133" t="str">
            <v>Mongolia</v>
          </cell>
          <cell r="B133" t="str">
            <v>ASC</v>
          </cell>
        </row>
        <row r="134">
          <cell r="A134" t="str">
            <v>Montenegro</v>
          </cell>
          <cell r="B134" t="str">
            <v>ENE</v>
          </cell>
        </row>
        <row r="135">
          <cell r="A135" t="str">
            <v>Montserrat</v>
          </cell>
          <cell r="B135" t="str">
            <v>LAM</v>
          </cell>
        </row>
        <row r="136">
          <cell r="A136" t="str">
            <v>Morocco</v>
          </cell>
          <cell r="B136" t="str">
            <v>AFN</v>
          </cell>
        </row>
        <row r="137">
          <cell r="A137" t="str">
            <v>Mozambique</v>
          </cell>
          <cell r="B137" t="str">
            <v>AFZ</v>
          </cell>
        </row>
        <row r="138">
          <cell r="A138" t="str">
            <v>Myanmar</v>
          </cell>
          <cell r="B138" t="str">
            <v>ASE</v>
          </cell>
        </row>
        <row r="139">
          <cell r="A139" t="str">
            <v>Namibia</v>
          </cell>
          <cell r="B139" t="str">
            <v>AFZ</v>
          </cell>
        </row>
        <row r="140">
          <cell r="A140" t="str">
            <v>Nauru</v>
          </cell>
          <cell r="B140" t="str">
            <v>ASE</v>
          </cell>
        </row>
        <row r="141">
          <cell r="A141" t="str">
            <v>Nepal</v>
          </cell>
          <cell r="B141" t="str">
            <v>ASO</v>
          </cell>
        </row>
        <row r="142">
          <cell r="A142" t="str">
            <v>Netherlands</v>
          </cell>
          <cell r="B142" t="str">
            <v>EUW</v>
          </cell>
        </row>
        <row r="143">
          <cell r="A143" t="str">
            <v>New Caledonia</v>
          </cell>
          <cell r="B143" t="str">
            <v>ASE</v>
          </cell>
        </row>
        <row r="144">
          <cell r="A144" t="str">
            <v>New Zealand</v>
          </cell>
          <cell r="B144" t="str">
            <v>ANZ</v>
          </cell>
        </row>
        <row r="145">
          <cell r="A145" t="str">
            <v>Nicaragua</v>
          </cell>
          <cell r="B145" t="str">
            <v>LAM</v>
          </cell>
        </row>
        <row r="146">
          <cell r="A146" t="str">
            <v>Niger</v>
          </cell>
          <cell r="B146" t="str">
            <v>AFW</v>
          </cell>
        </row>
        <row r="147">
          <cell r="A147" t="str">
            <v>Nigeria</v>
          </cell>
          <cell r="B147" t="str">
            <v>NIG</v>
          </cell>
        </row>
        <row r="148">
          <cell r="A148" t="str">
            <v>Niue</v>
          </cell>
          <cell r="B148" t="str">
            <v>ASE</v>
          </cell>
        </row>
        <row r="149">
          <cell r="A149" t="str">
            <v>Northern Mariana Islands</v>
          </cell>
          <cell r="B149" t="str">
            <v>ASE</v>
          </cell>
        </row>
        <row r="150">
          <cell r="A150" t="str">
            <v>Norway</v>
          </cell>
          <cell r="B150" t="str">
            <v>ENW</v>
          </cell>
        </row>
        <row r="151">
          <cell r="A151" t="str">
            <v>Oman</v>
          </cell>
          <cell r="B151" t="str">
            <v>MEA</v>
          </cell>
        </row>
        <row r="152">
          <cell r="A152" t="str">
            <v>Pakistan</v>
          </cell>
          <cell r="B152" t="str">
            <v>ASO</v>
          </cell>
        </row>
        <row r="153">
          <cell r="A153" t="str">
            <v>Palau</v>
          </cell>
          <cell r="B153" t="str">
            <v>ASE</v>
          </cell>
        </row>
        <row r="154">
          <cell r="A154" t="str">
            <v>Panama</v>
          </cell>
          <cell r="B154" t="str">
            <v>LAM</v>
          </cell>
        </row>
        <row r="155">
          <cell r="A155" t="str">
            <v>Papua New Guinea</v>
          </cell>
          <cell r="B155" t="str">
            <v>ASE</v>
          </cell>
        </row>
        <row r="156">
          <cell r="A156" t="str">
            <v>Paraguay</v>
          </cell>
          <cell r="B156" t="str">
            <v>LAM</v>
          </cell>
        </row>
        <row r="157">
          <cell r="A157" t="str">
            <v>Peru</v>
          </cell>
          <cell r="B157" t="str">
            <v>LAM</v>
          </cell>
        </row>
        <row r="158">
          <cell r="A158" t="str">
            <v>Philippines</v>
          </cell>
          <cell r="B158" t="str">
            <v>IDN</v>
          </cell>
        </row>
        <row r="159">
          <cell r="A159" t="str">
            <v>Poland</v>
          </cell>
          <cell r="B159" t="str">
            <v>EUE</v>
          </cell>
        </row>
        <row r="160">
          <cell r="A160" t="str">
            <v>Portugal</v>
          </cell>
          <cell r="B160" t="str">
            <v>EUM</v>
          </cell>
        </row>
        <row r="161">
          <cell r="A161" t="str">
            <v>Puerto Rico</v>
          </cell>
          <cell r="B161" t="str">
            <v>LAM</v>
          </cell>
        </row>
        <row r="162">
          <cell r="A162" t="str">
            <v>Qatar</v>
          </cell>
          <cell r="B162" t="str">
            <v>MEA</v>
          </cell>
        </row>
        <row r="163">
          <cell r="A163" t="str">
            <v>South Korea</v>
          </cell>
          <cell r="B163" t="str">
            <v>SKT</v>
          </cell>
        </row>
        <row r="164">
          <cell r="A164" t="str">
            <v>Moldova</v>
          </cell>
          <cell r="B164" t="str">
            <v>ENE</v>
          </cell>
        </row>
        <row r="165">
          <cell r="A165" t="str">
            <v>North Macedonia</v>
          </cell>
          <cell r="B165" t="str">
            <v>ENE</v>
          </cell>
        </row>
        <row r="166">
          <cell r="A166" t="str">
            <v>Réunion</v>
          </cell>
          <cell r="B166" t="str">
            <v>AFE</v>
          </cell>
        </row>
        <row r="167">
          <cell r="A167" t="str">
            <v>Romania</v>
          </cell>
          <cell r="B167" t="str">
            <v>EUE</v>
          </cell>
        </row>
        <row r="168">
          <cell r="A168" t="str">
            <v>Russian Federation</v>
          </cell>
          <cell r="B168" t="str">
            <v>RUS</v>
          </cell>
        </row>
        <row r="169">
          <cell r="A169" t="str">
            <v>Rwanda</v>
          </cell>
          <cell r="B169" t="str">
            <v>AFE</v>
          </cell>
        </row>
        <row r="170">
          <cell r="A170" t="str">
            <v>Saba</v>
          </cell>
          <cell r="B170" t="str">
            <v>LAM</v>
          </cell>
        </row>
        <row r="171">
          <cell r="A171" t="str">
            <v>Saint Helena</v>
          </cell>
          <cell r="B171" t="str">
            <v>ENW</v>
          </cell>
        </row>
        <row r="172">
          <cell r="A172" t="str">
            <v>Saint Kitts and Nevis</v>
          </cell>
          <cell r="B172" t="str">
            <v>LAM</v>
          </cell>
        </row>
        <row r="173">
          <cell r="A173" t="str">
            <v>Saint Lucia</v>
          </cell>
          <cell r="B173" t="str">
            <v>LAM</v>
          </cell>
        </row>
        <row r="174">
          <cell r="A174" t="str">
            <v>Saint Martin</v>
          </cell>
          <cell r="B174" t="str">
            <v>LAM</v>
          </cell>
        </row>
        <row r="175">
          <cell r="A175" t="str">
            <v>Saint Pierre and Miquelon</v>
          </cell>
          <cell r="B175" t="str">
            <v>LAM</v>
          </cell>
        </row>
        <row r="176">
          <cell r="A176" t="str">
            <v>Saint Vincent and the Grenadines</v>
          </cell>
          <cell r="B176" t="str">
            <v>LAM</v>
          </cell>
        </row>
        <row r="177">
          <cell r="A177" t="str">
            <v>Samoa</v>
          </cell>
          <cell r="B177" t="str">
            <v>ASE</v>
          </cell>
        </row>
        <row r="178">
          <cell r="A178" t="str">
            <v>Sao Tome and Principe</v>
          </cell>
          <cell r="B178" t="str">
            <v>AFW</v>
          </cell>
        </row>
        <row r="179">
          <cell r="A179" t="str">
            <v>Saudi Arabia</v>
          </cell>
          <cell r="B179" t="str">
            <v>MEA</v>
          </cell>
        </row>
        <row r="180">
          <cell r="A180" t="str">
            <v>Senegal</v>
          </cell>
          <cell r="B180" t="str">
            <v>AFW</v>
          </cell>
        </row>
        <row r="181">
          <cell r="A181" t="str">
            <v>Serbia</v>
          </cell>
          <cell r="B181" t="str">
            <v>ENE</v>
          </cell>
        </row>
        <row r="182">
          <cell r="A182" t="str">
            <v>Seychelles</v>
          </cell>
          <cell r="B182" t="str">
            <v>AFE</v>
          </cell>
        </row>
        <row r="183">
          <cell r="A183" t="str">
            <v>Sierra Leone</v>
          </cell>
          <cell r="B183" t="str">
            <v>AFW</v>
          </cell>
        </row>
        <row r="184">
          <cell r="A184" t="str">
            <v>Singapore</v>
          </cell>
          <cell r="B184" t="str">
            <v>ASE</v>
          </cell>
        </row>
        <row r="185">
          <cell r="A185" t="str">
            <v>Sint Maarten (Dutch part)</v>
          </cell>
          <cell r="B185" t="str">
            <v>LAM</v>
          </cell>
        </row>
        <row r="186">
          <cell r="A186" t="str">
            <v>Slovakia</v>
          </cell>
          <cell r="B186" t="str">
            <v>EUE</v>
          </cell>
        </row>
        <row r="187">
          <cell r="A187" t="str">
            <v>Slovenia</v>
          </cell>
          <cell r="B187" t="str">
            <v>EUE</v>
          </cell>
        </row>
        <row r="188">
          <cell r="A188" t="str">
            <v>Solomon Islands</v>
          </cell>
          <cell r="B188" t="str">
            <v>ASE</v>
          </cell>
        </row>
        <row r="189">
          <cell r="A189" t="str">
            <v>Somalia</v>
          </cell>
          <cell r="B189" t="str">
            <v>AFE</v>
          </cell>
        </row>
        <row r="190">
          <cell r="A190" t="str">
            <v>South Africa</v>
          </cell>
          <cell r="B190" t="str">
            <v>AFZ</v>
          </cell>
        </row>
        <row r="191">
          <cell r="A191" t="str">
            <v>South Sudan</v>
          </cell>
          <cell r="B191" t="str">
            <v>AFE</v>
          </cell>
        </row>
        <row r="192">
          <cell r="A192" t="str">
            <v>Spain</v>
          </cell>
          <cell r="B192" t="str">
            <v>EUM</v>
          </cell>
        </row>
        <row r="193">
          <cell r="A193" t="str">
            <v>Sri Lanka</v>
          </cell>
          <cell r="B193" t="str">
            <v>ASO</v>
          </cell>
        </row>
        <row r="194">
          <cell r="A194" t="str">
            <v>Palestine</v>
          </cell>
          <cell r="B194" t="str">
            <v>MDA</v>
          </cell>
        </row>
        <row r="195">
          <cell r="A195" t="str">
            <v>Sudan</v>
          </cell>
          <cell r="B195" t="str">
            <v>AFE</v>
          </cell>
        </row>
        <row r="196">
          <cell r="A196" t="str">
            <v>Suriname</v>
          </cell>
          <cell r="B196" t="str">
            <v>LAM</v>
          </cell>
        </row>
        <row r="197">
          <cell r="A197" t="str">
            <v>Sweden</v>
          </cell>
          <cell r="B197" t="str">
            <v>EUW</v>
          </cell>
        </row>
        <row r="198">
          <cell r="A198" t="str">
            <v>Switzerland</v>
          </cell>
          <cell r="B198" t="str">
            <v>ENW</v>
          </cell>
        </row>
        <row r="199">
          <cell r="A199" t="str">
            <v>Syria</v>
          </cell>
          <cell r="B199" t="str">
            <v>MDA</v>
          </cell>
        </row>
        <row r="200">
          <cell r="A200" t="str">
            <v>Taiwan</v>
          </cell>
          <cell r="B200" t="str">
            <v>SKT</v>
          </cell>
        </row>
        <row r="201">
          <cell r="A201" t="str">
            <v>Tajikistan</v>
          </cell>
          <cell r="B201" t="str">
            <v>ASC</v>
          </cell>
        </row>
        <row r="202">
          <cell r="A202" t="str">
            <v>Thailand</v>
          </cell>
          <cell r="B202" t="str">
            <v>ASE</v>
          </cell>
        </row>
        <row r="203">
          <cell r="A203" t="str">
            <v>Timor-Leste</v>
          </cell>
          <cell r="B203" t="str">
            <v>ASE</v>
          </cell>
        </row>
        <row r="204">
          <cell r="A204" t="str">
            <v>Togo</v>
          </cell>
          <cell r="B204" t="str">
            <v>AFW</v>
          </cell>
        </row>
        <row r="205">
          <cell r="A205" t="str">
            <v>Tonga</v>
          </cell>
          <cell r="B205" t="str">
            <v>ASE</v>
          </cell>
        </row>
        <row r="206">
          <cell r="A206" t="str">
            <v>Trinidad and Tobago</v>
          </cell>
          <cell r="B206" t="str">
            <v>LAM</v>
          </cell>
        </row>
        <row r="207">
          <cell r="A207" t="str">
            <v>Tunisia</v>
          </cell>
          <cell r="B207" t="str">
            <v>AFN</v>
          </cell>
        </row>
        <row r="208">
          <cell r="A208" t="str">
            <v>Turkey</v>
          </cell>
          <cell r="B208" t="str">
            <v>MDA</v>
          </cell>
        </row>
        <row r="209">
          <cell r="A209" t="str">
            <v>Turkmenistan</v>
          </cell>
          <cell r="B209" t="str">
            <v>ASC</v>
          </cell>
        </row>
        <row r="210">
          <cell r="A210" t="str">
            <v>Turks and Caicos Islands</v>
          </cell>
          <cell r="B210" t="str">
            <v>LAM</v>
          </cell>
        </row>
        <row r="211">
          <cell r="A211" t="str">
            <v>Tuvalu</v>
          </cell>
          <cell r="B211" t="str">
            <v>ASE</v>
          </cell>
        </row>
        <row r="212">
          <cell r="A212" t="str">
            <v>Uganda</v>
          </cell>
          <cell r="B212" t="str">
            <v>AFE</v>
          </cell>
        </row>
        <row r="213">
          <cell r="A213" t="str">
            <v>Ukraine</v>
          </cell>
          <cell r="B213" t="str">
            <v>ENE</v>
          </cell>
        </row>
        <row r="214">
          <cell r="A214" t="str">
            <v>United Arab Emirates</v>
          </cell>
          <cell r="B214" t="str">
            <v>MEA</v>
          </cell>
        </row>
        <row r="215">
          <cell r="A215" t="str">
            <v>United Kingdom</v>
          </cell>
          <cell r="B215" t="str">
            <v>ENW</v>
          </cell>
        </row>
        <row r="216">
          <cell r="A216" t="str">
            <v>Tanzania</v>
          </cell>
          <cell r="B216" t="str">
            <v>AFE</v>
          </cell>
        </row>
        <row r="217">
          <cell r="A217" t="str">
            <v>United States</v>
          </cell>
          <cell r="B217" t="str">
            <v>USA</v>
          </cell>
        </row>
        <row r="218">
          <cell r="A218" t="str">
            <v>Uruguay</v>
          </cell>
          <cell r="B218" t="str">
            <v>LAM</v>
          </cell>
        </row>
        <row r="219">
          <cell r="A219" t="str">
            <v>Uzbekistan</v>
          </cell>
          <cell r="B219" t="str">
            <v>ASC</v>
          </cell>
        </row>
        <row r="220">
          <cell r="A220" t="str">
            <v>Vanuatu</v>
          </cell>
          <cell r="B220" t="str">
            <v>ASE</v>
          </cell>
        </row>
        <row r="221">
          <cell r="A221" t="str">
            <v>Venezuela</v>
          </cell>
          <cell r="B221" t="str">
            <v>LAM</v>
          </cell>
        </row>
        <row r="222">
          <cell r="A222" t="str">
            <v>Viet Nam</v>
          </cell>
          <cell r="B222" t="str">
            <v>IDN</v>
          </cell>
        </row>
        <row r="223">
          <cell r="A223" t="str">
            <v>Wallis and Futuna Islands</v>
          </cell>
          <cell r="B223" t="str">
            <v>ASE</v>
          </cell>
        </row>
        <row r="224">
          <cell r="A224" t="str">
            <v>Yemen</v>
          </cell>
          <cell r="B224" t="str">
            <v>MEA</v>
          </cell>
        </row>
        <row r="225">
          <cell r="A225" t="str">
            <v>Zambia</v>
          </cell>
          <cell r="B225" t="str">
            <v>AFZ</v>
          </cell>
        </row>
        <row r="226">
          <cell r="A226" t="str">
            <v>Zimbabwe</v>
          </cell>
          <cell r="B226" t="str">
            <v>AFZ</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ea-etsap.org/index.php/energy-technology-data/energy-demand-technologies-data" TargetMode="External"/><Relationship Id="rId2" Type="http://schemas.openxmlformats.org/officeDocument/2006/relationships/hyperlink" Target="https://doi.org/10.1016/j.apenergy.2019.05.011" TargetMode="External"/><Relationship Id="rId1" Type="http://schemas.openxmlformats.org/officeDocument/2006/relationships/hyperlink" Target="https://doi.org/10.1016/j.apenergy.2019.05.01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https://iea-etsap.org/index.php/energy-technology-data/energy-demand-technologies-data"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73EC4-FE0C-4669-98F6-10E0C8527D1B}">
  <dimension ref="A1:AF232"/>
  <sheetViews>
    <sheetView topLeftCell="A34" zoomScale="106" zoomScaleNormal="106" workbookViewId="0">
      <selection activeCell="B59" sqref="B59"/>
    </sheetView>
  </sheetViews>
  <sheetFormatPr defaultRowHeight="14.75"/>
  <cols>
    <col min="1" max="1" width="68.58984375" bestFit="1" customWidth="1"/>
    <col min="2" max="2" width="97.08984375" customWidth="1"/>
    <col min="3" max="3" width="139.36328125" bestFit="1" customWidth="1"/>
    <col min="5" max="5" width="10.6328125" customWidth="1"/>
  </cols>
  <sheetData>
    <row r="1" spans="1:11" ht="24.25">
      <c r="A1" s="1" t="s">
        <v>0</v>
      </c>
      <c r="B1" s="2"/>
    </row>
    <row r="2" spans="1:11">
      <c r="A2" s="3" t="s">
        <v>1</v>
      </c>
      <c r="B2" s="2" t="s">
        <v>2</v>
      </c>
    </row>
    <row r="3" spans="1:11">
      <c r="A3" s="3" t="s">
        <v>3</v>
      </c>
      <c r="B3" s="4" t="s">
        <v>4</v>
      </c>
    </row>
    <row r="4" spans="1:11">
      <c r="A4" s="3" t="s">
        <v>5</v>
      </c>
      <c r="B4" s="2" t="s">
        <v>195</v>
      </c>
    </row>
    <row r="5" spans="1:11">
      <c r="A5" s="3" t="s">
        <v>6</v>
      </c>
      <c r="B5" s="5">
        <v>2018</v>
      </c>
    </row>
    <row r="6" spans="1:11">
      <c r="A6" s="6" t="s">
        <v>7</v>
      </c>
      <c r="B6" s="7" t="s">
        <v>8</v>
      </c>
    </row>
    <row r="7" spans="1:11">
      <c r="A7" s="6" t="s">
        <v>9</v>
      </c>
      <c r="B7" s="8">
        <f ca="1">TODAY()</f>
        <v>45868</v>
      </c>
    </row>
    <row r="8" spans="1:11">
      <c r="A8" s="3" t="s">
        <v>10</v>
      </c>
      <c r="B8" s="4" t="s">
        <v>194</v>
      </c>
    </row>
    <row r="10" spans="1:11" ht="21.75">
      <c r="A10" s="9" t="s">
        <v>11</v>
      </c>
      <c r="B10" s="10"/>
      <c r="C10" s="10"/>
      <c r="D10" s="10"/>
      <c r="E10" s="10"/>
      <c r="F10" s="10"/>
      <c r="G10" s="10"/>
      <c r="H10" s="10"/>
      <c r="I10" s="10"/>
      <c r="J10" s="10"/>
      <c r="K10" s="10"/>
    </row>
    <row r="11" spans="1:11" ht="19">
      <c r="A11" s="11" t="s">
        <v>12</v>
      </c>
      <c r="B11" s="145"/>
      <c r="C11" s="145"/>
      <c r="D11" s="146"/>
      <c r="E11" s="10"/>
      <c r="F11" s="10"/>
      <c r="G11" s="10"/>
      <c r="H11" s="10"/>
      <c r="I11" s="10"/>
      <c r="J11" s="10"/>
      <c r="K11" s="10"/>
    </row>
    <row r="12" spans="1:11">
      <c r="A12" s="12" t="s">
        <v>13</v>
      </c>
      <c r="B12" s="147" t="s">
        <v>14</v>
      </c>
      <c r="C12" s="148"/>
      <c r="D12" s="149"/>
      <c r="E12" s="10"/>
      <c r="F12" s="10"/>
      <c r="G12" s="10"/>
      <c r="H12" s="10"/>
      <c r="I12" s="10"/>
      <c r="J12" s="10"/>
      <c r="K12" s="10"/>
    </row>
    <row r="13" spans="1:11">
      <c r="A13" s="13" t="s">
        <v>13</v>
      </c>
      <c r="B13" s="147" t="s">
        <v>15</v>
      </c>
      <c r="C13" s="148"/>
      <c r="D13" s="149"/>
      <c r="E13" s="10"/>
      <c r="F13" s="10"/>
      <c r="G13" s="10"/>
      <c r="H13" s="10"/>
      <c r="I13" s="10"/>
      <c r="J13" s="10"/>
      <c r="K13" s="10"/>
    </row>
    <row r="14" spans="1:11">
      <c r="A14" s="14"/>
      <c r="B14" s="147" t="s">
        <v>16</v>
      </c>
      <c r="C14" s="148"/>
      <c r="D14" s="149"/>
      <c r="E14" s="10"/>
      <c r="F14" s="10"/>
      <c r="G14" s="10"/>
      <c r="H14" s="10"/>
      <c r="I14" s="10"/>
      <c r="J14" s="10"/>
      <c r="K14" s="10"/>
    </row>
    <row r="15" spans="1:11">
      <c r="A15" s="10"/>
      <c r="B15" s="10"/>
      <c r="C15" s="10"/>
      <c r="D15" s="10"/>
      <c r="E15" s="10"/>
      <c r="F15" s="10"/>
      <c r="G15" s="10"/>
      <c r="H15" s="10"/>
      <c r="I15" s="10"/>
      <c r="J15" s="10"/>
      <c r="K15" s="10"/>
    </row>
    <row r="16" spans="1:11" ht="19">
      <c r="A16" s="11" t="s">
        <v>17</v>
      </c>
      <c r="B16" s="145"/>
      <c r="C16" s="145"/>
      <c r="D16" s="146"/>
      <c r="E16" s="10"/>
      <c r="F16" s="10"/>
      <c r="G16" s="10"/>
      <c r="H16" s="10"/>
      <c r="I16" s="10"/>
      <c r="J16" s="10"/>
      <c r="K16" s="10"/>
    </row>
    <row r="17" spans="1:11">
      <c r="A17" s="15"/>
      <c r="B17" s="139" t="s">
        <v>18</v>
      </c>
      <c r="C17" s="140"/>
      <c r="D17" s="141"/>
      <c r="E17" s="10"/>
      <c r="F17" s="10"/>
      <c r="G17" s="10"/>
      <c r="H17" s="10"/>
      <c r="I17" s="10"/>
      <c r="J17" s="10"/>
      <c r="K17" s="10"/>
    </row>
    <row r="18" spans="1:11">
      <c r="A18" s="16"/>
      <c r="B18" s="139" t="s">
        <v>19</v>
      </c>
      <c r="C18" s="140"/>
      <c r="D18" s="141"/>
      <c r="E18" s="10"/>
      <c r="F18" s="10"/>
      <c r="G18" s="10"/>
      <c r="H18" s="10"/>
      <c r="I18" s="10"/>
      <c r="J18" s="10"/>
      <c r="K18" s="10"/>
    </row>
    <row r="19" spans="1:11">
      <c r="A19" s="17"/>
      <c r="B19" s="139" t="s">
        <v>20</v>
      </c>
      <c r="C19" s="140"/>
      <c r="D19" s="141"/>
      <c r="E19" s="10"/>
      <c r="F19" s="10"/>
      <c r="G19" s="10"/>
      <c r="H19" s="10"/>
      <c r="I19" s="10"/>
      <c r="J19" s="10"/>
      <c r="K19" s="10"/>
    </row>
    <row r="20" spans="1:11">
      <c r="A20" s="18"/>
      <c r="B20" s="19"/>
      <c r="C20" s="19"/>
      <c r="D20" s="10"/>
      <c r="E20" s="10"/>
      <c r="F20" s="10"/>
      <c r="G20" s="10"/>
      <c r="H20" s="10"/>
      <c r="I20" s="10"/>
      <c r="J20" s="10"/>
      <c r="K20" s="10"/>
    </row>
    <row r="21" spans="1:11" ht="21.75">
      <c r="A21" s="20" t="s">
        <v>21</v>
      </c>
      <c r="B21" s="10"/>
      <c r="C21" s="10"/>
      <c r="D21" s="10"/>
      <c r="E21" s="10"/>
      <c r="F21" s="10"/>
      <c r="G21" s="10"/>
      <c r="H21" s="10"/>
      <c r="I21" s="10"/>
      <c r="J21" s="10"/>
      <c r="K21" s="10"/>
    </row>
    <row r="22" spans="1:11">
      <c r="A22" s="21" t="s">
        <v>22</v>
      </c>
      <c r="B22" s="22" t="s">
        <v>23</v>
      </c>
      <c r="C22" s="22" t="s">
        <v>24</v>
      </c>
      <c r="D22" s="21" t="s">
        <v>25</v>
      </c>
      <c r="E22" s="23"/>
      <c r="F22" s="24"/>
      <c r="G22" s="10"/>
      <c r="H22" s="10"/>
      <c r="I22" s="10"/>
      <c r="J22" s="10"/>
      <c r="K22" s="10"/>
    </row>
    <row r="23" spans="1:11">
      <c r="A23" s="150" t="s">
        <v>26</v>
      </c>
      <c r="B23" s="150" t="s">
        <v>27</v>
      </c>
      <c r="C23" s="150" t="s">
        <v>28</v>
      </c>
      <c r="D23" s="150" t="s">
        <v>211</v>
      </c>
      <c r="E23" s="23"/>
      <c r="F23" s="10"/>
      <c r="G23" s="26"/>
      <c r="H23" s="10"/>
      <c r="I23" s="10"/>
      <c r="J23" s="10"/>
      <c r="K23" s="10"/>
    </row>
    <row r="24" spans="1:11">
      <c r="A24" s="150"/>
      <c r="B24" s="150"/>
      <c r="C24" s="150"/>
      <c r="D24" s="150"/>
      <c r="E24" s="23"/>
      <c r="F24" s="10"/>
      <c r="G24" s="26"/>
      <c r="H24" s="10"/>
      <c r="I24" s="10"/>
      <c r="J24" s="10"/>
      <c r="K24" s="10"/>
    </row>
    <row r="25" spans="1:11">
      <c r="A25" s="150" t="s">
        <v>29</v>
      </c>
      <c r="B25" s="25" t="s">
        <v>30</v>
      </c>
      <c r="C25" s="151" t="s">
        <v>31</v>
      </c>
      <c r="D25" s="150" t="s">
        <v>32</v>
      </c>
      <c r="E25" s="23"/>
      <c r="F25" s="10"/>
      <c r="G25" s="26"/>
      <c r="H25" s="10"/>
      <c r="I25" s="10"/>
      <c r="J25" s="10"/>
      <c r="K25" s="10"/>
    </row>
    <row r="26" spans="1:11">
      <c r="A26" s="150"/>
      <c r="B26" s="25" t="s">
        <v>33</v>
      </c>
      <c r="C26" s="151"/>
      <c r="D26" s="150"/>
      <c r="E26" s="23"/>
      <c r="F26" s="10"/>
      <c r="G26" s="26"/>
      <c r="H26" s="10"/>
      <c r="I26" s="10"/>
      <c r="J26" s="10"/>
      <c r="K26" s="10"/>
    </row>
    <row r="27" spans="1:11">
      <c r="A27" s="150" t="s">
        <v>34</v>
      </c>
      <c r="B27" s="25" t="s">
        <v>35</v>
      </c>
      <c r="C27" s="151" t="s">
        <v>31</v>
      </c>
      <c r="D27" s="150" t="s">
        <v>32</v>
      </c>
      <c r="E27" s="23"/>
      <c r="F27" s="10"/>
      <c r="G27" s="26"/>
      <c r="H27" s="10"/>
      <c r="I27" s="10"/>
      <c r="J27" s="10"/>
      <c r="K27" s="10"/>
    </row>
    <row r="28" spans="1:11">
      <c r="A28" s="150"/>
      <c r="B28" s="25" t="s">
        <v>36</v>
      </c>
      <c r="C28" s="151"/>
      <c r="D28" s="150"/>
      <c r="E28" s="23"/>
      <c r="F28" s="10"/>
      <c r="G28" s="26"/>
      <c r="H28" s="10"/>
      <c r="I28" s="10"/>
      <c r="J28" s="10"/>
      <c r="K28" s="10"/>
    </row>
    <row r="29" spans="1:11">
      <c r="A29" s="25" t="s">
        <v>37</v>
      </c>
      <c r="B29" s="25" t="s">
        <v>38</v>
      </c>
      <c r="C29" s="25" t="s">
        <v>39</v>
      </c>
      <c r="D29" s="25" t="s">
        <v>40</v>
      </c>
      <c r="E29" s="23"/>
      <c r="F29" s="10"/>
      <c r="G29" s="26"/>
      <c r="H29" s="10"/>
      <c r="I29" s="10"/>
      <c r="J29" s="10"/>
      <c r="K29" s="10"/>
    </row>
    <row r="30" spans="1:11">
      <c r="A30" s="25" t="s">
        <v>41</v>
      </c>
      <c r="B30" s="25" t="s">
        <v>42</v>
      </c>
      <c r="C30" s="25" t="s">
        <v>39</v>
      </c>
      <c r="D30" s="25" t="s">
        <v>40</v>
      </c>
      <c r="E30" s="23"/>
      <c r="F30" s="10"/>
      <c r="G30" s="26"/>
      <c r="H30" s="10"/>
      <c r="I30" s="10"/>
      <c r="J30" s="10"/>
      <c r="K30" s="10"/>
    </row>
    <row r="31" spans="1:11">
      <c r="A31" s="27" t="s">
        <v>43</v>
      </c>
      <c r="B31" s="28" t="s">
        <v>44</v>
      </c>
      <c r="C31" s="27"/>
      <c r="D31" s="27"/>
      <c r="E31" s="23"/>
      <c r="F31" s="10"/>
      <c r="G31" s="26"/>
      <c r="H31" s="10"/>
      <c r="I31" s="10"/>
      <c r="J31" s="10"/>
      <c r="K31" s="10"/>
    </row>
    <row r="32" spans="1:11">
      <c r="A32" s="27" t="s">
        <v>45</v>
      </c>
      <c r="B32" s="28" t="s">
        <v>46</v>
      </c>
      <c r="C32" s="27"/>
      <c r="D32" s="27"/>
      <c r="E32" s="23"/>
      <c r="F32" s="10"/>
      <c r="G32" s="26"/>
      <c r="H32" s="10"/>
      <c r="I32" s="10"/>
      <c r="J32" s="10"/>
      <c r="K32" s="10"/>
    </row>
    <row r="33" spans="1:11">
      <c r="A33" s="18"/>
      <c r="B33" s="10"/>
      <c r="C33" s="10"/>
      <c r="D33" s="10"/>
      <c r="E33" s="23"/>
      <c r="F33" s="10"/>
      <c r="G33" s="10"/>
      <c r="H33" s="10"/>
      <c r="I33" s="10"/>
      <c r="J33" s="10"/>
      <c r="K33" s="10"/>
    </row>
    <row r="34" spans="1:11" ht="21.75">
      <c r="A34" s="20" t="s">
        <v>47</v>
      </c>
      <c r="B34" s="10"/>
      <c r="C34" s="10"/>
      <c r="D34" s="10"/>
      <c r="E34" s="10"/>
      <c r="F34" s="10"/>
      <c r="G34" s="10"/>
      <c r="H34" s="10"/>
      <c r="I34" s="10"/>
      <c r="J34" s="10"/>
      <c r="K34" s="10"/>
    </row>
    <row r="35" spans="1:11">
      <c r="A35" s="29" t="s">
        <v>48</v>
      </c>
      <c r="B35" s="30">
        <f>1.0778*1.183</f>
        <v>1.2750374000000002</v>
      </c>
      <c r="C35" s="29" t="s">
        <v>49</v>
      </c>
      <c r="D35" s="10"/>
      <c r="E35" s="10"/>
      <c r="F35" s="10"/>
      <c r="G35" s="10"/>
      <c r="H35" s="10"/>
      <c r="I35" s="10"/>
      <c r="J35" s="10"/>
      <c r="K35" s="10"/>
    </row>
    <row r="36" spans="1:11">
      <c r="A36" s="29" t="s">
        <v>50</v>
      </c>
      <c r="B36" s="30">
        <v>1.2</v>
      </c>
      <c r="C36" s="29" t="s">
        <v>49</v>
      </c>
      <c r="D36" s="10"/>
      <c r="E36" s="10"/>
      <c r="F36" s="10"/>
      <c r="G36" s="10"/>
      <c r="H36" s="10"/>
      <c r="I36" s="10"/>
      <c r="J36" s="10"/>
      <c r="K36" s="10"/>
    </row>
    <row r="37" spans="1:11">
      <c r="A37" s="29" t="s">
        <v>51</v>
      </c>
      <c r="B37" s="31">
        <v>3.6000000000000003E-3</v>
      </c>
      <c r="C37" s="29"/>
      <c r="D37" s="10"/>
      <c r="E37" s="10"/>
      <c r="F37" s="10"/>
      <c r="G37" s="10"/>
      <c r="H37" s="10"/>
      <c r="I37" s="10"/>
      <c r="J37" s="10"/>
      <c r="K37" s="10"/>
    </row>
    <row r="38" spans="1:11">
      <c r="A38" s="29"/>
      <c r="B38" s="32"/>
      <c r="C38" s="29"/>
      <c r="D38" s="10"/>
      <c r="E38" s="10"/>
      <c r="F38" s="10"/>
      <c r="G38" s="10"/>
      <c r="H38" s="10"/>
      <c r="I38" s="10"/>
      <c r="J38" s="10"/>
      <c r="K38" s="10"/>
    </row>
    <row r="39" spans="1:11" ht="21.75">
      <c r="A39" s="20" t="s">
        <v>52</v>
      </c>
      <c r="B39" s="10"/>
      <c r="C39" s="10"/>
      <c r="D39" s="10"/>
      <c r="E39" s="10"/>
      <c r="F39" s="10"/>
      <c r="G39" s="10"/>
      <c r="H39" s="10"/>
      <c r="I39" s="10"/>
      <c r="J39" s="10"/>
      <c r="K39" s="10"/>
    </row>
    <row r="40" spans="1:11">
      <c r="A40" s="33" t="s">
        <v>53</v>
      </c>
      <c r="B40" s="33" t="s">
        <v>25</v>
      </c>
      <c r="C40" s="33" t="s">
        <v>54</v>
      </c>
      <c r="D40" s="33"/>
      <c r="E40" s="10"/>
      <c r="F40" s="10"/>
      <c r="G40" s="10"/>
      <c r="H40" s="10"/>
      <c r="I40" s="10"/>
      <c r="J40" s="10"/>
      <c r="K40" s="10"/>
    </row>
    <row r="41" spans="1:11">
      <c r="A41" s="152" t="s">
        <v>55</v>
      </c>
      <c r="B41" s="152"/>
      <c r="C41" s="152"/>
      <c r="D41" s="152"/>
      <c r="E41" s="10"/>
      <c r="F41" s="10"/>
      <c r="G41" s="10"/>
      <c r="H41" s="10"/>
      <c r="I41" s="10"/>
      <c r="J41" s="10"/>
      <c r="K41" s="10"/>
    </row>
    <row r="42" spans="1:11">
      <c r="A42" s="34" t="s">
        <v>197</v>
      </c>
      <c r="B42" s="34" t="s">
        <v>244</v>
      </c>
      <c r="C42" s="153" t="s">
        <v>222</v>
      </c>
      <c r="D42" s="153"/>
      <c r="E42" s="34" t="s">
        <v>197</v>
      </c>
      <c r="F42" s="10"/>
      <c r="G42" s="10"/>
      <c r="H42" s="10"/>
      <c r="I42" s="10"/>
      <c r="J42" s="10"/>
      <c r="K42" s="10"/>
    </row>
    <row r="43" spans="1:11">
      <c r="A43" s="14" t="s">
        <v>196</v>
      </c>
      <c r="B43" s="34" t="s">
        <v>245</v>
      </c>
      <c r="C43" s="153" t="s">
        <v>196</v>
      </c>
      <c r="D43" s="153"/>
      <c r="E43" s="14" t="s">
        <v>196</v>
      </c>
      <c r="F43" s="10"/>
      <c r="G43" s="10"/>
      <c r="H43" s="10"/>
      <c r="I43" s="10"/>
      <c r="J43" s="10"/>
      <c r="K43" s="10"/>
    </row>
    <row r="44" spans="1:11">
      <c r="A44" s="34"/>
      <c r="B44" s="34"/>
      <c r="C44" s="154"/>
      <c r="D44" s="154"/>
      <c r="E44" s="10"/>
      <c r="F44" s="10"/>
      <c r="G44" s="10"/>
      <c r="H44" s="10"/>
      <c r="I44" s="10"/>
      <c r="J44" s="10"/>
      <c r="K44" s="10"/>
    </row>
    <row r="45" spans="1:11">
      <c r="A45" s="34"/>
      <c r="B45" s="34"/>
      <c r="C45" s="82"/>
      <c r="D45" s="81"/>
      <c r="E45" s="10"/>
      <c r="F45" s="10"/>
      <c r="G45" s="10"/>
      <c r="H45" s="10"/>
      <c r="I45" s="10"/>
      <c r="J45" s="10"/>
      <c r="K45" s="10"/>
    </row>
    <row r="46" spans="1:11">
      <c r="A46" s="34"/>
      <c r="B46" s="34"/>
      <c r="C46" s="82"/>
      <c r="D46" s="81"/>
      <c r="E46" s="10"/>
      <c r="F46" s="10"/>
      <c r="G46" s="10"/>
      <c r="H46" s="10"/>
      <c r="I46" s="10"/>
      <c r="J46" s="10"/>
      <c r="K46" s="10"/>
    </row>
    <row r="47" spans="1:11">
      <c r="A47" s="14"/>
      <c r="B47" s="14"/>
      <c r="C47" s="147"/>
      <c r="D47" s="149"/>
      <c r="E47" s="10"/>
      <c r="F47" s="10"/>
      <c r="G47" s="10"/>
      <c r="H47" s="10"/>
      <c r="I47" s="10"/>
      <c r="J47" s="10"/>
      <c r="K47" s="10"/>
    </row>
    <row r="48" spans="1:11">
      <c r="A48" s="142" t="s">
        <v>56</v>
      </c>
      <c r="B48" s="143"/>
      <c r="C48" s="143"/>
      <c r="D48" s="144"/>
      <c r="E48" s="10"/>
      <c r="F48" s="10"/>
      <c r="G48" s="10"/>
      <c r="H48" s="10"/>
      <c r="I48" s="10"/>
      <c r="J48" s="10"/>
      <c r="K48" s="10"/>
    </row>
    <row r="49" spans="1:11">
      <c r="A49" s="131" t="s">
        <v>563</v>
      </c>
      <c r="B49" s="131" t="s">
        <v>589</v>
      </c>
      <c r="C49" s="147"/>
      <c r="D49" s="149"/>
      <c r="E49" s="10"/>
      <c r="F49" s="10"/>
      <c r="G49" s="10"/>
      <c r="H49" s="10"/>
      <c r="I49" s="10"/>
      <c r="J49" s="10"/>
      <c r="K49" s="10"/>
    </row>
    <row r="50" spans="1:11">
      <c r="A50" s="131" t="s">
        <v>561</v>
      </c>
      <c r="B50" s="131" t="s">
        <v>560</v>
      </c>
      <c r="C50" s="147"/>
      <c r="D50" s="149"/>
      <c r="E50" s="10"/>
      <c r="F50" s="10"/>
      <c r="G50" s="10"/>
      <c r="H50" s="10"/>
      <c r="I50" s="10"/>
      <c r="J50" s="10"/>
      <c r="K50" s="10"/>
    </row>
    <row r="51" spans="1:11">
      <c r="A51" s="131" t="s">
        <v>562</v>
      </c>
      <c r="B51" s="131" t="s">
        <v>566</v>
      </c>
      <c r="C51" s="147"/>
      <c r="D51" s="149"/>
      <c r="E51" s="10"/>
      <c r="F51" s="10"/>
      <c r="G51" s="10"/>
      <c r="H51" s="10"/>
      <c r="I51" s="10"/>
      <c r="J51" s="10"/>
      <c r="K51" s="10"/>
    </row>
    <row r="52" spans="1:11">
      <c r="A52" s="131" t="s">
        <v>564</v>
      </c>
      <c r="B52" s="131" t="s">
        <v>590</v>
      </c>
      <c r="C52" s="147"/>
      <c r="D52" s="149"/>
      <c r="E52" s="10"/>
      <c r="F52" s="10"/>
      <c r="G52" s="10"/>
      <c r="H52" s="10"/>
      <c r="I52" s="10"/>
      <c r="J52" s="10"/>
      <c r="K52" s="10"/>
    </row>
    <row r="53" spans="1:11">
      <c r="A53" s="131" t="s">
        <v>565</v>
      </c>
      <c r="B53" s="131" t="s">
        <v>591</v>
      </c>
      <c r="C53" s="147"/>
      <c r="D53" s="149"/>
      <c r="E53" s="10"/>
      <c r="F53" s="10"/>
      <c r="G53" s="10"/>
      <c r="H53" s="10"/>
      <c r="I53" s="10"/>
      <c r="J53" s="10"/>
      <c r="K53" s="10"/>
    </row>
    <row r="54" spans="1:11">
      <c r="A54" s="127" t="s">
        <v>494</v>
      </c>
      <c r="B54" s="127" t="s">
        <v>586</v>
      </c>
      <c r="C54" s="147"/>
      <c r="D54" s="149"/>
      <c r="E54" s="10"/>
      <c r="F54" s="10"/>
      <c r="G54" s="10"/>
      <c r="H54" s="10"/>
      <c r="I54" s="10"/>
      <c r="J54" s="10"/>
      <c r="K54" s="10"/>
    </row>
    <row r="55" spans="1:11">
      <c r="A55" s="127" t="s">
        <v>523</v>
      </c>
      <c r="B55" s="127" t="s">
        <v>587</v>
      </c>
      <c r="C55" s="89"/>
      <c r="D55" s="90"/>
      <c r="E55" s="10"/>
      <c r="F55" s="10"/>
      <c r="G55" s="10"/>
      <c r="H55" s="10"/>
      <c r="I55" s="10"/>
      <c r="J55" s="10"/>
      <c r="K55" s="10"/>
    </row>
    <row r="56" spans="1:11">
      <c r="A56" s="127" t="s">
        <v>524</v>
      </c>
      <c r="B56" s="127" t="s">
        <v>588</v>
      </c>
      <c r="C56" s="89"/>
      <c r="D56" s="90"/>
      <c r="E56" s="10"/>
      <c r="F56" s="10"/>
      <c r="G56" s="10"/>
      <c r="H56" s="10"/>
      <c r="I56" s="10"/>
      <c r="J56" s="10"/>
      <c r="K56" s="10"/>
    </row>
    <row r="57" spans="1:11">
      <c r="A57" s="127" t="s">
        <v>574</v>
      </c>
      <c r="B57" t="s">
        <v>594</v>
      </c>
      <c r="C57" s="89"/>
      <c r="D57" s="90"/>
      <c r="E57" s="10"/>
      <c r="F57" s="10"/>
      <c r="G57" s="10"/>
      <c r="H57" s="10"/>
      <c r="I57" s="10"/>
      <c r="J57" s="10"/>
      <c r="K57" s="10"/>
    </row>
    <row r="58" spans="1:11">
      <c r="A58" s="127" t="s">
        <v>575</v>
      </c>
      <c r="B58" t="s">
        <v>491</v>
      </c>
      <c r="C58" s="89"/>
      <c r="D58" s="90"/>
      <c r="E58" s="10"/>
      <c r="F58" s="10"/>
      <c r="G58" s="10"/>
      <c r="H58" s="10"/>
      <c r="I58" s="10"/>
      <c r="J58" s="10"/>
      <c r="K58" s="10"/>
    </row>
    <row r="59" spans="1:11">
      <c r="A59" s="127" t="s">
        <v>576</v>
      </c>
      <c r="B59" t="s">
        <v>490</v>
      </c>
      <c r="C59" s="89"/>
      <c r="D59" s="90"/>
      <c r="E59" s="10"/>
      <c r="F59" s="10"/>
      <c r="G59" s="10"/>
      <c r="H59" s="10"/>
      <c r="I59" s="10"/>
      <c r="J59" s="10"/>
      <c r="K59" s="10"/>
    </row>
    <row r="60" spans="1:11">
      <c r="A60" s="127"/>
      <c r="C60" s="89"/>
      <c r="D60" s="90"/>
      <c r="E60" s="10"/>
      <c r="F60" s="10"/>
      <c r="G60" s="10"/>
      <c r="H60" s="10"/>
      <c r="I60" s="10"/>
      <c r="J60" s="10"/>
      <c r="K60" s="10"/>
    </row>
    <row r="61" spans="1:11">
      <c r="A61" s="127"/>
      <c r="C61" s="89"/>
      <c r="D61" s="90"/>
      <c r="E61" s="10"/>
      <c r="F61" s="10"/>
      <c r="G61" s="10"/>
      <c r="H61" s="10"/>
      <c r="I61" s="10"/>
      <c r="J61" s="10"/>
      <c r="K61" s="10"/>
    </row>
    <row r="62" spans="1:11">
      <c r="A62" s="88"/>
      <c r="B62" s="89"/>
      <c r="C62" s="89"/>
      <c r="D62" s="90"/>
      <c r="E62" s="10"/>
      <c r="F62" s="10"/>
      <c r="G62" s="10"/>
      <c r="H62" s="10"/>
      <c r="I62" s="10"/>
      <c r="J62" s="10"/>
      <c r="K62" s="10"/>
    </row>
    <row r="63" spans="1:11">
      <c r="A63" s="142" t="s">
        <v>57</v>
      </c>
      <c r="B63" s="143"/>
      <c r="C63" s="143"/>
      <c r="D63" s="144"/>
      <c r="E63" s="10"/>
      <c r="F63" s="10"/>
      <c r="G63" s="10"/>
      <c r="H63" s="10"/>
      <c r="I63" s="10"/>
      <c r="J63" s="10"/>
      <c r="K63" s="10"/>
    </row>
    <row r="64" spans="1:11">
      <c r="A64" s="14" t="s">
        <v>249</v>
      </c>
      <c r="B64" s="14" t="s">
        <v>212</v>
      </c>
      <c r="C64" s="147"/>
      <c r="D64" s="149"/>
      <c r="E64" s="10"/>
      <c r="F64" s="10"/>
      <c r="G64" s="10"/>
      <c r="H64" s="10"/>
      <c r="I64" s="10"/>
      <c r="J64" s="10"/>
      <c r="K64" s="10"/>
    </row>
    <row r="65" spans="1:11">
      <c r="A65" s="14" t="s">
        <v>250</v>
      </c>
      <c r="B65" s="14" t="s">
        <v>213</v>
      </c>
      <c r="C65" s="147"/>
      <c r="D65" s="149"/>
      <c r="E65" s="10"/>
      <c r="F65" s="10"/>
      <c r="G65" s="10"/>
      <c r="H65" s="10"/>
      <c r="I65" s="10"/>
      <c r="J65" s="10"/>
      <c r="K65" s="10"/>
    </row>
    <row r="66" spans="1:11">
      <c r="A66" s="142" t="s">
        <v>242</v>
      </c>
      <c r="B66" s="143"/>
      <c r="C66" s="143"/>
      <c r="D66" s="144"/>
      <c r="E66" s="10"/>
      <c r="F66" s="10"/>
      <c r="G66" s="10"/>
      <c r="H66" s="10"/>
      <c r="I66" s="10"/>
      <c r="J66" s="10"/>
      <c r="K66" s="10"/>
    </row>
    <row r="67" spans="1:11" s="14" customFormat="1">
      <c r="A67" s="14" t="s">
        <v>593</v>
      </c>
      <c r="B67" s="14" t="s">
        <v>592</v>
      </c>
    </row>
    <row r="68" spans="1:11" s="91" customFormat="1">
      <c r="A68" s="91" t="s">
        <v>239</v>
      </c>
      <c r="B68" s="91" t="s">
        <v>571</v>
      </c>
    </row>
    <row r="69" spans="1:11" s="91" customFormat="1">
      <c r="A69" s="91" t="s">
        <v>240</v>
      </c>
      <c r="B69" s="91" t="s">
        <v>572</v>
      </c>
    </row>
    <row r="70" spans="1:11" s="91" customFormat="1">
      <c r="A70" s="91" t="s">
        <v>241</v>
      </c>
      <c r="B70" s="91" t="s">
        <v>573</v>
      </c>
    </row>
    <row r="71" spans="1:11" s="91" customFormat="1">
      <c r="A71" s="93" t="s">
        <v>511</v>
      </c>
      <c r="B71" s="93" t="s">
        <v>581</v>
      </c>
    </row>
    <row r="72" spans="1:11" s="91" customFormat="1">
      <c r="A72" s="91" t="s">
        <v>543</v>
      </c>
      <c r="B72" s="91" t="s">
        <v>582</v>
      </c>
    </row>
    <row r="73" spans="1:11" s="14" customFormat="1">
      <c r="A73" s="91" t="s">
        <v>579</v>
      </c>
      <c r="B73" s="91" t="s">
        <v>570</v>
      </c>
    </row>
    <row r="74" spans="1:11" s="10" customFormat="1">
      <c r="A74" s="91" t="s">
        <v>544</v>
      </c>
      <c r="B74" s="91" t="s">
        <v>580</v>
      </c>
      <c r="C74" s="89"/>
      <c r="D74" s="90"/>
    </row>
    <row r="75" spans="1:11" s="10" customFormat="1">
      <c r="A75" s="91" t="s">
        <v>567</v>
      </c>
      <c r="B75" s="91" t="s">
        <v>583</v>
      </c>
      <c r="C75" s="89"/>
      <c r="D75" s="90"/>
    </row>
    <row r="76" spans="1:11" s="10" customFormat="1">
      <c r="A76" s="91" t="s">
        <v>568</v>
      </c>
      <c r="B76" s="91" t="s">
        <v>584</v>
      </c>
      <c r="C76" s="89"/>
      <c r="D76" s="90"/>
    </row>
    <row r="77" spans="1:11" s="10" customFormat="1">
      <c r="A77" s="91" t="s">
        <v>569</v>
      </c>
      <c r="B77" s="91" t="s">
        <v>585</v>
      </c>
      <c r="C77" s="89"/>
      <c r="D77" s="90"/>
    </row>
    <row r="78" spans="1:11">
      <c r="A78" s="142" t="s">
        <v>58</v>
      </c>
      <c r="B78" s="143"/>
      <c r="C78" s="143"/>
      <c r="D78" s="144"/>
      <c r="E78" s="10"/>
      <c r="F78" s="10"/>
      <c r="G78" s="10"/>
      <c r="H78" s="10"/>
      <c r="I78" s="10"/>
      <c r="J78" s="10"/>
      <c r="K78" s="10"/>
    </row>
    <row r="79" spans="1:11" ht="16.75">
      <c r="A79" s="14" t="s">
        <v>59</v>
      </c>
      <c r="B79" s="14" t="s">
        <v>214</v>
      </c>
      <c r="C79" s="147" t="s">
        <v>60</v>
      </c>
      <c r="D79" s="149"/>
      <c r="E79" s="10"/>
      <c r="F79" s="10"/>
      <c r="G79" s="10"/>
      <c r="H79" s="10"/>
      <c r="I79" s="10"/>
      <c r="J79" s="10"/>
      <c r="K79" s="10"/>
    </row>
    <row r="80" spans="1:11" ht="16.75">
      <c r="A80" s="14" t="s">
        <v>61</v>
      </c>
      <c r="B80" s="14" t="s">
        <v>215</v>
      </c>
      <c r="C80" s="147" t="s">
        <v>62</v>
      </c>
      <c r="D80" s="149"/>
      <c r="E80" s="10"/>
      <c r="F80" s="10"/>
      <c r="G80" s="10"/>
      <c r="H80" s="10"/>
      <c r="I80" s="10"/>
      <c r="J80" s="10"/>
      <c r="K80" s="10"/>
    </row>
    <row r="81" spans="1:11" ht="16.75">
      <c r="A81" s="14" t="s">
        <v>63</v>
      </c>
      <c r="B81" s="14" t="s">
        <v>216</v>
      </c>
      <c r="C81" s="147" t="s">
        <v>64</v>
      </c>
      <c r="D81" s="149"/>
      <c r="E81" s="10"/>
      <c r="F81" s="10"/>
      <c r="G81" s="10"/>
      <c r="H81" s="10"/>
      <c r="I81" s="10"/>
      <c r="J81" s="10"/>
      <c r="K81" s="10"/>
    </row>
    <row r="82" spans="1:11" ht="16.75">
      <c r="A82" s="14" t="s">
        <v>65</v>
      </c>
      <c r="B82" s="14" t="s">
        <v>217</v>
      </c>
      <c r="C82" s="147" t="s">
        <v>66</v>
      </c>
      <c r="D82" s="149"/>
      <c r="E82" s="10"/>
      <c r="F82" s="10"/>
      <c r="G82" s="10"/>
      <c r="H82" s="10"/>
      <c r="I82" s="10"/>
      <c r="J82" s="10"/>
      <c r="K82" s="10"/>
    </row>
    <row r="83" spans="1:11">
      <c r="A83" s="10"/>
      <c r="B83" s="10"/>
      <c r="C83" s="10"/>
      <c r="D83" s="10"/>
      <c r="E83" s="10"/>
      <c r="F83" s="10"/>
      <c r="G83" s="10"/>
      <c r="H83" s="10"/>
      <c r="I83" s="10"/>
      <c r="J83" s="10"/>
      <c r="K83" s="10"/>
    </row>
    <row r="84" spans="1:11" ht="21.75">
      <c r="A84" s="20" t="s">
        <v>67</v>
      </c>
      <c r="B84" s="10"/>
      <c r="C84" s="10"/>
      <c r="D84" s="10"/>
      <c r="E84" s="10"/>
      <c r="F84" s="10"/>
      <c r="G84" s="10"/>
      <c r="H84" s="10"/>
      <c r="I84" s="10"/>
      <c r="J84" s="10"/>
      <c r="K84" s="10"/>
    </row>
    <row r="85" spans="1:11">
      <c r="A85" s="33" t="s">
        <v>68</v>
      </c>
      <c r="B85" s="33" t="s">
        <v>69</v>
      </c>
      <c r="C85" s="33" t="s">
        <v>24</v>
      </c>
      <c r="D85" s="33" t="s">
        <v>70</v>
      </c>
      <c r="E85" s="33" t="s">
        <v>71</v>
      </c>
      <c r="F85" s="10"/>
      <c r="G85" s="10"/>
      <c r="H85" s="10"/>
      <c r="I85" s="10"/>
      <c r="J85" s="10"/>
      <c r="K85" s="10"/>
    </row>
    <row r="86" spans="1:11" ht="59">
      <c r="A86" s="14" t="s">
        <v>218</v>
      </c>
      <c r="B86" s="35" t="s">
        <v>72</v>
      </c>
      <c r="C86" s="36" t="s">
        <v>221</v>
      </c>
      <c r="D86" s="36" t="s">
        <v>73</v>
      </c>
      <c r="E86" s="36" t="s">
        <v>219</v>
      </c>
      <c r="F86" s="10"/>
      <c r="G86" s="10"/>
      <c r="H86" s="10"/>
      <c r="I86" s="10"/>
      <c r="J86" s="10"/>
      <c r="K86" s="10"/>
    </row>
    <row r="87" spans="1:11">
      <c r="A87" s="14" t="s">
        <v>220</v>
      </c>
      <c r="B87" s="35" t="s">
        <v>74</v>
      </c>
      <c r="C87" s="37"/>
      <c r="D87" s="37"/>
      <c r="E87" s="38"/>
      <c r="F87" s="10"/>
      <c r="G87" s="10"/>
      <c r="H87" s="10"/>
      <c r="I87" s="10"/>
      <c r="J87" s="10"/>
      <c r="K87" s="10"/>
    </row>
    <row r="88" spans="1:11">
      <c r="A88" s="39"/>
      <c r="B88" s="35"/>
      <c r="C88" s="40"/>
      <c r="D88" s="40"/>
      <c r="E88" s="38"/>
      <c r="F88" s="10"/>
      <c r="G88" s="10"/>
      <c r="H88" s="10"/>
      <c r="I88" s="10"/>
      <c r="J88" s="10"/>
      <c r="K88" s="10"/>
    </row>
    <row r="89" spans="1:11">
      <c r="A89" s="41"/>
      <c r="B89" s="35"/>
      <c r="C89" s="37"/>
      <c r="D89" s="37"/>
      <c r="E89" s="42"/>
      <c r="F89" s="10"/>
      <c r="G89" s="10"/>
      <c r="H89" s="10"/>
      <c r="I89" s="10"/>
      <c r="J89" s="10"/>
      <c r="K89" s="10"/>
    </row>
    <row r="90" spans="1:11">
      <c r="A90" s="14"/>
      <c r="B90" s="35"/>
      <c r="C90" s="36"/>
      <c r="D90" s="36"/>
      <c r="E90" s="36"/>
      <c r="F90" s="10"/>
      <c r="G90" s="10"/>
      <c r="H90" s="10"/>
      <c r="I90" s="10"/>
      <c r="J90" s="10"/>
      <c r="K90" s="10"/>
    </row>
    <row r="91" spans="1:11">
      <c r="A91" s="14"/>
      <c r="B91" s="35"/>
      <c r="C91" s="36"/>
      <c r="D91" s="36"/>
      <c r="E91" s="42"/>
      <c r="F91" s="10"/>
      <c r="G91" s="10"/>
      <c r="H91" s="10"/>
      <c r="I91" s="10"/>
      <c r="J91" s="10"/>
      <c r="K91" s="10"/>
    </row>
    <row r="92" spans="1:11">
      <c r="A92" s="36"/>
      <c r="B92" s="35"/>
      <c r="C92" s="37"/>
      <c r="D92" s="14"/>
      <c r="E92" s="36"/>
      <c r="F92" s="10"/>
      <c r="G92" s="10"/>
      <c r="H92" s="10"/>
      <c r="I92" s="10"/>
      <c r="J92" s="10"/>
      <c r="K92" s="10"/>
    </row>
    <row r="93" spans="1:11">
      <c r="A93" s="43"/>
      <c r="B93" s="44"/>
      <c r="C93" s="45"/>
      <c r="D93" s="10"/>
      <c r="E93" s="43"/>
      <c r="F93" s="10"/>
      <c r="G93" s="10"/>
      <c r="H93" s="10"/>
      <c r="I93" s="10"/>
      <c r="J93" s="10"/>
      <c r="K93" s="10"/>
    </row>
    <row r="94" spans="1:11" ht="21.75">
      <c r="A94" s="20" t="s">
        <v>75</v>
      </c>
      <c r="B94" s="10"/>
      <c r="C94" s="10"/>
      <c r="D94" s="10"/>
      <c r="E94" s="10"/>
      <c r="F94" s="10"/>
      <c r="G94" s="10"/>
      <c r="H94" s="10"/>
      <c r="I94" s="10"/>
      <c r="J94" s="10"/>
      <c r="K94" s="10"/>
    </row>
    <row r="95" spans="1:11">
      <c r="A95" s="46"/>
      <c r="B95" s="10"/>
      <c r="C95" s="10"/>
      <c r="D95" s="10"/>
      <c r="E95" s="10"/>
      <c r="F95" s="10"/>
      <c r="G95" s="10"/>
      <c r="H95" s="10"/>
      <c r="I95" s="10"/>
      <c r="J95" s="10"/>
      <c r="K95" s="10"/>
    </row>
    <row r="96" spans="1:11">
      <c r="A96" s="10"/>
      <c r="B96" s="10"/>
      <c r="C96" s="10"/>
      <c r="D96" s="10"/>
      <c r="E96" s="10"/>
      <c r="F96" s="10"/>
      <c r="G96" s="10"/>
      <c r="H96" s="10"/>
      <c r="I96" s="10"/>
      <c r="J96" s="10"/>
      <c r="K96" s="10"/>
    </row>
    <row r="97" spans="1:11">
      <c r="A97" s="10"/>
      <c r="B97" s="10"/>
      <c r="C97" s="10"/>
      <c r="D97" s="10"/>
      <c r="E97" s="10"/>
      <c r="F97" s="10"/>
      <c r="G97" s="10"/>
      <c r="H97" s="10"/>
      <c r="I97" s="10"/>
      <c r="J97" s="10"/>
      <c r="K97" s="10"/>
    </row>
    <row r="98" spans="1:11">
      <c r="A98" s="10"/>
      <c r="B98" s="10"/>
      <c r="C98" s="10"/>
      <c r="D98" s="10"/>
      <c r="E98" s="10"/>
      <c r="F98" s="10"/>
      <c r="G98" s="10"/>
      <c r="H98" s="10"/>
      <c r="I98" s="10"/>
      <c r="J98" s="10"/>
      <c r="K98" s="10"/>
    </row>
    <row r="99" spans="1:11">
      <c r="A99" s="10"/>
      <c r="B99" s="10"/>
      <c r="C99" s="10"/>
      <c r="D99" s="10"/>
      <c r="E99" s="10"/>
      <c r="F99" s="10"/>
      <c r="G99" s="10"/>
      <c r="H99" s="10"/>
      <c r="I99" s="10"/>
      <c r="J99" s="10"/>
      <c r="K99" s="10"/>
    </row>
    <row r="100" spans="1:11">
      <c r="A100" s="10"/>
      <c r="B100" s="10"/>
      <c r="C100" s="10"/>
      <c r="D100" s="10"/>
      <c r="E100" s="10"/>
      <c r="F100" s="10"/>
      <c r="G100" s="10"/>
      <c r="H100" s="10"/>
      <c r="I100" s="10"/>
      <c r="J100" s="10"/>
      <c r="K100" s="10"/>
    </row>
    <row r="101" spans="1:11">
      <c r="A101" s="10"/>
      <c r="B101" s="10"/>
      <c r="C101" s="10"/>
      <c r="D101" s="10"/>
      <c r="E101" s="10"/>
      <c r="F101" s="10"/>
      <c r="G101" s="10"/>
      <c r="H101" s="10"/>
      <c r="I101" s="10"/>
      <c r="J101" s="10"/>
      <c r="K101" s="10"/>
    </row>
    <row r="102" spans="1:11">
      <c r="A102" s="10"/>
      <c r="B102" s="10"/>
      <c r="C102" s="10"/>
      <c r="D102" s="10"/>
      <c r="E102" s="10"/>
      <c r="F102" s="10"/>
      <c r="G102" s="10"/>
      <c r="H102" s="10"/>
      <c r="I102" s="10"/>
      <c r="J102" s="10"/>
      <c r="K102" s="10"/>
    </row>
    <row r="103" spans="1:11">
      <c r="A103" s="10"/>
      <c r="B103" s="10"/>
      <c r="C103" s="10"/>
      <c r="D103" s="10"/>
      <c r="E103" s="10"/>
      <c r="F103" s="10"/>
      <c r="G103" s="10"/>
      <c r="H103" s="10"/>
      <c r="I103" s="10"/>
      <c r="J103" s="10"/>
      <c r="K103" s="10"/>
    </row>
    <row r="104" spans="1:11">
      <c r="A104" s="10"/>
      <c r="B104" s="10"/>
      <c r="C104" s="10"/>
      <c r="D104" s="10"/>
      <c r="E104" s="10"/>
      <c r="F104" s="10"/>
      <c r="G104" s="10"/>
      <c r="H104" s="10"/>
      <c r="I104" s="10"/>
      <c r="J104" s="10"/>
      <c r="K104" s="10"/>
    </row>
    <row r="105" spans="1:11">
      <c r="A105" s="10"/>
      <c r="B105" s="10"/>
      <c r="C105" s="10"/>
      <c r="D105" s="10"/>
      <c r="E105" s="10"/>
      <c r="F105" s="10"/>
      <c r="G105" s="10"/>
      <c r="H105" s="10"/>
      <c r="I105" s="10"/>
      <c r="J105" s="10"/>
      <c r="K105" s="10"/>
    </row>
    <row r="106" spans="1:11">
      <c r="A106" s="10"/>
      <c r="B106" s="10"/>
      <c r="C106" s="10"/>
      <c r="D106" s="10"/>
      <c r="E106" s="10"/>
      <c r="F106" s="10"/>
      <c r="G106" s="10"/>
      <c r="H106" s="10"/>
      <c r="I106" s="10"/>
      <c r="J106" s="10"/>
      <c r="K106" s="10"/>
    </row>
    <row r="107" spans="1:11">
      <c r="A107" s="10"/>
      <c r="B107" s="10"/>
      <c r="C107" s="10"/>
      <c r="D107" s="10"/>
      <c r="E107" s="10"/>
      <c r="F107" s="10"/>
      <c r="G107" s="10"/>
      <c r="H107" s="10"/>
      <c r="I107" s="10"/>
      <c r="J107" s="10"/>
      <c r="K107" s="10"/>
    </row>
    <row r="108" spans="1:11">
      <c r="A108" s="10"/>
      <c r="B108" s="10"/>
      <c r="C108" s="10"/>
      <c r="D108" s="10"/>
      <c r="E108" s="10"/>
      <c r="F108" s="10"/>
      <c r="G108" s="10"/>
      <c r="H108" s="10"/>
      <c r="I108" s="10"/>
      <c r="J108" s="10"/>
      <c r="K108" s="10"/>
    </row>
    <row r="109" spans="1:11">
      <c r="A109" s="10"/>
      <c r="B109" s="10"/>
      <c r="C109" s="10"/>
      <c r="D109" s="10"/>
      <c r="E109" s="10"/>
      <c r="F109" s="10"/>
      <c r="G109" s="10"/>
      <c r="H109" s="10"/>
      <c r="I109" s="10"/>
      <c r="J109" s="10"/>
      <c r="K109" s="10"/>
    </row>
    <row r="110" spans="1:11">
      <c r="A110" s="10"/>
      <c r="B110" s="10"/>
      <c r="C110" s="10"/>
      <c r="D110" s="10"/>
      <c r="E110" s="10"/>
      <c r="F110" s="10"/>
      <c r="G110" s="10"/>
      <c r="H110" s="10"/>
      <c r="I110" s="10"/>
      <c r="J110" s="10"/>
      <c r="K110" s="10"/>
    </row>
    <row r="111" spans="1:11">
      <c r="A111" s="10"/>
      <c r="B111" s="10"/>
      <c r="C111" s="10"/>
      <c r="D111" s="10"/>
      <c r="E111" s="10"/>
      <c r="F111" s="10"/>
      <c r="G111" s="10"/>
      <c r="H111" s="10"/>
      <c r="I111" s="10"/>
      <c r="J111" s="10"/>
      <c r="K111" s="10"/>
    </row>
    <row r="112" spans="1:11">
      <c r="A112" s="10"/>
      <c r="B112" s="10"/>
      <c r="C112" s="10"/>
      <c r="D112" s="10"/>
      <c r="E112" s="10"/>
      <c r="F112" s="10"/>
      <c r="G112" s="10"/>
      <c r="H112" s="10"/>
      <c r="I112" s="10"/>
      <c r="J112" s="10"/>
      <c r="K112" s="10"/>
    </row>
    <row r="113" spans="1:11">
      <c r="A113" s="10"/>
      <c r="B113" s="10"/>
      <c r="C113" s="10"/>
      <c r="D113" s="10"/>
      <c r="E113" s="10"/>
      <c r="F113" s="10"/>
      <c r="G113" s="10"/>
      <c r="H113" s="10"/>
      <c r="I113" s="10"/>
      <c r="J113" s="10"/>
      <c r="K113" s="10"/>
    </row>
    <row r="114" spans="1:11">
      <c r="A114" s="10"/>
      <c r="B114" s="10"/>
      <c r="C114" s="10"/>
      <c r="D114" s="10"/>
      <c r="E114" s="10"/>
      <c r="F114" s="10"/>
      <c r="G114" s="10"/>
      <c r="H114" s="10"/>
      <c r="I114" s="10"/>
      <c r="J114" s="10"/>
      <c r="K114" s="10"/>
    </row>
    <row r="115" spans="1:11">
      <c r="A115" s="10"/>
      <c r="B115" s="10"/>
      <c r="C115" s="10"/>
      <c r="D115" s="10"/>
      <c r="E115" s="10"/>
      <c r="F115" s="10"/>
      <c r="G115" s="10"/>
      <c r="H115" s="10"/>
      <c r="I115" s="10"/>
      <c r="J115" s="10"/>
      <c r="K115" s="10"/>
    </row>
    <row r="116" spans="1:11">
      <c r="A116" s="10"/>
      <c r="B116" s="10"/>
      <c r="C116" s="10"/>
      <c r="D116" s="10"/>
      <c r="E116" s="10"/>
      <c r="F116" s="10"/>
      <c r="G116" s="10"/>
      <c r="H116" s="10"/>
      <c r="I116" s="10"/>
      <c r="J116" s="10"/>
      <c r="K116" s="10"/>
    </row>
    <row r="117" spans="1:11">
      <c r="A117" s="10"/>
      <c r="B117" s="10"/>
      <c r="C117" s="10"/>
      <c r="D117" s="10"/>
      <c r="E117" s="10"/>
      <c r="F117" s="10"/>
      <c r="G117" s="10"/>
      <c r="H117" s="10"/>
      <c r="I117" s="10"/>
      <c r="J117" s="10"/>
      <c r="K117" s="10"/>
    </row>
    <row r="118" spans="1:11">
      <c r="A118" s="10"/>
      <c r="B118" s="10"/>
      <c r="C118" s="10"/>
      <c r="D118" s="10"/>
      <c r="E118" s="10"/>
      <c r="F118" s="10"/>
      <c r="G118" s="10"/>
      <c r="H118" s="10"/>
      <c r="I118" s="10"/>
      <c r="J118" s="10"/>
      <c r="K118" s="10"/>
    </row>
    <row r="119" spans="1:11" ht="19">
      <c r="A119" s="47" t="s">
        <v>76</v>
      </c>
      <c r="B119" s="48"/>
      <c r="C119" s="48"/>
      <c r="D119" s="49"/>
      <c r="E119" s="10"/>
      <c r="F119" s="10"/>
      <c r="G119" s="10"/>
      <c r="H119" s="10"/>
      <c r="I119" s="10"/>
      <c r="J119" s="10"/>
      <c r="K119" s="10"/>
    </row>
    <row r="120" spans="1:11" ht="15.5" thickBot="1">
      <c r="A120" s="50" t="s">
        <v>76</v>
      </c>
      <c r="B120" s="50" t="s">
        <v>54</v>
      </c>
      <c r="C120" s="50" t="s">
        <v>77</v>
      </c>
      <c r="D120" s="50"/>
      <c r="E120" s="10"/>
      <c r="F120" s="10"/>
      <c r="G120" s="10"/>
      <c r="H120" s="10"/>
      <c r="I120" s="10"/>
      <c r="J120" s="10"/>
      <c r="K120" s="10"/>
    </row>
    <row r="121" spans="1:11" ht="40.15" customHeight="1">
      <c r="A121" s="51" t="s">
        <v>78</v>
      </c>
      <c r="B121" s="52" t="s">
        <v>79</v>
      </c>
      <c r="C121" s="156" t="s">
        <v>80</v>
      </c>
      <c r="D121" s="156"/>
      <c r="E121" s="10"/>
      <c r="F121" s="10"/>
      <c r="G121" s="10"/>
      <c r="H121" s="10"/>
      <c r="I121" s="10"/>
      <c r="J121" s="10"/>
      <c r="K121" s="10"/>
    </row>
    <row r="122" spans="1:11" ht="48" customHeight="1">
      <c r="A122" s="51" t="s">
        <v>81</v>
      </c>
      <c r="B122" s="53" t="s">
        <v>82</v>
      </c>
      <c r="C122" s="157" t="s">
        <v>83</v>
      </c>
      <c r="D122" s="157"/>
      <c r="E122" s="10"/>
      <c r="F122" s="10"/>
      <c r="G122" s="10"/>
      <c r="H122" s="10"/>
      <c r="I122" s="10"/>
      <c r="J122" s="10"/>
      <c r="K122" s="10"/>
    </row>
    <row r="123" spans="1:11" ht="37.9" customHeight="1">
      <c r="A123" s="51" t="s">
        <v>84</v>
      </c>
      <c r="B123" s="54" t="s">
        <v>85</v>
      </c>
      <c r="C123" s="155" t="s">
        <v>86</v>
      </c>
      <c r="D123" s="155"/>
      <c r="E123" s="10"/>
      <c r="F123" s="10"/>
      <c r="G123" s="10"/>
      <c r="H123" s="10"/>
      <c r="I123" s="10"/>
      <c r="J123" s="10"/>
      <c r="K123" s="10"/>
    </row>
    <row r="124" spans="1:11" ht="40.15" customHeight="1">
      <c r="A124" s="51" t="s">
        <v>87</v>
      </c>
      <c r="B124" s="53" t="s">
        <v>88</v>
      </c>
      <c r="C124" s="155" t="s">
        <v>89</v>
      </c>
      <c r="D124" s="155"/>
      <c r="E124" s="10"/>
      <c r="F124" s="10"/>
      <c r="G124" s="10"/>
      <c r="H124" s="10"/>
      <c r="I124" s="10"/>
      <c r="J124" s="10"/>
      <c r="K124" s="10"/>
    </row>
    <row r="125" spans="1:11" ht="15.75" customHeight="1">
      <c r="A125" s="51" t="s">
        <v>90</v>
      </c>
      <c r="B125" s="54" t="s">
        <v>91</v>
      </c>
      <c r="C125" s="155" t="s">
        <v>92</v>
      </c>
      <c r="D125" s="155"/>
      <c r="E125" s="10"/>
      <c r="F125" s="10"/>
      <c r="G125" s="10"/>
      <c r="H125" s="10"/>
      <c r="I125" s="10"/>
      <c r="J125" s="10"/>
      <c r="K125" s="10"/>
    </row>
    <row r="126" spans="1:11">
      <c r="A126" s="51" t="s">
        <v>93</v>
      </c>
      <c r="B126" s="53" t="s">
        <v>94</v>
      </c>
      <c r="C126" s="155" t="s">
        <v>94</v>
      </c>
      <c r="D126" s="155"/>
      <c r="E126" s="10"/>
      <c r="F126" s="10"/>
      <c r="G126" s="10"/>
      <c r="H126" s="10"/>
      <c r="I126" s="10"/>
      <c r="J126" s="10"/>
      <c r="K126" s="10"/>
    </row>
    <row r="127" spans="1:11" ht="15.75" customHeight="1">
      <c r="A127" s="55" t="s">
        <v>95</v>
      </c>
      <c r="B127" s="53" t="s">
        <v>96</v>
      </c>
      <c r="C127" s="155" t="s">
        <v>97</v>
      </c>
      <c r="D127" s="155"/>
      <c r="E127" s="10" t="s">
        <v>98</v>
      </c>
      <c r="F127" s="10"/>
      <c r="G127" s="10"/>
      <c r="H127" s="10"/>
      <c r="I127" s="10"/>
      <c r="J127" s="10"/>
      <c r="K127" s="10"/>
    </row>
    <row r="128" spans="1:11" ht="15.75" customHeight="1">
      <c r="A128" s="51" t="s">
        <v>99</v>
      </c>
      <c r="B128" s="53" t="s">
        <v>100</v>
      </c>
      <c r="C128" s="155" t="s">
        <v>101</v>
      </c>
      <c r="D128" s="155"/>
      <c r="E128" s="10"/>
      <c r="F128" s="10"/>
      <c r="G128" s="10"/>
      <c r="H128" s="10"/>
      <c r="I128" s="10"/>
      <c r="J128" s="10"/>
      <c r="K128" s="10"/>
    </row>
    <row r="129" spans="1:11" ht="15.75" customHeight="1">
      <c r="A129" s="51" t="s">
        <v>102</v>
      </c>
      <c r="B129" s="54" t="s">
        <v>103</v>
      </c>
      <c r="C129" s="155" t="s">
        <v>104</v>
      </c>
      <c r="D129" s="155"/>
      <c r="E129" s="10"/>
      <c r="F129" s="10"/>
      <c r="G129" s="10"/>
      <c r="H129" s="10"/>
      <c r="I129" s="10"/>
      <c r="J129" s="10"/>
      <c r="K129" s="10"/>
    </row>
    <row r="130" spans="1:11" ht="15.75" customHeight="1">
      <c r="A130" s="51" t="s">
        <v>105</v>
      </c>
      <c r="B130" s="54" t="s">
        <v>106</v>
      </c>
      <c r="C130" s="155" t="s">
        <v>107</v>
      </c>
      <c r="D130" s="155"/>
      <c r="E130" s="10"/>
      <c r="F130" s="10"/>
      <c r="G130" s="10"/>
      <c r="H130" s="10"/>
      <c r="I130" s="10"/>
      <c r="J130" s="10"/>
      <c r="K130" s="10"/>
    </row>
    <row r="131" spans="1:11">
      <c r="A131" s="51" t="s">
        <v>108</v>
      </c>
      <c r="B131" s="53" t="s">
        <v>109</v>
      </c>
      <c r="C131" s="155" t="s">
        <v>109</v>
      </c>
      <c r="D131" s="155"/>
      <c r="E131" s="10"/>
      <c r="F131" s="10"/>
      <c r="G131" s="10"/>
      <c r="H131" s="10"/>
      <c r="I131" s="10"/>
      <c r="J131" s="10"/>
      <c r="K131" s="10"/>
    </row>
    <row r="132" spans="1:11">
      <c r="A132" s="51" t="s">
        <v>110</v>
      </c>
      <c r="B132" s="53" t="s">
        <v>111</v>
      </c>
      <c r="C132" s="155" t="s">
        <v>111</v>
      </c>
      <c r="D132" s="155"/>
      <c r="E132" s="10"/>
      <c r="F132" s="10"/>
      <c r="G132" s="10"/>
      <c r="H132" s="10"/>
      <c r="I132" s="10"/>
      <c r="J132" s="10"/>
      <c r="K132" s="10"/>
    </row>
    <row r="133" spans="1:11" ht="27.65" customHeight="1">
      <c r="A133" s="51" t="s">
        <v>112</v>
      </c>
      <c r="B133" s="54" t="s">
        <v>113</v>
      </c>
      <c r="C133" s="155" t="s">
        <v>114</v>
      </c>
      <c r="D133" s="155"/>
      <c r="E133" s="10"/>
      <c r="F133" s="10"/>
      <c r="G133" s="10"/>
      <c r="H133" s="10"/>
      <c r="I133" s="10"/>
      <c r="J133" s="10"/>
      <c r="K133" s="10"/>
    </row>
    <row r="134" spans="1:11" ht="36" customHeight="1">
      <c r="A134" s="51" t="s">
        <v>115</v>
      </c>
      <c r="B134" s="54" t="s">
        <v>116</v>
      </c>
      <c r="C134" s="155" t="s">
        <v>117</v>
      </c>
      <c r="D134" s="155"/>
      <c r="E134" s="10"/>
      <c r="F134" s="10"/>
      <c r="G134" s="10"/>
      <c r="H134" s="10"/>
      <c r="I134" s="10"/>
      <c r="J134" s="10"/>
      <c r="K134" s="10"/>
    </row>
    <row r="135" spans="1:11" ht="34.15" customHeight="1">
      <c r="A135" s="51" t="s">
        <v>118</v>
      </c>
      <c r="B135" s="53" t="s">
        <v>119</v>
      </c>
      <c r="C135" s="155" t="s">
        <v>120</v>
      </c>
      <c r="D135" s="155"/>
      <c r="E135" s="10"/>
      <c r="F135" s="10"/>
      <c r="G135" s="10"/>
      <c r="H135" s="10"/>
      <c r="I135" s="10"/>
      <c r="J135" s="10"/>
      <c r="K135" s="10"/>
    </row>
    <row r="136" spans="1:11" ht="31.9" customHeight="1">
      <c r="A136" s="51" t="s">
        <v>121</v>
      </c>
      <c r="B136" s="54" t="s">
        <v>122</v>
      </c>
      <c r="C136" s="155" t="s">
        <v>123</v>
      </c>
      <c r="D136" s="155"/>
      <c r="E136" s="10"/>
      <c r="F136" s="10"/>
      <c r="G136" s="10"/>
      <c r="H136" s="10"/>
      <c r="I136" s="10"/>
      <c r="J136" s="10"/>
      <c r="K136" s="10"/>
    </row>
    <row r="137" spans="1:11" ht="27" customHeight="1">
      <c r="A137" s="55" t="s">
        <v>124</v>
      </c>
      <c r="B137" s="54" t="s">
        <v>125</v>
      </c>
      <c r="C137" s="155" t="s">
        <v>126</v>
      </c>
      <c r="D137" s="155"/>
      <c r="E137" s="10"/>
      <c r="F137" s="10"/>
      <c r="G137" s="10"/>
      <c r="H137" s="10"/>
      <c r="I137" s="10"/>
      <c r="J137" s="10"/>
      <c r="K137" s="10"/>
    </row>
    <row r="138" spans="1:11" ht="15.75" customHeight="1">
      <c r="A138" s="51" t="s">
        <v>127</v>
      </c>
      <c r="B138" s="54" t="s">
        <v>128</v>
      </c>
      <c r="C138" s="155" t="s">
        <v>129</v>
      </c>
      <c r="D138" s="155"/>
      <c r="E138" s="10"/>
      <c r="F138" s="10"/>
      <c r="G138" s="10"/>
      <c r="H138" s="10"/>
      <c r="I138" s="10"/>
      <c r="J138" s="10"/>
      <c r="K138" s="10"/>
    </row>
    <row r="139" spans="1:11">
      <c r="A139" s="51" t="s">
        <v>130</v>
      </c>
      <c r="B139" s="53" t="s">
        <v>131</v>
      </c>
      <c r="C139" s="155" t="s">
        <v>131</v>
      </c>
      <c r="D139" s="155"/>
      <c r="E139" s="10"/>
      <c r="F139" s="10"/>
      <c r="G139" s="10"/>
      <c r="H139" s="10"/>
      <c r="I139" s="10"/>
      <c r="J139" s="10"/>
      <c r="K139" s="10"/>
    </row>
    <row r="140" spans="1:11">
      <c r="A140" s="51" t="s">
        <v>132</v>
      </c>
      <c r="B140" s="54" t="s">
        <v>133</v>
      </c>
      <c r="C140" s="155" t="s">
        <v>133</v>
      </c>
      <c r="D140" s="155"/>
      <c r="E140" s="10"/>
      <c r="F140" s="10"/>
      <c r="G140" s="10"/>
      <c r="H140" s="10"/>
      <c r="I140" s="10"/>
      <c r="J140" s="10"/>
      <c r="K140" s="10"/>
    </row>
    <row r="141" spans="1:11" ht="15.75" customHeight="1">
      <c r="A141" s="51" t="s">
        <v>134</v>
      </c>
      <c r="B141" s="53" t="s">
        <v>135</v>
      </c>
      <c r="C141" s="155" t="s">
        <v>135</v>
      </c>
      <c r="D141" s="155"/>
      <c r="E141" s="10"/>
      <c r="F141" s="10"/>
      <c r="G141" s="10"/>
      <c r="H141" s="10"/>
      <c r="I141" s="10"/>
      <c r="J141" s="10"/>
      <c r="K141" s="10"/>
    </row>
    <row r="142" spans="1:11">
      <c r="A142" s="55" t="s">
        <v>136</v>
      </c>
      <c r="B142" s="54" t="s">
        <v>137</v>
      </c>
      <c r="C142" s="157" t="s">
        <v>137</v>
      </c>
      <c r="D142" s="157"/>
      <c r="E142" s="10"/>
      <c r="F142" s="10"/>
      <c r="G142" s="10"/>
      <c r="H142" s="10"/>
      <c r="I142" s="10"/>
      <c r="J142" s="10"/>
      <c r="K142" s="10"/>
    </row>
    <row r="143" spans="1:11">
      <c r="A143" s="51" t="s">
        <v>138</v>
      </c>
      <c r="B143" s="52" t="s">
        <v>139</v>
      </c>
      <c r="C143" s="155" t="s">
        <v>140</v>
      </c>
      <c r="D143" s="155"/>
      <c r="E143" s="10"/>
      <c r="F143" s="10"/>
      <c r="G143" s="10"/>
      <c r="H143" s="10"/>
      <c r="I143" s="10"/>
      <c r="J143" s="10"/>
      <c r="K143" s="10"/>
    </row>
    <row r="144" spans="1:11" ht="15.75" customHeight="1">
      <c r="A144" s="56" t="s">
        <v>141</v>
      </c>
      <c r="B144" s="57" t="s">
        <v>142</v>
      </c>
      <c r="C144" s="158" t="s">
        <v>143</v>
      </c>
      <c r="D144" s="158"/>
      <c r="E144" s="10"/>
      <c r="F144" s="10"/>
      <c r="G144" s="10"/>
      <c r="H144" s="10"/>
      <c r="I144" s="10"/>
      <c r="J144" s="10"/>
      <c r="K144" s="10"/>
    </row>
    <row r="145" spans="1:11" ht="15.75" customHeight="1">
      <c r="A145" s="56" t="s">
        <v>144</v>
      </c>
      <c r="B145" s="57" t="s">
        <v>145</v>
      </c>
      <c r="C145" s="158" t="s">
        <v>146</v>
      </c>
      <c r="D145" s="158"/>
      <c r="E145" s="10"/>
      <c r="F145" s="10"/>
      <c r="G145" s="10"/>
      <c r="H145" s="10"/>
      <c r="I145" s="10"/>
      <c r="J145" s="10"/>
      <c r="K145" s="10"/>
    </row>
    <row r="146" spans="1:11">
      <c r="A146" s="56" t="s">
        <v>147</v>
      </c>
      <c r="B146" s="57" t="s">
        <v>148</v>
      </c>
      <c r="C146" s="158" t="s">
        <v>148</v>
      </c>
      <c r="D146" s="158"/>
      <c r="E146" s="10"/>
      <c r="F146" s="10"/>
      <c r="G146" s="10"/>
      <c r="H146" s="10"/>
      <c r="I146" s="10"/>
      <c r="J146" s="10"/>
      <c r="K146" s="10"/>
    </row>
    <row r="147" spans="1:11" ht="15.75" customHeight="1">
      <c r="A147" s="56" t="s">
        <v>149</v>
      </c>
      <c r="B147" s="57" t="s">
        <v>150</v>
      </c>
      <c r="C147" s="158" t="s">
        <v>150</v>
      </c>
      <c r="D147" s="158"/>
      <c r="E147" s="10"/>
      <c r="F147" s="10"/>
      <c r="G147" s="10"/>
      <c r="H147" s="10"/>
      <c r="I147" s="10"/>
      <c r="J147" s="10"/>
      <c r="K147" s="10"/>
    </row>
    <row r="148" spans="1:11">
      <c r="A148" s="56" t="s">
        <v>151</v>
      </c>
      <c r="B148" s="57" t="s">
        <v>152</v>
      </c>
      <c r="C148" s="158" t="s">
        <v>152</v>
      </c>
      <c r="D148" s="158"/>
      <c r="E148" s="10"/>
      <c r="F148" s="10"/>
      <c r="G148" s="10"/>
      <c r="H148" s="10"/>
      <c r="I148" s="10"/>
      <c r="J148" s="10"/>
      <c r="K148" s="10"/>
    </row>
    <row r="149" spans="1:11">
      <c r="A149" s="56" t="s">
        <v>153</v>
      </c>
      <c r="B149" s="57" t="s">
        <v>154</v>
      </c>
      <c r="C149" s="158" t="s">
        <v>154</v>
      </c>
      <c r="D149" s="158"/>
      <c r="E149" s="10"/>
      <c r="F149" s="10"/>
      <c r="G149" s="10"/>
      <c r="H149" s="10"/>
      <c r="I149" s="10"/>
      <c r="J149" s="10"/>
      <c r="K149" s="10"/>
    </row>
    <row r="150" spans="1:11">
      <c r="A150" s="56" t="s">
        <v>155</v>
      </c>
      <c r="B150" s="57" t="s">
        <v>156</v>
      </c>
      <c r="C150" s="158" t="s">
        <v>156</v>
      </c>
      <c r="D150" s="158"/>
      <c r="E150" s="10"/>
      <c r="F150" s="10"/>
      <c r="G150" s="10"/>
      <c r="H150" s="10"/>
      <c r="I150" s="10"/>
      <c r="J150" s="10"/>
      <c r="K150" s="10"/>
    </row>
    <row r="151" spans="1:11">
      <c r="A151" s="58" t="s">
        <v>157</v>
      </c>
      <c r="B151" s="59" t="s">
        <v>158</v>
      </c>
      <c r="C151" s="159" t="s">
        <v>158</v>
      </c>
      <c r="D151" s="159"/>
      <c r="E151" s="10"/>
      <c r="F151" s="10"/>
      <c r="G151" s="10"/>
      <c r="H151" s="10"/>
      <c r="I151" s="10"/>
      <c r="J151" s="10"/>
      <c r="K151" s="10"/>
    </row>
    <row r="152" spans="1:11">
      <c r="A152" s="10"/>
      <c r="B152" s="10"/>
      <c r="C152" s="10"/>
      <c r="D152" s="10"/>
      <c r="E152" s="10"/>
      <c r="F152" s="10"/>
      <c r="G152" s="10"/>
      <c r="H152" s="10"/>
      <c r="I152" s="10"/>
      <c r="J152" s="10"/>
      <c r="K152" s="10"/>
    </row>
    <row r="155" spans="1:11">
      <c r="E155" s="60"/>
      <c r="F155" s="60"/>
      <c r="G155" s="60"/>
      <c r="H155" s="60"/>
      <c r="I155" s="60"/>
      <c r="J155" s="60"/>
    </row>
    <row r="156" spans="1:11">
      <c r="E156" s="60"/>
      <c r="F156" s="60"/>
      <c r="G156" s="60"/>
      <c r="H156" s="60"/>
      <c r="I156" s="60"/>
      <c r="J156" s="60"/>
    </row>
    <row r="157" spans="1:11">
      <c r="E157" s="60"/>
      <c r="F157" s="60"/>
      <c r="G157" s="60"/>
      <c r="H157" s="60"/>
      <c r="I157" s="60"/>
      <c r="J157" s="60"/>
    </row>
    <row r="158" spans="1:11" ht="16">
      <c r="A158" s="61" t="s">
        <v>159</v>
      </c>
      <c r="E158" s="60"/>
      <c r="F158" s="60"/>
      <c r="G158" s="60"/>
      <c r="H158" s="60"/>
      <c r="I158" s="60"/>
      <c r="J158" s="60"/>
    </row>
    <row r="159" spans="1:11" ht="16">
      <c r="A159" s="61" t="s">
        <v>54</v>
      </c>
      <c r="B159" t="s">
        <v>160</v>
      </c>
      <c r="E159" s="60"/>
      <c r="F159" s="60"/>
      <c r="G159" s="60"/>
      <c r="H159" s="60"/>
      <c r="I159" s="60"/>
      <c r="J159" s="60"/>
    </row>
    <row r="160" spans="1:11" ht="16">
      <c r="A160" s="61"/>
      <c r="E160" s="60"/>
      <c r="F160" s="60"/>
      <c r="G160" s="60"/>
      <c r="H160" s="60"/>
      <c r="I160" s="60"/>
      <c r="J160" s="60"/>
    </row>
    <row r="161" spans="1:10">
      <c r="A161" t="s">
        <v>161</v>
      </c>
      <c r="E161" s="60"/>
      <c r="F161" s="60"/>
      <c r="G161" s="60"/>
      <c r="H161" s="60"/>
      <c r="I161" s="60"/>
      <c r="J161" s="60"/>
    </row>
    <row r="162" spans="1:10">
      <c r="A162" s="62" t="s">
        <v>162</v>
      </c>
      <c r="B162" s="62" t="s">
        <v>163</v>
      </c>
      <c r="E162" s="60"/>
      <c r="F162" s="60"/>
      <c r="G162" s="60"/>
      <c r="H162" s="60"/>
      <c r="I162" s="60"/>
      <c r="J162" s="60"/>
    </row>
    <row r="163" spans="1:10">
      <c r="A163" s="63">
        <v>1</v>
      </c>
      <c r="B163" s="63">
        <v>1000</v>
      </c>
      <c r="C163" t="s">
        <v>164</v>
      </c>
      <c r="E163" s="60"/>
      <c r="F163" s="60"/>
      <c r="G163" s="60"/>
      <c r="H163" s="60"/>
      <c r="I163" s="60"/>
      <c r="J163" s="60"/>
    </row>
    <row r="164" spans="1:10">
      <c r="A164" s="63">
        <v>2</v>
      </c>
      <c r="B164" s="63">
        <v>1790</v>
      </c>
      <c r="E164" s="60"/>
      <c r="F164" s="60"/>
      <c r="G164" s="60"/>
      <c r="H164" s="60"/>
      <c r="I164" s="60"/>
      <c r="J164" s="60"/>
    </row>
    <row r="165" spans="1:10">
      <c r="A165" s="63">
        <v>3</v>
      </c>
      <c r="B165" s="63">
        <v>5680</v>
      </c>
      <c r="E165" s="60"/>
      <c r="F165" s="60"/>
      <c r="G165" s="60"/>
      <c r="H165" s="60"/>
      <c r="I165" s="60"/>
      <c r="J165" s="60"/>
    </row>
    <row r="166" spans="1:10">
      <c r="A166" s="63">
        <v>4</v>
      </c>
      <c r="B166" s="63">
        <v>12080</v>
      </c>
      <c r="E166" s="60"/>
      <c r="F166" s="60"/>
      <c r="G166" s="60"/>
      <c r="H166" s="60"/>
      <c r="I166" s="60"/>
      <c r="J166" s="60"/>
    </row>
    <row r="167" spans="1:10">
      <c r="A167" s="63">
        <v>5</v>
      </c>
      <c r="B167" s="63">
        <v>21360</v>
      </c>
      <c r="E167" s="60"/>
      <c r="F167" s="60"/>
      <c r="G167" s="60"/>
      <c r="H167" s="60"/>
      <c r="I167" s="60"/>
      <c r="J167" s="60"/>
    </row>
    <row r="168" spans="1:10">
      <c r="A168" s="63">
        <v>6</v>
      </c>
      <c r="B168" s="63">
        <v>36930</v>
      </c>
      <c r="E168" s="60"/>
      <c r="F168" s="60"/>
      <c r="G168" s="60"/>
      <c r="H168" s="60"/>
      <c r="I168" s="60"/>
      <c r="J168" s="60"/>
    </row>
    <row r="169" spans="1:10">
      <c r="A169" s="64">
        <v>7</v>
      </c>
      <c r="B169" s="64">
        <v>63910</v>
      </c>
      <c r="C169" t="s">
        <v>165</v>
      </c>
      <c r="E169" s="60"/>
      <c r="F169" s="60"/>
      <c r="G169" s="60"/>
      <c r="H169" s="60"/>
      <c r="I169" s="60"/>
      <c r="J169" s="60"/>
    </row>
    <row r="170" spans="1:10">
      <c r="A170" s="64">
        <v>8</v>
      </c>
      <c r="B170" s="64">
        <v>90000</v>
      </c>
      <c r="E170" s="60"/>
      <c r="F170" s="60"/>
      <c r="G170" s="60"/>
      <c r="H170" s="60"/>
      <c r="I170" s="60"/>
      <c r="J170" s="60"/>
    </row>
    <row r="171" spans="1:10">
      <c r="A171" s="64">
        <v>9</v>
      </c>
      <c r="B171" s="64">
        <v>125559.1</v>
      </c>
      <c r="E171" s="60"/>
      <c r="F171" s="60"/>
      <c r="G171" s="60"/>
      <c r="H171" s="60"/>
      <c r="I171" s="60"/>
      <c r="J171" s="60"/>
    </row>
    <row r="172" spans="1:10">
      <c r="F172" s="65"/>
      <c r="G172" s="65"/>
      <c r="H172" s="65"/>
      <c r="I172" s="65"/>
      <c r="J172" s="65"/>
    </row>
    <row r="173" spans="1:10">
      <c r="F173" s="65"/>
      <c r="G173" s="65"/>
      <c r="H173" s="65"/>
      <c r="I173" s="65"/>
      <c r="J173" s="65"/>
    </row>
    <row r="174" spans="1:10" ht="16">
      <c r="A174" s="61"/>
    </row>
    <row r="176" spans="1:10" ht="16">
      <c r="A176" s="61" t="s">
        <v>166</v>
      </c>
    </row>
    <row r="177" spans="1:32" ht="15.5" thickBot="1">
      <c r="A177" s="50" t="s">
        <v>167</v>
      </c>
      <c r="B177" s="50" t="s">
        <v>168</v>
      </c>
    </row>
    <row r="178" spans="1:32">
      <c r="A178" t="s">
        <v>169</v>
      </c>
      <c r="B178" t="s">
        <v>170</v>
      </c>
    </row>
    <row r="179" spans="1:32">
      <c r="A179" t="s">
        <v>171</v>
      </c>
      <c r="B179" t="s">
        <v>172</v>
      </c>
    </row>
    <row r="180" spans="1:32" ht="21" customHeight="1">
      <c r="A180" t="s">
        <v>173</v>
      </c>
      <c r="B180" t="s">
        <v>170</v>
      </c>
    </row>
    <row r="181" spans="1:32">
      <c r="A181" t="s">
        <v>174</v>
      </c>
      <c r="B181" t="s">
        <v>170</v>
      </c>
    </row>
    <row r="182" spans="1:32">
      <c r="B182" t="s">
        <v>170</v>
      </c>
    </row>
    <row r="185" spans="1:32" ht="15.5" thickBot="1">
      <c r="A185" s="50" t="s">
        <v>175</v>
      </c>
    </row>
    <row r="186" spans="1:32">
      <c r="A186" s="66" t="s">
        <v>176</v>
      </c>
    </row>
    <row r="187" spans="1:32">
      <c r="A187" s="66" t="s">
        <v>177</v>
      </c>
    </row>
    <row r="188" spans="1:32" ht="16">
      <c r="A188" s="67" t="s">
        <v>178</v>
      </c>
      <c r="B188" s="68" t="s">
        <v>78</v>
      </c>
      <c r="C188" s="68" t="s">
        <v>81</v>
      </c>
      <c r="D188" s="68" t="s">
        <v>84</v>
      </c>
      <c r="E188" s="68" t="s">
        <v>87</v>
      </c>
      <c r="F188" s="68" t="s">
        <v>90</v>
      </c>
      <c r="G188" s="68" t="s">
        <v>93</v>
      </c>
      <c r="H188" s="68" t="s">
        <v>95</v>
      </c>
      <c r="I188" s="68" t="s">
        <v>99</v>
      </c>
      <c r="J188" s="68" t="s">
        <v>102</v>
      </c>
      <c r="K188" s="68" t="s">
        <v>105</v>
      </c>
      <c r="L188" s="68" t="s">
        <v>108</v>
      </c>
      <c r="M188" s="68" t="s">
        <v>110</v>
      </c>
      <c r="N188" s="68" t="s">
        <v>112</v>
      </c>
      <c r="O188" s="68" t="s">
        <v>115</v>
      </c>
      <c r="P188" s="68" t="s">
        <v>118</v>
      </c>
      <c r="Q188" s="68" t="s">
        <v>121</v>
      </c>
      <c r="R188" s="68" t="s">
        <v>124</v>
      </c>
      <c r="S188" s="68" t="s">
        <v>127</v>
      </c>
      <c r="T188" s="68" t="s">
        <v>130</v>
      </c>
      <c r="U188" s="68" t="s">
        <v>132</v>
      </c>
      <c r="V188" s="68" t="s">
        <v>134</v>
      </c>
      <c r="W188" s="68" t="s">
        <v>136</v>
      </c>
      <c r="X188" s="68" t="s">
        <v>138</v>
      </c>
      <c r="Y188" s="68" t="s">
        <v>141</v>
      </c>
      <c r="Z188" s="68" t="s">
        <v>144</v>
      </c>
      <c r="AA188" s="68" t="s">
        <v>147</v>
      </c>
      <c r="AB188" s="68" t="s">
        <v>149</v>
      </c>
      <c r="AC188" s="68" t="s">
        <v>151</v>
      </c>
      <c r="AD188" s="68" t="s">
        <v>153</v>
      </c>
      <c r="AE188" s="68" t="s">
        <v>155</v>
      </c>
      <c r="AF188" s="68" t="s">
        <v>157</v>
      </c>
    </row>
    <row r="189" spans="1:32" ht="16.75" thickBot="1">
      <c r="A189" s="69"/>
      <c r="B189" s="70" t="s">
        <v>79</v>
      </c>
      <c r="C189" s="70" t="s">
        <v>82</v>
      </c>
      <c r="D189" s="70" t="s">
        <v>85</v>
      </c>
      <c r="E189" s="70" t="s">
        <v>88</v>
      </c>
      <c r="F189" s="70" t="s">
        <v>91</v>
      </c>
      <c r="G189" s="70" t="s">
        <v>94</v>
      </c>
      <c r="H189" s="70" t="s">
        <v>96</v>
      </c>
      <c r="I189" s="70" t="s">
        <v>100</v>
      </c>
      <c r="J189" s="70" t="s">
        <v>103</v>
      </c>
      <c r="K189" s="70" t="s">
        <v>105</v>
      </c>
      <c r="L189" s="70" t="s">
        <v>109</v>
      </c>
      <c r="M189" s="70" t="s">
        <v>111</v>
      </c>
      <c r="N189" s="70" t="s">
        <v>113</v>
      </c>
      <c r="O189" s="70" t="s">
        <v>116</v>
      </c>
      <c r="P189" s="70" t="s">
        <v>119</v>
      </c>
      <c r="Q189" s="70" t="s">
        <v>122</v>
      </c>
      <c r="R189" s="70" t="s">
        <v>125</v>
      </c>
      <c r="S189" s="70" t="s">
        <v>128</v>
      </c>
      <c r="T189" s="70" t="s">
        <v>131</v>
      </c>
      <c r="U189" s="70" t="s">
        <v>133</v>
      </c>
      <c r="V189" s="70" t="s">
        <v>135</v>
      </c>
      <c r="W189" s="70" t="s">
        <v>137</v>
      </c>
      <c r="X189" s="70" t="s">
        <v>139</v>
      </c>
      <c r="Y189" s="70" t="s">
        <v>142</v>
      </c>
      <c r="Z189" s="70" t="s">
        <v>145</v>
      </c>
      <c r="AA189" s="70" t="s">
        <v>148</v>
      </c>
      <c r="AB189" s="70" t="s">
        <v>150</v>
      </c>
      <c r="AC189" s="70" t="s">
        <v>152</v>
      </c>
      <c r="AD189" s="70" t="s">
        <v>154</v>
      </c>
      <c r="AE189" s="70" t="s">
        <v>156</v>
      </c>
      <c r="AF189" s="70" t="s">
        <v>158</v>
      </c>
    </row>
    <row r="190" spans="1:32">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row>
    <row r="191" spans="1:32" ht="16">
      <c r="A191" s="71" t="s">
        <v>179</v>
      </c>
      <c r="B191" s="72" t="s">
        <v>78</v>
      </c>
      <c r="C191" s="72" t="s">
        <v>81</v>
      </c>
      <c r="D191" s="72" t="s">
        <v>87</v>
      </c>
      <c r="E191" s="72" t="s">
        <v>84</v>
      </c>
      <c r="F191" s="72" t="s">
        <v>90</v>
      </c>
      <c r="G191" s="72" t="s">
        <v>95</v>
      </c>
      <c r="H191" s="72" t="s">
        <v>99</v>
      </c>
      <c r="I191" s="72" t="s">
        <v>102</v>
      </c>
      <c r="J191" s="72" t="s">
        <v>108</v>
      </c>
      <c r="K191" s="72" t="s">
        <v>110</v>
      </c>
      <c r="L191" s="72" t="s">
        <v>180</v>
      </c>
      <c r="M191" s="72" t="s">
        <v>112</v>
      </c>
      <c r="N191" s="72" t="s">
        <v>115</v>
      </c>
      <c r="O191" s="72" t="s">
        <v>118</v>
      </c>
      <c r="P191" s="72" t="s">
        <v>121</v>
      </c>
      <c r="Q191" s="72" t="s">
        <v>181</v>
      </c>
      <c r="R191" s="72" t="s">
        <v>124</v>
      </c>
      <c r="S191" s="72" t="s">
        <v>130</v>
      </c>
      <c r="T191" s="72" t="s">
        <v>132</v>
      </c>
      <c r="U191" s="72" t="s">
        <v>136</v>
      </c>
      <c r="V191" s="72" t="s">
        <v>141</v>
      </c>
      <c r="W191" s="72" t="s">
        <v>182</v>
      </c>
      <c r="X191" s="72" t="s">
        <v>144</v>
      </c>
      <c r="Y191" s="72" t="s">
        <v>147</v>
      </c>
      <c r="Z191" s="72" t="s">
        <v>183</v>
      </c>
      <c r="AA191" s="72" t="s">
        <v>149</v>
      </c>
      <c r="AB191" s="72" t="s">
        <v>184</v>
      </c>
      <c r="AC191" s="72" t="s">
        <v>155</v>
      </c>
    </row>
    <row r="192" spans="1:32" ht="15.5" thickBot="1">
      <c r="A192" s="73"/>
      <c r="B192" s="74" t="s">
        <v>79</v>
      </c>
      <c r="C192" s="74" t="s">
        <v>82</v>
      </c>
      <c r="D192" s="74" t="s">
        <v>88</v>
      </c>
      <c r="E192" s="74" t="s">
        <v>85</v>
      </c>
      <c r="F192" s="74" t="s">
        <v>91</v>
      </c>
      <c r="G192" s="74" t="s">
        <v>96</v>
      </c>
      <c r="H192" s="74" t="s">
        <v>100</v>
      </c>
      <c r="I192" s="74" t="s">
        <v>103</v>
      </c>
      <c r="J192" s="74" t="s">
        <v>109</v>
      </c>
      <c r="K192" s="74" t="s">
        <v>111</v>
      </c>
      <c r="L192" s="74" t="s">
        <v>185</v>
      </c>
      <c r="M192" s="74" t="s">
        <v>113</v>
      </c>
      <c r="N192" s="74" t="s">
        <v>116</v>
      </c>
      <c r="O192" s="74" t="s">
        <v>119</v>
      </c>
      <c r="P192" s="74" t="s">
        <v>122</v>
      </c>
      <c r="Q192" s="74" t="s">
        <v>186</v>
      </c>
      <c r="R192" s="74" t="s">
        <v>125</v>
      </c>
      <c r="S192" s="74" t="s">
        <v>131</v>
      </c>
      <c r="T192" s="74" t="s">
        <v>133</v>
      </c>
      <c r="U192" s="74" t="s">
        <v>137</v>
      </c>
      <c r="V192" s="74" t="s">
        <v>142</v>
      </c>
      <c r="W192" s="74" t="s">
        <v>187</v>
      </c>
      <c r="X192" s="74" t="s">
        <v>145</v>
      </c>
      <c r="Y192" s="74" t="s">
        <v>148</v>
      </c>
      <c r="Z192" s="74" t="s">
        <v>188</v>
      </c>
      <c r="AA192" s="74" t="s">
        <v>150</v>
      </c>
      <c r="AB192" s="74" t="s">
        <v>189</v>
      </c>
      <c r="AC192" s="74" t="s">
        <v>156</v>
      </c>
    </row>
    <row r="194" spans="1:29">
      <c r="A194" s="75" t="s">
        <v>190</v>
      </c>
    </row>
    <row r="195" spans="1:29">
      <c r="A195" s="76" t="s">
        <v>191</v>
      </c>
      <c r="B195" s="77" t="s">
        <v>78</v>
      </c>
      <c r="C195" s="77" t="s">
        <v>81</v>
      </c>
      <c r="D195" s="77" t="s">
        <v>87</v>
      </c>
      <c r="E195" s="77" t="s">
        <v>84</v>
      </c>
      <c r="F195" s="77" t="s">
        <v>90</v>
      </c>
      <c r="G195" s="77" t="s">
        <v>95</v>
      </c>
      <c r="H195" s="77" t="s">
        <v>99</v>
      </c>
      <c r="I195" s="77" t="s">
        <v>102</v>
      </c>
      <c r="J195" s="77" t="s">
        <v>108</v>
      </c>
      <c r="K195" s="77" t="s">
        <v>110</v>
      </c>
      <c r="L195" s="77" t="s">
        <v>141</v>
      </c>
      <c r="M195" s="77" t="s">
        <v>112</v>
      </c>
      <c r="N195" s="77" t="s">
        <v>115</v>
      </c>
      <c r="O195" s="77" t="s">
        <v>118</v>
      </c>
      <c r="P195" s="77" t="s">
        <v>121</v>
      </c>
      <c r="Q195" s="77" t="s">
        <v>124</v>
      </c>
      <c r="R195" s="77" t="s">
        <v>124</v>
      </c>
      <c r="S195" s="77" t="s">
        <v>130</v>
      </c>
      <c r="T195" s="77" t="s">
        <v>132</v>
      </c>
      <c r="U195" s="77" t="s">
        <v>136</v>
      </c>
      <c r="V195" s="77" t="s">
        <v>141</v>
      </c>
      <c r="W195" s="77" t="s">
        <v>153</v>
      </c>
      <c r="X195" s="77" t="s">
        <v>144</v>
      </c>
      <c r="Y195" s="77" t="s">
        <v>147</v>
      </c>
      <c r="Z195" s="77" t="s">
        <v>87</v>
      </c>
      <c r="AA195" s="77" t="s">
        <v>149</v>
      </c>
      <c r="AB195" s="77" t="s">
        <v>138</v>
      </c>
      <c r="AC195" s="77" t="s">
        <v>155</v>
      </c>
    </row>
    <row r="196" spans="1:29" ht="15.5" thickBot="1">
      <c r="A196" s="78"/>
      <c r="B196" s="79" t="s">
        <v>79</v>
      </c>
      <c r="C196" s="79" t="s">
        <v>82</v>
      </c>
      <c r="D196" s="79" t="s">
        <v>88</v>
      </c>
      <c r="E196" s="79" t="s">
        <v>85</v>
      </c>
      <c r="F196" s="79" t="s">
        <v>91</v>
      </c>
      <c r="G196" s="79" t="s">
        <v>96</v>
      </c>
      <c r="H196" s="79" t="s">
        <v>100</v>
      </c>
      <c r="I196" s="79" t="s">
        <v>103</v>
      </c>
      <c r="J196" s="79" t="s">
        <v>109</v>
      </c>
      <c r="K196" s="79" t="s">
        <v>111</v>
      </c>
      <c r="L196" s="79" t="s">
        <v>142</v>
      </c>
      <c r="M196" s="79" t="s">
        <v>113</v>
      </c>
      <c r="N196" s="79" t="s">
        <v>116</v>
      </c>
      <c r="O196" s="79" t="s">
        <v>119</v>
      </c>
      <c r="P196" s="79" t="s">
        <v>122</v>
      </c>
      <c r="Q196" s="79" t="s">
        <v>125</v>
      </c>
      <c r="R196" s="79" t="s">
        <v>125</v>
      </c>
      <c r="S196" s="79" t="s">
        <v>131</v>
      </c>
      <c r="T196" s="79" t="s">
        <v>133</v>
      </c>
      <c r="U196" s="79" t="s">
        <v>137</v>
      </c>
      <c r="V196" s="79" t="s">
        <v>142</v>
      </c>
      <c r="W196" s="79" t="s">
        <v>154</v>
      </c>
      <c r="X196" s="79" t="s">
        <v>135</v>
      </c>
      <c r="Y196" s="79" t="s">
        <v>148</v>
      </c>
      <c r="Z196" s="79" t="s">
        <v>88</v>
      </c>
      <c r="AA196" s="79" t="s">
        <v>150</v>
      </c>
      <c r="AB196" s="79" t="s">
        <v>139</v>
      </c>
      <c r="AC196" s="79" t="s">
        <v>156</v>
      </c>
    </row>
    <row r="197" spans="1:29" ht="16">
      <c r="B197" s="80" t="s">
        <v>192</v>
      </c>
      <c r="C197" s="80" t="s">
        <v>192</v>
      </c>
      <c r="D197" s="80" t="s">
        <v>192</v>
      </c>
      <c r="E197" s="80" t="s">
        <v>192</v>
      </c>
      <c r="F197" s="80" t="s">
        <v>192</v>
      </c>
      <c r="G197" s="80" t="s">
        <v>192</v>
      </c>
      <c r="H197" s="80" t="s">
        <v>192</v>
      </c>
      <c r="I197" s="80" t="s">
        <v>192</v>
      </c>
      <c r="J197" s="80" t="s">
        <v>192</v>
      </c>
      <c r="K197" s="80" t="s">
        <v>192</v>
      </c>
      <c r="L197" s="80" t="s">
        <v>192</v>
      </c>
      <c r="M197" s="80" t="s">
        <v>192</v>
      </c>
      <c r="N197" s="80" t="s">
        <v>192</v>
      </c>
      <c r="O197" s="80" t="s">
        <v>192</v>
      </c>
      <c r="P197" s="80" t="s">
        <v>192</v>
      </c>
      <c r="Q197" s="80" t="s">
        <v>192</v>
      </c>
      <c r="R197" s="80" t="s">
        <v>192</v>
      </c>
      <c r="S197" s="80" t="s">
        <v>192</v>
      </c>
      <c r="T197" s="80" t="s">
        <v>192</v>
      </c>
      <c r="U197" s="80" t="s">
        <v>192</v>
      </c>
      <c r="V197" s="80" t="s">
        <v>192</v>
      </c>
      <c r="W197" s="80" t="s">
        <v>192</v>
      </c>
      <c r="X197" s="80" t="s">
        <v>192</v>
      </c>
      <c r="Y197" s="80" t="s">
        <v>192</v>
      </c>
      <c r="Z197" s="80" t="s">
        <v>192</v>
      </c>
      <c r="AA197" s="80" t="s">
        <v>192</v>
      </c>
      <c r="AB197" s="80" t="s">
        <v>192</v>
      </c>
      <c r="AC197" s="80" t="s">
        <v>192</v>
      </c>
    </row>
    <row r="198" spans="1:29" ht="16">
      <c r="A198" s="71" t="s">
        <v>193</v>
      </c>
      <c r="B198" s="72" t="s">
        <v>78</v>
      </c>
      <c r="C198" s="72" t="s">
        <v>81</v>
      </c>
      <c r="D198" s="72" t="s">
        <v>87</v>
      </c>
      <c r="E198" s="72" t="s">
        <v>84</v>
      </c>
      <c r="F198" s="72" t="s">
        <v>90</v>
      </c>
      <c r="G198" s="72" t="s">
        <v>95</v>
      </c>
      <c r="H198" s="72" t="s">
        <v>99</v>
      </c>
      <c r="I198" s="72" t="s">
        <v>102</v>
      </c>
      <c r="J198" s="72" t="s">
        <v>108</v>
      </c>
      <c r="K198" s="72" t="s">
        <v>110</v>
      </c>
      <c r="L198" s="72" t="s">
        <v>180</v>
      </c>
      <c r="M198" s="72" t="s">
        <v>112</v>
      </c>
      <c r="N198" s="72" t="s">
        <v>115</v>
      </c>
      <c r="O198" s="72" t="s">
        <v>118</v>
      </c>
      <c r="P198" s="72" t="s">
        <v>121</v>
      </c>
      <c r="Q198" s="72" t="s">
        <v>181</v>
      </c>
      <c r="R198" s="72" t="s">
        <v>124</v>
      </c>
      <c r="S198" s="72" t="s">
        <v>130</v>
      </c>
      <c r="T198" s="72" t="s">
        <v>132</v>
      </c>
      <c r="U198" s="72" t="s">
        <v>136</v>
      </c>
      <c r="V198" s="72" t="s">
        <v>141</v>
      </c>
      <c r="W198" s="72" t="s">
        <v>182</v>
      </c>
      <c r="X198" s="72" t="s">
        <v>144</v>
      </c>
      <c r="Y198" s="72" t="s">
        <v>147</v>
      </c>
      <c r="Z198" s="72" t="s">
        <v>183</v>
      </c>
      <c r="AA198" s="72" t="s">
        <v>149</v>
      </c>
      <c r="AB198" s="72" t="s">
        <v>184</v>
      </c>
      <c r="AC198" s="72" t="s">
        <v>155</v>
      </c>
    </row>
    <row r="199" spans="1:29" ht="15.5" thickBot="1">
      <c r="A199" s="73"/>
      <c r="B199" s="74" t="s">
        <v>79</v>
      </c>
      <c r="C199" s="74" t="s">
        <v>82</v>
      </c>
      <c r="D199" s="74" t="s">
        <v>88</v>
      </c>
      <c r="E199" s="74" t="s">
        <v>85</v>
      </c>
      <c r="F199" s="74" t="s">
        <v>91</v>
      </c>
      <c r="G199" s="74" t="s">
        <v>96</v>
      </c>
      <c r="H199" s="74" t="s">
        <v>100</v>
      </c>
      <c r="I199" s="74" t="s">
        <v>103</v>
      </c>
      <c r="J199" s="74" t="s">
        <v>109</v>
      </c>
      <c r="K199" s="74" t="s">
        <v>111</v>
      </c>
      <c r="L199" s="74" t="s">
        <v>185</v>
      </c>
      <c r="M199" s="74" t="s">
        <v>113</v>
      </c>
      <c r="N199" s="74" t="s">
        <v>116</v>
      </c>
      <c r="O199" s="74" t="s">
        <v>119</v>
      </c>
      <c r="P199" s="74" t="s">
        <v>122</v>
      </c>
      <c r="Q199" s="74" t="s">
        <v>186</v>
      </c>
      <c r="R199" s="74" t="s">
        <v>125</v>
      </c>
      <c r="S199" s="74" t="s">
        <v>131</v>
      </c>
      <c r="T199" s="74" t="s">
        <v>133</v>
      </c>
      <c r="U199" s="74" t="s">
        <v>137</v>
      </c>
      <c r="V199" s="74" t="s">
        <v>142</v>
      </c>
      <c r="W199" s="74" t="s">
        <v>187</v>
      </c>
      <c r="X199" s="74" t="s">
        <v>145</v>
      </c>
      <c r="Y199" s="74" t="s">
        <v>148</v>
      </c>
      <c r="Z199" s="74" t="s">
        <v>188</v>
      </c>
      <c r="AA199" s="74" t="s">
        <v>150</v>
      </c>
      <c r="AB199" s="74" t="s">
        <v>189</v>
      </c>
      <c r="AC199" s="74" t="s">
        <v>156</v>
      </c>
    </row>
    <row r="205" spans="1:29" ht="16">
      <c r="C205" s="80"/>
    </row>
    <row r="206" spans="1:29" ht="16">
      <c r="C206" s="80"/>
    </row>
    <row r="207" spans="1:29" ht="16">
      <c r="C207" s="80"/>
    </row>
    <row r="208" spans="1:29" ht="16">
      <c r="C208" s="80"/>
    </row>
    <row r="209" spans="3:3" ht="16">
      <c r="C209" s="80"/>
    </row>
    <row r="210" spans="3:3" ht="16">
      <c r="C210" s="80"/>
    </row>
    <row r="211" spans="3:3" ht="16">
      <c r="C211" s="80"/>
    </row>
    <row r="212" spans="3:3" ht="16">
      <c r="C212" s="80"/>
    </row>
    <row r="213" spans="3:3" ht="16">
      <c r="C213" s="80"/>
    </row>
    <row r="214" spans="3:3" ht="16">
      <c r="C214" s="80"/>
    </row>
    <row r="215" spans="3:3" ht="16">
      <c r="C215" s="80"/>
    </row>
    <row r="216" spans="3:3" ht="16">
      <c r="C216" s="80"/>
    </row>
    <row r="217" spans="3:3" ht="16">
      <c r="C217" s="80"/>
    </row>
    <row r="218" spans="3:3" ht="16">
      <c r="C218" s="80"/>
    </row>
    <row r="219" spans="3:3" ht="16">
      <c r="C219" s="80"/>
    </row>
    <row r="220" spans="3:3" ht="16">
      <c r="C220" s="80"/>
    </row>
    <row r="221" spans="3:3" ht="16">
      <c r="C221" s="80"/>
    </row>
    <row r="222" spans="3:3" ht="16">
      <c r="C222" s="80"/>
    </row>
    <row r="223" spans="3:3" ht="16">
      <c r="C223" s="80"/>
    </row>
    <row r="224" spans="3:3" ht="16">
      <c r="C224" s="80"/>
    </row>
    <row r="225" spans="3:3" ht="16">
      <c r="C225" s="80"/>
    </row>
    <row r="226" spans="3:3" ht="16">
      <c r="C226" s="80"/>
    </row>
    <row r="227" spans="3:3" ht="16">
      <c r="C227" s="80"/>
    </row>
    <row r="228" spans="3:3" ht="16">
      <c r="C228" s="80"/>
    </row>
    <row r="229" spans="3:3" ht="16">
      <c r="C229" s="80"/>
    </row>
    <row r="230" spans="3:3" ht="16">
      <c r="C230" s="80"/>
    </row>
    <row r="231" spans="3:3" ht="16">
      <c r="C231" s="80"/>
    </row>
    <row r="232" spans="3:3" ht="16">
      <c r="C232" s="80"/>
    </row>
  </sheetData>
  <mergeCells count="70">
    <mergeCell ref="C149:D149"/>
    <mergeCell ref="C150:D150"/>
    <mergeCell ref="C151:D151"/>
    <mergeCell ref="C143:D143"/>
    <mergeCell ref="C144:D144"/>
    <mergeCell ref="C145:D145"/>
    <mergeCell ref="C146:D146"/>
    <mergeCell ref="C147:D147"/>
    <mergeCell ref="C148:D148"/>
    <mergeCell ref="C142:D142"/>
    <mergeCell ref="C131:D131"/>
    <mergeCell ref="C132:D132"/>
    <mergeCell ref="C133:D133"/>
    <mergeCell ref="C134:D134"/>
    <mergeCell ref="C135:D135"/>
    <mergeCell ref="C136:D136"/>
    <mergeCell ref="C137:D137"/>
    <mergeCell ref="C138:D138"/>
    <mergeCell ref="C139:D139"/>
    <mergeCell ref="C140:D140"/>
    <mergeCell ref="C141:D141"/>
    <mergeCell ref="C130:D130"/>
    <mergeCell ref="C81:D81"/>
    <mergeCell ref="C82:D82"/>
    <mergeCell ref="C121:D121"/>
    <mergeCell ref="C122:D122"/>
    <mergeCell ref="C123:D123"/>
    <mergeCell ref="C124:D124"/>
    <mergeCell ref="C125:D125"/>
    <mergeCell ref="C126:D126"/>
    <mergeCell ref="C127:D127"/>
    <mergeCell ref="C128:D128"/>
    <mergeCell ref="C129:D129"/>
    <mergeCell ref="C54:D54"/>
    <mergeCell ref="A63:D63"/>
    <mergeCell ref="C64:D64"/>
    <mergeCell ref="C80:D80"/>
    <mergeCell ref="C65:D65"/>
    <mergeCell ref="A78:D78"/>
    <mergeCell ref="C79:D79"/>
    <mergeCell ref="C49:D49"/>
    <mergeCell ref="C50:D50"/>
    <mergeCell ref="C51:D51"/>
    <mergeCell ref="C52:D52"/>
    <mergeCell ref="C53:D53"/>
    <mergeCell ref="A27:A28"/>
    <mergeCell ref="C27:C28"/>
    <mergeCell ref="D27:D28"/>
    <mergeCell ref="C47:D47"/>
    <mergeCell ref="A48:D48"/>
    <mergeCell ref="A41:D41"/>
    <mergeCell ref="C42:D42"/>
    <mergeCell ref="C43:D43"/>
    <mergeCell ref="C44:D44"/>
    <mergeCell ref="B17:D17"/>
    <mergeCell ref="A66:D66"/>
    <mergeCell ref="B11:D11"/>
    <mergeCell ref="B12:D12"/>
    <mergeCell ref="B13:D13"/>
    <mergeCell ref="B14:D14"/>
    <mergeCell ref="B16:D16"/>
    <mergeCell ref="B18:D18"/>
    <mergeCell ref="B19:D19"/>
    <mergeCell ref="A23:A24"/>
    <mergeCell ref="B23:B24"/>
    <mergeCell ref="C23:C24"/>
    <mergeCell ref="D23:D24"/>
    <mergeCell ref="A25:A26"/>
    <mergeCell ref="C25:C26"/>
    <mergeCell ref="D25:D26"/>
  </mergeCells>
  <hyperlinks>
    <hyperlink ref="C25" r:id="rId1" display="https://doi.org/10.1016/j.apenergy.2019.05.011" xr:uid="{F2FACF90-4AED-4B27-B5F3-83DC538B5F15}"/>
    <hyperlink ref="C27" r:id="rId2" display="https://doi.org/10.1016/j.apenergy.2019.05.011" xr:uid="{A81D18C9-184C-46D4-B571-F0577B15AF1B}"/>
    <hyperlink ref="C29" r:id="rId3" xr:uid="{DD2AE3D7-D943-4C66-B03B-03AB68CB1EA1}"/>
    <hyperlink ref="C30" r:id="rId4" xr:uid="{BA1C6B10-18BC-4129-866D-F3F40D9A8E82}"/>
  </hyperlinks>
  <pageMargins left="0.7" right="0.7" top="0.75" bottom="0.75" header="0.3" footer="0.3"/>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5268-2E70-4CFD-9963-F493931E0D84}">
  <sheetPr>
    <tabColor theme="6" tint="0.59999389629810485"/>
  </sheetPr>
  <dimension ref="B2:O21"/>
  <sheetViews>
    <sheetView tabSelected="1" workbookViewId="0">
      <selection activeCell="I36" sqref="I36"/>
    </sheetView>
  </sheetViews>
  <sheetFormatPr defaultRowHeight="14.75"/>
  <cols>
    <col min="3" max="3" width="36.7265625" bestFit="1" customWidth="1"/>
    <col min="4" max="4" width="12.453125" bestFit="1" customWidth="1"/>
    <col min="5" max="5" width="33.1796875" bestFit="1" customWidth="1"/>
    <col min="6" max="6" width="23.26953125" customWidth="1"/>
    <col min="14" max="14" width="22.26953125" bestFit="1" customWidth="1"/>
    <col min="15" max="15" width="17.90625" bestFit="1" customWidth="1"/>
  </cols>
  <sheetData>
    <row r="2" spans="2:15" ht="26.75">
      <c r="B2" s="84"/>
      <c r="C2" s="85" t="s">
        <v>198</v>
      </c>
      <c r="D2" s="84"/>
      <c r="E2" s="84"/>
      <c r="F2" s="84"/>
      <c r="G2" s="84"/>
      <c r="H2" s="84"/>
      <c r="I2" s="84"/>
      <c r="J2" s="84"/>
    </row>
    <row r="3" spans="2:15">
      <c r="B3" s="84"/>
      <c r="C3" s="84"/>
      <c r="D3" s="84"/>
      <c r="E3" s="84"/>
      <c r="F3" s="84"/>
      <c r="G3" s="84"/>
      <c r="H3" s="84"/>
      <c r="I3" s="84"/>
      <c r="J3" s="84"/>
    </row>
    <row r="4" spans="2:15">
      <c r="B4" s="84"/>
      <c r="C4" s="133" t="s">
        <v>199</v>
      </c>
      <c r="D4" s="134"/>
      <c r="E4" s="134"/>
      <c r="F4" s="134"/>
      <c r="G4" s="134"/>
      <c r="H4" s="134"/>
      <c r="I4" s="134"/>
      <c r="J4" s="134"/>
    </row>
    <row r="5" spans="2:15">
      <c r="B5" s="84"/>
      <c r="C5" s="135" t="s">
        <v>200</v>
      </c>
      <c r="D5" s="136" t="s">
        <v>201</v>
      </c>
      <c r="E5" s="136" t="s">
        <v>202</v>
      </c>
      <c r="F5" s="136" t="s">
        <v>203</v>
      </c>
      <c r="G5" s="136" t="s">
        <v>204</v>
      </c>
      <c r="H5" s="136" t="s">
        <v>205</v>
      </c>
      <c r="I5" s="136" t="s">
        <v>206</v>
      </c>
      <c r="J5" s="136" t="s">
        <v>207</v>
      </c>
      <c r="N5" s="97" t="s">
        <v>478</v>
      </c>
      <c r="O5" s="97" t="s">
        <v>24</v>
      </c>
    </row>
    <row r="6" spans="2:15" ht="27">
      <c r="B6" s="84"/>
      <c r="C6" s="137" t="s">
        <v>208</v>
      </c>
      <c r="D6" s="137" t="s">
        <v>209</v>
      </c>
      <c r="E6" s="138" t="s">
        <v>54</v>
      </c>
      <c r="F6" s="138"/>
      <c r="G6" s="138"/>
      <c r="H6" s="138"/>
      <c r="I6" s="138"/>
      <c r="J6" s="138"/>
      <c r="N6" s="93"/>
      <c r="O6" s="93"/>
    </row>
    <row r="7" spans="2:15">
      <c r="C7" s="93" t="s">
        <v>210</v>
      </c>
      <c r="D7" s="14" t="s">
        <v>592</v>
      </c>
      <c r="E7" s="91" t="str">
        <f>Legend!A67</f>
        <v>Renewable Fresh Surface Water</v>
      </c>
      <c r="F7" s="91" t="s">
        <v>247</v>
      </c>
      <c r="G7" s="93"/>
      <c r="H7" s="93"/>
      <c r="I7" s="93"/>
      <c r="J7" s="93"/>
      <c r="N7" s="93"/>
      <c r="O7" s="93" t="s">
        <v>481</v>
      </c>
    </row>
    <row r="8" spans="2:15">
      <c r="C8" s="93" t="s">
        <v>210</v>
      </c>
      <c r="D8" s="91" t="str">
        <f>Legend!B68</f>
        <v>FSW</v>
      </c>
      <c r="E8" s="91" t="str">
        <f>Legend!B68</f>
        <v>FSW</v>
      </c>
      <c r="F8" s="91" t="s">
        <v>247</v>
      </c>
      <c r="G8" s="93"/>
      <c r="H8" s="93"/>
      <c r="I8" s="93"/>
      <c r="J8" s="93"/>
      <c r="N8" s="93"/>
      <c r="O8" s="93"/>
    </row>
    <row r="9" spans="2:15">
      <c r="C9" s="93" t="s">
        <v>210</v>
      </c>
      <c r="D9" s="91" t="str">
        <f>Legend!B69</f>
        <v>SW</v>
      </c>
      <c r="E9" s="91" t="str">
        <f>Legend!A69</f>
        <v>Sea Water</v>
      </c>
      <c r="F9" s="91" t="s">
        <v>247</v>
      </c>
      <c r="G9" s="93"/>
      <c r="H9" s="93"/>
      <c r="I9" s="93"/>
      <c r="J9" s="93"/>
      <c r="N9" s="93"/>
      <c r="O9" s="93"/>
    </row>
    <row r="10" spans="2:15">
      <c r="C10" s="93" t="s">
        <v>210</v>
      </c>
      <c r="D10" s="91" t="str">
        <f>Legend!B70</f>
        <v>RGW</v>
      </c>
      <c r="E10" s="91" t="str">
        <f>Legend!A70</f>
        <v>Renewable Ground water</v>
      </c>
      <c r="F10" s="91" t="s">
        <v>247</v>
      </c>
      <c r="G10" s="93"/>
      <c r="H10" s="93"/>
      <c r="I10" s="93"/>
      <c r="J10" s="93"/>
      <c r="N10" s="93"/>
      <c r="O10" s="93" t="s">
        <v>480</v>
      </c>
    </row>
    <row r="11" spans="2:15">
      <c r="C11" s="93" t="s">
        <v>246</v>
      </c>
      <c r="D11" s="91" t="str">
        <f>Legend!B64</f>
        <v>WTELC</v>
      </c>
      <c r="E11" s="91" t="str">
        <f>Legend!A64</f>
        <v>Electricity used in water sector</v>
      </c>
      <c r="F11" s="96" t="s">
        <v>248</v>
      </c>
      <c r="G11" s="93"/>
      <c r="H11" s="93"/>
      <c r="I11" s="93"/>
      <c r="J11" s="93"/>
      <c r="N11" s="93"/>
      <c r="O11" s="93"/>
    </row>
    <row r="12" spans="2:15">
      <c r="C12" s="93" t="s">
        <v>246</v>
      </c>
      <c r="D12" s="91" t="str">
        <f>Legend!B65</f>
        <v>WTGAS</v>
      </c>
      <c r="E12" s="91" t="str">
        <f>Legend!A65</f>
        <v>Natural gas used in water sector</v>
      </c>
      <c r="F12" s="96" t="s">
        <v>248</v>
      </c>
      <c r="G12" s="93"/>
      <c r="H12" s="93"/>
      <c r="I12" s="93"/>
      <c r="J12" s="93"/>
      <c r="N12" s="93"/>
      <c r="O12" s="93"/>
    </row>
    <row r="13" spans="2:15">
      <c r="C13" s="93" t="s">
        <v>476</v>
      </c>
      <c r="D13" s="91" t="s">
        <v>245</v>
      </c>
      <c r="E13" s="91" t="s">
        <v>475</v>
      </c>
      <c r="F13" s="91" t="s">
        <v>247</v>
      </c>
      <c r="G13" s="93"/>
      <c r="H13" s="93"/>
      <c r="I13" s="93"/>
      <c r="J13" s="93"/>
      <c r="N13" s="93" t="s">
        <v>479</v>
      </c>
      <c r="O13" s="93" t="s">
        <v>482</v>
      </c>
    </row>
    <row r="14" spans="2:15">
      <c r="C14" s="93" t="s">
        <v>476</v>
      </c>
      <c r="D14" s="91" t="s">
        <v>244</v>
      </c>
      <c r="E14" s="93" t="s">
        <v>477</v>
      </c>
      <c r="F14" s="91" t="s">
        <v>247</v>
      </c>
      <c r="G14" s="93"/>
      <c r="H14" s="93"/>
      <c r="I14" s="93"/>
      <c r="J14" s="93"/>
      <c r="N14" s="93" t="s">
        <v>479</v>
      </c>
      <c r="O14" s="93" t="s">
        <v>481</v>
      </c>
    </row>
    <row r="15" spans="2:15">
      <c r="C15" s="93" t="s">
        <v>210</v>
      </c>
      <c r="D15" s="93" t="s">
        <v>581</v>
      </c>
      <c r="E15" s="93" t="s">
        <v>511</v>
      </c>
      <c r="F15" s="91" t="s">
        <v>247</v>
      </c>
      <c r="G15" s="93"/>
      <c r="H15" s="93"/>
      <c r="I15" s="93"/>
      <c r="J15" s="93"/>
    </row>
    <row r="16" spans="2:15">
      <c r="C16" s="93" t="s">
        <v>210</v>
      </c>
      <c r="D16" s="91" t="s">
        <v>582</v>
      </c>
      <c r="E16" s="91" t="s">
        <v>543</v>
      </c>
      <c r="F16" s="91" t="s">
        <v>247</v>
      </c>
      <c r="G16" s="93"/>
      <c r="H16" s="93"/>
      <c r="I16" s="93"/>
      <c r="J16" s="93"/>
    </row>
    <row r="17" spans="3:10">
      <c r="C17" s="93" t="s">
        <v>210</v>
      </c>
      <c r="D17" s="91" t="s">
        <v>570</v>
      </c>
      <c r="E17" s="91" t="s">
        <v>579</v>
      </c>
      <c r="F17" s="91" t="s">
        <v>247</v>
      </c>
      <c r="G17" s="93"/>
      <c r="H17" s="93"/>
      <c r="I17" s="93"/>
      <c r="J17" s="93"/>
    </row>
    <row r="18" spans="3:10">
      <c r="C18" s="93" t="s">
        <v>210</v>
      </c>
      <c r="D18" s="91" t="s">
        <v>580</v>
      </c>
      <c r="E18" s="91" t="s">
        <v>544</v>
      </c>
      <c r="F18" s="91" t="s">
        <v>247</v>
      </c>
      <c r="G18" s="93"/>
      <c r="H18" s="93"/>
      <c r="I18" s="93"/>
      <c r="J18" s="93"/>
    </row>
    <row r="19" spans="3:10">
      <c r="C19" s="93" t="s">
        <v>210</v>
      </c>
      <c r="D19" s="91" t="s">
        <v>583</v>
      </c>
      <c r="E19" s="91" t="s">
        <v>567</v>
      </c>
      <c r="F19" s="91" t="s">
        <v>247</v>
      </c>
      <c r="G19" s="93"/>
      <c r="H19" s="93"/>
      <c r="I19" s="93"/>
      <c r="J19" s="93"/>
    </row>
    <row r="20" spans="3:10">
      <c r="C20" s="93" t="s">
        <v>210</v>
      </c>
      <c r="D20" s="91" t="s">
        <v>584</v>
      </c>
      <c r="E20" s="91" t="s">
        <v>568</v>
      </c>
      <c r="F20" s="91" t="s">
        <v>247</v>
      </c>
      <c r="G20" s="93"/>
      <c r="H20" s="93"/>
      <c r="I20" s="93"/>
      <c r="J20" s="93"/>
    </row>
    <row r="21" spans="3:10">
      <c r="C21" s="93" t="s">
        <v>210</v>
      </c>
      <c r="D21" s="91" t="s">
        <v>585</v>
      </c>
      <c r="E21" s="91" t="s">
        <v>569</v>
      </c>
      <c r="F21" s="91" t="s">
        <v>247</v>
      </c>
      <c r="G21" s="93"/>
      <c r="H21" s="93"/>
      <c r="I21" s="93"/>
      <c r="J21" s="9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3E514-B543-4B64-BF86-2D2FAFE0C0D4}">
  <sheetPr>
    <tabColor theme="6" tint="0.39997558519241921"/>
  </sheetPr>
  <dimension ref="A2:X20"/>
  <sheetViews>
    <sheetView workbookViewId="0">
      <selection activeCell="F22" sqref="F22"/>
    </sheetView>
  </sheetViews>
  <sheetFormatPr defaultRowHeight="14.75"/>
  <cols>
    <col min="1" max="1" width="15.31640625" bestFit="1" customWidth="1"/>
    <col min="2" max="2" width="26.76953125" customWidth="1"/>
    <col min="3" max="3" width="33.1328125" customWidth="1"/>
    <col min="17" max="17" width="10.953125" bestFit="1" customWidth="1"/>
    <col min="18" max="18" width="15.04296875" bestFit="1" customWidth="1"/>
    <col min="19" max="19" width="47.2265625" bestFit="1" customWidth="1"/>
  </cols>
  <sheetData>
    <row r="2" spans="1:24">
      <c r="A2" s="86" t="s">
        <v>223</v>
      </c>
      <c r="B2" s="48"/>
      <c r="C2" s="48"/>
      <c r="D2" s="86"/>
      <c r="E2" s="86"/>
      <c r="F2" s="48"/>
    </row>
    <row r="3" spans="1:24" ht="15.5" thickBot="1">
      <c r="A3" s="95" t="s">
        <v>225</v>
      </c>
      <c r="B3" s="95" t="s">
        <v>226</v>
      </c>
      <c r="C3" s="102" t="s">
        <v>485</v>
      </c>
      <c r="D3" s="95" t="s">
        <v>229</v>
      </c>
      <c r="E3" s="95" t="s">
        <v>548</v>
      </c>
      <c r="F3" s="95" t="s">
        <v>227</v>
      </c>
      <c r="Q3" s="87" t="s">
        <v>224</v>
      </c>
      <c r="R3" s="48"/>
      <c r="S3" s="48"/>
      <c r="T3" s="86"/>
      <c r="U3" s="127"/>
      <c r="V3" s="127"/>
      <c r="W3" s="127"/>
      <c r="X3" s="127"/>
    </row>
    <row r="4" spans="1:24" ht="41.25" thickBot="1">
      <c r="A4" s="101" t="s">
        <v>230</v>
      </c>
      <c r="B4" s="124" t="s">
        <v>54</v>
      </c>
      <c r="C4" s="101" t="s">
        <v>549</v>
      </c>
      <c r="D4" s="124" t="s">
        <v>550</v>
      </c>
      <c r="E4" s="101" t="s">
        <v>232</v>
      </c>
      <c r="F4" s="124" t="s">
        <v>231</v>
      </c>
      <c r="Q4" s="129" t="s">
        <v>233</v>
      </c>
      <c r="R4" s="129" t="s">
        <v>225</v>
      </c>
      <c r="S4" s="129" t="s">
        <v>234</v>
      </c>
      <c r="T4" s="129" t="s">
        <v>235</v>
      </c>
      <c r="U4" s="129" t="s">
        <v>236</v>
      </c>
      <c r="V4" s="129" t="s">
        <v>237</v>
      </c>
      <c r="W4" s="129" t="s">
        <v>238</v>
      </c>
      <c r="X4" s="130" t="s">
        <v>551</v>
      </c>
    </row>
    <row r="5" spans="1:24" ht="31.5" customHeight="1" thickBot="1">
      <c r="A5" s="131" t="s">
        <v>589</v>
      </c>
      <c r="B5" s="128" t="str">
        <f>S6</f>
        <v>WTDistributed Tech: Domestic</v>
      </c>
      <c r="C5" s="110" t="s">
        <v>583</v>
      </c>
      <c r="D5" s="126">
        <v>1</v>
      </c>
      <c r="E5" s="125">
        <v>1</v>
      </c>
      <c r="F5" s="125">
        <v>1</v>
      </c>
      <c r="Q5" s="107" t="s">
        <v>552</v>
      </c>
      <c r="R5" s="107" t="s">
        <v>553</v>
      </c>
      <c r="S5" s="107" t="s">
        <v>54</v>
      </c>
      <c r="T5" s="107" t="s">
        <v>554</v>
      </c>
      <c r="U5" s="107" t="s">
        <v>555</v>
      </c>
      <c r="V5" s="107" t="s">
        <v>556</v>
      </c>
      <c r="W5" s="107" t="s">
        <v>557</v>
      </c>
      <c r="X5" s="107" t="s">
        <v>558</v>
      </c>
    </row>
    <row r="6" spans="1:24">
      <c r="A6" s="128" t="str">
        <f t="shared" ref="A6:A9" si="0">R7</f>
        <v>FT-WTELC</v>
      </c>
      <c r="B6" s="128" t="str">
        <f t="shared" ref="B6:B9" si="1">S7</f>
        <v>WTFuel Tech: Electricity</v>
      </c>
      <c r="C6" s="48" t="s">
        <v>212</v>
      </c>
      <c r="D6" s="126">
        <v>1</v>
      </c>
      <c r="E6" s="125">
        <v>1</v>
      </c>
      <c r="F6" s="125">
        <v>1</v>
      </c>
      <c r="Q6" s="131" t="s">
        <v>542</v>
      </c>
      <c r="R6" s="131" t="s">
        <v>589</v>
      </c>
      <c r="S6" s="131" t="s">
        <v>563</v>
      </c>
      <c r="T6" s="131"/>
      <c r="U6" s="131"/>
      <c r="V6" s="131"/>
      <c r="W6" s="131"/>
      <c r="X6" s="132"/>
    </row>
    <row r="7" spans="1:24" ht="15.5" thickBot="1">
      <c r="A7" s="128" t="str">
        <f t="shared" si="0"/>
        <v>FT-WTGAS</v>
      </c>
      <c r="B7" s="128" t="str">
        <f t="shared" si="1"/>
        <v>WT Fuel Tech: Natural gas</v>
      </c>
      <c r="C7" s="48" t="s">
        <v>213</v>
      </c>
      <c r="D7" s="126">
        <v>1</v>
      </c>
      <c r="E7" s="125">
        <v>1</v>
      </c>
      <c r="F7" s="125">
        <v>1</v>
      </c>
      <c r="Q7" s="131" t="s">
        <v>542</v>
      </c>
      <c r="R7" s="131" t="s">
        <v>560</v>
      </c>
      <c r="S7" s="131" t="s">
        <v>561</v>
      </c>
      <c r="T7" s="131" t="s">
        <v>248</v>
      </c>
      <c r="U7" s="131" t="s">
        <v>559</v>
      </c>
      <c r="V7" s="131"/>
      <c r="W7" s="131"/>
      <c r="X7" s="132"/>
    </row>
    <row r="8" spans="1:24" ht="15.5" thickBot="1">
      <c r="A8" s="128" t="str">
        <f t="shared" si="0"/>
        <v>DT-FSWPWRD</v>
      </c>
      <c r="B8" s="128" t="str">
        <f t="shared" si="1"/>
        <v>WTDistributed Tech: Power</v>
      </c>
      <c r="C8" s="110" t="s">
        <v>584</v>
      </c>
      <c r="D8" s="126">
        <v>1</v>
      </c>
      <c r="E8" s="125">
        <v>1</v>
      </c>
      <c r="F8" s="125">
        <v>1</v>
      </c>
      <c r="Q8" s="131" t="s">
        <v>542</v>
      </c>
      <c r="R8" s="131" t="s">
        <v>566</v>
      </c>
      <c r="S8" s="131" t="s">
        <v>562</v>
      </c>
      <c r="T8" s="131" t="s">
        <v>248</v>
      </c>
      <c r="U8" s="131" t="s">
        <v>559</v>
      </c>
      <c r="V8" s="131"/>
      <c r="W8" s="131"/>
      <c r="X8" s="132"/>
    </row>
    <row r="9" spans="1:24" ht="15.5" thickBot="1">
      <c r="A9" s="128" t="str">
        <f t="shared" si="0"/>
        <v>DT-FSWUPSD</v>
      </c>
      <c r="B9" s="128" t="str">
        <f t="shared" si="1"/>
        <v>WTDistributed Tech: Upstream</v>
      </c>
      <c r="C9" s="110" t="s">
        <v>585</v>
      </c>
      <c r="D9" s="126">
        <v>1</v>
      </c>
      <c r="E9" s="125">
        <v>1</v>
      </c>
      <c r="F9" s="125">
        <v>1</v>
      </c>
      <c r="Q9" s="131" t="s">
        <v>542</v>
      </c>
      <c r="R9" s="131" t="s">
        <v>590</v>
      </c>
      <c r="S9" s="131" t="s">
        <v>564</v>
      </c>
      <c r="T9" s="131"/>
      <c r="U9" s="131"/>
      <c r="V9" s="131"/>
      <c r="W9" s="131"/>
      <c r="X9" s="132"/>
    </row>
    <row r="10" spans="1:24">
      <c r="A10" s="128"/>
      <c r="B10" s="128"/>
      <c r="C10" s="48"/>
      <c r="D10" s="126"/>
      <c r="E10" s="125"/>
      <c r="F10" s="125"/>
      <c r="Q10" s="131" t="s">
        <v>542</v>
      </c>
      <c r="R10" s="131" t="s">
        <v>591</v>
      </c>
      <c r="S10" s="131" t="s">
        <v>565</v>
      </c>
      <c r="T10" s="131"/>
      <c r="U10" s="131"/>
      <c r="V10" s="131"/>
      <c r="W10" s="131"/>
      <c r="X10" s="132"/>
    </row>
    <row r="11" spans="1:24">
      <c r="A11" s="128"/>
      <c r="B11" s="128"/>
      <c r="C11" s="48"/>
      <c r="D11" s="126"/>
      <c r="E11" s="125"/>
      <c r="F11" s="125"/>
      <c r="Q11" s="127" t="s">
        <v>542</v>
      </c>
      <c r="R11" s="127" t="s">
        <v>586</v>
      </c>
      <c r="S11" s="127" t="s">
        <v>494</v>
      </c>
      <c r="T11" s="127" t="s">
        <v>577</v>
      </c>
      <c r="U11" s="127" t="s">
        <v>578</v>
      </c>
      <c r="V11" s="127"/>
      <c r="W11" s="127"/>
      <c r="X11" s="48"/>
    </row>
    <row r="12" spans="1:24">
      <c r="A12" s="128"/>
      <c r="B12" s="128"/>
      <c r="C12" s="48"/>
      <c r="D12" s="126"/>
      <c r="E12" s="125"/>
      <c r="F12" s="125"/>
      <c r="Q12" s="127" t="s">
        <v>542</v>
      </c>
      <c r="R12" s="127" t="s">
        <v>587</v>
      </c>
      <c r="S12" s="127" t="s">
        <v>523</v>
      </c>
      <c r="T12" s="127" t="s">
        <v>577</v>
      </c>
      <c r="U12" s="127" t="s">
        <v>578</v>
      </c>
      <c r="V12" s="127"/>
      <c r="W12" s="127"/>
      <c r="X12" s="48"/>
    </row>
    <row r="13" spans="1:24">
      <c r="A13" s="125"/>
      <c r="B13" s="125"/>
      <c r="C13" s="48"/>
      <c r="D13" s="126"/>
      <c r="E13" s="125"/>
      <c r="F13" s="125"/>
      <c r="Q13" s="127" t="s">
        <v>542</v>
      </c>
      <c r="R13" s="127" t="s">
        <v>588</v>
      </c>
      <c r="S13" s="127" t="s">
        <v>524</v>
      </c>
      <c r="T13" s="127" t="s">
        <v>577</v>
      </c>
      <c r="U13" s="127" t="s">
        <v>578</v>
      </c>
      <c r="V13" s="127"/>
      <c r="W13" s="127"/>
      <c r="X13" s="48"/>
    </row>
    <row r="14" spans="1:24">
      <c r="A14" s="125"/>
      <c r="B14" s="125"/>
      <c r="C14" s="48"/>
      <c r="D14" s="126"/>
      <c r="E14" s="125"/>
      <c r="F14" s="125"/>
      <c r="Q14" s="48" t="str">
        <f>IF($A14="*","*","MIN")</f>
        <v>MIN</v>
      </c>
      <c r="R14" t="s">
        <v>594</v>
      </c>
      <c r="S14" s="127" t="s">
        <v>574</v>
      </c>
      <c r="T14" s="127" t="s">
        <v>577</v>
      </c>
      <c r="U14" s="127"/>
      <c r="V14" s="127"/>
      <c r="W14" s="127"/>
      <c r="X14" s="48"/>
    </row>
    <row r="15" spans="1:24">
      <c r="A15" s="125"/>
      <c r="B15" s="125"/>
      <c r="C15" s="48"/>
      <c r="D15" s="126"/>
      <c r="E15" s="125"/>
      <c r="F15" s="125"/>
      <c r="Q15" s="48" t="str">
        <f>IF($A15="*","*","MIN")</f>
        <v>MIN</v>
      </c>
      <c r="R15" t="s">
        <v>491</v>
      </c>
      <c r="S15" s="127" t="s">
        <v>575</v>
      </c>
      <c r="T15" s="127" t="s">
        <v>577</v>
      </c>
      <c r="U15" s="127"/>
      <c r="V15" s="127"/>
      <c r="W15" s="127"/>
      <c r="X15" s="48"/>
    </row>
    <row r="16" spans="1:24">
      <c r="A16" s="125"/>
      <c r="B16" s="125"/>
      <c r="C16" s="48"/>
      <c r="D16" s="126"/>
      <c r="E16" s="125"/>
      <c r="F16" s="125"/>
      <c r="Q16" s="48" t="str">
        <f>IF($A16="*","*","MIN")</f>
        <v>MIN</v>
      </c>
      <c r="R16" t="s">
        <v>490</v>
      </c>
      <c r="S16" s="127" t="s">
        <v>576</v>
      </c>
      <c r="T16" s="127" t="s">
        <v>577</v>
      </c>
      <c r="U16" s="127"/>
      <c r="V16" s="127"/>
      <c r="W16" s="127"/>
      <c r="X16" s="48"/>
    </row>
    <row r="17" spans="1:24">
      <c r="A17" s="125"/>
      <c r="B17" s="125"/>
      <c r="C17" s="48"/>
      <c r="D17" s="126"/>
      <c r="E17" s="125"/>
      <c r="F17" s="125"/>
      <c r="Q17" s="127"/>
      <c r="R17" s="127"/>
      <c r="S17" s="127"/>
      <c r="T17" s="127"/>
      <c r="U17" s="127"/>
      <c r="V17" s="127"/>
      <c r="W17" s="127"/>
      <c r="X17" s="48"/>
    </row>
    <row r="18" spans="1:24">
      <c r="A18" s="125"/>
      <c r="B18" s="125"/>
      <c r="C18" s="48"/>
      <c r="D18" s="126"/>
      <c r="E18" s="125"/>
      <c r="F18" s="125"/>
      <c r="Q18" s="127"/>
      <c r="R18" s="127"/>
      <c r="S18" s="127"/>
      <c r="T18" s="127"/>
      <c r="U18" s="127"/>
      <c r="V18" s="48"/>
      <c r="W18" s="48"/>
      <c r="X18" s="48"/>
    </row>
    <row r="19" spans="1:24">
      <c r="A19" s="125"/>
      <c r="B19" s="125"/>
      <c r="C19" s="48"/>
      <c r="D19" s="126"/>
      <c r="E19" s="125"/>
      <c r="F19" s="125"/>
      <c r="Q19" s="127"/>
      <c r="R19" s="127"/>
      <c r="S19" s="127"/>
      <c r="T19" s="127"/>
      <c r="U19" s="127"/>
      <c r="V19" s="48"/>
      <c r="W19" s="48"/>
      <c r="X19" s="48"/>
    </row>
    <row r="20" spans="1:24">
      <c r="A20" s="125"/>
      <c r="B20" s="125"/>
      <c r="C20" s="48"/>
      <c r="D20" s="126"/>
      <c r="E20" s="125"/>
      <c r="F20" s="125"/>
      <c r="Q20" s="127"/>
      <c r="R20" s="127"/>
      <c r="S20" s="127"/>
      <c r="T20" s="127"/>
      <c r="U20" s="127"/>
      <c r="V20" s="48"/>
      <c r="W20" s="48"/>
      <c r="X20" s="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94407-8ABF-438E-ABFE-11496DA0EF78}">
  <sheetPr>
    <tabColor theme="6" tint="0.39997558519241921"/>
  </sheetPr>
  <dimension ref="A7:N29"/>
  <sheetViews>
    <sheetView workbookViewId="0">
      <selection activeCell="B31" sqref="B31"/>
    </sheetView>
  </sheetViews>
  <sheetFormatPr defaultRowHeight="14.75"/>
  <cols>
    <col min="1" max="1" width="53.2265625" customWidth="1"/>
    <col min="2" max="2" width="46.90625" customWidth="1"/>
    <col min="3" max="3" width="43.90625" customWidth="1"/>
    <col min="4" max="4" width="22.6328125" customWidth="1"/>
  </cols>
  <sheetData>
    <row r="7" spans="1:14" ht="16">
      <c r="A7" s="99" t="s">
        <v>223</v>
      </c>
      <c r="B7" s="99"/>
    </row>
    <row r="8" spans="1:14" ht="30.25" thickBot="1">
      <c r="A8" s="100" t="s">
        <v>225</v>
      </c>
      <c r="B8" s="100" t="s">
        <v>484</v>
      </c>
      <c r="C8" s="95" t="s">
        <v>493</v>
      </c>
      <c r="D8" s="95" t="s">
        <v>485</v>
      </c>
      <c r="E8" s="105" t="s">
        <v>204</v>
      </c>
      <c r="F8" s="105" t="s">
        <v>281</v>
      </c>
      <c r="G8" s="106" t="s">
        <v>228</v>
      </c>
      <c r="H8" s="106" t="s">
        <v>525</v>
      </c>
      <c r="I8" s="106" t="s">
        <v>526</v>
      </c>
      <c r="J8" s="106" t="s">
        <v>527</v>
      </c>
      <c r="K8" s="106" t="s">
        <v>529</v>
      </c>
      <c r="L8" s="106" t="s">
        <v>530</v>
      </c>
      <c r="M8" s="102"/>
      <c r="N8" s="102"/>
    </row>
    <row r="9" spans="1:14" ht="15.5" thickBot="1">
      <c r="A9" s="101" t="s">
        <v>230</v>
      </c>
      <c r="B9" s="101" t="s">
        <v>486</v>
      </c>
      <c r="D9" s="101" t="s">
        <v>487</v>
      </c>
      <c r="E9" s="107"/>
      <c r="F9" s="107"/>
      <c r="G9" s="93"/>
      <c r="H9" s="93"/>
      <c r="I9" s="93"/>
      <c r="J9" s="93"/>
      <c r="K9" s="93"/>
      <c r="L9" s="93"/>
    </row>
    <row r="10" spans="1:14" ht="15.5" thickBot="1">
      <c r="A10" t="str">
        <f>Processes!R11</f>
        <v>WT-IRRILIV01</v>
      </c>
      <c r="C10" s="103" t="s">
        <v>571</v>
      </c>
      <c r="D10" s="104" t="s">
        <v>244</v>
      </c>
      <c r="E10" s="93"/>
      <c r="F10" s="115">
        <v>2019</v>
      </c>
      <c r="G10" s="93">
        <v>1</v>
      </c>
      <c r="H10" s="93">
        <v>25</v>
      </c>
      <c r="I10" s="93">
        <v>2019</v>
      </c>
      <c r="J10" s="93"/>
      <c r="K10" s="93">
        <v>1</v>
      </c>
      <c r="L10" s="93"/>
    </row>
    <row r="11" spans="1:14" ht="15.5" thickBot="1">
      <c r="A11" s="93" t="str">
        <f>Processes!R12</f>
        <v>WT-REVOSM01</v>
      </c>
      <c r="B11" s="93"/>
      <c r="C11" s="91" t="s">
        <v>572</v>
      </c>
      <c r="D11" s="93"/>
      <c r="E11" s="93"/>
      <c r="F11" s="115">
        <v>2019</v>
      </c>
      <c r="G11" s="93">
        <v>1</v>
      </c>
      <c r="H11" s="93">
        <v>25</v>
      </c>
      <c r="I11" s="93">
        <v>2019</v>
      </c>
      <c r="J11" s="93"/>
      <c r="K11" s="93">
        <v>1</v>
      </c>
      <c r="L11" s="93"/>
    </row>
    <row r="12" spans="1:14" ht="15.5" thickBot="1">
      <c r="A12" s="93"/>
      <c r="B12" s="93"/>
      <c r="C12" s="91" t="s">
        <v>212</v>
      </c>
      <c r="D12" s="93"/>
      <c r="E12" s="93"/>
      <c r="F12" s="115"/>
      <c r="G12" s="93"/>
      <c r="H12" s="93"/>
      <c r="I12" s="93"/>
      <c r="J12" s="93"/>
      <c r="K12" s="93">
        <v>2.75</v>
      </c>
      <c r="L12" s="93"/>
    </row>
    <row r="13" spans="1:14" ht="15.5" thickBot="1">
      <c r="A13" s="93"/>
      <c r="B13" s="93"/>
      <c r="C13" s="91"/>
      <c r="D13" s="93" t="s">
        <v>528</v>
      </c>
      <c r="E13" s="93"/>
      <c r="F13" s="115"/>
      <c r="G13" s="93"/>
      <c r="H13" s="93"/>
      <c r="I13" s="93"/>
      <c r="J13" s="93"/>
      <c r="K13" s="93"/>
      <c r="L13" s="93">
        <v>1</v>
      </c>
    </row>
    <row r="14" spans="1:14" ht="15.5" thickBot="1">
      <c r="A14" s="93" t="str">
        <f>Processes!R13</f>
        <v>WT-DIST01</v>
      </c>
      <c r="B14" s="93"/>
      <c r="C14" s="91" t="s">
        <v>572</v>
      </c>
      <c r="D14" s="93"/>
      <c r="E14" s="93"/>
      <c r="F14" s="115">
        <v>2019</v>
      </c>
      <c r="G14" s="93">
        <v>1</v>
      </c>
      <c r="H14" s="93">
        <v>25</v>
      </c>
      <c r="I14" s="93">
        <v>2019</v>
      </c>
      <c r="J14" s="93"/>
      <c r="K14" s="93">
        <v>1</v>
      </c>
      <c r="L14" s="93"/>
    </row>
    <row r="15" spans="1:14" ht="15.5" thickBot="1">
      <c r="A15" s="93"/>
      <c r="B15" s="93"/>
      <c r="C15" s="93" t="s">
        <v>213</v>
      </c>
      <c r="D15" s="93"/>
      <c r="E15" s="93"/>
      <c r="F15" s="115"/>
      <c r="G15" s="93"/>
      <c r="H15" s="93"/>
      <c r="I15" s="93"/>
      <c r="J15" s="93"/>
      <c r="K15" s="93">
        <v>58.3</v>
      </c>
      <c r="L15" s="93"/>
    </row>
    <row r="16" spans="1:14" ht="15.5" thickBot="1">
      <c r="A16" s="94"/>
      <c r="B16" s="94"/>
      <c r="C16" s="94"/>
      <c r="D16" s="94" t="s">
        <v>528</v>
      </c>
      <c r="E16" s="94"/>
      <c r="F16" s="115"/>
      <c r="G16" s="94"/>
      <c r="H16" s="94"/>
      <c r="I16" s="94"/>
      <c r="J16" s="94"/>
      <c r="K16" s="94"/>
      <c r="L16" s="94">
        <v>1</v>
      </c>
    </row>
    <row r="17" spans="1:12" ht="15.5" thickBot="1">
      <c r="A17" s="108" t="s">
        <v>538</v>
      </c>
      <c r="B17" s="109" t="s">
        <v>534</v>
      </c>
      <c r="C17" s="110" t="s">
        <v>545</v>
      </c>
      <c r="D17" s="111" t="s">
        <v>245</v>
      </c>
      <c r="E17" s="109"/>
      <c r="F17" s="115">
        <v>2019</v>
      </c>
      <c r="G17" s="109">
        <v>1</v>
      </c>
      <c r="H17" s="109">
        <v>25</v>
      </c>
      <c r="I17" s="93">
        <v>2019</v>
      </c>
      <c r="J17" s="109"/>
      <c r="K17" s="112">
        <v>1</v>
      </c>
      <c r="L17" s="113"/>
    </row>
    <row r="18" spans="1:12" ht="15.5" thickBot="1">
      <c r="A18" s="131" t="str">
        <f>Processes!R6</f>
        <v>DT-FSWDOMD</v>
      </c>
      <c r="B18" s="115"/>
      <c r="C18" s="122" t="s">
        <v>531</v>
      </c>
      <c r="D18" s="110" t="s">
        <v>545</v>
      </c>
      <c r="E18" s="115"/>
      <c r="F18" s="115">
        <v>2019</v>
      </c>
      <c r="G18" s="115">
        <v>1</v>
      </c>
      <c r="H18" s="109">
        <v>25</v>
      </c>
      <c r="I18" s="93">
        <v>2019</v>
      </c>
      <c r="J18" s="115"/>
      <c r="K18" s="115"/>
      <c r="L18" s="117"/>
    </row>
    <row r="19" spans="1:12" ht="15.5" thickBot="1">
      <c r="A19" s="131" t="str">
        <f>Processes!R9</f>
        <v>DT-FSWPWRD</v>
      </c>
      <c r="B19" s="115"/>
      <c r="C19" s="122" t="s">
        <v>531</v>
      </c>
      <c r="D19" s="110" t="s">
        <v>546</v>
      </c>
      <c r="E19" s="115"/>
      <c r="F19" s="115">
        <v>2019</v>
      </c>
      <c r="G19" s="115">
        <v>1</v>
      </c>
      <c r="H19" s="109">
        <v>25</v>
      </c>
      <c r="I19" s="93">
        <v>2019</v>
      </c>
      <c r="J19" s="115"/>
      <c r="K19" s="115"/>
      <c r="L19" s="117"/>
    </row>
    <row r="20" spans="1:12" ht="15.5" thickBot="1">
      <c r="A20" s="131" t="str">
        <f>Processes!R10</f>
        <v>DT-FSWUPSD</v>
      </c>
      <c r="B20" s="115"/>
      <c r="C20" s="122" t="s">
        <v>531</v>
      </c>
      <c r="D20" s="110" t="s">
        <v>547</v>
      </c>
      <c r="E20" s="115"/>
      <c r="F20" s="115">
        <v>2019</v>
      </c>
      <c r="G20" s="115">
        <v>1</v>
      </c>
      <c r="H20" s="109">
        <v>25</v>
      </c>
      <c r="I20" s="93">
        <v>2019</v>
      </c>
      <c r="J20" s="115"/>
      <c r="K20" s="115"/>
      <c r="L20" s="117"/>
    </row>
    <row r="21" spans="1:12" ht="15.5" thickBot="1">
      <c r="A21" s="114" t="s">
        <v>537</v>
      </c>
      <c r="B21" s="115" t="s">
        <v>533</v>
      </c>
      <c r="C21" s="116" t="s">
        <v>532</v>
      </c>
      <c r="D21" s="115"/>
      <c r="E21" s="115"/>
      <c r="F21" s="115">
        <v>2019</v>
      </c>
      <c r="G21" s="115"/>
      <c r="H21" s="115"/>
      <c r="I21" s="115"/>
      <c r="J21" s="115"/>
      <c r="K21" s="115"/>
      <c r="L21" s="117"/>
    </row>
    <row r="22" spans="1:12" ht="15.5" thickBot="1">
      <c r="A22" s="118"/>
      <c r="C22" s="91" t="s">
        <v>212</v>
      </c>
      <c r="D22" s="10"/>
      <c r="F22" s="115"/>
      <c r="K22">
        <v>0.247</v>
      </c>
      <c r="L22" s="119"/>
    </row>
    <row r="23" spans="1:12" ht="15.5" thickBot="1">
      <c r="A23" s="120"/>
      <c r="B23" s="121"/>
      <c r="C23" s="122"/>
      <c r="D23" s="122" t="s">
        <v>531</v>
      </c>
      <c r="E23" s="121"/>
      <c r="F23" s="115"/>
      <c r="G23" s="121"/>
      <c r="H23" s="121"/>
      <c r="I23" s="121"/>
      <c r="J23" s="121"/>
      <c r="K23" s="121"/>
      <c r="L23" s="123"/>
    </row>
    <row r="24" spans="1:12" ht="15.5" thickBot="1">
      <c r="A24" s="114" t="s">
        <v>536</v>
      </c>
      <c r="B24" s="115" t="s">
        <v>535</v>
      </c>
      <c r="C24" s="116" t="s">
        <v>243</v>
      </c>
      <c r="D24" s="115"/>
      <c r="E24" s="115"/>
      <c r="F24" s="115">
        <v>2019</v>
      </c>
      <c r="G24" s="115"/>
      <c r="H24" s="115"/>
      <c r="I24" s="115"/>
      <c r="J24" s="115"/>
      <c r="K24" s="115"/>
      <c r="L24" s="117"/>
    </row>
    <row r="25" spans="1:12" ht="15.5" thickBot="1">
      <c r="A25" s="118"/>
      <c r="C25" s="91" t="s">
        <v>212</v>
      </c>
      <c r="F25" s="115"/>
      <c r="K25">
        <v>0.23499999999999999</v>
      </c>
      <c r="L25" s="119"/>
    </row>
    <row r="26" spans="1:12" ht="15.5" thickBot="1">
      <c r="A26" s="120"/>
      <c r="B26" s="121"/>
      <c r="C26" s="121"/>
      <c r="D26" s="122" t="s">
        <v>532</v>
      </c>
      <c r="E26" s="121"/>
      <c r="F26" s="115"/>
      <c r="G26" s="121"/>
      <c r="H26" s="121"/>
      <c r="I26" s="121"/>
      <c r="J26" s="121"/>
      <c r="K26" s="121"/>
      <c r="L26" s="123"/>
    </row>
    <row r="27" spans="1:12" ht="15.5" thickBot="1">
      <c r="A27" t="s">
        <v>539</v>
      </c>
      <c r="C27" s="111" t="s">
        <v>245</v>
      </c>
      <c r="F27" s="115">
        <v>2019</v>
      </c>
    </row>
    <row r="28" spans="1:12" ht="15.5" thickBot="1">
      <c r="D28" t="s">
        <v>540</v>
      </c>
      <c r="F28" s="115"/>
    </row>
    <row r="29" spans="1:12">
      <c r="D29" t="s">
        <v>541</v>
      </c>
      <c r="F29"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E35CD-5840-4121-8989-F2FB1A01FA57}">
  <sheetPr>
    <tabColor theme="6" tint="0.39997558519241921"/>
  </sheetPr>
  <dimension ref="A7:AH13"/>
  <sheetViews>
    <sheetView workbookViewId="0">
      <selection activeCell="C11" sqref="C11"/>
    </sheetView>
  </sheetViews>
  <sheetFormatPr defaultRowHeight="14.75"/>
  <cols>
    <col min="1" max="1" width="14.2265625" bestFit="1" customWidth="1"/>
    <col min="2" max="2" width="25.26953125" bestFit="1" customWidth="1"/>
    <col min="3" max="3" width="16.6796875" customWidth="1"/>
    <col min="6" max="6" width="19.6796875" customWidth="1"/>
  </cols>
  <sheetData>
    <row r="7" spans="1:34" ht="16">
      <c r="A7" s="99" t="s">
        <v>223</v>
      </c>
      <c r="B7" s="99"/>
    </row>
    <row r="8" spans="1:34" ht="16.75" thickBot="1">
      <c r="A8" s="100" t="s">
        <v>225</v>
      </c>
      <c r="B8" s="100" t="s">
        <v>484</v>
      </c>
      <c r="C8" s="95" t="s">
        <v>485</v>
      </c>
      <c r="D8" s="83" t="s">
        <v>288</v>
      </c>
      <c r="E8" s="83" t="s">
        <v>204</v>
      </c>
      <c r="F8" s="83" t="s">
        <v>281</v>
      </c>
      <c r="G8" s="83" t="s">
        <v>95</v>
      </c>
      <c r="H8" s="83" t="s">
        <v>115</v>
      </c>
      <c r="I8" s="83" t="s">
        <v>81</v>
      </c>
      <c r="J8" s="83" t="s">
        <v>99</v>
      </c>
      <c r="K8" s="83" t="s">
        <v>124</v>
      </c>
      <c r="L8" s="83" t="s">
        <v>84</v>
      </c>
      <c r="M8" s="83" t="s">
        <v>141</v>
      </c>
      <c r="N8" s="83" t="s">
        <v>90</v>
      </c>
      <c r="O8" s="83" t="s">
        <v>144</v>
      </c>
      <c r="P8" s="83" t="s">
        <v>102</v>
      </c>
      <c r="Q8" s="83" t="s">
        <v>87</v>
      </c>
      <c r="R8" s="83" t="s">
        <v>108</v>
      </c>
      <c r="S8" s="83" t="s">
        <v>121</v>
      </c>
      <c r="T8" s="83" t="s">
        <v>78</v>
      </c>
      <c r="U8" s="83" t="s">
        <v>110</v>
      </c>
      <c r="V8" s="83" t="s">
        <v>180</v>
      </c>
      <c r="W8" s="83" t="s">
        <v>112</v>
      </c>
      <c r="X8" s="83" t="s">
        <v>181</v>
      </c>
      <c r="Y8" s="83" t="s">
        <v>118</v>
      </c>
      <c r="Z8" s="83" t="s">
        <v>132</v>
      </c>
      <c r="AA8" s="83" t="s">
        <v>130</v>
      </c>
      <c r="AB8" s="83" t="s">
        <v>182</v>
      </c>
      <c r="AC8" s="83" t="s">
        <v>136</v>
      </c>
      <c r="AD8" s="83" t="s">
        <v>147</v>
      </c>
      <c r="AE8" s="83" t="s">
        <v>183</v>
      </c>
      <c r="AF8" s="83" t="s">
        <v>184</v>
      </c>
      <c r="AG8" s="83" t="s">
        <v>149</v>
      </c>
      <c r="AH8" s="83" t="s">
        <v>155</v>
      </c>
    </row>
    <row r="9" spans="1:34" ht="54">
      <c r="A9" s="101" t="s">
        <v>230</v>
      </c>
      <c r="B9" s="101" t="s">
        <v>486</v>
      </c>
      <c r="C9" s="101" t="s">
        <v>487</v>
      </c>
      <c r="D9" s="101" t="s">
        <v>488</v>
      </c>
      <c r="E9" s="101"/>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row>
    <row r="10" spans="1:34">
      <c r="A10" s="98" t="s">
        <v>483</v>
      </c>
      <c r="B10" s="98"/>
      <c r="C10" s="98"/>
      <c r="D10" s="98"/>
      <c r="E10" s="98"/>
      <c r="F10" s="98"/>
      <c r="G10" s="91" t="s">
        <v>247</v>
      </c>
      <c r="H10" s="91" t="s">
        <v>247</v>
      </c>
      <c r="I10" s="91" t="s">
        <v>247</v>
      </c>
      <c r="J10" s="91" t="s">
        <v>247</v>
      </c>
      <c r="K10" s="91" t="s">
        <v>247</v>
      </c>
      <c r="L10" s="91" t="s">
        <v>247</v>
      </c>
      <c r="M10" s="91" t="s">
        <v>247</v>
      </c>
      <c r="N10" s="91" t="s">
        <v>247</v>
      </c>
      <c r="O10" s="91" t="s">
        <v>247</v>
      </c>
      <c r="P10" s="91" t="s">
        <v>247</v>
      </c>
      <c r="Q10" s="91" t="s">
        <v>247</v>
      </c>
      <c r="R10" s="91" t="s">
        <v>247</v>
      </c>
      <c r="S10" s="91" t="s">
        <v>247</v>
      </c>
      <c r="T10" s="91" t="s">
        <v>247</v>
      </c>
      <c r="U10" s="91" t="s">
        <v>247</v>
      </c>
      <c r="V10" s="91" t="s">
        <v>247</v>
      </c>
      <c r="W10" s="91" t="s">
        <v>247</v>
      </c>
      <c r="X10" s="91" t="s">
        <v>247</v>
      </c>
      <c r="Y10" s="91" t="s">
        <v>247</v>
      </c>
      <c r="Z10" s="91" t="s">
        <v>247</v>
      </c>
      <c r="AA10" s="91" t="s">
        <v>247</v>
      </c>
      <c r="AB10" s="91" t="s">
        <v>247</v>
      </c>
      <c r="AC10" s="91" t="s">
        <v>247</v>
      </c>
      <c r="AD10" s="91" t="s">
        <v>247</v>
      </c>
      <c r="AE10" s="91" t="s">
        <v>247</v>
      </c>
      <c r="AF10" s="91" t="s">
        <v>247</v>
      </c>
      <c r="AG10" s="91" t="s">
        <v>247</v>
      </c>
      <c r="AH10" s="91" t="s">
        <v>247</v>
      </c>
    </row>
    <row r="11" spans="1:34">
      <c r="A11" t="s">
        <v>594</v>
      </c>
      <c r="B11" t="s">
        <v>506</v>
      </c>
      <c r="C11" s="14" t="s">
        <v>592</v>
      </c>
      <c r="D11" s="48" t="s">
        <v>489</v>
      </c>
      <c r="F11">
        <v>2019</v>
      </c>
      <c r="G11">
        <v>159966.50682067871</v>
      </c>
      <c r="H11">
        <v>99565.068359375</v>
      </c>
      <c r="I11">
        <v>177482.32677459717</v>
      </c>
      <c r="J11">
        <v>1983198.533203125</v>
      </c>
      <c r="K11">
        <v>266373.78079223633</v>
      </c>
      <c r="L11">
        <v>169734.90356445313</v>
      </c>
      <c r="M11">
        <v>2668571.328125</v>
      </c>
      <c r="N11">
        <v>410373.46641349792</v>
      </c>
      <c r="O11">
        <v>25840.292175292965</v>
      </c>
      <c r="P11">
        <v>641700.34497070313</v>
      </c>
      <c r="Q11">
        <v>1886974.1823740005</v>
      </c>
      <c r="R11">
        <v>1967641.0625</v>
      </c>
      <c r="S11">
        <v>146936.5625</v>
      </c>
      <c r="T11">
        <v>520954.22607421875</v>
      </c>
      <c r="U11">
        <v>1255196.90625</v>
      </c>
      <c r="V11">
        <v>234513.8896484375</v>
      </c>
      <c r="W11">
        <v>1556543.5367965698</v>
      </c>
      <c r="X11">
        <v>241358.90844726563</v>
      </c>
      <c r="Y11">
        <v>210325.013671875</v>
      </c>
      <c r="Z11">
        <v>1535811.400390625</v>
      </c>
      <c r="AA11">
        <v>1548095.7900390625</v>
      </c>
      <c r="AB11">
        <v>55771.85546875</v>
      </c>
      <c r="AC11">
        <v>203523.34790039063</v>
      </c>
      <c r="AD11">
        <v>474888.1337890625</v>
      </c>
      <c r="AE11">
        <v>481510.1328125</v>
      </c>
      <c r="AF11">
        <v>203523.34790039063</v>
      </c>
      <c r="AG11">
        <v>2394338.8012619019</v>
      </c>
      <c r="AH11">
        <v>1604231.9168243408</v>
      </c>
    </row>
    <row r="12" spans="1:34">
      <c r="A12" t="s">
        <v>491</v>
      </c>
      <c r="B12" t="s">
        <v>492</v>
      </c>
      <c r="C12" s="91" t="s">
        <v>572</v>
      </c>
      <c r="D12" s="48" t="s">
        <v>489</v>
      </c>
      <c r="F12">
        <v>2019</v>
      </c>
      <c r="G12">
        <v>107545.99999999999</v>
      </c>
      <c r="H12">
        <v>55670</v>
      </c>
      <c r="I12">
        <v>15212.000000000002</v>
      </c>
      <c r="J12">
        <v>862265.99999999988</v>
      </c>
      <c r="K12">
        <v>94480</v>
      </c>
      <c r="L12">
        <v>137760</v>
      </c>
      <c r="M12">
        <v>1912188</v>
      </c>
      <c r="N12">
        <v>72000</v>
      </c>
      <c r="O12">
        <v>57890</v>
      </c>
      <c r="P12">
        <v>112052</v>
      </c>
      <c r="Q12">
        <v>977223.99999999988</v>
      </c>
      <c r="R12">
        <v>645600</v>
      </c>
      <c r="S12">
        <v>70820</v>
      </c>
      <c r="T12">
        <v>164678</v>
      </c>
      <c r="U12">
        <v>370000</v>
      </c>
      <c r="V12">
        <v>140000</v>
      </c>
      <c r="W12">
        <v>828800</v>
      </c>
      <c r="X12">
        <v>207660.00000000003</v>
      </c>
      <c r="Y12">
        <v>132300</v>
      </c>
      <c r="Z12">
        <v>432000</v>
      </c>
      <c r="AA12">
        <v>708819.99999999988</v>
      </c>
      <c r="AB12">
        <v>79689</v>
      </c>
      <c r="AC12">
        <v>27000</v>
      </c>
      <c r="AD12">
        <v>150000</v>
      </c>
      <c r="AE12">
        <v>87000</v>
      </c>
      <c r="AF12">
        <v>13300</v>
      </c>
      <c r="AG12">
        <v>788000</v>
      </c>
      <c r="AH12">
        <v>1383000</v>
      </c>
    </row>
    <row r="13" spans="1:34">
      <c r="A13" t="s">
        <v>490</v>
      </c>
      <c r="B13" t="s">
        <v>498</v>
      </c>
      <c r="C13" s="91" t="s">
        <v>573</v>
      </c>
      <c r="D13" s="48" t="s">
        <v>489</v>
      </c>
      <c r="F13">
        <v>2019</v>
      </c>
      <c r="G13">
        <v>0</v>
      </c>
      <c r="H13">
        <v>0</v>
      </c>
      <c r="I13">
        <v>0</v>
      </c>
      <c r="J13">
        <v>19014799.999999989</v>
      </c>
      <c r="K13">
        <v>6461700</v>
      </c>
      <c r="L13">
        <v>2505399.9999999995</v>
      </c>
      <c r="M13">
        <v>4575700</v>
      </c>
      <c r="N13">
        <v>30590000</v>
      </c>
      <c r="O13">
        <v>2931200</v>
      </c>
      <c r="P13">
        <v>355000</v>
      </c>
      <c r="Q13">
        <v>0</v>
      </c>
      <c r="R13">
        <v>2247299.9999999902</v>
      </c>
      <c r="S13">
        <v>3092800</v>
      </c>
      <c r="T13">
        <v>2896799.9999999902</v>
      </c>
      <c r="U13">
        <v>202080000</v>
      </c>
      <c r="V13">
        <v>5148000</v>
      </c>
      <c r="W13">
        <v>5800000</v>
      </c>
      <c r="X13">
        <v>15387300.000000002</v>
      </c>
      <c r="Y13">
        <v>74578400.000000015</v>
      </c>
      <c r="Z13">
        <v>1750000</v>
      </c>
      <c r="AA13">
        <v>68636400</v>
      </c>
      <c r="AB13">
        <v>3600000</v>
      </c>
      <c r="AC13">
        <v>26775899.999999899</v>
      </c>
      <c r="AD13">
        <v>5598000</v>
      </c>
      <c r="AE13">
        <v>0</v>
      </c>
      <c r="AF13">
        <v>603250</v>
      </c>
      <c r="AG13">
        <v>18826500</v>
      </c>
      <c r="AH13">
        <v>13946800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87D3-725B-4ED2-A22F-9DC4A0441ADA}">
  <sheetPr>
    <tabColor theme="5" tint="0.39997558519241921"/>
  </sheetPr>
  <dimension ref="A1:AC2956"/>
  <sheetViews>
    <sheetView workbookViewId="0">
      <selection activeCell="P9" sqref="P9:P36"/>
    </sheetView>
  </sheetViews>
  <sheetFormatPr defaultRowHeight="14.75"/>
  <cols>
    <col min="16" max="16" width="22.26953125" bestFit="1" customWidth="1"/>
  </cols>
  <sheetData>
    <row r="1" spans="1:29">
      <c r="A1" t="s">
        <v>281</v>
      </c>
      <c r="B1" t="s">
        <v>24</v>
      </c>
      <c r="C1" t="s">
        <v>290</v>
      </c>
      <c r="D1" s="92" t="s">
        <v>284</v>
      </c>
    </row>
    <row r="2" spans="1:29">
      <c r="A2" s="92">
        <v>2010</v>
      </c>
      <c r="B2" s="92" t="s">
        <v>292</v>
      </c>
      <c r="C2" s="92" t="s">
        <v>78</v>
      </c>
      <c r="D2">
        <v>4722.982421875</v>
      </c>
    </row>
    <row r="3" spans="1:29">
      <c r="A3" s="92">
        <v>2010</v>
      </c>
      <c r="B3" s="92" t="s">
        <v>292</v>
      </c>
      <c r="C3" s="92" t="s">
        <v>78</v>
      </c>
      <c r="D3">
        <v>206638.484375</v>
      </c>
    </row>
    <row r="4" spans="1:29">
      <c r="A4" s="92">
        <v>2010</v>
      </c>
      <c r="B4" s="92" t="s">
        <v>292</v>
      </c>
      <c r="C4" s="92" t="s">
        <v>78</v>
      </c>
      <c r="D4">
        <v>12975.41796875</v>
      </c>
    </row>
    <row r="5" spans="1:29">
      <c r="A5" s="92">
        <v>2010</v>
      </c>
      <c r="B5" s="92" t="s">
        <v>292</v>
      </c>
      <c r="C5" s="92" t="s">
        <v>78</v>
      </c>
      <c r="D5">
        <v>61001.47265625</v>
      </c>
    </row>
    <row r="6" spans="1:29">
      <c r="A6" s="92">
        <v>2010</v>
      </c>
      <c r="B6" s="92" t="s">
        <v>292</v>
      </c>
      <c r="C6" s="92" t="s">
        <v>78</v>
      </c>
      <c r="D6">
        <v>95364.6796875</v>
      </c>
    </row>
    <row r="7" spans="1:29">
      <c r="A7" s="92">
        <v>2010</v>
      </c>
      <c r="B7" s="92" t="s">
        <v>292</v>
      </c>
      <c r="C7" s="92" t="s">
        <v>78</v>
      </c>
      <c r="D7">
        <v>59053.9453125</v>
      </c>
    </row>
    <row r="8" spans="1:29">
      <c r="A8" s="92">
        <v>2010</v>
      </c>
      <c r="B8" s="92" t="s">
        <v>292</v>
      </c>
      <c r="C8" s="92" t="s">
        <v>78</v>
      </c>
      <c r="D8">
        <v>41385.56640625</v>
      </c>
      <c r="P8" t="s">
        <v>293</v>
      </c>
      <c r="Q8">
        <v>2020</v>
      </c>
      <c r="R8">
        <v>2025</v>
      </c>
      <c r="S8">
        <v>2030</v>
      </c>
      <c r="T8">
        <v>2035</v>
      </c>
      <c r="U8">
        <v>2040</v>
      </c>
      <c r="V8">
        <v>2045</v>
      </c>
      <c r="W8">
        <v>2050</v>
      </c>
      <c r="X8">
        <v>2055</v>
      </c>
      <c r="Y8">
        <v>2060</v>
      </c>
      <c r="Z8">
        <v>2070</v>
      </c>
      <c r="AA8">
        <v>2080</v>
      </c>
      <c r="AB8">
        <v>2090</v>
      </c>
      <c r="AC8">
        <v>2100</v>
      </c>
    </row>
    <row r="9" spans="1:29">
      <c r="A9" s="92">
        <v>2010</v>
      </c>
      <c r="B9" s="92" t="s">
        <v>292</v>
      </c>
      <c r="C9" s="92" t="s">
        <v>78</v>
      </c>
      <c r="D9">
        <v>27959.5859375</v>
      </c>
      <c r="P9" t="s">
        <v>95</v>
      </c>
      <c r="Q9">
        <f t="shared" ref="Q9:AC18" si="0">SUMIFS($D:$D,$A:$A,Q$8,$C:$C,$P9)</f>
        <v>159966.50682067871</v>
      </c>
      <c r="R9">
        <f t="shared" si="0"/>
        <v>164784.25540161133</v>
      </c>
      <c r="S9">
        <f t="shared" si="0"/>
        <v>168244.7474822998</v>
      </c>
      <c r="T9">
        <f t="shared" si="0"/>
        <v>170064.9327545166</v>
      </c>
      <c r="U9">
        <f t="shared" si="0"/>
        <v>170284.69151306152</v>
      </c>
      <c r="V9">
        <f t="shared" si="0"/>
        <v>169564.12307739258</v>
      </c>
      <c r="W9">
        <f t="shared" si="0"/>
        <v>168311.82632446289</v>
      </c>
      <c r="X9">
        <f t="shared" si="0"/>
        <v>166902.22480773926</v>
      </c>
      <c r="Y9">
        <f t="shared" si="0"/>
        <v>166068.68635559082</v>
      </c>
      <c r="Z9">
        <f t="shared" si="0"/>
        <v>166219.29223632813</v>
      </c>
      <c r="AA9">
        <f t="shared" si="0"/>
        <v>169358.59837341309</v>
      </c>
      <c r="AB9">
        <f t="shared" si="0"/>
        <v>174613.41191101074</v>
      </c>
      <c r="AC9">
        <f t="shared" si="0"/>
        <v>179859.6859588623</v>
      </c>
    </row>
    <row r="10" spans="1:29">
      <c r="A10" s="92">
        <v>2010</v>
      </c>
      <c r="B10" s="92" t="s">
        <v>292</v>
      </c>
      <c r="C10" s="92" t="s">
        <v>81</v>
      </c>
      <c r="D10">
        <v>851.67462158203102</v>
      </c>
      <c r="P10" t="s">
        <v>115</v>
      </c>
      <c r="Q10">
        <f t="shared" si="0"/>
        <v>99565.068359375</v>
      </c>
      <c r="R10">
        <f t="shared" si="0"/>
        <v>98492.83984375</v>
      </c>
      <c r="S10">
        <f t="shared" si="0"/>
        <v>97495.81640625</v>
      </c>
      <c r="T10">
        <f t="shared" si="0"/>
        <v>96580.173828125</v>
      </c>
      <c r="U10">
        <f t="shared" si="0"/>
        <v>95849.314453125</v>
      </c>
      <c r="V10">
        <f t="shared" si="0"/>
        <v>95250.416015625</v>
      </c>
      <c r="W10">
        <f t="shared" si="0"/>
        <v>94628.916015625</v>
      </c>
      <c r="X10">
        <f t="shared" si="0"/>
        <v>93876.3359375</v>
      </c>
      <c r="Y10">
        <f t="shared" si="0"/>
        <v>93147.224609375</v>
      </c>
      <c r="Z10">
        <f t="shared" si="0"/>
        <v>92695.515625</v>
      </c>
      <c r="AA10">
        <f t="shared" si="0"/>
        <v>92252.21875</v>
      </c>
      <c r="AB10">
        <f t="shared" si="0"/>
        <v>90937.404296875</v>
      </c>
      <c r="AC10">
        <f t="shared" si="0"/>
        <v>90365.16796875</v>
      </c>
    </row>
    <row r="11" spans="1:29">
      <c r="A11" s="92">
        <v>2010</v>
      </c>
      <c r="B11" s="92" t="s">
        <v>292</v>
      </c>
      <c r="C11" s="92" t="s">
        <v>81</v>
      </c>
      <c r="D11">
        <v>8047.77880859375</v>
      </c>
      <c r="P11" t="s">
        <v>81</v>
      </c>
      <c r="Q11">
        <f t="shared" si="0"/>
        <v>177482.32677459717</v>
      </c>
      <c r="R11">
        <f t="shared" si="0"/>
        <v>177855.41491699219</v>
      </c>
      <c r="S11">
        <f t="shared" si="0"/>
        <v>178337.34673309326</v>
      </c>
      <c r="T11">
        <f t="shared" si="0"/>
        <v>178394.20667266846</v>
      </c>
      <c r="U11">
        <f t="shared" si="0"/>
        <v>177492.37641906738</v>
      </c>
      <c r="V11">
        <f t="shared" si="0"/>
        <v>175725.57852172852</v>
      </c>
      <c r="W11">
        <f t="shared" si="0"/>
        <v>173351.73052215576</v>
      </c>
      <c r="X11">
        <f t="shared" si="0"/>
        <v>170759.37606811523</v>
      </c>
      <c r="Y11">
        <f t="shared" si="0"/>
        <v>168297.82080841064</v>
      </c>
      <c r="Z11">
        <f t="shared" si="0"/>
        <v>161751.58837890625</v>
      </c>
      <c r="AA11">
        <f t="shared" si="0"/>
        <v>154368.71376037598</v>
      </c>
      <c r="AB11">
        <f t="shared" si="0"/>
        <v>149522.78742980957</v>
      </c>
      <c r="AC11">
        <f t="shared" si="0"/>
        <v>147533.21772003174</v>
      </c>
    </row>
    <row r="12" spans="1:29">
      <c r="A12" s="92">
        <v>2010</v>
      </c>
      <c r="B12" s="92" t="s">
        <v>292</v>
      </c>
      <c r="C12" s="92" t="s">
        <v>81</v>
      </c>
      <c r="D12">
        <v>56177.10546875</v>
      </c>
      <c r="P12" t="s">
        <v>99</v>
      </c>
      <c r="Q12">
        <f t="shared" si="0"/>
        <v>1983198.533203125</v>
      </c>
      <c r="R12">
        <f t="shared" si="0"/>
        <v>1966543.841796875</v>
      </c>
      <c r="S12">
        <f t="shared" si="0"/>
        <v>1952938.107421875</v>
      </c>
      <c r="T12">
        <f t="shared" si="0"/>
        <v>1938374.349609375</v>
      </c>
      <c r="U12">
        <f t="shared" si="0"/>
        <v>1916704.41015625</v>
      </c>
      <c r="V12">
        <f t="shared" si="0"/>
        <v>1886335.171875</v>
      </c>
      <c r="W12">
        <f t="shared" si="0"/>
        <v>1850914.544921875</v>
      </c>
      <c r="X12">
        <f t="shared" si="0"/>
        <v>1815333.67578125</v>
      </c>
      <c r="Y12">
        <f t="shared" si="0"/>
        <v>1780706.052734375</v>
      </c>
      <c r="Z12">
        <f t="shared" si="0"/>
        <v>1717858.630859375</v>
      </c>
      <c r="AA12">
        <f t="shared" si="0"/>
        <v>1672666.478515625</v>
      </c>
      <c r="AB12">
        <f t="shared" si="0"/>
        <v>1650056.01953125</v>
      </c>
      <c r="AC12">
        <f t="shared" si="0"/>
        <v>1645859.931640625</v>
      </c>
    </row>
    <row r="13" spans="1:29">
      <c r="A13" s="92">
        <v>2010</v>
      </c>
      <c r="B13" s="92" t="s">
        <v>292</v>
      </c>
      <c r="C13" s="92" t="s">
        <v>81</v>
      </c>
      <c r="D13">
        <v>41856.14453125</v>
      </c>
      <c r="P13" t="s">
        <v>124</v>
      </c>
      <c r="Q13">
        <f t="shared" si="0"/>
        <v>266373.78079223633</v>
      </c>
      <c r="R13">
        <f t="shared" si="0"/>
        <v>264668.09747314453</v>
      </c>
      <c r="S13">
        <f t="shared" si="0"/>
        <v>263827.43695068359</v>
      </c>
      <c r="T13">
        <f t="shared" si="0"/>
        <v>263915.48104858398</v>
      </c>
      <c r="U13">
        <f t="shared" si="0"/>
        <v>265225.82836914063</v>
      </c>
      <c r="V13">
        <f t="shared" si="0"/>
        <v>267626.39154052734</v>
      </c>
      <c r="W13">
        <f t="shared" si="0"/>
        <v>270489.72351074219</v>
      </c>
      <c r="X13">
        <f t="shared" si="0"/>
        <v>273285.12884521484</v>
      </c>
      <c r="Y13">
        <f t="shared" si="0"/>
        <v>276031.30065917969</v>
      </c>
      <c r="Z13">
        <f t="shared" si="0"/>
        <v>282846.81610107422</v>
      </c>
      <c r="AA13">
        <f t="shared" si="0"/>
        <v>290411.19354248047</v>
      </c>
      <c r="AB13">
        <f t="shared" si="0"/>
        <v>299360.78100585938</v>
      </c>
      <c r="AC13">
        <f t="shared" si="0"/>
        <v>310216.87036132813</v>
      </c>
    </row>
    <row r="14" spans="1:29">
      <c r="A14" s="92">
        <v>2010</v>
      </c>
      <c r="B14" s="92" t="s">
        <v>292</v>
      </c>
      <c r="C14" s="92" t="s">
        <v>81</v>
      </c>
      <c r="D14">
        <v>21171.314453125</v>
      </c>
      <c r="P14" t="s">
        <v>84</v>
      </c>
      <c r="Q14">
        <f t="shared" si="0"/>
        <v>169734.90356445313</v>
      </c>
      <c r="R14">
        <f t="shared" si="0"/>
        <v>162818.25537109375</v>
      </c>
      <c r="S14">
        <f t="shared" si="0"/>
        <v>156725.99899291992</v>
      </c>
      <c r="T14">
        <f t="shared" si="0"/>
        <v>151802.41897583008</v>
      </c>
      <c r="U14">
        <f t="shared" si="0"/>
        <v>147959.49209594727</v>
      </c>
      <c r="V14">
        <f t="shared" si="0"/>
        <v>144707.91305541992</v>
      </c>
      <c r="W14">
        <f t="shared" si="0"/>
        <v>141563.47012329102</v>
      </c>
      <c r="X14">
        <f t="shared" si="0"/>
        <v>138879.24475097656</v>
      </c>
      <c r="Y14">
        <f t="shared" si="0"/>
        <v>137248.13919067383</v>
      </c>
      <c r="Z14">
        <f t="shared" si="0"/>
        <v>136907.95443725586</v>
      </c>
      <c r="AA14">
        <f t="shared" si="0"/>
        <v>136591.64410400391</v>
      </c>
      <c r="AB14">
        <f t="shared" si="0"/>
        <v>135490.86727905273</v>
      </c>
      <c r="AC14">
        <f t="shared" si="0"/>
        <v>134930.68698120117</v>
      </c>
    </row>
    <row r="15" spans="1:29">
      <c r="A15" s="92">
        <v>2010</v>
      </c>
      <c r="B15" s="92" t="s">
        <v>292</v>
      </c>
      <c r="C15" s="92" t="s">
        <v>81</v>
      </c>
      <c r="D15">
        <v>438.77648925781199</v>
      </c>
      <c r="P15" t="s">
        <v>141</v>
      </c>
      <c r="Q15">
        <f t="shared" si="0"/>
        <v>2668571.328125</v>
      </c>
      <c r="R15">
        <f t="shared" si="0"/>
        <v>2660132.107421875</v>
      </c>
      <c r="S15">
        <f t="shared" si="0"/>
        <v>2660725.1611328125</v>
      </c>
      <c r="T15">
        <f t="shared" si="0"/>
        <v>2668295.240234375</v>
      </c>
      <c r="U15">
        <f t="shared" si="0"/>
        <v>2678912.3310546875</v>
      </c>
      <c r="V15">
        <f t="shared" si="0"/>
        <v>2687483.716796875</v>
      </c>
      <c r="W15">
        <f t="shared" si="0"/>
        <v>2692119.40625</v>
      </c>
      <c r="X15">
        <f t="shared" si="0"/>
        <v>2690194.18359375</v>
      </c>
      <c r="Y15">
        <f t="shared" si="0"/>
        <v>2678665.7333984375</v>
      </c>
      <c r="Z15">
        <f t="shared" si="0"/>
        <v>2630858.7915039063</v>
      </c>
      <c r="AA15">
        <f t="shared" si="0"/>
        <v>2578700.5649414063</v>
      </c>
      <c r="AB15">
        <f t="shared" si="0"/>
        <v>2544258.7729492188</v>
      </c>
      <c r="AC15">
        <f t="shared" si="0"/>
        <v>2528417.3071289063</v>
      </c>
    </row>
    <row r="16" spans="1:29">
      <c r="A16" s="92">
        <v>2010</v>
      </c>
      <c r="B16" s="92" t="s">
        <v>292</v>
      </c>
      <c r="C16" s="92" t="s">
        <v>81</v>
      </c>
      <c r="D16">
        <v>15410.8505859375</v>
      </c>
      <c r="P16" t="s">
        <v>90</v>
      </c>
      <c r="Q16">
        <f t="shared" si="0"/>
        <v>410373.46641349792</v>
      </c>
      <c r="R16">
        <f t="shared" si="0"/>
        <v>401869.66469478607</v>
      </c>
      <c r="S16">
        <f t="shared" si="0"/>
        <v>394904.38243103027</v>
      </c>
      <c r="T16">
        <f t="shared" si="0"/>
        <v>390407.60928916931</v>
      </c>
      <c r="U16">
        <f t="shared" si="0"/>
        <v>389223.51016807556</v>
      </c>
      <c r="V16">
        <f t="shared" si="0"/>
        <v>390949.45419883728</v>
      </c>
      <c r="W16">
        <f t="shared" si="0"/>
        <v>394985.34531784058</v>
      </c>
      <c r="X16">
        <f t="shared" si="0"/>
        <v>400149.88582992554</v>
      </c>
      <c r="Y16">
        <f t="shared" si="0"/>
        <v>404349.81673812866</v>
      </c>
      <c r="Z16">
        <f t="shared" si="0"/>
        <v>403696.26037597656</v>
      </c>
      <c r="AA16">
        <f t="shared" si="0"/>
        <v>392498.00138664246</v>
      </c>
      <c r="AB16">
        <f t="shared" si="0"/>
        <v>391613.89295387268</v>
      </c>
      <c r="AC16">
        <f t="shared" si="0"/>
        <v>413325.66293382645</v>
      </c>
    </row>
    <row r="17" spans="1:29">
      <c r="A17" s="92">
        <v>2010</v>
      </c>
      <c r="B17" s="92" t="s">
        <v>292</v>
      </c>
      <c r="C17" s="92" t="s">
        <v>81</v>
      </c>
      <c r="D17">
        <v>2729.56982421875</v>
      </c>
      <c r="P17" t="s">
        <v>144</v>
      </c>
      <c r="Q17">
        <f t="shared" si="0"/>
        <v>25840.292175292965</v>
      </c>
      <c r="R17">
        <f t="shared" si="0"/>
        <v>26022.343444824222</v>
      </c>
      <c r="S17">
        <f t="shared" si="0"/>
        <v>26415.15045166016</v>
      </c>
      <c r="T17">
        <f t="shared" si="0"/>
        <v>27005.573974609382</v>
      </c>
      <c r="U17">
        <f t="shared" si="0"/>
        <v>27845.1904296875</v>
      </c>
      <c r="V17">
        <f t="shared" si="0"/>
        <v>28934.917358398441</v>
      </c>
      <c r="W17">
        <f t="shared" si="0"/>
        <v>30244.855102539066</v>
      </c>
      <c r="X17">
        <f t="shared" si="0"/>
        <v>31708.929931640629</v>
      </c>
      <c r="Y17">
        <f t="shared" si="0"/>
        <v>33061.27490234375</v>
      </c>
      <c r="Z17">
        <f t="shared" si="0"/>
        <v>33346.376220703132</v>
      </c>
      <c r="AA17">
        <f t="shared" si="0"/>
        <v>31376.079711914059</v>
      </c>
      <c r="AB17">
        <f t="shared" si="0"/>
        <v>29750.280151367177</v>
      </c>
      <c r="AC17">
        <f t="shared" si="0"/>
        <v>28569.884399414063</v>
      </c>
    </row>
    <row r="18" spans="1:29">
      <c r="A18" s="92">
        <v>2010</v>
      </c>
      <c r="B18" s="92" t="s">
        <v>292</v>
      </c>
      <c r="C18" s="92" t="s">
        <v>81</v>
      </c>
      <c r="D18">
        <v>127.069778442383</v>
      </c>
      <c r="P18" t="s">
        <v>102</v>
      </c>
      <c r="Q18">
        <f t="shared" si="0"/>
        <v>641700.34497070313</v>
      </c>
      <c r="R18">
        <f t="shared" si="0"/>
        <v>641591.07995605469</v>
      </c>
      <c r="S18">
        <f t="shared" si="0"/>
        <v>640474.70751953125</v>
      </c>
      <c r="T18">
        <f t="shared" si="0"/>
        <v>636703.19213867188</v>
      </c>
      <c r="U18">
        <f t="shared" si="0"/>
        <v>630042.14477539063</v>
      </c>
      <c r="V18">
        <f t="shared" si="0"/>
        <v>621238.36145019531</v>
      </c>
      <c r="W18">
        <f t="shared" si="0"/>
        <v>612769.98583984375</v>
      </c>
      <c r="X18">
        <f t="shared" si="0"/>
        <v>606600.41003417969</v>
      </c>
      <c r="Y18">
        <f t="shared" si="0"/>
        <v>601879.78369140625</v>
      </c>
      <c r="Z18">
        <f t="shared" si="0"/>
        <v>593914.56115722656</v>
      </c>
      <c r="AA18">
        <f t="shared" si="0"/>
        <v>579637.12683105469</v>
      </c>
      <c r="AB18">
        <f t="shared" si="0"/>
        <v>558523.00170898438</v>
      </c>
      <c r="AC18">
        <f t="shared" si="0"/>
        <v>543772.27722167969</v>
      </c>
    </row>
    <row r="19" spans="1:29">
      <c r="A19" s="92">
        <v>2010</v>
      </c>
      <c r="B19" s="92" t="s">
        <v>292</v>
      </c>
      <c r="C19" s="92" t="s">
        <v>81</v>
      </c>
      <c r="D19">
        <v>766.96575927734398</v>
      </c>
      <c r="P19" t="s">
        <v>87</v>
      </c>
      <c r="Q19">
        <f t="shared" ref="Q19:AC30" si="1">SUMIFS($D:$D,$A:$A,Q$8,$C:$C,$P19)</f>
        <v>1886974.1823740005</v>
      </c>
      <c r="R19">
        <f t="shared" si="1"/>
        <v>1891336.6274967194</v>
      </c>
      <c r="S19">
        <f t="shared" si="1"/>
        <v>1886355.6086025238</v>
      </c>
      <c r="T19">
        <f t="shared" si="1"/>
        <v>1867944.9081554413</v>
      </c>
      <c r="U19">
        <f t="shared" si="1"/>
        <v>1832391.6917915344</v>
      </c>
      <c r="V19">
        <f t="shared" si="1"/>
        <v>1780426.7620754242</v>
      </c>
      <c r="W19">
        <f t="shared" si="1"/>
        <v>1713124.7502975464</v>
      </c>
      <c r="X19">
        <f t="shared" si="1"/>
        <v>1637116.3942394257</v>
      </c>
      <c r="Y19">
        <f t="shared" si="1"/>
        <v>1560937.0570888519</v>
      </c>
      <c r="Z19">
        <f t="shared" si="1"/>
        <v>1411262.2730255127</v>
      </c>
      <c r="AA19">
        <f t="shared" si="1"/>
        <v>1279766.3546886444</v>
      </c>
      <c r="AB19">
        <f t="shared" si="1"/>
        <v>1184195.1426105499</v>
      </c>
      <c r="AC19">
        <f t="shared" si="1"/>
        <v>1115203.3329753876</v>
      </c>
    </row>
    <row r="20" spans="1:29">
      <c r="A20" s="92">
        <v>2010</v>
      </c>
      <c r="B20" s="92" t="s">
        <v>292</v>
      </c>
      <c r="C20" s="92" t="s">
        <v>81</v>
      </c>
      <c r="D20">
        <v>28739.205078125</v>
      </c>
      <c r="P20" t="s">
        <v>108</v>
      </c>
      <c r="Q20">
        <f t="shared" si="1"/>
        <v>1967641.0625</v>
      </c>
      <c r="R20">
        <f t="shared" si="1"/>
        <v>1965972.7734375</v>
      </c>
      <c r="S20">
        <f t="shared" si="1"/>
        <v>1982459.1171875</v>
      </c>
      <c r="T20">
        <f t="shared" si="1"/>
        <v>2020632.8515625</v>
      </c>
      <c r="U20">
        <f t="shared" si="1"/>
        <v>2081267.796875</v>
      </c>
      <c r="V20">
        <f t="shared" si="1"/>
        <v>2159900.0234375</v>
      </c>
      <c r="W20">
        <f t="shared" si="1"/>
        <v>2251535.2890625</v>
      </c>
      <c r="X20">
        <f t="shared" si="1"/>
        <v>2343502.4140625</v>
      </c>
      <c r="Y20">
        <f t="shared" si="1"/>
        <v>2422296.859375</v>
      </c>
      <c r="Z20">
        <f t="shared" si="1"/>
        <v>2533761.265625</v>
      </c>
      <c r="AA20">
        <f t="shared" si="1"/>
        <v>2579325.90625</v>
      </c>
      <c r="AB20">
        <f t="shared" si="1"/>
        <v>2603397.921875</v>
      </c>
      <c r="AC20">
        <f t="shared" si="1"/>
        <v>2652041.03125</v>
      </c>
    </row>
    <row r="21" spans="1:29">
      <c r="A21" s="92">
        <v>2010</v>
      </c>
      <c r="B21" s="92" t="s">
        <v>292</v>
      </c>
      <c r="C21" s="92" t="s">
        <v>81</v>
      </c>
      <c r="D21">
        <v>2308.83349609375</v>
      </c>
      <c r="P21" t="s">
        <v>121</v>
      </c>
      <c r="Q21">
        <f t="shared" si="1"/>
        <v>146936.5625</v>
      </c>
      <c r="R21">
        <f t="shared" si="1"/>
        <v>145641.37109375</v>
      </c>
      <c r="S21">
        <f t="shared" si="1"/>
        <v>144799.265625</v>
      </c>
      <c r="T21">
        <f t="shared" si="1"/>
        <v>144354.81640625</v>
      </c>
      <c r="U21">
        <f t="shared" si="1"/>
        <v>144388.02734375</v>
      </c>
      <c r="V21">
        <f t="shared" si="1"/>
        <v>144471.63671875</v>
      </c>
      <c r="W21">
        <f t="shared" si="1"/>
        <v>144106.26171875</v>
      </c>
      <c r="X21">
        <f t="shared" si="1"/>
        <v>143253.0625</v>
      </c>
      <c r="Y21">
        <f t="shared" si="1"/>
        <v>142235.58203125</v>
      </c>
      <c r="Z21">
        <f t="shared" si="1"/>
        <v>141109.94921875</v>
      </c>
      <c r="AA21">
        <f t="shared" si="1"/>
        <v>141100.33203125</v>
      </c>
      <c r="AB21">
        <f t="shared" si="1"/>
        <v>142213.9921875</v>
      </c>
      <c r="AC21">
        <f t="shared" si="1"/>
        <v>146281.4921875</v>
      </c>
    </row>
    <row r="22" spans="1:29">
      <c r="A22" s="92">
        <v>2010</v>
      </c>
      <c r="B22" s="92" t="s">
        <v>292</v>
      </c>
      <c r="C22" s="92" t="s">
        <v>87</v>
      </c>
      <c r="D22">
        <v>157189.21875</v>
      </c>
      <c r="P22" t="s">
        <v>78</v>
      </c>
      <c r="Q22">
        <f t="shared" si="1"/>
        <v>520954.22607421875</v>
      </c>
      <c r="R22">
        <f t="shared" si="1"/>
        <v>529662.68408203125</v>
      </c>
      <c r="S22">
        <f t="shared" si="1"/>
        <v>538330.58154296875</v>
      </c>
      <c r="T22">
        <f t="shared" si="1"/>
        <v>544485.3955078125</v>
      </c>
      <c r="U22">
        <f t="shared" si="1"/>
        <v>546323.9765625</v>
      </c>
      <c r="V22">
        <f t="shared" si="1"/>
        <v>544469.07861328125</v>
      </c>
      <c r="W22">
        <f t="shared" si="1"/>
        <v>539931.11865234375</v>
      </c>
      <c r="X22">
        <f t="shared" si="1"/>
        <v>534727.9931640625</v>
      </c>
      <c r="Y22">
        <f t="shared" si="1"/>
        <v>530391.65087890625</v>
      </c>
      <c r="Z22">
        <f t="shared" si="1"/>
        <v>520050.1953125</v>
      </c>
      <c r="AA22">
        <f t="shared" si="1"/>
        <v>507192.68896484375</v>
      </c>
      <c r="AB22">
        <f t="shared" si="1"/>
        <v>500859.55322265625</v>
      </c>
      <c r="AC22">
        <f t="shared" si="1"/>
        <v>503227.38232421875</v>
      </c>
    </row>
    <row r="23" spans="1:29">
      <c r="A23" s="92">
        <v>2010</v>
      </c>
      <c r="B23" s="92" t="s">
        <v>292</v>
      </c>
      <c r="C23" s="92" t="s">
        <v>87</v>
      </c>
      <c r="D23">
        <v>72049.015625</v>
      </c>
      <c r="P23" t="s">
        <v>110</v>
      </c>
      <c r="Q23">
        <f t="shared" si="1"/>
        <v>1255196.90625</v>
      </c>
      <c r="R23">
        <f t="shared" si="1"/>
        <v>1275795.3671875</v>
      </c>
      <c r="S23">
        <f t="shared" si="1"/>
        <v>1299643.94140625</v>
      </c>
      <c r="T23">
        <f t="shared" si="1"/>
        <v>1325935.15234375</v>
      </c>
      <c r="U23">
        <f t="shared" si="1"/>
        <v>1352455.9140625</v>
      </c>
      <c r="V23">
        <f t="shared" si="1"/>
        <v>1376460.84375</v>
      </c>
      <c r="W23">
        <f t="shared" si="1"/>
        <v>1398290.5625</v>
      </c>
      <c r="X23">
        <f t="shared" si="1"/>
        <v>1420585.28125</v>
      </c>
      <c r="Y23">
        <f t="shared" si="1"/>
        <v>1445197.1796875</v>
      </c>
      <c r="Z23">
        <f t="shared" si="1"/>
        <v>1501345.34765625</v>
      </c>
      <c r="AA23">
        <f t="shared" si="1"/>
        <v>1556900.56640625</v>
      </c>
      <c r="AB23">
        <f t="shared" si="1"/>
        <v>1594947.30859375</v>
      </c>
      <c r="AC23">
        <f t="shared" si="1"/>
        <v>1616565.9453125</v>
      </c>
    </row>
    <row r="24" spans="1:29">
      <c r="A24" s="92">
        <v>2010</v>
      </c>
      <c r="B24" s="92" t="s">
        <v>292</v>
      </c>
      <c r="C24" s="92" t="s">
        <v>87</v>
      </c>
      <c r="D24">
        <v>322262.75</v>
      </c>
      <c r="P24" t="s">
        <v>180</v>
      </c>
      <c r="Q24">
        <f t="shared" si="1"/>
        <v>234513.8896484375</v>
      </c>
      <c r="R24">
        <f t="shared" si="1"/>
        <v>233980.02307128906</v>
      </c>
      <c r="S24">
        <f t="shared" si="1"/>
        <v>233440.08764648438</v>
      </c>
      <c r="T24">
        <f t="shared" si="1"/>
        <v>232888.94458007813</v>
      </c>
      <c r="U24">
        <f t="shared" si="1"/>
        <v>231489.17651367188</v>
      </c>
      <c r="V24">
        <f t="shared" si="1"/>
        <v>228138.88793945313</v>
      </c>
      <c r="W24">
        <f t="shared" si="1"/>
        <v>222963.64685058594</v>
      </c>
      <c r="X24">
        <f t="shared" si="1"/>
        <v>216548.53918457031</v>
      </c>
      <c r="Y24">
        <f t="shared" si="1"/>
        <v>209790.52185058594</v>
      </c>
      <c r="Z24">
        <f t="shared" si="1"/>
        <v>198495.0107421875</v>
      </c>
      <c r="AA24">
        <f t="shared" si="1"/>
        <v>187553.58435058594</v>
      </c>
      <c r="AB24">
        <f t="shared" si="1"/>
        <v>171289.15747070313</v>
      </c>
      <c r="AC24">
        <f t="shared" si="1"/>
        <v>152060.93298339844</v>
      </c>
    </row>
    <row r="25" spans="1:29">
      <c r="A25" s="92">
        <v>2010</v>
      </c>
      <c r="B25" s="92" t="s">
        <v>292</v>
      </c>
      <c r="C25" s="92" t="s">
        <v>87</v>
      </c>
      <c r="D25">
        <v>55416.390625</v>
      </c>
      <c r="P25" t="s">
        <v>112</v>
      </c>
      <c r="Q25">
        <f t="shared" si="1"/>
        <v>1556543.5367965698</v>
      </c>
      <c r="R25">
        <f t="shared" si="1"/>
        <v>1572022.5975255966</v>
      </c>
      <c r="S25">
        <f t="shared" si="1"/>
        <v>1584386.9903001785</v>
      </c>
      <c r="T25">
        <f t="shared" si="1"/>
        <v>1596099.0828046799</v>
      </c>
      <c r="U25">
        <f t="shared" si="1"/>
        <v>1609816.450094223</v>
      </c>
      <c r="V25">
        <f t="shared" si="1"/>
        <v>1625918.9420785904</v>
      </c>
      <c r="W25">
        <f t="shared" si="1"/>
        <v>1643534.3656053543</v>
      </c>
      <c r="X25">
        <f t="shared" si="1"/>
        <v>1661143.6712942123</v>
      </c>
      <c r="Y25">
        <f t="shared" si="1"/>
        <v>1677985.5747156143</v>
      </c>
      <c r="Z25">
        <f t="shared" si="1"/>
        <v>1704730.5073070526</v>
      </c>
      <c r="AA25">
        <f t="shared" si="1"/>
        <v>1735162.5223875046</v>
      </c>
      <c r="AB25">
        <f t="shared" si="1"/>
        <v>1769836.2917928696</v>
      </c>
      <c r="AC25">
        <f t="shared" si="1"/>
        <v>1804080.0455389023</v>
      </c>
    </row>
    <row r="26" spans="1:29">
      <c r="A26" s="92">
        <v>2010</v>
      </c>
      <c r="B26" s="92" t="s">
        <v>292</v>
      </c>
      <c r="C26" s="92" t="s">
        <v>87</v>
      </c>
      <c r="D26">
        <v>154380.859375</v>
      </c>
      <c r="P26" t="s">
        <v>181</v>
      </c>
      <c r="Q26">
        <f t="shared" si="1"/>
        <v>241358.90844726563</v>
      </c>
      <c r="R26">
        <f t="shared" si="1"/>
        <v>236392.04272460938</v>
      </c>
      <c r="S26">
        <f t="shared" si="1"/>
        <v>233125.66552734375</v>
      </c>
      <c r="T26">
        <f t="shared" si="1"/>
        <v>231365.80029296875</v>
      </c>
      <c r="U26">
        <f t="shared" si="1"/>
        <v>230645.09252929688</v>
      </c>
      <c r="V26">
        <f t="shared" si="1"/>
        <v>230549.06079101563</v>
      </c>
      <c r="W26">
        <f t="shared" si="1"/>
        <v>230945.7939453125</v>
      </c>
      <c r="X26">
        <f t="shared" si="1"/>
        <v>231270.32373046875</v>
      </c>
      <c r="Y26">
        <f t="shared" si="1"/>
        <v>230597.87646484375</v>
      </c>
      <c r="Z26">
        <f t="shared" si="1"/>
        <v>225070.13305664063</v>
      </c>
      <c r="AA26">
        <f t="shared" si="1"/>
        <v>218576.2900390625</v>
      </c>
      <c r="AB26">
        <f t="shared" si="1"/>
        <v>213415.07958984375</v>
      </c>
      <c r="AC26">
        <f t="shared" si="1"/>
        <v>210740.69995117188</v>
      </c>
    </row>
    <row r="27" spans="1:29">
      <c r="A27" s="92">
        <v>2010</v>
      </c>
      <c r="B27" s="92" t="s">
        <v>292</v>
      </c>
      <c r="C27" s="92" t="s">
        <v>87</v>
      </c>
      <c r="D27">
        <v>4662.587890625</v>
      </c>
      <c r="P27" t="s">
        <v>118</v>
      </c>
      <c r="Q27">
        <f t="shared" si="1"/>
        <v>210325.013671875</v>
      </c>
      <c r="R27">
        <f t="shared" si="1"/>
        <v>206392.52001953125</v>
      </c>
      <c r="S27">
        <f t="shared" si="1"/>
        <v>203380.478515625</v>
      </c>
      <c r="T27">
        <f t="shared" si="1"/>
        <v>201133.28515625</v>
      </c>
      <c r="U27">
        <f t="shared" si="1"/>
        <v>199667.6982421875</v>
      </c>
      <c r="V27">
        <f t="shared" si="1"/>
        <v>199111.4501953125</v>
      </c>
      <c r="W27">
        <f t="shared" si="1"/>
        <v>199418.13818359375</v>
      </c>
      <c r="X27">
        <f t="shared" si="1"/>
        <v>200165.181640625</v>
      </c>
      <c r="Y27">
        <f t="shared" si="1"/>
        <v>201016.80126953125</v>
      </c>
      <c r="Z27">
        <f t="shared" si="1"/>
        <v>203409.8837890625</v>
      </c>
      <c r="AA27">
        <f t="shared" si="1"/>
        <v>206743.84130859375</v>
      </c>
      <c r="AB27">
        <f t="shared" si="1"/>
        <v>211311.0546875</v>
      </c>
      <c r="AC27">
        <f t="shared" si="1"/>
        <v>216468.95703125</v>
      </c>
    </row>
    <row r="28" spans="1:29">
      <c r="A28" s="92">
        <v>2010</v>
      </c>
      <c r="B28" s="92" t="s">
        <v>292</v>
      </c>
      <c r="C28" s="92" t="s">
        <v>87</v>
      </c>
      <c r="D28">
        <v>609725.75</v>
      </c>
      <c r="P28" t="s">
        <v>132</v>
      </c>
      <c r="Q28">
        <f t="shared" si="1"/>
        <v>1535811.400390625</v>
      </c>
      <c r="R28">
        <f t="shared" si="1"/>
        <v>1574710.95703125</v>
      </c>
      <c r="S28">
        <f t="shared" si="1"/>
        <v>1601269.185546875</v>
      </c>
      <c r="T28">
        <f t="shared" si="1"/>
        <v>1607097.728515625</v>
      </c>
      <c r="U28">
        <f t="shared" si="1"/>
        <v>1592270.6015625</v>
      </c>
      <c r="V28">
        <f t="shared" si="1"/>
        <v>1560714.49609375</v>
      </c>
      <c r="W28">
        <f t="shared" si="1"/>
        <v>1519841.291015625</v>
      </c>
      <c r="X28">
        <f t="shared" si="1"/>
        <v>1483966.85546875</v>
      </c>
      <c r="Y28">
        <f t="shared" si="1"/>
        <v>1459043.423828125</v>
      </c>
      <c r="Z28">
        <f t="shared" si="1"/>
        <v>1425579.314453125</v>
      </c>
      <c r="AA28">
        <f t="shared" si="1"/>
        <v>1373435.6259765625</v>
      </c>
      <c r="AB28">
        <f t="shared" si="1"/>
        <v>1263687.9736328125</v>
      </c>
      <c r="AC28">
        <f t="shared" si="1"/>
        <v>1127783.83984375</v>
      </c>
    </row>
    <row r="29" spans="1:29">
      <c r="A29" s="92">
        <v>2010</v>
      </c>
      <c r="B29" s="92" t="s">
        <v>292</v>
      </c>
      <c r="C29" s="92" t="s">
        <v>87</v>
      </c>
      <c r="D29">
        <v>10.867839813232401</v>
      </c>
      <c r="P29" t="s">
        <v>130</v>
      </c>
      <c r="Q29">
        <f t="shared" si="1"/>
        <v>1548095.7900390625</v>
      </c>
      <c r="R29">
        <f t="shared" si="1"/>
        <v>1515396.5439453125</v>
      </c>
      <c r="S29">
        <f t="shared" si="1"/>
        <v>1492812.8994140625</v>
      </c>
      <c r="T29">
        <f t="shared" si="1"/>
        <v>1481946.8681640625</v>
      </c>
      <c r="U29">
        <f t="shared" si="1"/>
        <v>1482657.703125</v>
      </c>
      <c r="V29">
        <f t="shared" si="1"/>
        <v>1490898.8486328125</v>
      </c>
      <c r="W29">
        <f t="shared" si="1"/>
        <v>1500555.298828125</v>
      </c>
      <c r="X29">
        <f t="shared" si="1"/>
        <v>1506210.5810546875</v>
      </c>
      <c r="Y29">
        <f t="shared" si="1"/>
        <v>1504170.1728515625</v>
      </c>
      <c r="Z29">
        <f t="shared" si="1"/>
        <v>1472780.61328125</v>
      </c>
      <c r="AA29">
        <f t="shared" si="1"/>
        <v>1429834.1005859375</v>
      </c>
      <c r="AB29">
        <f t="shared" si="1"/>
        <v>1405489.2431640625</v>
      </c>
      <c r="AC29">
        <f t="shared" si="1"/>
        <v>1406031.845703125</v>
      </c>
    </row>
    <row r="30" spans="1:29">
      <c r="A30" s="92">
        <v>2010</v>
      </c>
      <c r="B30" s="92" t="s">
        <v>292</v>
      </c>
      <c r="C30" s="92" t="s">
        <v>87</v>
      </c>
      <c r="D30">
        <v>187360.8125</v>
      </c>
      <c r="P30" t="s">
        <v>182</v>
      </c>
      <c r="Q30">
        <f t="shared" si="1"/>
        <v>55771.85546875</v>
      </c>
      <c r="R30">
        <f t="shared" si="1"/>
        <v>55647.9853515625</v>
      </c>
      <c r="S30">
        <f t="shared" si="1"/>
        <v>55510.537109375</v>
      </c>
      <c r="T30">
        <f t="shared" si="1"/>
        <v>55178.296875</v>
      </c>
      <c r="U30">
        <f t="shared" si="1"/>
        <v>54468.4326171875</v>
      </c>
      <c r="V30">
        <f t="shared" si="1"/>
        <v>53363.5625</v>
      </c>
      <c r="W30">
        <f t="shared" si="1"/>
        <v>52025.880859375</v>
      </c>
      <c r="X30">
        <f t="shared" si="1"/>
        <v>50611.1298828125</v>
      </c>
      <c r="Y30">
        <f t="shared" si="1"/>
        <v>49176.6796875</v>
      </c>
      <c r="Z30">
        <f t="shared" si="1"/>
        <v>46224.2509765625</v>
      </c>
      <c r="AA30">
        <f t="shared" si="1"/>
        <v>43927.24609375</v>
      </c>
      <c r="AB30">
        <f t="shared" si="1"/>
        <v>42693.2607421875</v>
      </c>
      <c r="AC30">
        <f t="shared" si="1"/>
        <v>42504.8115234375</v>
      </c>
    </row>
    <row r="31" spans="1:29">
      <c r="A31" s="92">
        <v>2010</v>
      </c>
      <c r="B31" s="92" t="s">
        <v>292</v>
      </c>
      <c r="C31" s="92" t="s">
        <v>87</v>
      </c>
      <c r="D31">
        <v>4849.43115234375</v>
      </c>
      <c r="P31" t="s">
        <v>136</v>
      </c>
      <c r="Q31">
        <f>Q37*0.5</f>
        <v>203523.34790039063</v>
      </c>
      <c r="R31">
        <f t="shared" ref="R31:AC31" si="2">R37*0.5</f>
        <v>203681.62744140625</v>
      </c>
      <c r="S31">
        <f t="shared" si="2"/>
        <v>203756.61181640625</v>
      </c>
      <c r="T31">
        <f t="shared" si="2"/>
        <v>203752.5703125</v>
      </c>
      <c r="U31">
        <f t="shared" si="2"/>
        <v>203964.029296875</v>
      </c>
      <c r="V31">
        <f t="shared" si="2"/>
        <v>204817.7578125</v>
      </c>
      <c r="W31">
        <f t="shared" si="2"/>
        <v>206370.107421875</v>
      </c>
      <c r="X31">
        <f t="shared" si="2"/>
        <v>208486.6103515625</v>
      </c>
      <c r="Y31">
        <f t="shared" si="2"/>
        <v>210982.7939453125</v>
      </c>
      <c r="Z31">
        <f t="shared" si="2"/>
        <v>215816.8203125</v>
      </c>
      <c r="AA31">
        <f t="shared" si="2"/>
        <v>219859.1806640625</v>
      </c>
      <c r="AB31">
        <f t="shared" si="2"/>
        <v>223818.57373046875</v>
      </c>
      <c r="AC31">
        <f t="shared" si="2"/>
        <v>228482.09521484375</v>
      </c>
    </row>
    <row r="32" spans="1:29">
      <c r="A32" s="92">
        <v>2010</v>
      </c>
      <c r="B32" s="92" t="s">
        <v>292</v>
      </c>
      <c r="C32" s="92" t="s">
        <v>87</v>
      </c>
      <c r="D32">
        <v>162921.03125</v>
      </c>
      <c r="P32" t="s">
        <v>147</v>
      </c>
      <c r="Q32">
        <f t="shared" ref="Q32:AC33" si="3">SUMIFS($D:$D,$A:$A,Q$8,$C:$C,$P32)</f>
        <v>474888.1337890625</v>
      </c>
      <c r="R32">
        <f t="shared" si="3"/>
        <v>472385.0185546875</v>
      </c>
      <c r="S32">
        <f t="shared" si="3"/>
        <v>469741.01953125</v>
      </c>
      <c r="T32">
        <f t="shared" si="3"/>
        <v>465270.6435546875</v>
      </c>
      <c r="U32">
        <f t="shared" si="3"/>
        <v>457660.73046875</v>
      </c>
      <c r="V32">
        <f t="shared" si="3"/>
        <v>445527.8857421875</v>
      </c>
      <c r="W32">
        <f t="shared" si="3"/>
        <v>428667.2099609375</v>
      </c>
      <c r="X32">
        <f t="shared" si="3"/>
        <v>409126.205078125</v>
      </c>
      <c r="Y32">
        <f t="shared" si="3"/>
        <v>389049.8623046875</v>
      </c>
      <c r="Z32">
        <f t="shared" si="3"/>
        <v>351868.3935546875</v>
      </c>
      <c r="AA32">
        <f t="shared" si="3"/>
        <v>322214.1630859375</v>
      </c>
      <c r="AB32">
        <f t="shared" si="3"/>
        <v>298983.29296875</v>
      </c>
      <c r="AC32">
        <f t="shared" si="3"/>
        <v>278194.3056640625</v>
      </c>
    </row>
    <row r="33" spans="1:29">
      <c r="A33" s="92">
        <v>2010</v>
      </c>
      <c r="B33" s="92" t="s">
        <v>292</v>
      </c>
      <c r="C33" s="92" t="s">
        <v>87</v>
      </c>
      <c r="D33">
        <v>1226.09887695312</v>
      </c>
      <c r="P33" t="s">
        <v>183</v>
      </c>
      <c r="Q33">
        <f t="shared" si="3"/>
        <v>481510.1328125</v>
      </c>
      <c r="R33">
        <f t="shared" si="3"/>
        <v>488313.244140625</v>
      </c>
      <c r="S33">
        <f t="shared" si="3"/>
        <v>493046.029296875</v>
      </c>
      <c r="T33">
        <f t="shared" si="3"/>
        <v>494798.998046875</v>
      </c>
      <c r="U33">
        <f t="shared" si="3"/>
        <v>491993.955078125</v>
      </c>
      <c r="V33">
        <f t="shared" si="3"/>
        <v>483709.2392578125</v>
      </c>
      <c r="W33">
        <f t="shared" si="3"/>
        <v>470615.69140625</v>
      </c>
      <c r="X33">
        <f t="shared" si="3"/>
        <v>454986.634765625</v>
      </c>
      <c r="Y33">
        <f t="shared" si="3"/>
        <v>438912.5078125</v>
      </c>
      <c r="Z33">
        <f t="shared" si="3"/>
        <v>403700.8955078125</v>
      </c>
      <c r="AA33">
        <f t="shared" si="3"/>
        <v>368371.390625</v>
      </c>
      <c r="AB33">
        <f t="shared" si="3"/>
        <v>337051.810546875</v>
      </c>
      <c r="AC33">
        <f t="shared" si="3"/>
        <v>311999.7802734375</v>
      </c>
    </row>
    <row r="34" spans="1:29">
      <c r="A34" s="92">
        <v>2010</v>
      </c>
      <c r="B34" s="92" t="s">
        <v>292</v>
      </c>
      <c r="C34" s="92" t="s">
        <v>87</v>
      </c>
      <c r="D34">
        <v>46015.1875</v>
      </c>
      <c r="P34" t="s">
        <v>184</v>
      </c>
      <c r="Q34">
        <f>Q37*0.5</f>
        <v>203523.34790039063</v>
      </c>
      <c r="R34">
        <f t="shared" ref="R34:AC34" si="4">R37*0.5</f>
        <v>203681.62744140625</v>
      </c>
      <c r="S34">
        <f t="shared" si="4"/>
        <v>203756.61181640625</v>
      </c>
      <c r="T34">
        <f t="shared" si="4"/>
        <v>203752.5703125</v>
      </c>
      <c r="U34">
        <f t="shared" si="4"/>
        <v>203964.029296875</v>
      </c>
      <c r="V34">
        <f t="shared" si="4"/>
        <v>204817.7578125</v>
      </c>
      <c r="W34">
        <f t="shared" si="4"/>
        <v>206370.107421875</v>
      </c>
      <c r="X34">
        <f t="shared" si="4"/>
        <v>208486.6103515625</v>
      </c>
      <c r="Y34">
        <f t="shared" si="4"/>
        <v>210982.7939453125</v>
      </c>
      <c r="Z34">
        <f t="shared" si="4"/>
        <v>215816.8203125</v>
      </c>
      <c r="AA34">
        <f t="shared" si="4"/>
        <v>219859.1806640625</v>
      </c>
      <c r="AB34">
        <f t="shared" si="4"/>
        <v>223818.57373046875</v>
      </c>
      <c r="AC34">
        <f t="shared" si="4"/>
        <v>228482.09521484375</v>
      </c>
    </row>
    <row r="35" spans="1:29">
      <c r="A35" s="92">
        <v>2010</v>
      </c>
      <c r="B35" s="92" t="s">
        <v>292</v>
      </c>
      <c r="C35" s="92" t="s">
        <v>87</v>
      </c>
      <c r="D35">
        <v>955.43200683593795</v>
      </c>
      <c r="P35" t="s">
        <v>149</v>
      </c>
      <c r="Q35">
        <f t="shared" ref="Q35:AC37" si="5">SUMIFS($D:$D,$A:$A,Q$8,$C:$C,$P35)</f>
        <v>2394338.8012619019</v>
      </c>
      <c r="R35">
        <f t="shared" si="5"/>
        <v>2429310.7528572083</v>
      </c>
      <c r="S35">
        <f t="shared" si="5"/>
        <v>2453793.3142929077</v>
      </c>
      <c r="T35">
        <f t="shared" si="5"/>
        <v>2470208.2422904968</v>
      </c>
      <c r="U35">
        <f t="shared" si="5"/>
        <v>2482684.5949363708</v>
      </c>
      <c r="V35">
        <f t="shared" si="5"/>
        <v>2495607.0442771912</v>
      </c>
      <c r="W35">
        <f t="shared" si="5"/>
        <v>2509765.8151054382</v>
      </c>
      <c r="X35">
        <f t="shared" si="5"/>
        <v>2523707.6577110291</v>
      </c>
      <c r="Y35">
        <f t="shared" si="5"/>
        <v>2538096.3164329529</v>
      </c>
      <c r="Z35">
        <f t="shared" si="5"/>
        <v>2569614.8189468384</v>
      </c>
      <c r="AA35">
        <f t="shared" si="5"/>
        <v>2606127.8580932617</v>
      </c>
      <c r="AB35">
        <f t="shared" si="5"/>
        <v>2654315.3886871338</v>
      </c>
      <c r="AC35">
        <f t="shared" si="5"/>
        <v>2707353.8875350952</v>
      </c>
    </row>
    <row r="36" spans="1:29">
      <c r="A36" s="92">
        <v>2010</v>
      </c>
      <c r="B36" s="92" t="s">
        <v>292</v>
      </c>
      <c r="C36" s="92" t="s">
        <v>87</v>
      </c>
      <c r="D36">
        <v>95570.046875</v>
      </c>
      <c r="P36" t="s">
        <v>155</v>
      </c>
      <c r="Q36">
        <f t="shared" si="5"/>
        <v>1604231.9168243408</v>
      </c>
      <c r="R36">
        <f t="shared" si="5"/>
        <v>1604111.4953536987</v>
      </c>
      <c r="S36">
        <f t="shared" si="5"/>
        <v>1608242.6880149841</v>
      </c>
      <c r="T36">
        <f t="shared" si="5"/>
        <v>1615207.4094581604</v>
      </c>
      <c r="U36">
        <f t="shared" si="5"/>
        <v>1623548.9109191895</v>
      </c>
      <c r="V36">
        <f t="shared" si="5"/>
        <v>1632412.3014526367</v>
      </c>
      <c r="W36">
        <f t="shared" si="5"/>
        <v>1641569.7876701355</v>
      </c>
      <c r="X36">
        <f t="shared" si="5"/>
        <v>1651706.9008255005</v>
      </c>
      <c r="Y36">
        <f t="shared" si="5"/>
        <v>1664407.6498756409</v>
      </c>
      <c r="Z36">
        <f t="shared" si="5"/>
        <v>1705452.7771606445</v>
      </c>
      <c r="AA36">
        <f t="shared" si="5"/>
        <v>1757778.0215873718</v>
      </c>
      <c r="AB36">
        <f t="shared" si="5"/>
        <v>1807577.2334289551</v>
      </c>
      <c r="AC36">
        <f t="shared" si="5"/>
        <v>1854414.3881607056</v>
      </c>
    </row>
    <row r="37" spans="1:29">
      <c r="A37" s="92">
        <v>2010</v>
      </c>
      <c r="B37" s="92" t="s">
        <v>292</v>
      </c>
      <c r="C37" s="92" t="s">
        <v>84</v>
      </c>
      <c r="D37">
        <v>15006.2529296875</v>
      </c>
      <c r="P37" t="s">
        <v>287</v>
      </c>
      <c r="Q37">
        <f t="shared" si="5"/>
        <v>407046.69580078125</v>
      </c>
      <c r="R37">
        <f t="shared" si="5"/>
        <v>407363.2548828125</v>
      </c>
      <c r="S37">
        <f t="shared" si="5"/>
        <v>407513.2236328125</v>
      </c>
      <c r="T37">
        <f t="shared" si="5"/>
        <v>407505.140625</v>
      </c>
      <c r="U37">
        <f t="shared" si="5"/>
        <v>407928.05859375</v>
      </c>
      <c r="V37">
        <f t="shared" si="5"/>
        <v>409635.515625</v>
      </c>
      <c r="W37">
        <f t="shared" si="5"/>
        <v>412740.21484375</v>
      </c>
      <c r="X37">
        <f t="shared" si="5"/>
        <v>416973.220703125</v>
      </c>
      <c r="Y37">
        <f t="shared" si="5"/>
        <v>421965.587890625</v>
      </c>
      <c r="Z37">
        <f t="shared" si="5"/>
        <v>431633.640625</v>
      </c>
      <c r="AA37">
        <f t="shared" si="5"/>
        <v>439718.361328125</v>
      </c>
      <c r="AB37">
        <f t="shared" si="5"/>
        <v>447637.1474609375</v>
      </c>
      <c r="AC37">
        <f t="shared" si="5"/>
        <v>456964.1904296875</v>
      </c>
    </row>
    <row r="38" spans="1:29">
      <c r="A38" s="92">
        <v>2010</v>
      </c>
      <c r="B38" s="92" t="s">
        <v>292</v>
      </c>
      <c r="C38" s="92" t="s">
        <v>84</v>
      </c>
      <c r="D38">
        <v>5701.19140625</v>
      </c>
    </row>
    <row r="39" spans="1:29">
      <c r="A39" s="92">
        <v>2010</v>
      </c>
      <c r="B39" s="92" t="s">
        <v>292</v>
      </c>
      <c r="C39" s="92" t="s">
        <v>84</v>
      </c>
      <c r="D39">
        <v>11670.6953125</v>
      </c>
    </row>
    <row r="40" spans="1:29">
      <c r="A40" s="92">
        <v>2010</v>
      </c>
      <c r="B40" s="92" t="s">
        <v>292</v>
      </c>
      <c r="C40" s="92" t="s">
        <v>84</v>
      </c>
      <c r="D40">
        <v>888.071533203125</v>
      </c>
    </row>
    <row r="41" spans="1:29">
      <c r="A41" s="92">
        <v>2010</v>
      </c>
      <c r="B41" s="92" t="s">
        <v>292</v>
      </c>
      <c r="C41" s="92" t="s">
        <v>84</v>
      </c>
      <c r="D41">
        <v>3104.00537109375</v>
      </c>
    </row>
    <row r="42" spans="1:29">
      <c r="A42" s="92">
        <v>2010</v>
      </c>
      <c r="B42" s="92" t="s">
        <v>292</v>
      </c>
      <c r="C42" s="92" t="s">
        <v>84</v>
      </c>
      <c r="D42">
        <v>2012.7060546875</v>
      </c>
    </row>
    <row r="43" spans="1:29">
      <c r="A43" s="92">
        <v>2010</v>
      </c>
      <c r="B43" s="92" t="s">
        <v>292</v>
      </c>
      <c r="C43" s="92" t="s">
        <v>84</v>
      </c>
      <c r="D43">
        <v>8011.873046875</v>
      </c>
    </row>
    <row r="44" spans="1:29">
      <c r="A44" s="92">
        <v>2010</v>
      </c>
      <c r="B44" s="92" t="s">
        <v>292</v>
      </c>
      <c r="C44" s="92" t="s">
        <v>84</v>
      </c>
      <c r="D44">
        <v>35136.3515625</v>
      </c>
    </row>
    <row r="45" spans="1:29">
      <c r="A45" s="92">
        <v>2010</v>
      </c>
      <c r="B45" s="92" t="s">
        <v>292</v>
      </c>
      <c r="C45" s="92" t="s">
        <v>84</v>
      </c>
      <c r="D45">
        <v>32982.82421875</v>
      </c>
    </row>
    <row r="46" spans="1:29">
      <c r="A46" s="92">
        <v>2010</v>
      </c>
      <c r="B46" s="92" t="s">
        <v>292</v>
      </c>
      <c r="C46" s="92" t="s">
        <v>84</v>
      </c>
      <c r="D46">
        <v>64561.83203125</v>
      </c>
    </row>
    <row r="47" spans="1:29">
      <c r="A47" s="92">
        <v>2010</v>
      </c>
      <c r="B47" s="92" t="s">
        <v>292</v>
      </c>
      <c r="C47" s="92" t="s">
        <v>84</v>
      </c>
      <c r="D47">
        <v>6599.83203125</v>
      </c>
    </row>
    <row r="48" spans="1:29">
      <c r="A48" s="92">
        <v>2010</v>
      </c>
      <c r="B48" s="92" t="s">
        <v>292</v>
      </c>
      <c r="C48" s="92" t="s">
        <v>90</v>
      </c>
      <c r="D48">
        <v>192727.765625</v>
      </c>
    </row>
    <row r="49" spans="1:4">
      <c r="A49" s="92">
        <v>2010</v>
      </c>
      <c r="B49" s="92" t="s">
        <v>292</v>
      </c>
      <c r="C49" s="92" t="s">
        <v>90</v>
      </c>
      <c r="D49">
        <v>37852.90234375</v>
      </c>
    </row>
    <row r="50" spans="1:4">
      <c r="A50" s="92">
        <v>2010</v>
      </c>
      <c r="B50" s="92" t="s">
        <v>292</v>
      </c>
      <c r="C50" s="92" t="s">
        <v>90</v>
      </c>
      <c r="D50">
        <v>20.5030517578125</v>
      </c>
    </row>
    <row r="51" spans="1:4">
      <c r="A51" s="92">
        <v>2010</v>
      </c>
      <c r="B51" s="92" t="s">
        <v>292</v>
      </c>
      <c r="C51" s="92" t="s">
        <v>90</v>
      </c>
      <c r="D51">
        <v>10015.6474609375</v>
      </c>
    </row>
    <row r="52" spans="1:4">
      <c r="A52" s="92">
        <v>2010</v>
      </c>
      <c r="B52" s="92" t="s">
        <v>292</v>
      </c>
      <c r="C52" s="92" t="s">
        <v>90</v>
      </c>
      <c r="D52">
        <v>8213.5810546875</v>
      </c>
    </row>
    <row r="53" spans="1:4">
      <c r="A53" s="92">
        <v>2010</v>
      </c>
      <c r="B53" s="92" t="s">
        <v>292</v>
      </c>
      <c r="C53" s="92" t="s">
        <v>90</v>
      </c>
      <c r="D53">
        <v>7571.74365234375</v>
      </c>
    </row>
    <row r="54" spans="1:4">
      <c r="A54" s="92">
        <v>2010</v>
      </c>
      <c r="B54" s="92" t="s">
        <v>292</v>
      </c>
      <c r="C54" s="92" t="s">
        <v>90</v>
      </c>
      <c r="D54">
        <v>4452.67236328125</v>
      </c>
    </row>
    <row r="55" spans="1:4">
      <c r="A55" s="92">
        <v>2010</v>
      </c>
      <c r="B55" s="92" t="s">
        <v>292</v>
      </c>
      <c r="C55" s="92" t="s">
        <v>90</v>
      </c>
      <c r="D55">
        <v>54257.76171875</v>
      </c>
    </row>
    <row r="56" spans="1:4">
      <c r="A56" s="92">
        <v>2010</v>
      </c>
      <c r="B56" s="92" t="s">
        <v>292</v>
      </c>
      <c r="C56" s="92" t="s">
        <v>90</v>
      </c>
      <c r="D56">
        <v>84955.6953125</v>
      </c>
    </row>
    <row r="57" spans="1:4">
      <c r="A57" s="92">
        <v>2010</v>
      </c>
      <c r="B57" s="92" t="s">
        <v>292</v>
      </c>
      <c r="C57" s="92" t="s">
        <v>90</v>
      </c>
      <c r="D57">
        <v>28444.322265625</v>
      </c>
    </row>
    <row r="58" spans="1:4">
      <c r="A58" s="92">
        <v>2010</v>
      </c>
      <c r="B58" s="92" t="s">
        <v>292</v>
      </c>
      <c r="C58" s="92" t="s">
        <v>95</v>
      </c>
      <c r="D58">
        <v>21940.353515625</v>
      </c>
    </row>
    <row r="59" spans="1:4">
      <c r="A59" s="92">
        <v>2010</v>
      </c>
      <c r="B59" s="92" t="s">
        <v>292</v>
      </c>
      <c r="C59" s="92" t="s">
        <v>95</v>
      </c>
      <c r="D59">
        <v>42472.88671875</v>
      </c>
    </row>
    <row r="60" spans="1:4">
      <c r="A60" s="92">
        <v>2010</v>
      </c>
      <c r="B60" s="92" t="s">
        <v>292</v>
      </c>
      <c r="C60" s="92" t="s">
        <v>95</v>
      </c>
      <c r="D60">
        <v>2656.71044921875</v>
      </c>
    </row>
    <row r="61" spans="1:4">
      <c r="A61" s="92">
        <v>2010</v>
      </c>
      <c r="B61" s="92" t="s">
        <v>292</v>
      </c>
      <c r="C61" s="92" t="s">
        <v>95</v>
      </c>
      <c r="D61">
        <v>49544.37109375</v>
      </c>
    </row>
    <row r="62" spans="1:4">
      <c r="A62" s="92">
        <v>2010</v>
      </c>
      <c r="B62" s="92" t="s">
        <v>292</v>
      </c>
      <c r="C62" s="92" t="s">
        <v>95</v>
      </c>
      <c r="D62">
        <v>8726.421875</v>
      </c>
    </row>
    <row r="63" spans="1:4">
      <c r="A63" s="92">
        <v>2010</v>
      </c>
      <c r="B63" s="92" t="s">
        <v>292</v>
      </c>
      <c r="C63" s="92" t="s">
        <v>95</v>
      </c>
      <c r="D63">
        <v>8121.21533203125</v>
      </c>
    </row>
    <row r="64" spans="1:4">
      <c r="A64" s="92">
        <v>2010</v>
      </c>
      <c r="B64" s="92" t="s">
        <v>292</v>
      </c>
      <c r="C64" s="92" t="s">
        <v>95</v>
      </c>
      <c r="D64">
        <v>218.28387451171901</v>
      </c>
    </row>
    <row r="65" spans="1:4">
      <c r="A65" s="92">
        <v>2010</v>
      </c>
      <c r="B65" s="92" t="s">
        <v>292</v>
      </c>
      <c r="C65" s="92" t="s">
        <v>95</v>
      </c>
      <c r="D65">
        <v>795.31890869140602</v>
      </c>
    </row>
    <row r="66" spans="1:4">
      <c r="A66" s="92">
        <v>2010</v>
      </c>
      <c r="B66" s="92" t="s">
        <v>292</v>
      </c>
      <c r="C66" s="92" t="s">
        <v>95</v>
      </c>
      <c r="D66">
        <v>13499.173828125</v>
      </c>
    </row>
    <row r="67" spans="1:4">
      <c r="A67" s="92">
        <v>2010</v>
      </c>
      <c r="B67" s="92" t="s">
        <v>292</v>
      </c>
      <c r="C67" s="92" t="s">
        <v>99</v>
      </c>
      <c r="D67">
        <v>538362.125</v>
      </c>
    </row>
    <row r="68" spans="1:4">
      <c r="A68" s="92">
        <v>2010</v>
      </c>
      <c r="B68" s="92" t="s">
        <v>292</v>
      </c>
      <c r="C68" s="92" t="s">
        <v>99</v>
      </c>
      <c r="D68">
        <v>1365509.25</v>
      </c>
    </row>
    <row r="69" spans="1:4">
      <c r="A69" s="92">
        <v>2010</v>
      </c>
      <c r="B69" s="92" t="s">
        <v>292</v>
      </c>
      <c r="C69" s="92" t="s">
        <v>99</v>
      </c>
      <c r="D69">
        <v>24131.310546875</v>
      </c>
    </row>
    <row r="70" spans="1:4">
      <c r="A70" s="92">
        <v>2010</v>
      </c>
      <c r="B70" s="92" t="s">
        <v>292</v>
      </c>
      <c r="C70" s="92" t="s">
        <v>99</v>
      </c>
      <c r="D70">
        <v>30243.849609375</v>
      </c>
    </row>
    <row r="71" spans="1:4">
      <c r="A71" s="92">
        <v>2010</v>
      </c>
      <c r="B71" s="92" t="s">
        <v>292</v>
      </c>
      <c r="C71" s="92" t="s">
        <v>99</v>
      </c>
      <c r="D71">
        <v>50340.8515625</v>
      </c>
    </row>
    <row r="72" spans="1:4">
      <c r="A72" s="92">
        <v>2010</v>
      </c>
      <c r="B72" s="92" t="s">
        <v>292</v>
      </c>
      <c r="C72" s="92" t="s">
        <v>102</v>
      </c>
      <c r="D72">
        <v>4071.69555664062</v>
      </c>
    </row>
    <row r="73" spans="1:4">
      <c r="A73" s="92">
        <v>2010</v>
      </c>
      <c r="B73" s="92" t="s">
        <v>292</v>
      </c>
      <c r="C73" s="92" t="s">
        <v>102</v>
      </c>
      <c r="D73">
        <v>3958.6943359375</v>
      </c>
    </row>
    <row r="74" spans="1:4">
      <c r="A74" s="92">
        <v>2010</v>
      </c>
      <c r="B74" s="92" t="s">
        <v>292</v>
      </c>
      <c r="C74" s="92" t="s">
        <v>102</v>
      </c>
      <c r="D74">
        <v>1560.8623046875</v>
      </c>
    </row>
    <row r="75" spans="1:4">
      <c r="A75" s="92">
        <v>2010</v>
      </c>
      <c r="B75" s="92" t="s">
        <v>292</v>
      </c>
      <c r="C75" s="92" t="s">
        <v>102</v>
      </c>
      <c r="D75">
        <v>536493.375</v>
      </c>
    </row>
    <row r="76" spans="1:4">
      <c r="A76" s="92">
        <v>2010</v>
      </c>
      <c r="B76" s="92" t="s">
        <v>292</v>
      </c>
      <c r="C76" s="92" t="s">
        <v>102</v>
      </c>
      <c r="D76">
        <v>26380.78125</v>
      </c>
    </row>
    <row r="77" spans="1:4">
      <c r="A77" s="92">
        <v>2010</v>
      </c>
      <c r="B77" s="92" t="s">
        <v>292</v>
      </c>
      <c r="C77" s="92" t="s">
        <v>102</v>
      </c>
      <c r="D77">
        <v>27636.955078125</v>
      </c>
    </row>
    <row r="78" spans="1:4">
      <c r="A78" s="92">
        <v>2010</v>
      </c>
      <c r="B78" s="92" t="s">
        <v>292</v>
      </c>
      <c r="C78" s="92" t="s">
        <v>102</v>
      </c>
      <c r="D78">
        <v>42708.86328125</v>
      </c>
    </row>
    <row r="79" spans="1:4">
      <c r="A79" s="92">
        <v>2010</v>
      </c>
      <c r="B79" s="92" t="s">
        <v>292</v>
      </c>
      <c r="C79" s="92" t="s">
        <v>108</v>
      </c>
      <c r="D79">
        <v>837967.25</v>
      </c>
    </row>
    <row r="80" spans="1:4">
      <c r="A80" s="92">
        <v>2010</v>
      </c>
      <c r="B80" s="92" t="s">
        <v>292</v>
      </c>
      <c r="C80" s="92" t="s">
        <v>108</v>
      </c>
      <c r="D80">
        <v>98546.2265625</v>
      </c>
    </row>
    <row r="81" spans="1:4">
      <c r="A81" s="92">
        <v>2010</v>
      </c>
      <c r="B81" s="92" t="s">
        <v>292</v>
      </c>
      <c r="C81" s="92" t="s">
        <v>108</v>
      </c>
      <c r="D81">
        <v>194221.4375</v>
      </c>
    </row>
    <row r="82" spans="1:4">
      <c r="A82" s="92">
        <v>2010</v>
      </c>
      <c r="B82" s="92" t="s">
        <v>292</v>
      </c>
      <c r="C82" s="92" t="s">
        <v>108</v>
      </c>
      <c r="D82">
        <v>871782.75</v>
      </c>
    </row>
    <row r="83" spans="1:4">
      <c r="A83" s="92">
        <v>2010</v>
      </c>
      <c r="B83" s="92" t="s">
        <v>292</v>
      </c>
      <c r="C83" s="92" t="s">
        <v>110</v>
      </c>
      <c r="D83">
        <v>419395.84375</v>
      </c>
    </row>
    <row r="84" spans="1:4">
      <c r="A84" s="92">
        <v>2010</v>
      </c>
      <c r="B84" s="92" t="s">
        <v>292</v>
      </c>
      <c r="C84" s="92" t="s">
        <v>110</v>
      </c>
      <c r="D84">
        <v>197815.25</v>
      </c>
    </row>
    <row r="85" spans="1:4">
      <c r="A85" s="92">
        <v>2010</v>
      </c>
      <c r="B85" s="92" t="s">
        <v>292</v>
      </c>
      <c r="C85" s="92" t="s">
        <v>110</v>
      </c>
      <c r="D85">
        <v>156709.734375</v>
      </c>
    </row>
    <row r="86" spans="1:4">
      <c r="A86" s="92">
        <v>2010</v>
      </c>
      <c r="B86" s="92" t="s">
        <v>292</v>
      </c>
      <c r="C86" s="92" t="s">
        <v>110</v>
      </c>
      <c r="D86">
        <v>409721.28125</v>
      </c>
    </row>
    <row r="87" spans="1:4">
      <c r="A87" s="92">
        <v>2010</v>
      </c>
      <c r="B87" s="92" t="s">
        <v>292</v>
      </c>
      <c r="C87" s="92" t="s">
        <v>110</v>
      </c>
      <c r="D87">
        <v>35714.296875</v>
      </c>
    </row>
    <row r="88" spans="1:4">
      <c r="A88" s="92">
        <v>2010</v>
      </c>
      <c r="B88" s="92" t="s">
        <v>292</v>
      </c>
      <c r="C88" s="92" t="s">
        <v>180</v>
      </c>
      <c r="D88">
        <v>2274.26171875</v>
      </c>
    </row>
    <row r="89" spans="1:4">
      <c r="A89" s="92">
        <v>2010</v>
      </c>
      <c r="B89" s="92" t="s">
        <v>292</v>
      </c>
      <c r="C89" s="92" t="s">
        <v>180</v>
      </c>
      <c r="D89">
        <v>25447.87890625</v>
      </c>
    </row>
    <row r="90" spans="1:4">
      <c r="A90" s="92">
        <v>2010</v>
      </c>
      <c r="B90" s="92" t="s">
        <v>292</v>
      </c>
      <c r="C90" s="92" t="s">
        <v>180</v>
      </c>
      <c r="D90">
        <v>123432.6171875</v>
      </c>
    </row>
    <row r="91" spans="1:4">
      <c r="A91" s="92">
        <v>2010</v>
      </c>
      <c r="B91" s="92" t="s">
        <v>292</v>
      </c>
      <c r="C91" s="92" t="s">
        <v>180</v>
      </c>
      <c r="D91">
        <v>73521.0234375</v>
      </c>
    </row>
    <row r="92" spans="1:4">
      <c r="A92" s="92">
        <v>2010</v>
      </c>
      <c r="B92" s="92" t="s">
        <v>292</v>
      </c>
      <c r="C92" s="92" t="s">
        <v>180</v>
      </c>
      <c r="D92">
        <v>11663.8310546875</v>
      </c>
    </row>
    <row r="93" spans="1:4">
      <c r="A93" s="92">
        <v>2010</v>
      </c>
      <c r="B93" s="92" t="s">
        <v>292</v>
      </c>
      <c r="C93" s="92" t="s">
        <v>112</v>
      </c>
      <c r="D93">
        <v>82440.625</v>
      </c>
    </row>
    <row r="94" spans="1:4">
      <c r="A94" s="92">
        <v>2010</v>
      </c>
      <c r="B94" s="92" t="s">
        <v>292</v>
      </c>
      <c r="C94" s="92" t="s">
        <v>112</v>
      </c>
      <c r="D94">
        <v>4126.9599609375</v>
      </c>
    </row>
    <row r="95" spans="1:4">
      <c r="A95" s="92">
        <v>2010</v>
      </c>
      <c r="B95" s="92" t="s">
        <v>292</v>
      </c>
      <c r="C95" s="92" t="s">
        <v>112</v>
      </c>
      <c r="D95">
        <v>29491.642578125</v>
      </c>
    </row>
    <row r="96" spans="1:4">
      <c r="A96" s="92">
        <v>2010</v>
      </c>
      <c r="B96" s="92" t="s">
        <v>292</v>
      </c>
      <c r="C96" s="92" t="s">
        <v>112</v>
      </c>
      <c r="D96">
        <v>22706.3046875</v>
      </c>
    </row>
    <row r="97" spans="1:4">
      <c r="A97" s="92">
        <v>2010</v>
      </c>
      <c r="B97" s="92" t="s">
        <v>292</v>
      </c>
      <c r="C97" s="92" t="s">
        <v>112</v>
      </c>
      <c r="D97">
        <v>73961.5</v>
      </c>
    </row>
    <row r="98" spans="1:4">
      <c r="A98" s="92">
        <v>2010</v>
      </c>
      <c r="B98" s="92" t="s">
        <v>292</v>
      </c>
      <c r="C98" s="92" t="s">
        <v>112</v>
      </c>
      <c r="D98">
        <v>336590.40625</v>
      </c>
    </row>
    <row r="99" spans="1:4">
      <c r="A99" s="92">
        <v>2010</v>
      </c>
      <c r="B99" s="92" t="s">
        <v>292</v>
      </c>
      <c r="C99" s="92" t="s">
        <v>112</v>
      </c>
      <c r="D99">
        <v>1610.31530761719</v>
      </c>
    </row>
    <row r="100" spans="1:4">
      <c r="A100" s="92">
        <v>2010</v>
      </c>
      <c r="B100" s="92" t="s">
        <v>292</v>
      </c>
      <c r="C100" s="92" t="s">
        <v>112</v>
      </c>
      <c r="D100">
        <v>2742.39819335938</v>
      </c>
    </row>
    <row r="101" spans="1:4">
      <c r="A101" s="92">
        <v>2010</v>
      </c>
      <c r="B101" s="92" t="s">
        <v>292</v>
      </c>
      <c r="C101" s="92" t="s">
        <v>112</v>
      </c>
      <c r="D101">
        <v>266413.40625</v>
      </c>
    </row>
    <row r="102" spans="1:4">
      <c r="A102" s="92">
        <v>2010</v>
      </c>
      <c r="B102" s="92" t="s">
        <v>292</v>
      </c>
      <c r="C102" s="92" t="s">
        <v>112</v>
      </c>
      <c r="D102">
        <v>11.6981916427612</v>
      </c>
    </row>
    <row r="103" spans="1:4">
      <c r="A103" s="92">
        <v>2010</v>
      </c>
      <c r="B103" s="92" t="s">
        <v>292</v>
      </c>
      <c r="C103" s="92" t="s">
        <v>112</v>
      </c>
      <c r="D103">
        <v>486221.5</v>
      </c>
    </row>
    <row r="104" spans="1:4">
      <c r="A104" s="92">
        <v>2010</v>
      </c>
      <c r="B104" s="92" t="s">
        <v>292</v>
      </c>
      <c r="C104" s="92" t="s">
        <v>112</v>
      </c>
      <c r="D104">
        <v>55191.3828125</v>
      </c>
    </row>
    <row r="105" spans="1:4">
      <c r="A105" s="92">
        <v>2010</v>
      </c>
      <c r="B105" s="92" t="s">
        <v>292</v>
      </c>
      <c r="C105" s="92" t="s">
        <v>112</v>
      </c>
      <c r="D105">
        <v>74463.9296875</v>
      </c>
    </row>
    <row r="106" spans="1:4">
      <c r="A106" s="92">
        <v>2010</v>
      </c>
      <c r="B106" s="92" t="s">
        <v>292</v>
      </c>
      <c r="C106" s="92" t="s">
        <v>112</v>
      </c>
      <c r="D106">
        <v>7332.3251953125</v>
      </c>
    </row>
    <row r="107" spans="1:4">
      <c r="A107" s="92">
        <v>2010</v>
      </c>
      <c r="B107" s="92" t="s">
        <v>292</v>
      </c>
      <c r="C107" s="92" t="s">
        <v>112</v>
      </c>
      <c r="D107">
        <v>59745.33203125</v>
      </c>
    </row>
    <row r="108" spans="1:4">
      <c r="A108" s="92">
        <v>2010</v>
      </c>
      <c r="B108" s="92" t="s">
        <v>292</v>
      </c>
      <c r="C108" s="92" t="s">
        <v>112</v>
      </c>
      <c r="D108">
        <v>15862.15234375</v>
      </c>
    </row>
    <row r="109" spans="1:4">
      <c r="A109" s="92">
        <v>2010</v>
      </c>
      <c r="B109" s="92" t="s">
        <v>292</v>
      </c>
      <c r="C109" s="92" t="s">
        <v>112</v>
      </c>
      <c r="D109">
        <v>1307.23681640625</v>
      </c>
    </row>
    <row r="110" spans="1:4">
      <c r="A110" s="92">
        <v>2010</v>
      </c>
      <c r="B110" s="92" t="s">
        <v>292</v>
      </c>
      <c r="C110" s="92" t="s">
        <v>115</v>
      </c>
      <c r="D110">
        <v>74939.953125</v>
      </c>
    </row>
    <row r="111" spans="1:4">
      <c r="A111" s="92">
        <v>2010</v>
      </c>
      <c r="B111" s="92" t="s">
        <v>292</v>
      </c>
      <c r="C111" s="92" t="s">
        <v>115</v>
      </c>
      <c r="D111">
        <v>27371.619140625</v>
      </c>
    </row>
    <row r="112" spans="1:4">
      <c r="A112" s="92">
        <v>2010</v>
      </c>
      <c r="B112" s="92" t="s">
        <v>292</v>
      </c>
      <c r="C112" s="92" t="s">
        <v>118</v>
      </c>
      <c r="D112">
        <v>5137.15380859375</v>
      </c>
    </row>
    <row r="113" spans="1:4">
      <c r="A113" s="92">
        <v>2010</v>
      </c>
      <c r="B113" s="92" t="s">
        <v>292</v>
      </c>
      <c r="C113" s="92" t="s">
        <v>118</v>
      </c>
      <c r="D113">
        <v>129558.515625</v>
      </c>
    </row>
    <row r="114" spans="1:4">
      <c r="A114" s="92">
        <v>2010</v>
      </c>
      <c r="B114" s="92" t="s">
        <v>292</v>
      </c>
      <c r="C114" s="92" t="s">
        <v>118</v>
      </c>
      <c r="D114">
        <v>86587.6796875</v>
      </c>
    </row>
    <row r="115" spans="1:4">
      <c r="A115" s="92">
        <v>2010</v>
      </c>
      <c r="B115" s="92" t="s">
        <v>292</v>
      </c>
      <c r="C115" s="92" t="s">
        <v>121</v>
      </c>
      <c r="D115">
        <v>94295.0625</v>
      </c>
    </row>
    <row r="116" spans="1:4">
      <c r="A116" s="92">
        <v>2010</v>
      </c>
      <c r="B116" s="92" t="s">
        <v>292</v>
      </c>
      <c r="C116" s="92" t="s">
        <v>121</v>
      </c>
      <c r="D116">
        <v>56782.2578125</v>
      </c>
    </row>
    <row r="117" spans="1:4">
      <c r="A117" s="92">
        <v>2010</v>
      </c>
      <c r="B117" s="92" t="s">
        <v>292</v>
      </c>
      <c r="C117" s="92" t="s">
        <v>181</v>
      </c>
      <c r="D117">
        <v>50853.92578125</v>
      </c>
    </row>
    <row r="118" spans="1:4">
      <c r="A118" s="92">
        <v>2010</v>
      </c>
      <c r="B118" s="92" t="s">
        <v>292</v>
      </c>
      <c r="C118" s="92" t="s">
        <v>181</v>
      </c>
      <c r="D118">
        <v>9777.697265625</v>
      </c>
    </row>
    <row r="119" spans="1:4">
      <c r="A119" s="92">
        <v>2010</v>
      </c>
      <c r="B119" s="92" t="s">
        <v>292</v>
      </c>
      <c r="C119" s="92" t="s">
        <v>181</v>
      </c>
      <c r="D119">
        <v>6757.595703125</v>
      </c>
    </row>
    <row r="120" spans="1:4">
      <c r="A120" s="92">
        <v>2010</v>
      </c>
      <c r="B120" s="92" t="s">
        <v>292</v>
      </c>
      <c r="C120" s="92" t="s">
        <v>181</v>
      </c>
      <c r="D120">
        <v>2570.67260742188</v>
      </c>
    </row>
    <row r="121" spans="1:4">
      <c r="A121" s="92">
        <v>2010</v>
      </c>
      <c r="B121" s="92" t="s">
        <v>292</v>
      </c>
      <c r="C121" s="92" t="s">
        <v>181</v>
      </c>
      <c r="D121">
        <v>108402.7421875</v>
      </c>
    </row>
    <row r="122" spans="1:4">
      <c r="A122" s="92">
        <v>2010</v>
      </c>
      <c r="B122" s="92" t="s">
        <v>292</v>
      </c>
      <c r="C122" s="92" t="s">
        <v>181</v>
      </c>
      <c r="D122">
        <v>76573.2421875</v>
      </c>
    </row>
    <row r="123" spans="1:4">
      <c r="A123" s="92">
        <v>2010</v>
      </c>
      <c r="B123" s="92" t="s">
        <v>292</v>
      </c>
      <c r="C123" s="92" t="s">
        <v>124</v>
      </c>
      <c r="D123">
        <v>202397.34375</v>
      </c>
    </row>
    <row r="124" spans="1:4">
      <c r="A124" s="92">
        <v>2010</v>
      </c>
      <c r="B124" s="92" t="s">
        <v>292</v>
      </c>
      <c r="C124" s="92" t="s">
        <v>124</v>
      </c>
      <c r="D124">
        <v>9247.1220703125</v>
      </c>
    </row>
    <row r="125" spans="1:4">
      <c r="A125" s="92">
        <v>2010</v>
      </c>
      <c r="B125" s="92" t="s">
        <v>292</v>
      </c>
      <c r="C125" s="92" t="s">
        <v>124</v>
      </c>
      <c r="D125">
        <v>320.20538330078102</v>
      </c>
    </row>
    <row r="126" spans="1:4">
      <c r="A126" s="92">
        <v>2010</v>
      </c>
      <c r="B126" s="92" t="s">
        <v>292</v>
      </c>
      <c r="C126" s="92" t="s">
        <v>124</v>
      </c>
      <c r="D126">
        <v>41654.5703125</v>
      </c>
    </row>
    <row r="127" spans="1:4">
      <c r="A127" s="92">
        <v>2010</v>
      </c>
      <c r="B127" s="92" t="s">
        <v>292</v>
      </c>
      <c r="C127" s="92" t="s">
        <v>124</v>
      </c>
      <c r="D127">
        <v>18902.50390625</v>
      </c>
    </row>
    <row r="128" spans="1:4">
      <c r="A128" s="92">
        <v>2010</v>
      </c>
      <c r="B128" s="92" t="s">
        <v>292</v>
      </c>
      <c r="C128" s="92" t="s">
        <v>130</v>
      </c>
      <c r="D128">
        <v>1007999.6875</v>
      </c>
    </row>
    <row r="129" spans="1:4">
      <c r="A129" s="92">
        <v>2010</v>
      </c>
      <c r="B129" s="92" t="s">
        <v>292</v>
      </c>
      <c r="C129" s="92" t="s">
        <v>130</v>
      </c>
      <c r="D129">
        <v>27077.40234375</v>
      </c>
    </row>
    <row r="130" spans="1:4">
      <c r="A130" s="92">
        <v>2010</v>
      </c>
      <c r="B130" s="92" t="s">
        <v>292</v>
      </c>
      <c r="C130" s="92" t="s">
        <v>130</v>
      </c>
      <c r="D130">
        <v>278159.46875</v>
      </c>
    </row>
    <row r="131" spans="1:4">
      <c r="A131" s="92">
        <v>2010</v>
      </c>
      <c r="B131" s="92" t="s">
        <v>292</v>
      </c>
      <c r="C131" s="92" t="s">
        <v>130</v>
      </c>
      <c r="D131">
        <v>67661.21875</v>
      </c>
    </row>
    <row r="132" spans="1:4">
      <c r="A132" s="92">
        <v>2010</v>
      </c>
      <c r="B132" s="92" t="s">
        <v>292</v>
      </c>
      <c r="C132" s="92" t="s">
        <v>130</v>
      </c>
      <c r="D132">
        <v>11837.693359375</v>
      </c>
    </row>
    <row r="133" spans="1:4">
      <c r="A133" s="92">
        <v>2010</v>
      </c>
      <c r="B133" s="92" t="s">
        <v>292</v>
      </c>
      <c r="C133" s="92" t="s">
        <v>130</v>
      </c>
      <c r="D133">
        <v>230938.515625</v>
      </c>
    </row>
    <row r="134" spans="1:4">
      <c r="A134" s="92">
        <v>2010</v>
      </c>
      <c r="B134" s="92" t="s">
        <v>292</v>
      </c>
      <c r="C134" s="92" t="s">
        <v>132</v>
      </c>
      <c r="D134">
        <v>590122.1875</v>
      </c>
    </row>
    <row r="135" spans="1:4">
      <c r="A135" s="92">
        <v>2010</v>
      </c>
      <c r="B135" s="92" t="s">
        <v>292</v>
      </c>
      <c r="C135" s="92" t="s">
        <v>132</v>
      </c>
      <c r="D135">
        <v>607196.4375</v>
      </c>
    </row>
    <row r="136" spans="1:4">
      <c r="A136" s="92">
        <v>2010</v>
      </c>
      <c r="B136" s="92" t="s">
        <v>292</v>
      </c>
      <c r="C136" s="92" t="s">
        <v>132</v>
      </c>
      <c r="D136">
        <v>240138.296875</v>
      </c>
    </row>
    <row r="137" spans="1:4">
      <c r="A137" s="92">
        <v>2010</v>
      </c>
      <c r="B137" s="92" t="s">
        <v>292</v>
      </c>
      <c r="C137" s="92" t="s">
        <v>132</v>
      </c>
      <c r="D137">
        <v>24414.095703125</v>
      </c>
    </row>
    <row r="138" spans="1:4">
      <c r="A138" s="92">
        <v>2010</v>
      </c>
      <c r="B138" s="92" t="s">
        <v>292</v>
      </c>
      <c r="C138" s="92" t="s">
        <v>287</v>
      </c>
      <c r="D138">
        <v>18722.083984375</v>
      </c>
    </row>
    <row r="139" spans="1:4">
      <c r="A139" s="92">
        <v>2010</v>
      </c>
      <c r="B139" s="92" t="s">
        <v>292</v>
      </c>
      <c r="C139" s="92" t="s">
        <v>287</v>
      </c>
      <c r="D139">
        <v>297188.8125</v>
      </c>
    </row>
    <row r="140" spans="1:4">
      <c r="A140" s="92">
        <v>2010</v>
      </c>
      <c r="B140" s="92" t="s">
        <v>292</v>
      </c>
      <c r="C140" s="92" t="s">
        <v>287</v>
      </c>
      <c r="D140">
        <v>8233.2509765625</v>
      </c>
    </row>
    <row r="141" spans="1:4">
      <c r="A141" s="92">
        <v>2010</v>
      </c>
      <c r="B141" s="92" t="s">
        <v>292</v>
      </c>
      <c r="C141" s="92" t="s">
        <v>287</v>
      </c>
      <c r="D141">
        <v>82067.2734375</v>
      </c>
    </row>
    <row r="142" spans="1:4">
      <c r="A142" s="92">
        <v>2010</v>
      </c>
      <c r="B142" s="92" t="s">
        <v>292</v>
      </c>
      <c r="C142" s="92" t="s">
        <v>141</v>
      </c>
      <c r="D142">
        <v>718216.8125</v>
      </c>
    </row>
    <row r="143" spans="1:4">
      <c r="A143" s="92">
        <v>2010</v>
      </c>
      <c r="B143" s="92" t="s">
        <v>292</v>
      </c>
      <c r="C143" s="92" t="s">
        <v>141</v>
      </c>
      <c r="D143">
        <v>111299.265625</v>
      </c>
    </row>
    <row r="144" spans="1:4">
      <c r="A144" s="92">
        <v>2010</v>
      </c>
      <c r="B144" s="92" t="s">
        <v>292</v>
      </c>
      <c r="C144" s="92" t="s">
        <v>141</v>
      </c>
      <c r="D144">
        <v>122248.4453125</v>
      </c>
    </row>
    <row r="145" spans="1:4">
      <c r="A145" s="92">
        <v>2010</v>
      </c>
      <c r="B145" s="92" t="s">
        <v>292</v>
      </c>
      <c r="C145" s="92" t="s">
        <v>141</v>
      </c>
      <c r="D145">
        <v>705410</v>
      </c>
    </row>
    <row r="146" spans="1:4">
      <c r="A146" s="92">
        <v>2010</v>
      </c>
      <c r="B146" s="92" t="s">
        <v>292</v>
      </c>
      <c r="C146" s="92" t="s">
        <v>141</v>
      </c>
      <c r="D146">
        <v>99676.21875</v>
      </c>
    </row>
    <row r="147" spans="1:4">
      <c r="A147" s="92">
        <v>2010</v>
      </c>
      <c r="B147" s="92" t="s">
        <v>292</v>
      </c>
      <c r="C147" s="92" t="s">
        <v>141</v>
      </c>
      <c r="D147">
        <v>166414.015625</v>
      </c>
    </row>
    <row r="148" spans="1:4">
      <c r="A148" s="92">
        <v>2010</v>
      </c>
      <c r="B148" s="92" t="s">
        <v>292</v>
      </c>
      <c r="C148" s="92" t="s">
        <v>141</v>
      </c>
      <c r="D148">
        <v>246298.84375</v>
      </c>
    </row>
    <row r="149" spans="1:4">
      <c r="A149" s="92">
        <v>2010</v>
      </c>
      <c r="B149" s="92" t="s">
        <v>292</v>
      </c>
      <c r="C149" s="92" t="s">
        <v>141</v>
      </c>
      <c r="D149">
        <v>32275.626953125</v>
      </c>
    </row>
    <row r="150" spans="1:4">
      <c r="A150" s="92">
        <v>2010</v>
      </c>
      <c r="B150" s="92" t="s">
        <v>292</v>
      </c>
      <c r="C150" s="92" t="s">
        <v>141</v>
      </c>
      <c r="D150">
        <v>59664.8515625</v>
      </c>
    </row>
    <row r="151" spans="1:4">
      <c r="A151" s="92">
        <v>2010</v>
      </c>
      <c r="B151" s="92" t="s">
        <v>292</v>
      </c>
      <c r="C151" s="92" t="s">
        <v>141</v>
      </c>
      <c r="D151">
        <v>62776.46875</v>
      </c>
    </row>
    <row r="152" spans="1:4">
      <c r="A152" s="92">
        <v>2010</v>
      </c>
      <c r="B152" s="92" t="s">
        <v>292</v>
      </c>
      <c r="C152" s="92" t="s">
        <v>141</v>
      </c>
      <c r="D152">
        <v>379235.65625</v>
      </c>
    </row>
    <row r="153" spans="1:4">
      <c r="A153" s="92">
        <v>2010</v>
      </c>
      <c r="B153" s="92" t="s">
        <v>292</v>
      </c>
      <c r="C153" s="92" t="s">
        <v>141</v>
      </c>
      <c r="D153">
        <v>9810.275390625</v>
      </c>
    </row>
    <row r="154" spans="1:4">
      <c r="A154" s="92">
        <v>2010</v>
      </c>
      <c r="B154" s="92" t="s">
        <v>292</v>
      </c>
      <c r="C154" s="92" t="s">
        <v>182</v>
      </c>
      <c r="D154">
        <v>25468.646484375</v>
      </c>
    </row>
    <row r="155" spans="1:4">
      <c r="A155" s="92">
        <v>2010</v>
      </c>
      <c r="B155" s="92" t="s">
        <v>292</v>
      </c>
      <c r="C155" s="92" t="s">
        <v>182</v>
      </c>
      <c r="D155">
        <v>16318.046875</v>
      </c>
    </row>
    <row r="156" spans="1:4">
      <c r="A156" s="92">
        <v>2010</v>
      </c>
      <c r="B156" s="92" t="s">
        <v>292</v>
      </c>
      <c r="C156" s="92" t="s">
        <v>182</v>
      </c>
      <c r="D156">
        <v>15218.98828125</v>
      </c>
    </row>
    <row r="157" spans="1:4">
      <c r="A157" s="92">
        <v>2010</v>
      </c>
      <c r="B157" s="92" t="s">
        <v>292</v>
      </c>
      <c r="C157" s="92" t="s">
        <v>144</v>
      </c>
      <c r="D157">
        <v>11428.1357421875</v>
      </c>
    </row>
    <row r="158" spans="1:4">
      <c r="A158" s="92">
        <v>2010</v>
      </c>
      <c r="B158" s="92" t="s">
        <v>292</v>
      </c>
      <c r="C158" s="92" t="s">
        <v>144</v>
      </c>
      <c r="D158">
        <v>4001.74194335938</v>
      </c>
    </row>
    <row r="159" spans="1:4">
      <c r="A159" s="92">
        <v>2010</v>
      </c>
      <c r="B159" s="92" t="s">
        <v>292</v>
      </c>
      <c r="C159" s="92" t="s">
        <v>144</v>
      </c>
      <c r="D159">
        <v>4185.75634765625</v>
      </c>
    </row>
    <row r="160" spans="1:4">
      <c r="A160" s="92">
        <v>2010</v>
      </c>
      <c r="B160" s="92" t="s">
        <v>292</v>
      </c>
      <c r="C160" s="92" t="s">
        <v>144</v>
      </c>
      <c r="D160">
        <v>587.18786621093795</v>
      </c>
    </row>
    <row r="161" spans="1:4">
      <c r="A161" s="92">
        <v>2010</v>
      </c>
      <c r="B161" s="92" t="s">
        <v>292</v>
      </c>
      <c r="C161" s="92" t="s">
        <v>144</v>
      </c>
      <c r="D161">
        <v>1155.22143554688</v>
      </c>
    </row>
    <row r="162" spans="1:4">
      <c r="A162" s="92">
        <v>2010</v>
      </c>
      <c r="B162" s="92" t="s">
        <v>292</v>
      </c>
      <c r="C162" s="92" t="s">
        <v>144</v>
      </c>
      <c r="D162">
        <v>1765.69616699219</v>
      </c>
    </row>
    <row r="163" spans="1:4">
      <c r="A163" s="92">
        <v>2010</v>
      </c>
      <c r="B163" s="92" t="s">
        <v>292</v>
      </c>
      <c r="C163" s="92" t="s">
        <v>144</v>
      </c>
      <c r="D163">
        <v>3108.84765625</v>
      </c>
    </row>
    <row r="164" spans="1:4">
      <c r="A164" s="92">
        <v>2010</v>
      </c>
      <c r="B164" s="92" t="s">
        <v>292</v>
      </c>
      <c r="C164" s="92" t="s">
        <v>147</v>
      </c>
      <c r="D164">
        <v>67038.7265625</v>
      </c>
    </row>
    <row r="165" spans="1:4">
      <c r="A165" s="92">
        <v>2010</v>
      </c>
      <c r="B165" s="92" t="s">
        <v>292</v>
      </c>
      <c r="C165" s="92" t="s">
        <v>147</v>
      </c>
      <c r="D165">
        <v>15505.546875</v>
      </c>
    </row>
    <row r="166" spans="1:4">
      <c r="A166" s="92">
        <v>2010</v>
      </c>
      <c r="B166" s="92" t="s">
        <v>292</v>
      </c>
      <c r="C166" s="92" t="s">
        <v>147</v>
      </c>
      <c r="D166">
        <v>19215.08203125</v>
      </c>
    </row>
    <row r="167" spans="1:4">
      <c r="A167" s="92">
        <v>2010</v>
      </c>
      <c r="B167" s="92" t="s">
        <v>292</v>
      </c>
      <c r="C167" s="92" t="s">
        <v>147</v>
      </c>
      <c r="D167">
        <v>60523.59375</v>
      </c>
    </row>
    <row r="168" spans="1:4">
      <c r="A168" s="92">
        <v>2010</v>
      </c>
      <c r="B168" s="92" t="s">
        <v>292</v>
      </c>
      <c r="C168" s="92" t="s">
        <v>147</v>
      </c>
      <c r="D168">
        <v>321165.75</v>
      </c>
    </row>
    <row r="169" spans="1:4">
      <c r="A169" s="92">
        <v>2010</v>
      </c>
      <c r="B169" s="92" t="s">
        <v>292</v>
      </c>
      <c r="C169" s="92" t="s">
        <v>183</v>
      </c>
      <c r="D169">
        <v>261556.484375</v>
      </c>
    </row>
    <row r="170" spans="1:4">
      <c r="A170" s="92">
        <v>2010</v>
      </c>
      <c r="B170" s="92" t="s">
        <v>292</v>
      </c>
      <c r="C170" s="92" t="s">
        <v>183</v>
      </c>
      <c r="D170">
        <v>12130.9765625</v>
      </c>
    </row>
    <row r="171" spans="1:4">
      <c r="A171" s="92">
        <v>2010</v>
      </c>
      <c r="B171" s="92" t="s">
        <v>292</v>
      </c>
      <c r="C171" s="92" t="s">
        <v>183</v>
      </c>
      <c r="D171">
        <v>42866.25</v>
      </c>
    </row>
    <row r="172" spans="1:4">
      <c r="A172" s="92">
        <v>2010</v>
      </c>
      <c r="B172" s="92" t="s">
        <v>292</v>
      </c>
      <c r="C172" s="92" t="s">
        <v>183</v>
      </c>
      <c r="D172">
        <v>153198.203125</v>
      </c>
    </row>
    <row r="173" spans="1:4">
      <c r="A173" s="92">
        <v>2010</v>
      </c>
      <c r="B173" s="92" t="s">
        <v>292</v>
      </c>
      <c r="C173" s="92" t="s">
        <v>149</v>
      </c>
      <c r="D173">
        <v>82371.984375</v>
      </c>
    </row>
    <row r="174" spans="1:4">
      <c r="A174" s="92">
        <v>2010</v>
      </c>
      <c r="B174" s="92" t="s">
        <v>292</v>
      </c>
      <c r="C174" s="92" t="s">
        <v>149</v>
      </c>
      <c r="D174">
        <v>49.322444915771499</v>
      </c>
    </row>
    <row r="175" spans="1:4">
      <c r="A175" s="92">
        <v>2010</v>
      </c>
      <c r="B175" s="92" t="s">
        <v>292</v>
      </c>
      <c r="C175" s="92" t="s">
        <v>149</v>
      </c>
      <c r="D175">
        <v>67355.515625</v>
      </c>
    </row>
    <row r="176" spans="1:4">
      <c r="A176" s="92">
        <v>2010</v>
      </c>
      <c r="B176" s="92" t="s">
        <v>292</v>
      </c>
      <c r="C176" s="92" t="s">
        <v>149</v>
      </c>
      <c r="D176">
        <v>194223.578125</v>
      </c>
    </row>
    <row r="177" spans="1:4">
      <c r="A177" s="92">
        <v>2010</v>
      </c>
      <c r="B177" s="92" t="s">
        <v>292</v>
      </c>
      <c r="C177" s="92" t="s">
        <v>149</v>
      </c>
      <c r="D177">
        <v>187774.21875</v>
      </c>
    </row>
    <row r="178" spans="1:4">
      <c r="A178" s="92">
        <v>2010</v>
      </c>
      <c r="B178" s="92" t="s">
        <v>292</v>
      </c>
      <c r="C178" s="92" t="s">
        <v>149</v>
      </c>
      <c r="D178">
        <v>26349.171875</v>
      </c>
    </row>
    <row r="179" spans="1:4">
      <c r="A179" s="92">
        <v>2010</v>
      </c>
      <c r="B179" s="92" t="s">
        <v>292</v>
      </c>
      <c r="C179" s="92" t="s">
        <v>149</v>
      </c>
      <c r="D179">
        <v>467552.5</v>
      </c>
    </row>
    <row r="180" spans="1:4">
      <c r="A180" s="92">
        <v>2010</v>
      </c>
      <c r="B180" s="92" t="s">
        <v>292</v>
      </c>
      <c r="C180" s="92" t="s">
        <v>149</v>
      </c>
      <c r="D180">
        <v>254122.40625</v>
      </c>
    </row>
    <row r="181" spans="1:4">
      <c r="A181" s="92">
        <v>2010</v>
      </c>
      <c r="B181" s="92" t="s">
        <v>292</v>
      </c>
      <c r="C181" s="92" t="s">
        <v>149</v>
      </c>
      <c r="D181">
        <v>178523.5</v>
      </c>
    </row>
    <row r="182" spans="1:4">
      <c r="A182" s="92">
        <v>2010</v>
      </c>
      <c r="B182" s="92" t="s">
        <v>292</v>
      </c>
      <c r="C182" s="92" t="s">
        <v>149</v>
      </c>
      <c r="D182">
        <v>134834.5</v>
      </c>
    </row>
    <row r="183" spans="1:4">
      <c r="A183" s="92">
        <v>2010</v>
      </c>
      <c r="B183" s="92" t="s">
        <v>292</v>
      </c>
      <c r="C183" s="92" t="s">
        <v>149</v>
      </c>
      <c r="D183">
        <v>9105.076171875</v>
      </c>
    </row>
    <row r="184" spans="1:4">
      <c r="A184" s="92">
        <v>2010</v>
      </c>
      <c r="B184" s="92" t="s">
        <v>292</v>
      </c>
      <c r="C184" s="92" t="s">
        <v>149</v>
      </c>
      <c r="D184">
        <v>40015.53125</v>
      </c>
    </row>
    <row r="185" spans="1:4">
      <c r="A185" s="92">
        <v>2010</v>
      </c>
      <c r="B185" s="92" t="s">
        <v>292</v>
      </c>
      <c r="C185" s="92" t="s">
        <v>149</v>
      </c>
      <c r="D185">
        <v>209159.953125</v>
      </c>
    </row>
    <row r="186" spans="1:4">
      <c r="A186" s="92">
        <v>2010</v>
      </c>
      <c r="B186" s="92" t="s">
        <v>292</v>
      </c>
      <c r="C186" s="92" t="s">
        <v>149</v>
      </c>
      <c r="D186">
        <v>450442.75</v>
      </c>
    </row>
    <row r="187" spans="1:4">
      <c r="A187" s="92">
        <v>2010</v>
      </c>
      <c r="B187" s="92" t="s">
        <v>292</v>
      </c>
      <c r="C187" s="92" t="s">
        <v>155</v>
      </c>
      <c r="D187">
        <v>55446.08203125</v>
      </c>
    </row>
    <row r="188" spans="1:4">
      <c r="A188" s="92">
        <v>2010</v>
      </c>
      <c r="B188" s="92" t="s">
        <v>292</v>
      </c>
      <c r="C188" s="92" t="s">
        <v>155</v>
      </c>
      <c r="D188">
        <v>33871.9453125</v>
      </c>
    </row>
    <row r="189" spans="1:4">
      <c r="A189" s="92">
        <v>2010</v>
      </c>
      <c r="B189" s="92" t="s">
        <v>292</v>
      </c>
      <c r="C189" s="92" t="s">
        <v>155</v>
      </c>
      <c r="D189">
        <v>108927.984375</v>
      </c>
    </row>
    <row r="190" spans="1:4">
      <c r="A190" s="92">
        <v>2010</v>
      </c>
      <c r="B190" s="92" t="s">
        <v>292</v>
      </c>
      <c r="C190" s="92" t="s">
        <v>155</v>
      </c>
      <c r="D190">
        <v>114883.6953125</v>
      </c>
    </row>
    <row r="191" spans="1:4">
      <c r="A191" s="92">
        <v>2010</v>
      </c>
      <c r="B191" s="92" t="s">
        <v>292</v>
      </c>
      <c r="C191" s="92" t="s">
        <v>155</v>
      </c>
      <c r="D191">
        <v>251684.625</v>
      </c>
    </row>
    <row r="192" spans="1:4">
      <c r="A192" s="92">
        <v>2010</v>
      </c>
      <c r="B192" s="92" t="s">
        <v>292</v>
      </c>
      <c r="C192" s="92" t="s">
        <v>155</v>
      </c>
      <c r="D192">
        <v>32997.765625</v>
      </c>
    </row>
    <row r="193" spans="1:4">
      <c r="A193" s="92">
        <v>2010</v>
      </c>
      <c r="B193" s="92" t="s">
        <v>292</v>
      </c>
      <c r="C193" s="92" t="s">
        <v>155</v>
      </c>
      <c r="D193">
        <v>576015.75</v>
      </c>
    </row>
    <row r="194" spans="1:4">
      <c r="A194" s="92">
        <v>2010</v>
      </c>
      <c r="B194" s="92" t="s">
        <v>292</v>
      </c>
      <c r="C194" s="92" t="s">
        <v>155</v>
      </c>
      <c r="D194">
        <v>72543.7421875</v>
      </c>
    </row>
    <row r="195" spans="1:4">
      <c r="A195" s="92">
        <v>2010</v>
      </c>
      <c r="B195" s="92" t="s">
        <v>292</v>
      </c>
      <c r="C195" s="92" t="s">
        <v>155</v>
      </c>
      <c r="D195">
        <v>76.984268188476605</v>
      </c>
    </row>
    <row r="196" spans="1:4">
      <c r="A196" s="92">
        <v>2010</v>
      </c>
      <c r="B196" s="92" t="s">
        <v>292</v>
      </c>
      <c r="C196" s="92" t="s">
        <v>155</v>
      </c>
      <c r="D196">
        <v>196340.671875</v>
      </c>
    </row>
    <row r="197" spans="1:4">
      <c r="A197" s="92">
        <v>2010</v>
      </c>
      <c r="B197" s="92" t="s">
        <v>292</v>
      </c>
      <c r="C197" s="92" t="s">
        <v>155</v>
      </c>
      <c r="D197">
        <v>24523.79296875</v>
      </c>
    </row>
    <row r="198" spans="1:4">
      <c r="A198" s="92">
        <v>2010</v>
      </c>
      <c r="B198" s="92" t="s">
        <v>292</v>
      </c>
      <c r="C198" s="92" t="s">
        <v>155</v>
      </c>
      <c r="D198">
        <v>154706.6875</v>
      </c>
    </row>
    <row r="199" spans="1:4">
      <c r="A199" s="92">
        <v>2015</v>
      </c>
      <c r="B199" s="92" t="s">
        <v>292</v>
      </c>
      <c r="C199" s="92" t="s">
        <v>78</v>
      </c>
      <c r="D199">
        <v>4777.9052734375</v>
      </c>
    </row>
    <row r="200" spans="1:4">
      <c r="A200" s="92">
        <v>2015</v>
      </c>
      <c r="B200" s="92" t="s">
        <v>292</v>
      </c>
      <c r="C200" s="92" t="s">
        <v>78</v>
      </c>
      <c r="D200">
        <v>208742.53125</v>
      </c>
    </row>
    <row r="201" spans="1:4">
      <c r="A201" s="92">
        <v>2015</v>
      </c>
      <c r="B201" s="92" t="s">
        <v>292</v>
      </c>
      <c r="C201" s="92" t="s">
        <v>78</v>
      </c>
      <c r="D201">
        <v>13143.8779296875</v>
      </c>
    </row>
    <row r="202" spans="1:4">
      <c r="A202" s="92">
        <v>2015</v>
      </c>
      <c r="B202" s="92" t="s">
        <v>292</v>
      </c>
      <c r="C202" s="92" t="s">
        <v>78</v>
      </c>
      <c r="D202">
        <v>60891.09375</v>
      </c>
    </row>
    <row r="203" spans="1:4">
      <c r="A203" s="92">
        <v>2015</v>
      </c>
      <c r="B203" s="92" t="s">
        <v>292</v>
      </c>
      <c r="C203" s="92" t="s">
        <v>78</v>
      </c>
      <c r="D203">
        <v>97325.2578125</v>
      </c>
    </row>
    <row r="204" spans="1:4">
      <c r="A204" s="92">
        <v>2015</v>
      </c>
      <c r="B204" s="92" t="s">
        <v>292</v>
      </c>
      <c r="C204" s="92" t="s">
        <v>78</v>
      </c>
      <c r="D204">
        <v>59559.0859375</v>
      </c>
    </row>
    <row r="205" spans="1:4">
      <c r="A205" s="92">
        <v>2015</v>
      </c>
      <c r="B205" s="92" t="s">
        <v>292</v>
      </c>
      <c r="C205" s="92" t="s">
        <v>78</v>
      </c>
      <c r="D205">
        <v>42166.4921875</v>
      </c>
    </row>
    <row r="206" spans="1:4">
      <c r="A206" s="92">
        <v>2015</v>
      </c>
      <c r="B206" s="92" t="s">
        <v>292</v>
      </c>
      <c r="C206" s="92" t="s">
        <v>78</v>
      </c>
      <c r="D206">
        <v>27484.58203125</v>
      </c>
    </row>
    <row r="207" spans="1:4">
      <c r="A207" s="92">
        <v>2015</v>
      </c>
      <c r="B207" s="92" t="s">
        <v>292</v>
      </c>
      <c r="C207" s="92" t="s">
        <v>81</v>
      </c>
      <c r="D207">
        <v>796.28863525390602</v>
      </c>
    </row>
    <row r="208" spans="1:4">
      <c r="A208" s="92">
        <v>2015</v>
      </c>
      <c r="B208" s="92" t="s">
        <v>292</v>
      </c>
      <c r="C208" s="92" t="s">
        <v>81</v>
      </c>
      <c r="D208">
        <v>7637.06298828125</v>
      </c>
    </row>
    <row r="209" spans="1:4">
      <c r="A209" s="92">
        <v>2015</v>
      </c>
      <c r="B209" s="92" t="s">
        <v>292</v>
      </c>
      <c r="C209" s="92" t="s">
        <v>81</v>
      </c>
      <c r="D209">
        <v>56177.19921875</v>
      </c>
    </row>
    <row r="210" spans="1:4">
      <c r="A210" s="92">
        <v>2015</v>
      </c>
      <c r="B210" s="92" t="s">
        <v>292</v>
      </c>
      <c r="C210" s="92" t="s">
        <v>81</v>
      </c>
      <c r="D210">
        <v>41762.6015625</v>
      </c>
    </row>
    <row r="211" spans="1:4">
      <c r="A211" s="92">
        <v>2015</v>
      </c>
      <c r="B211" s="92" t="s">
        <v>292</v>
      </c>
      <c r="C211" s="92" t="s">
        <v>81</v>
      </c>
      <c r="D211">
        <v>21379.265625</v>
      </c>
    </row>
    <row r="212" spans="1:4">
      <c r="A212" s="92">
        <v>2015</v>
      </c>
      <c r="B212" s="92" t="s">
        <v>292</v>
      </c>
      <c r="C212" s="92" t="s">
        <v>81</v>
      </c>
      <c r="D212">
        <v>454.51519775390602</v>
      </c>
    </row>
    <row r="213" spans="1:4">
      <c r="A213" s="92">
        <v>2015</v>
      </c>
      <c r="B213" s="92" t="s">
        <v>292</v>
      </c>
      <c r="C213" s="92" t="s">
        <v>81</v>
      </c>
      <c r="D213">
        <v>14790.2021484375</v>
      </c>
    </row>
    <row r="214" spans="1:4">
      <c r="A214" s="92">
        <v>2015</v>
      </c>
      <c r="B214" s="92" t="s">
        <v>292</v>
      </c>
      <c r="C214" s="92" t="s">
        <v>81</v>
      </c>
      <c r="D214">
        <v>2542.79638671875</v>
      </c>
    </row>
    <row r="215" spans="1:4">
      <c r="A215" s="92">
        <v>2015</v>
      </c>
      <c r="B215" s="92" t="s">
        <v>292</v>
      </c>
      <c r="C215" s="92" t="s">
        <v>81</v>
      </c>
      <c r="D215">
        <v>116.38156890869099</v>
      </c>
    </row>
    <row r="216" spans="1:4">
      <c r="A216" s="92">
        <v>2015</v>
      </c>
      <c r="B216" s="92" t="s">
        <v>292</v>
      </c>
      <c r="C216" s="92" t="s">
        <v>81</v>
      </c>
      <c r="D216">
        <v>735.08367919921898</v>
      </c>
    </row>
    <row r="217" spans="1:4">
      <c r="A217" s="92">
        <v>2015</v>
      </c>
      <c r="B217" s="92" t="s">
        <v>292</v>
      </c>
      <c r="C217" s="92" t="s">
        <v>81</v>
      </c>
      <c r="D217">
        <v>29042.833984375</v>
      </c>
    </row>
    <row r="218" spans="1:4">
      <c r="A218" s="92">
        <v>2015</v>
      </c>
      <c r="B218" s="92" t="s">
        <v>292</v>
      </c>
      <c r="C218" s="92" t="s">
        <v>81</v>
      </c>
      <c r="D218">
        <v>2275.55444335938</v>
      </c>
    </row>
    <row r="219" spans="1:4">
      <c r="A219" s="92">
        <v>2015</v>
      </c>
      <c r="B219" s="92" t="s">
        <v>292</v>
      </c>
      <c r="C219" s="92" t="s">
        <v>87</v>
      </c>
      <c r="D219">
        <v>157066.90625</v>
      </c>
    </row>
    <row r="220" spans="1:4">
      <c r="A220" s="92">
        <v>2015</v>
      </c>
      <c r="B220" s="92" t="s">
        <v>292</v>
      </c>
      <c r="C220" s="92" t="s">
        <v>87</v>
      </c>
      <c r="D220">
        <v>72614.15625</v>
      </c>
    </row>
    <row r="221" spans="1:4">
      <c r="A221" s="92">
        <v>2015</v>
      </c>
      <c r="B221" s="92" t="s">
        <v>292</v>
      </c>
      <c r="C221" s="92" t="s">
        <v>87</v>
      </c>
      <c r="D221">
        <v>320346.9375</v>
      </c>
    </row>
    <row r="222" spans="1:4">
      <c r="A222" s="92">
        <v>2015</v>
      </c>
      <c r="B222" s="92" t="s">
        <v>292</v>
      </c>
      <c r="C222" s="92" t="s">
        <v>87</v>
      </c>
      <c r="D222">
        <v>56649.54296875</v>
      </c>
    </row>
    <row r="223" spans="1:4">
      <c r="A223" s="92">
        <v>2015</v>
      </c>
      <c r="B223" s="92" t="s">
        <v>292</v>
      </c>
      <c r="C223" s="92" t="s">
        <v>87</v>
      </c>
      <c r="D223">
        <v>158516.296875</v>
      </c>
    </row>
    <row r="224" spans="1:4">
      <c r="A224" s="92">
        <v>2015</v>
      </c>
      <c r="B224" s="92" t="s">
        <v>292</v>
      </c>
      <c r="C224" s="92" t="s">
        <v>87</v>
      </c>
      <c r="D224">
        <v>4748.13525390625</v>
      </c>
    </row>
    <row r="225" spans="1:4">
      <c r="A225" s="92">
        <v>2015</v>
      </c>
      <c r="B225" s="92" t="s">
        <v>292</v>
      </c>
      <c r="C225" s="92" t="s">
        <v>87</v>
      </c>
      <c r="D225">
        <v>602782.1875</v>
      </c>
    </row>
    <row r="226" spans="1:4">
      <c r="A226" s="92">
        <v>2015</v>
      </c>
      <c r="B226" s="92" t="s">
        <v>292</v>
      </c>
      <c r="C226" s="92" t="s">
        <v>87</v>
      </c>
      <c r="D226">
        <v>11.963493347168001</v>
      </c>
    </row>
    <row r="227" spans="1:4">
      <c r="A227" s="92">
        <v>2015</v>
      </c>
      <c r="B227" s="92" t="s">
        <v>292</v>
      </c>
      <c r="C227" s="92" t="s">
        <v>87</v>
      </c>
      <c r="D227">
        <v>188821.75</v>
      </c>
    </row>
    <row r="228" spans="1:4">
      <c r="A228" s="92">
        <v>2015</v>
      </c>
      <c r="B228" s="92" t="s">
        <v>292</v>
      </c>
      <c r="C228" s="92" t="s">
        <v>87</v>
      </c>
      <c r="D228">
        <v>5024.0244140625</v>
      </c>
    </row>
    <row r="229" spans="1:4">
      <c r="A229" s="92">
        <v>2015</v>
      </c>
      <c r="B229" s="92" t="s">
        <v>292</v>
      </c>
      <c r="C229" s="92" t="s">
        <v>87</v>
      </c>
      <c r="D229">
        <v>168359.078125</v>
      </c>
    </row>
    <row r="230" spans="1:4">
      <c r="A230" s="92">
        <v>2015</v>
      </c>
      <c r="B230" s="92" t="s">
        <v>292</v>
      </c>
      <c r="C230" s="92" t="s">
        <v>87</v>
      </c>
      <c r="D230">
        <v>1251.97570800781</v>
      </c>
    </row>
    <row r="231" spans="1:4">
      <c r="A231" s="92">
        <v>2015</v>
      </c>
      <c r="B231" s="92" t="s">
        <v>292</v>
      </c>
      <c r="C231" s="92" t="s">
        <v>87</v>
      </c>
      <c r="D231">
        <v>46514.26171875</v>
      </c>
    </row>
    <row r="232" spans="1:4">
      <c r="A232" s="92">
        <v>2015</v>
      </c>
      <c r="B232" s="92" t="s">
        <v>292</v>
      </c>
      <c r="C232" s="92" t="s">
        <v>87</v>
      </c>
      <c r="D232">
        <v>1021.39483642578</v>
      </c>
    </row>
    <row r="233" spans="1:4">
      <c r="A233" s="92">
        <v>2015</v>
      </c>
      <c r="B233" s="92" t="s">
        <v>292</v>
      </c>
      <c r="C233" s="92" t="s">
        <v>87</v>
      </c>
      <c r="D233">
        <v>96311.09375</v>
      </c>
    </row>
    <row r="234" spans="1:4">
      <c r="A234" s="92">
        <v>2015</v>
      </c>
      <c r="B234" s="92" t="s">
        <v>292</v>
      </c>
      <c r="C234" s="92" t="s">
        <v>84</v>
      </c>
      <c r="D234">
        <v>14304.884765625</v>
      </c>
    </row>
    <row r="235" spans="1:4">
      <c r="A235" s="92">
        <v>2015</v>
      </c>
      <c r="B235" s="92" t="s">
        <v>292</v>
      </c>
      <c r="C235" s="92" t="s">
        <v>84</v>
      </c>
      <c r="D235">
        <v>5531.58447265625</v>
      </c>
    </row>
    <row r="236" spans="1:4">
      <c r="A236" s="92">
        <v>2015</v>
      </c>
      <c r="B236" s="92" t="s">
        <v>292</v>
      </c>
      <c r="C236" s="92" t="s">
        <v>84</v>
      </c>
      <c r="D236">
        <v>11149.291015625</v>
      </c>
    </row>
    <row r="237" spans="1:4">
      <c r="A237" s="92">
        <v>2015</v>
      </c>
      <c r="B237" s="92" t="s">
        <v>292</v>
      </c>
      <c r="C237" s="92" t="s">
        <v>84</v>
      </c>
      <c r="D237">
        <v>754.93762207031205</v>
      </c>
    </row>
    <row r="238" spans="1:4">
      <c r="A238" s="92">
        <v>2015</v>
      </c>
      <c r="B238" s="92" t="s">
        <v>292</v>
      </c>
      <c r="C238" s="92" t="s">
        <v>84</v>
      </c>
      <c r="D238">
        <v>3102.9560546875</v>
      </c>
    </row>
    <row r="239" spans="1:4">
      <c r="A239" s="92">
        <v>2015</v>
      </c>
      <c r="B239" s="92" t="s">
        <v>292</v>
      </c>
      <c r="C239" s="92" t="s">
        <v>84</v>
      </c>
      <c r="D239">
        <v>1997.77685546875</v>
      </c>
    </row>
    <row r="240" spans="1:4">
      <c r="A240" s="92">
        <v>2015</v>
      </c>
      <c r="B240" s="92" t="s">
        <v>292</v>
      </c>
      <c r="C240" s="92" t="s">
        <v>84</v>
      </c>
      <c r="D240">
        <v>7051.173828125</v>
      </c>
    </row>
    <row r="241" spans="1:4">
      <c r="A241" s="92">
        <v>2015</v>
      </c>
      <c r="B241" s="92" t="s">
        <v>292</v>
      </c>
      <c r="C241" s="92" t="s">
        <v>84</v>
      </c>
      <c r="D241">
        <v>33465.421875</v>
      </c>
    </row>
    <row r="242" spans="1:4">
      <c r="A242" s="92">
        <v>2015</v>
      </c>
      <c r="B242" s="92" t="s">
        <v>292</v>
      </c>
      <c r="C242" s="92" t="s">
        <v>84</v>
      </c>
      <c r="D242">
        <v>31226.984375</v>
      </c>
    </row>
    <row r="243" spans="1:4">
      <c r="A243" s="92">
        <v>2015</v>
      </c>
      <c r="B243" s="92" t="s">
        <v>292</v>
      </c>
      <c r="C243" s="92" t="s">
        <v>84</v>
      </c>
      <c r="D243">
        <v>62912.51171875</v>
      </c>
    </row>
    <row r="244" spans="1:4">
      <c r="A244" s="92">
        <v>2015</v>
      </c>
      <c r="B244" s="92" t="s">
        <v>292</v>
      </c>
      <c r="C244" s="92" t="s">
        <v>84</v>
      </c>
      <c r="D244">
        <v>5993.3857421875</v>
      </c>
    </row>
    <row r="245" spans="1:4">
      <c r="A245" s="92">
        <v>2015</v>
      </c>
      <c r="B245" s="92" t="s">
        <v>292</v>
      </c>
      <c r="C245" s="92" t="s">
        <v>90</v>
      </c>
      <c r="D245">
        <v>191420.703125</v>
      </c>
    </row>
    <row r="246" spans="1:4">
      <c r="A246" s="92">
        <v>2015</v>
      </c>
      <c r="B246" s="92" t="s">
        <v>292</v>
      </c>
      <c r="C246" s="92" t="s">
        <v>90</v>
      </c>
      <c r="D246">
        <v>36918.703125</v>
      </c>
    </row>
    <row r="247" spans="1:4">
      <c r="A247" s="92">
        <v>2015</v>
      </c>
      <c r="B247" s="92" t="s">
        <v>292</v>
      </c>
      <c r="C247" s="92" t="s">
        <v>90</v>
      </c>
      <c r="D247">
        <v>17.742702484130898</v>
      </c>
    </row>
    <row r="248" spans="1:4">
      <c r="A248" s="92">
        <v>2015</v>
      </c>
      <c r="B248" s="92" t="s">
        <v>292</v>
      </c>
      <c r="C248" s="92" t="s">
        <v>90</v>
      </c>
      <c r="D248">
        <v>9339.455078125</v>
      </c>
    </row>
    <row r="249" spans="1:4">
      <c r="A249" s="92">
        <v>2015</v>
      </c>
      <c r="B249" s="92" t="s">
        <v>292</v>
      </c>
      <c r="C249" s="92" t="s">
        <v>90</v>
      </c>
      <c r="D249">
        <v>8170.22412109375</v>
      </c>
    </row>
    <row r="250" spans="1:4">
      <c r="A250" s="92">
        <v>2015</v>
      </c>
      <c r="B250" s="92" t="s">
        <v>292</v>
      </c>
      <c r="C250" s="92" t="s">
        <v>90</v>
      </c>
      <c r="D250">
        <v>7386.00537109375</v>
      </c>
    </row>
    <row r="251" spans="1:4">
      <c r="A251" s="92">
        <v>2015</v>
      </c>
      <c r="B251" s="92" t="s">
        <v>292</v>
      </c>
      <c r="C251" s="92" t="s">
        <v>90</v>
      </c>
      <c r="D251">
        <v>4344.5625</v>
      </c>
    </row>
    <row r="252" spans="1:4">
      <c r="A252" s="92">
        <v>2015</v>
      </c>
      <c r="B252" s="92" t="s">
        <v>292</v>
      </c>
      <c r="C252" s="92" t="s">
        <v>90</v>
      </c>
      <c r="D252">
        <v>52963.1015625</v>
      </c>
    </row>
    <row r="253" spans="1:4">
      <c r="A253" s="92">
        <v>2015</v>
      </c>
      <c r="B253" s="92" t="s">
        <v>292</v>
      </c>
      <c r="C253" s="92" t="s">
        <v>90</v>
      </c>
      <c r="D253">
        <v>82175.59375</v>
      </c>
    </row>
    <row r="254" spans="1:4">
      <c r="A254" s="92">
        <v>2015</v>
      </c>
      <c r="B254" s="92" t="s">
        <v>292</v>
      </c>
      <c r="C254" s="92" t="s">
        <v>90</v>
      </c>
      <c r="D254">
        <v>26699.783203125</v>
      </c>
    </row>
    <row r="255" spans="1:4">
      <c r="A255" s="92">
        <v>2015</v>
      </c>
      <c r="B255" s="92" t="s">
        <v>292</v>
      </c>
      <c r="C255" s="92" t="s">
        <v>95</v>
      </c>
      <c r="D255">
        <v>23162.154296875</v>
      </c>
    </row>
    <row r="256" spans="1:4">
      <c r="A256" s="92">
        <v>2015</v>
      </c>
      <c r="B256" s="92" t="s">
        <v>292</v>
      </c>
      <c r="C256" s="92" t="s">
        <v>95</v>
      </c>
      <c r="D256">
        <v>44656.421875</v>
      </c>
    </row>
    <row r="257" spans="1:4">
      <c r="A257" s="92">
        <v>2015</v>
      </c>
      <c r="B257" s="92" t="s">
        <v>292</v>
      </c>
      <c r="C257" s="92" t="s">
        <v>95</v>
      </c>
      <c r="D257">
        <v>2640.68481445312</v>
      </c>
    </row>
    <row r="258" spans="1:4">
      <c r="A258" s="92">
        <v>2015</v>
      </c>
      <c r="B258" s="92" t="s">
        <v>292</v>
      </c>
      <c r="C258" s="92" t="s">
        <v>95</v>
      </c>
      <c r="D258">
        <v>51364.4921875</v>
      </c>
    </row>
    <row r="259" spans="1:4">
      <c r="A259" s="92">
        <v>2015</v>
      </c>
      <c r="B259" s="92" t="s">
        <v>292</v>
      </c>
      <c r="C259" s="92" t="s">
        <v>95</v>
      </c>
      <c r="D259">
        <v>8756.7431640625</v>
      </c>
    </row>
    <row r="260" spans="1:4">
      <c r="A260" s="92">
        <v>2015</v>
      </c>
      <c r="B260" s="92" t="s">
        <v>292</v>
      </c>
      <c r="C260" s="92" t="s">
        <v>95</v>
      </c>
      <c r="D260">
        <v>8290.587890625</v>
      </c>
    </row>
    <row r="261" spans="1:4">
      <c r="A261" s="92">
        <v>2015</v>
      </c>
      <c r="B261" s="92" t="s">
        <v>292</v>
      </c>
      <c r="C261" s="92" t="s">
        <v>95</v>
      </c>
      <c r="D261">
        <v>201.03948974609401</v>
      </c>
    </row>
    <row r="262" spans="1:4">
      <c r="A262" s="92">
        <v>2015</v>
      </c>
      <c r="B262" s="92" t="s">
        <v>292</v>
      </c>
      <c r="C262" s="92" t="s">
        <v>95</v>
      </c>
      <c r="D262">
        <v>839.17205810546898</v>
      </c>
    </row>
    <row r="263" spans="1:4">
      <c r="A263" s="92">
        <v>2015</v>
      </c>
      <c r="B263" s="92" t="s">
        <v>292</v>
      </c>
      <c r="C263" s="92" t="s">
        <v>95</v>
      </c>
      <c r="D263">
        <v>14193.0400390625</v>
      </c>
    </row>
    <row r="264" spans="1:4">
      <c r="A264" s="92">
        <v>2015</v>
      </c>
      <c r="B264" s="92" t="s">
        <v>292</v>
      </c>
      <c r="C264" s="92" t="s">
        <v>99</v>
      </c>
      <c r="D264">
        <v>529226.3125</v>
      </c>
    </row>
    <row r="265" spans="1:4">
      <c r="A265" s="92">
        <v>2015</v>
      </c>
      <c r="B265" s="92" t="s">
        <v>292</v>
      </c>
      <c r="C265" s="92" t="s">
        <v>99</v>
      </c>
      <c r="D265">
        <v>1366064.75</v>
      </c>
    </row>
    <row r="266" spans="1:4">
      <c r="A266" s="92">
        <v>2015</v>
      </c>
      <c r="B266" s="92" t="s">
        <v>292</v>
      </c>
      <c r="C266" s="92" t="s">
        <v>99</v>
      </c>
      <c r="D266">
        <v>23748.5</v>
      </c>
    </row>
    <row r="267" spans="1:4">
      <c r="A267" s="92">
        <v>2015</v>
      </c>
      <c r="B267" s="92" t="s">
        <v>292</v>
      </c>
      <c r="C267" s="92" t="s">
        <v>99</v>
      </c>
      <c r="D267">
        <v>30178.37890625</v>
      </c>
    </row>
    <row r="268" spans="1:4">
      <c r="A268" s="92">
        <v>2015</v>
      </c>
      <c r="B268" s="92" t="s">
        <v>292</v>
      </c>
      <c r="C268" s="92" t="s">
        <v>99</v>
      </c>
      <c r="D268">
        <v>50151.1015625</v>
      </c>
    </row>
    <row r="269" spans="1:4">
      <c r="A269" s="92">
        <v>2015</v>
      </c>
      <c r="B269" s="92" t="s">
        <v>292</v>
      </c>
      <c r="C269" s="92" t="s">
        <v>102</v>
      </c>
      <c r="D269">
        <v>4051.64038085938</v>
      </c>
    </row>
    <row r="270" spans="1:4">
      <c r="A270" s="92">
        <v>2015</v>
      </c>
      <c r="B270" s="92" t="s">
        <v>292</v>
      </c>
      <c r="C270" s="92" t="s">
        <v>102</v>
      </c>
      <c r="D270">
        <v>4022.44384765625</v>
      </c>
    </row>
    <row r="271" spans="1:4">
      <c r="A271" s="92">
        <v>2015</v>
      </c>
      <c r="B271" s="92" t="s">
        <v>292</v>
      </c>
      <c r="C271" s="92" t="s">
        <v>102</v>
      </c>
      <c r="D271">
        <v>1636.28381347656</v>
      </c>
    </row>
    <row r="272" spans="1:4">
      <c r="A272" s="92">
        <v>2015</v>
      </c>
      <c r="B272" s="92" t="s">
        <v>292</v>
      </c>
      <c r="C272" s="92" t="s">
        <v>102</v>
      </c>
      <c r="D272">
        <v>533643.6875</v>
      </c>
    </row>
    <row r="273" spans="1:4">
      <c r="A273" s="92">
        <v>2015</v>
      </c>
      <c r="B273" s="92" t="s">
        <v>292</v>
      </c>
      <c r="C273" s="92" t="s">
        <v>102</v>
      </c>
      <c r="D273">
        <v>27042.333984375</v>
      </c>
    </row>
    <row r="274" spans="1:4">
      <c r="A274" s="92">
        <v>2015</v>
      </c>
      <c r="B274" s="92" t="s">
        <v>292</v>
      </c>
      <c r="C274" s="92" t="s">
        <v>102</v>
      </c>
      <c r="D274">
        <v>28344.09765625</v>
      </c>
    </row>
    <row r="275" spans="1:4">
      <c r="A275" s="92">
        <v>2015</v>
      </c>
      <c r="B275" s="92" t="s">
        <v>292</v>
      </c>
      <c r="C275" s="92" t="s">
        <v>102</v>
      </c>
      <c r="D275">
        <v>43476.6875</v>
      </c>
    </row>
    <row r="276" spans="1:4">
      <c r="A276" s="92">
        <v>2015</v>
      </c>
      <c r="B276" s="92" t="s">
        <v>292</v>
      </c>
      <c r="C276" s="92" t="s">
        <v>108</v>
      </c>
      <c r="D276">
        <v>832652.3125</v>
      </c>
    </row>
    <row r="277" spans="1:4">
      <c r="A277" s="92">
        <v>2015</v>
      </c>
      <c r="B277" s="92" t="s">
        <v>292</v>
      </c>
      <c r="C277" s="92" t="s">
        <v>108</v>
      </c>
      <c r="D277">
        <v>98525.375</v>
      </c>
    </row>
    <row r="278" spans="1:4">
      <c r="A278" s="92">
        <v>2015</v>
      </c>
      <c r="B278" s="92" t="s">
        <v>292</v>
      </c>
      <c r="C278" s="92" t="s">
        <v>108</v>
      </c>
      <c r="D278">
        <v>194855.65625</v>
      </c>
    </row>
    <row r="279" spans="1:4">
      <c r="A279" s="92">
        <v>2015</v>
      </c>
      <c r="B279" s="92" t="s">
        <v>292</v>
      </c>
      <c r="C279" s="92" t="s">
        <v>108</v>
      </c>
      <c r="D279">
        <v>855317.5</v>
      </c>
    </row>
    <row r="280" spans="1:4">
      <c r="A280" s="92">
        <v>2015</v>
      </c>
      <c r="B280" s="92" t="s">
        <v>292</v>
      </c>
      <c r="C280" s="92" t="s">
        <v>110</v>
      </c>
      <c r="D280">
        <v>414162.03125</v>
      </c>
    </row>
    <row r="281" spans="1:4">
      <c r="A281" s="92">
        <v>2015</v>
      </c>
      <c r="B281" s="92" t="s">
        <v>292</v>
      </c>
      <c r="C281" s="92" t="s">
        <v>110</v>
      </c>
      <c r="D281">
        <v>207343.9375</v>
      </c>
    </row>
    <row r="282" spans="1:4">
      <c r="A282" s="92">
        <v>2015</v>
      </c>
      <c r="B282" s="92" t="s">
        <v>292</v>
      </c>
      <c r="C282" s="92" t="s">
        <v>110</v>
      </c>
      <c r="D282">
        <v>164877.671875</v>
      </c>
    </row>
    <row r="283" spans="1:4">
      <c r="A283" s="92">
        <v>2015</v>
      </c>
      <c r="B283" s="92" t="s">
        <v>292</v>
      </c>
      <c r="C283" s="92" t="s">
        <v>110</v>
      </c>
      <c r="D283">
        <v>413283.78125</v>
      </c>
    </row>
    <row r="284" spans="1:4">
      <c r="A284" s="92">
        <v>2015</v>
      </c>
      <c r="B284" s="92" t="s">
        <v>292</v>
      </c>
      <c r="C284" s="92" t="s">
        <v>110</v>
      </c>
      <c r="D284">
        <v>36916.671875</v>
      </c>
    </row>
    <row r="285" spans="1:4">
      <c r="A285" s="92">
        <v>2015</v>
      </c>
      <c r="B285" s="92" t="s">
        <v>292</v>
      </c>
      <c r="C285" s="92" t="s">
        <v>180</v>
      </c>
      <c r="D285">
        <v>2209.47192382812</v>
      </c>
    </row>
    <row r="286" spans="1:4">
      <c r="A286" s="92">
        <v>2015</v>
      </c>
      <c r="B286" s="92" t="s">
        <v>292</v>
      </c>
      <c r="C286" s="92" t="s">
        <v>180</v>
      </c>
      <c r="D286">
        <v>25494.099609375</v>
      </c>
    </row>
    <row r="287" spans="1:4">
      <c r="A287" s="92">
        <v>2015</v>
      </c>
      <c r="B287" s="92" t="s">
        <v>292</v>
      </c>
      <c r="C287" s="92" t="s">
        <v>180</v>
      </c>
      <c r="D287">
        <v>123757</v>
      </c>
    </row>
    <row r="288" spans="1:4">
      <c r="A288" s="92">
        <v>2015</v>
      </c>
      <c r="B288" s="92" t="s">
        <v>292</v>
      </c>
      <c r="C288" s="92" t="s">
        <v>180</v>
      </c>
      <c r="D288">
        <v>72030.5078125</v>
      </c>
    </row>
    <row r="289" spans="1:4">
      <c r="A289" s="92">
        <v>2015</v>
      </c>
      <c r="B289" s="92" t="s">
        <v>292</v>
      </c>
      <c r="C289" s="92" t="s">
        <v>180</v>
      </c>
      <c r="D289">
        <v>11718.8984375</v>
      </c>
    </row>
    <row r="290" spans="1:4">
      <c r="A290" s="92">
        <v>2015</v>
      </c>
      <c r="B290" s="92" t="s">
        <v>292</v>
      </c>
      <c r="C290" s="92" t="s">
        <v>112</v>
      </c>
      <c r="D290">
        <v>83600.40625</v>
      </c>
    </row>
    <row r="291" spans="1:4">
      <c r="A291" s="92">
        <v>2015</v>
      </c>
      <c r="B291" s="92" t="s">
        <v>292</v>
      </c>
      <c r="C291" s="92" t="s">
        <v>112</v>
      </c>
      <c r="D291">
        <v>4185.82568359375</v>
      </c>
    </row>
    <row r="292" spans="1:4">
      <c r="A292" s="92">
        <v>2015</v>
      </c>
      <c r="B292" s="92" t="s">
        <v>292</v>
      </c>
      <c r="C292" s="92" t="s">
        <v>112</v>
      </c>
      <c r="D292">
        <v>29519.287109375</v>
      </c>
    </row>
    <row r="293" spans="1:4">
      <c r="A293" s="92">
        <v>2015</v>
      </c>
      <c r="B293" s="92" t="s">
        <v>292</v>
      </c>
      <c r="C293" s="92" t="s">
        <v>112</v>
      </c>
      <c r="D293">
        <v>22281.3203125</v>
      </c>
    </row>
    <row r="294" spans="1:4">
      <c r="A294" s="92">
        <v>2015</v>
      </c>
      <c r="B294" s="92" t="s">
        <v>292</v>
      </c>
      <c r="C294" s="92" t="s">
        <v>112</v>
      </c>
      <c r="D294">
        <v>73426.2890625</v>
      </c>
    </row>
    <row r="295" spans="1:4">
      <c r="A295" s="92">
        <v>2015</v>
      </c>
      <c r="B295" s="92" t="s">
        <v>292</v>
      </c>
      <c r="C295" s="92" t="s">
        <v>112</v>
      </c>
      <c r="D295">
        <v>339929.3125</v>
      </c>
    </row>
    <row r="296" spans="1:4">
      <c r="A296" s="92">
        <v>2015</v>
      </c>
      <c r="B296" s="92" t="s">
        <v>292</v>
      </c>
      <c r="C296" s="92" t="s">
        <v>112</v>
      </c>
      <c r="D296">
        <v>1617.236328125</v>
      </c>
    </row>
    <row r="297" spans="1:4">
      <c r="A297" s="92">
        <v>2015</v>
      </c>
      <c r="B297" s="92" t="s">
        <v>292</v>
      </c>
      <c r="C297" s="92" t="s">
        <v>112</v>
      </c>
      <c r="D297">
        <v>2731.33227539062</v>
      </c>
    </row>
    <row r="298" spans="1:4">
      <c r="A298" s="92">
        <v>2015</v>
      </c>
      <c r="B298" s="92" t="s">
        <v>292</v>
      </c>
      <c r="C298" s="92" t="s">
        <v>112</v>
      </c>
      <c r="D298">
        <v>269603.09375</v>
      </c>
    </row>
    <row r="299" spans="1:4">
      <c r="A299" s="92">
        <v>2015</v>
      </c>
      <c r="B299" s="92" t="s">
        <v>292</v>
      </c>
      <c r="C299" s="92" t="s">
        <v>112</v>
      </c>
      <c r="D299">
        <v>11.279096603393601</v>
      </c>
    </row>
    <row r="300" spans="1:4">
      <c r="A300" s="92">
        <v>2015</v>
      </c>
      <c r="B300" s="92" t="s">
        <v>292</v>
      </c>
      <c r="C300" s="92" t="s">
        <v>112</v>
      </c>
      <c r="D300">
        <v>496064.15625</v>
      </c>
    </row>
    <row r="301" spans="1:4">
      <c r="A301" s="92">
        <v>2015</v>
      </c>
      <c r="B301" s="92" t="s">
        <v>292</v>
      </c>
      <c r="C301" s="92" t="s">
        <v>112</v>
      </c>
      <c r="D301">
        <v>55758.33203125</v>
      </c>
    </row>
    <row r="302" spans="1:4">
      <c r="A302" s="92">
        <v>2015</v>
      </c>
      <c r="B302" s="92" t="s">
        <v>292</v>
      </c>
      <c r="C302" s="92" t="s">
        <v>112</v>
      </c>
      <c r="D302">
        <v>74629.328125</v>
      </c>
    </row>
    <row r="303" spans="1:4">
      <c r="A303" s="92">
        <v>2015</v>
      </c>
      <c r="B303" s="92" t="s">
        <v>292</v>
      </c>
      <c r="C303" s="92" t="s">
        <v>112</v>
      </c>
      <c r="D303">
        <v>7448.25830078125</v>
      </c>
    </row>
    <row r="304" spans="1:4">
      <c r="A304" s="92">
        <v>2015</v>
      </c>
      <c r="B304" s="92" t="s">
        <v>292</v>
      </c>
      <c r="C304" s="92" t="s">
        <v>112</v>
      </c>
      <c r="D304">
        <v>60315.80078125</v>
      </c>
    </row>
    <row r="305" spans="1:4">
      <c r="A305" s="92">
        <v>2015</v>
      </c>
      <c r="B305" s="92" t="s">
        <v>292</v>
      </c>
      <c r="C305" s="92" t="s">
        <v>112</v>
      </c>
      <c r="D305">
        <v>15770.7470703125</v>
      </c>
    </row>
    <row r="306" spans="1:4">
      <c r="A306" s="92">
        <v>2015</v>
      </c>
      <c r="B306" s="92" t="s">
        <v>292</v>
      </c>
      <c r="C306" s="92" t="s">
        <v>112</v>
      </c>
      <c r="D306">
        <v>1269.4150390625</v>
      </c>
    </row>
    <row r="307" spans="1:4">
      <c r="A307" s="92">
        <v>2015</v>
      </c>
      <c r="B307" s="92" t="s">
        <v>292</v>
      </c>
      <c r="C307" s="92" t="s">
        <v>115</v>
      </c>
      <c r="D307">
        <v>73780.7734375</v>
      </c>
    </row>
    <row r="308" spans="1:4">
      <c r="A308" s="92">
        <v>2015</v>
      </c>
      <c r="B308" s="92" t="s">
        <v>292</v>
      </c>
      <c r="C308" s="92" t="s">
        <v>115</v>
      </c>
      <c r="D308">
        <v>27020.6640625</v>
      </c>
    </row>
    <row r="309" spans="1:4">
      <c r="A309" s="92">
        <v>2015</v>
      </c>
      <c r="B309" s="92" t="s">
        <v>292</v>
      </c>
      <c r="C309" s="92" t="s">
        <v>118</v>
      </c>
      <c r="D309">
        <v>5189.08837890625</v>
      </c>
    </row>
    <row r="310" spans="1:4">
      <c r="A310" s="92">
        <v>2015</v>
      </c>
      <c r="B310" s="92" t="s">
        <v>292</v>
      </c>
      <c r="C310" s="92" t="s">
        <v>118</v>
      </c>
      <c r="D310">
        <v>127165.1171875</v>
      </c>
    </row>
    <row r="311" spans="1:4">
      <c r="A311" s="92">
        <v>2015</v>
      </c>
      <c r="B311" s="92" t="s">
        <v>292</v>
      </c>
      <c r="C311" s="92" t="s">
        <v>118</v>
      </c>
      <c r="D311">
        <v>82987.53125</v>
      </c>
    </row>
    <row r="312" spans="1:4">
      <c r="A312" s="92">
        <v>2015</v>
      </c>
      <c r="B312" s="92" t="s">
        <v>292</v>
      </c>
      <c r="C312" s="92" t="s">
        <v>121</v>
      </c>
      <c r="D312">
        <v>93422.7890625</v>
      </c>
    </row>
    <row r="313" spans="1:4">
      <c r="A313" s="92">
        <v>2015</v>
      </c>
      <c r="B313" s="92" t="s">
        <v>292</v>
      </c>
      <c r="C313" s="92" t="s">
        <v>121</v>
      </c>
      <c r="D313">
        <v>55340.63671875</v>
      </c>
    </row>
    <row r="314" spans="1:4">
      <c r="A314" s="92">
        <v>2015</v>
      </c>
      <c r="B314" s="92" t="s">
        <v>292</v>
      </c>
      <c r="C314" s="92" t="s">
        <v>181</v>
      </c>
      <c r="D314">
        <v>49951.2421875</v>
      </c>
    </row>
    <row r="315" spans="1:4">
      <c r="A315" s="92">
        <v>2015</v>
      </c>
      <c r="B315" s="92" t="s">
        <v>292</v>
      </c>
      <c r="C315" s="92" t="s">
        <v>181</v>
      </c>
      <c r="D315">
        <v>9732.51171875</v>
      </c>
    </row>
    <row r="316" spans="1:4">
      <c r="A316" s="92">
        <v>2015</v>
      </c>
      <c r="B316" s="92" t="s">
        <v>292</v>
      </c>
      <c r="C316" s="92" t="s">
        <v>181</v>
      </c>
      <c r="D316">
        <v>6685.17041015625</v>
      </c>
    </row>
    <row r="317" spans="1:4">
      <c r="A317" s="92">
        <v>2015</v>
      </c>
      <c r="B317" s="92" t="s">
        <v>292</v>
      </c>
      <c r="C317" s="92" t="s">
        <v>181</v>
      </c>
      <c r="D317">
        <v>2535.22265625</v>
      </c>
    </row>
    <row r="318" spans="1:4">
      <c r="A318" s="92">
        <v>2015</v>
      </c>
      <c r="B318" s="92" t="s">
        <v>292</v>
      </c>
      <c r="C318" s="92" t="s">
        <v>181</v>
      </c>
      <c r="D318">
        <v>104690.578125</v>
      </c>
    </row>
    <row r="319" spans="1:4">
      <c r="A319" s="92">
        <v>2015</v>
      </c>
      <c r="B319" s="92" t="s">
        <v>292</v>
      </c>
      <c r="C319" s="92" t="s">
        <v>181</v>
      </c>
      <c r="D319">
        <v>73985.15625</v>
      </c>
    </row>
    <row r="320" spans="1:4">
      <c r="A320" s="92">
        <v>2015</v>
      </c>
      <c r="B320" s="92" t="s">
        <v>292</v>
      </c>
      <c r="C320" s="92" t="s">
        <v>124</v>
      </c>
      <c r="D320">
        <v>197932.828125</v>
      </c>
    </row>
    <row r="321" spans="1:4">
      <c r="A321" s="92">
        <v>2015</v>
      </c>
      <c r="B321" s="92" t="s">
        <v>292</v>
      </c>
      <c r="C321" s="92" t="s">
        <v>124</v>
      </c>
      <c r="D321">
        <v>9674.23046875</v>
      </c>
    </row>
    <row r="322" spans="1:4">
      <c r="A322" s="92">
        <v>2015</v>
      </c>
      <c r="B322" s="92" t="s">
        <v>292</v>
      </c>
      <c r="C322" s="92" t="s">
        <v>124</v>
      </c>
      <c r="D322">
        <v>331.81829833984398</v>
      </c>
    </row>
    <row r="323" spans="1:4">
      <c r="A323" s="92">
        <v>2015</v>
      </c>
      <c r="B323" s="92" t="s">
        <v>292</v>
      </c>
      <c r="C323" s="92" t="s">
        <v>124</v>
      </c>
      <c r="D323">
        <v>41721.08984375</v>
      </c>
    </row>
    <row r="324" spans="1:4">
      <c r="A324" s="92">
        <v>2015</v>
      </c>
      <c r="B324" s="92" t="s">
        <v>292</v>
      </c>
      <c r="C324" s="92" t="s">
        <v>124</v>
      </c>
      <c r="D324">
        <v>19413.5703125</v>
      </c>
    </row>
    <row r="325" spans="1:4">
      <c r="A325" s="92">
        <v>2015</v>
      </c>
      <c r="B325" s="92" t="s">
        <v>292</v>
      </c>
      <c r="C325" s="92" t="s">
        <v>130</v>
      </c>
      <c r="D325">
        <v>986430.6875</v>
      </c>
    </row>
    <row r="326" spans="1:4">
      <c r="A326" s="92">
        <v>2015</v>
      </c>
      <c r="B326" s="92" t="s">
        <v>292</v>
      </c>
      <c r="C326" s="92" t="s">
        <v>130</v>
      </c>
      <c r="D326">
        <v>26664.53125</v>
      </c>
    </row>
    <row r="327" spans="1:4">
      <c r="A327" s="92">
        <v>2015</v>
      </c>
      <c r="B327" s="92" t="s">
        <v>292</v>
      </c>
      <c r="C327" s="92" t="s">
        <v>130</v>
      </c>
      <c r="D327">
        <v>269736.25</v>
      </c>
    </row>
    <row r="328" spans="1:4">
      <c r="A328" s="92">
        <v>2015</v>
      </c>
      <c r="B328" s="92" t="s">
        <v>292</v>
      </c>
      <c r="C328" s="92" t="s">
        <v>130</v>
      </c>
      <c r="D328">
        <v>65306.421875</v>
      </c>
    </row>
    <row r="329" spans="1:4">
      <c r="A329" s="92">
        <v>2015</v>
      </c>
      <c r="B329" s="92" t="s">
        <v>292</v>
      </c>
      <c r="C329" s="92" t="s">
        <v>130</v>
      </c>
      <c r="D329">
        <v>11676.1611328125</v>
      </c>
    </row>
    <row r="330" spans="1:4">
      <c r="A330" s="92">
        <v>2015</v>
      </c>
      <c r="B330" s="92" t="s">
        <v>292</v>
      </c>
      <c r="C330" s="92" t="s">
        <v>130</v>
      </c>
      <c r="D330">
        <v>226470.140625</v>
      </c>
    </row>
    <row r="331" spans="1:4">
      <c r="A331" s="92">
        <v>2015</v>
      </c>
      <c r="B331" s="92" t="s">
        <v>292</v>
      </c>
      <c r="C331" s="92" t="s">
        <v>132</v>
      </c>
      <c r="D331">
        <v>596261.75</v>
      </c>
    </row>
    <row r="332" spans="1:4">
      <c r="A332" s="92">
        <v>2015</v>
      </c>
      <c r="B332" s="92" t="s">
        <v>292</v>
      </c>
      <c r="C332" s="92" t="s">
        <v>132</v>
      </c>
      <c r="D332">
        <v>628756.875</v>
      </c>
    </row>
    <row r="333" spans="1:4">
      <c r="A333" s="92">
        <v>2015</v>
      </c>
      <c r="B333" s="92" t="s">
        <v>292</v>
      </c>
      <c r="C333" s="92" t="s">
        <v>132</v>
      </c>
      <c r="D333">
        <v>246102.546875</v>
      </c>
    </row>
    <row r="334" spans="1:4">
      <c r="A334" s="92">
        <v>2015</v>
      </c>
      <c r="B334" s="92" t="s">
        <v>292</v>
      </c>
      <c r="C334" s="92" t="s">
        <v>132</v>
      </c>
      <c r="D334">
        <v>24715.07421875</v>
      </c>
    </row>
    <row r="335" spans="1:4">
      <c r="A335" s="92">
        <v>2015</v>
      </c>
      <c r="B335" s="92" t="s">
        <v>292</v>
      </c>
      <c r="C335" s="92" t="s">
        <v>287</v>
      </c>
      <c r="D335">
        <v>18702.10546875</v>
      </c>
    </row>
    <row r="336" spans="1:4">
      <c r="A336" s="92">
        <v>2015</v>
      </c>
      <c r="B336" s="92" t="s">
        <v>292</v>
      </c>
      <c r="C336" s="92" t="s">
        <v>287</v>
      </c>
      <c r="D336">
        <v>297181.09375</v>
      </c>
    </row>
    <row r="337" spans="1:4">
      <c r="A337" s="92">
        <v>2015</v>
      </c>
      <c r="B337" s="92" t="s">
        <v>292</v>
      </c>
      <c r="C337" s="92" t="s">
        <v>287</v>
      </c>
      <c r="D337">
        <v>8184.06396484375</v>
      </c>
    </row>
    <row r="338" spans="1:4">
      <c r="A338" s="92">
        <v>2015</v>
      </c>
      <c r="B338" s="92" t="s">
        <v>292</v>
      </c>
      <c r="C338" s="92" t="s">
        <v>287</v>
      </c>
      <c r="D338">
        <v>82614.96875</v>
      </c>
    </row>
    <row r="339" spans="1:4">
      <c r="A339" s="92">
        <v>2015</v>
      </c>
      <c r="B339" s="92" t="s">
        <v>292</v>
      </c>
      <c r="C339" s="92" t="s">
        <v>141</v>
      </c>
      <c r="D339">
        <v>710977.1875</v>
      </c>
    </row>
    <row r="340" spans="1:4">
      <c r="A340" s="92">
        <v>2015</v>
      </c>
      <c r="B340" s="92" t="s">
        <v>292</v>
      </c>
      <c r="C340" s="92" t="s">
        <v>141</v>
      </c>
      <c r="D340">
        <v>110081.7109375</v>
      </c>
    </row>
    <row r="341" spans="1:4">
      <c r="A341" s="92">
        <v>2015</v>
      </c>
      <c r="B341" s="92" t="s">
        <v>292</v>
      </c>
      <c r="C341" s="92" t="s">
        <v>141</v>
      </c>
      <c r="D341">
        <v>121136.8359375</v>
      </c>
    </row>
    <row r="342" spans="1:4">
      <c r="A342" s="92">
        <v>2015</v>
      </c>
      <c r="B342" s="92" t="s">
        <v>292</v>
      </c>
      <c r="C342" s="92" t="s">
        <v>141</v>
      </c>
      <c r="D342">
        <v>705031.25</v>
      </c>
    </row>
    <row r="343" spans="1:4">
      <c r="A343" s="92">
        <v>2015</v>
      </c>
      <c r="B343" s="92" t="s">
        <v>292</v>
      </c>
      <c r="C343" s="92" t="s">
        <v>141</v>
      </c>
      <c r="D343">
        <v>97756.328125</v>
      </c>
    </row>
    <row r="344" spans="1:4">
      <c r="A344" s="92">
        <v>2015</v>
      </c>
      <c r="B344" s="92" t="s">
        <v>292</v>
      </c>
      <c r="C344" s="92" t="s">
        <v>141</v>
      </c>
      <c r="D344">
        <v>165629.203125</v>
      </c>
    </row>
    <row r="345" spans="1:4">
      <c r="A345" s="92">
        <v>2015</v>
      </c>
      <c r="B345" s="92" t="s">
        <v>292</v>
      </c>
      <c r="C345" s="92" t="s">
        <v>141</v>
      </c>
      <c r="D345">
        <v>244341.59375</v>
      </c>
    </row>
    <row r="346" spans="1:4">
      <c r="A346" s="92">
        <v>2015</v>
      </c>
      <c r="B346" s="92" t="s">
        <v>292</v>
      </c>
      <c r="C346" s="92" t="s">
        <v>141</v>
      </c>
      <c r="D346">
        <v>31681.818359375</v>
      </c>
    </row>
    <row r="347" spans="1:4">
      <c r="A347" s="92">
        <v>2015</v>
      </c>
      <c r="B347" s="92" t="s">
        <v>292</v>
      </c>
      <c r="C347" s="92" t="s">
        <v>141</v>
      </c>
      <c r="D347">
        <v>58835.72265625</v>
      </c>
    </row>
    <row r="348" spans="1:4">
      <c r="A348" s="92">
        <v>2015</v>
      </c>
      <c r="B348" s="92" t="s">
        <v>292</v>
      </c>
      <c r="C348" s="92" t="s">
        <v>141</v>
      </c>
      <c r="D348">
        <v>60805.24609375</v>
      </c>
    </row>
    <row r="349" spans="1:4">
      <c r="A349" s="92">
        <v>2015</v>
      </c>
      <c r="B349" s="92" t="s">
        <v>292</v>
      </c>
      <c r="C349" s="92" t="s">
        <v>141</v>
      </c>
      <c r="D349">
        <v>370186.90625</v>
      </c>
    </row>
    <row r="350" spans="1:4">
      <c r="A350" s="92">
        <v>2015</v>
      </c>
      <c r="B350" s="92" t="s">
        <v>292</v>
      </c>
      <c r="C350" s="92" t="s">
        <v>141</v>
      </c>
      <c r="D350">
        <v>9676.44140625</v>
      </c>
    </row>
    <row r="351" spans="1:4">
      <c r="A351" s="92">
        <v>2015</v>
      </c>
      <c r="B351" s="92" t="s">
        <v>292</v>
      </c>
      <c r="C351" s="92" t="s">
        <v>182</v>
      </c>
      <c r="D351">
        <v>24969.501953125</v>
      </c>
    </row>
    <row r="352" spans="1:4">
      <c r="A352" s="92">
        <v>2015</v>
      </c>
      <c r="B352" s="92" t="s">
        <v>292</v>
      </c>
      <c r="C352" s="92" t="s">
        <v>182</v>
      </c>
      <c r="D352">
        <v>16040.0009765625</v>
      </c>
    </row>
    <row r="353" spans="1:4">
      <c r="A353" s="92">
        <v>2015</v>
      </c>
      <c r="B353" s="92" t="s">
        <v>292</v>
      </c>
      <c r="C353" s="92" t="s">
        <v>182</v>
      </c>
      <c r="D353">
        <v>15153.19140625</v>
      </c>
    </row>
    <row r="354" spans="1:4">
      <c r="A354" s="92">
        <v>2015</v>
      </c>
      <c r="B354" s="92" t="s">
        <v>292</v>
      </c>
      <c r="C354" s="92" t="s">
        <v>144</v>
      </c>
      <c r="D354">
        <v>11185.2412109375</v>
      </c>
    </row>
    <row r="355" spans="1:4">
      <c r="A355" s="92">
        <v>2015</v>
      </c>
      <c r="B355" s="92" t="s">
        <v>292</v>
      </c>
      <c r="C355" s="92" t="s">
        <v>144</v>
      </c>
      <c r="D355">
        <v>4185.4345703125</v>
      </c>
    </row>
    <row r="356" spans="1:4">
      <c r="A356" s="92">
        <v>2015</v>
      </c>
      <c r="B356" s="92" t="s">
        <v>292</v>
      </c>
      <c r="C356" s="92" t="s">
        <v>144</v>
      </c>
      <c r="D356">
        <v>3993.84692382812</v>
      </c>
    </row>
    <row r="357" spans="1:4">
      <c r="A357" s="92">
        <v>2015</v>
      </c>
      <c r="B357" s="92" t="s">
        <v>292</v>
      </c>
      <c r="C357" s="92" t="s">
        <v>144</v>
      </c>
      <c r="D357">
        <v>659.84271240234398</v>
      </c>
    </row>
    <row r="358" spans="1:4">
      <c r="A358" s="92">
        <v>2015</v>
      </c>
      <c r="B358" s="92" t="s">
        <v>292</v>
      </c>
      <c r="C358" s="92" t="s">
        <v>144</v>
      </c>
      <c r="D358">
        <v>1143.70288085938</v>
      </c>
    </row>
    <row r="359" spans="1:4">
      <c r="A359" s="92">
        <v>2015</v>
      </c>
      <c r="B359" s="92" t="s">
        <v>292</v>
      </c>
      <c r="C359" s="92" t="s">
        <v>144</v>
      </c>
      <c r="D359">
        <v>1796.15661621094</v>
      </c>
    </row>
    <row r="360" spans="1:4">
      <c r="A360" s="92">
        <v>2015</v>
      </c>
      <c r="B360" s="92" t="s">
        <v>292</v>
      </c>
      <c r="C360" s="92" t="s">
        <v>144</v>
      </c>
      <c r="D360">
        <v>2934.82275390625</v>
      </c>
    </row>
    <row r="361" spans="1:4">
      <c r="A361" s="92">
        <v>2015</v>
      </c>
      <c r="B361" s="92" t="s">
        <v>292</v>
      </c>
      <c r="C361" s="92" t="s">
        <v>147</v>
      </c>
      <c r="D361">
        <v>66790.9921875</v>
      </c>
    </row>
    <row r="362" spans="1:4">
      <c r="A362" s="92">
        <v>2015</v>
      </c>
      <c r="B362" s="92" t="s">
        <v>292</v>
      </c>
      <c r="C362" s="92" t="s">
        <v>147</v>
      </c>
      <c r="D362">
        <v>15447.7685546875</v>
      </c>
    </row>
    <row r="363" spans="1:4">
      <c r="A363" s="92">
        <v>2015</v>
      </c>
      <c r="B363" s="92" t="s">
        <v>292</v>
      </c>
      <c r="C363" s="92" t="s">
        <v>147</v>
      </c>
      <c r="D363">
        <v>19233.794921875</v>
      </c>
    </row>
    <row r="364" spans="1:4">
      <c r="A364" s="92">
        <v>2015</v>
      </c>
      <c r="B364" s="92" t="s">
        <v>292</v>
      </c>
      <c r="C364" s="92" t="s">
        <v>147</v>
      </c>
      <c r="D364">
        <v>60224.47265625</v>
      </c>
    </row>
    <row r="365" spans="1:4">
      <c r="A365" s="92">
        <v>2015</v>
      </c>
      <c r="B365" s="92" t="s">
        <v>292</v>
      </c>
      <c r="C365" s="92" t="s">
        <v>147</v>
      </c>
      <c r="D365">
        <v>316776.25</v>
      </c>
    </row>
    <row r="366" spans="1:4">
      <c r="A366" s="92">
        <v>2015</v>
      </c>
      <c r="B366" s="92" t="s">
        <v>292</v>
      </c>
      <c r="C366" s="92" t="s">
        <v>183</v>
      </c>
      <c r="D366">
        <v>261847.265625</v>
      </c>
    </row>
    <row r="367" spans="1:4">
      <c r="A367" s="92">
        <v>2015</v>
      </c>
      <c r="B367" s="92" t="s">
        <v>292</v>
      </c>
      <c r="C367" s="92" t="s">
        <v>183</v>
      </c>
      <c r="D367">
        <v>12779.4267578125</v>
      </c>
    </row>
    <row r="368" spans="1:4">
      <c r="A368" s="92">
        <v>2015</v>
      </c>
      <c r="B368" s="92" t="s">
        <v>292</v>
      </c>
      <c r="C368" s="92" t="s">
        <v>183</v>
      </c>
      <c r="D368">
        <v>44660.88671875</v>
      </c>
    </row>
    <row r="369" spans="1:4">
      <c r="A369" s="92">
        <v>2015</v>
      </c>
      <c r="B369" s="92" t="s">
        <v>292</v>
      </c>
      <c r="C369" s="92" t="s">
        <v>183</v>
      </c>
      <c r="D369">
        <v>155391.703125</v>
      </c>
    </row>
    <row r="370" spans="1:4">
      <c r="A370" s="92">
        <v>2015</v>
      </c>
      <c r="B370" s="92" t="s">
        <v>292</v>
      </c>
      <c r="C370" s="92" t="s">
        <v>149</v>
      </c>
      <c r="D370">
        <v>83848.734375</v>
      </c>
    </row>
    <row r="371" spans="1:4">
      <c r="A371" s="92">
        <v>2015</v>
      </c>
      <c r="B371" s="92" t="s">
        <v>292</v>
      </c>
      <c r="C371" s="92" t="s">
        <v>149</v>
      </c>
      <c r="D371">
        <v>51.795478820800803</v>
      </c>
    </row>
    <row r="372" spans="1:4">
      <c r="A372" s="92">
        <v>2015</v>
      </c>
      <c r="B372" s="92" t="s">
        <v>292</v>
      </c>
      <c r="C372" s="92" t="s">
        <v>149</v>
      </c>
      <c r="D372">
        <v>68334.3125</v>
      </c>
    </row>
    <row r="373" spans="1:4">
      <c r="A373" s="92">
        <v>2015</v>
      </c>
      <c r="B373" s="92" t="s">
        <v>292</v>
      </c>
      <c r="C373" s="92" t="s">
        <v>149</v>
      </c>
      <c r="D373">
        <v>198585.0625</v>
      </c>
    </row>
    <row r="374" spans="1:4">
      <c r="A374" s="92">
        <v>2015</v>
      </c>
      <c r="B374" s="92" t="s">
        <v>292</v>
      </c>
      <c r="C374" s="92" t="s">
        <v>149</v>
      </c>
      <c r="D374">
        <v>191949.96875</v>
      </c>
    </row>
    <row r="375" spans="1:4">
      <c r="A375" s="92">
        <v>2015</v>
      </c>
      <c r="B375" s="92" t="s">
        <v>292</v>
      </c>
      <c r="C375" s="92" t="s">
        <v>149</v>
      </c>
      <c r="D375">
        <v>27027.58984375</v>
      </c>
    </row>
    <row r="376" spans="1:4">
      <c r="A376" s="92">
        <v>2015</v>
      </c>
      <c r="B376" s="92" t="s">
        <v>292</v>
      </c>
      <c r="C376" s="92" t="s">
        <v>149</v>
      </c>
      <c r="D376">
        <v>475619.25</v>
      </c>
    </row>
    <row r="377" spans="1:4">
      <c r="A377" s="92">
        <v>2015</v>
      </c>
      <c r="B377" s="92" t="s">
        <v>292</v>
      </c>
      <c r="C377" s="92" t="s">
        <v>149</v>
      </c>
      <c r="D377">
        <v>261898.84375</v>
      </c>
    </row>
    <row r="378" spans="1:4">
      <c r="A378" s="92">
        <v>2015</v>
      </c>
      <c r="B378" s="92" t="s">
        <v>292</v>
      </c>
      <c r="C378" s="92" t="s">
        <v>149</v>
      </c>
      <c r="D378">
        <v>177504.921875</v>
      </c>
    </row>
    <row r="379" spans="1:4">
      <c r="A379" s="92">
        <v>2015</v>
      </c>
      <c r="B379" s="92" t="s">
        <v>292</v>
      </c>
      <c r="C379" s="92" t="s">
        <v>149</v>
      </c>
      <c r="D379">
        <v>136996.8125</v>
      </c>
    </row>
    <row r="380" spans="1:4">
      <c r="A380" s="92">
        <v>2015</v>
      </c>
      <c r="B380" s="92" t="s">
        <v>292</v>
      </c>
      <c r="C380" s="92" t="s">
        <v>149</v>
      </c>
      <c r="D380">
        <v>9299.380859375</v>
      </c>
    </row>
    <row r="381" spans="1:4">
      <c r="A381" s="92">
        <v>2015</v>
      </c>
      <c r="B381" s="92" t="s">
        <v>292</v>
      </c>
      <c r="C381" s="92" t="s">
        <v>149</v>
      </c>
      <c r="D381">
        <v>39444.91015625</v>
      </c>
    </row>
    <row r="382" spans="1:4">
      <c r="A382" s="92">
        <v>2015</v>
      </c>
      <c r="B382" s="92" t="s">
        <v>292</v>
      </c>
      <c r="C382" s="92" t="s">
        <v>149</v>
      </c>
      <c r="D382">
        <v>214155.734375</v>
      </c>
    </row>
    <row r="383" spans="1:4">
      <c r="A383" s="92">
        <v>2015</v>
      </c>
      <c r="B383" s="92" t="s">
        <v>292</v>
      </c>
      <c r="C383" s="92" t="s">
        <v>149</v>
      </c>
      <c r="D383">
        <v>465866.59375</v>
      </c>
    </row>
    <row r="384" spans="1:4">
      <c r="A384" s="92">
        <v>2015</v>
      </c>
      <c r="B384" s="92" t="s">
        <v>292</v>
      </c>
      <c r="C384" s="92" t="s">
        <v>155</v>
      </c>
      <c r="D384">
        <v>54922.21484375</v>
      </c>
    </row>
    <row r="385" spans="1:4">
      <c r="A385" s="92">
        <v>2015</v>
      </c>
      <c r="B385" s="92" t="s">
        <v>292</v>
      </c>
      <c r="C385" s="92" t="s">
        <v>155</v>
      </c>
      <c r="D385">
        <v>33900.08203125</v>
      </c>
    </row>
    <row r="386" spans="1:4">
      <c r="A386" s="92">
        <v>2015</v>
      </c>
      <c r="B386" s="92" t="s">
        <v>292</v>
      </c>
      <c r="C386" s="92" t="s">
        <v>155</v>
      </c>
      <c r="D386">
        <v>107519.9140625</v>
      </c>
    </row>
    <row r="387" spans="1:4">
      <c r="A387" s="92">
        <v>2015</v>
      </c>
      <c r="B387" s="92" t="s">
        <v>292</v>
      </c>
      <c r="C387" s="92" t="s">
        <v>155</v>
      </c>
      <c r="D387">
        <v>113908.125</v>
      </c>
    </row>
    <row r="388" spans="1:4">
      <c r="A388" s="92">
        <v>2015</v>
      </c>
      <c r="B388" s="92" t="s">
        <v>292</v>
      </c>
      <c r="C388" s="92" t="s">
        <v>155</v>
      </c>
      <c r="D388">
        <v>249850.125</v>
      </c>
    </row>
    <row r="389" spans="1:4">
      <c r="A389" s="92">
        <v>2015</v>
      </c>
      <c r="B389" s="92" t="s">
        <v>292</v>
      </c>
      <c r="C389" s="92" t="s">
        <v>155</v>
      </c>
      <c r="D389">
        <v>33658.97265625</v>
      </c>
    </row>
    <row r="390" spans="1:4">
      <c r="A390" s="92">
        <v>2015</v>
      </c>
      <c r="B390" s="92" t="s">
        <v>292</v>
      </c>
      <c r="C390" s="92" t="s">
        <v>155</v>
      </c>
      <c r="D390">
        <v>572701.75</v>
      </c>
    </row>
    <row r="391" spans="1:4">
      <c r="A391" s="92">
        <v>2015</v>
      </c>
      <c r="B391" s="92" t="s">
        <v>292</v>
      </c>
      <c r="C391" s="92" t="s">
        <v>155</v>
      </c>
      <c r="D391">
        <v>73888.3515625</v>
      </c>
    </row>
    <row r="392" spans="1:4">
      <c r="A392" s="92">
        <v>2015</v>
      </c>
      <c r="B392" s="92" t="s">
        <v>292</v>
      </c>
      <c r="C392" s="92" t="s">
        <v>155</v>
      </c>
      <c r="D392">
        <v>74.020866394042997</v>
      </c>
    </row>
    <row r="393" spans="1:4">
      <c r="A393" s="92">
        <v>2015</v>
      </c>
      <c r="B393" s="92" t="s">
        <v>292</v>
      </c>
      <c r="C393" s="92" t="s">
        <v>155</v>
      </c>
      <c r="D393">
        <v>193295.703125</v>
      </c>
    </row>
    <row r="394" spans="1:4">
      <c r="A394" s="92">
        <v>2015</v>
      </c>
      <c r="B394" s="92" t="s">
        <v>292</v>
      </c>
      <c r="C394" s="92" t="s">
        <v>155</v>
      </c>
      <c r="D394">
        <v>24818.111328125</v>
      </c>
    </row>
    <row r="395" spans="1:4">
      <c r="A395" s="92">
        <v>2015</v>
      </c>
      <c r="B395" s="92" t="s">
        <v>292</v>
      </c>
      <c r="C395" s="92" t="s">
        <v>155</v>
      </c>
      <c r="D395">
        <v>151061.09375</v>
      </c>
    </row>
    <row r="396" spans="1:4">
      <c r="A396" s="92">
        <v>2020</v>
      </c>
      <c r="B396" s="92" t="s">
        <v>292</v>
      </c>
      <c r="C396" s="92" t="s">
        <v>78</v>
      </c>
      <c r="D396">
        <v>4858.24072265625</v>
      </c>
    </row>
    <row r="397" spans="1:4">
      <c r="A397" s="92">
        <v>2020</v>
      </c>
      <c r="B397" s="92" t="s">
        <v>292</v>
      </c>
      <c r="C397" s="92" t="s">
        <v>78</v>
      </c>
      <c r="D397">
        <v>211432.75</v>
      </c>
    </row>
    <row r="398" spans="1:4">
      <c r="A398" s="92">
        <v>2020</v>
      </c>
      <c r="B398" s="92" t="s">
        <v>292</v>
      </c>
      <c r="C398" s="92" t="s">
        <v>78</v>
      </c>
      <c r="D398">
        <v>13370.0927734375</v>
      </c>
    </row>
    <row r="399" spans="1:4">
      <c r="A399" s="92">
        <v>2020</v>
      </c>
      <c r="B399" s="92" t="s">
        <v>292</v>
      </c>
      <c r="C399" s="92" t="s">
        <v>78</v>
      </c>
      <c r="D399">
        <v>61211.92578125</v>
      </c>
    </row>
    <row r="400" spans="1:4">
      <c r="A400" s="92">
        <v>2020</v>
      </c>
      <c r="B400" s="92" t="s">
        <v>292</v>
      </c>
      <c r="C400" s="92" t="s">
        <v>78</v>
      </c>
      <c r="D400">
        <v>99689.859375</v>
      </c>
    </row>
    <row r="401" spans="1:4">
      <c r="A401" s="92">
        <v>2020</v>
      </c>
      <c r="B401" s="92" t="s">
        <v>292</v>
      </c>
      <c r="C401" s="92" t="s">
        <v>78</v>
      </c>
      <c r="D401">
        <v>60258.953125</v>
      </c>
    </row>
    <row r="402" spans="1:4">
      <c r="A402" s="92">
        <v>2020</v>
      </c>
      <c r="B402" s="92" t="s">
        <v>292</v>
      </c>
      <c r="C402" s="92" t="s">
        <v>78</v>
      </c>
      <c r="D402">
        <v>43098.3984375</v>
      </c>
    </row>
    <row r="403" spans="1:4">
      <c r="A403" s="92">
        <v>2020</v>
      </c>
      <c r="B403" s="92" t="s">
        <v>292</v>
      </c>
      <c r="C403" s="92" t="s">
        <v>78</v>
      </c>
      <c r="D403">
        <v>27034.005859375</v>
      </c>
    </row>
    <row r="404" spans="1:4">
      <c r="A404" s="92">
        <v>2020</v>
      </c>
      <c r="B404" s="92" t="s">
        <v>292</v>
      </c>
      <c r="C404" s="92" t="s">
        <v>81</v>
      </c>
      <c r="D404">
        <v>750.81951904296898</v>
      </c>
    </row>
    <row r="405" spans="1:4">
      <c r="A405" s="92">
        <v>2020</v>
      </c>
      <c r="B405" s="92" t="s">
        <v>292</v>
      </c>
      <c r="C405" s="92" t="s">
        <v>81</v>
      </c>
      <c r="D405">
        <v>7337.98291015625</v>
      </c>
    </row>
    <row r="406" spans="1:4">
      <c r="A406" s="92">
        <v>2020</v>
      </c>
      <c r="B406" s="92" t="s">
        <v>292</v>
      </c>
      <c r="C406" s="92" t="s">
        <v>81</v>
      </c>
      <c r="D406">
        <v>56306.8984375</v>
      </c>
    </row>
    <row r="407" spans="1:4">
      <c r="A407" s="92">
        <v>2020</v>
      </c>
      <c r="B407" s="92" t="s">
        <v>292</v>
      </c>
      <c r="C407" s="92" t="s">
        <v>81</v>
      </c>
      <c r="D407">
        <v>41792.05859375</v>
      </c>
    </row>
    <row r="408" spans="1:4">
      <c r="A408" s="92">
        <v>2020</v>
      </c>
      <c r="B408" s="92" t="s">
        <v>292</v>
      </c>
      <c r="C408" s="92" t="s">
        <v>81</v>
      </c>
      <c r="D408">
        <v>21635.193359375</v>
      </c>
    </row>
    <row r="409" spans="1:4">
      <c r="A409" s="92">
        <v>2020</v>
      </c>
      <c r="B409" s="92" t="s">
        <v>292</v>
      </c>
      <c r="C409" s="92" t="s">
        <v>81</v>
      </c>
      <c r="D409">
        <v>475.354736328125</v>
      </c>
    </row>
    <row r="410" spans="1:4">
      <c r="A410" s="92">
        <v>2020</v>
      </c>
      <c r="B410" s="92" t="s">
        <v>292</v>
      </c>
      <c r="C410" s="92" t="s">
        <v>81</v>
      </c>
      <c r="D410">
        <v>14314.154296875</v>
      </c>
    </row>
    <row r="411" spans="1:4">
      <c r="A411" s="92">
        <v>2020</v>
      </c>
      <c r="B411" s="92" t="s">
        <v>292</v>
      </c>
      <c r="C411" s="92" t="s">
        <v>81</v>
      </c>
      <c r="D411">
        <v>2388.45043945312</v>
      </c>
    </row>
    <row r="412" spans="1:4">
      <c r="A412" s="92">
        <v>2020</v>
      </c>
      <c r="B412" s="92" t="s">
        <v>292</v>
      </c>
      <c r="C412" s="92" t="s">
        <v>81</v>
      </c>
      <c r="D412">
        <v>108.655570983887</v>
      </c>
    </row>
    <row r="413" spans="1:4">
      <c r="A413" s="92">
        <v>2020</v>
      </c>
      <c r="B413" s="92" t="s">
        <v>292</v>
      </c>
      <c r="C413" s="92" t="s">
        <v>81</v>
      </c>
      <c r="D413">
        <v>710.38586425781205</v>
      </c>
    </row>
    <row r="414" spans="1:4">
      <c r="A414" s="92">
        <v>2020</v>
      </c>
      <c r="B414" s="92" t="s">
        <v>292</v>
      </c>
      <c r="C414" s="92" t="s">
        <v>81</v>
      </c>
      <c r="D414">
        <v>29394.017578125</v>
      </c>
    </row>
    <row r="415" spans="1:4">
      <c r="A415" s="92">
        <v>2020</v>
      </c>
      <c r="B415" s="92" t="s">
        <v>292</v>
      </c>
      <c r="C415" s="92" t="s">
        <v>81</v>
      </c>
      <c r="D415">
        <v>2268.35546875</v>
      </c>
    </row>
    <row r="416" spans="1:4">
      <c r="A416" s="92">
        <v>2020</v>
      </c>
      <c r="B416" s="92" t="s">
        <v>292</v>
      </c>
      <c r="C416" s="92" t="s">
        <v>87</v>
      </c>
      <c r="D416">
        <v>157078.40625</v>
      </c>
    </row>
    <row r="417" spans="1:4">
      <c r="A417" s="92">
        <v>2020</v>
      </c>
      <c r="B417" s="92" t="s">
        <v>292</v>
      </c>
      <c r="C417" s="92" t="s">
        <v>87</v>
      </c>
      <c r="D417">
        <v>73125.015625</v>
      </c>
    </row>
    <row r="418" spans="1:4">
      <c r="A418" s="92">
        <v>2020</v>
      </c>
      <c r="B418" s="92" t="s">
        <v>292</v>
      </c>
      <c r="C418" s="92" t="s">
        <v>87</v>
      </c>
      <c r="D418">
        <v>319031.53125</v>
      </c>
    </row>
    <row r="419" spans="1:4">
      <c r="A419" s="92">
        <v>2020</v>
      </c>
      <c r="B419" s="92" t="s">
        <v>292</v>
      </c>
      <c r="C419" s="92" t="s">
        <v>87</v>
      </c>
      <c r="D419">
        <v>58222.40625</v>
      </c>
    </row>
    <row r="420" spans="1:4">
      <c r="A420" s="92">
        <v>2020</v>
      </c>
      <c r="B420" s="92" t="s">
        <v>292</v>
      </c>
      <c r="C420" s="92" t="s">
        <v>87</v>
      </c>
      <c r="D420">
        <v>163571.046875</v>
      </c>
    </row>
    <row r="421" spans="1:4">
      <c r="A421" s="92">
        <v>2020</v>
      </c>
      <c r="B421" s="92" t="s">
        <v>292</v>
      </c>
      <c r="C421" s="92" t="s">
        <v>87</v>
      </c>
      <c r="D421">
        <v>4891.82177734375</v>
      </c>
    </row>
    <row r="422" spans="1:4">
      <c r="A422" s="92">
        <v>2020</v>
      </c>
      <c r="B422" s="92" t="s">
        <v>292</v>
      </c>
      <c r="C422" s="92" t="s">
        <v>87</v>
      </c>
      <c r="D422">
        <v>594072</v>
      </c>
    </row>
    <row r="423" spans="1:4">
      <c r="A423" s="92">
        <v>2020</v>
      </c>
      <c r="B423" s="92" t="s">
        <v>292</v>
      </c>
      <c r="C423" s="92" t="s">
        <v>87</v>
      </c>
      <c r="D423">
        <v>13.0795907974243</v>
      </c>
    </row>
    <row r="424" spans="1:4">
      <c r="A424" s="92">
        <v>2020</v>
      </c>
      <c r="B424" s="92" t="s">
        <v>292</v>
      </c>
      <c r="C424" s="92" t="s">
        <v>87</v>
      </c>
      <c r="D424">
        <v>190257.28125</v>
      </c>
    </row>
    <row r="425" spans="1:4">
      <c r="A425" s="92">
        <v>2020</v>
      </c>
      <c r="B425" s="92" t="s">
        <v>292</v>
      </c>
      <c r="C425" s="92" t="s">
        <v>87</v>
      </c>
      <c r="D425">
        <v>5209.9619140625</v>
      </c>
    </row>
    <row r="426" spans="1:4">
      <c r="A426" s="92">
        <v>2020</v>
      </c>
      <c r="B426" s="92" t="s">
        <v>292</v>
      </c>
      <c r="C426" s="92" t="s">
        <v>87</v>
      </c>
      <c r="D426">
        <v>174445.421875</v>
      </c>
    </row>
    <row r="427" spans="1:4">
      <c r="A427" s="92">
        <v>2020</v>
      </c>
      <c r="B427" s="92" t="s">
        <v>292</v>
      </c>
      <c r="C427" s="92" t="s">
        <v>87</v>
      </c>
      <c r="D427">
        <v>1277.70361328125</v>
      </c>
    </row>
    <row r="428" spans="1:4">
      <c r="A428" s="92">
        <v>2020</v>
      </c>
      <c r="B428" s="92" t="s">
        <v>292</v>
      </c>
      <c r="C428" s="92" t="s">
        <v>87</v>
      </c>
      <c r="D428">
        <v>47165.82421875</v>
      </c>
    </row>
    <row r="429" spans="1:4">
      <c r="A429" s="92">
        <v>2020</v>
      </c>
      <c r="B429" s="92" t="s">
        <v>292</v>
      </c>
      <c r="C429" s="92" t="s">
        <v>87</v>
      </c>
      <c r="D429">
        <v>1093.82250976562</v>
      </c>
    </row>
    <row r="430" spans="1:4">
      <c r="A430" s="92">
        <v>2020</v>
      </c>
      <c r="B430" s="92" t="s">
        <v>292</v>
      </c>
      <c r="C430" s="92" t="s">
        <v>87</v>
      </c>
      <c r="D430">
        <v>97518.859375</v>
      </c>
    </row>
    <row r="431" spans="1:4">
      <c r="A431" s="92">
        <v>2020</v>
      </c>
      <c r="B431" s="92" t="s">
        <v>292</v>
      </c>
      <c r="C431" s="92" t="s">
        <v>84</v>
      </c>
      <c r="D431">
        <v>13722.5029296875</v>
      </c>
    </row>
    <row r="432" spans="1:4">
      <c r="A432" s="92">
        <v>2020</v>
      </c>
      <c r="B432" s="92" t="s">
        <v>292</v>
      </c>
      <c r="C432" s="92" t="s">
        <v>84</v>
      </c>
      <c r="D432">
        <v>5350.76611328125</v>
      </c>
    </row>
    <row r="433" spans="1:4">
      <c r="A433" s="92">
        <v>2020</v>
      </c>
      <c r="B433" s="92" t="s">
        <v>292</v>
      </c>
      <c r="C433" s="92" t="s">
        <v>84</v>
      </c>
      <c r="D433">
        <v>10648.0283203125</v>
      </c>
    </row>
    <row r="434" spans="1:4">
      <c r="A434" s="92">
        <v>2020</v>
      </c>
      <c r="B434" s="92" t="s">
        <v>292</v>
      </c>
      <c r="C434" s="92" t="s">
        <v>84</v>
      </c>
      <c r="D434">
        <v>633.24694824218795</v>
      </c>
    </row>
    <row r="435" spans="1:4">
      <c r="A435" s="92">
        <v>2020</v>
      </c>
      <c r="B435" s="92" t="s">
        <v>292</v>
      </c>
      <c r="C435" s="92" t="s">
        <v>84</v>
      </c>
      <c r="D435">
        <v>3120.39282226562</v>
      </c>
    </row>
    <row r="436" spans="1:4">
      <c r="A436" s="92">
        <v>2020</v>
      </c>
      <c r="B436" s="92" t="s">
        <v>292</v>
      </c>
      <c r="C436" s="92" t="s">
        <v>84</v>
      </c>
      <c r="D436">
        <v>2005.37756347656</v>
      </c>
    </row>
    <row r="437" spans="1:4">
      <c r="A437" s="92">
        <v>2020</v>
      </c>
      <c r="B437" s="92" t="s">
        <v>292</v>
      </c>
      <c r="C437" s="92" t="s">
        <v>84</v>
      </c>
      <c r="D437">
        <v>6126.6748046875</v>
      </c>
    </row>
    <row r="438" spans="1:4">
      <c r="A438" s="92">
        <v>2020</v>
      </c>
      <c r="B438" s="92" t="s">
        <v>292</v>
      </c>
      <c r="C438" s="92" t="s">
        <v>84</v>
      </c>
      <c r="D438">
        <v>31809.583984375</v>
      </c>
    </row>
    <row r="439" spans="1:4">
      <c r="A439" s="92">
        <v>2020</v>
      </c>
      <c r="B439" s="92" t="s">
        <v>292</v>
      </c>
      <c r="C439" s="92" t="s">
        <v>84</v>
      </c>
      <c r="D439">
        <v>29477.9375</v>
      </c>
    </row>
    <row r="440" spans="1:4">
      <c r="A440" s="92">
        <v>2020</v>
      </c>
      <c r="B440" s="92" t="s">
        <v>292</v>
      </c>
      <c r="C440" s="92" t="s">
        <v>84</v>
      </c>
      <c r="D440">
        <v>61380.08984375</v>
      </c>
    </row>
    <row r="441" spans="1:4">
      <c r="A441" s="92">
        <v>2020</v>
      </c>
      <c r="B441" s="92" t="s">
        <v>292</v>
      </c>
      <c r="C441" s="92" t="s">
        <v>84</v>
      </c>
      <c r="D441">
        <v>5460.302734375</v>
      </c>
    </row>
    <row r="442" spans="1:4">
      <c r="A442" s="92">
        <v>2020</v>
      </c>
      <c r="B442" s="92" t="s">
        <v>292</v>
      </c>
      <c r="C442" s="92" t="s">
        <v>90</v>
      </c>
      <c r="D442">
        <v>190485.609375</v>
      </c>
    </row>
    <row r="443" spans="1:4">
      <c r="A443" s="92">
        <v>2020</v>
      </c>
      <c r="B443" s="92" t="s">
        <v>292</v>
      </c>
      <c r="C443" s="92" t="s">
        <v>90</v>
      </c>
      <c r="D443">
        <v>35540.625</v>
      </c>
    </row>
    <row r="444" spans="1:4">
      <c r="A444" s="92">
        <v>2020</v>
      </c>
      <c r="B444" s="92" t="s">
        <v>292</v>
      </c>
      <c r="C444" s="92" t="s">
        <v>90</v>
      </c>
      <c r="D444">
        <v>15.653425216674799</v>
      </c>
    </row>
    <row r="445" spans="1:4">
      <c r="A445" s="92">
        <v>2020</v>
      </c>
      <c r="B445" s="92" t="s">
        <v>292</v>
      </c>
      <c r="C445" s="92" t="s">
        <v>90</v>
      </c>
      <c r="D445">
        <v>8423.6767578125</v>
      </c>
    </row>
    <row r="446" spans="1:4">
      <c r="A446" s="92">
        <v>2020</v>
      </c>
      <c r="B446" s="92" t="s">
        <v>292</v>
      </c>
      <c r="C446" s="92" t="s">
        <v>90</v>
      </c>
      <c r="D446">
        <v>8127.9775390625</v>
      </c>
    </row>
    <row r="447" spans="1:4">
      <c r="A447" s="92">
        <v>2020</v>
      </c>
      <c r="B447" s="92" t="s">
        <v>292</v>
      </c>
      <c r="C447" s="92" t="s">
        <v>90</v>
      </c>
      <c r="D447">
        <v>7199.357421875</v>
      </c>
    </row>
    <row r="448" spans="1:4">
      <c r="A448" s="92">
        <v>2020</v>
      </c>
      <c r="B448" s="92" t="s">
        <v>292</v>
      </c>
      <c r="C448" s="92" t="s">
        <v>90</v>
      </c>
      <c r="D448">
        <v>4232.89501953125</v>
      </c>
    </row>
    <row r="449" spans="1:4">
      <c r="A449" s="92">
        <v>2020</v>
      </c>
      <c r="B449" s="92" t="s">
        <v>292</v>
      </c>
      <c r="C449" s="92" t="s">
        <v>90</v>
      </c>
      <c r="D449">
        <v>51552.72265625</v>
      </c>
    </row>
    <row r="450" spans="1:4">
      <c r="A450" s="92">
        <v>2020</v>
      </c>
      <c r="B450" s="92" t="s">
        <v>292</v>
      </c>
      <c r="C450" s="92" t="s">
        <v>90</v>
      </c>
      <c r="D450">
        <v>79924.3671875</v>
      </c>
    </row>
    <row r="451" spans="1:4">
      <c r="A451" s="92">
        <v>2020</v>
      </c>
      <c r="B451" s="92" t="s">
        <v>292</v>
      </c>
      <c r="C451" s="92" t="s">
        <v>90</v>
      </c>
      <c r="D451">
        <v>24870.58203125</v>
      </c>
    </row>
    <row r="452" spans="1:4">
      <c r="A452" s="92">
        <v>2020</v>
      </c>
      <c r="B452" s="92" t="s">
        <v>292</v>
      </c>
      <c r="C452" s="92" t="s">
        <v>95</v>
      </c>
      <c r="D452">
        <v>24270.703125</v>
      </c>
    </row>
    <row r="453" spans="1:4">
      <c r="A453" s="92">
        <v>2020</v>
      </c>
      <c r="B453" s="92" t="s">
        <v>292</v>
      </c>
      <c r="C453" s="92" t="s">
        <v>95</v>
      </c>
      <c r="D453">
        <v>46858.90234375</v>
      </c>
    </row>
    <row r="454" spans="1:4">
      <c r="A454" s="92">
        <v>2020</v>
      </c>
      <c r="B454" s="92" t="s">
        <v>292</v>
      </c>
      <c r="C454" s="92" t="s">
        <v>95</v>
      </c>
      <c r="D454">
        <v>2641.14672851562</v>
      </c>
    </row>
    <row r="455" spans="1:4">
      <c r="A455" s="92">
        <v>2020</v>
      </c>
      <c r="B455" s="92" t="s">
        <v>292</v>
      </c>
      <c r="C455" s="92" t="s">
        <v>95</v>
      </c>
      <c r="D455">
        <v>53035.25</v>
      </c>
    </row>
    <row r="456" spans="1:4">
      <c r="A456" s="92">
        <v>2020</v>
      </c>
      <c r="B456" s="92" t="s">
        <v>292</v>
      </c>
      <c r="C456" s="92" t="s">
        <v>95</v>
      </c>
      <c r="D456">
        <v>8776.283203125</v>
      </c>
    </row>
    <row r="457" spans="1:4">
      <c r="A457" s="92">
        <v>2020</v>
      </c>
      <c r="B457" s="92" t="s">
        <v>292</v>
      </c>
      <c r="C457" s="92" t="s">
        <v>95</v>
      </c>
      <c r="D457">
        <v>8470.466796875</v>
      </c>
    </row>
    <row r="458" spans="1:4">
      <c r="A458" s="92">
        <v>2020</v>
      </c>
      <c r="B458" s="92" t="s">
        <v>292</v>
      </c>
      <c r="C458" s="92" t="s">
        <v>95</v>
      </c>
      <c r="D458">
        <v>185.22276306152301</v>
      </c>
    </row>
    <row r="459" spans="1:4">
      <c r="A459" s="92">
        <v>2020</v>
      </c>
      <c r="B459" s="92" t="s">
        <v>292</v>
      </c>
      <c r="C459" s="92" t="s">
        <v>95</v>
      </c>
      <c r="D459">
        <v>874.15979003906205</v>
      </c>
    </row>
    <row r="460" spans="1:4">
      <c r="A460" s="92">
        <v>2020</v>
      </c>
      <c r="B460" s="92" t="s">
        <v>292</v>
      </c>
      <c r="C460" s="92" t="s">
        <v>95</v>
      </c>
      <c r="D460">
        <v>14854.3720703125</v>
      </c>
    </row>
    <row r="461" spans="1:4">
      <c r="A461" s="92">
        <v>2020</v>
      </c>
      <c r="B461" s="92" t="s">
        <v>292</v>
      </c>
      <c r="C461" s="92" t="s">
        <v>99</v>
      </c>
      <c r="D461">
        <v>517671.1875</v>
      </c>
    </row>
    <row r="462" spans="1:4">
      <c r="A462" s="92">
        <v>2020</v>
      </c>
      <c r="B462" s="92" t="s">
        <v>292</v>
      </c>
      <c r="C462" s="92" t="s">
        <v>99</v>
      </c>
      <c r="D462">
        <v>1362535.625</v>
      </c>
    </row>
    <row r="463" spans="1:4">
      <c r="A463" s="92">
        <v>2020</v>
      </c>
      <c r="B463" s="92" t="s">
        <v>292</v>
      </c>
      <c r="C463" s="92" t="s">
        <v>99</v>
      </c>
      <c r="D463">
        <v>23411.9296875</v>
      </c>
    </row>
    <row r="464" spans="1:4">
      <c r="A464" s="92">
        <v>2020</v>
      </c>
      <c r="B464" s="92" t="s">
        <v>292</v>
      </c>
      <c r="C464" s="92" t="s">
        <v>99</v>
      </c>
      <c r="D464">
        <v>29923.138671875</v>
      </c>
    </row>
    <row r="465" spans="1:4">
      <c r="A465" s="92">
        <v>2020</v>
      </c>
      <c r="B465" s="92" t="s">
        <v>292</v>
      </c>
      <c r="C465" s="92" t="s">
        <v>99</v>
      </c>
      <c r="D465">
        <v>49656.65234375</v>
      </c>
    </row>
    <row r="466" spans="1:4">
      <c r="A466" s="92">
        <v>2020</v>
      </c>
      <c r="B466" s="92" t="s">
        <v>292</v>
      </c>
      <c r="C466" s="92" t="s">
        <v>102</v>
      </c>
      <c r="D466">
        <v>4020.29174804688</v>
      </c>
    </row>
    <row r="467" spans="1:4">
      <c r="A467" s="92">
        <v>2020</v>
      </c>
      <c r="B467" s="92" t="s">
        <v>292</v>
      </c>
      <c r="C467" s="92" t="s">
        <v>102</v>
      </c>
      <c r="D467">
        <v>4069.74780273438</v>
      </c>
    </row>
    <row r="468" spans="1:4">
      <c r="A468" s="92">
        <v>2020</v>
      </c>
      <c r="B468" s="92" t="s">
        <v>292</v>
      </c>
      <c r="C468" s="92" t="s">
        <v>102</v>
      </c>
      <c r="D468">
        <v>1704.05737304688</v>
      </c>
    </row>
    <row r="469" spans="1:4">
      <c r="A469" s="92">
        <v>2020</v>
      </c>
      <c r="B469" s="92" t="s">
        <v>292</v>
      </c>
      <c r="C469" s="92" t="s">
        <v>102</v>
      </c>
      <c r="D469">
        <v>531379.625</v>
      </c>
    </row>
    <row r="470" spans="1:4">
      <c r="A470" s="92">
        <v>2020</v>
      </c>
      <c r="B470" s="92" t="s">
        <v>292</v>
      </c>
      <c r="C470" s="92" t="s">
        <v>102</v>
      </c>
      <c r="D470">
        <v>27634.396484375</v>
      </c>
    </row>
    <row r="471" spans="1:4">
      <c r="A471" s="92">
        <v>2020</v>
      </c>
      <c r="B471" s="92" t="s">
        <v>292</v>
      </c>
      <c r="C471" s="92" t="s">
        <v>102</v>
      </c>
      <c r="D471">
        <v>28896.50390625</v>
      </c>
    </row>
    <row r="472" spans="1:4">
      <c r="A472" s="92">
        <v>2020</v>
      </c>
      <c r="B472" s="92" t="s">
        <v>292</v>
      </c>
      <c r="C472" s="92" t="s">
        <v>102</v>
      </c>
      <c r="D472">
        <v>43995.72265625</v>
      </c>
    </row>
    <row r="473" spans="1:4">
      <c r="A473" s="92">
        <v>2020</v>
      </c>
      <c r="B473" s="92" t="s">
        <v>292</v>
      </c>
      <c r="C473" s="92" t="s">
        <v>108</v>
      </c>
      <c r="D473">
        <v>830733.5625</v>
      </c>
    </row>
    <row r="474" spans="1:4">
      <c r="A474" s="92">
        <v>2020</v>
      </c>
      <c r="B474" s="92" t="s">
        <v>292</v>
      </c>
      <c r="C474" s="92" t="s">
        <v>108</v>
      </c>
      <c r="D474">
        <v>98684.46875</v>
      </c>
    </row>
    <row r="475" spans="1:4">
      <c r="A475" s="92">
        <v>2020</v>
      </c>
      <c r="B475" s="92" t="s">
        <v>292</v>
      </c>
      <c r="C475" s="92" t="s">
        <v>108</v>
      </c>
      <c r="D475">
        <v>196509.09375</v>
      </c>
    </row>
    <row r="476" spans="1:4">
      <c r="A476" s="92">
        <v>2020</v>
      </c>
      <c r="B476" s="92" t="s">
        <v>292</v>
      </c>
      <c r="C476" s="92" t="s">
        <v>108</v>
      </c>
      <c r="D476">
        <v>841713.9375</v>
      </c>
    </row>
    <row r="477" spans="1:4">
      <c r="A477" s="92">
        <v>2020</v>
      </c>
      <c r="B477" s="92" t="s">
        <v>292</v>
      </c>
      <c r="C477" s="92" t="s">
        <v>110</v>
      </c>
      <c r="D477">
        <v>410596.53125</v>
      </c>
    </row>
    <row r="478" spans="1:4">
      <c r="A478" s="92">
        <v>2020</v>
      </c>
      <c r="B478" s="92" t="s">
        <v>292</v>
      </c>
      <c r="C478" s="92" t="s">
        <v>110</v>
      </c>
      <c r="D478">
        <v>216816.734375</v>
      </c>
    </row>
    <row r="479" spans="1:4">
      <c r="A479" s="92">
        <v>2020</v>
      </c>
      <c r="B479" s="92" t="s">
        <v>292</v>
      </c>
      <c r="C479" s="92" t="s">
        <v>110</v>
      </c>
      <c r="D479">
        <v>173282.9375</v>
      </c>
    </row>
    <row r="480" spans="1:4">
      <c r="A480" s="92">
        <v>2020</v>
      </c>
      <c r="B480" s="92" t="s">
        <v>292</v>
      </c>
      <c r="C480" s="92" t="s">
        <v>110</v>
      </c>
      <c r="D480">
        <v>416242.125</v>
      </c>
    </row>
    <row r="481" spans="1:4">
      <c r="A481" s="92">
        <v>2020</v>
      </c>
      <c r="B481" s="92" t="s">
        <v>292</v>
      </c>
      <c r="C481" s="92" t="s">
        <v>110</v>
      </c>
      <c r="D481">
        <v>38258.578125</v>
      </c>
    </row>
    <row r="482" spans="1:4">
      <c r="A482" s="92">
        <v>2020</v>
      </c>
      <c r="B482" s="92" t="s">
        <v>292</v>
      </c>
      <c r="C482" s="92" t="s">
        <v>180</v>
      </c>
      <c r="D482">
        <v>2114.9443359375</v>
      </c>
    </row>
    <row r="483" spans="1:4">
      <c r="A483" s="92">
        <v>2020</v>
      </c>
      <c r="B483" s="92" t="s">
        <v>292</v>
      </c>
      <c r="C483" s="92" t="s">
        <v>180</v>
      </c>
      <c r="D483">
        <v>25232.46875</v>
      </c>
    </row>
    <row r="484" spans="1:4">
      <c r="A484" s="92">
        <v>2020</v>
      </c>
      <c r="B484" s="92" t="s">
        <v>292</v>
      </c>
      <c r="C484" s="92" t="s">
        <v>180</v>
      </c>
      <c r="D484">
        <v>124703.7265625</v>
      </c>
    </row>
    <row r="485" spans="1:4">
      <c r="A485" s="92">
        <v>2020</v>
      </c>
      <c r="B485" s="92" t="s">
        <v>292</v>
      </c>
      <c r="C485" s="92" t="s">
        <v>180</v>
      </c>
      <c r="D485">
        <v>70647.0546875</v>
      </c>
    </row>
    <row r="486" spans="1:4">
      <c r="A486" s="92">
        <v>2020</v>
      </c>
      <c r="B486" s="92" t="s">
        <v>292</v>
      </c>
      <c r="C486" s="92" t="s">
        <v>180</v>
      </c>
      <c r="D486">
        <v>11815.6953125</v>
      </c>
    </row>
    <row r="487" spans="1:4">
      <c r="A487" s="92">
        <v>2020</v>
      </c>
      <c r="B487" s="92" t="s">
        <v>292</v>
      </c>
      <c r="C487" s="92" t="s">
        <v>112</v>
      </c>
      <c r="D487">
        <v>84879.46875</v>
      </c>
    </row>
    <row r="488" spans="1:4">
      <c r="A488" s="92">
        <v>2020</v>
      </c>
      <c r="B488" s="92" t="s">
        <v>292</v>
      </c>
      <c r="C488" s="92" t="s">
        <v>112</v>
      </c>
      <c r="D488">
        <v>4255.64599609375</v>
      </c>
    </row>
    <row r="489" spans="1:4">
      <c r="A489" s="92">
        <v>2020</v>
      </c>
      <c r="B489" s="92" t="s">
        <v>292</v>
      </c>
      <c r="C489" s="92" t="s">
        <v>112</v>
      </c>
      <c r="D489">
        <v>29633.43359375</v>
      </c>
    </row>
    <row r="490" spans="1:4">
      <c r="A490" s="92">
        <v>2020</v>
      </c>
      <c r="B490" s="92" t="s">
        <v>292</v>
      </c>
      <c r="C490" s="92" t="s">
        <v>112</v>
      </c>
      <c r="D490">
        <v>21872.97265625</v>
      </c>
    </row>
    <row r="491" spans="1:4">
      <c r="A491" s="92">
        <v>2020</v>
      </c>
      <c r="B491" s="92" t="s">
        <v>292</v>
      </c>
      <c r="C491" s="92" t="s">
        <v>112</v>
      </c>
      <c r="D491">
        <v>72799.34375</v>
      </c>
    </row>
    <row r="492" spans="1:4">
      <c r="A492" s="92">
        <v>2020</v>
      </c>
      <c r="B492" s="92" t="s">
        <v>292</v>
      </c>
      <c r="C492" s="92" t="s">
        <v>112</v>
      </c>
      <c r="D492">
        <v>344204.0625</v>
      </c>
    </row>
    <row r="493" spans="1:4">
      <c r="A493" s="92">
        <v>2020</v>
      </c>
      <c r="B493" s="92" t="s">
        <v>292</v>
      </c>
      <c r="C493" s="92" t="s">
        <v>112</v>
      </c>
      <c r="D493">
        <v>1619.21569824219</v>
      </c>
    </row>
    <row r="494" spans="1:4">
      <c r="A494" s="92">
        <v>2020</v>
      </c>
      <c r="B494" s="92" t="s">
        <v>292</v>
      </c>
      <c r="C494" s="92" t="s">
        <v>112</v>
      </c>
      <c r="D494">
        <v>2721.7529296875</v>
      </c>
    </row>
    <row r="495" spans="1:4">
      <c r="A495" s="92">
        <v>2020</v>
      </c>
      <c r="B495" s="92" t="s">
        <v>292</v>
      </c>
      <c r="C495" s="92" t="s">
        <v>112</v>
      </c>
      <c r="D495">
        <v>273077.1875</v>
      </c>
    </row>
    <row r="496" spans="1:4">
      <c r="A496" s="92">
        <v>2020</v>
      </c>
      <c r="B496" s="92" t="s">
        <v>292</v>
      </c>
      <c r="C496" s="92" t="s">
        <v>112</v>
      </c>
      <c r="D496">
        <v>10.858451843261699</v>
      </c>
    </row>
    <row r="497" spans="1:4">
      <c r="A497" s="92">
        <v>2020</v>
      </c>
      <c r="B497" s="92" t="s">
        <v>292</v>
      </c>
      <c r="C497" s="92" t="s">
        <v>112</v>
      </c>
      <c r="D497">
        <v>505440.09375</v>
      </c>
    </row>
    <row r="498" spans="1:4">
      <c r="A498" s="92">
        <v>2020</v>
      </c>
      <c r="B498" s="92" t="s">
        <v>292</v>
      </c>
      <c r="C498" s="92" t="s">
        <v>112</v>
      </c>
      <c r="D498">
        <v>56209.421875</v>
      </c>
    </row>
    <row r="499" spans="1:4">
      <c r="A499" s="92">
        <v>2020</v>
      </c>
      <c r="B499" s="92" t="s">
        <v>292</v>
      </c>
      <c r="C499" s="92" t="s">
        <v>112</v>
      </c>
      <c r="D499">
        <v>74555.734375</v>
      </c>
    </row>
    <row r="500" spans="1:4">
      <c r="A500" s="92">
        <v>2020</v>
      </c>
      <c r="B500" s="92" t="s">
        <v>292</v>
      </c>
      <c r="C500" s="92" t="s">
        <v>112</v>
      </c>
      <c r="D500">
        <v>7532.0302734375</v>
      </c>
    </row>
    <row r="501" spans="1:4">
      <c r="A501" s="92">
        <v>2020</v>
      </c>
      <c r="B501" s="92" t="s">
        <v>292</v>
      </c>
      <c r="C501" s="92" t="s">
        <v>112</v>
      </c>
      <c r="D501">
        <v>60805.65625</v>
      </c>
    </row>
    <row r="502" spans="1:4">
      <c r="A502" s="92">
        <v>2020</v>
      </c>
      <c r="B502" s="92" t="s">
        <v>292</v>
      </c>
      <c r="C502" s="92" t="s">
        <v>112</v>
      </c>
      <c r="D502">
        <v>15692.1376953125</v>
      </c>
    </row>
    <row r="503" spans="1:4">
      <c r="A503" s="92">
        <v>2020</v>
      </c>
      <c r="B503" s="92" t="s">
        <v>292</v>
      </c>
      <c r="C503" s="92" t="s">
        <v>112</v>
      </c>
      <c r="D503">
        <v>1234.52075195312</v>
      </c>
    </row>
    <row r="504" spans="1:4">
      <c r="A504" s="92">
        <v>2020</v>
      </c>
      <c r="B504" s="92" t="s">
        <v>292</v>
      </c>
      <c r="C504" s="92" t="s">
        <v>115</v>
      </c>
      <c r="D504">
        <v>72862.921875</v>
      </c>
    </row>
    <row r="505" spans="1:4">
      <c r="A505" s="92">
        <v>2020</v>
      </c>
      <c r="B505" s="92" t="s">
        <v>292</v>
      </c>
      <c r="C505" s="92" t="s">
        <v>115</v>
      </c>
      <c r="D505">
        <v>26702.146484375</v>
      </c>
    </row>
    <row r="506" spans="1:4">
      <c r="A506" s="92">
        <v>2020</v>
      </c>
      <c r="B506" s="92" t="s">
        <v>292</v>
      </c>
      <c r="C506" s="92" t="s">
        <v>118</v>
      </c>
      <c r="D506">
        <v>5203.404296875</v>
      </c>
    </row>
    <row r="507" spans="1:4">
      <c r="A507" s="92">
        <v>2020</v>
      </c>
      <c r="B507" s="92" t="s">
        <v>292</v>
      </c>
      <c r="C507" s="92" t="s">
        <v>118</v>
      </c>
      <c r="D507">
        <v>125189.0390625</v>
      </c>
    </row>
    <row r="508" spans="1:4">
      <c r="A508" s="92">
        <v>2020</v>
      </c>
      <c r="B508" s="92" t="s">
        <v>292</v>
      </c>
      <c r="C508" s="92" t="s">
        <v>118</v>
      </c>
      <c r="D508">
        <v>79932.5703125</v>
      </c>
    </row>
    <row r="509" spans="1:4">
      <c r="A509" s="92">
        <v>2020</v>
      </c>
      <c r="B509" s="92" t="s">
        <v>292</v>
      </c>
      <c r="C509" s="92" t="s">
        <v>121</v>
      </c>
      <c r="D509">
        <v>92733.796875</v>
      </c>
    </row>
    <row r="510" spans="1:4">
      <c r="A510" s="92">
        <v>2020</v>
      </c>
      <c r="B510" s="92" t="s">
        <v>292</v>
      </c>
      <c r="C510" s="92" t="s">
        <v>121</v>
      </c>
      <c r="D510">
        <v>54202.765625</v>
      </c>
    </row>
    <row r="511" spans="1:4">
      <c r="A511" s="92">
        <v>2020</v>
      </c>
      <c r="B511" s="92" t="s">
        <v>292</v>
      </c>
      <c r="C511" s="92" t="s">
        <v>181</v>
      </c>
      <c r="D511">
        <v>49291.203125</v>
      </c>
    </row>
    <row r="512" spans="1:4">
      <c r="A512" s="92">
        <v>2020</v>
      </c>
      <c r="B512" s="92" t="s">
        <v>292</v>
      </c>
      <c r="C512" s="92" t="s">
        <v>181</v>
      </c>
      <c r="D512">
        <v>9700.107421875</v>
      </c>
    </row>
    <row r="513" spans="1:4">
      <c r="A513" s="92">
        <v>2020</v>
      </c>
      <c r="B513" s="92" t="s">
        <v>292</v>
      </c>
      <c r="C513" s="92" t="s">
        <v>181</v>
      </c>
      <c r="D513">
        <v>6613.04443359375</v>
      </c>
    </row>
    <row r="514" spans="1:4">
      <c r="A514" s="92">
        <v>2020</v>
      </c>
      <c r="B514" s="92" t="s">
        <v>292</v>
      </c>
      <c r="C514" s="92" t="s">
        <v>181</v>
      </c>
      <c r="D514">
        <v>2499.28784179688</v>
      </c>
    </row>
    <row r="515" spans="1:4">
      <c r="A515" s="92">
        <v>2020</v>
      </c>
      <c r="B515" s="92" t="s">
        <v>292</v>
      </c>
      <c r="C515" s="92" t="s">
        <v>181</v>
      </c>
      <c r="D515">
        <v>101245.7421875</v>
      </c>
    </row>
    <row r="516" spans="1:4">
      <c r="A516" s="92">
        <v>2020</v>
      </c>
      <c r="B516" s="92" t="s">
        <v>292</v>
      </c>
      <c r="C516" s="92" t="s">
        <v>181</v>
      </c>
      <c r="D516">
        <v>72009.5234375</v>
      </c>
    </row>
    <row r="517" spans="1:4">
      <c r="A517" s="92">
        <v>2020</v>
      </c>
      <c r="B517" s="92" t="s">
        <v>292</v>
      </c>
      <c r="C517" s="92" t="s">
        <v>124</v>
      </c>
      <c r="D517">
        <v>194022.890625</v>
      </c>
    </row>
    <row r="518" spans="1:4">
      <c r="A518" s="92">
        <v>2020</v>
      </c>
      <c r="B518" s="92" t="s">
        <v>292</v>
      </c>
      <c r="C518" s="92" t="s">
        <v>124</v>
      </c>
      <c r="D518">
        <v>10195.603515625</v>
      </c>
    </row>
    <row r="519" spans="1:4">
      <c r="A519" s="92">
        <v>2020</v>
      </c>
      <c r="B519" s="92" t="s">
        <v>292</v>
      </c>
      <c r="C519" s="92" t="s">
        <v>124</v>
      </c>
      <c r="D519">
        <v>348.25540161132801</v>
      </c>
    </row>
    <row r="520" spans="1:4">
      <c r="A520" s="92">
        <v>2020</v>
      </c>
      <c r="B520" s="92" t="s">
        <v>292</v>
      </c>
      <c r="C520" s="92" t="s">
        <v>124</v>
      </c>
      <c r="D520">
        <v>41830.37109375</v>
      </c>
    </row>
    <row r="521" spans="1:4">
      <c r="A521" s="92">
        <v>2020</v>
      </c>
      <c r="B521" s="92" t="s">
        <v>292</v>
      </c>
      <c r="C521" s="92" t="s">
        <v>124</v>
      </c>
      <c r="D521">
        <v>19976.66015625</v>
      </c>
    </row>
    <row r="522" spans="1:4">
      <c r="A522" s="92">
        <v>2020</v>
      </c>
      <c r="B522" s="92" t="s">
        <v>292</v>
      </c>
      <c r="C522" s="92" t="s">
        <v>130</v>
      </c>
      <c r="D522">
        <v>964493.875</v>
      </c>
    </row>
    <row r="523" spans="1:4">
      <c r="A523" s="92">
        <v>2020</v>
      </c>
      <c r="B523" s="92" t="s">
        <v>292</v>
      </c>
      <c r="C523" s="92" t="s">
        <v>130</v>
      </c>
      <c r="D523">
        <v>26241.140625</v>
      </c>
    </row>
    <row r="524" spans="1:4">
      <c r="A524" s="92">
        <v>2020</v>
      </c>
      <c r="B524" s="92" t="s">
        <v>292</v>
      </c>
      <c r="C524" s="92" t="s">
        <v>130</v>
      </c>
      <c r="D524">
        <v>261318.765625</v>
      </c>
    </row>
    <row r="525" spans="1:4">
      <c r="A525" s="92">
        <v>2020</v>
      </c>
      <c r="B525" s="92" t="s">
        <v>292</v>
      </c>
      <c r="C525" s="92" t="s">
        <v>130</v>
      </c>
      <c r="D525">
        <v>62756.375</v>
      </c>
    </row>
    <row r="526" spans="1:4">
      <c r="A526" s="92">
        <v>2020</v>
      </c>
      <c r="B526" s="92" t="s">
        <v>292</v>
      </c>
      <c r="C526" s="92" t="s">
        <v>130</v>
      </c>
      <c r="D526">
        <v>11484.4306640625</v>
      </c>
    </row>
    <row r="527" spans="1:4">
      <c r="A527" s="92">
        <v>2020</v>
      </c>
      <c r="B527" s="92" t="s">
        <v>292</v>
      </c>
      <c r="C527" s="92" t="s">
        <v>130</v>
      </c>
      <c r="D527">
        <v>221801.203125</v>
      </c>
    </row>
    <row r="528" spans="1:4">
      <c r="A528" s="92">
        <v>2020</v>
      </c>
      <c r="B528" s="92" t="s">
        <v>292</v>
      </c>
      <c r="C528" s="92" t="s">
        <v>132</v>
      </c>
      <c r="D528">
        <v>604380.5</v>
      </c>
    </row>
    <row r="529" spans="1:4">
      <c r="A529" s="92">
        <v>2020</v>
      </c>
      <c r="B529" s="92" t="s">
        <v>292</v>
      </c>
      <c r="C529" s="92" t="s">
        <v>132</v>
      </c>
      <c r="D529">
        <v>652922.6875</v>
      </c>
    </row>
    <row r="530" spans="1:4">
      <c r="A530" s="92">
        <v>2020</v>
      </c>
      <c r="B530" s="92" t="s">
        <v>292</v>
      </c>
      <c r="C530" s="92" t="s">
        <v>132</v>
      </c>
      <c r="D530">
        <v>253402.5625</v>
      </c>
    </row>
    <row r="531" spans="1:4">
      <c r="A531" s="92">
        <v>2020</v>
      </c>
      <c r="B531" s="92" t="s">
        <v>292</v>
      </c>
      <c r="C531" s="92" t="s">
        <v>132</v>
      </c>
      <c r="D531">
        <v>25105.650390625</v>
      </c>
    </row>
    <row r="532" spans="1:4">
      <c r="A532" s="92">
        <v>2020</v>
      </c>
      <c r="B532" s="92" t="s">
        <v>292</v>
      </c>
      <c r="C532" s="92" t="s">
        <v>287</v>
      </c>
      <c r="D532">
        <v>18685.708984375</v>
      </c>
    </row>
    <row r="533" spans="1:4">
      <c r="A533" s="92">
        <v>2020</v>
      </c>
      <c r="B533" s="92" t="s">
        <v>292</v>
      </c>
      <c r="C533" s="92" t="s">
        <v>287</v>
      </c>
      <c r="D533">
        <v>297163.625</v>
      </c>
    </row>
    <row r="534" spans="1:4">
      <c r="A534" s="92">
        <v>2020</v>
      </c>
      <c r="B534" s="92" t="s">
        <v>292</v>
      </c>
      <c r="C534" s="92" t="s">
        <v>287</v>
      </c>
      <c r="D534">
        <v>8165.10400390625</v>
      </c>
    </row>
    <row r="535" spans="1:4">
      <c r="A535" s="92">
        <v>2020</v>
      </c>
      <c r="B535" s="92" t="s">
        <v>292</v>
      </c>
      <c r="C535" s="92" t="s">
        <v>287</v>
      </c>
      <c r="D535">
        <v>83032.2578125</v>
      </c>
    </row>
    <row r="536" spans="1:4">
      <c r="A536" s="92">
        <v>2020</v>
      </c>
      <c r="B536" s="92" t="s">
        <v>292</v>
      </c>
      <c r="C536" s="92" t="s">
        <v>141</v>
      </c>
      <c r="D536">
        <v>707660.625</v>
      </c>
    </row>
    <row r="537" spans="1:4">
      <c r="A537" s="92">
        <v>2020</v>
      </c>
      <c r="B537" s="92" t="s">
        <v>292</v>
      </c>
      <c r="C537" s="92" t="s">
        <v>141</v>
      </c>
      <c r="D537">
        <v>109372.984375</v>
      </c>
    </row>
    <row r="538" spans="1:4">
      <c r="A538" s="92">
        <v>2020</v>
      </c>
      <c r="B538" s="92" t="s">
        <v>292</v>
      </c>
      <c r="C538" s="92" t="s">
        <v>141</v>
      </c>
      <c r="D538">
        <v>120294.875</v>
      </c>
    </row>
    <row r="539" spans="1:4">
      <c r="A539" s="92">
        <v>2020</v>
      </c>
      <c r="B539" s="92" t="s">
        <v>292</v>
      </c>
      <c r="C539" s="92" t="s">
        <v>141</v>
      </c>
      <c r="D539">
        <v>707290.5625</v>
      </c>
    </row>
    <row r="540" spans="1:4">
      <c r="A540" s="92">
        <v>2020</v>
      </c>
      <c r="B540" s="92" t="s">
        <v>292</v>
      </c>
      <c r="C540" s="92" t="s">
        <v>141</v>
      </c>
      <c r="D540">
        <v>96297.0234375</v>
      </c>
    </row>
    <row r="541" spans="1:4">
      <c r="A541" s="92">
        <v>2020</v>
      </c>
      <c r="B541" s="92" t="s">
        <v>292</v>
      </c>
      <c r="C541" s="92" t="s">
        <v>141</v>
      </c>
      <c r="D541">
        <v>165336.8125</v>
      </c>
    </row>
    <row r="542" spans="1:4">
      <c r="A542" s="92">
        <v>2020</v>
      </c>
      <c r="B542" s="92" t="s">
        <v>292</v>
      </c>
      <c r="C542" s="92" t="s">
        <v>141</v>
      </c>
      <c r="D542">
        <v>241469.890625</v>
      </c>
    </row>
    <row r="543" spans="1:4">
      <c r="A543" s="92">
        <v>2020</v>
      </c>
      <c r="B543" s="92" t="s">
        <v>292</v>
      </c>
      <c r="C543" s="92" t="s">
        <v>141</v>
      </c>
      <c r="D543">
        <v>31211.314453125</v>
      </c>
    </row>
    <row r="544" spans="1:4">
      <c r="A544" s="92">
        <v>2020</v>
      </c>
      <c r="B544" s="92" t="s">
        <v>292</v>
      </c>
      <c r="C544" s="92" t="s">
        <v>141</v>
      </c>
      <c r="D544">
        <v>57969.515625</v>
      </c>
    </row>
    <row r="545" spans="1:4">
      <c r="A545" s="92">
        <v>2020</v>
      </c>
      <c r="B545" s="92" t="s">
        <v>292</v>
      </c>
      <c r="C545" s="92" t="s">
        <v>141</v>
      </c>
      <c r="D545">
        <v>59387.609375</v>
      </c>
    </row>
    <row r="546" spans="1:4">
      <c r="A546" s="92">
        <v>2020</v>
      </c>
      <c r="B546" s="92" t="s">
        <v>292</v>
      </c>
      <c r="C546" s="92" t="s">
        <v>141</v>
      </c>
      <c r="D546">
        <v>362732.46875</v>
      </c>
    </row>
    <row r="547" spans="1:4">
      <c r="A547" s="92">
        <v>2020</v>
      </c>
      <c r="B547" s="92" t="s">
        <v>292</v>
      </c>
      <c r="C547" s="92" t="s">
        <v>141</v>
      </c>
      <c r="D547">
        <v>9547.646484375</v>
      </c>
    </row>
    <row r="548" spans="1:4">
      <c r="A548" s="92">
        <v>2020</v>
      </c>
      <c r="B548" s="92" t="s">
        <v>292</v>
      </c>
      <c r="C548" s="92" t="s">
        <v>182</v>
      </c>
      <c r="D548">
        <v>24743.673828125</v>
      </c>
    </row>
    <row r="549" spans="1:4">
      <c r="A549" s="92">
        <v>2020</v>
      </c>
      <c r="B549" s="92" t="s">
        <v>292</v>
      </c>
      <c r="C549" s="92" t="s">
        <v>182</v>
      </c>
      <c r="D549">
        <v>15888.8310546875</v>
      </c>
    </row>
    <row r="550" spans="1:4">
      <c r="A550" s="92">
        <v>2020</v>
      </c>
      <c r="B550" s="92" t="s">
        <v>292</v>
      </c>
      <c r="C550" s="92" t="s">
        <v>182</v>
      </c>
      <c r="D550">
        <v>15139.3505859375</v>
      </c>
    </row>
    <row r="551" spans="1:4">
      <c r="A551" s="92">
        <v>2020</v>
      </c>
      <c r="B551" s="92" t="s">
        <v>292</v>
      </c>
      <c r="C551" s="92" t="s">
        <v>144</v>
      </c>
      <c r="D551">
        <v>11056.5302734375</v>
      </c>
    </row>
    <row r="552" spans="1:4">
      <c r="A552" s="92">
        <v>2020</v>
      </c>
      <c r="B552" s="92" t="s">
        <v>292</v>
      </c>
      <c r="C552" s="92" t="s">
        <v>144</v>
      </c>
      <c r="D552">
        <v>4362.1396484375</v>
      </c>
    </row>
    <row r="553" spans="1:4">
      <c r="A553" s="92">
        <v>2020</v>
      </c>
      <c r="B553" s="92" t="s">
        <v>292</v>
      </c>
      <c r="C553" s="92" t="s">
        <v>144</v>
      </c>
      <c r="D553">
        <v>3919.0556640625</v>
      </c>
    </row>
    <row r="554" spans="1:4">
      <c r="A554" s="92">
        <v>2020</v>
      </c>
      <c r="B554" s="92" t="s">
        <v>292</v>
      </c>
      <c r="C554" s="92" t="s">
        <v>144</v>
      </c>
      <c r="D554">
        <v>744.19122314453102</v>
      </c>
    </row>
    <row r="555" spans="1:4">
      <c r="A555" s="92">
        <v>2020</v>
      </c>
      <c r="B555" s="92" t="s">
        <v>292</v>
      </c>
      <c r="C555" s="92" t="s">
        <v>144</v>
      </c>
      <c r="D555">
        <v>1140.86352539062</v>
      </c>
    </row>
    <row r="556" spans="1:4">
      <c r="A556" s="92">
        <v>2020</v>
      </c>
      <c r="B556" s="92" t="s">
        <v>292</v>
      </c>
      <c r="C556" s="92" t="s">
        <v>144</v>
      </c>
      <c r="D556">
        <v>1812.12194824219</v>
      </c>
    </row>
    <row r="557" spans="1:4">
      <c r="A557" s="92">
        <v>2020</v>
      </c>
      <c r="B557" s="92" t="s">
        <v>292</v>
      </c>
      <c r="C557" s="92" t="s">
        <v>144</v>
      </c>
      <c r="D557">
        <v>2805.38989257812</v>
      </c>
    </row>
    <row r="558" spans="1:4">
      <c r="A558" s="92">
        <v>2020</v>
      </c>
      <c r="B558" s="92" t="s">
        <v>292</v>
      </c>
      <c r="C558" s="92" t="s">
        <v>147</v>
      </c>
      <c r="D558">
        <v>66623.890625</v>
      </c>
    </row>
    <row r="559" spans="1:4">
      <c r="A559" s="92">
        <v>2020</v>
      </c>
      <c r="B559" s="92" t="s">
        <v>292</v>
      </c>
      <c r="C559" s="92" t="s">
        <v>147</v>
      </c>
      <c r="D559">
        <v>15449.2802734375</v>
      </c>
    </row>
    <row r="560" spans="1:4">
      <c r="A560" s="92">
        <v>2020</v>
      </c>
      <c r="B560" s="92" t="s">
        <v>292</v>
      </c>
      <c r="C560" s="92" t="s">
        <v>147</v>
      </c>
      <c r="D560">
        <v>19283.447265625</v>
      </c>
    </row>
    <row r="561" spans="1:4">
      <c r="A561" s="92">
        <v>2020</v>
      </c>
      <c r="B561" s="92" t="s">
        <v>292</v>
      </c>
      <c r="C561" s="92" t="s">
        <v>147</v>
      </c>
      <c r="D561">
        <v>60110.171875</v>
      </c>
    </row>
    <row r="562" spans="1:4">
      <c r="A562" s="92">
        <v>2020</v>
      </c>
      <c r="B562" s="92" t="s">
        <v>292</v>
      </c>
      <c r="C562" s="92" t="s">
        <v>147</v>
      </c>
      <c r="D562">
        <v>313421.34375</v>
      </c>
    </row>
    <row r="563" spans="1:4">
      <c r="A563" s="92">
        <v>2020</v>
      </c>
      <c r="B563" s="92" t="s">
        <v>292</v>
      </c>
      <c r="C563" s="92" t="s">
        <v>183</v>
      </c>
      <c r="D563">
        <v>262605.9375</v>
      </c>
    </row>
    <row r="564" spans="1:4">
      <c r="A564" s="92">
        <v>2020</v>
      </c>
      <c r="B564" s="92" t="s">
        <v>292</v>
      </c>
      <c r="C564" s="92" t="s">
        <v>183</v>
      </c>
      <c r="D564">
        <v>13558.59765625</v>
      </c>
    </row>
    <row r="565" spans="1:4">
      <c r="A565" s="92">
        <v>2020</v>
      </c>
      <c r="B565" s="92" t="s">
        <v>292</v>
      </c>
      <c r="C565" s="92" t="s">
        <v>183</v>
      </c>
      <c r="D565">
        <v>46900.66015625</v>
      </c>
    </row>
    <row r="566" spans="1:4">
      <c r="A566" s="92">
        <v>2020</v>
      </c>
      <c r="B566" s="92" t="s">
        <v>292</v>
      </c>
      <c r="C566" s="92" t="s">
        <v>183</v>
      </c>
      <c r="D566">
        <v>158444.9375</v>
      </c>
    </row>
    <row r="567" spans="1:4">
      <c r="A567" s="92">
        <v>2020</v>
      </c>
      <c r="B567" s="92" t="s">
        <v>292</v>
      </c>
      <c r="C567" s="92" t="s">
        <v>149</v>
      </c>
      <c r="D567">
        <v>85376.6640625</v>
      </c>
    </row>
    <row r="568" spans="1:4">
      <c r="A568" s="92">
        <v>2020</v>
      </c>
      <c r="B568" s="92" t="s">
        <v>292</v>
      </c>
      <c r="C568" s="92" t="s">
        <v>149</v>
      </c>
      <c r="D568">
        <v>54.135246276855497</v>
      </c>
    </row>
    <row r="569" spans="1:4">
      <c r="A569" s="92">
        <v>2020</v>
      </c>
      <c r="B569" s="92" t="s">
        <v>292</v>
      </c>
      <c r="C569" s="92" t="s">
        <v>149</v>
      </c>
      <c r="D569">
        <v>69051.25</v>
      </c>
    </row>
    <row r="570" spans="1:4">
      <c r="A570" s="92">
        <v>2020</v>
      </c>
      <c r="B570" s="92" t="s">
        <v>292</v>
      </c>
      <c r="C570" s="92" t="s">
        <v>149</v>
      </c>
      <c r="D570">
        <v>202859.671875</v>
      </c>
    </row>
    <row r="571" spans="1:4">
      <c r="A571" s="92">
        <v>2020</v>
      </c>
      <c r="B571" s="92" t="s">
        <v>292</v>
      </c>
      <c r="C571" s="92" t="s">
        <v>149</v>
      </c>
      <c r="D571">
        <v>195930.703125</v>
      </c>
    </row>
    <row r="572" spans="1:4">
      <c r="A572" s="92">
        <v>2020</v>
      </c>
      <c r="B572" s="92" t="s">
        <v>292</v>
      </c>
      <c r="C572" s="92" t="s">
        <v>149</v>
      </c>
      <c r="D572">
        <v>27613.587890625</v>
      </c>
    </row>
    <row r="573" spans="1:4">
      <c r="A573" s="92">
        <v>2020</v>
      </c>
      <c r="B573" s="92" t="s">
        <v>292</v>
      </c>
      <c r="C573" s="92" t="s">
        <v>149</v>
      </c>
      <c r="D573">
        <v>483149.28125</v>
      </c>
    </row>
    <row r="574" spans="1:4">
      <c r="A574" s="92">
        <v>2020</v>
      </c>
      <c r="B574" s="92" t="s">
        <v>292</v>
      </c>
      <c r="C574" s="92" t="s">
        <v>149</v>
      </c>
      <c r="D574">
        <v>268795.375</v>
      </c>
    </row>
    <row r="575" spans="1:4">
      <c r="A575" s="92">
        <v>2020</v>
      </c>
      <c r="B575" s="92" t="s">
        <v>292</v>
      </c>
      <c r="C575" s="92" t="s">
        <v>149</v>
      </c>
      <c r="D575">
        <v>177020.15625</v>
      </c>
    </row>
    <row r="576" spans="1:4">
      <c r="A576" s="92">
        <v>2020</v>
      </c>
      <c r="B576" s="92" t="s">
        <v>292</v>
      </c>
      <c r="C576" s="92" t="s">
        <v>149</v>
      </c>
      <c r="D576">
        <v>138701.15625</v>
      </c>
    </row>
    <row r="577" spans="1:4">
      <c r="A577" s="92">
        <v>2020</v>
      </c>
      <c r="B577" s="92" t="s">
        <v>292</v>
      </c>
      <c r="C577" s="92" t="s">
        <v>149</v>
      </c>
      <c r="D577">
        <v>9436.7578125</v>
      </c>
    </row>
    <row r="578" spans="1:4">
      <c r="A578" s="92">
        <v>2020</v>
      </c>
      <c r="B578" s="92" t="s">
        <v>292</v>
      </c>
      <c r="C578" s="92" t="s">
        <v>149</v>
      </c>
      <c r="D578">
        <v>39168.296875</v>
      </c>
    </row>
    <row r="579" spans="1:4">
      <c r="A579" s="92">
        <v>2020</v>
      </c>
      <c r="B579" s="92" t="s">
        <v>292</v>
      </c>
      <c r="C579" s="92" t="s">
        <v>149</v>
      </c>
      <c r="D579">
        <v>218227.390625</v>
      </c>
    </row>
    <row r="580" spans="1:4">
      <c r="A580" s="92">
        <v>2020</v>
      </c>
      <c r="B580" s="92" t="s">
        <v>292</v>
      </c>
      <c r="C580" s="92" t="s">
        <v>149</v>
      </c>
      <c r="D580">
        <v>478954.375</v>
      </c>
    </row>
    <row r="581" spans="1:4">
      <c r="A581" s="92">
        <v>2020</v>
      </c>
      <c r="B581" s="92" t="s">
        <v>292</v>
      </c>
      <c r="C581" s="92" t="s">
        <v>155</v>
      </c>
      <c r="D581">
        <v>54623.0546875</v>
      </c>
    </row>
    <row r="582" spans="1:4">
      <c r="A582" s="92">
        <v>2020</v>
      </c>
      <c r="B582" s="92" t="s">
        <v>292</v>
      </c>
      <c r="C582" s="92" t="s">
        <v>155</v>
      </c>
      <c r="D582">
        <v>34063.015625</v>
      </c>
    </row>
    <row r="583" spans="1:4">
      <c r="A583" s="92">
        <v>2020</v>
      </c>
      <c r="B583" s="92" t="s">
        <v>292</v>
      </c>
      <c r="C583" s="92" t="s">
        <v>155</v>
      </c>
      <c r="D583">
        <v>106679.3671875</v>
      </c>
    </row>
    <row r="584" spans="1:4">
      <c r="A584" s="92">
        <v>2020</v>
      </c>
      <c r="B584" s="92" t="s">
        <v>292</v>
      </c>
      <c r="C584" s="92" t="s">
        <v>155</v>
      </c>
      <c r="D584">
        <v>113175.375</v>
      </c>
    </row>
    <row r="585" spans="1:4">
      <c r="A585" s="92">
        <v>2020</v>
      </c>
      <c r="B585" s="92" t="s">
        <v>292</v>
      </c>
      <c r="C585" s="92" t="s">
        <v>155</v>
      </c>
      <c r="D585">
        <v>249426.984375</v>
      </c>
    </row>
    <row r="586" spans="1:4">
      <c r="A586" s="92">
        <v>2020</v>
      </c>
      <c r="B586" s="92" t="s">
        <v>292</v>
      </c>
      <c r="C586" s="92" t="s">
        <v>155</v>
      </c>
      <c r="D586">
        <v>34556.29296875</v>
      </c>
    </row>
    <row r="587" spans="1:4">
      <c r="A587" s="92">
        <v>2020</v>
      </c>
      <c r="B587" s="92" t="s">
        <v>292</v>
      </c>
      <c r="C587" s="92" t="s">
        <v>155</v>
      </c>
      <c r="D587">
        <v>572321.5</v>
      </c>
    </row>
    <row r="588" spans="1:4">
      <c r="A588" s="92">
        <v>2020</v>
      </c>
      <c r="B588" s="92" t="s">
        <v>292</v>
      </c>
      <c r="C588" s="92" t="s">
        <v>155</v>
      </c>
      <c r="D588">
        <v>74866.3828125</v>
      </c>
    </row>
    <row r="589" spans="1:4">
      <c r="A589" s="92">
        <v>2020</v>
      </c>
      <c r="B589" s="92" t="s">
        <v>292</v>
      </c>
      <c r="C589" s="92" t="s">
        <v>155</v>
      </c>
      <c r="D589">
        <v>70.190261840820298</v>
      </c>
    </row>
    <row r="590" spans="1:4">
      <c r="A590" s="92">
        <v>2020</v>
      </c>
      <c r="B590" s="92" t="s">
        <v>292</v>
      </c>
      <c r="C590" s="92" t="s">
        <v>155</v>
      </c>
      <c r="D590">
        <v>191389.359375</v>
      </c>
    </row>
    <row r="591" spans="1:4">
      <c r="A591" s="92">
        <v>2020</v>
      </c>
      <c r="B591" s="92" t="s">
        <v>292</v>
      </c>
      <c r="C591" s="92" t="s">
        <v>155</v>
      </c>
      <c r="D591">
        <v>25197.01953125</v>
      </c>
    </row>
    <row r="592" spans="1:4">
      <c r="A592" s="92">
        <v>2020</v>
      </c>
      <c r="B592" s="92" t="s">
        <v>292</v>
      </c>
      <c r="C592" s="92" t="s">
        <v>155</v>
      </c>
      <c r="D592">
        <v>147863.375</v>
      </c>
    </row>
    <row r="593" spans="1:4">
      <c r="A593" s="92">
        <v>2025</v>
      </c>
      <c r="B593" s="92" t="s">
        <v>292</v>
      </c>
      <c r="C593" s="92" t="s">
        <v>78</v>
      </c>
      <c r="D593">
        <v>4942.88720703125</v>
      </c>
    </row>
    <row r="594" spans="1:4">
      <c r="A594" s="92">
        <v>2025</v>
      </c>
      <c r="B594" s="92" t="s">
        <v>292</v>
      </c>
      <c r="C594" s="92" t="s">
        <v>78</v>
      </c>
      <c r="D594">
        <v>214822.328125</v>
      </c>
    </row>
    <row r="595" spans="1:4">
      <c r="A595" s="92">
        <v>2025</v>
      </c>
      <c r="B595" s="92" t="s">
        <v>292</v>
      </c>
      <c r="C595" s="92" t="s">
        <v>78</v>
      </c>
      <c r="D595">
        <v>13649.66015625</v>
      </c>
    </row>
    <row r="596" spans="1:4">
      <c r="A596" s="92">
        <v>2025</v>
      </c>
      <c r="B596" s="92" t="s">
        <v>292</v>
      </c>
      <c r="C596" s="92" t="s">
        <v>78</v>
      </c>
      <c r="D596">
        <v>61759.38671875</v>
      </c>
    </row>
    <row r="597" spans="1:4">
      <c r="A597" s="92">
        <v>2025</v>
      </c>
      <c r="B597" s="92" t="s">
        <v>292</v>
      </c>
      <c r="C597" s="92" t="s">
        <v>78</v>
      </c>
      <c r="D597">
        <v>102414.5703125</v>
      </c>
    </row>
    <row r="598" spans="1:4">
      <c r="A598" s="92">
        <v>2025</v>
      </c>
      <c r="B598" s="92" t="s">
        <v>292</v>
      </c>
      <c r="C598" s="92" t="s">
        <v>78</v>
      </c>
      <c r="D598">
        <v>61196.8125</v>
      </c>
    </row>
    <row r="599" spans="1:4">
      <c r="A599" s="92">
        <v>2025</v>
      </c>
      <c r="B599" s="92" t="s">
        <v>292</v>
      </c>
      <c r="C599" s="92" t="s">
        <v>78</v>
      </c>
      <c r="D599">
        <v>44226.68359375</v>
      </c>
    </row>
    <row r="600" spans="1:4">
      <c r="A600" s="92">
        <v>2025</v>
      </c>
      <c r="B600" s="92" t="s">
        <v>292</v>
      </c>
      <c r="C600" s="92" t="s">
        <v>78</v>
      </c>
      <c r="D600">
        <v>26650.35546875</v>
      </c>
    </row>
    <row r="601" spans="1:4">
      <c r="A601" s="92">
        <v>2025</v>
      </c>
      <c r="B601" s="92" t="s">
        <v>292</v>
      </c>
      <c r="C601" s="92" t="s">
        <v>81</v>
      </c>
      <c r="D601">
        <v>708.19891357421898</v>
      </c>
    </row>
    <row r="602" spans="1:4">
      <c r="A602" s="92">
        <v>2025</v>
      </c>
      <c r="B602" s="92" t="s">
        <v>292</v>
      </c>
      <c r="C602" s="92" t="s">
        <v>81</v>
      </c>
      <c r="D602">
        <v>7134.85107421875</v>
      </c>
    </row>
    <row r="603" spans="1:4">
      <c r="A603" s="92">
        <v>2025</v>
      </c>
      <c r="B603" s="92" t="s">
        <v>292</v>
      </c>
      <c r="C603" s="92" t="s">
        <v>81</v>
      </c>
      <c r="D603">
        <v>56578.421875</v>
      </c>
    </row>
    <row r="604" spans="1:4">
      <c r="A604" s="92">
        <v>2025</v>
      </c>
      <c r="B604" s="92" t="s">
        <v>292</v>
      </c>
      <c r="C604" s="92" t="s">
        <v>81</v>
      </c>
      <c r="D604">
        <v>41926.48828125</v>
      </c>
    </row>
    <row r="605" spans="1:4">
      <c r="A605" s="92">
        <v>2025</v>
      </c>
      <c r="B605" s="92" t="s">
        <v>292</v>
      </c>
      <c r="C605" s="92" t="s">
        <v>81</v>
      </c>
      <c r="D605">
        <v>21908.041015625</v>
      </c>
    </row>
    <row r="606" spans="1:4">
      <c r="A606" s="92">
        <v>2025</v>
      </c>
      <c r="B606" s="92" t="s">
        <v>292</v>
      </c>
      <c r="C606" s="92" t="s">
        <v>81</v>
      </c>
      <c r="D606">
        <v>493.28533935546898</v>
      </c>
    </row>
    <row r="607" spans="1:4">
      <c r="A607" s="92">
        <v>2025</v>
      </c>
      <c r="B607" s="92" t="s">
        <v>292</v>
      </c>
      <c r="C607" s="92" t="s">
        <v>81</v>
      </c>
      <c r="D607">
        <v>13987.1708984375</v>
      </c>
    </row>
    <row r="608" spans="1:4">
      <c r="A608" s="92">
        <v>2025</v>
      </c>
      <c r="B608" s="92" t="s">
        <v>292</v>
      </c>
      <c r="C608" s="92" t="s">
        <v>81</v>
      </c>
      <c r="D608">
        <v>2264.40087890625</v>
      </c>
    </row>
    <row r="609" spans="1:4">
      <c r="A609" s="92">
        <v>2025</v>
      </c>
      <c r="B609" s="92" t="s">
        <v>292</v>
      </c>
      <c r="C609" s="92" t="s">
        <v>81</v>
      </c>
      <c r="D609">
        <v>103.75091552734401</v>
      </c>
    </row>
    <row r="610" spans="1:4">
      <c r="A610" s="92">
        <v>2025</v>
      </c>
      <c r="B610" s="92" t="s">
        <v>292</v>
      </c>
      <c r="C610" s="92" t="s">
        <v>81</v>
      </c>
      <c r="D610">
        <v>691.71685791015602</v>
      </c>
    </row>
    <row r="611" spans="1:4">
      <c r="A611" s="92">
        <v>2025</v>
      </c>
      <c r="B611" s="92" t="s">
        <v>292</v>
      </c>
      <c r="C611" s="92" t="s">
        <v>81</v>
      </c>
      <c r="D611">
        <v>29796.921875</v>
      </c>
    </row>
    <row r="612" spans="1:4">
      <c r="A612" s="92">
        <v>2025</v>
      </c>
      <c r="B612" s="92" t="s">
        <v>292</v>
      </c>
      <c r="C612" s="92" t="s">
        <v>81</v>
      </c>
      <c r="D612">
        <v>2262.1669921875</v>
      </c>
    </row>
    <row r="613" spans="1:4">
      <c r="A613" s="92">
        <v>2025</v>
      </c>
      <c r="B613" s="92" t="s">
        <v>292</v>
      </c>
      <c r="C613" s="92" t="s">
        <v>87</v>
      </c>
      <c r="D613">
        <v>157217.375</v>
      </c>
    </row>
    <row r="614" spans="1:4">
      <c r="A614" s="92">
        <v>2025</v>
      </c>
      <c r="B614" s="92" t="s">
        <v>292</v>
      </c>
      <c r="C614" s="92" t="s">
        <v>87</v>
      </c>
      <c r="D614">
        <v>73551.234375</v>
      </c>
    </row>
    <row r="615" spans="1:4">
      <c r="A615" s="92">
        <v>2025</v>
      </c>
      <c r="B615" s="92" t="s">
        <v>292</v>
      </c>
      <c r="C615" s="92" t="s">
        <v>87</v>
      </c>
      <c r="D615">
        <v>317925</v>
      </c>
    </row>
    <row r="616" spans="1:4">
      <c r="A616" s="92">
        <v>2025</v>
      </c>
      <c r="B616" s="92" t="s">
        <v>292</v>
      </c>
      <c r="C616" s="92" t="s">
        <v>87</v>
      </c>
      <c r="D616">
        <v>59754.65234375</v>
      </c>
    </row>
    <row r="617" spans="1:4">
      <c r="A617" s="92">
        <v>2025</v>
      </c>
      <c r="B617" s="92" t="s">
        <v>292</v>
      </c>
      <c r="C617" s="92" t="s">
        <v>87</v>
      </c>
      <c r="D617">
        <v>168472.3125</v>
      </c>
    </row>
    <row r="618" spans="1:4">
      <c r="A618" s="92">
        <v>2025</v>
      </c>
      <c r="B618" s="92" t="s">
        <v>292</v>
      </c>
      <c r="C618" s="92" t="s">
        <v>87</v>
      </c>
      <c r="D618">
        <v>5069.70263671875</v>
      </c>
    </row>
    <row r="619" spans="1:4">
      <c r="A619" s="92">
        <v>2025</v>
      </c>
      <c r="B619" s="92" t="s">
        <v>292</v>
      </c>
      <c r="C619" s="92" t="s">
        <v>87</v>
      </c>
      <c r="D619">
        <v>583252.0625</v>
      </c>
    </row>
    <row r="620" spans="1:4">
      <c r="A620" s="92">
        <v>2025</v>
      </c>
      <c r="B620" s="92" t="s">
        <v>292</v>
      </c>
      <c r="C620" s="92" t="s">
        <v>87</v>
      </c>
      <c r="D620">
        <v>14.0826969146729</v>
      </c>
    </row>
    <row r="621" spans="1:4">
      <c r="A621" s="92">
        <v>2025</v>
      </c>
      <c r="B621" s="92" t="s">
        <v>292</v>
      </c>
      <c r="C621" s="92" t="s">
        <v>87</v>
      </c>
      <c r="D621">
        <v>191619.46875</v>
      </c>
    </row>
    <row r="622" spans="1:4">
      <c r="A622" s="92">
        <v>2025</v>
      </c>
      <c r="B622" s="92" t="s">
        <v>292</v>
      </c>
      <c r="C622" s="92" t="s">
        <v>87</v>
      </c>
      <c r="D622">
        <v>5370.59716796875</v>
      </c>
    </row>
    <row r="623" spans="1:4">
      <c r="A623" s="92">
        <v>2025</v>
      </c>
      <c r="B623" s="92" t="s">
        <v>292</v>
      </c>
      <c r="C623" s="92" t="s">
        <v>87</v>
      </c>
      <c r="D623">
        <v>180254.421875</v>
      </c>
    </row>
    <row r="624" spans="1:4">
      <c r="A624" s="92">
        <v>2025</v>
      </c>
      <c r="B624" s="92" t="s">
        <v>292</v>
      </c>
      <c r="C624" s="92" t="s">
        <v>87</v>
      </c>
      <c r="D624">
        <v>1288.02807617188</v>
      </c>
    </row>
    <row r="625" spans="1:4">
      <c r="A625" s="92">
        <v>2025</v>
      </c>
      <c r="B625" s="92" t="s">
        <v>292</v>
      </c>
      <c r="C625" s="92" t="s">
        <v>87</v>
      </c>
      <c r="D625">
        <v>47731.55859375</v>
      </c>
    </row>
    <row r="626" spans="1:4">
      <c r="A626" s="92">
        <v>2025</v>
      </c>
      <c r="B626" s="92" t="s">
        <v>292</v>
      </c>
      <c r="C626" s="92" t="s">
        <v>87</v>
      </c>
      <c r="D626">
        <v>1151.42785644531</v>
      </c>
    </row>
    <row r="627" spans="1:4">
      <c r="A627" s="92">
        <v>2025</v>
      </c>
      <c r="B627" s="92" t="s">
        <v>292</v>
      </c>
      <c r="C627" s="92" t="s">
        <v>87</v>
      </c>
      <c r="D627">
        <v>98664.703125</v>
      </c>
    </row>
    <row r="628" spans="1:4">
      <c r="A628" s="92">
        <v>2025</v>
      </c>
      <c r="B628" s="92" t="s">
        <v>292</v>
      </c>
      <c r="C628" s="92" t="s">
        <v>84</v>
      </c>
      <c r="D628">
        <v>13344.2314453125</v>
      </c>
    </row>
    <row r="629" spans="1:4">
      <c r="A629" s="92">
        <v>2025</v>
      </c>
      <c r="B629" s="92" t="s">
        <v>292</v>
      </c>
      <c r="C629" s="92" t="s">
        <v>84</v>
      </c>
      <c r="D629">
        <v>5177.27734375</v>
      </c>
    </row>
    <row r="630" spans="1:4">
      <c r="A630" s="92">
        <v>2025</v>
      </c>
      <c r="B630" s="92" t="s">
        <v>292</v>
      </c>
      <c r="C630" s="92" t="s">
        <v>84</v>
      </c>
      <c r="D630">
        <v>10187.45703125</v>
      </c>
    </row>
    <row r="631" spans="1:4">
      <c r="A631" s="92">
        <v>2025</v>
      </c>
      <c r="B631" s="92" t="s">
        <v>292</v>
      </c>
      <c r="C631" s="92" t="s">
        <v>84</v>
      </c>
      <c r="D631">
        <v>530.83312988281205</v>
      </c>
    </row>
    <row r="632" spans="1:4">
      <c r="A632" s="92">
        <v>2025</v>
      </c>
      <c r="B632" s="92" t="s">
        <v>292</v>
      </c>
      <c r="C632" s="92" t="s">
        <v>84</v>
      </c>
      <c r="D632">
        <v>3148.24731445312</v>
      </c>
    </row>
    <row r="633" spans="1:4">
      <c r="A633" s="92">
        <v>2025</v>
      </c>
      <c r="B633" s="92" t="s">
        <v>292</v>
      </c>
      <c r="C633" s="92" t="s">
        <v>84</v>
      </c>
      <c r="D633">
        <v>2016.34436035156</v>
      </c>
    </row>
    <row r="634" spans="1:4">
      <c r="A634" s="92">
        <v>2025</v>
      </c>
      <c r="B634" s="92" t="s">
        <v>292</v>
      </c>
      <c r="C634" s="92" t="s">
        <v>84</v>
      </c>
      <c r="D634">
        <v>5269.12548828125</v>
      </c>
    </row>
    <row r="635" spans="1:4">
      <c r="A635" s="92">
        <v>2025</v>
      </c>
      <c r="B635" s="92" t="s">
        <v>292</v>
      </c>
      <c r="C635" s="92" t="s">
        <v>84</v>
      </c>
      <c r="D635">
        <v>30277.89453125</v>
      </c>
    </row>
    <row r="636" spans="1:4">
      <c r="A636" s="92">
        <v>2025</v>
      </c>
      <c r="B636" s="92" t="s">
        <v>292</v>
      </c>
      <c r="C636" s="92" t="s">
        <v>84</v>
      </c>
      <c r="D636">
        <v>27765.484375</v>
      </c>
    </row>
    <row r="637" spans="1:4">
      <c r="A637" s="92">
        <v>2025</v>
      </c>
      <c r="B637" s="92" t="s">
        <v>292</v>
      </c>
      <c r="C637" s="92" t="s">
        <v>84</v>
      </c>
      <c r="D637">
        <v>60083.62890625</v>
      </c>
    </row>
    <row r="638" spans="1:4">
      <c r="A638" s="92">
        <v>2025</v>
      </c>
      <c r="B638" s="92" t="s">
        <v>292</v>
      </c>
      <c r="C638" s="92" t="s">
        <v>84</v>
      </c>
      <c r="D638">
        <v>5017.7314453125</v>
      </c>
    </row>
    <row r="639" spans="1:4">
      <c r="A639" s="92">
        <v>2025</v>
      </c>
      <c r="B639" s="92" t="s">
        <v>292</v>
      </c>
      <c r="C639" s="92" t="s">
        <v>90</v>
      </c>
      <c r="D639">
        <v>189859.6875</v>
      </c>
    </row>
    <row r="640" spans="1:4">
      <c r="A640" s="92">
        <v>2025</v>
      </c>
      <c r="B640" s="92" t="s">
        <v>292</v>
      </c>
      <c r="C640" s="92" t="s">
        <v>90</v>
      </c>
      <c r="D640">
        <v>33659.12109375</v>
      </c>
    </row>
    <row r="641" spans="1:4">
      <c r="A641" s="92">
        <v>2025</v>
      </c>
      <c r="B641" s="92" t="s">
        <v>292</v>
      </c>
      <c r="C641" s="92" t="s">
        <v>90</v>
      </c>
      <c r="D641">
        <v>14.9854955673218</v>
      </c>
    </row>
    <row r="642" spans="1:4">
      <c r="A642" s="92">
        <v>2025</v>
      </c>
      <c r="B642" s="92" t="s">
        <v>292</v>
      </c>
      <c r="C642" s="92" t="s">
        <v>90</v>
      </c>
      <c r="D642">
        <v>7326.55419921875</v>
      </c>
    </row>
    <row r="643" spans="1:4">
      <c r="A643" s="92">
        <v>2025</v>
      </c>
      <c r="B643" s="92" t="s">
        <v>292</v>
      </c>
      <c r="C643" s="92" t="s">
        <v>90</v>
      </c>
      <c r="D643">
        <v>8079.5673828125</v>
      </c>
    </row>
    <row r="644" spans="1:4">
      <c r="A644" s="92">
        <v>2025</v>
      </c>
      <c r="B644" s="92" t="s">
        <v>292</v>
      </c>
      <c r="C644" s="92" t="s">
        <v>90</v>
      </c>
      <c r="D644">
        <v>7036.81787109375</v>
      </c>
    </row>
    <row r="645" spans="1:4">
      <c r="A645" s="92">
        <v>2025</v>
      </c>
      <c r="B645" s="92" t="s">
        <v>292</v>
      </c>
      <c r="C645" s="92" t="s">
        <v>90</v>
      </c>
      <c r="D645">
        <v>4128.90771484375</v>
      </c>
    </row>
    <row r="646" spans="1:4">
      <c r="A646" s="92">
        <v>2025</v>
      </c>
      <c r="B646" s="92" t="s">
        <v>292</v>
      </c>
      <c r="C646" s="92" t="s">
        <v>90</v>
      </c>
      <c r="D646">
        <v>50072.8828125</v>
      </c>
    </row>
    <row r="647" spans="1:4">
      <c r="A647" s="92">
        <v>2025</v>
      </c>
      <c r="B647" s="92" t="s">
        <v>292</v>
      </c>
      <c r="C647" s="92" t="s">
        <v>90</v>
      </c>
      <c r="D647">
        <v>78442.65625</v>
      </c>
    </row>
    <row r="648" spans="1:4">
      <c r="A648" s="92">
        <v>2025</v>
      </c>
      <c r="B648" s="92" t="s">
        <v>292</v>
      </c>
      <c r="C648" s="92" t="s">
        <v>90</v>
      </c>
      <c r="D648">
        <v>23248.484375</v>
      </c>
    </row>
    <row r="649" spans="1:4">
      <c r="A649" s="92">
        <v>2025</v>
      </c>
      <c r="B649" s="92" t="s">
        <v>292</v>
      </c>
      <c r="C649" s="92" t="s">
        <v>95</v>
      </c>
      <c r="D649">
        <v>25147.982421875</v>
      </c>
    </row>
    <row r="650" spans="1:4">
      <c r="A650" s="92">
        <v>2025</v>
      </c>
      <c r="B650" s="92" t="s">
        <v>292</v>
      </c>
      <c r="C650" s="92" t="s">
        <v>95</v>
      </c>
      <c r="D650">
        <v>48700.015625</v>
      </c>
    </row>
    <row r="651" spans="1:4">
      <c r="A651" s="92">
        <v>2025</v>
      </c>
      <c r="B651" s="92" t="s">
        <v>292</v>
      </c>
      <c r="C651" s="92" t="s">
        <v>95</v>
      </c>
      <c r="D651">
        <v>2651.86279296875</v>
      </c>
    </row>
    <row r="652" spans="1:4">
      <c r="A652" s="92">
        <v>2025</v>
      </c>
      <c r="B652" s="92" t="s">
        <v>292</v>
      </c>
      <c r="C652" s="92" t="s">
        <v>95</v>
      </c>
      <c r="D652">
        <v>54389.3125</v>
      </c>
    </row>
    <row r="653" spans="1:4">
      <c r="A653" s="92">
        <v>2025</v>
      </c>
      <c r="B653" s="92" t="s">
        <v>292</v>
      </c>
      <c r="C653" s="92" t="s">
        <v>95</v>
      </c>
      <c r="D653">
        <v>8767.9013671875</v>
      </c>
    </row>
    <row r="654" spans="1:4">
      <c r="A654" s="92">
        <v>2025</v>
      </c>
      <c r="B654" s="92" t="s">
        <v>292</v>
      </c>
      <c r="C654" s="92" t="s">
        <v>95</v>
      </c>
      <c r="D654">
        <v>8643.65625</v>
      </c>
    </row>
    <row r="655" spans="1:4">
      <c r="A655" s="92">
        <v>2025</v>
      </c>
      <c r="B655" s="92" t="s">
        <v>292</v>
      </c>
      <c r="C655" s="92" t="s">
        <v>95</v>
      </c>
      <c r="D655">
        <v>171.57302856445301</v>
      </c>
    </row>
    <row r="656" spans="1:4">
      <c r="A656" s="92">
        <v>2025</v>
      </c>
      <c r="B656" s="92" t="s">
        <v>292</v>
      </c>
      <c r="C656" s="92" t="s">
        <v>95</v>
      </c>
      <c r="D656">
        <v>898.444580078125</v>
      </c>
    </row>
    <row r="657" spans="1:4">
      <c r="A657" s="92">
        <v>2025</v>
      </c>
      <c r="B657" s="92" t="s">
        <v>292</v>
      </c>
      <c r="C657" s="92" t="s">
        <v>95</v>
      </c>
      <c r="D657">
        <v>15413.5068359375</v>
      </c>
    </row>
    <row r="658" spans="1:4">
      <c r="A658" s="92">
        <v>2025</v>
      </c>
      <c r="B658" s="92" t="s">
        <v>292</v>
      </c>
      <c r="C658" s="92" t="s">
        <v>99</v>
      </c>
      <c r="D658">
        <v>506904.625</v>
      </c>
    </row>
    <row r="659" spans="1:4">
      <c r="A659" s="92">
        <v>2025</v>
      </c>
      <c r="B659" s="92" t="s">
        <v>292</v>
      </c>
      <c r="C659" s="92" t="s">
        <v>99</v>
      </c>
      <c r="D659">
        <v>1357880.25</v>
      </c>
    </row>
    <row r="660" spans="1:4">
      <c r="A660" s="92">
        <v>2025</v>
      </c>
      <c r="B660" s="92" t="s">
        <v>292</v>
      </c>
      <c r="C660" s="92" t="s">
        <v>99</v>
      </c>
      <c r="D660">
        <v>23238.7265625</v>
      </c>
    </row>
    <row r="661" spans="1:4">
      <c r="A661" s="92">
        <v>2025</v>
      </c>
      <c r="B661" s="92" t="s">
        <v>292</v>
      </c>
      <c r="C661" s="92" t="s">
        <v>99</v>
      </c>
      <c r="D661">
        <v>29540.787109375</v>
      </c>
    </row>
    <row r="662" spans="1:4">
      <c r="A662" s="92">
        <v>2025</v>
      </c>
      <c r="B662" s="92" t="s">
        <v>292</v>
      </c>
      <c r="C662" s="92" t="s">
        <v>99</v>
      </c>
      <c r="D662">
        <v>48979.453125</v>
      </c>
    </row>
    <row r="663" spans="1:4">
      <c r="A663" s="92">
        <v>2025</v>
      </c>
      <c r="B663" s="92" t="s">
        <v>292</v>
      </c>
      <c r="C663" s="92" t="s">
        <v>102</v>
      </c>
      <c r="D663">
        <v>3987.12182617188</v>
      </c>
    </row>
    <row r="664" spans="1:4">
      <c r="A664" s="92">
        <v>2025</v>
      </c>
      <c r="B664" s="92" t="s">
        <v>292</v>
      </c>
      <c r="C664" s="92" t="s">
        <v>102</v>
      </c>
      <c r="D664">
        <v>4102.46923828125</v>
      </c>
    </row>
    <row r="665" spans="1:4">
      <c r="A665" s="92">
        <v>2025</v>
      </c>
      <c r="B665" s="92" t="s">
        <v>292</v>
      </c>
      <c r="C665" s="92" t="s">
        <v>102</v>
      </c>
      <c r="D665">
        <v>1764.15686035156</v>
      </c>
    </row>
    <row r="666" spans="1:4">
      <c r="A666" s="92">
        <v>2025</v>
      </c>
      <c r="B666" s="92" t="s">
        <v>292</v>
      </c>
      <c r="C666" s="92" t="s">
        <v>102</v>
      </c>
      <c r="D666">
        <v>529985.8125</v>
      </c>
    </row>
    <row r="667" spans="1:4">
      <c r="A667" s="92">
        <v>2025</v>
      </c>
      <c r="B667" s="92" t="s">
        <v>292</v>
      </c>
      <c r="C667" s="92" t="s">
        <v>102</v>
      </c>
      <c r="D667">
        <v>28090.65234375</v>
      </c>
    </row>
    <row r="668" spans="1:4">
      <c r="A668" s="92">
        <v>2025</v>
      </c>
      <c r="B668" s="92" t="s">
        <v>292</v>
      </c>
      <c r="C668" s="92" t="s">
        <v>102</v>
      </c>
      <c r="D668">
        <v>29319.66796875</v>
      </c>
    </row>
    <row r="669" spans="1:4">
      <c r="A669" s="92">
        <v>2025</v>
      </c>
      <c r="B669" s="92" t="s">
        <v>292</v>
      </c>
      <c r="C669" s="92" t="s">
        <v>102</v>
      </c>
      <c r="D669">
        <v>44341.19921875</v>
      </c>
    </row>
    <row r="670" spans="1:4">
      <c r="A670" s="92">
        <v>2025</v>
      </c>
      <c r="B670" s="92" t="s">
        <v>292</v>
      </c>
      <c r="C670" s="92" t="s">
        <v>108</v>
      </c>
      <c r="D670">
        <v>833854.3125</v>
      </c>
    </row>
    <row r="671" spans="1:4">
      <c r="A671" s="92">
        <v>2025</v>
      </c>
      <c r="B671" s="92" t="s">
        <v>292</v>
      </c>
      <c r="C671" s="92" t="s">
        <v>108</v>
      </c>
      <c r="D671">
        <v>99048.1015625</v>
      </c>
    </row>
    <row r="672" spans="1:4">
      <c r="A672" s="92">
        <v>2025</v>
      </c>
      <c r="B672" s="92" t="s">
        <v>292</v>
      </c>
      <c r="C672" s="92" t="s">
        <v>108</v>
      </c>
      <c r="D672">
        <v>198496.609375</v>
      </c>
    </row>
    <row r="673" spans="1:4">
      <c r="A673" s="92">
        <v>2025</v>
      </c>
      <c r="B673" s="92" t="s">
        <v>292</v>
      </c>
      <c r="C673" s="92" t="s">
        <v>108</v>
      </c>
      <c r="D673">
        <v>834573.75</v>
      </c>
    </row>
    <row r="674" spans="1:4">
      <c r="A674" s="92">
        <v>2025</v>
      </c>
      <c r="B674" s="92" t="s">
        <v>292</v>
      </c>
      <c r="C674" s="92" t="s">
        <v>110</v>
      </c>
      <c r="D674">
        <v>409318.0625</v>
      </c>
    </row>
    <row r="675" spans="1:4">
      <c r="A675" s="92">
        <v>2025</v>
      </c>
      <c r="B675" s="92" t="s">
        <v>292</v>
      </c>
      <c r="C675" s="92" t="s">
        <v>110</v>
      </c>
      <c r="D675">
        <v>225894.609375</v>
      </c>
    </row>
    <row r="676" spans="1:4">
      <c r="A676" s="92">
        <v>2025</v>
      </c>
      <c r="B676" s="92" t="s">
        <v>292</v>
      </c>
      <c r="C676" s="92" t="s">
        <v>110</v>
      </c>
      <c r="D676">
        <v>181698.53125</v>
      </c>
    </row>
    <row r="677" spans="1:4">
      <c r="A677" s="92">
        <v>2025</v>
      </c>
      <c r="B677" s="92" t="s">
        <v>292</v>
      </c>
      <c r="C677" s="92" t="s">
        <v>110</v>
      </c>
      <c r="D677">
        <v>419212.4375</v>
      </c>
    </row>
    <row r="678" spans="1:4">
      <c r="A678" s="92">
        <v>2025</v>
      </c>
      <c r="B678" s="92" t="s">
        <v>292</v>
      </c>
      <c r="C678" s="92" t="s">
        <v>110</v>
      </c>
      <c r="D678">
        <v>39671.7265625</v>
      </c>
    </row>
    <row r="679" spans="1:4">
      <c r="A679" s="92">
        <v>2025</v>
      </c>
      <c r="B679" s="92" t="s">
        <v>292</v>
      </c>
      <c r="C679" s="92" t="s">
        <v>180</v>
      </c>
      <c r="D679">
        <v>2001.85217285156</v>
      </c>
    </row>
    <row r="680" spans="1:4">
      <c r="A680" s="92">
        <v>2025</v>
      </c>
      <c r="B680" s="92" t="s">
        <v>292</v>
      </c>
      <c r="C680" s="92" t="s">
        <v>180</v>
      </c>
      <c r="D680">
        <v>24679.466796875</v>
      </c>
    </row>
    <row r="681" spans="1:4">
      <c r="A681" s="92">
        <v>2025</v>
      </c>
      <c r="B681" s="92" t="s">
        <v>292</v>
      </c>
      <c r="C681" s="92" t="s">
        <v>180</v>
      </c>
      <c r="D681">
        <v>125958.9296875</v>
      </c>
    </row>
    <row r="682" spans="1:4">
      <c r="A682" s="92">
        <v>2025</v>
      </c>
      <c r="B682" s="92" t="s">
        <v>292</v>
      </c>
      <c r="C682" s="92" t="s">
        <v>180</v>
      </c>
      <c r="D682">
        <v>69410.734375</v>
      </c>
    </row>
    <row r="683" spans="1:4">
      <c r="A683" s="92">
        <v>2025</v>
      </c>
      <c r="B683" s="92" t="s">
        <v>292</v>
      </c>
      <c r="C683" s="92" t="s">
        <v>180</v>
      </c>
      <c r="D683">
        <v>11929.0400390625</v>
      </c>
    </row>
    <row r="684" spans="1:4">
      <c r="A684" s="92">
        <v>2025</v>
      </c>
      <c r="B684" s="92" t="s">
        <v>292</v>
      </c>
      <c r="C684" s="92" t="s">
        <v>112</v>
      </c>
      <c r="D684">
        <v>86139.0078125</v>
      </c>
    </row>
    <row r="685" spans="1:4">
      <c r="A685" s="92">
        <v>2025</v>
      </c>
      <c r="B685" s="92" t="s">
        <v>292</v>
      </c>
      <c r="C685" s="92" t="s">
        <v>112</v>
      </c>
      <c r="D685">
        <v>4323.517578125</v>
      </c>
    </row>
    <row r="686" spans="1:4">
      <c r="A686" s="92">
        <v>2025</v>
      </c>
      <c r="B686" s="92" t="s">
        <v>292</v>
      </c>
      <c r="C686" s="92" t="s">
        <v>112</v>
      </c>
      <c r="D686">
        <v>29796.89453125</v>
      </c>
    </row>
    <row r="687" spans="1:4">
      <c r="A687" s="92">
        <v>2025</v>
      </c>
      <c r="B687" s="92" t="s">
        <v>292</v>
      </c>
      <c r="C687" s="92" t="s">
        <v>112</v>
      </c>
      <c r="D687">
        <v>21520.25390625</v>
      </c>
    </row>
    <row r="688" spans="1:4">
      <c r="A688" s="92">
        <v>2025</v>
      </c>
      <c r="B688" s="92" t="s">
        <v>292</v>
      </c>
      <c r="C688" s="92" t="s">
        <v>112</v>
      </c>
      <c r="D688">
        <v>72227.140625</v>
      </c>
    </row>
    <row r="689" spans="1:4">
      <c r="A689" s="92">
        <v>2025</v>
      </c>
      <c r="B689" s="92" t="s">
        <v>292</v>
      </c>
      <c r="C689" s="92" t="s">
        <v>112</v>
      </c>
      <c r="D689">
        <v>348477.4375</v>
      </c>
    </row>
    <row r="690" spans="1:4">
      <c r="A690" s="92">
        <v>2025</v>
      </c>
      <c r="B690" s="92" t="s">
        <v>292</v>
      </c>
      <c r="C690" s="92" t="s">
        <v>112</v>
      </c>
      <c r="D690">
        <v>1614.30737304688</v>
      </c>
    </row>
    <row r="691" spans="1:4">
      <c r="A691" s="92">
        <v>2025</v>
      </c>
      <c r="B691" s="92" t="s">
        <v>292</v>
      </c>
      <c r="C691" s="92" t="s">
        <v>112</v>
      </c>
      <c r="D691">
        <v>2709.96557617188</v>
      </c>
    </row>
    <row r="692" spans="1:4">
      <c r="A692" s="92">
        <v>2025</v>
      </c>
      <c r="B692" s="92" t="s">
        <v>292</v>
      </c>
      <c r="C692" s="92" t="s">
        <v>112</v>
      </c>
      <c r="D692">
        <v>276301.8125</v>
      </c>
    </row>
    <row r="693" spans="1:4">
      <c r="A693" s="92">
        <v>2025</v>
      </c>
      <c r="B693" s="92" t="s">
        <v>292</v>
      </c>
      <c r="C693" s="92" t="s">
        <v>112</v>
      </c>
      <c r="D693">
        <v>10.4488439559937</v>
      </c>
    </row>
    <row r="694" spans="1:4">
      <c r="A694" s="92">
        <v>2025</v>
      </c>
      <c r="B694" s="92" t="s">
        <v>292</v>
      </c>
      <c r="C694" s="92" t="s">
        <v>112</v>
      </c>
      <c r="D694">
        <v>512489</v>
      </c>
    </row>
    <row r="695" spans="1:4">
      <c r="A695" s="92">
        <v>2025</v>
      </c>
      <c r="B695" s="92" t="s">
        <v>292</v>
      </c>
      <c r="C695" s="92" t="s">
        <v>112</v>
      </c>
      <c r="D695">
        <v>56477.08984375</v>
      </c>
    </row>
    <row r="696" spans="1:4">
      <c r="A696" s="92">
        <v>2025</v>
      </c>
      <c r="B696" s="92" t="s">
        <v>292</v>
      </c>
      <c r="C696" s="92" t="s">
        <v>112</v>
      </c>
      <c r="D696">
        <v>74374.75</v>
      </c>
    </row>
    <row r="697" spans="1:4">
      <c r="A697" s="92">
        <v>2025</v>
      </c>
      <c r="B697" s="92" t="s">
        <v>292</v>
      </c>
      <c r="C697" s="92" t="s">
        <v>112</v>
      </c>
      <c r="D697">
        <v>7589.21337890625</v>
      </c>
    </row>
    <row r="698" spans="1:4">
      <c r="A698" s="92">
        <v>2025</v>
      </c>
      <c r="B698" s="92" t="s">
        <v>292</v>
      </c>
      <c r="C698" s="92" t="s">
        <v>112</v>
      </c>
      <c r="D698">
        <v>61176.5859375</v>
      </c>
    </row>
    <row r="699" spans="1:4">
      <c r="A699" s="92">
        <v>2025</v>
      </c>
      <c r="B699" s="92" t="s">
        <v>292</v>
      </c>
      <c r="C699" s="92" t="s">
        <v>112</v>
      </c>
      <c r="D699">
        <v>15587.900390625</v>
      </c>
    </row>
    <row r="700" spans="1:4">
      <c r="A700" s="92">
        <v>2025</v>
      </c>
      <c r="B700" s="92" t="s">
        <v>292</v>
      </c>
      <c r="C700" s="92" t="s">
        <v>112</v>
      </c>
      <c r="D700">
        <v>1207.27172851562</v>
      </c>
    </row>
    <row r="701" spans="1:4">
      <c r="A701" s="92">
        <v>2025</v>
      </c>
      <c r="B701" s="92" t="s">
        <v>292</v>
      </c>
      <c r="C701" s="92" t="s">
        <v>115</v>
      </c>
      <c r="D701">
        <v>72074.8125</v>
      </c>
    </row>
    <row r="702" spans="1:4">
      <c r="A702" s="92">
        <v>2025</v>
      </c>
      <c r="B702" s="92" t="s">
        <v>292</v>
      </c>
      <c r="C702" s="92" t="s">
        <v>115</v>
      </c>
      <c r="D702">
        <v>26418.02734375</v>
      </c>
    </row>
    <row r="703" spans="1:4">
      <c r="A703" s="92">
        <v>2025</v>
      </c>
      <c r="B703" s="92" t="s">
        <v>292</v>
      </c>
      <c r="C703" s="92" t="s">
        <v>118</v>
      </c>
      <c r="D703">
        <v>5191.42626953125</v>
      </c>
    </row>
    <row r="704" spans="1:4">
      <c r="A704" s="92">
        <v>2025</v>
      </c>
      <c r="B704" s="92" t="s">
        <v>292</v>
      </c>
      <c r="C704" s="92" t="s">
        <v>118</v>
      </c>
      <c r="D704">
        <v>123618.984375</v>
      </c>
    </row>
    <row r="705" spans="1:4">
      <c r="A705" s="92">
        <v>2025</v>
      </c>
      <c r="B705" s="92" t="s">
        <v>292</v>
      </c>
      <c r="C705" s="92" t="s">
        <v>118</v>
      </c>
      <c r="D705">
        <v>77582.109375</v>
      </c>
    </row>
    <row r="706" spans="1:4">
      <c r="A706" s="92">
        <v>2025</v>
      </c>
      <c r="B706" s="92" t="s">
        <v>292</v>
      </c>
      <c r="C706" s="92" t="s">
        <v>121</v>
      </c>
      <c r="D706">
        <v>92289.8828125</v>
      </c>
    </row>
    <row r="707" spans="1:4">
      <c r="A707" s="92">
        <v>2025</v>
      </c>
      <c r="B707" s="92" t="s">
        <v>292</v>
      </c>
      <c r="C707" s="92" t="s">
        <v>121</v>
      </c>
      <c r="D707">
        <v>53351.48828125</v>
      </c>
    </row>
    <row r="708" spans="1:4">
      <c r="A708" s="92">
        <v>2025</v>
      </c>
      <c r="B708" s="92" t="s">
        <v>292</v>
      </c>
      <c r="C708" s="92" t="s">
        <v>181</v>
      </c>
      <c r="D708">
        <v>48816.76171875</v>
      </c>
    </row>
    <row r="709" spans="1:4">
      <c r="A709" s="92">
        <v>2025</v>
      </c>
      <c r="B709" s="92" t="s">
        <v>292</v>
      </c>
      <c r="C709" s="92" t="s">
        <v>181</v>
      </c>
      <c r="D709">
        <v>9693.8837890625</v>
      </c>
    </row>
    <row r="710" spans="1:4">
      <c r="A710" s="92">
        <v>2025</v>
      </c>
      <c r="B710" s="92" t="s">
        <v>292</v>
      </c>
      <c r="C710" s="92" t="s">
        <v>181</v>
      </c>
      <c r="D710">
        <v>6563.41845703125</v>
      </c>
    </row>
    <row r="711" spans="1:4">
      <c r="A711" s="92">
        <v>2025</v>
      </c>
      <c r="B711" s="92" t="s">
        <v>292</v>
      </c>
      <c r="C711" s="92" t="s">
        <v>181</v>
      </c>
      <c r="D711">
        <v>2464.28344726562</v>
      </c>
    </row>
    <row r="712" spans="1:4">
      <c r="A712" s="92">
        <v>2025</v>
      </c>
      <c r="B712" s="92" t="s">
        <v>292</v>
      </c>
      <c r="C712" s="92" t="s">
        <v>181</v>
      </c>
      <c r="D712">
        <v>98291.59375</v>
      </c>
    </row>
    <row r="713" spans="1:4">
      <c r="A713" s="92">
        <v>2025</v>
      </c>
      <c r="B713" s="92" t="s">
        <v>292</v>
      </c>
      <c r="C713" s="92" t="s">
        <v>181</v>
      </c>
      <c r="D713">
        <v>70562.1015625</v>
      </c>
    </row>
    <row r="714" spans="1:4">
      <c r="A714" s="92">
        <v>2025</v>
      </c>
      <c r="B714" s="92" t="s">
        <v>292</v>
      </c>
      <c r="C714" s="92" t="s">
        <v>124</v>
      </c>
      <c r="D714">
        <v>191005.765625</v>
      </c>
    </row>
    <row r="715" spans="1:4">
      <c r="A715" s="92">
        <v>2025</v>
      </c>
      <c r="B715" s="92" t="s">
        <v>292</v>
      </c>
      <c r="C715" s="92" t="s">
        <v>124</v>
      </c>
      <c r="D715">
        <v>10802.259765625</v>
      </c>
    </row>
    <row r="716" spans="1:4">
      <c r="A716" s="92">
        <v>2025</v>
      </c>
      <c r="B716" s="92" t="s">
        <v>292</v>
      </c>
      <c r="C716" s="92" t="s">
        <v>124</v>
      </c>
      <c r="D716">
        <v>371.16192626953102</v>
      </c>
    </row>
    <row r="717" spans="1:4">
      <c r="A717" s="92">
        <v>2025</v>
      </c>
      <c r="B717" s="92" t="s">
        <v>292</v>
      </c>
      <c r="C717" s="92" t="s">
        <v>124</v>
      </c>
      <c r="D717">
        <v>41915.94921875</v>
      </c>
    </row>
    <row r="718" spans="1:4">
      <c r="A718" s="92">
        <v>2025</v>
      </c>
      <c r="B718" s="92" t="s">
        <v>292</v>
      </c>
      <c r="C718" s="92" t="s">
        <v>124</v>
      </c>
      <c r="D718">
        <v>20572.9609375</v>
      </c>
    </row>
    <row r="719" spans="1:4">
      <c r="A719" s="92">
        <v>2025</v>
      </c>
      <c r="B719" s="92" t="s">
        <v>292</v>
      </c>
      <c r="C719" s="92" t="s">
        <v>130</v>
      </c>
      <c r="D719">
        <v>946074.6875</v>
      </c>
    </row>
    <row r="720" spans="1:4">
      <c r="A720" s="92">
        <v>2025</v>
      </c>
      <c r="B720" s="92" t="s">
        <v>292</v>
      </c>
      <c r="C720" s="92" t="s">
        <v>130</v>
      </c>
      <c r="D720">
        <v>25860.783203125</v>
      </c>
    </row>
    <row r="721" spans="1:4">
      <c r="A721" s="92">
        <v>2025</v>
      </c>
      <c r="B721" s="92" t="s">
        <v>292</v>
      </c>
      <c r="C721" s="92" t="s">
        <v>130</v>
      </c>
      <c r="D721">
        <v>254058.78125</v>
      </c>
    </row>
    <row r="722" spans="1:4">
      <c r="A722" s="92">
        <v>2025</v>
      </c>
      <c r="B722" s="92" t="s">
        <v>292</v>
      </c>
      <c r="C722" s="92" t="s">
        <v>130</v>
      </c>
      <c r="D722">
        <v>60393.9140625</v>
      </c>
    </row>
    <row r="723" spans="1:4">
      <c r="A723" s="92">
        <v>2025</v>
      </c>
      <c r="B723" s="92" t="s">
        <v>292</v>
      </c>
      <c r="C723" s="92" t="s">
        <v>130</v>
      </c>
      <c r="D723">
        <v>11307.5498046875</v>
      </c>
    </row>
    <row r="724" spans="1:4">
      <c r="A724" s="92">
        <v>2025</v>
      </c>
      <c r="B724" s="92" t="s">
        <v>292</v>
      </c>
      <c r="C724" s="92" t="s">
        <v>130</v>
      </c>
      <c r="D724">
        <v>217700.828125</v>
      </c>
    </row>
    <row r="725" spans="1:4">
      <c r="A725" s="92">
        <v>2025</v>
      </c>
      <c r="B725" s="92" t="s">
        <v>292</v>
      </c>
      <c r="C725" s="92" t="s">
        <v>132</v>
      </c>
      <c r="D725">
        <v>613156.8125</v>
      </c>
    </row>
    <row r="726" spans="1:4">
      <c r="A726" s="92">
        <v>2025</v>
      </c>
      <c r="B726" s="92" t="s">
        <v>292</v>
      </c>
      <c r="C726" s="92" t="s">
        <v>132</v>
      </c>
      <c r="D726">
        <v>675425.9375</v>
      </c>
    </row>
    <row r="727" spans="1:4">
      <c r="A727" s="92">
        <v>2025</v>
      </c>
      <c r="B727" s="92" t="s">
        <v>292</v>
      </c>
      <c r="C727" s="92" t="s">
        <v>132</v>
      </c>
      <c r="D727">
        <v>260638.265625</v>
      </c>
    </row>
    <row r="728" spans="1:4">
      <c r="A728" s="92">
        <v>2025</v>
      </c>
      <c r="B728" s="92" t="s">
        <v>292</v>
      </c>
      <c r="C728" s="92" t="s">
        <v>132</v>
      </c>
      <c r="D728">
        <v>25489.94140625</v>
      </c>
    </row>
    <row r="729" spans="1:4">
      <c r="A729" s="92">
        <v>2025</v>
      </c>
      <c r="B729" s="92" t="s">
        <v>292</v>
      </c>
      <c r="C729" s="92" t="s">
        <v>287</v>
      </c>
      <c r="D729">
        <v>18701.638671875</v>
      </c>
    </row>
    <row r="730" spans="1:4">
      <c r="A730" s="92">
        <v>2025</v>
      </c>
      <c r="B730" s="92" t="s">
        <v>292</v>
      </c>
      <c r="C730" s="92" t="s">
        <v>287</v>
      </c>
      <c r="D730">
        <v>297201.21875</v>
      </c>
    </row>
    <row r="731" spans="1:4">
      <c r="A731" s="92">
        <v>2025</v>
      </c>
      <c r="B731" s="92" t="s">
        <v>292</v>
      </c>
      <c r="C731" s="92" t="s">
        <v>287</v>
      </c>
      <c r="D731">
        <v>8175.0927734375</v>
      </c>
    </row>
    <row r="732" spans="1:4">
      <c r="A732" s="92">
        <v>2025</v>
      </c>
      <c r="B732" s="92" t="s">
        <v>292</v>
      </c>
      <c r="C732" s="92" t="s">
        <v>287</v>
      </c>
      <c r="D732">
        <v>83285.3046875</v>
      </c>
    </row>
    <row r="733" spans="1:4">
      <c r="A733" s="92">
        <v>2025</v>
      </c>
      <c r="B733" s="92" t="s">
        <v>292</v>
      </c>
      <c r="C733" s="92" t="s">
        <v>141</v>
      </c>
      <c r="D733">
        <v>707454.625</v>
      </c>
    </row>
    <row r="734" spans="1:4">
      <c r="A734" s="92">
        <v>2025</v>
      </c>
      <c r="B734" s="92" t="s">
        <v>292</v>
      </c>
      <c r="C734" s="92" t="s">
        <v>141</v>
      </c>
      <c r="D734">
        <v>108751.4921875</v>
      </c>
    </row>
    <row r="735" spans="1:4">
      <c r="A735" s="92">
        <v>2025</v>
      </c>
      <c r="B735" s="92" t="s">
        <v>292</v>
      </c>
      <c r="C735" s="92" t="s">
        <v>141</v>
      </c>
      <c r="D735">
        <v>119983.53125</v>
      </c>
    </row>
    <row r="736" spans="1:4">
      <c r="A736" s="92">
        <v>2025</v>
      </c>
      <c r="B736" s="92" t="s">
        <v>292</v>
      </c>
      <c r="C736" s="92" t="s">
        <v>141</v>
      </c>
      <c r="D736">
        <v>711705.625</v>
      </c>
    </row>
    <row r="737" spans="1:4">
      <c r="A737" s="92">
        <v>2025</v>
      </c>
      <c r="B737" s="92" t="s">
        <v>292</v>
      </c>
      <c r="C737" s="92" t="s">
        <v>141</v>
      </c>
      <c r="D737">
        <v>94999.5546875</v>
      </c>
    </row>
    <row r="738" spans="1:4">
      <c r="A738" s="92">
        <v>2025</v>
      </c>
      <c r="B738" s="92" t="s">
        <v>292</v>
      </c>
      <c r="C738" s="92" t="s">
        <v>141</v>
      </c>
      <c r="D738">
        <v>165622.65625</v>
      </c>
    </row>
    <row r="739" spans="1:4">
      <c r="A739" s="92">
        <v>2025</v>
      </c>
      <c r="B739" s="92" t="s">
        <v>292</v>
      </c>
      <c r="C739" s="92" t="s">
        <v>141</v>
      </c>
      <c r="D739">
        <v>238065.15625</v>
      </c>
    </row>
    <row r="740" spans="1:4">
      <c r="A740" s="92">
        <v>2025</v>
      </c>
      <c r="B740" s="92" t="s">
        <v>292</v>
      </c>
      <c r="C740" s="92" t="s">
        <v>141</v>
      </c>
      <c r="D740">
        <v>30846.10546875</v>
      </c>
    </row>
    <row r="741" spans="1:4">
      <c r="A741" s="92">
        <v>2025</v>
      </c>
      <c r="B741" s="92" t="s">
        <v>292</v>
      </c>
      <c r="C741" s="92" t="s">
        <v>141</v>
      </c>
      <c r="D741">
        <v>57086.51953125</v>
      </c>
    </row>
    <row r="742" spans="1:4">
      <c r="A742" s="92">
        <v>2025</v>
      </c>
      <c r="B742" s="92" t="s">
        <v>292</v>
      </c>
      <c r="C742" s="92" t="s">
        <v>141</v>
      </c>
      <c r="D742">
        <v>58484.7890625</v>
      </c>
    </row>
    <row r="743" spans="1:4">
      <c r="A743" s="92">
        <v>2025</v>
      </c>
      <c r="B743" s="92" t="s">
        <v>292</v>
      </c>
      <c r="C743" s="92" t="s">
        <v>141</v>
      </c>
      <c r="D743">
        <v>357706.375</v>
      </c>
    </row>
    <row r="744" spans="1:4">
      <c r="A744" s="92">
        <v>2025</v>
      </c>
      <c r="B744" s="92" t="s">
        <v>292</v>
      </c>
      <c r="C744" s="92" t="s">
        <v>141</v>
      </c>
      <c r="D744">
        <v>9425.677734375</v>
      </c>
    </row>
    <row r="745" spans="1:4">
      <c r="A745" s="92">
        <v>2025</v>
      </c>
      <c r="B745" s="92" t="s">
        <v>292</v>
      </c>
      <c r="C745" s="92" t="s">
        <v>182</v>
      </c>
      <c r="D745">
        <v>24714.998046875</v>
      </c>
    </row>
    <row r="746" spans="1:4">
      <c r="A746" s="92">
        <v>2025</v>
      </c>
      <c r="B746" s="92" t="s">
        <v>292</v>
      </c>
      <c r="C746" s="92" t="s">
        <v>182</v>
      </c>
      <c r="D746">
        <v>15819.287109375</v>
      </c>
    </row>
    <row r="747" spans="1:4">
      <c r="A747" s="92">
        <v>2025</v>
      </c>
      <c r="B747" s="92" t="s">
        <v>292</v>
      </c>
      <c r="C747" s="92" t="s">
        <v>182</v>
      </c>
      <c r="D747">
        <v>15113.7001953125</v>
      </c>
    </row>
    <row r="748" spans="1:4">
      <c r="A748" s="92">
        <v>2025</v>
      </c>
      <c r="B748" s="92" t="s">
        <v>292</v>
      </c>
      <c r="C748" s="92" t="s">
        <v>144</v>
      </c>
      <c r="D748">
        <v>11055.1142578125</v>
      </c>
    </row>
    <row r="749" spans="1:4">
      <c r="A749" s="92">
        <v>2025</v>
      </c>
      <c r="B749" s="92" t="s">
        <v>292</v>
      </c>
      <c r="C749" s="92" t="s">
        <v>144</v>
      </c>
      <c r="D749">
        <v>4483.857421875</v>
      </c>
    </row>
    <row r="750" spans="1:4">
      <c r="A750" s="92">
        <v>2025</v>
      </c>
      <c r="B750" s="92" t="s">
        <v>292</v>
      </c>
      <c r="C750" s="92" t="s">
        <v>144</v>
      </c>
      <c r="D750">
        <v>3960.40991210938</v>
      </c>
    </row>
    <row r="751" spans="1:4">
      <c r="A751" s="92">
        <v>2025</v>
      </c>
      <c r="B751" s="92" t="s">
        <v>292</v>
      </c>
      <c r="C751" s="92" t="s">
        <v>144</v>
      </c>
      <c r="D751">
        <v>831.51422119140602</v>
      </c>
    </row>
    <row r="752" spans="1:4">
      <c r="A752" s="92">
        <v>2025</v>
      </c>
      <c r="B752" s="92" t="s">
        <v>292</v>
      </c>
      <c r="C752" s="92" t="s">
        <v>144</v>
      </c>
      <c r="D752">
        <v>1146.62316894531</v>
      </c>
    </row>
    <row r="753" spans="1:4">
      <c r="A753" s="92">
        <v>2025</v>
      </c>
      <c r="B753" s="92" t="s">
        <v>292</v>
      </c>
      <c r="C753" s="92" t="s">
        <v>144</v>
      </c>
      <c r="D753">
        <v>1818.11376953125</v>
      </c>
    </row>
    <row r="754" spans="1:4">
      <c r="A754" s="92">
        <v>2025</v>
      </c>
      <c r="B754" s="92" t="s">
        <v>292</v>
      </c>
      <c r="C754" s="92" t="s">
        <v>144</v>
      </c>
      <c r="D754">
        <v>2726.71069335938</v>
      </c>
    </row>
    <row r="755" spans="1:4">
      <c r="A755" s="92">
        <v>2025</v>
      </c>
      <c r="B755" s="92" t="s">
        <v>292</v>
      </c>
      <c r="C755" s="92" t="s">
        <v>147</v>
      </c>
      <c r="D755">
        <v>66529.6875</v>
      </c>
    </row>
    <row r="756" spans="1:4">
      <c r="A756" s="92">
        <v>2025</v>
      </c>
      <c r="B756" s="92" t="s">
        <v>292</v>
      </c>
      <c r="C756" s="92" t="s">
        <v>147</v>
      </c>
      <c r="D756">
        <v>15450.7373046875</v>
      </c>
    </row>
    <row r="757" spans="1:4">
      <c r="A757" s="92">
        <v>2025</v>
      </c>
      <c r="B757" s="92" t="s">
        <v>292</v>
      </c>
      <c r="C757" s="92" t="s">
        <v>147</v>
      </c>
      <c r="D757">
        <v>19300.53515625</v>
      </c>
    </row>
    <row r="758" spans="1:4">
      <c r="A758" s="92">
        <v>2025</v>
      </c>
      <c r="B758" s="92" t="s">
        <v>292</v>
      </c>
      <c r="C758" s="92" t="s">
        <v>147</v>
      </c>
      <c r="D758">
        <v>60112.46484375</v>
      </c>
    </row>
    <row r="759" spans="1:4">
      <c r="A759" s="92">
        <v>2025</v>
      </c>
      <c r="B759" s="92" t="s">
        <v>292</v>
      </c>
      <c r="C759" s="92" t="s">
        <v>147</v>
      </c>
      <c r="D759">
        <v>310991.59375</v>
      </c>
    </row>
    <row r="760" spans="1:4">
      <c r="A760" s="92">
        <v>2025</v>
      </c>
      <c r="B760" s="92" t="s">
        <v>292</v>
      </c>
      <c r="C760" s="92" t="s">
        <v>183</v>
      </c>
      <c r="D760">
        <v>263114.84375</v>
      </c>
    </row>
    <row r="761" spans="1:4">
      <c r="A761" s="92">
        <v>2025</v>
      </c>
      <c r="B761" s="92" t="s">
        <v>292</v>
      </c>
      <c r="C761" s="92" t="s">
        <v>183</v>
      </c>
      <c r="D761">
        <v>14332.498046875</v>
      </c>
    </row>
    <row r="762" spans="1:4">
      <c r="A762" s="92">
        <v>2025</v>
      </c>
      <c r="B762" s="92" t="s">
        <v>292</v>
      </c>
      <c r="C762" s="92" t="s">
        <v>183</v>
      </c>
      <c r="D762">
        <v>49167.91796875</v>
      </c>
    </row>
    <row r="763" spans="1:4">
      <c r="A763" s="92">
        <v>2025</v>
      </c>
      <c r="B763" s="92" t="s">
        <v>292</v>
      </c>
      <c r="C763" s="92" t="s">
        <v>183</v>
      </c>
      <c r="D763">
        <v>161697.984375</v>
      </c>
    </row>
    <row r="764" spans="1:4">
      <c r="A764" s="92">
        <v>2025</v>
      </c>
      <c r="B764" s="92" t="s">
        <v>292</v>
      </c>
      <c r="C764" s="92" t="s">
        <v>149</v>
      </c>
      <c r="D764">
        <v>86637.9765625</v>
      </c>
    </row>
    <row r="765" spans="1:4">
      <c r="A765" s="92">
        <v>2025</v>
      </c>
      <c r="B765" s="92" t="s">
        <v>292</v>
      </c>
      <c r="C765" s="92" t="s">
        <v>149</v>
      </c>
      <c r="D765">
        <v>56.301685333252003</v>
      </c>
    </row>
    <row r="766" spans="1:4">
      <c r="A766" s="92">
        <v>2025</v>
      </c>
      <c r="B766" s="92" t="s">
        <v>292</v>
      </c>
      <c r="C766" s="92" t="s">
        <v>149</v>
      </c>
      <c r="D766">
        <v>69406.609375</v>
      </c>
    </row>
    <row r="767" spans="1:4">
      <c r="A767" s="92">
        <v>2025</v>
      </c>
      <c r="B767" s="92" t="s">
        <v>292</v>
      </c>
      <c r="C767" s="92" t="s">
        <v>149</v>
      </c>
      <c r="D767">
        <v>206722.34375</v>
      </c>
    </row>
    <row r="768" spans="1:4">
      <c r="A768" s="92">
        <v>2025</v>
      </c>
      <c r="B768" s="92" t="s">
        <v>292</v>
      </c>
      <c r="C768" s="92" t="s">
        <v>149</v>
      </c>
      <c r="D768">
        <v>199348.28125</v>
      </c>
    </row>
    <row r="769" spans="1:4">
      <c r="A769" s="92">
        <v>2025</v>
      </c>
      <c r="B769" s="92" t="s">
        <v>292</v>
      </c>
      <c r="C769" s="92" t="s">
        <v>149</v>
      </c>
      <c r="D769">
        <v>28095.1484375</v>
      </c>
    </row>
    <row r="770" spans="1:4">
      <c r="A770" s="92">
        <v>2025</v>
      </c>
      <c r="B770" s="92" t="s">
        <v>292</v>
      </c>
      <c r="C770" s="92" t="s">
        <v>149</v>
      </c>
      <c r="D770">
        <v>489998</v>
      </c>
    </row>
    <row r="771" spans="1:4">
      <c r="A771" s="92">
        <v>2025</v>
      </c>
      <c r="B771" s="92" t="s">
        <v>292</v>
      </c>
      <c r="C771" s="92" t="s">
        <v>149</v>
      </c>
      <c r="D771">
        <v>274138.1875</v>
      </c>
    </row>
    <row r="772" spans="1:4">
      <c r="A772" s="92">
        <v>2025</v>
      </c>
      <c r="B772" s="92" t="s">
        <v>292</v>
      </c>
      <c r="C772" s="92" t="s">
        <v>149</v>
      </c>
      <c r="D772">
        <v>177050.34375</v>
      </c>
    </row>
    <row r="773" spans="1:4">
      <c r="A773" s="92">
        <v>2025</v>
      </c>
      <c r="B773" s="92" t="s">
        <v>292</v>
      </c>
      <c r="C773" s="92" t="s">
        <v>149</v>
      </c>
      <c r="D773">
        <v>139827.328125</v>
      </c>
    </row>
    <row r="774" spans="1:4">
      <c r="A774" s="92">
        <v>2025</v>
      </c>
      <c r="B774" s="92" t="s">
        <v>292</v>
      </c>
      <c r="C774" s="92" t="s">
        <v>149</v>
      </c>
      <c r="D774">
        <v>9496.552734375</v>
      </c>
    </row>
    <row r="775" spans="1:4">
      <c r="A775" s="92">
        <v>2025</v>
      </c>
      <c r="B775" s="92" t="s">
        <v>292</v>
      </c>
      <c r="C775" s="92" t="s">
        <v>149</v>
      </c>
      <c r="D775">
        <v>39108.3828125</v>
      </c>
    </row>
    <row r="776" spans="1:4">
      <c r="A776" s="92">
        <v>2025</v>
      </c>
      <c r="B776" s="92" t="s">
        <v>292</v>
      </c>
      <c r="C776" s="92" t="s">
        <v>149</v>
      </c>
      <c r="D776">
        <v>220844.296875</v>
      </c>
    </row>
    <row r="777" spans="1:4">
      <c r="A777" s="92">
        <v>2025</v>
      </c>
      <c r="B777" s="92" t="s">
        <v>292</v>
      </c>
      <c r="C777" s="92" t="s">
        <v>149</v>
      </c>
      <c r="D777">
        <v>488581</v>
      </c>
    </row>
    <row r="778" spans="1:4">
      <c r="A778" s="92">
        <v>2025</v>
      </c>
      <c r="B778" s="92" t="s">
        <v>292</v>
      </c>
      <c r="C778" s="92" t="s">
        <v>155</v>
      </c>
      <c r="D778">
        <v>54454.6953125</v>
      </c>
    </row>
    <row r="779" spans="1:4">
      <c r="A779" s="92">
        <v>2025</v>
      </c>
      <c r="B779" s="92" t="s">
        <v>292</v>
      </c>
      <c r="C779" s="92" t="s">
        <v>155</v>
      </c>
      <c r="D779">
        <v>34162.26171875</v>
      </c>
    </row>
    <row r="780" spans="1:4">
      <c r="A780" s="92">
        <v>2025</v>
      </c>
      <c r="B780" s="92" t="s">
        <v>292</v>
      </c>
      <c r="C780" s="92" t="s">
        <v>155</v>
      </c>
      <c r="D780">
        <v>106315.546875</v>
      </c>
    </row>
    <row r="781" spans="1:4">
      <c r="A781" s="92">
        <v>2025</v>
      </c>
      <c r="B781" s="92" t="s">
        <v>292</v>
      </c>
      <c r="C781" s="92" t="s">
        <v>155</v>
      </c>
      <c r="D781">
        <v>112324.6796875</v>
      </c>
    </row>
    <row r="782" spans="1:4">
      <c r="A782" s="92">
        <v>2025</v>
      </c>
      <c r="B782" s="92" t="s">
        <v>292</v>
      </c>
      <c r="C782" s="92" t="s">
        <v>155</v>
      </c>
      <c r="D782">
        <v>249900.859375</v>
      </c>
    </row>
    <row r="783" spans="1:4">
      <c r="A783" s="92">
        <v>2025</v>
      </c>
      <c r="B783" s="92" t="s">
        <v>292</v>
      </c>
      <c r="C783" s="92" t="s">
        <v>155</v>
      </c>
      <c r="D783">
        <v>35600.86328125</v>
      </c>
    </row>
    <row r="784" spans="1:4">
      <c r="A784" s="92">
        <v>2025</v>
      </c>
      <c r="B784" s="92" t="s">
        <v>292</v>
      </c>
      <c r="C784" s="92" t="s">
        <v>155</v>
      </c>
      <c r="D784">
        <v>573755.375</v>
      </c>
    </row>
    <row r="785" spans="1:4">
      <c r="A785" s="92">
        <v>2025</v>
      </c>
      <c r="B785" s="92" t="s">
        <v>292</v>
      </c>
      <c r="C785" s="92" t="s">
        <v>155</v>
      </c>
      <c r="D785">
        <v>75496.25</v>
      </c>
    </row>
    <row r="786" spans="1:4">
      <c r="A786" s="92">
        <v>2025</v>
      </c>
      <c r="B786" s="92" t="s">
        <v>292</v>
      </c>
      <c r="C786" s="92" t="s">
        <v>155</v>
      </c>
      <c r="D786">
        <v>65.530509948730497</v>
      </c>
    </row>
    <row r="787" spans="1:4">
      <c r="A787" s="92">
        <v>2025</v>
      </c>
      <c r="B787" s="92" t="s">
        <v>292</v>
      </c>
      <c r="C787" s="92" t="s">
        <v>155</v>
      </c>
      <c r="D787">
        <v>190958.078125</v>
      </c>
    </row>
    <row r="788" spans="1:4">
      <c r="A788" s="92">
        <v>2025</v>
      </c>
      <c r="B788" s="92" t="s">
        <v>292</v>
      </c>
      <c r="C788" s="92" t="s">
        <v>155</v>
      </c>
      <c r="D788">
        <v>25598.37109375</v>
      </c>
    </row>
    <row r="789" spans="1:4">
      <c r="A789" s="92">
        <v>2025</v>
      </c>
      <c r="B789" s="92" t="s">
        <v>292</v>
      </c>
      <c r="C789" s="92" t="s">
        <v>155</v>
      </c>
      <c r="D789">
        <v>145478.984375</v>
      </c>
    </row>
    <row r="790" spans="1:4">
      <c r="A790" s="92">
        <v>2030</v>
      </c>
      <c r="B790" s="92" t="s">
        <v>292</v>
      </c>
      <c r="C790" s="92" t="s">
        <v>78</v>
      </c>
      <c r="D790">
        <v>5009.50146484375</v>
      </c>
    </row>
    <row r="791" spans="1:4">
      <c r="A791" s="92">
        <v>2030</v>
      </c>
      <c r="B791" s="92" t="s">
        <v>292</v>
      </c>
      <c r="C791" s="92" t="s">
        <v>78</v>
      </c>
      <c r="D791">
        <v>218299.203125</v>
      </c>
    </row>
    <row r="792" spans="1:4">
      <c r="A792" s="92">
        <v>2030</v>
      </c>
      <c r="B792" s="92" t="s">
        <v>292</v>
      </c>
      <c r="C792" s="92" t="s">
        <v>78</v>
      </c>
      <c r="D792">
        <v>13899.400390625</v>
      </c>
    </row>
    <row r="793" spans="1:4">
      <c r="A793" s="92">
        <v>2030</v>
      </c>
      <c r="B793" s="92" t="s">
        <v>292</v>
      </c>
      <c r="C793" s="92" t="s">
        <v>78</v>
      </c>
      <c r="D793">
        <v>62306.87890625</v>
      </c>
    </row>
    <row r="794" spans="1:4">
      <c r="A794" s="92">
        <v>2030</v>
      </c>
      <c r="B794" s="92" t="s">
        <v>292</v>
      </c>
      <c r="C794" s="92" t="s">
        <v>78</v>
      </c>
      <c r="D794">
        <v>105026.8203125</v>
      </c>
    </row>
    <row r="795" spans="1:4">
      <c r="A795" s="92">
        <v>2030</v>
      </c>
      <c r="B795" s="92" t="s">
        <v>292</v>
      </c>
      <c r="C795" s="92" t="s">
        <v>78</v>
      </c>
      <c r="D795">
        <v>62043.82421875</v>
      </c>
    </row>
    <row r="796" spans="1:4">
      <c r="A796" s="92">
        <v>2030</v>
      </c>
      <c r="B796" s="92" t="s">
        <v>292</v>
      </c>
      <c r="C796" s="92" t="s">
        <v>78</v>
      </c>
      <c r="D796">
        <v>45427.25</v>
      </c>
    </row>
    <row r="797" spans="1:4">
      <c r="A797" s="92">
        <v>2030</v>
      </c>
      <c r="B797" s="92" t="s">
        <v>292</v>
      </c>
      <c r="C797" s="92" t="s">
        <v>78</v>
      </c>
      <c r="D797">
        <v>26317.703125</v>
      </c>
    </row>
    <row r="798" spans="1:4">
      <c r="A798" s="92">
        <v>2030</v>
      </c>
      <c r="B798" s="92" t="s">
        <v>292</v>
      </c>
      <c r="C798" s="92" t="s">
        <v>81</v>
      </c>
      <c r="D798">
        <v>668.21875</v>
      </c>
    </row>
    <row r="799" spans="1:4">
      <c r="A799" s="92">
        <v>2030</v>
      </c>
      <c r="B799" s="92" t="s">
        <v>292</v>
      </c>
      <c r="C799" s="92" t="s">
        <v>81</v>
      </c>
      <c r="D799">
        <v>6996.6318359375</v>
      </c>
    </row>
    <row r="800" spans="1:4">
      <c r="A800" s="92">
        <v>2030</v>
      </c>
      <c r="B800" s="92" t="s">
        <v>292</v>
      </c>
      <c r="C800" s="92" t="s">
        <v>81</v>
      </c>
      <c r="D800">
        <v>56815.734375</v>
      </c>
    </row>
    <row r="801" spans="1:4">
      <c r="A801" s="92">
        <v>2030</v>
      </c>
      <c r="B801" s="92" t="s">
        <v>292</v>
      </c>
      <c r="C801" s="92" t="s">
        <v>81</v>
      </c>
      <c r="D801">
        <v>42061.94921875</v>
      </c>
    </row>
    <row r="802" spans="1:4">
      <c r="A802" s="92">
        <v>2030</v>
      </c>
      <c r="B802" s="92" t="s">
        <v>292</v>
      </c>
      <c r="C802" s="92" t="s">
        <v>81</v>
      </c>
      <c r="D802">
        <v>22143.15234375</v>
      </c>
    </row>
    <row r="803" spans="1:4">
      <c r="A803" s="92">
        <v>2030</v>
      </c>
      <c r="B803" s="92" t="s">
        <v>292</v>
      </c>
      <c r="C803" s="92" t="s">
        <v>81</v>
      </c>
      <c r="D803">
        <v>507.44793701171898</v>
      </c>
    </row>
    <row r="804" spans="1:4">
      <c r="A804" s="92">
        <v>2030</v>
      </c>
      <c r="B804" s="92" t="s">
        <v>292</v>
      </c>
      <c r="C804" s="92" t="s">
        <v>81</v>
      </c>
      <c r="D804">
        <v>13740.0068359375</v>
      </c>
    </row>
    <row r="805" spans="1:4">
      <c r="A805" s="92">
        <v>2030</v>
      </c>
      <c r="B805" s="92" t="s">
        <v>292</v>
      </c>
      <c r="C805" s="92" t="s">
        <v>81</v>
      </c>
      <c r="D805">
        <v>2164.7451171875</v>
      </c>
    </row>
    <row r="806" spans="1:4">
      <c r="A806" s="92">
        <v>2030</v>
      </c>
      <c r="B806" s="92" t="s">
        <v>292</v>
      </c>
      <c r="C806" s="92" t="s">
        <v>81</v>
      </c>
      <c r="D806">
        <v>101.322807312012</v>
      </c>
    </row>
    <row r="807" spans="1:4">
      <c r="A807" s="92">
        <v>2030</v>
      </c>
      <c r="B807" s="92" t="s">
        <v>292</v>
      </c>
      <c r="C807" s="92" t="s">
        <v>81</v>
      </c>
      <c r="D807">
        <v>674.61676025390602</v>
      </c>
    </row>
    <row r="808" spans="1:4">
      <c r="A808" s="92">
        <v>2030</v>
      </c>
      <c r="B808" s="92" t="s">
        <v>292</v>
      </c>
      <c r="C808" s="92" t="s">
        <v>81</v>
      </c>
      <c r="D808">
        <v>30203.94921875</v>
      </c>
    </row>
    <row r="809" spans="1:4">
      <c r="A809" s="92">
        <v>2030</v>
      </c>
      <c r="B809" s="92" t="s">
        <v>292</v>
      </c>
      <c r="C809" s="92" t="s">
        <v>81</v>
      </c>
      <c r="D809">
        <v>2259.57153320312</v>
      </c>
    </row>
    <row r="810" spans="1:4">
      <c r="A810" s="92">
        <v>2030</v>
      </c>
      <c r="B810" s="92" t="s">
        <v>292</v>
      </c>
      <c r="C810" s="92" t="s">
        <v>87</v>
      </c>
      <c r="D810">
        <v>156843.203125</v>
      </c>
    </row>
    <row r="811" spans="1:4">
      <c r="A811" s="92">
        <v>2030</v>
      </c>
      <c r="B811" s="92" t="s">
        <v>292</v>
      </c>
      <c r="C811" s="92" t="s">
        <v>87</v>
      </c>
      <c r="D811">
        <v>73475.65625</v>
      </c>
    </row>
    <row r="812" spans="1:4">
      <c r="A812" s="92">
        <v>2030</v>
      </c>
      <c r="B812" s="92" t="s">
        <v>292</v>
      </c>
      <c r="C812" s="92" t="s">
        <v>87</v>
      </c>
      <c r="D812">
        <v>316455.75</v>
      </c>
    </row>
    <row r="813" spans="1:4">
      <c r="A813" s="92">
        <v>2030</v>
      </c>
      <c r="B813" s="92" t="s">
        <v>292</v>
      </c>
      <c r="C813" s="92" t="s">
        <v>87</v>
      </c>
      <c r="D813">
        <v>60926.421875</v>
      </c>
    </row>
    <row r="814" spans="1:4">
      <c r="A814" s="92">
        <v>2030</v>
      </c>
      <c r="B814" s="92" t="s">
        <v>292</v>
      </c>
      <c r="C814" s="92" t="s">
        <v>87</v>
      </c>
      <c r="D814">
        <v>172078.640625</v>
      </c>
    </row>
    <row r="815" spans="1:4">
      <c r="A815" s="92">
        <v>2030</v>
      </c>
      <c r="B815" s="92" t="s">
        <v>292</v>
      </c>
      <c r="C815" s="92" t="s">
        <v>87</v>
      </c>
      <c r="D815">
        <v>5247.37109375</v>
      </c>
    </row>
    <row r="816" spans="1:4">
      <c r="A816" s="92">
        <v>2030</v>
      </c>
      <c r="B816" s="92" t="s">
        <v>292</v>
      </c>
      <c r="C816" s="92" t="s">
        <v>87</v>
      </c>
      <c r="D816">
        <v>569433.8125</v>
      </c>
    </row>
    <row r="817" spans="1:4">
      <c r="A817" s="92">
        <v>2030</v>
      </c>
      <c r="B817" s="92" t="s">
        <v>292</v>
      </c>
      <c r="C817" s="92" t="s">
        <v>87</v>
      </c>
      <c r="D817">
        <v>14.9864101409912</v>
      </c>
    </row>
    <row r="818" spans="1:4">
      <c r="A818" s="92">
        <v>2030</v>
      </c>
      <c r="B818" s="92" t="s">
        <v>292</v>
      </c>
      <c r="C818" s="92" t="s">
        <v>87</v>
      </c>
      <c r="D818">
        <v>191904.578125</v>
      </c>
    </row>
    <row r="819" spans="1:4">
      <c r="A819" s="92">
        <v>2030</v>
      </c>
      <c r="B819" s="92" t="s">
        <v>292</v>
      </c>
      <c r="C819" s="92" t="s">
        <v>87</v>
      </c>
      <c r="D819">
        <v>5492.98193359375</v>
      </c>
    </row>
    <row r="820" spans="1:4">
      <c r="A820" s="92">
        <v>2030</v>
      </c>
      <c r="B820" s="92" t="s">
        <v>292</v>
      </c>
      <c r="C820" s="92" t="s">
        <v>87</v>
      </c>
      <c r="D820">
        <v>184662.734375</v>
      </c>
    </row>
    <row r="821" spans="1:4">
      <c r="A821" s="92">
        <v>2030</v>
      </c>
      <c r="B821" s="92" t="s">
        <v>292</v>
      </c>
      <c r="C821" s="92" t="s">
        <v>87</v>
      </c>
      <c r="D821">
        <v>1284.46215820312</v>
      </c>
    </row>
    <row r="822" spans="1:4">
      <c r="A822" s="92">
        <v>2030</v>
      </c>
      <c r="B822" s="92" t="s">
        <v>292</v>
      </c>
      <c r="C822" s="92" t="s">
        <v>87</v>
      </c>
      <c r="D822">
        <v>48031.63671875</v>
      </c>
    </row>
    <row r="823" spans="1:4">
      <c r="A823" s="92">
        <v>2030</v>
      </c>
      <c r="B823" s="92" t="s">
        <v>292</v>
      </c>
      <c r="C823" s="92" t="s">
        <v>87</v>
      </c>
      <c r="D823">
        <v>1184.57653808594</v>
      </c>
    </row>
    <row r="824" spans="1:4">
      <c r="A824" s="92">
        <v>2030</v>
      </c>
      <c r="B824" s="92" t="s">
        <v>292</v>
      </c>
      <c r="C824" s="92" t="s">
        <v>87</v>
      </c>
      <c r="D824">
        <v>99318.796875</v>
      </c>
    </row>
    <row r="825" spans="1:4">
      <c r="A825" s="92">
        <v>2030</v>
      </c>
      <c r="B825" s="92" t="s">
        <v>292</v>
      </c>
      <c r="C825" s="92" t="s">
        <v>84</v>
      </c>
      <c r="D825">
        <v>13171.798828125</v>
      </c>
    </row>
    <row r="826" spans="1:4">
      <c r="A826" s="92">
        <v>2030</v>
      </c>
      <c r="B826" s="92" t="s">
        <v>292</v>
      </c>
      <c r="C826" s="92" t="s">
        <v>84</v>
      </c>
      <c r="D826">
        <v>5018.205078125</v>
      </c>
    </row>
    <row r="827" spans="1:4">
      <c r="A827" s="92">
        <v>2030</v>
      </c>
      <c r="B827" s="92" t="s">
        <v>292</v>
      </c>
      <c r="C827" s="92" t="s">
        <v>84</v>
      </c>
      <c r="D827">
        <v>9761.912109375</v>
      </c>
    </row>
    <row r="828" spans="1:4">
      <c r="A828" s="92">
        <v>2030</v>
      </c>
      <c r="B828" s="92" t="s">
        <v>292</v>
      </c>
      <c r="C828" s="92" t="s">
        <v>84</v>
      </c>
      <c r="D828">
        <v>449.54830932617199</v>
      </c>
    </row>
    <row r="829" spans="1:4">
      <c r="A829" s="92">
        <v>2030</v>
      </c>
      <c r="B829" s="92" t="s">
        <v>292</v>
      </c>
      <c r="C829" s="92" t="s">
        <v>84</v>
      </c>
      <c r="D829">
        <v>3166.98388671875</v>
      </c>
    </row>
    <row r="830" spans="1:4">
      <c r="A830" s="92">
        <v>2030</v>
      </c>
      <c r="B830" s="92" t="s">
        <v>292</v>
      </c>
      <c r="C830" s="92" t="s">
        <v>84</v>
      </c>
      <c r="D830">
        <v>2010.47119140625</v>
      </c>
    </row>
    <row r="831" spans="1:4">
      <c r="A831" s="92">
        <v>2030</v>
      </c>
      <c r="B831" s="92" t="s">
        <v>292</v>
      </c>
      <c r="C831" s="92" t="s">
        <v>84</v>
      </c>
      <c r="D831">
        <v>4493.9609375</v>
      </c>
    </row>
    <row r="832" spans="1:4">
      <c r="A832" s="92">
        <v>2030</v>
      </c>
      <c r="B832" s="92" t="s">
        <v>292</v>
      </c>
      <c r="C832" s="92" t="s">
        <v>84</v>
      </c>
      <c r="D832">
        <v>28894.013671875</v>
      </c>
    </row>
    <row r="833" spans="1:4">
      <c r="A833" s="92">
        <v>2030</v>
      </c>
      <c r="B833" s="92" t="s">
        <v>292</v>
      </c>
      <c r="C833" s="92" t="s">
        <v>84</v>
      </c>
      <c r="D833">
        <v>26146.591796875</v>
      </c>
    </row>
    <row r="834" spans="1:4">
      <c r="A834" s="92">
        <v>2030</v>
      </c>
      <c r="B834" s="92" t="s">
        <v>292</v>
      </c>
      <c r="C834" s="92" t="s">
        <v>84</v>
      </c>
      <c r="D834">
        <v>58974.2421875</v>
      </c>
    </row>
    <row r="835" spans="1:4">
      <c r="A835" s="92">
        <v>2030</v>
      </c>
      <c r="B835" s="92" t="s">
        <v>292</v>
      </c>
      <c r="C835" s="92" t="s">
        <v>84</v>
      </c>
      <c r="D835">
        <v>4638.27099609375</v>
      </c>
    </row>
    <row r="836" spans="1:4">
      <c r="A836" s="92">
        <v>2030</v>
      </c>
      <c r="B836" s="92" t="s">
        <v>292</v>
      </c>
      <c r="C836" s="92" t="s">
        <v>90</v>
      </c>
      <c r="D836">
        <v>189163.375</v>
      </c>
    </row>
    <row r="837" spans="1:4">
      <c r="A837" s="92">
        <v>2030</v>
      </c>
      <c r="B837" s="92" t="s">
        <v>292</v>
      </c>
      <c r="C837" s="92" t="s">
        <v>90</v>
      </c>
      <c r="D837">
        <v>31547.20703125</v>
      </c>
    </row>
    <row r="838" spans="1:4">
      <c r="A838" s="92">
        <v>2030</v>
      </c>
      <c r="B838" s="92" t="s">
        <v>292</v>
      </c>
      <c r="C838" s="92" t="s">
        <v>90</v>
      </c>
      <c r="D838">
        <v>16.207626342773398</v>
      </c>
    </row>
    <row r="839" spans="1:4">
      <c r="A839" s="92">
        <v>2030</v>
      </c>
      <c r="B839" s="92" t="s">
        <v>292</v>
      </c>
      <c r="C839" s="92" t="s">
        <v>90</v>
      </c>
      <c r="D839">
        <v>6271.99951171875</v>
      </c>
    </row>
    <row r="840" spans="1:4">
      <c r="A840" s="92">
        <v>2030</v>
      </c>
      <c r="B840" s="92" t="s">
        <v>292</v>
      </c>
      <c r="C840" s="92" t="s">
        <v>90</v>
      </c>
      <c r="D840">
        <v>8013.79931640625</v>
      </c>
    </row>
    <row r="841" spans="1:4">
      <c r="A841" s="92">
        <v>2030</v>
      </c>
      <c r="B841" s="92" t="s">
        <v>292</v>
      </c>
      <c r="C841" s="92" t="s">
        <v>90</v>
      </c>
      <c r="D841">
        <v>6947.13916015625</v>
      </c>
    </row>
    <row r="842" spans="1:4">
      <c r="A842" s="92">
        <v>2030</v>
      </c>
      <c r="B842" s="92" t="s">
        <v>292</v>
      </c>
      <c r="C842" s="92" t="s">
        <v>90</v>
      </c>
      <c r="D842">
        <v>4049.68994140625</v>
      </c>
    </row>
    <row r="843" spans="1:4">
      <c r="A843" s="92">
        <v>2030</v>
      </c>
      <c r="B843" s="92" t="s">
        <v>292</v>
      </c>
      <c r="C843" s="92" t="s">
        <v>90</v>
      </c>
      <c r="D843">
        <v>48935.3046875</v>
      </c>
    </row>
    <row r="844" spans="1:4">
      <c r="A844" s="92">
        <v>2030</v>
      </c>
      <c r="B844" s="92" t="s">
        <v>292</v>
      </c>
      <c r="C844" s="92" t="s">
        <v>90</v>
      </c>
      <c r="D844">
        <v>77833.921875</v>
      </c>
    </row>
    <row r="845" spans="1:4">
      <c r="A845" s="92">
        <v>2030</v>
      </c>
      <c r="B845" s="92" t="s">
        <v>292</v>
      </c>
      <c r="C845" s="92" t="s">
        <v>90</v>
      </c>
      <c r="D845">
        <v>22125.73828125</v>
      </c>
    </row>
    <row r="846" spans="1:4">
      <c r="A846" s="92">
        <v>2030</v>
      </c>
      <c r="B846" s="92" t="s">
        <v>292</v>
      </c>
      <c r="C846" s="92" t="s">
        <v>95</v>
      </c>
      <c r="D846">
        <v>25816.986328125</v>
      </c>
    </row>
    <row r="847" spans="1:4">
      <c r="A847" s="92">
        <v>2030</v>
      </c>
      <c r="B847" s="92" t="s">
        <v>292</v>
      </c>
      <c r="C847" s="92" t="s">
        <v>95</v>
      </c>
      <c r="D847">
        <v>49935.14453125</v>
      </c>
    </row>
    <row r="848" spans="1:4">
      <c r="A848" s="92">
        <v>2030</v>
      </c>
      <c r="B848" s="92" t="s">
        <v>292</v>
      </c>
      <c r="C848" s="92" t="s">
        <v>95</v>
      </c>
      <c r="D848">
        <v>2660.45849609375</v>
      </c>
    </row>
    <row r="849" spans="1:4">
      <c r="A849" s="92">
        <v>2030</v>
      </c>
      <c r="B849" s="92" t="s">
        <v>292</v>
      </c>
      <c r="C849" s="92" t="s">
        <v>95</v>
      </c>
      <c r="D849">
        <v>55358.6953125</v>
      </c>
    </row>
    <row r="850" spans="1:4">
      <c r="A850" s="92">
        <v>2030</v>
      </c>
      <c r="B850" s="92" t="s">
        <v>292</v>
      </c>
      <c r="C850" s="92" t="s">
        <v>95</v>
      </c>
      <c r="D850">
        <v>8736.9658203125</v>
      </c>
    </row>
    <row r="851" spans="1:4">
      <c r="A851" s="92">
        <v>2030</v>
      </c>
      <c r="B851" s="92" t="s">
        <v>292</v>
      </c>
      <c r="C851" s="92" t="s">
        <v>95</v>
      </c>
      <c r="D851">
        <v>8798.61328125</v>
      </c>
    </row>
    <row r="852" spans="1:4">
      <c r="A852" s="92">
        <v>2030</v>
      </c>
      <c r="B852" s="92" t="s">
        <v>292</v>
      </c>
      <c r="C852" s="92" t="s">
        <v>95</v>
      </c>
      <c r="D852">
        <v>160.91465759277301</v>
      </c>
    </row>
    <row r="853" spans="1:4">
      <c r="A853" s="92">
        <v>2030</v>
      </c>
      <c r="B853" s="92" t="s">
        <v>292</v>
      </c>
      <c r="C853" s="92" t="s">
        <v>95</v>
      </c>
      <c r="D853">
        <v>915.65948486328102</v>
      </c>
    </row>
    <row r="854" spans="1:4">
      <c r="A854" s="92">
        <v>2030</v>
      </c>
      <c r="B854" s="92" t="s">
        <v>292</v>
      </c>
      <c r="C854" s="92" t="s">
        <v>95</v>
      </c>
      <c r="D854">
        <v>15861.3095703125</v>
      </c>
    </row>
    <row r="855" spans="1:4">
      <c r="A855" s="92">
        <v>2030</v>
      </c>
      <c r="B855" s="92" t="s">
        <v>292</v>
      </c>
      <c r="C855" s="92" t="s">
        <v>99</v>
      </c>
      <c r="D855">
        <v>499062.625</v>
      </c>
    </row>
    <row r="856" spans="1:4">
      <c r="A856" s="92">
        <v>2030</v>
      </c>
      <c r="B856" s="92" t="s">
        <v>292</v>
      </c>
      <c r="C856" s="92" t="s">
        <v>99</v>
      </c>
      <c r="D856">
        <v>1353311.25</v>
      </c>
    </row>
    <row r="857" spans="1:4">
      <c r="A857" s="92">
        <v>2030</v>
      </c>
      <c r="B857" s="92" t="s">
        <v>292</v>
      </c>
      <c r="C857" s="92" t="s">
        <v>99</v>
      </c>
      <c r="D857">
        <v>23221.720703125</v>
      </c>
    </row>
    <row r="858" spans="1:4">
      <c r="A858" s="92">
        <v>2030</v>
      </c>
      <c r="B858" s="92" t="s">
        <v>292</v>
      </c>
      <c r="C858" s="92" t="s">
        <v>99</v>
      </c>
      <c r="D858">
        <v>29103.71875</v>
      </c>
    </row>
    <row r="859" spans="1:4">
      <c r="A859" s="92">
        <v>2030</v>
      </c>
      <c r="B859" s="92" t="s">
        <v>292</v>
      </c>
      <c r="C859" s="92" t="s">
        <v>99</v>
      </c>
      <c r="D859">
        <v>48238.79296875</v>
      </c>
    </row>
    <row r="860" spans="1:4">
      <c r="A860" s="92">
        <v>2030</v>
      </c>
      <c r="B860" s="92" t="s">
        <v>292</v>
      </c>
      <c r="C860" s="92" t="s">
        <v>102</v>
      </c>
      <c r="D860">
        <v>3951.228515625</v>
      </c>
    </row>
    <row r="861" spans="1:4">
      <c r="A861" s="92">
        <v>2030</v>
      </c>
      <c r="B861" s="92" t="s">
        <v>292</v>
      </c>
      <c r="C861" s="92" t="s">
        <v>102</v>
      </c>
      <c r="D861">
        <v>4109.97412109375</v>
      </c>
    </row>
    <row r="862" spans="1:4">
      <c r="A862" s="92">
        <v>2030</v>
      </c>
      <c r="B862" s="92" t="s">
        <v>292</v>
      </c>
      <c r="C862" s="92" t="s">
        <v>102</v>
      </c>
      <c r="D862">
        <v>1811.7197265625</v>
      </c>
    </row>
    <row r="863" spans="1:4">
      <c r="A863" s="92">
        <v>2030</v>
      </c>
      <c r="B863" s="92" t="s">
        <v>292</v>
      </c>
      <c r="C863" s="92" t="s">
        <v>102</v>
      </c>
      <c r="D863">
        <v>528318</v>
      </c>
    </row>
    <row r="864" spans="1:4">
      <c r="A864" s="92">
        <v>2030</v>
      </c>
      <c r="B864" s="92" t="s">
        <v>292</v>
      </c>
      <c r="C864" s="92" t="s">
        <v>102</v>
      </c>
      <c r="D864">
        <v>28317.212890625</v>
      </c>
    </row>
    <row r="865" spans="1:4">
      <c r="A865" s="92">
        <v>2030</v>
      </c>
      <c r="B865" s="92" t="s">
        <v>292</v>
      </c>
      <c r="C865" s="92" t="s">
        <v>102</v>
      </c>
      <c r="D865">
        <v>29521.736328125</v>
      </c>
    </row>
    <row r="866" spans="1:4">
      <c r="A866" s="92">
        <v>2030</v>
      </c>
      <c r="B866" s="92" t="s">
        <v>292</v>
      </c>
      <c r="C866" s="92" t="s">
        <v>102</v>
      </c>
      <c r="D866">
        <v>44444.8359375</v>
      </c>
    </row>
    <row r="867" spans="1:4">
      <c r="A867" s="92">
        <v>2030</v>
      </c>
      <c r="B867" s="92" t="s">
        <v>292</v>
      </c>
      <c r="C867" s="92" t="s">
        <v>108</v>
      </c>
      <c r="D867">
        <v>844289.875</v>
      </c>
    </row>
    <row r="868" spans="1:4">
      <c r="A868" s="92">
        <v>2030</v>
      </c>
      <c r="B868" s="92" t="s">
        <v>292</v>
      </c>
      <c r="C868" s="92" t="s">
        <v>108</v>
      </c>
      <c r="D868">
        <v>100036.5703125</v>
      </c>
    </row>
    <row r="869" spans="1:4">
      <c r="A869" s="92">
        <v>2030</v>
      </c>
      <c r="B869" s="92" t="s">
        <v>292</v>
      </c>
      <c r="C869" s="92" t="s">
        <v>108</v>
      </c>
      <c r="D869">
        <v>200476.609375</v>
      </c>
    </row>
    <row r="870" spans="1:4">
      <c r="A870" s="92">
        <v>2030</v>
      </c>
      <c r="B870" s="92" t="s">
        <v>292</v>
      </c>
      <c r="C870" s="92" t="s">
        <v>108</v>
      </c>
      <c r="D870">
        <v>837656.0625</v>
      </c>
    </row>
    <row r="871" spans="1:4">
      <c r="A871" s="92">
        <v>2030</v>
      </c>
      <c r="B871" s="92" t="s">
        <v>292</v>
      </c>
      <c r="C871" s="92" t="s">
        <v>110</v>
      </c>
      <c r="D871">
        <v>410674.21875</v>
      </c>
    </row>
    <row r="872" spans="1:4">
      <c r="A872" s="92">
        <v>2030</v>
      </c>
      <c r="B872" s="92" t="s">
        <v>292</v>
      </c>
      <c r="C872" s="92" t="s">
        <v>110</v>
      </c>
      <c r="D872">
        <v>234420.390625</v>
      </c>
    </row>
    <row r="873" spans="1:4">
      <c r="A873" s="92">
        <v>2030</v>
      </c>
      <c r="B873" s="92" t="s">
        <v>292</v>
      </c>
      <c r="C873" s="92" t="s">
        <v>110</v>
      </c>
      <c r="D873">
        <v>189893.296875</v>
      </c>
    </row>
    <row r="874" spans="1:4">
      <c r="A874" s="92">
        <v>2030</v>
      </c>
      <c r="B874" s="92" t="s">
        <v>292</v>
      </c>
      <c r="C874" s="92" t="s">
        <v>110</v>
      </c>
      <c r="D874">
        <v>423512.75</v>
      </c>
    </row>
    <row r="875" spans="1:4">
      <c r="A875" s="92">
        <v>2030</v>
      </c>
      <c r="B875" s="92" t="s">
        <v>292</v>
      </c>
      <c r="C875" s="92" t="s">
        <v>110</v>
      </c>
      <c r="D875">
        <v>41143.28515625</v>
      </c>
    </row>
    <row r="876" spans="1:4">
      <c r="A876" s="92">
        <v>2030</v>
      </c>
      <c r="B876" s="92" t="s">
        <v>292</v>
      </c>
      <c r="C876" s="92" t="s">
        <v>180</v>
      </c>
      <c r="D876">
        <v>1892.83374023438</v>
      </c>
    </row>
    <row r="877" spans="1:4">
      <c r="A877" s="92">
        <v>2030</v>
      </c>
      <c r="B877" s="92" t="s">
        <v>292</v>
      </c>
      <c r="C877" s="92" t="s">
        <v>180</v>
      </c>
      <c r="D877">
        <v>24019.330078125</v>
      </c>
    </row>
    <row r="878" spans="1:4">
      <c r="A878" s="92">
        <v>2030</v>
      </c>
      <c r="B878" s="92" t="s">
        <v>292</v>
      </c>
      <c r="C878" s="92" t="s">
        <v>180</v>
      </c>
      <c r="D878">
        <v>127237.34375</v>
      </c>
    </row>
    <row r="879" spans="1:4">
      <c r="A879" s="92">
        <v>2030</v>
      </c>
      <c r="B879" s="92" t="s">
        <v>292</v>
      </c>
      <c r="C879" s="92" t="s">
        <v>180</v>
      </c>
      <c r="D879">
        <v>68246.375</v>
      </c>
    </row>
    <row r="880" spans="1:4">
      <c r="A880" s="92">
        <v>2030</v>
      </c>
      <c r="B880" s="92" t="s">
        <v>292</v>
      </c>
      <c r="C880" s="92" t="s">
        <v>180</v>
      </c>
      <c r="D880">
        <v>12044.205078125</v>
      </c>
    </row>
    <row r="881" spans="1:4">
      <c r="A881" s="92">
        <v>2030</v>
      </c>
      <c r="B881" s="92" t="s">
        <v>292</v>
      </c>
      <c r="C881" s="92" t="s">
        <v>112</v>
      </c>
      <c r="D881">
        <v>87380.8828125</v>
      </c>
    </row>
    <row r="882" spans="1:4">
      <c r="A882" s="92">
        <v>2030</v>
      </c>
      <c r="B882" s="92" t="s">
        <v>292</v>
      </c>
      <c r="C882" s="92" t="s">
        <v>112</v>
      </c>
      <c r="D882">
        <v>4368.58056640625</v>
      </c>
    </row>
    <row r="883" spans="1:4">
      <c r="A883" s="92">
        <v>2030</v>
      </c>
      <c r="B883" s="92" t="s">
        <v>292</v>
      </c>
      <c r="C883" s="92" t="s">
        <v>112</v>
      </c>
      <c r="D883">
        <v>29933.181640625</v>
      </c>
    </row>
    <row r="884" spans="1:4">
      <c r="A884" s="92">
        <v>2030</v>
      </c>
      <c r="B884" s="92" t="s">
        <v>292</v>
      </c>
      <c r="C884" s="92" t="s">
        <v>112</v>
      </c>
      <c r="D884">
        <v>21247.779296875</v>
      </c>
    </row>
    <row r="885" spans="1:4">
      <c r="A885" s="92">
        <v>2030</v>
      </c>
      <c r="B885" s="92" t="s">
        <v>292</v>
      </c>
      <c r="C885" s="92" t="s">
        <v>112</v>
      </c>
      <c r="D885">
        <v>71898.4921875</v>
      </c>
    </row>
    <row r="886" spans="1:4">
      <c r="A886" s="92">
        <v>2030</v>
      </c>
      <c r="B886" s="92" t="s">
        <v>292</v>
      </c>
      <c r="C886" s="92" t="s">
        <v>112</v>
      </c>
      <c r="D886">
        <v>352503.625</v>
      </c>
    </row>
    <row r="887" spans="1:4">
      <c r="A887" s="92">
        <v>2030</v>
      </c>
      <c r="B887" s="92" t="s">
        <v>292</v>
      </c>
      <c r="C887" s="92" t="s">
        <v>112</v>
      </c>
      <c r="D887">
        <v>1603.09521484375</v>
      </c>
    </row>
    <row r="888" spans="1:4">
      <c r="A888" s="92">
        <v>2030</v>
      </c>
      <c r="B888" s="92" t="s">
        <v>292</v>
      </c>
      <c r="C888" s="92" t="s">
        <v>112</v>
      </c>
      <c r="D888">
        <v>2688.28100585938</v>
      </c>
    </row>
    <row r="889" spans="1:4">
      <c r="A889" s="92">
        <v>2030</v>
      </c>
      <c r="B889" s="92" t="s">
        <v>292</v>
      </c>
      <c r="C889" s="92" t="s">
        <v>112</v>
      </c>
      <c r="D889">
        <v>279370.96875</v>
      </c>
    </row>
    <row r="890" spans="1:4">
      <c r="A890" s="92">
        <v>2030</v>
      </c>
      <c r="B890" s="92" t="s">
        <v>292</v>
      </c>
      <c r="C890" s="92" t="s">
        <v>112</v>
      </c>
      <c r="D890">
        <v>10.0895433425903</v>
      </c>
    </row>
    <row r="891" spans="1:4">
      <c r="A891" s="92">
        <v>2030</v>
      </c>
      <c r="B891" s="92" t="s">
        <v>292</v>
      </c>
      <c r="C891" s="92" t="s">
        <v>112</v>
      </c>
      <c r="D891">
        <v>517018.03125</v>
      </c>
    </row>
    <row r="892" spans="1:4">
      <c r="A892" s="92">
        <v>2030</v>
      </c>
      <c r="B892" s="92" t="s">
        <v>292</v>
      </c>
      <c r="C892" s="92" t="s">
        <v>112</v>
      </c>
      <c r="D892">
        <v>56404.58984375</v>
      </c>
    </row>
    <row r="893" spans="1:4">
      <c r="A893" s="92">
        <v>2030</v>
      </c>
      <c r="B893" s="92" t="s">
        <v>292</v>
      </c>
      <c r="C893" s="92" t="s">
        <v>112</v>
      </c>
      <c r="D893">
        <v>74275.71875</v>
      </c>
    </row>
    <row r="894" spans="1:4">
      <c r="A894" s="92">
        <v>2030</v>
      </c>
      <c r="B894" s="92" t="s">
        <v>292</v>
      </c>
      <c r="C894" s="92" t="s">
        <v>112</v>
      </c>
      <c r="D894">
        <v>7645.984375</v>
      </c>
    </row>
    <row r="895" spans="1:4">
      <c r="A895" s="92">
        <v>2030</v>
      </c>
      <c r="B895" s="92" t="s">
        <v>292</v>
      </c>
      <c r="C895" s="92" t="s">
        <v>112</v>
      </c>
      <c r="D895">
        <v>61424.3359375</v>
      </c>
    </row>
    <row r="896" spans="1:4">
      <c r="A896" s="92">
        <v>2030</v>
      </c>
      <c r="B896" s="92" t="s">
        <v>292</v>
      </c>
      <c r="C896" s="92" t="s">
        <v>112</v>
      </c>
      <c r="D896">
        <v>15422.4248046875</v>
      </c>
    </row>
    <row r="897" spans="1:4">
      <c r="A897" s="92">
        <v>2030</v>
      </c>
      <c r="B897" s="92" t="s">
        <v>292</v>
      </c>
      <c r="C897" s="92" t="s">
        <v>112</v>
      </c>
      <c r="D897">
        <v>1190.92932128906</v>
      </c>
    </row>
    <row r="898" spans="1:4">
      <c r="A898" s="92">
        <v>2030</v>
      </c>
      <c r="B898" s="92" t="s">
        <v>292</v>
      </c>
      <c r="C898" s="92" t="s">
        <v>115</v>
      </c>
      <c r="D898">
        <v>71304.8828125</v>
      </c>
    </row>
    <row r="899" spans="1:4">
      <c r="A899" s="92">
        <v>2030</v>
      </c>
      <c r="B899" s="92" t="s">
        <v>292</v>
      </c>
      <c r="C899" s="92" t="s">
        <v>115</v>
      </c>
      <c r="D899">
        <v>26190.93359375</v>
      </c>
    </row>
    <row r="900" spans="1:4">
      <c r="A900" s="92">
        <v>2030</v>
      </c>
      <c r="B900" s="92" t="s">
        <v>292</v>
      </c>
      <c r="C900" s="92" t="s">
        <v>118</v>
      </c>
      <c r="D900">
        <v>5160.205078125</v>
      </c>
    </row>
    <row r="901" spans="1:4">
      <c r="A901" s="92">
        <v>2030</v>
      </c>
      <c r="B901" s="92" t="s">
        <v>292</v>
      </c>
      <c r="C901" s="92" t="s">
        <v>118</v>
      </c>
      <c r="D901">
        <v>122338.1328125</v>
      </c>
    </row>
    <row r="902" spans="1:4">
      <c r="A902" s="92">
        <v>2030</v>
      </c>
      <c r="B902" s="92" t="s">
        <v>292</v>
      </c>
      <c r="C902" s="92" t="s">
        <v>118</v>
      </c>
      <c r="D902">
        <v>75882.140625</v>
      </c>
    </row>
    <row r="903" spans="1:4">
      <c r="A903" s="92">
        <v>2030</v>
      </c>
      <c r="B903" s="92" t="s">
        <v>292</v>
      </c>
      <c r="C903" s="92" t="s">
        <v>121</v>
      </c>
      <c r="D903">
        <v>91965.09375</v>
      </c>
    </row>
    <row r="904" spans="1:4">
      <c r="A904" s="92">
        <v>2030</v>
      </c>
      <c r="B904" s="92" t="s">
        <v>292</v>
      </c>
      <c r="C904" s="92" t="s">
        <v>121</v>
      </c>
      <c r="D904">
        <v>52834.171875</v>
      </c>
    </row>
    <row r="905" spans="1:4">
      <c r="A905" s="92">
        <v>2030</v>
      </c>
      <c r="B905" s="92" t="s">
        <v>292</v>
      </c>
      <c r="C905" s="92" t="s">
        <v>181</v>
      </c>
      <c r="D905">
        <v>48698.88671875</v>
      </c>
    </row>
    <row r="906" spans="1:4">
      <c r="A906" s="92">
        <v>2030</v>
      </c>
      <c r="B906" s="92" t="s">
        <v>292</v>
      </c>
      <c r="C906" s="92" t="s">
        <v>181</v>
      </c>
      <c r="D906">
        <v>9725.3232421875</v>
      </c>
    </row>
    <row r="907" spans="1:4">
      <c r="A907" s="92">
        <v>2030</v>
      </c>
      <c r="B907" s="92" t="s">
        <v>292</v>
      </c>
      <c r="C907" s="92" t="s">
        <v>181</v>
      </c>
      <c r="D907">
        <v>6557.203125</v>
      </c>
    </row>
    <row r="908" spans="1:4">
      <c r="A908" s="92">
        <v>2030</v>
      </c>
      <c r="B908" s="92" t="s">
        <v>292</v>
      </c>
      <c r="C908" s="92" t="s">
        <v>181</v>
      </c>
      <c r="D908">
        <v>2437.01806640625</v>
      </c>
    </row>
    <row r="909" spans="1:4">
      <c r="A909" s="92">
        <v>2030</v>
      </c>
      <c r="B909" s="92" t="s">
        <v>292</v>
      </c>
      <c r="C909" s="92" t="s">
        <v>181</v>
      </c>
      <c r="D909">
        <v>96064.0859375</v>
      </c>
    </row>
    <row r="910" spans="1:4">
      <c r="A910" s="92">
        <v>2030</v>
      </c>
      <c r="B910" s="92" t="s">
        <v>292</v>
      </c>
      <c r="C910" s="92" t="s">
        <v>181</v>
      </c>
      <c r="D910">
        <v>69643.1484375</v>
      </c>
    </row>
    <row r="911" spans="1:4">
      <c r="A911" s="92">
        <v>2030</v>
      </c>
      <c r="B911" s="92" t="s">
        <v>292</v>
      </c>
      <c r="C911" s="92" t="s">
        <v>124</v>
      </c>
      <c r="D911">
        <v>188902.984375</v>
      </c>
    </row>
    <row r="912" spans="1:4">
      <c r="A912" s="92">
        <v>2030</v>
      </c>
      <c r="B912" s="92" t="s">
        <v>292</v>
      </c>
      <c r="C912" s="92" t="s">
        <v>124</v>
      </c>
      <c r="D912">
        <v>11432.341796875</v>
      </c>
    </row>
    <row r="913" spans="1:4">
      <c r="A913" s="92">
        <v>2030</v>
      </c>
      <c r="B913" s="92" t="s">
        <v>292</v>
      </c>
      <c r="C913" s="92" t="s">
        <v>124</v>
      </c>
      <c r="D913">
        <v>400.14788818359398</v>
      </c>
    </row>
    <row r="914" spans="1:4">
      <c r="A914" s="92">
        <v>2030</v>
      </c>
      <c r="B914" s="92" t="s">
        <v>292</v>
      </c>
      <c r="C914" s="92" t="s">
        <v>124</v>
      </c>
      <c r="D914">
        <v>41929.32421875</v>
      </c>
    </row>
    <row r="915" spans="1:4">
      <c r="A915" s="92">
        <v>2030</v>
      </c>
      <c r="B915" s="92" t="s">
        <v>292</v>
      </c>
      <c r="C915" s="92" t="s">
        <v>124</v>
      </c>
      <c r="D915">
        <v>21162.638671875</v>
      </c>
    </row>
    <row r="916" spans="1:4">
      <c r="A916" s="92">
        <v>2030</v>
      </c>
      <c r="B916" s="92" t="s">
        <v>292</v>
      </c>
      <c r="C916" s="92" t="s">
        <v>130</v>
      </c>
      <c r="D916">
        <v>934052.1875</v>
      </c>
    </row>
    <row r="917" spans="1:4">
      <c r="A917" s="92">
        <v>2030</v>
      </c>
      <c r="B917" s="92" t="s">
        <v>292</v>
      </c>
      <c r="C917" s="92" t="s">
        <v>130</v>
      </c>
      <c r="D917">
        <v>25547.45703125</v>
      </c>
    </row>
    <row r="918" spans="1:4">
      <c r="A918" s="92">
        <v>2030</v>
      </c>
      <c r="B918" s="92" t="s">
        <v>292</v>
      </c>
      <c r="C918" s="92" t="s">
        <v>130</v>
      </c>
      <c r="D918">
        <v>248966.90625</v>
      </c>
    </row>
    <row r="919" spans="1:4">
      <c r="A919" s="92">
        <v>2030</v>
      </c>
      <c r="B919" s="92" t="s">
        <v>292</v>
      </c>
      <c r="C919" s="92" t="s">
        <v>130</v>
      </c>
      <c r="D919">
        <v>58585.328125</v>
      </c>
    </row>
    <row r="920" spans="1:4">
      <c r="A920" s="92">
        <v>2030</v>
      </c>
      <c r="B920" s="92" t="s">
        <v>292</v>
      </c>
      <c r="C920" s="92" t="s">
        <v>130</v>
      </c>
      <c r="D920">
        <v>11187.5830078125</v>
      </c>
    </row>
    <row r="921" spans="1:4">
      <c r="A921" s="92">
        <v>2030</v>
      </c>
      <c r="B921" s="92" t="s">
        <v>292</v>
      </c>
      <c r="C921" s="92" t="s">
        <v>130</v>
      </c>
      <c r="D921">
        <v>214473.4375</v>
      </c>
    </row>
    <row r="922" spans="1:4">
      <c r="A922" s="92">
        <v>2030</v>
      </c>
      <c r="B922" s="92" t="s">
        <v>292</v>
      </c>
      <c r="C922" s="92" t="s">
        <v>132</v>
      </c>
      <c r="D922">
        <v>620015.9375</v>
      </c>
    </row>
    <row r="923" spans="1:4">
      <c r="A923" s="92">
        <v>2030</v>
      </c>
      <c r="B923" s="92" t="s">
        <v>292</v>
      </c>
      <c r="C923" s="92" t="s">
        <v>132</v>
      </c>
      <c r="D923">
        <v>690184.1875</v>
      </c>
    </row>
    <row r="924" spans="1:4">
      <c r="A924" s="92">
        <v>2030</v>
      </c>
      <c r="B924" s="92" t="s">
        <v>292</v>
      </c>
      <c r="C924" s="92" t="s">
        <v>132</v>
      </c>
      <c r="D924">
        <v>265452.8125</v>
      </c>
    </row>
    <row r="925" spans="1:4">
      <c r="A925" s="92">
        <v>2030</v>
      </c>
      <c r="B925" s="92" t="s">
        <v>292</v>
      </c>
      <c r="C925" s="92" t="s">
        <v>132</v>
      </c>
      <c r="D925">
        <v>25616.248046875</v>
      </c>
    </row>
    <row r="926" spans="1:4">
      <c r="A926" s="92">
        <v>2030</v>
      </c>
      <c r="B926" s="92" t="s">
        <v>292</v>
      </c>
      <c r="C926" s="92" t="s">
        <v>287</v>
      </c>
      <c r="D926">
        <v>18755.271484375</v>
      </c>
    </row>
    <row r="927" spans="1:4">
      <c r="A927" s="92">
        <v>2030</v>
      </c>
      <c r="B927" s="92" t="s">
        <v>292</v>
      </c>
      <c r="C927" s="92" t="s">
        <v>287</v>
      </c>
      <c r="D927">
        <v>297190.5625</v>
      </c>
    </row>
    <row r="928" spans="1:4">
      <c r="A928" s="92">
        <v>2030</v>
      </c>
      <c r="B928" s="92" t="s">
        <v>292</v>
      </c>
      <c r="C928" s="92" t="s">
        <v>287</v>
      </c>
      <c r="D928">
        <v>8201.3037109375</v>
      </c>
    </row>
    <row r="929" spans="1:4">
      <c r="A929" s="92">
        <v>2030</v>
      </c>
      <c r="B929" s="92" t="s">
        <v>292</v>
      </c>
      <c r="C929" s="92" t="s">
        <v>287</v>
      </c>
      <c r="D929">
        <v>83366.0859375</v>
      </c>
    </row>
    <row r="930" spans="1:4">
      <c r="A930" s="92">
        <v>2030</v>
      </c>
      <c r="B930" s="92" t="s">
        <v>292</v>
      </c>
      <c r="C930" s="92" t="s">
        <v>141</v>
      </c>
      <c r="D930">
        <v>709659.9375</v>
      </c>
    </row>
    <row r="931" spans="1:4">
      <c r="A931" s="92">
        <v>2030</v>
      </c>
      <c r="B931" s="92" t="s">
        <v>292</v>
      </c>
      <c r="C931" s="92" t="s">
        <v>141</v>
      </c>
      <c r="D931">
        <v>107739.453125</v>
      </c>
    </row>
    <row r="932" spans="1:4">
      <c r="A932" s="92">
        <v>2030</v>
      </c>
      <c r="B932" s="92" t="s">
        <v>292</v>
      </c>
      <c r="C932" s="92" t="s">
        <v>141</v>
      </c>
      <c r="D932">
        <v>120397.6328125</v>
      </c>
    </row>
    <row r="933" spans="1:4">
      <c r="A933" s="92">
        <v>2030</v>
      </c>
      <c r="B933" s="92" t="s">
        <v>292</v>
      </c>
      <c r="C933" s="92" t="s">
        <v>141</v>
      </c>
      <c r="D933">
        <v>718025.625</v>
      </c>
    </row>
    <row r="934" spans="1:4">
      <c r="A934" s="92">
        <v>2030</v>
      </c>
      <c r="B934" s="92" t="s">
        <v>292</v>
      </c>
      <c r="C934" s="92" t="s">
        <v>141</v>
      </c>
      <c r="D934">
        <v>93537.40625</v>
      </c>
    </row>
    <row r="935" spans="1:4">
      <c r="A935" s="92">
        <v>2030</v>
      </c>
      <c r="B935" s="92" t="s">
        <v>292</v>
      </c>
      <c r="C935" s="92" t="s">
        <v>141</v>
      </c>
      <c r="D935">
        <v>166673.71875</v>
      </c>
    </row>
    <row r="936" spans="1:4">
      <c r="A936" s="92">
        <v>2030</v>
      </c>
      <c r="B936" s="92" t="s">
        <v>292</v>
      </c>
      <c r="C936" s="92" t="s">
        <v>141</v>
      </c>
      <c r="D936">
        <v>234434.5</v>
      </c>
    </row>
    <row r="937" spans="1:4">
      <c r="A937" s="92">
        <v>2030</v>
      </c>
      <c r="B937" s="92" t="s">
        <v>292</v>
      </c>
      <c r="C937" s="92" t="s">
        <v>141</v>
      </c>
      <c r="D937">
        <v>30570.365234375</v>
      </c>
    </row>
    <row r="938" spans="1:4">
      <c r="A938" s="92">
        <v>2030</v>
      </c>
      <c r="B938" s="92" t="s">
        <v>292</v>
      </c>
      <c r="C938" s="92" t="s">
        <v>141</v>
      </c>
      <c r="D938">
        <v>56302.14453125</v>
      </c>
    </row>
    <row r="939" spans="1:4">
      <c r="A939" s="92">
        <v>2030</v>
      </c>
      <c r="B939" s="92" t="s">
        <v>292</v>
      </c>
      <c r="C939" s="92" t="s">
        <v>141</v>
      </c>
      <c r="D939">
        <v>58074.91796875</v>
      </c>
    </row>
    <row r="940" spans="1:4">
      <c r="A940" s="92">
        <v>2030</v>
      </c>
      <c r="B940" s="92" t="s">
        <v>292</v>
      </c>
      <c r="C940" s="92" t="s">
        <v>141</v>
      </c>
      <c r="D940">
        <v>355991.625</v>
      </c>
    </row>
    <row r="941" spans="1:4">
      <c r="A941" s="92">
        <v>2030</v>
      </c>
      <c r="B941" s="92" t="s">
        <v>292</v>
      </c>
      <c r="C941" s="92" t="s">
        <v>141</v>
      </c>
      <c r="D941">
        <v>9317.8349609375</v>
      </c>
    </row>
    <row r="942" spans="1:4">
      <c r="A942" s="92">
        <v>2030</v>
      </c>
      <c r="B942" s="92" t="s">
        <v>292</v>
      </c>
      <c r="C942" s="92" t="s">
        <v>182</v>
      </c>
      <c r="D942">
        <v>24720.25</v>
      </c>
    </row>
    <row r="943" spans="1:4">
      <c r="A943" s="92">
        <v>2030</v>
      </c>
      <c r="B943" s="92" t="s">
        <v>292</v>
      </c>
      <c r="C943" s="92" t="s">
        <v>182</v>
      </c>
      <c r="D943">
        <v>15775.6435546875</v>
      </c>
    </row>
    <row r="944" spans="1:4">
      <c r="A944" s="92">
        <v>2030</v>
      </c>
      <c r="B944" s="92" t="s">
        <v>292</v>
      </c>
      <c r="C944" s="92" t="s">
        <v>182</v>
      </c>
      <c r="D944">
        <v>15014.6435546875</v>
      </c>
    </row>
    <row r="945" spans="1:4">
      <c r="A945" s="92">
        <v>2030</v>
      </c>
      <c r="B945" s="92" t="s">
        <v>292</v>
      </c>
      <c r="C945" s="92" t="s">
        <v>144</v>
      </c>
      <c r="D945">
        <v>11158.6591796875</v>
      </c>
    </row>
    <row r="946" spans="1:4">
      <c r="A946" s="92">
        <v>2030</v>
      </c>
      <c r="B946" s="92" t="s">
        <v>292</v>
      </c>
      <c r="C946" s="92" t="s">
        <v>144</v>
      </c>
      <c r="D946">
        <v>4550.45458984375</v>
      </c>
    </row>
    <row r="947" spans="1:4">
      <c r="A947" s="92">
        <v>2030</v>
      </c>
      <c r="B947" s="92" t="s">
        <v>292</v>
      </c>
      <c r="C947" s="92" t="s">
        <v>144</v>
      </c>
      <c r="D947">
        <v>4095.36743164062</v>
      </c>
    </row>
    <row r="948" spans="1:4">
      <c r="A948" s="92">
        <v>2030</v>
      </c>
      <c r="B948" s="92" t="s">
        <v>292</v>
      </c>
      <c r="C948" s="92" t="s">
        <v>144</v>
      </c>
      <c r="D948">
        <v>917.10955810546898</v>
      </c>
    </row>
    <row r="949" spans="1:4">
      <c r="A949" s="92">
        <v>2030</v>
      </c>
      <c r="B949" s="92" t="s">
        <v>292</v>
      </c>
      <c r="C949" s="92" t="s">
        <v>144</v>
      </c>
      <c r="D949">
        <v>1158.99597167969</v>
      </c>
    </row>
    <row r="950" spans="1:4">
      <c r="A950" s="92">
        <v>2030</v>
      </c>
      <c r="B950" s="92" t="s">
        <v>292</v>
      </c>
      <c r="C950" s="92" t="s">
        <v>144</v>
      </c>
      <c r="D950">
        <v>1831.96655273438</v>
      </c>
    </row>
    <row r="951" spans="1:4">
      <c r="A951" s="92">
        <v>2030</v>
      </c>
      <c r="B951" s="92" t="s">
        <v>292</v>
      </c>
      <c r="C951" s="92" t="s">
        <v>144</v>
      </c>
      <c r="D951">
        <v>2702.59716796875</v>
      </c>
    </row>
    <row r="952" spans="1:4">
      <c r="A952" s="92">
        <v>2030</v>
      </c>
      <c r="B952" s="92" t="s">
        <v>292</v>
      </c>
      <c r="C952" s="92" t="s">
        <v>147</v>
      </c>
      <c r="D952">
        <v>66364.8046875</v>
      </c>
    </row>
    <row r="953" spans="1:4">
      <c r="A953" s="92">
        <v>2030</v>
      </c>
      <c r="B953" s="92" t="s">
        <v>292</v>
      </c>
      <c r="C953" s="92" t="s">
        <v>147</v>
      </c>
      <c r="D953">
        <v>15378.34375</v>
      </c>
    </row>
    <row r="954" spans="1:4">
      <c r="A954" s="92">
        <v>2030</v>
      </c>
      <c r="B954" s="92" t="s">
        <v>292</v>
      </c>
      <c r="C954" s="92" t="s">
        <v>147</v>
      </c>
      <c r="D954">
        <v>19166.05859375</v>
      </c>
    </row>
    <row r="955" spans="1:4">
      <c r="A955" s="92">
        <v>2030</v>
      </c>
      <c r="B955" s="92" t="s">
        <v>292</v>
      </c>
      <c r="C955" s="92" t="s">
        <v>147</v>
      </c>
      <c r="D955">
        <v>60098.28125</v>
      </c>
    </row>
    <row r="956" spans="1:4">
      <c r="A956" s="92">
        <v>2030</v>
      </c>
      <c r="B956" s="92" t="s">
        <v>292</v>
      </c>
      <c r="C956" s="92" t="s">
        <v>147</v>
      </c>
      <c r="D956">
        <v>308733.53125</v>
      </c>
    </row>
    <row r="957" spans="1:4">
      <c r="A957" s="92">
        <v>2030</v>
      </c>
      <c r="B957" s="92" t="s">
        <v>292</v>
      </c>
      <c r="C957" s="92" t="s">
        <v>183</v>
      </c>
      <c r="D957">
        <v>262739.9375</v>
      </c>
    </row>
    <row r="958" spans="1:4">
      <c r="A958" s="92">
        <v>2030</v>
      </c>
      <c r="B958" s="92" t="s">
        <v>292</v>
      </c>
      <c r="C958" s="92" t="s">
        <v>183</v>
      </c>
      <c r="D958">
        <v>14977.361328125</v>
      </c>
    </row>
    <row r="959" spans="1:4">
      <c r="A959" s="92">
        <v>2030</v>
      </c>
      <c r="B959" s="92" t="s">
        <v>292</v>
      </c>
      <c r="C959" s="92" t="s">
        <v>183</v>
      </c>
      <c r="D959">
        <v>50965.60546875</v>
      </c>
    </row>
    <row r="960" spans="1:4">
      <c r="A960" s="92">
        <v>2030</v>
      </c>
      <c r="B960" s="92" t="s">
        <v>292</v>
      </c>
      <c r="C960" s="92" t="s">
        <v>183</v>
      </c>
      <c r="D960">
        <v>164363.125</v>
      </c>
    </row>
    <row r="961" spans="1:4">
      <c r="A961" s="92">
        <v>2030</v>
      </c>
      <c r="B961" s="92" t="s">
        <v>292</v>
      </c>
      <c r="C961" s="92" t="s">
        <v>149</v>
      </c>
      <c r="D961">
        <v>87330.7734375</v>
      </c>
    </row>
    <row r="962" spans="1:4">
      <c r="A962" s="92">
        <v>2030</v>
      </c>
      <c r="B962" s="92" t="s">
        <v>292</v>
      </c>
      <c r="C962" s="92" t="s">
        <v>149</v>
      </c>
      <c r="D962">
        <v>58.266441345214801</v>
      </c>
    </row>
    <row r="963" spans="1:4">
      <c r="A963" s="92">
        <v>2030</v>
      </c>
      <c r="B963" s="92" t="s">
        <v>292</v>
      </c>
      <c r="C963" s="92" t="s">
        <v>149</v>
      </c>
      <c r="D963">
        <v>69403.6328125</v>
      </c>
    </row>
    <row r="964" spans="1:4">
      <c r="A964" s="92">
        <v>2030</v>
      </c>
      <c r="B964" s="92" t="s">
        <v>292</v>
      </c>
      <c r="C964" s="92" t="s">
        <v>149</v>
      </c>
      <c r="D964">
        <v>209977.15625</v>
      </c>
    </row>
    <row r="965" spans="1:4">
      <c r="A965" s="92">
        <v>2030</v>
      </c>
      <c r="B965" s="92" t="s">
        <v>292</v>
      </c>
      <c r="C965" s="92" t="s">
        <v>149</v>
      </c>
      <c r="D965">
        <v>201876.03125</v>
      </c>
    </row>
    <row r="966" spans="1:4">
      <c r="A966" s="92">
        <v>2030</v>
      </c>
      <c r="B966" s="92" t="s">
        <v>292</v>
      </c>
      <c r="C966" s="92" t="s">
        <v>149</v>
      </c>
      <c r="D966">
        <v>28482.14453125</v>
      </c>
    </row>
    <row r="967" spans="1:4">
      <c r="A967" s="92">
        <v>2030</v>
      </c>
      <c r="B967" s="92" t="s">
        <v>292</v>
      </c>
      <c r="C967" s="92" t="s">
        <v>149</v>
      </c>
      <c r="D967">
        <v>496128.21875</v>
      </c>
    </row>
    <row r="968" spans="1:4">
      <c r="A968" s="92">
        <v>2030</v>
      </c>
      <c r="B968" s="92" t="s">
        <v>292</v>
      </c>
      <c r="C968" s="92" t="s">
        <v>149</v>
      </c>
      <c r="D968">
        <v>277965.0625</v>
      </c>
    </row>
    <row r="969" spans="1:4">
      <c r="A969" s="92">
        <v>2030</v>
      </c>
      <c r="B969" s="92" t="s">
        <v>292</v>
      </c>
      <c r="C969" s="92" t="s">
        <v>149</v>
      </c>
      <c r="D969">
        <v>177346.859375</v>
      </c>
    </row>
    <row r="970" spans="1:4">
      <c r="A970" s="92">
        <v>2030</v>
      </c>
      <c r="B970" s="92" t="s">
        <v>292</v>
      </c>
      <c r="C970" s="92" t="s">
        <v>149</v>
      </c>
      <c r="D970">
        <v>140431.859375</v>
      </c>
    </row>
    <row r="971" spans="1:4">
      <c r="A971" s="92">
        <v>2030</v>
      </c>
      <c r="B971" s="92" t="s">
        <v>292</v>
      </c>
      <c r="C971" s="92" t="s">
        <v>149</v>
      </c>
      <c r="D971">
        <v>9489.7080078125</v>
      </c>
    </row>
    <row r="972" spans="1:4">
      <c r="A972" s="92">
        <v>2030</v>
      </c>
      <c r="B972" s="92" t="s">
        <v>292</v>
      </c>
      <c r="C972" s="92" t="s">
        <v>149</v>
      </c>
      <c r="D972">
        <v>39131.7734375</v>
      </c>
    </row>
    <row r="973" spans="1:4">
      <c r="A973" s="92">
        <v>2030</v>
      </c>
      <c r="B973" s="92" t="s">
        <v>292</v>
      </c>
      <c r="C973" s="92" t="s">
        <v>149</v>
      </c>
      <c r="D973">
        <v>221677.046875</v>
      </c>
    </row>
    <row r="974" spans="1:4">
      <c r="A974" s="92">
        <v>2030</v>
      </c>
      <c r="B974" s="92" t="s">
        <v>292</v>
      </c>
      <c r="C974" s="92" t="s">
        <v>149</v>
      </c>
      <c r="D974">
        <v>494494.78125</v>
      </c>
    </row>
    <row r="975" spans="1:4">
      <c r="A975" s="92">
        <v>2030</v>
      </c>
      <c r="B975" s="92" t="s">
        <v>292</v>
      </c>
      <c r="C975" s="92" t="s">
        <v>155</v>
      </c>
      <c r="D975">
        <v>54375.3828125</v>
      </c>
    </row>
    <row r="976" spans="1:4">
      <c r="A976" s="92">
        <v>2030</v>
      </c>
      <c r="B976" s="92" t="s">
        <v>292</v>
      </c>
      <c r="C976" s="92" t="s">
        <v>155</v>
      </c>
      <c r="D976">
        <v>34085.6640625</v>
      </c>
    </row>
    <row r="977" spans="1:4">
      <c r="A977" s="92">
        <v>2030</v>
      </c>
      <c r="B977" s="92" t="s">
        <v>292</v>
      </c>
      <c r="C977" s="92" t="s">
        <v>155</v>
      </c>
      <c r="D977">
        <v>106471.0546875</v>
      </c>
    </row>
    <row r="978" spans="1:4">
      <c r="A978" s="92">
        <v>2030</v>
      </c>
      <c r="B978" s="92" t="s">
        <v>292</v>
      </c>
      <c r="C978" s="92" t="s">
        <v>155</v>
      </c>
      <c r="D978">
        <v>111160.1171875</v>
      </c>
    </row>
    <row r="979" spans="1:4">
      <c r="A979" s="92">
        <v>2030</v>
      </c>
      <c r="B979" s="92" t="s">
        <v>292</v>
      </c>
      <c r="C979" s="92" t="s">
        <v>155</v>
      </c>
      <c r="D979">
        <v>251078.671875</v>
      </c>
    </row>
    <row r="980" spans="1:4">
      <c r="A980" s="92">
        <v>2030</v>
      </c>
      <c r="B980" s="92" t="s">
        <v>292</v>
      </c>
      <c r="C980" s="92" t="s">
        <v>155</v>
      </c>
      <c r="D980">
        <v>36658.6484375</v>
      </c>
    </row>
    <row r="981" spans="1:4">
      <c r="A981" s="92">
        <v>2030</v>
      </c>
      <c r="B981" s="92" t="s">
        <v>292</v>
      </c>
      <c r="C981" s="92" t="s">
        <v>155</v>
      </c>
      <c r="D981">
        <v>576545.125</v>
      </c>
    </row>
    <row r="982" spans="1:4">
      <c r="A982" s="92">
        <v>2030</v>
      </c>
      <c r="B982" s="92" t="s">
        <v>292</v>
      </c>
      <c r="C982" s="92" t="s">
        <v>155</v>
      </c>
      <c r="D982">
        <v>75801.1796875</v>
      </c>
    </row>
    <row r="983" spans="1:4">
      <c r="A983" s="92">
        <v>2030</v>
      </c>
      <c r="B983" s="92" t="s">
        <v>292</v>
      </c>
      <c r="C983" s="92" t="s">
        <v>155</v>
      </c>
      <c r="D983">
        <v>60.502468109130902</v>
      </c>
    </row>
    <row r="984" spans="1:4">
      <c r="A984" s="92">
        <v>2030</v>
      </c>
      <c r="B984" s="92" t="s">
        <v>292</v>
      </c>
      <c r="C984" s="92" t="s">
        <v>155</v>
      </c>
      <c r="D984">
        <v>191907.96875</v>
      </c>
    </row>
    <row r="985" spans="1:4">
      <c r="A985" s="92">
        <v>2030</v>
      </c>
      <c r="B985" s="92" t="s">
        <v>292</v>
      </c>
      <c r="C985" s="92" t="s">
        <v>155</v>
      </c>
      <c r="D985">
        <v>25950.576171875</v>
      </c>
    </row>
    <row r="986" spans="1:4">
      <c r="A986" s="92">
        <v>2030</v>
      </c>
      <c r="B986" s="92" t="s">
        <v>292</v>
      </c>
      <c r="C986" s="92" t="s">
        <v>155</v>
      </c>
      <c r="D986">
        <v>144147.796875</v>
      </c>
    </row>
    <row r="987" spans="1:4">
      <c r="A987" s="92">
        <v>2035</v>
      </c>
      <c r="B987" s="92" t="s">
        <v>292</v>
      </c>
      <c r="C987" s="92" t="s">
        <v>78</v>
      </c>
      <c r="D987">
        <v>5040.9833984375</v>
      </c>
    </row>
    <row r="988" spans="1:4">
      <c r="A988" s="92">
        <v>2035</v>
      </c>
      <c r="B988" s="92" t="s">
        <v>292</v>
      </c>
      <c r="C988" s="92" t="s">
        <v>78</v>
      </c>
      <c r="D988">
        <v>220941.515625</v>
      </c>
    </row>
    <row r="989" spans="1:4">
      <c r="A989" s="92">
        <v>2035</v>
      </c>
      <c r="B989" s="92" t="s">
        <v>292</v>
      </c>
      <c r="C989" s="92" t="s">
        <v>78</v>
      </c>
      <c r="D989">
        <v>14069.517578125</v>
      </c>
    </row>
    <row r="990" spans="1:4">
      <c r="A990" s="92">
        <v>2035</v>
      </c>
      <c r="B990" s="92" t="s">
        <v>292</v>
      </c>
      <c r="C990" s="92" t="s">
        <v>78</v>
      </c>
      <c r="D990">
        <v>62589.3515625</v>
      </c>
    </row>
    <row r="991" spans="1:4">
      <c r="A991" s="92">
        <v>2035</v>
      </c>
      <c r="B991" s="92" t="s">
        <v>292</v>
      </c>
      <c r="C991" s="92" t="s">
        <v>78</v>
      </c>
      <c r="D991">
        <v>106953.40625</v>
      </c>
    </row>
    <row r="992" spans="1:4">
      <c r="A992" s="92">
        <v>2035</v>
      </c>
      <c r="B992" s="92" t="s">
        <v>292</v>
      </c>
      <c r="C992" s="92" t="s">
        <v>78</v>
      </c>
      <c r="D992">
        <v>62493.16015625</v>
      </c>
    </row>
    <row r="993" spans="1:4">
      <c r="A993" s="92">
        <v>2035</v>
      </c>
      <c r="B993" s="92" t="s">
        <v>292</v>
      </c>
      <c r="C993" s="92" t="s">
        <v>78</v>
      </c>
      <c r="D993">
        <v>46454.1875</v>
      </c>
    </row>
    <row r="994" spans="1:4">
      <c r="A994" s="92">
        <v>2035</v>
      </c>
      <c r="B994" s="92" t="s">
        <v>292</v>
      </c>
      <c r="C994" s="92" t="s">
        <v>78</v>
      </c>
      <c r="D994">
        <v>25943.2734375</v>
      </c>
    </row>
    <row r="995" spans="1:4">
      <c r="A995" s="92">
        <v>2035</v>
      </c>
      <c r="B995" s="92" t="s">
        <v>292</v>
      </c>
      <c r="C995" s="92" t="s">
        <v>81</v>
      </c>
      <c r="D995">
        <v>636.6962890625</v>
      </c>
    </row>
    <row r="996" spans="1:4">
      <c r="A996" s="92">
        <v>2035</v>
      </c>
      <c r="B996" s="92" t="s">
        <v>292</v>
      </c>
      <c r="C996" s="92" t="s">
        <v>81</v>
      </c>
      <c r="D996">
        <v>6887.9921875</v>
      </c>
    </row>
    <row r="997" spans="1:4">
      <c r="A997" s="92">
        <v>2035</v>
      </c>
      <c r="B997" s="92" t="s">
        <v>292</v>
      </c>
      <c r="C997" s="92" t="s">
        <v>81</v>
      </c>
      <c r="D997">
        <v>56865.8125</v>
      </c>
    </row>
    <row r="998" spans="1:4">
      <c r="A998" s="92">
        <v>2035</v>
      </c>
      <c r="B998" s="92" t="s">
        <v>292</v>
      </c>
      <c r="C998" s="92" t="s">
        <v>81</v>
      </c>
      <c r="D998">
        <v>42071.046875</v>
      </c>
    </row>
    <row r="999" spans="1:4">
      <c r="A999" s="92">
        <v>2035</v>
      </c>
      <c r="B999" s="92" t="s">
        <v>292</v>
      </c>
      <c r="C999" s="92" t="s">
        <v>81</v>
      </c>
      <c r="D999">
        <v>22277.537109375</v>
      </c>
    </row>
    <row r="1000" spans="1:4">
      <c r="A1000" s="92">
        <v>2035</v>
      </c>
      <c r="B1000" s="92" t="s">
        <v>292</v>
      </c>
      <c r="C1000" s="92" t="s">
        <v>81</v>
      </c>
      <c r="D1000">
        <v>523.89556884765602</v>
      </c>
    </row>
    <row r="1001" spans="1:4">
      <c r="A1001" s="92">
        <v>2035</v>
      </c>
      <c r="B1001" s="92" t="s">
        <v>292</v>
      </c>
      <c r="C1001" s="92" t="s">
        <v>81</v>
      </c>
      <c r="D1001">
        <v>13488.4375</v>
      </c>
    </row>
    <row r="1002" spans="1:4">
      <c r="A1002" s="92">
        <v>2035</v>
      </c>
      <c r="B1002" s="92" t="s">
        <v>292</v>
      </c>
      <c r="C1002" s="92" t="s">
        <v>81</v>
      </c>
      <c r="D1002">
        <v>2088.05859375</v>
      </c>
    </row>
    <row r="1003" spans="1:4">
      <c r="A1003" s="92">
        <v>2035</v>
      </c>
      <c r="B1003" s="92" t="s">
        <v>292</v>
      </c>
      <c r="C1003" s="92" t="s">
        <v>81</v>
      </c>
      <c r="D1003">
        <v>100.539436340332</v>
      </c>
    </row>
    <row r="1004" spans="1:4">
      <c r="A1004" s="92">
        <v>2035</v>
      </c>
      <c r="B1004" s="92" t="s">
        <v>292</v>
      </c>
      <c r="C1004" s="92" t="s">
        <v>81</v>
      </c>
      <c r="D1004">
        <v>657.25286865234398</v>
      </c>
    </row>
    <row r="1005" spans="1:4">
      <c r="A1005" s="92">
        <v>2035</v>
      </c>
      <c r="B1005" s="92" t="s">
        <v>292</v>
      </c>
      <c r="C1005" s="92" t="s">
        <v>81</v>
      </c>
      <c r="D1005">
        <v>30518.654296875</v>
      </c>
    </row>
    <row r="1006" spans="1:4">
      <c r="A1006" s="92">
        <v>2035</v>
      </c>
      <c r="B1006" s="92" t="s">
        <v>292</v>
      </c>
      <c r="C1006" s="92" t="s">
        <v>81</v>
      </c>
      <c r="D1006">
        <v>2278.28344726562</v>
      </c>
    </row>
    <row r="1007" spans="1:4">
      <c r="A1007" s="92">
        <v>2035</v>
      </c>
      <c r="B1007" s="92" t="s">
        <v>292</v>
      </c>
      <c r="C1007" s="92" t="s">
        <v>87</v>
      </c>
      <c r="D1007">
        <v>155317.609375</v>
      </c>
    </row>
    <row r="1008" spans="1:4">
      <c r="A1008" s="92">
        <v>2035</v>
      </c>
      <c r="B1008" s="92" t="s">
        <v>292</v>
      </c>
      <c r="C1008" s="92" t="s">
        <v>87</v>
      </c>
      <c r="D1008">
        <v>72694.921875</v>
      </c>
    </row>
    <row r="1009" spans="1:4">
      <c r="A1009" s="92">
        <v>2035</v>
      </c>
      <c r="B1009" s="92" t="s">
        <v>292</v>
      </c>
      <c r="C1009" s="92" t="s">
        <v>87</v>
      </c>
      <c r="D1009">
        <v>313290.46875</v>
      </c>
    </row>
    <row r="1010" spans="1:4">
      <c r="A1010" s="92">
        <v>2035</v>
      </c>
      <c r="B1010" s="92" t="s">
        <v>292</v>
      </c>
      <c r="C1010" s="92" t="s">
        <v>87</v>
      </c>
      <c r="D1010">
        <v>61463.9609375</v>
      </c>
    </row>
    <row r="1011" spans="1:4">
      <c r="A1011" s="92">
        <v>2035</v>
      </c>
      <c r="B1011" s="92" t="s">
        <v>292</v>
      </c>
      <c r="C1011" s="92" t="s">
        <v>87</v>
      </c>
      <c r="D1011">
        <v>173643.1875</v>
      </c>
    </row>
    <row r="1012" spans="1:4">
      <c r="A1012" s="92">
        <v>2035</v>
      </c>
      <c r="B1012" s="92" t="s">
        <v>292</v>
      </c>
      <c r="C1012" s="92" t="s">
        <v>87</v>
      </c>
      <c r="D1012">
        <v>5385.30615234375</v>
      </c>
    </row>
    <row r="1013" spans="1:4">
      <c r="A1013" s="92">
        <v>2035</v>
      </c>
      <c r="B1013" s="92" t="s">
        <v>292</v>
      </c>
      <c r="C1013" s="92" t="s">
        <v>87</v>
      </c>
      <c r="D1013">
        <v>553921.375</v>
      </c>
    </row>
    <row r="1014" spans="1:4">
      <c r="A1014" s="92">
        <v>2035</v>
      </c>
      <c r="B1014" s="92" t="s">
        <v>292</v>
      </c>
      <c r="C1014" s="92" t="s">
        <v>87</v>
      </c>
      <c r="D1014">
        <v>15.904371261596699</v>
      </c>
    </row>
    <row r="1015" spans="1:4">
      <c r="A1015" s="92">
        <v>2035</v>
      </c>
      <c r="B1015" s="92" t="s">
        <v>292</v>
      </c>
      <c r="C1015" s="92" t="s">
        <v>87</v>
      </c>
      <c r="D1015">
        <v>190266.984375</v>
      </c>
    </row>
    <row r="1016" spans="1:4">
      <c r="A1016" s="92">
        <v>2035</v>
      </c>
      <c r="B1016" s="92" t="s">
        <v>292</v>
      </c>
      <c r="C1016" s="92" t="s">
        <v>87</v>
      </c>
      <c r="D1016">
        <v>5590.09228515625</v>
      </c>
    </row>
    <row r="1017" spans="1:4">
      <c r="A1017" s="92">
        <v>2035</v>
      </c>
      <c r="B1017" s="92" t="s">
        <v>292</v>
      </c>
      <c r="C1017" s="92" t="s">
        <v>87</v>
      </c>
      <c r="D1017">
        <v>187055.90625</v>
      </c>
    </row>
    <row r="1018" spans="1:4">
      <c r="A1018" s="92">
        <v>2035</v>
      </c>
      <c r="B1018" s="92" t="s">
        <v>292</v>
      </c>
      <c r="C1018" s="92" t="s">
        <v>87</v>
      </c>
      <c r="D1018">
        <v>1277.63171386719</v>
      </c>
    </row>
    <row r="1019" spans="1:4">
      <c r="A1019" s="92">
        <v>2035</v>
      </c>
      <c r="B1019" s="92" t="s">
        <v>292</v>
      </c>
      <c r="C1019" s="92" t="s">
        <v>87</v>
      </c>
      <c r="D1019">
        <v>47818.94140625</v>
      </c>
    </row>
    <row r="1020" spans="1:4">
      <c r="A1020" s="92">
        <v>2035</v>
      </c>
      <c r="B1020" s="92" t="s">
        <v>292</v>
      </c>
      <c r="C1020" s="92" t="s">
        <v>87</v>
      </c>
      <c r="D1020">
        <v>1200.9775390625</v>
      </c>
    </row>
    <row r="1021" spans="1:4">
      <c r="A1021" s="92">
        <v>2035</v>
      </c>
      <c r="B1021" s="92" t="s">
        <v>292</v>
      </c>
      <c r="C1021" s="92" t="s">
        <v>87</v>
      </c>
      <c r="D1021">
        <v>99001.640625</v>
      </c>
    </row>
    <row r="1022" spans="1:4">
      <c r="A1022" s="92">
        <v>2035</v>
      </c>
      <c r="B1022" s="92" t="s">
        <v>292</v>
      </c>
      <c r="C1022" s="92" t="s">
        <v>84</v>
      </c>
      <c r="D1022">
        <v>13183.2294921875</v>
      </c>
    </row>
    <row r="1023" spans="1:4">
      <c r="A1023" s="92">
        <v>2035</v>
      </c>
      <c r="B1023" s="92" t="s">
        <v>292</v>
      </c>
      <c r="C1023" s="92" t="s">
        <v>84</v>
      </c>
      <c r="D1023">
        <v>4896.4150390625</v>
      </c>
    </row>
    <row r="1024" spans="1:4">
      <c r="A1024" s="92">
        <v>2035</v>
      </c>
      <c r="B1024" s="92" t="s">
        <v>292</v>
      </c>
      <c r="C1024" s="92" t="s">
        <v>84</v>
      </c>
      <c r="D1024">
        <v>9409.7744140625</v>
      </c>
    </row>
    <row r="1025" spans="1:4">
      <c r="A1025" s="92">
        <v>2035</v>
      </c>
      <c r="B1025" s="92" t="s">
        <v>292</v>
      </c>
      <c r="C1025" s="92" t="s">
        <v>84</v>
      </c>
      <c r="D1025">
        <v>389.43533325195301</v>
      </c>
    </row>
    <row r="1026" spans="1:4">
      <c r="A1026" s="92">
        <v>2035</v>
      </c>
      <c r="B1026" s="92" t="s">
        <v>292</v>
      </c>
      <c r="C1026" s="92" t="s">
        <v>84</v>
      </c>
      <c r="D1026">
        <v>3165.91479492188</v>
      </c>
    </row>
    <row r="1027" spans="1:4">
      <c r="A1027" s="92">
        <v>2035</v>
      </c>
      <c r="B1027" s="92" t="s">
        <v>292</v>
      </c>
      <c r="C1027" s="92" t="s">
        <v>84</v>
      </c>
      <c r="D1027">
        <v>1998.28100585938</v>
      </c>
    </row>
    <row r="1028" spans="1:4">
      <c r="A1028" s="92">
        <v>2035</v>
      </c>
      <c r="B1028" s="92" t="s">
        <v>292</v>
      </c>
      <c r="C1028" s="92" t="s">
        <v>84</v>
      </c>
      <c r="D1028">
        <v>3816.40307617188</v>
      </c>
    </row>
    <row r="1029" spans="1:4">
      <c r="A1029" s="92">
        <v>2035</v>
      </c>
      <c r="B1029" s="92" t="s">
        <v>292</v>
      </c>
      <c r="C1029" s="92" t="s">
        <v>84</v>
      </c>
      <c r="D1029">
        <v>27770.43359375</v>
      </c>
    </row>
    <row r="1030" spans="1:4">
      <c r="A1030" s="92">
        <v>2035</v>
      </c>
      <c r="B1030" s="92" t="s">
        <v>292</v>
      </c>
      <c r="C1030" s="92" t="s">
        <v>84</v>
      </c>
      <c r="D1030">
        <v>24744.8984375</v>
      </c>
    </row>
    <row r="1031" spans="1:4">
      <c r="A1031" s="92">
        <v>2035</v>
      </c>
      <c r="B1031" s="92" t="s">
        <v>292</v>
      </c>
      <c r="C1031" s="92" t="s">
        <v>84</v>
      </c>
      <c r="D1031">
        <v>58087.671875</v>
      </c>
    </row>
    <row r="1032" spans="1:4">
      <c r="A1032" s="92">
        <v>2035</v>
      </c>
      <c r="B1032" s="92" t="s">
        <v>292</v>
      </c>
      <c r="C1032" s="92" t="s">
        <v>84</v>
      </c>
      <c r="D1032">
        <v>4339.9619140625</v>
      </c>
    </row>
    <row r="1033" spans="1:4">
      <c r="A1033" s="92">
        <v>2035</v>
      </c>
      <c r="B1033" s="92" t="s">
        <v>292</v>
      </c>
      <c r="C1033" s="92" t="s">
        <v>90</v>
      </c>
      <c r="D1033">
        <v>188192.90625</v>
      </c>
    </row>
    <row r="1034" spans="1:4">
      <c r="A1034" s="92">
        <v>2035</v>
      </c>
      <c r="B1034" s="92" t="s">
        <v>292</v>
      </c>
      <c r="C1034" s="92" t="s">
        <v>90</v>
      </c>
      <c r="D1034">
        <v>29638.736328125</v>
      </c>
    </row>
    <row r="1035" spans="1:4">
      <c r="A1035" s="92">
        <v>2035</v>
      </c>
      <c r="B1035" s="92" t="s">
        <v>292</v>
      </c>
      <c r="C1035" s="92" t="s">
        <v>90</v>
      </c>
      <c r="D1035">
        <v>19.326086044311499</v>
      </c>
    </row>
    <row r="1036" spans="1:4">
      <c r="A1036" s="92">
        <v>2035</v>
      </c>
      <c r="B1036" s="92" t="s">
        <v>292</v>
      </c>
      <c r="C1036" s="92" t="s">
        <v>90</v>
      </c>
      <c r="D1036">
        <v>5478.365234375</v>
      </c>
    </row>
    <row r="1037" spans="1:4">
      <c r="A1037" s="92">
        <v>2035</v>
      </c>
      <c r="B1037" s="92" t="s">
        <v>292</v>
      </c>
      <c r="C1037" s="92" t="s">
        <v>90</v>
      </c>
      <c r="D1037">
        <v>7945.8525390625</v>
      </c>
    </row>
    <row r="1038" spans="1:4">
      <c r="A1038" s="92">
        <v>2035</v>
      </c>
      <c r="B1038" s="92" t="s">
        <v>292</v>
      </c>
      <c r="C1038" s="92" t="s">
        <v>90</v>
      </c>
      <c r="D1038">
        <v>6976.484375</v>
      </c>
    </row>
    <row r="1039" spans="1:4">
      <c r="A1039" s="92">
        <v>2035</v>
      </c>
      <c r="B1039" s="92" t="s">
        <v>292</v>
      </c>
      <c r="C1039" s="92" t="s">
        <v>90</v>
      </c>
      <c r="D1039">
        <v>4017.4892578125</v>
      </c>
    </row>
    <row r="1040" spans="1:4">
      <c r="A1040" s="92">
        <v>2035</v>
      </c>
      <c r="B1040" s="92" t="s">
        <v>292</v>
      </c>
      <c r="C1040" s="92" t="s">
        <v>90</v>
      </c>
      <c r="D1040">
        <v>48586.5078125</v>
      </c>
    </row>
    <row r="1041" spans="1:4">
      <c r="A1041" s="92">
        <v>2035</v>
      </c>
      <c r="B1041" s="92" t="s">
        <v>292</v>
      </c>
      <c r="C1041" s="92" t="s">
        <v>90</v>
      </c>
      <c r="D1041">
        <v>77885.2890625</v>
      </c>
    </row>
    <row r="1042" spans="1:4">
      <c r="A1042" s="92">
        <v>2035</v>
      </c>
      <c r="B1042" s="92" t="s">
        <v>292</v>
      </c>
      <c r="C1042" s="92" t="s">
        <v>90</v>
      </c>
      <c r="D1042">
        <v>21666.65234375</v>
      </c>
    </row>
    <row r="1043" spans="1:4">
      <c r="A1043" s="92">
        <v>2035</v>
      </c>
      <c r="B1043" s="92" t="s">
        <v>292</v>
      </c>
      <c r="C1043" s="92" t="s">
        <v>95</v>
      </c>
      <c r="D1043">
        <v>26227.330078125</v>
      </c>
    </row>
    <row r="1044" spans="1:4">
      <c r="A1044" s="92">
        <v>2035</v>
      </c>
      <c r="B1044" s="92" t="s">
        <v>292</v>
      </c>
      <c r="C1044" s="92" t="s">
        <v>95</v>
      </c>
      <c r="D1044">
        <v>50432.99609375</v>
      </c>
    </row>
    <row r="1045" spans="1:4">
      <c r="A1045" s="92">
        <v>2035</v>
      </c>
      <c r="B1045" s="92" t="s">
        <v>292</v>
      </c>
      <c r="C1045" s="92" t="s">
        <v>95</v>
      </c>
      <c r="D1045">
        <v>2671.25708007812</v>
      </c>
    </row>
    <row r="1046" spans="1:4">
      <c r="A1046" s="92">
        <v>2035</v>
      </c>
      <c r="B1046" s="92" t="s">
        <v>292</v>
      </c>
      <c r="C1046" s="92" t="s">
        <v>95</v>
      </c>
      <c r="D1046">
        <v>55906.6328125</v>
      </c>
    </row>
    <row r="1047" spans="1:4">
      <c r="A1047" s="92">
        <v>2035</v>
      </c>
      <c r="B1047" s="92" t="s">
        <v>292</v>
      </c>
      <c r="C1047" s="92" t="s">
        <v>95</v>
      </c>
      <c r="D1047">
        <v>8680.435546875</v>
      </c>
    </row>
    <row r="1048" spans="1:4">
      <c r="A1048" s="92">
        <v>2035</v>
      </c>
      <c r="B1048" s="92" t="s">
        <v>292</v>
      </c>
      <c r="C1048" s="92" t="s">
        <v>95</v>
      </c>
      <c r="D1048">
        <v>8916.740234375</v>
      </c>
    </row>
    <row r="1049" spans="1:4">
      <c r="A1049" s="92">
        <v>2035</v>
      </c>
      <c r="B1049" s="92" t="s">
        <v>292</v>
      </c>
      <c r="C1049" s="92" t="s">
        <v>95</v>
      </c>
      <c r="D1049">
        <v>152.90278625488301</v>
      </c>
    </row>
    <row r="1050" spans="1:4">
      <c r="A1050" s="92">
        <v>2035</v>
      </c>
      <c r="B1050" s="92" t="s">
        <v>292</v>
      </c>
      <c r="C1050" s="92" t="s">
        <v>95</v>
      </c>
      <c r="D1050">
        <v>922.35101318359398</v>
      </c>
    </row>
    <row r="1051" spans="1:4">
      <c r="A1051" s="92">
        <v>2035</v>
      </c>
      <c r="B1051" s="92" t="s">
        <v>292</v>
      </c>
      <c r="C1051" s="92" t="s">
        <v>95</v>
      </c>
      <c r="D1051">
        <v>16154.287109375</v>
      </c>
    </row>
    <row r="1052" spans="1:4">
      <c r="A1052" s="92">
        <v>2035</v>
      </c>
      <c r="B1052" s="92" t="s">
        <v>292</v>
      </c>
      <c r="C1052" s="92" t="s">
        <v>99</v>
      </c>
      <c r="D1052">
        <v>494264.34375</v>
      </c>
    </row>
    <row r="1053" spans="1:4">
      <c r="A1053" s="92">
        <v>2035</v>
      </c>
      <c r="B1053" s="92" t="s">
        <v>292</v>
      </c>
      <c r="C1053" s="92" t="s">
        <v>99</v>
      </c>
      <c r="D1053">
        <v>1344723.25</v>
      </c>
    </row>
    <row r="1054" spans="1:4">
      <c r="A1054" s="92">
        <v>2035</v>
      </c>
      <c r="B1054" s="92" t="s">
        <v>292</v>
      </c>
      <c r="C1054" s="92" t="s">
        <v>99</v>
      </c>
      <c r="D1054">
        <v>23275.408203125</v>
      </c>
    </row>
    <row r="1055" spans="1:4">
      <c r="A1055" s="92">
        <v>2035</v>
      </c>
      <c r="B1055" s="92" t="s">
        <v>292</v>
      </c>
      <c r="C1055" s="92" t="s">
        <v>99</v>
      </c>
      <c r="D1055">
        <v>28635.62890625</v>
      </c>
    </row>
    <row r="1056" spans="1:4">
      <c r="A1056" s="92">
        <v>2035</v>
      </c>
      <c r="B1056" s="92" t="s">
        <v>292</v>
      </c>
      <c r="C1056" s="92" t="s">
        <v>99</v>
      </c>
      <c r="D1056">
        <v>47475.71875</v>
      </c>
    </row>
    <row r="1057" spans="1:4">
      <c r="A1057" s="92">
        <v>2035</v>
      </c>
      <c r="B1057" s="92" t="s">
        <v>292</v>
      </c>
      <c r="C1057" s="92" t="s">
        <v>102</v>
      </c>
      <c r="D1057">
        <v>3906.19409179688</v>
      </c>
    </row>
    <row r="1058" spans="1:4">
      <c r="A1058" s="92">
        <v>2035</v>
      </c>
      <c r="B1058" s="92" t="s">
        <v>292</v>
      </c>
      <c r="C1058" s="92" t="s">
        <v>102</v>
      </c>
      <c r="D1058">
        <v>4080.29858398438</v>
      </c>
    </row>
    <row r="1059" spans="1:4">
      <c r="A1059" s="92">
        <v>2035</v>
      </c>
      <c r="B1059" s="92" t="s">
        <v>292</v>
      </c>
      <c r="C1059" s="92" t="s">
        <v>102</v>
      </c>
      <c r="D1059">
        <v>1838.08227539062</v>
      </c>
    </row>
    <row r="1060" spans="1:4">
      <c r="A1060" s="92">
        <v>2035</v>
      </c>
      <c r="B1060" s="92" t="s">
        <v>292</v>
      </c>
      <c r="C1060" s="92" t="s">
        <v>102</v>
      </c>
      <c r="D1060">
        <v>525191.5625</v>
      </c>
    </row>
    <row r="1061" spans="1:4">
      <c r="A1061" s="92">
        <v>2035</v>
      </c>
      <c r="B1061" s="92" t="s">
        <v>292</v>
      </c>
      <c r="C1061" s="92" t="s">
        <v>102</v>
      </c>
      <c r="D1061">
        <v>28211.5625</v>
      </c>
    </row>
    <row r="1062" spans="1:4">
      <c r="A1062" s="92">
        <v>2035</v>
      </c>
      <c r="B1062" s="92" t="s">
        <v>292</v>
      </c>
      <c r="C1062" s="92" t="s">
        <v>102</v>
      </c>
      <c r="D1062">
        <v>29334.74609375</v>
      </c>
    </row>
    <row r="1063" spans="1:4">
      <c r="A1063" s="92">
        <v>2035</v>
      </c>
      <c r="B1063" s="92" t="s">
        <v>292</v>
      </c>
      <c r="C1063" s="92" t="s">
        <v>102</v>
      </c>
      <c r="D1063">
        <v>44140.74609375</v>
      </c>
    </row>
    <row r="1064" spans="1:4">
      <c r="A1064" s="92">
        <v>2035</v>
      </c>
      <c r="B1064" s="92" t="s">
        <v>292</v>
      </c>
      <c r="C1064" s="92" t="s">
        <v>108</v>
      </c>
      <c r="D1064">
        <v>863309.375</v>
      </c>
    </row>
    <row r="1065" spans="1:4">
      <c r="A1065" s="92">
        <v>2035</v>
      </c>
      <c r="B1065" s="92" t="s">
        <v>292</v>
      </c>
      <c r="C1065" s="92" t="s">
        <v>108</v>
      </c>
      <c r="D1065">
        <v>102266.6953125</v>
      </c>
    </row>
    <row r="1066" spans="1:4">
      <c r="A1066" s="92">
        <v>2035</v>
      </c>
      <c r="B1066" s="92" t="s">
        <v>292</v>
      </c>
      <c r="C1066" s="92" t="s">
        <v>108</v>
      </c>
      <c r="D1066">
        <v>202220.15625</v>
      </c>
    </row>
    <row r="1067" spans="1:4">
      <c r="A1067" s="92">
        <v>2035</v>
      </c>
      <c r="B1067" s="92" t="s">
        <v>292</v>
      </c>
      <c r="C1067" s="92" t="s">
        <v>108</v>
      </c>
      <c r="D1067">
        <v>852836.625</v>
      </c>
    </row>
    <row r="1068" spans="1:4">
      <c r="A1068" s="92">
        <v>2035</v>
      </c>
      <c r="B1068" s="92" t="s">
        <v>292</v>
      </c>
      <c r="C1068" s="92" t="s">
        <v>110</v>
      </c>
      <c r="D1068">
        <v>414016.1875</v>
      </c>
    </row>
    <row r="1069" spans="1:4">
      <c r="A1069" s="92">
        <v>2035</v>
      </c>
      <c r="B1069" s="92" t="s">
        <v>292</v>
      </c>
      <c r="C1069" s="92" t="s">
        <v>110</v>
      </c>
      <c r="D1069">
        <v>242441.3125</v>
      </c>
    </row>
    <row r="1070" spans="1:4">
      <c r="A1070" s="92">
        <v>2035</v>
      </c>
      <c r="B1070" s="92" t="s">
        <v>292</v>
      </c>
      <c r="C1070" s="92" t="s">
        <v>110</v>
      </c>
      <c r="D1070">
        <v>197611.859375</v>
      </c>
    </row>
    <row r="1071" spans="1:4">
      <c r="A1071" s="92">
        <v>2035</v>
      </c>
      <c r="B1071" s="92" t="s">
        <v>292</v>
      </c>
      <c r="C1071" s="92" t="s">
        <v>110</v>
      </c>
      <c r="D1071">
        <v>429254.21875</v>
      </c>
    </row>
    <row r="1072" spans="1:4">
      <c r="A1072" s="92">
        <v>2035</v>
      </c>
      <c r="B1072" s="92" t="s">
        <v>292</v>
      </c>
      <c r="C1072" s="92" t="s">
        <v>110</v>
      </c>
      <c r="D1072">
        <v>42611.57421875</v>
      </c>
    </row>
    <row r="1073" spans="1:4">
      <c r="A1073" s="92">
        <v>2035</v>
      </c>
      <c r="B1073" s="92" t="s">
        <v>292</v>
      </c>
      <c r="C1073" s="92" t="s">
        <v>180</v>
      </c>
      <c r="D1073">
        <v>1803.26293945312</v>
      </c>
    </row>
    <row r="1074" spans="1:4">
      <c r="A1074" s="92">
        <v>2035</v>
      </c>
      <c r="B1074" s="92" t="s">
        <v>292</v>
      </c>
      <c r="C1074" s="92" t="s">
        <v>180</v>
      </c>
      <c r="D1074">
        <v>23429.1015625</v>
      </c>
    </row>
    <row r="1075" spans="1:4">
      <c r="A1075" s="92">
        <v>2035</v>
      </c>
      <c r="B1075" s="92" t="s">
        <v>292</v>
      </c>
      <c r="C1075" s="92" t="s">
        <v>180</v>
      </c>
      <c r="D1075">
        <v>128417.8359375</v>
      </c>
    </row>
    <row r="1076" spans="1:4">
      <c r="A1076" s="92">
        <v>2035</v>
      </c>
      <c r="B1076" s="92" t="s">
        <v>292</v>
      </c>
      <c r="C1076" s="92" t="s">
        <v>180</v>
      </c>
      <c r="D1076">
        <v>67081.6328125</v>
      </c>
    </row>
    <row r="1077" spans="1:4">
      <c r="A1077" s="92">
        <v>2035</v>
      </c>
      <c r="B1077" s="92" t="s">
        <v>292</v>
      </c>
      <c r="C1077" s="92" t="s">
        <v>180</v>
      </c>
      <c r="D1077">
        <v>12157.111328125</v>
      </c>
    </row>
    <row r="1078" spans="1:4">
      <c r="A1078" s="92">
        <v>2035</v>
      </c>
      <c r="B1078" s="92" t="s">
        <v>292</v>
      </c>
      <c r="C1078" s="92" t="s">
        <v>112</v>
      </c>
      <c r="D1078">
        <v>88675.140625</v>
      </c>
    </row>
    <row r="1079" spans="1:4">
      <c r="A1079" s="92">
        <v>2035</v>
      </c>
      <c r="B1079" s="92" t="s">
        <v>292</v>
      </c>
      <c r="C1079" s="92" t="s">
        <v>112</v>
      </c>
      <c r="D1079">
        <v>4371.03173828125</v>
      </c>
    </row>
    <row r="1080" spans="1:4">
      <c r="A1080" s="92">
        <v>2035</v>
      </c>
      <c r="B1080" s="92" t="s">
        <v>292</v>
      </c>
      <c r="C1080" s="92" t="s">
        <v>112</v>
      </c>
      <c r="D1080">
        <v>29995.166015625</v>
      </c>
    </row>
    <row r="1081" spans="1:4">
      <c r="A1081" s="92">
        <v>2035</v>
      </c>
      <c r="B1081" s="92" t="s">
        <v>292</v>
      </c>
      <c r="C1081" s="92" t="s">
        <v>112</v>
      </c>
      <c r="D1081">
        <v>21023.62109375</v>
      </c>
    </row>
    <row r="1082" spans="1:4">
      <c r="A1082" s="92">
        <v>2035</v>
      </c>
      <c r="B1082" s="92" t="s">
        <v>292</v>
      </c>
      <c r="C1082" s="92" t="s">
        <v>112</v>
      </c>
      <c r="D1082">
        <v>71928.59375</v>
      </c>
    </row>
    <row r="1083" spans="1:4">
      <c r="A1083" s="92">
        <v>2035</v>
      </c>
      <c r="B1083" s="92" t="s">
        <v>292</v>
      </c>
      <c r="C1083" s="92" t="s">
        <v>112</v>
      </c>
      <c r="D1083">
        <v>356708.96875</v>
      </c>
    </row>
    <row r="1084" spans="1:4">
      <c r="A1084" s="92">
        <v>2035</v>
      </c>
      <c r="B1084" s="92" t="s">
        <v>292</v>
      </c>
      <c r="C1084" s="92" t="s">
        <v>112</v>
      </c>
      <c r="D1084">
        <v>1588.13122558594</v>
      </c>
    </row>
    <row r="1085" spans="1:4">
      <c r="A1085" s="92">
        <v>2035</v>
      </c>
      <c r="B1085" s="92" t="s">
        <v>292</v>
      </c>
      <c r="C1085" s="92" t="s">
        <v>112</v>
      </c>
      <c r="D1085">
        <v>2659.86010742188</v>
      </c>
    </row>
    <row r="1086" spans="1:4">
      <c r="A1086" s="92">
        <v>2035</v>
      </c>
      <c r="B1086" s="92" t="s">
        <v>292</v>
      </c>
      <c r="C1086" s="92" t="s">
        <v>112</v>
      </c>
      <c r="D1086">
        <v>282781.84375</v>
      </c>
    </row>
    <row r="1087" spans="1:4">
      <c r="A1087" s="92">
        <v>2035</v>
      </c>
      <c r="B1087" s="92" t="s">
        <v>292</v>
      </c>
      <c r="C1087" s="92" t="s">
        <v>112</v>
      </c>
      <c r="D1087">
        <v>9.8148603439331108</v>
      </c>
    </row>
    <row r="1088" spans="1:4">
      <c r="A1088" s="92">
        <v>2035</v>
      </c>
      <c r="B1088" s="92" t="s">
        <v>292</v>
      </c>
      <c r="C1088" s="92" t="s">
        <v>112</v>
      </c>
      <c r="D1088">
        <v>520657.84375</v>
      </c>
    </row>
    <row r="1089" spans="1:4">
      <c r="A1089" s="92">
        <v>2035</v>
      </c>
      <c r="B1089" s="92" t="s">
        <v>292</v>
      </c>
      <c r="C1089" s="92" t="s">
        <v>112</v>
      </c>
      <c r="D1089">
        <v>55879.21484375</v>
      </c>
    </row>
    <row r="1090" spans="1:4">
      <c r="A1090" s="92">
        <v>2035</v>
      </c>
      <c r="B1090" s="92" t="s">
        <v>292</v>
      </c>
      <c r="C1090" s="92" t="s">
        <v>112</v>
      </c>
      <c r="D1090">
        <v>74212.1171875</v>
      </c>
    </row>
    <row r="1091" spans="1:4">
      <c r="A1091" s="92">
        <v>2035</v>
      </c>
      <c r="B1091" s="92" t="s">
        <v>292</v>
      </c>
      <c r="C1091" s="92" t="s">
        <v>112</v>
      </c>
      <c r="D1091">
        <v>7732.45703125</v>
      </c>
    </row>
    <row r="1092" spans="1:4">
      <c r="A1092" s="92">
        <v>2035</v>
      </c>
      <c r="B1092" s="92" t="s">
        <v>292</v>
      </c>
      <c r="C1092" s="92" t="s">
        <v>112</v>
      </c>
      <c r="D1092">
        <v>61496.76171875</v>
      </c>
    </row>
    <row r="1093" spans="1:4">
      <c r="A1093" s="92">
        <v>2035</v>
      </c>
      <c r="B1093" s="92" t="s">
        <v>292</v>
      </c>
      <c r="C1093" s="92" t="s">
        <v>112</v>
      </c>
      <c r="D1093">
        <v>15192.421875</v>
      </c>
    </row>
    <row r="1094" spans="1:4">
      <c r="A1094" s="92">
        <v>2035</v>
      </c>
      <c r="B1094" s="92" t="s">
        <v>292</v>
      </c>
      <c r="C1094" s="92" t="s">
        <v>112</v>
      </c>
      <c r="D1094">
        <v>1186.09448242188</v>
      </c>
    </row>
    <row r="1095" spans="1:4">
      <c r="A1095" s="92">
        <v>2035</v>
      </c>
      <c r="B1095" s="92" t="s">
        <v>292</v>
      </c>
      <c r="C1095" s="92" t="s">
        <v>115</v>
      </c>
      <c r="D1095">
        <v>70568.8984375</v>
      </c>
    </row>
    <row r="1096" spans="1:4">
      <c r="A1096" s="92">
        <v>2035</v>
      </c>
      <c r="B1096" s="92" t="s">
        <v>292</v>
      </c>
      <c r="C1096" s="92" t="s">
        <v>115</v>
      </c>
      <c r="D1096">
        <v>26011.275390625</v>
      </c>
    </row>
    <row r="1097" spans="1:4">
      <c r="A1097" s="92">
        <v>2035</v>
      </c>
      <c r="B1097" s="92" t="s">
        <v>292</v>
      </c>
      <c r="C1097" s="92" t="s">
        <v>118</v>
      </c>
      <c r="D1097">
        <v>5113.90234375</v>
      </c>
    </row>
    <row r="1098" spans="1:4">
      <c r="A1098" s="92">
        <v>2035</v>
      </c>
      <c r="B1098" s="92" t="s">
        <v>292</v>
      </c>
      <c r="C1098" s="92" t="s">
        <v>118</v>
      </c>
      <c r="D1098">
        <v>121390.421875</v>
      </c>
    </row>
    <row r="1099" spans="1:4">
      <c r="A1099" s="92">
        <v>2035</v>
      </c>
      <c r="B1099" s="92" t="s">
        <v>292</v>
      </c>
      <c r="C1099" s="92" t="s">
        <v>118</v>
      </c>
      <c r="D1099">
        <v>74628.9609375</v>
      </c>
    </row>
    <row r="1100" spans="1:4">
      <c r="A1100" s="92">
        <v>2035</v>
      </c>
      <c r="B1100" s="92" t="s">
        <v>292</v>
      </c>
      <c r="C1100" s="92" t="s">
        <v>121</v>
      </c>
      <c r="D1100">
        <v>91642.046875</v>
      </c>
    </row>
    <row r="1101" spans="1:4">
      <c r="A1101" s="92">
        <v>2035</v>
      </c>
      <c r="B1101" s="92" t="s">
        <v>292</v>
      </c>
      <c r="C1101" s="92" t="s">
        <v>121</v>
      </c>
      <c r="D1101">
        <v>52712.76953125</v>
      </c>
    </row>
    <row r="1102" spans="1:4">
      <c r="A1102" s="92">
        <v>2035</v>
      </c>
      <c r="B1102" s="92" t="s">
        <v>292</v>
      </c>
      <c r="C1102" s="92" t="s">
        <v>181</v>
      </c>
      <c r="D1102">
        <v>48836.92578125</v>
      </c>
    </row>
    <row r="1103" spans="1:4">
      <c r="A1103" s="92">
        <v>2035</v>
      </c>
      <c r="B1103" s="92" t="s">
        <v>292</v>
      </c>
      <c r="C1103" s="92" t="s">
        <v>181</v>
      </c>
      <c r="D1103">
        <v>9796.0556640625</v>
      </c>
    </row>
    <row r="1104" spans="1:4">
      <c r="A1104" s="92">
        <v>2035</v>
      </c>
      <c r="B1104" s="92" t="s">
        <v>292</v>
      </c>
      <c r="C1104" s="92" t="s">
        <v>181</v>
      </c>
      <c r="D1104">
        <v>6599.875</v>
      </c>
    </row>
    <row r="1105" spans="1:4">
      <c r="A1105" s="92">
        <v>2035</v>
      </c>
      <c r="B1105" s="92" t="s">
        <v>292</v>
      </c>
      <c r="C1105" s="92" t="s">
        <v>181</v>
      </c>
      <c r="D1105">
        <v>2421.03759765625</v>
      </c>
    </row>
    <row r="1106" spans="1:4">
      <c r="A1106" s="92">
        <v>2035</v>
      </c>
      <c r="B1106" s="92" t="s">
        <v>292</v>
      </c>
      <c r="C1106" s="92" t="s">
        <v>181</v>
      </c>
      <c r="D1106">
        <v>94669.8828125</v>
      </c>
    </row>
    <row r="1107" spans="1:4">
      <c r="A1107" s="92">
        <v>2035</v>
      </c>
      <c r="B1107" s="92" t="s">
        <v>292</v>
      </c>
      <c r="C1107" s="92" t="s">
        <v>181</v>
      </c>
      <c r="D1107">
        <v>69042.0234375</v>
      </c>
    </row>
    <row r="1108" spans="1:4">
      <c r="A1108" s="92">
        <v>2035</v>
      </c>
      <c r="B1108" s="92" t="s">
        <v>292</v>
      </c>
      <c r="C1108" s="92" t="s">
        <v>124</v>
      </c>
      <c r="D1108">
        <v>187890.09375</v>
      </c>
    </row>
    <row r="1109" spans="1:4">
      <c r="A1109" s="92">
        <v>2035</v>
      </c>
      <c r="B1109" s="92" t="s">
        <v>292</v>
      </c>
      <c r="C1109" s="92" t="s">
        <v>124</v>
      </c>
      <c r="D1109">
        <v>12044.7666015625</v>
      </c>
    </row>
    <row r="1110" spans="1:4">
      <c r="A1110" s="92">
        <v>2035</v>
      </c>
      <c r="B1110" s="92" t="s">
        <v>292</v>
      </c>
      <c r="C1110" s="92" t="s">
        <v>124</v>
      </c>
      <c r="D1110">
        <v>433.52499389648398</v>
      </c>
    </row>
    <row r="1111" spans="1:4">
      <c r="A1111" s="92">
        <v>2035</v>
      </c>
      <c r="B1111" s="92" t="s">
        <v>292</v>
      </c>
      <c r="C1111" s="92" t="s">
        <v>124</v>
      </c>
      <c r="D1111">
        <v>41848.03125</v>
      </c>
    </row>
    <row r="1112" spans="1:4">
      <c r="A1112" s="92">
        <v>2035</v>
      </c>
      <c r="B1112" s="92" t="s">
        <v>292</v>
      </c>
      <c r="C1112" s="92" t="s">
        <v>124</v>
      </c>
      <c r="D1112">
        <v>21699.064453125</v>
      </c>
    </row>
    <row r="1113" spans="1:4">
      <c r="A1113" s="92">
        <v>2035</v>
      </c>
      <c r="B1113" s="92" t="s">
        <v>292</v>
      </c>
      <c r="C1113" s="92" t="s">
        <v>130</v>
      </c>
      <c r="D1113">
        <v>929329.375</v>
      </c>
    </row>
    <row r="1114" spans="1:4">
      <c r="A1114" s="92">
        <v>2035</v>
      </c>
      <c r="B1114" s="92" t="s">
        <v>292</v>
      </c>
      <c r="C1114" s="92" t="s">
        <v>130</v>
      </c>
      <c r="D1114">
        <v>25350.810546875</v>
      </c>
    </row>
    <row r="1115" spans="1:4">
      <c r="A1115" s="92">
        <v>2035</v>
      </c>
      <c r="B1115" s="92" t="s">
        <v>292</v>
      </c>
      <c r="C1115" s="92" t="s">
        <v>130</v>
      </c>
      <c r="D1115">
        <v>246723.234375</v>
      </c>
    </row>
    <row r="1116" spans="1:4">
      <c r="A1116" s="92">
        <v>2035</v>
      </c>
      <c r="B1116" s="92" t="s">
        <v>292</v>
      </c>
      <c r="C1116" s="92" t="s">
        <v>130</v>
      </c>
      <c r="D1116">
        <v>57640.65625</v>
      </c>
    </row>
    <row r="1117" spans="1:4">
      <c r="A1117" s="92">
        <v>2035</v>
      </c>
      <c r="B1117" s="92" t="s">
        <v>292</v>
      </c>
      <c r="C1117" s="92" t="s">
        <v>130</v>
      </c>
      <c r="D1117">
        <v>11125.5107421875</v>
      </c>
    </row>
    <row r="1118" spans="1:4">
      <c r="A1118" s="92">
        <v>2035</v>
      </c>
      <c r="B1118" s="92" t="s">
        <v>292</v>
      </c>
      <c r="C1118" s="92" t="s">
        <v>130</v>
      </c>
      <c r="D1118">
        <v>211777.28125</v>
      </c>
    </row>
    <row r="1119" spans="1:4">
      <c r="A1119" s="92">
        <v>2035</v>
      </c>
      <c r="B1119" s="92" t="s">
        <v>292</v>
      </c>
      <c r="C1119" s="92" t="s">
        <v>132</v>
      </c>
      <c r="D1119">
        <v>622532.5</v>
      </c>
    </row>
    <row r="1120" spans="1:4">
      <c r="A1120" s="92">
        <v>2035</v>
      </c>
      <c r="B1120" s="92" t="s">
        <v>292</v>
      </c>
      <c r="C1120" s="92" t="s">
        <v>132</v>
      </c>
      <c r="D1120">
        <v>693202.8125</v>
      </c>
    </row>
    <row r="1121" spans="1:4">
      <c r="A1121" s="92">
        <v>2035</v>
      </c>
      <c r="B1121" s="92" t="s">
        <v>292</v>
      </c>
      <c r="C1121" s="92" t="s">
        <v>132</v>
      </c>
      <c r="D1121">
        <v>266084.40625</v>
      </c>
    </row>
    <row r="1122" spans="1:4">
      <c r="A1122" s="92">
        <v>2035</v>
      </c>
      <c r="B1122" s="92" t="s">
        <v>292</v>
      </c>
      <c r="C1122" s="92" t="s">
        <v>132</v>
      </c>
      <c r="D1122">
        <v>25278.009765625</v>
      </c>
    </row>
    <row r="1123" spans="1:4">
      <c r="A1123" s="92">
        <v>2035</v>
      </c>
      <c r="B1123" s="92" t="s">
        <v>292</v>
      </c>
      <c r="C1123" s="92" t="s">
        <v>287</v>
      </c>
      <c r="D1123">
        <v>18866.5859375</v>
      </c>
    </row>
    <row r="1124" spans="1:4">
      <c r="A1124" s="92">
        <v>2035</v>
      </c>
      <c r="B1124" s="92" t="s">
        <v>292</v>
      </c>
      <c r="C1124" s="92" t="s">
        <v>287</v>
      </c>
      <c r="D1124">
        <v>297052.59375</v>
      </c>
    </row>
    <row r="1125" spans="1:4">
      <c r="A1125" s="92">
        <v>2035</v>
      </c>
      <c r="B1125" s="92" t="s">
        <v>292</v>
      </c>
      <c r="C1125" s="92" t="s">
        <v>287</v>
      </c>
      <c r="D1125">
        <v>8217.1875</v>
      </c>
    </row>
    <row r="1126" spans="1:4">
      <c r="A1126" s="92">
        <v>2035</v>
      </c>
      <c r="B1126" s="92" t="s">
        <v>292</v>
      </c>
      <c r="C1126" s="92" t="s">
        <v>287</v>
      </c>
      <c r="D1126">
        <v>83368.7734375</v>
      </c>
    </row>
    <row r="1127" spans="1:4">
      <c r="A1127" s="92">
        <v>2035</v>
      </c>
      <c r="B1127" s="92" t="s">
        <v>292</v>
      </c>
      <c r="C1127" s="92" t="s">
        <v>141</v>
      </c>
      <c r="D1127">
        <v>713265.875</v>
      </c>
    </row>
    <row r="1128" spans="1:4">
      <c r="A1128" s="92">
        <v>2035</v>
      </c>
      <c r="B1128" s="92" t="s">
        <v>292</v>
      </c>
      <c r="C1128" s="92" t="s">
        <v>141</v>
      </c>
      <c r="D1128">
        <v>105974.5078125</v>
      </c>
    </row>
    <row r="1129" spans="1:4">
      <c r="A1129" s="92">
        <v>2035</v>
      </c>
      <c r="B1129" s="92" t="s">
        <v>292</v>
      </c>
      <c r="C1129" s="92" t="s">
        <v>141</v>
      </c>
      <c r="D1129">
        <v>121734.8515625</v>
      </c>
    </row>
    <row r="1130" spans="1:4">
      <c r="A1130" s="92">
        <v>2035</v>
      </c>
      <c r="B1130" s="92" t="s">
        <v>292</v>
      </c>
      <c r="C1130" s="92" t="s">
        <v>141</v>
      </c>
      <c r="D1130">
        <v>726219.25</v>
      </c>
    </row>
    <row r="1131" spans="1:4">
      <c r="A1131" s="92">
        <v>2035</v>
      </c>
      <c r="B1131" s="92" t="s">
        <v>292</v>
      </c>
      <c r="C1131" s="92" t="s">
        <v>141</v>
      </c>
      <c r="D1131">
        <v>91674.4765625</v>
      </c>
    </row>
    <row r="1132" spans="1:4">
      <c r="A1132" s="92">
        <v>2035</v>
      </c>
      <c r="B1132" s="92" t="s">
        <v>292</v>
      </c>
      <c r="C1132" s="92" t="s">
        <v>141</v>
      </c>
      <c r="D1132">
        <v>168618.640625</v>
      </c>
    </row>
    <row r="1133" spans="1:4">
      <c r="A1133" s="92">
        <v>2035</v>
      </c>
      <c r="B1133" s="92" t="s">
        <v>292</v>
      </c>
      <c r="C1133" s="92" t="s">
        <v>141</v>
      </c>
      <c r="D1133">
        <v>230119.421875</v>
      </c>
    </row>
    <row r="1134" spans="1:4">
      <c r="A1134" s="92">
        <v>2035</v>
      </c>
      <c r="B1134" s="92" t="s">
        <v>292</v>
      </c>
      <c r="C1134" s="92" t="s">
        <v>141</v>
      </c>
      <c r="D1134">
        <v>30357.125</v>
      </c>
    </row>
    <row r="1135" spans="1:4">
      <c r="A1135" s="92">
        <v>2035</v>
      </c>
      <c r="B1135" s="92" t="s">
        <v>292</v>
      </c>
      <c r="C1135" s="92" t="s">
        <v>141</v>
      </c>
      <c r="D1135">
        <v>55708.140625</v>
      </c>
    </row>
    <row r="1136" spans="1:4">
      <c r="A1136" s="92">
        <v>2035</v>
      </c>
      <c r="B1136" s="92" t="s">
        <v>292</v>
      </c>
      <c r="C1136" s="92" t="s">
        <v>141</v>
      </c>
      <c r="D1136">
        <v>57968.87890625</v>
      </c>
    </row>
    <row r="1137" spans="1:4">
      <c r="A1137" s="92">
        <v>2035</v>
      </c>
      <c r="B1137" s="92" t="s">
        <v>292</v>
      </c>
      <c r="C1137" s="92" t="s">
        <v>141</v>
      </c>
      <c r="D1137">
        <v>357432.15625</v>
      </c>
    </row>
    <row r="1138" spans="1:4">
      <c r="A1138" s="92">
        <v>2035</v>
      </c>
      <c r="B1138" s="92" t="s">
        <v>292</v>
      </c>
      <c r="C1138" s="92" t="s">
        <v>141</v>
      </c>
      <c r="D1138">
        <v>9221.916015625</v>
      </c>
    </row>
    <row r="1139" spans="1:4">
      <c r="A1139" s="92">
        <v>2035</v>
      </c>
      <c r="B1139" s="92" t="s">
        <v>292</v>
      </c>
      <c r="C1139" s="92" t="s">
        <v>182</v>
      </c>
      <c r="D1139">
        <v>24648.048828125</v>
      </c>
    </row>
    <row r="1140" spans="1:4">
      <c r="A1140" s="92">
        <v>2035</v>
      </c>
      <c r="B1140" s="92" t="s">
        <v>292</v>
      </c>
      <c r="C1140" s="92" t="s">
        <v>182</v>
      </c>
      <c r="D1140">
        <v>15712.9931640625</v>
      </c>
    </row>
    <row r="1141" spans="1:4">
      <c r="A1141" s="92">
        <v>2035</v>
      </c>
      <c r="B1141" s="92" t="s">
        <v>292</v>
      </c>
      <c r="C1141" s="92" t="s">
        <v>182</v>
      </c>
      <c r="D1141">
        <v>14817.2548828125</v>
      </c>
    </row>
    <row r="1142" spans="1:4">
      <c r="A1142" s="92">
        <v>2035</v>
      </c>
      <c r="B1142" s="92" t="s">
        <v>292</v>
      </c>
      <c r="C1142" s="92" t="s">
        <v>144</v>
      </c>
      <c r="D1142">
        <v>11344.8154296875</v>
      </c>
    </row>
    <row r="1143" spans="1:4">
      <c r="A1143" s="92">
        <v>2035</v>
      </c>
      <c r="B1143" s="92" t="s">
        <v>292</v>
      </c>
      <c r="C1143" s="92" t="s">
        <v>144</v>
      </c>
      <c r="D1143">
        <v>4602.23388671875</v>
      </c>
    </row>
    <row r="1144" spans="1:4">
      <c r="A1144" s="92">
        <v>2035</v>
      </c>
      <c r="B1144" s="92" t="s">
        <v>292</v>
      </c>
      <c r="C1144" s="92" t="s">
        <v>144</v>
      </c>
      <c r="D1144">
        <v>4278.6630859375</v>
      </c>
    </row>
    <row r="1145" spans="1:4">
      <c r="A1145" s="92">
        <v>2035</v>
      </c>
      <c r="B1145" s="92" t="s">
        <v>292</v>
      </c>
      <c r="C1145" s="92" t="s">
        <v>144</v>
      </c>
      <c r="D1145">
        <v>1003.03210449219</v>
      </c>
    </row>
    <row r="1146" spans="1:4">
      <c r="A1146" s="92">
        <v>2035</v>
      </c>
      <c r="B1146" s="92" t="s">
        <v>292</v>
      </c>
      <c r="C1146" s="92" t="s">
        <v>144</v>
      </c>
      <c r="D1146">
        <v>1178.03442382812</v>
      </c>
    </row>
    <row r="1147" spans="1:4">
      <c r="A1147" s="92">
        <v>2035</v>
      </c>
      <c r="B1147" s="92" t="s">
        <v>292</v>
      </c>
      <c r="C1147" s="92" t="s">
        <v>144</v>
      </c>
      <c r="D1147">
        <v>1878.37634277344</v>
      </c>
    </row>
    <row r="1148" spans="1:4">
      <c r="A1148" s="92">
        <v>2035</v>
      </c>
      <c r="B1148" s="92" t="s">
        <v>292</v>
      </c>
      <c r="C1148" s="92" t="s">
        <v>144</v>
      </c>
      <c r="D1148">
        <v>2720.41870117188</v>
      </c>
    </row>
    <row r="1149" spans="1:4">
      <c r="A1149" s="92">
        <v>2035</v>
      </c>
      <c r="B1149" s="92" t="s">
        <v>292</v>
      </c>
      <c r="C1149" s="92" t="s">
        <v>147</v>
      </c>
      <c r="D1149">
        <v>65915.1171875</v>
      </c>
    </row>
    <row r="1150" spans="1:4">
      <c r="A1150" s="92">
        <v>2035</v>
      </c>
      <c r="B1150" s="92" t="s">
        <v>292</v>
      </c>
      <c r="C1150" s="92" t="s">
        <v>147</v>
      </c>
      <c r="D1150">
        <v>15194.1279296875</v>
      </c>
    </row>
    <row r="1151" spans="1:4">
      <c r="A1151" s="92">
        <v>2035</v>
      </c>
      <c r="B1151" s="92" t="s">
        <v>292</v>
      </c>
      <c r="C1151" s="92" t="s">
        <v>147</v>
      </c>
      <c r="D1151">
        <v>18801.140625</v>
      </c>
    </row>
    <row r="1152" spans="1:4">
      <c r="A1152" s="92">
        <v>2035</v>
      </c>
      <c r="B1152" s="92" t="s">
        <v>292</v>
      </c>
      <c r="C1152" s="92" t="s">
        <v>147</v>
      </c>
      <c r="D1152">
        <v>59895.0078125</v>
      </c>
    </row>
    <row r="1153" spans="1:4">
      <c r="A1153" s="92">
        <v>2035</v>
      </c>
      <c r="B1153" s="92" t="s">
        <v>292</v>
      </c>
      <c r="C1153" s="92" t="s">
        <v>147</v>
      </c>
      <c r="D1153">
        <v>305465.25</v>
      </c>
    </row>
    <row r="1154" spans="1:4">
      <c r="A1154" s="92">
        <v>2035</v>
      </c>
      <c r="B1154" s="92" t="s">
        <v>292</v>
      </c>
      <c r="C1154" s="92" t="s">
        <v>183</v>
      </c>
      <c r="D1154">
        <v>261475.625</v>
      </c>
    </row>
    <row r="1155" spans="1:4">
      <c r="A1155" s="92">
        <v>2035</v>
      </c>
      <c r="B1155" s="92" t="s">
        <v>292</v>
      </c>
      <c r="C1155" s="92" t="s">
        <v>183</v>
      </c>
      <c r="D1155">
        <v>15426.798828125</v>
      </c>
    </row>
    <row r="1156" spans="1:4">
      <c r="A1156" s="92">
        <v>2035</v>
      </c>
      <c r="B1156" s="92" t="s">
        <v>292</v>
      </c>
      <c r="C1156" s="92" t="s">
        <v>183</v>
      </c>
      <c r="D1156">
        <v>52006.32421875</v>
      </c>
    </row>
    <row r="1157" spans="1:4">
      <c r="A1157" s="92">
        <v>2035</v>
      </c>
      <c r="B1157" s="92" t="s">
        <v>292</v>
      </c>
      <c r="C1157" s="92" t="s">
        <v>183</v>
      </c>
      <c r="D1157">
        <v>165890.25</v>
      </c>
    </row>
    <row r="1158" spans="1:4">
      <c r="A1158" s="92">
        <v>2035</v>
      </c>
      <c r="B1158" s="92" t="s">
        <v>292</v>
      </c>
      <c r="C1158" s="92" t="s">
        <v>149</v>
      </c>
      <c r="D1158">
        <v>87399.9609375</v>
      </c>
    </row>
    <row r="1159" spans="1:4">
      <c r="A1159" s="92">
        <v>2035</v>
      </c>
      <c r="B1159" s="92" t="s">
        <v>292</v>
      </c>
      <c r="C1159" s="92" t="s">
        <v>149</v>
      </c>
      <c r="D1159">
        <v>59.9356498718262</v>
      </c>
    </row>
    <row r="1160" spans="1:4">
      <c r="A1160" s="92">
        <v>2035</v>
      </c>
      <c r="B1160" s="92" t="s">
        <v>292</v>
      </c>
      <c r="C1160" s="92" t="s">
        <v>149</v>
      </c>
      <c r="D1160">
        <v>69219.5</v>
      </c>
    </row>
    <row r="1161" spans="1:4">
      <c r="A1161" s="92">
        <v>2035</v>
      </c>
      <c r="B1161" s="92" t="s">
        <v>292</v>
      </c>
      <c r="C1161" s="92" t="s">
        <v>149</v>
      </c>
      <c r="D1161">
        <v>212567.484375</v>
      </c>
    </row>
    <row r="1162" spans="1:4">
      <c r="A1162" s="92">
        <v>2035</v>
      </c>
      <c r="B1162" s="92" t="s">
        <v>292</v>
      </c>
      <c r="C1162" s="92" t="s">
        <v>149</v>
      </c>
      <c r="D1162">
        <v>203543.03125</v>
      </c>
    </row>
    <row r="1163" spans="1:4">
      <c r="A1163" s="92">
        <v>2035</v>
      </c>
      <c r="B1163" s="92" t="s">
        <v>292</v>
      </c>
      <c r="C1163" s="92" t="s">
        <v>149</v>
      </c>
      <c r="D1163">
        <v>28824.6015625</v>
      </c>
    </row>
    <row r="1164" spans="1:4">
      <c r="A1164" s="92">
        <v>2035</v>
      </c>
      <c r="B1164" s="92" t="s">
        <v>292</v>
      </c>
      <c r="C1164" s="92" t="s">
        <v>149</v>
      </c>
      <c r="D1164">
        <v>501984</v>
      </c>
    </row>
    <row r="1165" spans="1:4">
      <c r="A1165" s="92">
        <v>2035</v>
      </c>
      <c r="B1165" s="92" t="s">
        <v>292</v>
      </c>
      <c r="C1165" s="92" t="s">
        <v>149</v>
      </c>
      <c r="D1165">
        <v>280665.375</v>
      </c>
    </row>
    <row r="1166" spans="1:4">
      <c r="A1166" s="92">
        <v>2035</v>
      </c>
      <c r="B1166" s="92" t="s">
        <v>292</v>
      </c>
      <c r="C1166" s="92" t="s">
        <v>149</v>
      </c>
      <c r="D1166">
        <v>177736.390625</v>
      </c>
    </row>
    <row r="1167" spans="1:4">
      <c r="A1167" s="92">
        <v>2035</v>
      </c>
      <c r="B1167" s="92" t="s">
        <v>292</v>
      </c>
      <c r="C1167" s="92" t="s">
        <v>149</v>
      </c>
      <c r="D1167">
        <v>140808.390625</v>
      </c>
    </row>
    <row r="1168" spans="1:4">
      <c r="A1168" s="92">
        <v>2035</v>
      </c>
      <c r="B1168" s="92" t="s">
        <v>292</v>
      </c>
      <c r="C1168" s="92" t="s">
        <v>149</v>
      </c>
      <c r="D1168">
        <v>9452.509765625</v>
      </c>
    </row>
    <row r="1169" spans="1:4">
      <c r="A1169" s="92">
        <v>2035</v>
      </c>
      <c r="B1169" s="92" t="s">
        <v>292</v>
      </c>
      <c r="C1169" s="92" t="s">
        <v>149</v>
      </c>
      <c r="D1169">
        <v>39244.546875</v>
      </c>
    </row>
    <row r="1170" spans="1:4">
      <c r="A1170" s="92">
        <v>2035</v>
      </c>
      <c r="B1170" s="92" t="s">
        <v>292</v>
      </c>
      <c r="C1170" s="92" t="s">
        <v>149</v>
      </c>
      <c r="D1170">
        <v>221130.734375</v>
      </c>
    </row>
    <row r="1171" spans="1:4">
      <c r="A1171" s="92">
        <v>2035</v>
      </c>
      <c r="B1171" s="92" t="s">
        <v>292</v>
      </c>
      <c r="C1171" s="92" t="s">
        <v>149</v>
      </c>
      <c r="D1171">
        <v>497571.78125</v>
      </c>
    </row>
    <row r="1172" spans="1:4">
      <c r="A1172" s="92">
        <v>2035</v>
      </c>
      <c r="B1172" s="92" t="s">
        <v>292</v>
      </c>
      <c r="C1172" s="92" t="s">
        <v>155</v>
      </c>
      <c r="D1172">
        <v>54468.72265625</v>
      </c>
    </row>
    <row r="1173" spans="1:4">
      <c r="A1173" s="92">
        <v>2035</v>
      </c>
      <c r="B1173" s="92" t="s">
        <v>292</v>
      </c>
      <c r="C1173" s="92" t="s">
        <v>155</v>
      </c>
      <c r="D1173">
        <v>33900.67578125</v>
      </c>
    </row>
    <row r="1174" spans="1:4">
      <c r="A1174" s="92">
        <v>2035</v>
      </c>
      <c r="B1174" s="92" t="s">
        <v>292</v>
      </c>
      <c r="C1174" s="92" t="s">
        <v>155</v>
      </c>
      <c r="D1174">
        <v>107189.9375</v>
      </c>
    </row>
    <row r="1175" spans="1:4">
      <c r="A1175" s="92">
        <v>2035</v>
      </c>
      <c r="B1175" s="92" t="s">
        <v>292</v>
      </c>
      <c r="C1175" s="92" t="s">
        <v>155</v>
      </c>
      <c r="D1175">
        <v>109770.0078125</v>
      </c>
    </row>
    <row r="1176" spans="1:4">
      <c r="A1176" s="92">
        <v>2035</v>
      </c>
      <c r="B1176" s="92" t="s">
        <v>292</v>
      </c>
      <c r="C1176" s="92" t="s">
        <v>155</v>
      </c>
      <c r="D1176">
        <v>252839.28125</v>
      </c>
    </row>
    <row r="1177" spans="1:4">
      <c r="A1177" s="92">
        <v>2035</v>
      </c>
      <c r="B1177" s="92" t="s">
        <v>292</v>
      </c>
      <c r="C1177" s="92" t="s">
        <v>155</v>
      </c>
      <c r="D1177">
        <v>37596.71875</v>
      </c>
    </row>
    <row r="1178" spans="1:4">
      <c r="A1178" s="92">
        <v>2035</v>
      </c>
      <c r="B1178" s="92" t="s">
        <v>292</v>
      </c>
      <c r="C1178" s="92" t="s">
        <v>155</v>
      </c>
      <c r="D1178">
        <v>580216.625</v>
      </c>
    </row>
    <row r="1179" spans="1:4">
      <c r="A1179" s="92">
        <v>2035</v>
      </c>
      <c r="B1179" s="92" t="s">
        <v>292</v>
      </c>
      <c r="C1179" s="92" t="s">
        <v>155</v>
      </c>
      <c r="D1179">
        <v>75709.9140625</v>
      </c>
    </row>
    <row r="1180" spans="1:4">
      <c r="A1180" s="92">
        <v>2035</v>
      </c>
      <c r="B1180" s="92" t="s">
        <v>292</v>
      </c>
      <c r="C1180" s="92" t="s">
        <v>155</v>
      </c>
      <c r="D1180">
        <v>55.788364410400398</v>
      </c>
    </row>
    <row r="1181" spans="1:4">
      <c r="A1181" s="92">
        <v>2035</v>
      </c>
      <c r="B1181" s="92" t="s">
        <v>292</v>
      </c>
      <c r="C1181" s="92" t="s">
        <v>155</v>
      </c>
      <c r="D1181">
        <v>193639.515625</v>
      </c>
    </row>
    <row r="1182" spans="1:4">
      <c r="A1182" s="92">
        <v>2035</v>
      </c>
      <c r="B1182" s="92" t="s">
        <v>292</v>
      </c>
      <c r="C1182" s="92" t="s">
        <v>155</v>
      </c>
      <c r="D1182">
        <v>26166.08203125</v>
      </c>
    </row>
    <row r="1183" spans="1:4">
      <c r="A1183" s="92">
        <v>2035</v>
      </c>
      <c r="B1183" s="92" t="s">
        <v>292</v>
      </c>
      <c r="C1183" s="92" t="s">
        <v>155</v>
      </c>
      <c r="D1183">
        <v>143654.140625</v>
      </c>
    </row>
    <row r="1184" spans="1:4">
      <c r="A1184" s="92">
        <v>2040</v>
      </c>
      <c r="B1184" s="92" t="s">
        <v>292</v>
      </c>
      <c r="C1184" s="92" t="s">
        <v>78</v>
      </c>
      <c r="D1184">
        <v>5015.677734375</v>
      </c>
    </row>
    <row r="1185" spans="1:4">
      <c r="A1185" s="92">
        <v>2040</v>
      </c>
      <c r="B1185" s="92" t="s">
        <v>292</v>
      </c>
      <c r="C1185" s="92" t="s">
        <v>78</v>
      </c>
      <c r="D1185">
        <v>222086.40625</v>
      </c>
    </row>
    <row r="1186" spans="1:4">
      <c r="A1186" s="92">
        <v>2040</v>
      </c>
      <c r="B1186" s="92" t="s">
        <v>292</v>
      </c>
      <c r="C1186" s="92" t="s">
        <v>78</v>
      </c>
      <c r="D1186">
        <v>14118.955078125</v>
      </c>
    </row>
    <row r="1187" spans="1:4">
      <c r="A1187" s="92">
        <v>2040</v>
      </c>
      <c r="B1187" s="92" t="s">
        <v>292</v>
      </c>
      <c r="C1187" s="92" t="s">
        <v>78</v>
      </c>
      <c r="D1187">
        <v>62396.671875</v>
      </c>
    </row>
    <row r="1188" spans="1:4">
      <c r="A1188" s="92">
        <v>2040</v>
      </c>
      <c r="B1188" s="92" t="s">
        <v>292</v>
      </c>
      <c r="C1188" s="92" t="s">
        <v>78</v>
      </c>
      <c r="D1188">
        <v>107866.515625</v>
      </c>
    </row>
    <row r="1189" spans="1:4">
      <c r="A1189" s="92">
        <v>2040</v>
      </c>
      <c r="B1189" s="92" t="s">
        <v>292</v>
      </c>
      <c r="C1189" s="92" t="s">
        <v>78</v>
      </c>
      <c r="D1189">
        <v>62350.51171875</v>
      </c>
    </row>
    <row r="1190" spans="1:4">
      <c r="A1190" s="92">
        <v>2040</v>
      </c>
      <c r="B1190" s="92" t="s">
        <v>292</v>
      </c>
      <c r="C1190" s="92" t="s">
        <v>78</v>
      </c>
      <c r="D1190">
        <v>47072.7890625</v>
      </c>
    </row>
    <row r="1191" spans="1:4">
      <c r="A1191" s="92">
        <v>2040</v>
      </c>
      <c r="B1191" s="92" t="s">
        <v>292</v>
      </c>
      <c r="C1191" s="92" t="s">
        <v>78</v>
      </c>
      <c r="D1191">
        <v>25416.44921875</v>
      </c>
    </row>
    <row r="1192" spans="1:4">
      <c r="A1192" s="92">
        <v>2040</v>
      </c>
      <c r="B1192" s="92" t="s">
        <v>292</v>
      </c>
      <c r="C1192" s="92" t="s">
        <v>81</v>
      </c>
      <c r="D1192">
        <v>618.66564941406205</v>
      </c>
    </row>
    <row r="1193" spans="1:4">
      <c r="A1193" s="92">
        <v>2040</v>
      </c>
      <c r="B1193" s="92" t="s">
        <v>292</v>
      </c>
      <c r="C1193" s="92" t="s">
        <v>81</v>
      </c>
      <c r="D1193">
        <v>6764.98046875</v>
      </c>
    </row>
    <row r="1194" spans="1:4">
      <c r="A1194" s="92">
        <v>2040</v>
      </c>
      <c r="B1194" s="92" t="s">
        <v>292</v>
      </c>
      <c r="C1194" s="92" t="s">
        <v>81</v>
      </c>
      <c r="D1194">
        <v>56514.453125</v>
      </c>
    </row>
    <row r="1195" spans="1:4">
      <c r="A1195" s="92">
        <v>2040</v>
      </c>
      <c r="B1195" s="92" t="s">
        <v>292</v>
      </c>
      <c r="C1195" s="92" t="s">
        <v>81</v>
      </c>
      <c r="D1195">
        <v>41821.953125</v>
      </c>
    </row>
    <row r="1196" spans="1:4">
      <c r="A1196" s="92">
        <v>2040</v>
      </c>
      <c r="B1196" s="92" t="s">
        <v>292</v>
      </c>
      <c r="C1196" s="92" t="s">
        <v>81</v>
      </c>
      <c r="D1196">
        <v>22254.2265625</v>
      </c>
    </row>
    <row r="1197" spans="1:4">
      <c r="A1197" s="92">
        <v>2040</v>
      </c>
      <c r="B1197" s="92" t="s">
        <v>292</v>
      </c>
      <c r="C1197" s="92" t="s">
        <v>81</v>
      </c>
      <c r="D1197">
        <v>546.23712158203102</v>
      </c>
    </row>
    <row r="1198" spans="1:4">
      <c r="A1198" s="92">
        <v>2040</v>
      </c>
      <c r="B1198" s="92" t="s">
        <v>292</v>
      </c>
      <c r="C1198" s="92" t="s">
        <v>81</v>
      </c>
      <c r="D1198">
        <v>13209.8642578125</v>
      </c>
    </row>
    <row r="1199" spans="1:4">
      <c r="A1199" s="92">
        <v>2040</v>
      </c>
      <c r="B1199" s="92" t="s">
        <v>292</v>
      </c>
      <c r="C1199" s="92" t="s">
        <v>81</v>
      </c>
      <c r="D1199">
        <v>2037.60888671875</v>
      </c>
    </row>
    <row r="1200" spans="1:4">
      <c r="A1200" s="92">
        <v>2040</v>
      </c>
      <c r="B1200" s="92" t="s">
        <v>292</v>
      </c>
      <c r="C1200" s="92" t="s">
        <v>81</v>
      </c>
      <c r="D1200">
        <v>101.21192932128901</v>
      </c>
    </row>
    <row r="1201" spans="1:4">
      <c r="A1201" s="92">
        <v>2040</v>
      </c>
      <c r="B1201" s="92" t="s">
        <v>292</v>
      </c>
      <c r="C1201" s="92" t="s">
        <v>81</v>
      </c>
      <c r="D1201">
        <v>639.484619140625</v>
      </c>
    </row>
    <row r="1202" spans="1:4">
      <c r="A1202" s="92">
        <v>2040</v>
      </c>
      <c r="B1202" s="92" t="s">
        <v>292</v>
      </c>
      <c r="C1202" s="92" t="s">
        <v>81</v>
      </c>
      <c r="D1202">
        <v>30661.271484375</v>
      </c>
    </row>
    <row r="1203" spans="1:4">
      <c r="A1203" s="92">
        <v>2040</v>
      </c>
      <c r="B1203" s="92" t="s">
        <v>292</v>
      </c>
      <c r="C1203" s="92" t="s">
        <v>81</v>
      </c>
      <c r="D1203">
        <v>2322.41918945312</v>
      </c>
    </row>
    <row r="1204" spans="1:4">
      <c r="A1204" s="92">
        <v>2040</v>
      </c>
      <c r="B1204" s="92" t="s">
        <v>292</v>
      </c>
      <c r="C1204" s="92" t="s">
        <v>87</v>
      </c>
      <c r="D1204">
        <v>152019.375</v>
      </c>
    </row>
    <row r="1205" spans="1:4">
      <c r="A1205" s="92">
        <v>2040</v>
      </c>
      <c r="B1205" s="92" t="s">
        <v>292</v>
      </c>
      <c r="C1205" s="92" t="s">
        <v>87</v>
      </c>
      <c r="D1205">
        <v>71082.1875</v>
      </c>
    </row>
    <row r="1206" spans="1:4">
      <c r="A1206" s="92">
        <v>2040</v>
      </c>
      <c r="B1206" s="92" t="s">
        <v>292</v>
      </c>
      <c r="C1206" s="92" t="s">
        <v>87</v>
      </c>
      <c r="D1206">
        <v>307505.65625</v>
      </c>
    </row>
    <row r="1207" spans="1:4">
      <c r="A1207" s="92">
        <v>2040</v>
      </c>
      <c r="B1207" s="92" t="s">
        <v>292</v>
      </c>
      <c r="C1207" s="92" t="s">
        <v>87</v>
      </c>
      <c r="D1207">
        <v>61107.296875</v>
      </c>
    </row>
    <row r="1208" spans="1:4">
      <c r="A1208" s="92">
        <v>2040</v>
      </c>
      <c r="B1208" s="92" t="s">
        <v>292</v>
      </c>
      <c r="C1208" s="92" t="s">
        <v>87</v>
      </c>
      <c r="D1208">
        <v>172681.734375</v>
      </c>
    </row>
    <row r="1209" spans="1:4">
      <c r="A1209" s="92">
        <v>2040</v>
      </c>
      <c r="B1209" s="92" t="s">
        <v>292</v>
      </c>
      <c r="C1209" s="92" t="s">
        <v>87</v>
      </c>
      <c r="D1209">
        <v>5422.9189453125</v>
      </c>
    </row>
    <row r="1210" spans="1:4">
      <c r="A1210" s="92">
        <v>2040</v>
      </c>
      <c r="B1210" s="92" t="s">
        <v>292</v>
      </c>
      <c r="C1210" s="92" t="s">
        <v>87</v>
      </c>
      <c r="D1210">
        <v>536798.375</v>
      </c>
    </row>
    <row r="1211" spans="1:4">
      <c r="A1211" s="92">
        <v>2040</v>
      </c>
      <c r="B1211" s="92" t="s">
        <v>292</v>
      </c>
      <c r="C1211" s="92" t="s">
        <v>87</v>
      </c>
      <c r="D1211">
        <v>16.9140815734863</v>
      </c>
    </row>
    <row r="1212" spans="1:4">
      <c r="A1212" s="92">
        <v>2040</v>
      </c>
      <c r="B1212" s="92" t="s">
        <v>292</v>
      </c>
      <c r="C1212" s="92" t="s">
        <v>87</v>
      </c>
      <c r="D1212">
        <v>186049.046875</v>
      </c>
    </row>
    <row r="1213" spans="1:4">
      <c r="A1213" s="92">
        <v>2040</v>
      </c>
      <c r="B1213" s="92" t="s">
        <v>292</v>
      </c>
      <c r="C1213" s="92" t="s">
        <v>87</v>
      </c>
      <c r="D1213">
        <v>5662.7841796875</v>
      </c>
    </row>
    <row r="1214" spans="1:4">
      <c r="A1214" s="92">
        <v>2040</v>
      </c>
      <c r="B1214" s="92" t="s">
        <v>292</v>
      </c>
      <c r="C1214" s="92" t="s">
        <v>87</v>
      </c>
      <c r="D1214">
        <v>187094.53125</v>
      </c>
    </row>
    <row r="1215" spans="1:4">
      <c r="A1215" s="92">
        <v>2040</v>
      </c>
      <c r="B1215" s="92" t="s">
        <v>292</v>
      </c>
      <c r="C1215" s="92" t="s">
        <v>87</v>
      </c>
      <c r="D1215">
        <v>1277.75964355469</v>
      </c>
    </row>
    <row r="1216" spans="1:4">
      <c r="A1216" s="92">
        <v>2040</v>
      </c>
      <c r="B1216" s="92" t="s">
        <v>292</v>
      </c>
      <c r="C1216" s="92" t="s">
        <v>87</v>
      </c>
      <c r="D1216">
        <v>46999.9609375</v>
      </c>
    </row>
    <row r="1217" spans="1:4">
      <c r="A1217" s="92">
        <v>2040</v>
      </c>
      <c r="B1217" s="92" t="s">
        <v>292</v>
      </c>
      <c r="C1217" s="92" t="s">
        <v>87</v>
      </c>
      <c r="D1217">
        <v>1208.01806640625</v>
      </c>
    </row>
    <row r="1218" spans="1:4">
      <c r="A1218" s="92">
        <v>2040</v>
      </c>
      <c r="B1218" s="92" t="s">
        <v>292</v>
      </c>
      <c r="C1218" s="92" t="s">
        <v>87</v>
      </c>
      <c r="D1218">
        <v>97465.1328125</v>
      </c>
    </row>
    <row r="1219" spans="1:4">
      <c r="A1219" s="92">
        <v>2040</v>
      </c>
      <c r="B1219" s="92" t="s">
        <v>292</v>
      </c>
      <c r="C1219" s="92" t="s">
        <v>84</v>
      </c>
      <c r="D1219">
        <v>13302.1591796875</v>
      </c>
    </row>
    <row r="1220" spans="1:4">
      <c r="A1220" s="92">
        <v>2040</v>
      </c>
      <c r="B1220" s="92" t="s">
        <v>292</v>
      </c>
      <c r="C1220" s="92" t="s">
        <v>84</v>
      </c>
      <c r="D1220">
        <v>4826.88134765625</v>
      </c>
    </row>
    <row r="1221" spans="1:4">
      <c r="A1221" s="92">
        <v>2040</v>
      </c>
      <c r="B1221" s="92" t="s">
        <v>292</v>
      </c>
      <c r="C1221" s="92" t="s">
        <v>84</v>
      </c>
      <c r="D1221">
        <v>9132.6181640625</v>
      </c>
    </row>
    <row r="1222" spans="1:4">
      <c r="A1222" s="92">
        <v>2040</v>
      </c>
      <c r="B1222" s="92" t="s">
        <v>292</v>
      </c>
      <c r="C1222" s="92" t="s">
        <v>84</v>
      </c>
      <c r="D1222">
        <v>346.12356567382801</v>
      </c>
    </row>
    <row r="1223" spans="1:4">
      <c r="A1223" s="92">
        <v>2040</v>
      </c>
      <c r="B1223" s="92" t="s">
        <v>292</v>
      </c>
      <c r="C1223" s="92" t="s">
        <v>84</v>
      </c>
      <c r="D1223">
        <v>3124.85131835938</v>
      </c>
    </row>
    <row r="1224" spans="1:4">
      <c r="A1224" s="92">
        <v>2040</v>
      </c>
      <c r="B1224" s="92" t="s">
        <v>292</v>
      </c>
      <c r="C1224" s="92" t="s">
        <v>84</v>
      </c>
      <c r="D1224">
        <v>1993.91589355469</v>
      </c>
    </row>
    <row r="1225" spans="1:4">
      <c r="A1225" s="92">
        <v>2040</v>
      </c>
      <c r="B1225" s="92" t="s">
        <v>292</v>
      </c>
      <c r="C1225" s="92" t="s">
        <v>84</v>
      </c>
      <c r="D1225">
        <v>3250.56225585938</v>
      </c>
    </row>
    <row r="1226" spans="1:4">
      <c r="A1226" s="92">
        <v>2040</v>
      </c>
      <c r="B1226" s="92" t="s">
        <v>292</v>
      </c>
      <c r="C1226" s="92" t="s">
        <v>84</v>
      </c>
      <c r="D1226">
        <v>26932.2734375</v>
      </c>
    </row>
    <row r="1227" spans="1:4">
      <c r="A1227" s="92">
        <v>2040</v>
      </c>
      <c r="B1227" s="92" t="s">
        <v>292</v>
      </c>
      <c r="C1227" s="92" t="s">
        <v>84</v>
      </c>
      <c r="D1227">
        <v>23616.75390625</v>
      </c>
    </row>
    <row r="1228" spans="1:4">
      <c r="A1228" s="92">
        <v>2040</v>
      </c>
      <c r="B1228" s="92" t="s">
        <v>292</v>
      </c>
      <c r="C1228" s="92" t="s">
        <v>84</v>
      </c>
      <c r="D1228">
        <v>57332.89453125</v>
      </c>
    </row>
    <row r="1229" spans="1:4">
      <c r="A1229" s="92">
        <v>2040</v>
      </c>
      <c r="B1229" s="92" t="s">
        <v>292</v>
      </c>
      <c r="C1229" s="92" t="s">
        <v>84</v>
      </c>
      <c r="D1229">
        <v>4100.45849609375</v>
      </c>
    </row>
    <row r="1230" spans="1:4">
      <c r="A1230" s="92">
        <v>2040</v>
      </c>
      <c r="B1230" s="92" t="s">
        <v>292</v>
      </c>
      <c r="C1230" s="92" t="s">
        <v>90</v>
      </c>
      <c r="D1230">
        <v>187060.234375</v>
      </c>
    </row>
    <row r="1231" spans="1:4">
      <c r="A1231" s="92">
        <v>2040</v>
      </c>
      <c r="B1231" s="92" t="s">
        <v>292</v>
      </c>
      <c r="C1231" s="92" t="s">
        <v>90</v>
      </c>
      <c r="D1231">
        <v>28429.853515625</v>
      </c>
    </row>
    <row r="1232" spans="1:4">
      <c r="A1232" s="92">
        <v>2040</v>
      </c>
      <c r="B1232" s="92" t="s">
        <v>292</v>
      </c>
      <c r="C1232" s="92" t="s">
        <v>90</v>
      </c>
      <c r="D1232">
        <v>24.075353622436499</v>
      </c>
    </row>
    <row r="1233" spans="1:4">
      <c r="A1233" s="92">
        <v>2040</v>
      </c>
      <c r="B1233" s="92" t="s">
        <v>292</v>
      </c>
      <c r="C1233" s="92" t="s">
        <v>90</v>
      </c>
      <c r="D1233">
        <v>5068.58251953125</v>
      </c>
    </row>
    <row r="1234" spans="1:4">
      <c r="A1234" s="92">
        <v>2040</v>
      </c>
      <c r="B1234" s="92" t="s">
        <v>292</v>
      </c>
      <c r="C1234" s="92" t="s">
        <v>90</v>
      </c>
      <c r="D1234">
        <v>7906.0078125</v>
      </c>
    </row>
    <row r="1235" spans="1:4">
      <c r="A1235" s="92">
        <v>2040</v>
      </c>
      <c r="B1235" s="92" t="s">
        <v>292</v>
      </c>
      <c r="C1235" s="92" t="s">
        <v>90</v>
      </c>
      <c r="D1235">
        <v>7179.466796875</v>
      </c>
    </row>
    <row r="1236" spans="1:4">
      <c r="A1236" s="92">
        <v>2040</v>
      </c>
      <c r="B1236" s="92" t="s">
        <v>292</v>
      </c>
      <c r="C1236" s="92" t="s">
        <v>90</v>
      </c>
      <c r="D1236">
        <v>4069.65307617188</v>
      </c>
    </row>
    <row r="1237" spans="1:4">
      <c r="A1237" s="92">
        <v>2040</v>
      </c>
      <c r="B1237" s="92" t="s">
        <v>292</v>
      </c>
      <c r="C1237" s="92" t="s">
        <v>90</v>
      </c>
      <c r="D1237">
        <v>49329.12890625</v>
      </c>
    </row>
    <row r="1238" spans="1:4">
      <c r="A1238" s="92">
        <v>2040</v>
      </c>
      <c r="B1238" s="92" t="s">
        <v>292</v>
      </c>
      <c r="C1238" s="92" t="s">
        <v>90</v>
      </c>
      <c r="D1238">
        <v>78182.4296875</v>
      </c>
    </row>
    <row r="1239" spans="1:4">
      <c r="A1239" s="92">
        <v>2040</v>
      </c>
      <c r="B1239" s="92" t="s">
        <v>292</v>
      </c>
      <c r="C1239" s="92" t="s">
        <v>90</v>
      </c>
      <c r="D1239">
        <v>21974.078125</v>
      </c>
    </row>
    <row r="1240" spans="1:4">
      <c r="A1240" s="92">
        <v>2040</v>
      </c>
      <c r="B1240" s="92" t="s">
        <v>292</v>
      </c>
      <c r="C1240" s="92" t="s">
        <v>95</v>
      </c>
      <c r="D1240">
        <v>26327.83203125</v>
      </c>
    </row>
    <row r="1241" spans="1:4">
      <c r="A1241" s="92">
        <v>2040</v>
      </c>
      <c r="B1241" s="92" t="s">
        <v>292</v>
      </c>
      <c r="C1241" s="92" t="s">
        <v>95</v>
      </c>
      <c r="D1241">
        <v>50252.45703125</v>
      </c>
    </row>
    <row r="1242" spans="1:4">
      <c r="A1242" s="92">
        <v>2040</v>
      </c>
      <c r="B1242" s="92" t="s">
        <v>292</v>
      </c>
      <c r="C1242" s="92" t="s">
        <v>95</v>
      </c>
      <c r="D1242">
        <v>2677.19067382812</v>
      </c>
    </row>
    <row r="1243" spans="1:4">
      <c r="A1243" s="92">
        <v>2040</v>
      </c>
      <c r="B1243" s="92" t="s">
        <v>292</v>
      </c>
      <c r="C1243" s="92" t="s">
        <v>95</v>
      </c>
      <c r="D1243">
        <v>56125.9609375</v>
      </c>
    </row>
    <row r="1244" spans="1:4">
      <c r="A1244" s="92">
        <v>2040</v>
      </c>
      <c r="B1244" s="92" t="s">
        <v>292</v>
      </c>
      <c r="C1244" s="92" t="s">
        <v>95</v>
      </c>
      <c r="D1244">
        <v>8604.4833984375</v>
      </c>
    </row>
    <row r="1245" spans="1:4">
      <c r="A1245" s="92">
        <v>2040</v>
      </c>
      <c r="B1245" s="92" t="s">
        <v>292</v>
      </c>
      <c r="C1245" s="92" t="s">
        <v>95</v>
      </c>
      <c r="D1245">
        <v>8973.8486328125</v>
      </c>
    </row>
    <row r="1246" spans="1:4">
      <c r="A1246" s="92">
        <v>2040</v>
      </c>
      <c r="B1246" s="92" t="s">
        <v>292</v>
      </c>
      <c r="C1246" s="92" t="s">
        <v>95</v>
      </c>
      <c r="D1246">
        <v>148.03294372558599</v>
      </c>
    </row>
    <row r="1247" spans="1:4">
      <c r="A1247" s="92">
        <v>2040</v>
      </c>
      <c r="B1247" s="92" t="s">
        <v>292</v>
      </c>
      <c r="C1247" s="92" t="s">
        <v>95</v>
      </c>
      <c r="D1247">
        <v>919.44543457031205</v>
      </c>
    </row>
    <row r="1248" spans="1:4">
      <c r="A1248" s="92">
        <v>2040</v>
      </c>
      <c r="B1248" s="92" t="s">
        <v>292</v>
      </c>
      <c r="C1248" s="92" t="s">
        <v>95</v>
      </c>
      <c r="D1248">
        <v>16255.4404296875</v>
      </c>
    </row>
    <row r="1249" spans="1:4">
      <c r="A1249" s="92">
        <v>2040</v>
      </c>
      <c r="B1249" s="92" t="s">
        <v>292</v>
      </c>
      <c r="C1249" s="92" t="s">
        <v>99</v>
      </c>
      <c r="D1249">
        <v>491539.625</v>
      </c>
    </row>
    <row r="1250" spans="1:4">
      <c r="A1250" s="92">
        <v>2040</v>
      </c>
      <c r="B1250" s="92" t="s">
        <v>292</v>
      </c>
      <c r="C1250" s="92" t="s">
        <v>99</v>
      </c>
      <c r="D1250">
        <v>1326773.625</v>
      </c>
    </row>
    <row r="1251" spans="1:4">
      <c r="A1251" s="92">
        <v>2040</v>
      </c>
      <c r="B1251" s="92" t="s">
        <v>292</v>
      </c>
      <c r="C1251" s="92" t="s">
        <v>99</v>
      </c>
      <c r="D1251">
        <v>23378.908203125</v>
      </c>
    </row>
    <row r="1252" spans="1:4">
      <c r="A1252" s="92">
        <v>2040</v>
      </c>
      <c r="B1252" s="92" t="s">
        <v>292</v>
      </c>
      <c r="C1252" s="92" t="s">
        <v>99</v>
      </c>
      <c r="D1252">
        <v>28177.787109375</v>
      </c>
    </row>
    <row r="1253" spans="1:4">
      <c r="A1253" s="92">
        <v>2040</v>
      </c>
      <c r="B1253" s="92" t="s">
        <v>292</v>
      </c>
      <c r="C1253" s="92" t="s">
        <v>99</v>
      </c>
      <c r="D1253">
        <v>46834.46484375</v>
      </c>
    </row>
    <row r="1254" spans="1:4">
      <c r="A1254" s="92">
        <v>2040</v>
      </c>
      <c r="B1254" s="92" t="s">
        <v>292</v>
      </c>
      <c r="C1254" s="92" t="s">
        <v>102</v>
      </c>
      <c r="D1254">
        <v>3842.21997070312</v>
      </c>
    </row>
    <row r="1255" spans="1:4">
      <c r="A1255" s="92">
        <v>2040</v>
      </c>
      <c r="B1255" s="92" t="s">
        <v>292</v>
      </c>
      <c r="C1255" s="92" t="s">
        <v>102</v>
      </c>
      <c r="D1255">
        <v>4027.88745117188</v>
      </c>
    </row>
    <row r="1256" spans="1:4">
      <c r="A1256" s="92">
        <v>2040</v>
      </c>
      <c r="B1256" s="92" t="s">
        <v>292</v>
      </c>
      <c r="C1256" s="92" t="s">
        <v>102</v>
      </c>
      <c r="D1256">
        <v>1842.52563476562</v>
      </c>
    </row>
    <row r="1257" spans="1:4">
      <c r="A1257" s="92">
        <v>2040</v>
      </c>
      <c r="B1257" s="92" t="s">
        <v>292</v>
      </c>
      <c r="C1257" s="92" t="s">
        <v>102</v>
      </c>
      <c r="D1257">
        <v>520060.875</v>
      </c>
    </row>
    <row r="1258" spans="1:4">
      <c r="A1258" s="92">
        <v>2040</v>
      </c>
      <c r="B1258" s="92" t="s">
        <v>292</v>
      </c>
      <c r="C1258" s="92" t="s">
        <v>102</v>
      </c>
      <c r="D1258">
        <v>27812.37890625</v>
      </c>
    </row>
    <row r="1259" spans="1:4">
      <c r="A1259" s="92">
        <v>2040</v>
      </c>
      <c r="B1259" s="92" t="s">
        <v>292</v>
      </c>
      <c r="C1259" s="92" t="s">
        <v>102</v>
      </c>
      <c r="D1259">
        <v>28876.14453125</v>
      </c>
    </row>
    <row r="1260" spans="1:4">
      <c r="A1260" s="92">
        <v>2040</v>
      </c>
      <c r="B1260" s="92" t="s">
        <v>292</v>
      </c>
      <c r="C1260" s="92" t="s">
        <v>102</v>
      </c>
      <c r="D1260">
        <v>43580.11328125</v>
      </c>
    </row>
    <row r="1261" spans="1:4">
      <c r="A1261" s="92">
        <v>2040</v>
      </c>
      <c r="B1261" s="92" t="s">
        <v>292</v>
      </c>
      <c r="C1261" s="92" t="s">
        <v>108</v>
      </c>
      <c r="D1261">
        <v>891430.125</v>
      </c>
    </row>
    <row r="1262" spans="1:4">
      <c r="A1262" s="92">
        <v>2040</v>
      </c>
      <c r="B1262" s="92" t="s">
        <v>292</v>
      </c>
      <c r="C1262" s="92" t="s">
        <v>108</v>
      </c>
      <c r="D1262">
        <v>106232.328125</v>
      </c>
    </row>
    <row r="1263" spans="1:4">
      <c r="A1263" s="92">
        <v>2040</v>
      </c>
      <c r="B1263" s="92" t="s">
        <v>292</v>
      </c>
      <c r="C1263" s="92" t="s">
        <v>108</v>
      </c>
      <c r="D1263">
        <v>203722.46875</v>
      </c>
    </row>
    <row r="1264" spans="1:4">
      <c r="A1264" s="92">
        <v>2040</v>
      </c>
      <c r="B1264" s="92" t="s">
        <v>292</v>
      </c>
      <c r="C1264" s="92" t="s">
        <v>108</v>
      </c>
      <c r="D1264">
        <v>879882.875</v>
      </c>
    </row>
    <row r="1265" spans="1:4">
      <c r="A1265" s="92">
        <v>2040</v>
      </c>
      <c r="B1265" s="92" t="s">
        <v>292</v>
      </c>
      <c r="C1265" s="92" t="s">
        <v>110</v>
      </c>
      <c r="D1265">
        <v>418032.28125</v>
      </c>
    </row>
    <row r="1266" spans="1:4">
      <c r="A1266" s="92">
        <v>2040</v>
      </c>
      <c r="B1266" s="92" t="s">
        <v>292</v>
      </c>
      <c r="C1266" s="92" t="s">
        <v>110</v>
      </c>
      <c r="D1266">
        <v>250075.96875</v>
      </c>
    </row>
    <row r="1267" spans="1:4">
      <c r="A1267" s="92">
        <v>2040</v>
      </c>
      <c r="B1267" s="92" t="s">
        <v>292</v>
      </c>
      <c r="C1267" s="92" t="s">
        <v>110</v>
      </c>
      <c r="D1267">
        <v>204529.703125</v>
      </c>
    </row>
    <row r="1268" spans="1:4">
      <c r="A1268" s="92">
        <v>2040</v>
      </c>
      <c r="B1268" s="92" t="s">
        <v>292</v>
      </c>
      <c r="C1268" s="92" t="s">
        <v>110</v>
      </c>
      <c r="D1268">
        <v>435883.6875</v>
      </c>
    </row>
    <row r="1269" spans="1:4">
      <c r="A1269" s="92">
        <v>2040</v>
      </c>
      <c r="B1269" s="92" t="s">
        <v>292</v>
      </c>
      <c r="C1269" s="92" t="s">
        <v>110</v>
      </c>
      <c r="D1269">
        <v>43934.2734375</v>
      </c>
    </row>
    <row r="1270" spans="1:4">
      <c r="A1270" s="92">
        <v>2040</v>
      </c>
      <c r="B1270" s="92" t="s">
        <v>292</v>
      </c>
      <c r="C1270" s="92" t="s">
        <v>180</v>
      </c>
      <c r="D1270">
        <v>1728.28491210938</v>
      </c>
    </row>
    <row r="1271" spans="1:4">
      <c r="A1271" s="92">
        <v>2040</v>
      </c>
      <c r="B1271" s="92" t="s">
        <v>292</v>
      </c>
      <c r="C1271" s="92" t="s">
        <v>180</v>
      </c>
      <c r="D1271">
        <v>22826.029296875</v>
      </c>
    </row>
    <row r="1272" spans="1:4">
      <c r="A1272" s="92">
        <v>2040</v>
      </c>
      <c r="B1272" s="92" t="s">
        <v>292</v>
      </c>
      <c r="C1272" s="92" t="s">
        <v>180</v>
      </c>
      <c r="D1272">
        <v>129139.953125</v>
      </c>
    </row>
    <row r="1273" spans="1:4">
      <c r="A1273" s="92">
        <v>2040</v>
      </c>
      <c r="B1273" s="92" t="s">
        <v>292</v>
      </c>
      <c r="C1273" s="92" t="s">
        <v>180</v>
      </c>
      <c r="D1273">
        <v>65545.4921875</v>
      </c>
    </row>
    <row r="1274" spans="1:4">
      <c r="A1274" s="92">
        <v>2040</v>
      </c>
      <c r="B1274" s="92" t="s">
        <v>292</v>
      </c>
      <c r="C1274" s="92" t="s">
        <v>180</v>
      </c>
      <c r="D1274">
        <v>12249.4169921875</v>
      </c>
    </row>
    <row r="1275" spans="1:4">
      <c r="A1275" s="92">
        <v>2040</v>
      </c>
      <c r="B1275" s="92" t="s">
        <v>292</v>
      </c>
      <c r="C1275" s="92" t="s">
        <v>112</v>
      </c>
      <c r="D1275">
        <v>90052.8671875</v>
      </c>
    </row>
    <row r="1276" spans="1:4">
      <c r="A1276" s="92">
        <v>2040</v>
      </c>
      <c r="B1276" s="92" t="s">
        <v>292</v>
      </c>
      <c r="C1276" s="92" t="s">
        <v>112</v>
      </c>
      <c r="D1276">
        <v>4326.27880859375</v>
      </c>
    </row>
    <row r="1277" spans="1:4">
      <c r="A1277" s="92">
        <v>2040</v>
      </c>
      <c r="B1277" s="92" t="s">
        <v>292</v>
      </c>
      <c r="C1277" s="92" t="s">
        <v>112</v>
      </c>
      <c r="D1277">
        <v>29933.1484375</v>
      </c>
    </row>
    <row r="1278" spans="1:4">
      <c r="A1278" s="92">
        <v>2040</v>
      </c>
      <c r="B1278" s="92" t="s">
        <v>292</v>
      </c>
      <c r="C1278" s="92" t="s">
        <v>112</v>
      </c>
      <c r="D1278">
        <v>20806.98828125</v>
      </c>
    </row>
    <row r="1279" spans="1:4">
      <c r="A1279" s="92">
        <v>2040</v>
      </c>
      <c r="B1279" s="92" t="s">
        <v>292</v>
      </c>
      <c r="C1279" s="92" t="s">
        <v>112</v>
      </c>
      <c r="D1279">
        <v>72223.5078125</v>
      </c>
    </row>
    <row r="1280" spans="1:4">
      <c r="A1280" s="92">
        <v>2040</v>
      </c>
      <c r="B1280" s="92" t="s">
        <v>292</v>
      </c>
      <c r="C1280" s="92" t="s">
        <v>112</v>
      </c>
      <c r="D1280">
        <v>361447.71875</v>
      </c>
    </row>
    <row r="1281" spans="1:4">
      <c r="A1281" s="92">
        <v>2040</v>
      </c>
      <c r="B1281" s="92" t="s">
        <v>292</v>
      </c>
      <c r="C1281" s="92" t="s">
        <v>112</v>
      </c>
      <c r="D1281">
        <v>1571.80322265625</v>
      </c>
    </row>
    <row r="1282" spans="1:4">
      <c r="A1282" s="92">
        <v>2040</v>
      </c>
      <c r="B1282" s="92" t="s">
        <v>292</v>
      </c>
      <c r="C1282" s="92" t="s">
        <v>112</v>
      </c>
      <c r="D1282">
        <v>2632.92651367188</v>
      </c>
    </row>
    <row r="1283" spans="1:4">
      <c r="A1283" s="92">
        <v>2040</v>
      </c>
      <c r="B1283" s="92" t="s">
        <v>292</v>
      </c>
      <c r="C1283" s="92" t="s">
        <v>112</v>
      </c>
      <c r="D1283">
        <v>286983</v>
      </c>
    </row>
    <row r="1284" spans="1:4">
      <c r="A1284" s="92">
        <v>2040</v>
      </c>
      <c r="B1284" s="92" t="s">
        <v>292</v>
      </c>
      <c r="C1284" s="92" t="s">
        <v>112</v>
      </c>
      <c r="D1284">
        <v>9.6321010589599592</v>
      </c>
    </row>
    <row r="1285" spans="1:4">
      <c r="A1285" s="92">
        <v>2040</v>
      </c>
      <c r="B1285" s="92" t="s">
        <v>292</v>
      </c>
      <c r="C1285" s="92" t="s">
        <v>112</v>
      </c>
      <c r="D1285">
        <v>525582.5</v>
      </c>
    </row>
    <row r="1286" spans="1:4">
      <c r="A1286" s="92">
        <v>2040</v>
      </c>
      <c r="B1286" s="92" t="s">
        <v>292</v>
      </c>
      <c r="C1286" s="92" t="s">
        <v>112</v>
      </c>
      <c r="D1286">
        <v>54815.82421875</v>
      </c>
    </row>
    <row r="1287" spans="1:4">
      <c r="A1287" s="92">
        <v>2040</v>
      </c>
      <c r="B1287" s="92" t="s">
        <v>292</v>
      </c>
      <c r="C1287" s="92" t="s">
        <v>112</v>
      </c>
      <c r="D1287">
        <v>74059.28125</v>
      </c>
    </row>
    <row r="1288" spans="1:4">
      <c r="A1288" s="92">
        <v>2040</v>
      </c>
      <c r="B1288" s="92" t="s">
        <v>292</v>
      </c>
      <c r="C1288" s="92" t="s">
        <v>112</v>
      </c>
      <c r="D1288">
        <v>7844.0712890625</v>
      </c>
    </row>
    <row r="1289" spans="1:4">
      <c r="A1289" s="92">
        <v>2040</v>
      </c>
      <c r="B1289" s="92" t="s">
        <v>292</v>
      </c>
      <c r="C1289" s="92" t="s">
        <v>112</v>
      </c>
      <c r="D1289">
        <v>61396.015625</v>
      </c>
    </row>
    <row r="1290" spans="1:4">
      <c r="A1290" s="92">
        <v>2040</v>
      </c>
      <c r="B1290" s="92" t="s">
        <v>292</v>
      </c>
      <c r="C1290" s="92" t="s">
        <v>112</v>
      </c>
      <c r="D1290">
        <v>14942.92578125</v>
      </c>
    </row>
    <row r="1291" spans="1:4">
      <c r="A1291" s="92">
        <v>2040</v>
      </c>
      <c r="B1291" s="92" t="s">
        <v>292</v>
      </c>
      <c r="C1291" s="92" t="s">
        <v>112</v>
      </c>
      <c r="D1291">
        <v>1187.96081542969</v>
      </c>
    </row>
    <row r="1292" spans="1:4">
      <c r="A1292" s="92">
        <v>2040</v>
      </c>
      <c r="B1292" s="92" t="s">
        <v>292</v>
      </c>
      <c r="C1292" s="92" t="s">
        <v>115</v>
      </c>
      <c r="D1292">
        <v>69955.515625</v>
      </c>
    </row>
    <row r="1293" spans="1:4">
      <c r="A1293" s="92">
        <v>2040</v>
      </c>
      <c r="B1293" s="92" t="s">
        <v>292</v>
      </c>
      <c r="C1293" s="92" t="s">
        <v>115</v>
      </c>
      <c r="D1293">
        <v>25893.798828125</v>
      </c>
    </row>
    <row r="1294" spans="1:4">
      <c r="A1294" s="92">
        <v>2040</v>
      </c>
      <c r="B1294" s="92" t="s">
        <v>292</v>
      </c>
      <c r="C1294" s="92" t="s">
        <v>118</v>
      </c>
      <c r="D1294">
        <v>5053.3623046875</v>
      </c>
    </row>
    <row r="1295" spans="1:4">
      <c r="A1295" s="92">
        <v>2040</v>
      </c>
      <c r="B1295" s="92" t="s">
        <v>292</v>
      </c>
      <c r="C1295" s="92" t="s">
        <v>118</v>
      </c>
      <c r="D1295">
        <v>120773.2265625</v>
      </c>
    </row>
    <row r="1296" spans="1:4">
      <c r="A1296" s="92">
        <v>2040</v>
      </c>
      <c r="B1296" s="92" t="s">
        <v>292</v>
      </c>
      <c r="C1296" s="92" t="s">
        <v>118</v>
      </c>
      <c r="D1296">
        <v>73841.109375</v>
      </c>
    </row>
    <row r="1297" spans="1:4">
      <c r="A1297" s="92">
        <v>2040</v>
      </c>
      <c r="B1297" s="92" t="s">
        <v>292</v>
      </c>
      <c r="C1297" s="92" t="s">
        <v>121</v>
      </c>
      <c r="D1297">
        <v>91426.59375</v>
      </c>
    </row>
    <row r="1298" spans="1:4">
      <c r="A1298" s="92">
        <v>2040</v>
      </c>
      <c r="B1298" s="92" t="s">
        <v>292</v>
      </c>
      <c r="C1298" s="92" t="s">
        <v>121</v>
      </c>
      <c r="D1298">
        <v>52961.43359375</v>
      </c>
    </row>
    <row r="1299" spans="1:4">
      <c r="A1299" s="92">
        <v>2040</v>
      </c>
      <c r="B1299" s="92" t="s">
        <v>292</v>
      </c>
      <c r="C1299" s="92" t="s">
        <v>181</v>
      </c>
      <c r="D1299">
        <v>48938.92578125</v>
      </c>
    </row>
    <row r="1300" spans="1:4">
      <c r="A1300" s="92">
        <v>2040</v>
      </c>
      <c r="B1300" s="92" t="s">
        <v>292</v>
      </c>
      <c r="C1300" s="92" t="s">
        <v>181</v>
      </c>
      <c r="D1300">
        <v>9900.7734375</v>
      </c>
    </row>
    <row r="1301" spans="1:4">
      <c r="A1301" s="92">
        <v>2040</v>
      </c>
      <c r="B1301" s="92" t="s">
        <v>292</v>
      </c>
      <c r="C1301" s="92" t="s">
        <v>181</v>
      </c>
      <c r="D1301">
        <v>6684.171875</v>
      </c>
    </row>
    <row r="1302" spans="1:4">
      <c r="A1302" s="92">
        <v>2040</v>
      </c>
      <c r="B1302" s="92" t="s">
        <v>292</v>
      </c>
      <c r="C1302" s="92" t="s">
        <v>181</v>
      </c>
      <c r="D1302">
        <v>2416.25268554688</v>
      </c>
    </row>
    <row r="1303" spans="1:4">
      <c r="A1303" s="92">
        <v>2040</v>
      </c>
      <c r="B1303" s="92" t="s">
        <v>292</v>
      </c>
      <c r="C1303" s="92" t="s">
        <v>181</v>
      </c>
      <c r="D1303">
        <v>94149.9609375</v>
      </c>
    </row>
    <row r="1304" spans="1:4">
      <c r="A1304" s="92">
        <v>2040</v>
      </c>
      <c r="B1304" s="92" t="s">
        <v>292</v>
      </c>
      <c r="C1304" s="92" t="s">
        <v>181</v>
      </c>
      <c r="D1304">
        <v>68555.0078125</v>
      </c>
    </row>
    <row r="1305" spans="1:4">
      <c r="A1305" s="92">
        <v>2040</v>
      </c>
      <c r="B1305" s="92" t="s">
        <v>292</v>
      </c>
      <c r="C1305" s="92" t="s">
        <v>124</v>
      </c>
      <c r="D1305">
        <v>188264.859375</v>
      </c>
    </row>
    <row r="1306" spans="1:4">
      <c r="A1306" s="92">
        <v>2040</v>
      </c>
      <c r="B1306" s="92" t="s">
        <v>292</v>
      </c>
      <c r="C1306" s="92" t="s">
        <v>124</v>
      </c>
      <c r="D1306">
        <v>12668.1376953125</v>
      </c>
    </row>
    <row r="1307" spans="1:4">
      <c r="A1307" s="92">
        <v>2040</v>
      </c>
      <c r="B1307" s="92" t="s">
        <v>292</v>
      </c>
      <c r="C1307" s="92" t="s">
        <v>124</v>
      </c>
      <c r="D1307">
        <v>470.241455078125</v>
      </c>
    </row>
    <row r="1308" spans="1:4">
      <c r="A1308" s="92">
        <v>2040</v>
      </c>
      <c r="B1308" s="92" t="s">
        <v>292</v>
      </c>
      <c r="C1308" s="92" t="s">
        <v>124</v>
      </c>
      <c r="D1308">
        <v>41666.24609375</v>
      </c>
    </row>
    <row r="1309" spans="1:4">
      <c r="A1309" s="92">
        <v>2040</v>
      </c>
      <c r="B1309" s="92" t="s">
        <v>292</v>
      </c>
      <c r="C1309" s="92" t="s">
        <v>124</v>
      </c>
      <c r="D1309">
        <v>22156.34375</v>
      </c>
    </row>
    <row r="1310" spans="1:4">
      <c r="A1310" s="92">
        <v>2040</v>
      </c>
      <c r="B1310" s="92" t="s">
        <v>292</v>
      </c>
      <c r="C1310" s="92" t="s">
        <v>130</v>
      </c>
      <c r="D1310">
        <v>931544.4375</v>
      </c>
    </row>
    <row r="1311" spans="1:4">
      <c r="A1311" s="92">
        <v>2040</v>
      </c>
      <c r="B1311" s="92" t="s">
        <v>292</v>
      </c>
      <c r="C1311" s="92" t="s">
        <v>130</v>
      </c>
      <c r="D1311">
        <v>25291.3359375</v>
      </c>
    </row>
    <row r="1312" spans="1:4">
      <c r="A1312" s="92">
        <v>2040</v>
      </c>
      <c r="B1312" s="92" t="s">
        <v>292</v>
      </c>
      <c r="C1312" s="92" t="s">
        <v>130</v>
      </c>
      <c r="D1312">
        <v>247762.46875</v>
      </c>
    </row>
    <row r="1313" spans="1:4">
      <c r="A1313" s="92">
        <v>2040</v>
      </c>
      <c r="B1313" s="92" t="s">
        <v>292</v>
      </c>
      <c r="C1313" s="92" t="s">
        <v>130</v>
      </c>
      <c r="D1313">
        <v>57749.42578125</v>
      </c>
    </row>
    <row r="1314" spans="1:4">
      <c r="A1314" s="92">
        <v>2040</v>
      </c>
      <c r="B1314" s="92" t="s">
        <v>292</v>
      </c>
      <c r="C1314" s="92" t="s">
        <v>130</v>
      </c>
      <c r="D1314">
        <v>11104.81640625</v>
      </c>
    </row>
    <row r="1315" spans="1:4">
      <c r="A1315" s="92">
        <v>2040</v>
      </c>
      <c r="B1315" s="92" t="s">
        <v>292</v>
      </c>
      <c r="C1315" s="92" t="s">
        <v>130</v>
      </c>
      <c r="D1315">
        <v>209205.21875</v>
      </c>
    </row>
    <row r="1316" spans="1:4">
      <c r="A1316" s="92">
        <v>2040</v>
      </c>
      <c r="B1316" s="92" t="s">
        <v>292</v>
      </c>
      <c r="C1316" s="92" t="s">
        <v>132</v>
      </c>
      <c r="D1316">
        <v>620297.375</v>
      </c>
    </row>
    <row r="1317" spans="1:4">
      <c r="A1317" s="92">
        <v>2040</v>
      </c>
      <c r="B1317" s="92" t="s">
        <v>292</v>
      </c>
      <c r="C1317" s="92" t="s">
        <v>132</v>
      </c>
      <c r="D1317">
        <v>684769.0625</v>
      </c>
    </row>
    <row r="1318" spans="1:4">
      <c r="A1318" s="92">
        <v>2040</v>
      </c>
      <c r="B1318" s="92" t="s">
        <v>292</v>
      </c>
      <c r="C1318" s="92" t="s">
        <v>132</v>
      </c>
      <c r="D1318">
        <v>262646.1875</v>
      </c>
    </row>
    <row r="1319" spans="1:4">
      <c r="A1319" s="92">
        <v>2040</v>
      </c>
      <c r="B1319" s="92" t="s">
        <v>292</v>
      </c>
      <c r="C1319" s="92" t="s">
        <v>132</v>
      </c>
      <c r="D1319">
        <v>24557.9765625</v>
      </c>
    </row>
    <row r="1320" spans="1:4">
      <c r="A1320" s="92">
        <v>2040</v>
      </c>
      <c r="B1320" s="92" t="s">
        <v>292</v>
      </c>
      <c r="C1320" s="92" t="s">
        <v>287</v>
      </c>
      <c r="D1320">
        <v>19055.875</v>
      </c>
    </row>
    <row r="1321" spans="1:4">
      <c r="A1321" s="92">
        <v>2040</v>
      </c>
      <c r="B1321" s="92" t="s">
        <v>292</v>
      </c>
      <c r="C1321" s="92" t="s">
        <v>287</v>
      </c>
      <c r="D1321">
        <v>297167.5</v>
      </c>
    </row>
    <row r="1322" spans="1:4">
      <c r="A1322" s="92">
        <v>2040</v>
      </c>
      <c r="B1322" s="92" t="s">
        <v>292</v>
      </c>
      <c r="C1322" s="92" t="s">
        <v>287</v>
      </c>
      <c r="D1322">
        <v>8227.86328125</v>
      </c>
    </row>
    <row r="1323" spans="1:4">
      <c r="A1323" s="92">
        <v>2040</v>
      </c>
      <c r="B1323" s="92" t="s">
        <v>292</v>
      </c>
      <c r="C1323" s="92" t="s">
        <v>287</v>
      </c>
      <c r="D1323">
        <v>83476.8203125</v>
      </c>
    </row>
    <row r="1324" spans="1:4">
      <c r="A1324" s="92">
        <v>2040</v>
      </c>
      <c r="B1324" s="92" t="s">
        <v>292</v>
      </c>
      <c r="C1324" s="92" t="s">
        <v>141</v>
      </c>
      <c r="D1324">
        <v>716796.5</v>
      </c>
    </row>
    <row r="1325" spans="1:4">
      <c r="A1325" s="92">
        <v>2040</v>
      </c>
      <c r="B1325" s="92" t="s">
        <v>292</v>
      </c>
      <c r="C1325" s="92" t="s">
        <v>141</v>
      </c>
      <c r="D1325">
        <v>103198.84375</v>
      </c>
    </row>
    <row r="1326" spans="1:4">
      <c r="A1326" s="92">
        <v>2040</v>
      </c>
      <c r="B1326" s="92" t="s">
        <v>292</v>
      </c>
      <c r="C1326" s="92" t="s">
        <v>141</v>
      </c>
      <c r="D1326">
        <v>124084.7578125</v>
      </c>
    </row>
    <row r="1327" spans="1:4">
      <c r="A1327" s="92">
        <v>2040</v>
      </c>
      <c r="B1327" s="92" t="s">
        <v>292</v>
      </c>
      <c r="C1327" s="92" t="s">
        <v>141</v>
      </c>
      <c r="D1327">
        <v>735338.125</v>
      </c>
    </row>
    <row r="1328" spans="1:4">
      <c r="A1328" s="92">
        <v>2040</v>
      </c>
      <c r="B1328" s="92" t="s">
        <v>292</v>
      </c>
      <c r="C1328" s="92" t="s">
        <v>141</v>
      </c>
      <c r="D1328">
        <v>89307.6328125</v>
      </c>
    </row>
    <row r="1329" spans="1:4">
      <c r="A1329" s="92">
        <v>2040</v>
      </c>
      <c r="B1329" s="92" t="s">
        <v>292</v>
      </c>
      <c r="C1329" s="92" t="s">
        <v>141</v>
      </c>
      <c r="D1329">
        <v>171303.515625</v>
      </c>
    </row>
    <row r="1330" spans="1:4">
      <c r="A1330" s="92">
        <v>2040</v>
      </c>
      <c r="B1330" s="92" t="s">
        <v>292</v>
      </c>
      <c r="C1330" s="92" t="s">
        <v>141</v>
      </c>
      <c r="D1330">
        <v>225225.9375</v>
      </c>
    </row>
    <row r="1331" spans="1:4">
      <c r="A1331" s="92">
        <v>2040</v>
      </c>
      <c r="B1331" s="92" t="s">
        <v>292</v>
      </c>
      <c r="C1331" s="92" t="s">
        <v>141</v>
      </c>
      <c r="D1331">
        <v>30110.4609375</v>
      </c>
    </row>
    <row r="1332" spans="1:4">
      <c r="A1332" s="92">
        <v>2040</v>
      </c>
      <c r="B1332" s="92" t="s">
        <v>292</v>
      </c>
      <c r="C1332" s="92" t="s">
        <v>141</v>
      </c>
      <c r="D1332">
        <v>55073.21875</v>
      </c>
    </row>
    <row r="1333" spans="1:4">
      <c r="A1333" s="92">
        <v>2040</v>
      </c>
      <c r="B1333" s="92" t="s">
        <v>292</v>
      </c>
      <c r="C1333" s="92" t="s">
        <v>141</v>
      </c>
      <c r="D1333">
        <v>57963.43359375</v>
      </c>
    </row>
    <row r="1334" spans="1:4">
      <c r="A1334" s="92">
        <v>2040</v>
      </c>
      <c r="B1334" s="92" t="s">
        <v>292</v>
      </c>
      <c r="C1334" s="92" t="s">
        <v>141</v>
      </c>
      <c r="D1334">
        <v>361377.25</v>
      </c>
    </row>
    <row r="1335" spans="1:4">
      <c r="A1335" s="92">
        <v>2040</v>
      </c>
      <c r="B1335" s="92" t="s">
        <v>292</v>
      </c>
      <c r="C1335" s="92" t="s">
        <v>141</v>
      </c>
      <c r="D1335">
        <v>9132.6552734375</v>
      </c>
    </row>
    <row r="1336" spans="1:4">
      <c r="A1336" s="92">
        <v>2040</v>
      </c>
      <c r="B1336" s="92" t="s">
        <v>292</v>
      </c>
      <c r="C1336" s="92" t="s">
        <v>182</v>
      </c>
      <c r="D1336">
        <v>24428.251953125</v>
      </c>
    </row>
    <row r="1337" spans="1:4">
      <c r="A1337" s="92">
        <v>2040</v>
      </c>
      <c r="B1337" s="92" t="s">
        <v>292</v>
      </c>
      <c r="C1337" s="92" t="s">
        <v>182</v>
      </c>
      <c r="D1337">
        <v>15558.2939453125</v>
      </c>
    </row>
    <row r="1338" spans="1:4">
      <c r="A1338" s="92">
        <v>2040</v>
      </c>
      <c r="B1338" s="92" t="s">
        <v>292</v>
      </c>
      <c r="C1338" s="92" t="s">
        <v>182</v>
      </c>
      <c r="D1338">
        <v>14481.88671875</v>
      </c>
    </row>
    <row r="1339" spans="1:4">
      <c r="A1339" s="92">
        <v>2040</v>
      </c>
      <c r="B1339" s="92" t="s">
        <v>292</v>
      </c>
      <c r="C1339" s="92" t="s">
        <v>144</v>
      </c>
      <c r="D1339">
        <v>11561.015625</v>
      </c>
    </row>
    <row r="1340" spans="1:4">
      <c r="A1340" s="92">
        <v>2040</v>
      </c>
      <c r="B1340" s="92" t="s">
        <v>292</v>
      </c>
      <c r="C1340" s="92" t="s">
        <v>144</v>
      </c>
      <c r="D1340">
        <v>4695.06103515625</v>
      </c>
    </row>
    <row r="1341" spans="1:4">
      <c r="A1341" s="92">
        <v>2040</v>
      </c>
      <c r="B1341" s="92" t="s">
        <v>292</v>
      </c>
      <c r="C1341" s="92" t="s">
        <v>144</v>
      </c>
      <c r="D1341">
        <v>4533.5927734375</v>
      </c>
    </row>
    <row r="1342" spans="1:4">
      <c r="A1342" s="92">
        <v>2040</v>
      </c>
      <c r="B1342" s="92" t="s">
        <v>292</v>
      </c>
      <c r="C1342" s="92" t="s">
        <v>144</v>
      </c>
      <c r="D1342">
        <v>1104.57495117188</v>
      </c>
    </row>
    <row r="1343" spans="1:4">
      <c r="A1343" s="92">
        <v>2040</v>
      </c>
      <c r="B1343" s="92" t="s">
        <v>292</v>
      </c>
      <c r="C1343" s="92" t="s">
        <v>144</v>
      </c>
      <c r="D1343">
        <v>1202.40551757812</v>
      </c>
    </row>
    <row r="1344" spans="1:4">
      <c r="A1344" s="92">
        <v>2040</v>
      </c>
      <c r="B1344" s="92" t="s">
        <v>292</v>
      </c>
      <c r="C1344" s="92" t="s">
        <v>144</v>
      </c>
      <c r="D1344">
        <v>1982.1376953125</v>
      </c>
    </row>
    <row r="1345" spans="1:4">
      <c r="A1345" s="92">
        <v>2040</v>
      </c>
      <c r="B1345" s="92" t="s">
        <v>292</v>
      </c>
      <c r="C1345" s="92" t="s">
        <v>144</v>
      </c>
      <c r="D1345">
        <v>2766.40283203125</v>
      </c>
    </row>
    <row r="1346" spans="1:4">
      <c r="A1346" s="92">
        <v>2040</v>
      </c>
      <c r="B1346" s="92" t="s">
        <v>292</v>
      </c>
      <c r="C1346" s="92" t="s">
        <v>147</v>
      </c>
      <c r="D1346">
        <v>65014.68359375</v>
      </c>
    </row>
    <row r="1347" spans="1:4">
      <c r="A1347" s="92">
        <v>2040</v>
      </c>
      <c r="B1347" s="92" t="s">
        <v>292</v>
      </c>
      <c r="C1347" s="92" t="s">
        <v>147</v>
      </c>
      <c r="D1347">
        <v>14901.421875</v>
      </c>
    </row>
    <row r="1348" spans="1:4">
      <c r="A1348" s="92">
        <v>2040</v>
      </c>
      <c r="B1348" s="92" t="s">
        <v>292</v>
      </c>
      <c r="C1348" s="92" t="s">
        <v>147</v>
      </c>
      <c r="D1348">
        <v>18225.4765625</v>
      </c>
    </row>
    <row r="1349" spans="1:4">
      <c r="A1349" s="92">
        <v>2040</v>
      </c>
      <c r="B1349" s="92" t="s">
        <v>292</v>
      </c>
      <c r="C1349" s="92" t="s">
        <v>147</v>
      </c>
      <c r="D1349">
        <v>59363.0234375</v>
      </c>
    </row>
    <row r="1350" spans="1:4">
      <c r="A1350" s="92">
        <v>2040</v>
      </c>
      <c r="B1350" s="92" t="s">
        <v>292</v>
      </c>
      <c r="C1350" s="92" t="s">
        <v>147</v>
      </c>
      <c r="D1350">
        <v>300156.125</v>
      </c>
    </row>
    <row r="1351" spans="1:4">
      <c r="A1351" s="92">
        <v>2040</v>
      </c>
      <c r="B1351" s="92" t="s">
        <v>292</v>
      </c>
      <c r="C1351" s="92" t="s">
        <v>183</v>
      </c>
      <c r="D1351">
        <v>258728.125</v>
      </c>
    </row>
    <row r="1352" spans="1:4">
      <c r="A1352" s="92">
        <v>2040</v>
      </c>
      <c r="B1352" s="92" t="s">
        <v>292</v>
      </c>
      <c r="C1352" s="92" t="s">
        <v>183</v>
      </c>
      <c r="D1352">
        <v>15644.994140625</v>
      </c>
    </row>
    <row r="1353" spans="1:4">
      <c r="A1353" s="92">
        <v>2040</v>
      </c>
      <c r="B1353" s="92" t="s">
        <v>292</v>
      </c>
      <c r="C1353" s="92" t="s">
        <v>183</v>
      </c>
      <c r="D1353">
        <v>52114.5234375</v>
      </c>
    </row>
    <row r="1354" spans="1:4">
      <c r="A1354" s="92">
        <v>2040</v>
      </c>
      <c r="B1354" s="92" t="s">
        <v>292</v>
      </c>
      <c r="C1354" s="92" t="s">
        <v>183</v>
      </c>
      <c r="D1354">
        <v>165506.3125</v>
      </c>
    </row>
    <row r="1355" spans="1:4">
      <c r="A1355" s="92">
        <v>2040</v>
      </c>
      <c r="B1355" s="92" t="s">
        <v>292</v>
      </c>
      <c r="C1355" s="92" t="s">
        <v>149</v>
      </c>
      <c r="D1355">
        <v>86966.40625</v>
      </c>
    </row>
    <row r="1356" spans="1:4">
      <c r="A1356" s="92">
        <v>2040</v>
      </c>
      <c r="B1356" s="92" t="s">
        <v>292</v>
      </c>
      <c r="C1356" s="92" t="s">
        <v>149</v>
      </c>
      <c r="D1356">
        <v>61.345912933349602</v>
      </c>
    </row>
    <row r="1357" spans="1:4">
      <c r="A1357" s="92">
        <v>2040</v>
      </c>
      <c r="B1357" s="92" t="s">
        <v>292</v>
      </c>
      <c r="C1357" s="92" t="s">
        <v>149</v>
      </c>
      <c r="D1357">
        <v>68974.9140625</v>
      </c>
    </row>
    <row r="1358" spans="1:4">
      <c r="A1358" s="92">
        <v>2040</v>
      </c>
      <c r="B1358" s="92" t="s">
        <v>292</v>
      </c>
      <c r="C1358" s="92" t="s">
        <v>149</v>
      </c>
      <c r="D1358">
        <v>214149.15625</v>
      </c>
    </row>
    <row r="1359" spans="1:4">
      <c r="A1359" s="92">
        <v>2040</v>
      </c>
      <c r="B1359" s="92" t="s">
        <v>292</v>
      </c>
      <c r="C1359" s="92" t="s">
        <v>149</v>
      </c>
      <c r="D1359">
        <v>204645.046875</v>
      </c>
    </row>
    <row r="1360" spans="1:4">
      <c r="A1360" s="92">
        <v>2040</v>
      </c>
      <c r="B1360" s="92" t="s">
        <v>292</v>
      </c>
      <c r="C1360" s="92" t="s">
        <v>149</v>
      </c>
      <c r="D1360">
        <v>29113.771484375</v>
      </c>
    </row>
    <row r="1361" spans="1:4">
      <c r="A1361" s="92">
        <v>2040</v>
      </c>
      <c r="B1361" s="92" t="s">
        <v>292</v>
      </c>
      <c r="C1361" s="92" t="s">
        <v>149</v>
      </c>
      <c r="D1361">
        <v>508851.125</v>
      </c>
    </row>
    <row r="1362" spans="1:4">
      <c r="A1362" s="92">
        <v>2040</v>
      </c>
      <c r="B1362" s="92" t="s">
        <v>292</v>
      </c>
      <c r="C1362" s="92" t="s">
        <v>149</v>
      </c>
      <c r="D1362">
        <v>282596.6875</v>
      </c>
    </row>
    <row r="1363" spans="1:4">
      <c r="A1363" s="92">
        <v>2040</v>
      </c>
      <c r="B1363" s="92" t="s">
        <v>292</v>
      </c>
      <c r="C1363" s="92" t="s">
        <v>149</v>
      </c>
      <c r="D1363">
        <v>178053.859375</v>
      </c>
    </row>
    <row r="1364" spans="1:4">
      <c r="A1364" s="92">
        <v>2040</v>
      </c>
      <c r="B1364" s="92" t="s">
        <v>292</v>
      </c>
      <c r="C1364" s="92" t="s">
        <v>149</v>
      </c>
      <c r="D1364">
        <v>141103.25</v>
      </c>
    </row>
    <row r="1365" spans="1:4">
      <c r="A1365" s="92">
        <v>2040</v>
      </c>
      <c r="B1365" s="92" t="s">
        <v>292</v>
      </c>
      <c r="C1365" s="92" t="s">
        <v>149</v>
      </c>
      <c r="D1365">
        <v>9422.8603515625</v>
      </c>
    </row>
    <row r="1366" spans="1:4">
      <c r="A1366" s="92">
        <v>2040</v>
      </c>
      <c r="B1366" s="92" t="s">
        <v>292</v>
      </c>
      <c r="C1366" s="92" t="s">
        <v>149</v>
      </c>
      <c r="D1366">
        <v>39491.0625</v>
      </c>
    </row>
    <row r="1367" spans="1:4">
      <c r="A1367" s="92">
        <v>2040</v>
      </c>
      <c r="B1367" s="92" t="s">
        <v>292</v>
      </c>
      <c r="C1367" s="92" t="s">
        <v>149</v>
      </c>
      <c r="D1367">
        <v>219868.171875</v>
      </c>
    </row>
    <row r="1368" spans="1:4">
      <c r="A1368" s="92">
        <v>2040</v>
      </c>
      <c r="B1368" s="92" t="s">
        <v>292</v>
      </c>
      <c r="C1368" s="92" t="s">
        <v>149</v>
      </c>
      <c r="D1368">
        <v>499386.9375</v>
      </c>
    </row>
    <row r="1369" spans="1:4">
      <c r="A1369" s="92">
        <v>2040</v>
      </c>
      <c r="B1369" s="92" t="s">
        <v>292</v>
      </c>
      <c r="C1369" s="92" t="s">
        <v>155</v>
      </c>
      <c r="D1369">
        <v>54699.90234375</v>
      </c>
    </row>
    <row r="1370" spans="1:4">
      <c r="A1370" s="92">
        <v>2040</v>
      </c>
      <c r="B1370" s="92" t="s">
        <v>292</v>
      </c>
      <c r="C1370" s="92" t="s">
        <v>155</v>
      </c>
      <c r="D1370">
        <v>33742.33984375</v>
      </c>
    </row>
    <row r="1371" spans="1:4">
      <c r="A1371" s="92">
        <v>2040</v>
      </c>
      <c r="B1371" s="92" t="s">
        <v>292</v>
      </c>
      <c r="C1371" s="92" t="s">
        <v>155</v>
      </c>
      <c r="D1371">
        <v>108223.390625</v>
      </c>
    </row>
    <row r="1372" spans="1:4">
      <c r="A1372" s="92">
        <v>2040</v>
      </c>
      <c r="B1372" s="92" t="s">
        <v>292</v>
      </c>
      <c r="C1372" s="92" t="s">
        <v>155</v>
      </c>
      <c r="D1372">
        <v>108300.1484375</v>
      </c>
    </row>
    <row r="1373" spans="1:4">
      <c r="A1373" s="92">
        <v>2040</v>
      </c>
      <c r="B1373" s="92" t="s">
        <v>292</v>
      </c>
      <c r="C1373" s="92" t="s">
        <v>155</v>
      </c>
      <c r="D1373">
        <v>254882.703125</v>
      </c>
    </row>
    <row r="1374" spans="1:4">
      <c r="A1374" s="92">
        <v>2040</v>
      </c>
      <c r="B1374" s="92" t="s">
        <v>292</v>
      </c>
      <c r="C1374" s="92" t="s">
        <v>155</v>
      </c>
      <c r="D1374">
        <v>38379.41796875</v>
      </c>
    </row>
    <row r="1375" spans="1:4">
      <c r="A1375" s="92">
        <v>2040</v>
      </c>
      <c r="B1375" s="92" t="s">
        <v>292</v>
      </c>
      <c r="C1375" s="92" t="s">
        <v>155</v>
      </c>
      <c r="D1375">
        <v>584592.625</v>
      </c>
    </row>
    <row r="1376" spans="1:4">
      <c r="A1376" s="92">
        <v>2040</v>
      </c>
      <c r="B1376" s="92" t="s">
        <v>292</v>
      </c>
      <c r="C1376" s="92" t="s">
        <v>155</v>
      </c>
      <c r="D1376">
        <v>75345.109375</v>
      </c>
    </row>
    <row r="1377" spans="1:4">
      <c r="A1377" s="92">
        <v>2040</v>
      </c>
      <c r="B1377" s="92" t="s">
        <v>292</v>
      </c>
      <c r="C1377" s="92" t="s">
        <v>155</v>
      </c>
      <c r="D1377">
        <v>51.860137939453097</v>
      </c>
    </row>
    <row r="1378" spans="1:4">
      <c r="A1378" s="92">
        <v>2040</v>
      </c>
      <c r="B1378" s="92" t="s">
        <v>292</v>
      </c>
      <c r="C1378" s="92" t="s">
        <v>155</v>
      </c>
      <c r="D1378">
        <v>195381.859375</v>
      </c>
    </row>
    <row r="1379" spans="1:4">
      <c r="A1379" s="92">
        <v>2040</v>
      </c>
      <c r="B1379" s="92" t="s">
        <v>292</v>
      </c>
      <c r="C1379" s="92" t="s">
        <v>155</v>
      </c>
      <c r="D1379">
        <v>26241.1328125</v>
      </c>
    </row>
    <row r="1380" spans="1:4">
      <c r="A1380" s="92">
        <v>2040</v>
      </c>
      <c r="B1380" s="92" t="s">
        <v>292</v>
      </c>
      <c r="C1380" s="92" t="s">
        <v>155</v>
      </c>
      <c r="D1380">
        <v>143708.421875</v>
      </c>
    </row>
    <row r="1381" spans="1:4">
      <c r="A1381" s="92">
        <v>2045</v>
      </c>
      <c r="B1381" s="92" t="s">
        <v>292</v>
      </c>
      <c r="C1381" s="92" t="s">
        <v>78</v>
      </c>
      <c r="D1381">
        <v>4932.78271484375</v>
      </c>
    </row>
    <row r="1382" spans="1:4">
      <c r="A1382" s="92">
        <v>2045</v>
      </c>
      <c r="B1382" s="92" t="s">
        <v>292</v>
      </c>
      <c r="C1382" s="92" t="s">
        <v>78</v>
      </c>
      <c r="D1382">
        <v>221927.546875</v>
      </c>
    </row>
    <row r="1383" spans="1:4">
      <c r="A1383" s="92">
        <v>2045</v>
      </c>
      <c r="B1383" s="92" t="s">
        <v>292</v>
      </c>
      <c r="C1383" s="92" t="s">
        <v>78</v>
      </c>
      <c r="D1383">
        <v>14069.4169921875</v>
      </c>
    </row>
    <row r="1384" spans="1:4">
      <c r="A1384" s="92">
        <v>2045</v>
      </c>
      <c r="B1384" s="92" t="s">
        <v>292</v>
      </c>
      <c r="C1384" s="92" t="s">
        <v>78</v>
      </c>
      <c r="D1384">
        <v>61726.85546875</v>
      </c>
    </row>
    <row r="1385" spans="1:4">
      <c r="A1385" s="92">
        <v>2045</v>
      </c>
      <c r="B1385" s="92" t="s">
        <v>292</v>
      </c>
      <c r="C1385" s="92" t="s">
        <v>78</v>
      </c>
      <c r="D1385">
        <v>108012.203125</v>
      </c>
    </row>
    <row r="1386" spans="1:4">
      <c r="A1386" s="92">
        <v>2045</v>
      </c>
      <c r="B1386" s="92" t="s">
        <v>292</v>
      </c>
      <c r="C1386" s="92" t="s">
        <v>78</v>
      </c>
      <c r="D1386">
        <v>61685.2265625</v>
      </c>
    </row>
    <row r="1387" spans="1:4">
      <c r="A1387" s="92">
        <v>2045</v>
      </c>
      <c r="B1387" s="92" t="s">
        <v>292</v>
      </c>
      <c r="C1387" s="92" t="s">
        <v>78</v>
      </c>
      <c r="D1387">
        <v>47385.578125</v>
      </c>
    </row>
    <row r="1388" spans="1:4">
      <c r="A1388" s="92">
        <v>2045</v>
      </c>
      <c r="B1388" s="92" t="s">
        <v>292</v>
      </c>
      <c r="C1388" s="92" t="s">
        <v>78</v>
      </c>
      <c r="D1388">
        <v>24729.46875</v>
      </c>
    </row>
    <row r="1389" spans="1:4">
      <c r="A1389" s="92">
        <v>2045</v>
      </c>
      <c r="B1389" s="92" t="s">
        <v>292</v>
      </c>
      <c r="C1389" s="92" t="s">
        <v>81</v>
      </c>
      <c r="D1389">
        <v>609.01696777343795</v>
      </c>
    </row>
    <row r="1390" spans="1:4">
      <c r="A1390" s="92">
        <v>2045</v>
      </c>
      <c r="B1390" s="92" t="s">
        <v>292</v>
      </c>
      <c r="C1390" s="92" t="s">
        <v>81</v>
      </c>
      <c r="D1390">
        <v>6640.68798828125</v>
      </c>
    </row>
    <row r="1391" spans="1:4">
      <c r="A1391" s="92">
        <v>2045</v>
      </c>
      <c r="B1391" s="92" t="s">
        <v>292</v>
      </c>
      <c r="C1391" s="92" t="s">
        <v>81</v>
      </c>
      <c r="D1391">
        <v>55778.515625</v>
      </c>
    </row>
    <row r="1392" spans="1:4">
      <c r="A1392" s="92">
        <v>2045</v>
      </c>
      <c r="B1392" s="92" t="s">
        <v>292</v>
      </c>
      <c r="C1392" s="92" t="s">
        <v>81</v>
      </c>
      <c r="D1392">
        <v>41326.296875</v>
      </c>
    </row>
    <row r="1393" spans="1:4">
      <c r="A1393" s="92">
        <v>2045</v>
      </c>
      <c r="B1393" s="92" t="s">
        <v>292</v>
      </c>
      <c r="C1393" s="92" t="s">
        <v>81</v>
      </c>
      <c r="D1393">
        <v>22101.0625</v>
      </c>
    </row>
    <row r="1394" spans="1:4">
      <c r="A1394" s="92">
        <v>2045</v>
      </c>
      <c r="B1394" s="92" t="s">
        <v>292</v>
      </c>
      <c r="C1394" s="92" t="s">
        <v>81</v>
      </c>
      <c r="D1394">
        <v>572.49151611328102</v>
      </c>
    </row>
    <row r="1395" spans="1:4">
      <c r="A1395" s="92">
        <v>2045</v>
      </c>
      <c r="B1395" s="92" t="s">
        <v>292</v>
      </c>
      <c r="C1395" s="92" t="s">
        <v>81</v>
      </c>
      <c r="D1395">
        <v>12922.626953125</v>
      </c>
    </row>
    <row r="1396" spans="1:4">
      <c r="A1396" s="92">
        <v>2045</v>
      </c>
      <c r="B1396" s="92" t="s">
        <v>292</v>
      </c>
      <c r="C1396" s="92" t="s">
        <v>81</v>
      </c>
      <c r="D1396">
        <v>1999.03076171875</v>
      </c>
    </row>
    <row r="1397" spans="1:4">
      <c r="A1397" s="92">
        <v>2045</v>
      </c>
      <c r="B1397" s="92" t="s">
        <v>292</v>
      </c>
      <c r="C1397" s="92" t="s">
        <v>81</v>
      </c>
      <c r="D1397">
        <v>102.47329711914099</v>
      </c>
    </row>
    <row r="1398" spans="1:4">
      <c r="A1398" s="92">
        <v>2045</v>
      </c>
      <c r="B1398" s="92" t="s">
        <v>292</v>
      </c>
      <c r="C1398" s="92" t="s">
        <v>81</v>
      </c>
      <c r="D1398">
        <v>622.65997314453102</v>
      </c>
    </row>
    <row r="1399" spans="1:4">
      <c r="A1399" s="92">
        <v>2045</v>
      </c>
      <c r="B1399" s="92" t="s">
        <v>292</v>
      </c>
      <c r="C1399" s="92" t="s">
        <v>81</v>
      </c>
      <c r="D1399">
        <v>30670.322265625</v>
      </c>
    </row>
    <row r="1400" spans="1:4">
      <c r="A1400" s="92">
        <v>2045</v>
      </c>
      <c r="B1400" s="92" t="s">
        <v>292</v>
      </c>
      <c r="C1400" s="92" t="s">
        <v>81</v>
      </c>
      <c r="D1400">
        <v>2380.39379882812</v>
      </c>
    </row>
    <row r="1401" spans="1:4">
      <c r="A1401" s="92">
        <v>2045</v>
      </c>
      <c r="B1401" s="92" t="s">
        <v>292</v>
      </c>
      <c r="C1401" s="92" t="s">
        <v>87</v>
      </c>
      <c r="D1401">
        <v>146741.609375</v>
      </c>
    </row>
    <row r="1402" spans="1:4">
      <c r="A1402" s="92">
        <v>2045</v>
      </c>
      <c r="B1402" s="92" t="s">
        <v>292</v>
      </c>
      <c r="C1402" s="92" t="s">
        <v>87</v>
      </c>
      <c r="D1402">
        <v>68868.1171875</v>
      </c>
    </row>
    <row r="1403" spans="1:4">
      <c r="A1403" s="92">
        <v>2045</v>
      </c>
      <c r="B1403" s="92" t="s">
        <v>292</v>
      </c>
      <c r="C1403" s="92" t="s">
        <v>87</v>
      </c>
      <c r="D1403">
        <v>299096.71875</v>
      </c>
    </row>
    <row r="1404" spans="1:4">
      <c r="A1404" s="92">
        <v>2045</v>
      </c>
      <c r="B1404" s="92" t="s">
        <v>292</v>
      </c>
      <c r="C1404" s="92" t="s">
        <v>87</v>
      </c>
      <c r="D1404">
        <v>59804.12109375</v>
      </c>
    </row>
    <row r="1405" spans="1:4">
      <c r="A1405" s="92">
        <v>2045</v>
      </c>
      <c r="B1405" s="92" t="s">
        <v>292</v>
      </c>
      <c r="C1405" s="92" t="s">
        <v>87</v>
      </c>
      <c r="D1405">
        <v>169396.671875</v>
      </c>
    </row>
    <row r="1406" spans="1:4">
      <c r="A1406" s="92">
        <v>2045</v>
      </c>
      <c r="B1406" s="92" t="s">
        <v>292</v>
      </c>
      <c r="C1406" s="92" t="s">
        <v>87</v>
      </c>
      <c r="D1406">
        <v>5349.34228515625</v>
      </c>
    </row>
    <row r="1407" spans="1:4">
      <c r="A1407" s="92">
        <v>2045</v>
      </c>
      <c r="B1407" s="92" t="s">
        <v>292</v>
      </c>
      <c r="C1407" s="92" t="s">
        <v>87</v>
      </c>
      <c r="D1407">
        <v>518179.53125</v>
      </c>
    </row>
    <row r="1408" spans="1:4">
      <c r="A1408" s="92">
        <v>2045</v>
      </c>
      <c r="B1408" s="92" t="s">
        <v>292</v>
      </c>
      <c r="C1408" s="92" t="s">
        <v>87</v>
      </c>
      <c r="D1408">
        <v>18.0086574554443</v>
      </c>
    </row>
    <row r="1409" spans="1:4">
      <c r="A1409" s="92">
        <v>2045</v>
      </c>
      <c r="B1409" s="92" t="s">
        <v>292</v>
      </c>
      <c r="C1409" s="92" t="s">
        <v>87</v>
      </c>
      <c r="D1409">
        <v>179655.109375</v>
      </c>
    </row>
    <row r="1410" spans="1:4">
      <c r="A1410" s="92">
        <v>2045</v>
      </c>
      <c r="B1410" s="92" t="s">
        <v>292</v>
      </c>
      <c r="C1410" s="92" t="s">
        <v>87</v>
      </c>
      <c r="D1410">
        <v>5715.73681640625</v>
      </c>
    </row>
    <row r="1411" spans="1:4">
      <c r="A1411" s="92">
        <v>2045</v>
      </c>
      <c r="B1411" s="92" t="s">
        <v>292</v>
      </c>
      <c r="C1411" s="92" t="s">
        <v>87</v>
      </c>
      <c r="D1411">
        <v>184840.296875</v>
      </c>
    </row>
    <row r="1412" spans="1:4">
      <c r="A1412" s="92">
        <v>2045</v>
      </c>
      <c r="B1412" s="92" t="s">
        <v>292</v>
      </c>
      <c r="C1412" s="92" t="s">
        <v>87</v>
      </c>
      <c r="D1412">
        <v>1288.07263183594</v>
      </c>
    </row>
    <row r="1413" spans="1:4">
      <c r="A1413" s="92">
        <v>2045</v>
      </c>
      <c r="B1413" s="92" t="s">
        <v>292</v>
      </c>
      <c r="C1413" s="92" t="s">
        <v>87</v>
      </c>
      <c r="D1413">
        <v>45571.09765625</v>
      </c>
    </row>
    <row r="1414" spans="1:4">
      <c r="A1414" s="92">
        <v>2045</v>
      </c>
      <c r="B1414" s="92" t="s">
        <v>292</v>
      </c>
      <c r="C1414" s="92" t="s">
        <v>87</v>
      </c>
      <c r="D1414">
        <v>1212.14855957031</v>
      </c>
    </row>
    <row r="1415" spans="1:4">
      <c r="A1415" s="92">
        <v>2045</v>
      </c>
      <c r="B1415" s="92" t="s">
        <v>292</v>
      </c>
      <c r="C1415" s="92" t="s">
        <v>87</v>
      </c>
      <c r="D1415">
        <v>94690.1796875</v>
      </c>
    </row>
    <row r="1416" spans="1:4">
      <c r="A1416" s="92">
        <v>2045</v>
      </c>
      <c r="B1416" s="92" t="s">
        <v>292</v>
      </c>
      <c r="C1416" s="92" t="s">
        <v>84</v>
      </c>
      <c r="D1416">
        <v>13434.115234375</v>
      </c>
    </row>
    <row r="1417" spans="1:4">
      <c r="A1417" s="92">
        <v>2045</v>
      </c>
      <c r="B1417" s="92" t="s">
        <v>292</v>
      </c>
      <c r="C1417" s="92" t="s">
        <v>84</v>
      </c>
      <c r="D1417">
        <v>4798.52880859375</v>
      </c>
    </row>
    <row r="1418" spans="1:4">
      <c r="A1418" s="92">
        <v>2045</v>
      </c>
      <c r="B1418" s="92" t="s">
        <v>292</v>
      </c>
      <c r="C1418" s="92" t="s">
        <v>84</v>
      </c>
      <c r="D1418">
        <v>8927.505859375</v>
      </c>
    </row>
    <row r="1419" spans="1:4">
      <c r="A1419" s="92">
        <v>2045</v>
      </c>
      <c r="B1419" s="92" t="s">
        <v>292</v>
      </c>
      <c r="C1419" s="92" t="s">
        <v>84</v>
      </c>
      <c r="D1419">
        <v>317.57760620117199</v>
      </c>
    </row>
    <row r="1420" spans="1:4">
      <c r="A1420" s="92">
        <v>2045</v>
      </c>
      <c r="B1420" s="92" t="s">
        <v>292</v>
      </c>
      <c r="C1420" s="92" t="s">
        <v>84</v>
      </c>
      <c r="D1420">
        <v>3047.18530273438</v>
      </c>
    </row>
    <row r="1421" spans="1:4">
      <c r="A1421" s="92">
        <v>2045</v>
      </c>
      <c r="B1421" s="92" t="s">
        <v>292</v>
      </c>
      <c r="C1421" s="92" t="s">
        <v>84</v>
      </c>
      <c r="D1421">
        <v>2012.46362304688</v>
      </c>
    </row>
    <row r="1422" spans="1:4">
      <c r="A1422" s="92">
        <v>2045</v>
      </c>
      <c r="B1422" s="92" t="s">
        <v>292</v>
      </c>
      <c r="C1422" s="92" t="s">
        <v>84</v>
      </c>
      <c r="D1422">
        <v>2784.91821289062</v>
      </c>
    </row>
    <row r="1423" spans="1:4">
      <c r="A1423" s="92">
        <v>2045</v>
      </c>
      <c r="B1423" s="92" t="s">
        <v>292</v>
      </c>
      <c r="C1423" s="92" t="s">
        <v>84</v>
      </c>
      <c r="D1423">
        <v>26324.14453125</v>
      </c>
    </row>
    <row r="1424" spans="1:4">
      <c r="A1424" s="92">
        <v>2045</v>
      </c>
      <c r="B1424" s="92" t="s">
        <v>292</v>
      </c>
      <c r="C1424" s="92" t="s">
        <v>84</v>
      </c>
      <c r="D1424">
        <v>22704.490234375</v>
      </c>
    </row>
    <row r="1425" spans="1:4">
      <c r="A1425" s="92">
        <v>2045</v>
      </c>
      <c r="B1425" s="92" t="s">
        <v>292</v>
      </c>
      <c r="C1425" s="92" t="s">
        <v>84</v>
      </c>
      <c r="D1425">
        <v>56475.03125</v>
      </c>
    </row>
    <row r="1426" spans="1:4">
      <c r="A1426" s="92">
        <v>2045</v>
      </c>
      <c r="B1426" s="92" t="s">
        <v>292</v>
      </c>
      <c r="C1426" s="92" t="s">
        <v>84</v>
      </c>
      <c r="D1426">
        <v>3881.95239257812</v>
      </c>
    </row>
    <row r="1427" spans="1:4">
      <c r="A1427" s="92">
        <v>2045</v>
      </c>
      <c r="B1427" s="92" t="s">
        <v>292</v>
      </c>
      <c r="C1427" s="92" t="s">
        <v>90</v>
      </c>
      <c r="D1427">
        <v>185725.890625</v>
      </c>
    </row>
    <row r="1428" spans="1:4">
      <c r="A1428" s="92">
        <v>2045</v>
      </c>
      <c r="B1428" s="92" t="s">
        <v>292</v>
      </c>
      <c r="C1428" s="92" t="s">
        <v>90</v>
      </c>
      <c r="D1428">
        <v>28052.134765625</v>
      </c>
    </row>
    <row r="1429" spans="1:4">
      <c r="A1429" s="92">
        <v>2045</v>
      </c>
      <c r="B1429" s="92" t="s">
        <v>292</v>
      </c>
      <c r="C1429" s="92" t="s">
        <v>90</v>
      </c>
      <c r="D1429">
        <v>29.814550399780298</v>
      </c>
    </row>
    <row r="1430" spans="1:4">
      <c r="A1430" s="92">
        <v>2045</v>
      </c>
      <c r="B1430" s="92" t="s">
        <v>292</v>
      </c>
      <c r="C1430" s="92" t="s">
        <v>90</v>
      </c>
      <c r="D1430">
        <v>5041.92333984375</v>
      </c>
    </row>
    <row r="1431" spans="1:4">
      <c r="A1431" s="92">
        <v>2045</v>
      </c>
      <c r="B1431" s="92" t="s">
        <v>292</v>
      </c>
      <c r="C1431" s="92" t="s">
        <v>90</v>
      </c>
      <c r="D1431">
        <v>7900.07568359375</v>
      </c>
    </row>
    <row r="1432" spans="1:4">
      <c r="A1432" s="92">
        <v>2045</v>
      </c>
      <c r="B1432" s="92" t="s">
        <v>292</v>
      </c>
      <c r="C1432" s="92" t="s">
        <v>90</v>
      </c>
      <c r="D1432">
        <v>7547.55419921875</v>
      </c>
    </row>
    <row r="1433" spans="1:4">
      <c r="A1433" s="92">
        <v>2045</v>
      </c>
      <c r="B1433" s="92" t="s">
        <v>292</v>
      </c>
      <c r="C1433" s="92" t="s">
        <v>90</v>
      </c>
      <c r="D1433">
        <v>4215.67822265625</v>
      </c>
    </row>
    <row r="1434" spans="1:4">
      <c r="A1434" s="92">
        <v>2045</v>
      </c>
      <c r="B1434" s="92" t="s">
        <v>292</v>
      </c>
      <c r="C1434" s="92" t="s">
        <v>90</v>
      </c>
      <c r="D1434">
        <v>51054.06640625</v>
      </c>
    </row>
    <row r="1435" spans="1:4">
      <c r="A1435" s="92">
        <v>2045</v>
      </c>
      <c r="B1435" s="92" t="s">
        <v>292</v>
      </c>
      <c r="C1435" s="92" t="s">
        <v>90</v>
      </c>
      <c r="D1435">
        <v>78439.1796875</v>
      </c>
    </row>
    <row r="1436" spans="1:4">
      <c r="A1436" s="92">
        <v>2045</v>
      </c>
      <c r="B1436" s="92" t="s">
        <v>292</v>
      </c>
      <c r="C1436" s="92" t="s">
        <v>90</v>
      </c>
      <c r="D1436">
        <v>22943.13671875</v>
      </c>
    </row>
    <row r="1437" spans="1:4">
      <c r="A1437" s="92">
        <v>2045</v>
      </c>
      <c r="B1437" s="92" t="s">
        <v>292</v>
      </c>
      <c r="C1437" s="92" t="s">
        <v>95</v>
      </c>
      <c r="D1437">
        <v>26203.443359375</v>
      </c>
    </row>
    <row r="1438" spans="1:4">
      <c r="A1438" s="92">
        <v>2045</v>
      </c>
      <c r="B1438" s="92" t="s">
        <v>292</v>
      </c>
      <c r="C1438" s="92" t="s">
        <v>95</v>
      </c>
      <c r="D1438">
        <v>49684.73046875</v>
      </c>
    </row>
    <row r="1439" spans="1:4">
      <c r="A1439" s="92">
        <v>2045</v>
      </c>
      <c r="B1439" s="92" t="s">
        <v>292</v>
      </c>
      <c r="C1439" s="92" t="s">
        <v>95</v>
      </c>
      <c r="D1439">
        <v>2668.81884765625</v>
      </c>
    </row>
    <row r="1440" spans="1:4">
      <c r="A1440" s="92">
        <v>2045</v>
      </c>
      <c r="B1440" s="92" t="s">
        <v>292</v>
      </c>
      <c r="C1440" s="92" t="s">
        <v>95</v>
      </c>
      <c r="D1440">
        <v>56219.18359375</v>
      </c>
    </row>
    <row r="1441" spans="1:4">
      <c r="A1441" s="92">
        <v>2045</v>
      </c>
      <c r="B1441" s="92" t="s">
        <v>292</v>
      </c>
      <c r="C1441" s="92" t="s">
        <v>95</v>
      </c>
      <c r="D1441">
        <v>8522.6201171875</v>
      </c>
    </row>
    <row r="1442" spans="1:4">
      <c r="A1442" s="92">
        <v>2045</v>
      </c>
      <c r="B1442" s="92" t="s">
        <v>292</v>
      </c>
      <c r="C1442" s="92" t="s">
        <v>95</v>
      </c>
      <c r="D1442">
        <v>8986.759765625</v>
      </c>
    </row>
    <row r="1443" spans="1:4">
      <c r="A1443" s="92">
        <v>2045</v>
      </c>
      <c r="B1443" s="92" t="s">
        <v>292</v>
      </c>
      <c r="C1443" s="92" t="s">
        <v>95</v>
      </c>
      <c r="D1443">
        <v>145.39779663085901</v>
      </c>
    </row>
    <row r="1444" spans="1:4">
      <c r="A1444" s="92">
        <v>2045</v>
      </c>
      <c r="B1444" s="92" t="s">
        <v>292</v>
      </c>
      <c r="C1444" s="92" t="s">
        <v>95</v>
      </c>
      <c r="D1444">
        <v>909.90057373046898</v>
      </c>
    </row>
    <row r="1445" spans="1:4">
      <c r="A1445" s="92">
        <v>2045</v>
      </c>
      <c r="B1445" s="92" t="s">
        <v>292</v>
      </c>
      <c r="C1445" s="92" t="s">
        <v>95</v>
      </c>
      <c r="D1445">
        <v>16223.2685546875</v>
      </c>
    </row>
    <row r="1446" spans="1:4">
      <c r="A1446" s="92">
        <v>2045</v>
      </c>
      <c r="B1446" s="92" t="s">
        <v>292</v>
      </c>
      <c r="C1446" s="92" t="s">
        <v>99</v>
      </c>
      <c r="D1446">
        <v>489164.4375</v>
      </c>
    </row>
    <row r="1447" spans="1:4">
      <c r="A1447" s="92">
        <v>2045</v>
      </c>
      <c r="B1447" s="92" t="s">
        <v>292</v>
      </c>
      <c r="C1447" s="92" t="s">
        <v>99</v>
      </c>
      <c r="D1447">
        <v>1299539.125</v>
      </c>
    </row>
    <row r="1448" spans="1:4">
      <c r="A1448" s="92">
        <v>2045</v>
      </c>
      <c r="B1448" s="92" t="s">
        <v>292</v>
      </c>
      <c r="C1448" s="92" t="s">
        <v>99</v>
      </c>
      <c r="D1448">
        <v>23480.52734375</v>
      </c>
    </row>
    <row r="1449" spans="1:4">
      <c r="A1449" s="92">
        <v>2045</v>
      </c>
      <c r="B1449" s="92" t="s">
        <v>292</v>
      </c>
      <c r="C1449" s="92" t="s">
        <v>99</v>
      </c>
      <c r="D1449">
        <v>27716.55078125</v>
      </c>
    </row>
    <row r="1450" spans="1:4">
      <c r="A1450" s="92">
        <v>2045</v>
      </c>
      <c r="B1450" s="92" t="s">
        <v>292</v>
      </c>
      <c r="C1450" s="92" t="s">
        <v>99</v>
      </c>
      <c r="D1450">
        <v>46434.53125</v>
      </c>
    </row>
    <row r="1451" spans="1:4">
      <c r="A1451" s="92">
        <v>2045</v>
      </c>
      <c r="B1451" s="92" t="s">
        <v>292</v>
      </c>
      <c r="C1451" s="92" t="s">
        <v>102</v>
      </c>
      <c r="D1451">
        <v>3757.47875976562</v>
      </c>
    </row>
    <row r="1452" spans="1:4">
      <c r="A1452" s="92">
        <v>2045</v>
      </c>
      <c r="B1452" s="92" t="s">
        <v>292</v>
      </c>
      <c r="C1452" s="92" t="s">
        <v>102</v>
      </c>
      <c r="D1452">
        <v>3978.65625</v>
      </c>
    </row>
    <row r="1453" spans="1:4">
      <c r="A1453" s="92">
        <v>2045</v>
      </c>
      <c r="B1453" s="92" t="s">
        <v>292</v>
      </c>
      <c r="C1453" s="92" t="s">
        <v>102</v>
      </c>
      <c r="D1453">
        <v>1830.68347167969</v>
      </c>
    </row>
    <row r="1454" spans="1:4">
      <c r="A1454" s="92">
        <v>2045</v>
      </c>
      <c r="B1454" s="92" t="s">
        <v>292</v>
      </c>
      <c r="C1454" s="92" t="s">
        <v>102</v>
      </c>
      <c r="D1454">
        <v>512978</v>
      </c>
    </row>
    <row r="1455" spans="1:4">
      <c r="A1455" s="92">
        <v>2045</v>
      </c>
      <c r="B1455" s="92" t="s">
        <v>292</v>
      </c>
      <c r="C1455" s="92" t="s">
        <v>102</v>
      </c>
      <c r="D1455">
        <v>27281.650390625</v>
      </c>
    </row>
    <row r="1456" spans="1:4">
      <c r="A1456" s="92">
        <v>2045</v>
      </c>
      <c r="B1456" s="92" t="s">
        <v>292</v>
      </c>
      <c r="C1456" s="92" t="s">
        <v>102</v>
      </c>
      <c r="D1456">
        <v>28378.193359375</v>
      </c>
    </row>
    <row r="1457" spans="1:4">
      <c r="A1457" s="92">
        <v>2045</v>
      </c>
      <c r="B1457" s="92" t="s">
        <v>292</v>
      </c>
      <c r="C1457" s="92" t="s">
        <v>102</v>
      </c>
      <c r="D1457">
        <v>43033.69921875</v>
      </c>
    </row>
    <row r="1458" spans="1:4">
      <c r="A1458" s="92">
        <v>2045</v>
      </c>
      <c r="B1458" s="92" t="s">
        <v>292</v>
      </c>
      <c r="C1458" s="92" t="s">
        <v>108</v>
      </c>
      <c r="D1458">
        <v>927311.125</v>
      </c>
    </row>
    <row r="1459" spans="1:4">
      <c r="A1459" s="92">
        <v>2045</v>
      </c>
      <c r="B1459" s="92" t="s">
        <v>292</v>
      </c>
      <c r="C1459" s="92" t="s">
        <v>108</v>
      </c>
      <c r="D1459">
        <v>111883.8671875</v>
      </c>
    </row>
    <row r="1460" spans="1:4">
      <c r="A1460" s="92">
        <v>2045</v>
      </c>
      <c r="B1460" s="92" t="s">
        <v>292</v>
      </c>
      <c r="C1460" s="92" t="s">
        <v>108</v>
      </c>
      <c r="D1460">
        <v>205013.09375</v>
      </c>
    </row>
    <row r="1461" spans="1:4">
      <c r="A1461" s="92">
        <v>2045</v>
      </c>
      <c r="B1461" s="92" t="s">
        <v>292</v>
      </c>
      <c r="C1461" s="92" t="s">
        <v>108</v>
      </c>
      <c r="D1461">
        <v>915691.9375</v>
      </c>
    </row>
    <row r="1462" spans="1:4">
      <c r="A1462" s="92">
        <v>2045</v>
      </c>
      <c r="B1462" s="92" t="s">
        <v>292</v>
      </c>
      <c r="C1462" s="92" t="s">
        <v>110</v>
      </c>
      <c r="D1462">
        <v>421456.0625</v>
      </c>
    </row>
    <row r="1463" spans="1:4">
      <c r="A1463" s="92">
        <v>2045</v>
      </c>
      <c r="B1463" s="92" t="s">
        <v>292</v>
      </c>
      <c r="C1463" s="92" t="s">
        <v>110</v>
      </c>
      <c r="D1463">
        <v>257300.359375</v>
      </c>
    </row>
    <row r="1464" spans="1:4">
      <c r="A1464" s="92">
        <v>2045</v>
      </c>
      <c r="B1464" s="92" t="s">
        <v>292</v>
      </c>
      <c r="C1464" s="92" t="s">
        <v>110</v>
      </c>
      <c r="D1464">
        <v>210197.703125</v>
      </c>
    </row>
    <row r="1465" spans="1:4">
      <c r="A1465" s="92">
        <v>2045</v>
      </c>
      <c r="B1465" s="92" t="s">
        <v>292</v>
      </c>
      <c r="C1465" s="92" t="s">
        <v>110</v>
      </c>
      <c r="D1465">
        <v>442485.84375</v>
      </c>
    </row>
    <row r="1466" spans="1:4">
      <c r="A1466" s="92">
        <v>2045</v>
      </c>
      <c r="B1466" s="92" t="s">
        <v>292</v>
      </c>
      <c r="C1466" s="92" t="s">
        <v>110</v>
      </c>
      <c r="D1466">
        <v>45020.875</v>
      </c>
    </row>
    <row r="1467" spans="1:4">
      <c r="A1467" s="92">
        <v>2045</v>
      </c>
      <c r="B1467" s="92" t="s">
        <v>292</v>
      </c>
      <c r="C1467" s="92" t="s">
        <v>180</v>
      </c>
      <c r="D1467">
        <v>1660.65649414062</v>
      </c>
    </row>
    <row r="1468" spans="1:4">
      <c r="A1468" s="92">
        <v>2045</v>
      </c>
      <c r="B1468" s="92" t="s">
        <v>292</v>
      </c>
      <c r="C1468" s="92" t="s">
        <v>180</v>
      </c>
      <c r="D1468">
        <v>22074.2578125</v>
      </c>
    </row>
    <row r="1469" spans="1:4">
      <c r="A1469" s="92">
        <v>2045</v>
      </c>
      <c r="B1469" s="92" t="s">
        <v>292</v>
      </c>
      <c r="C1469" s="92" t="s">
        <v>180</v>
      </c>
      <c r="D1469">
        <v>128737.5625</v>
      </c>
    </row>
    <row r="1470" spans="1:4">
      <c r="A1470" s="92">
        <v>2045</v>
      </c>
      <c r="B1470" s="92" t="s">
        <v>292</v>
      </c>
      <c r="C1470" s="92" t="s">
        <v>180</v>
      </c>
      <c r="D1470">
        <v>63379.71484375</v>
      </c>
    </row>
    <row r="1471" spans="1:4">
      <c r="A1471" s="92">
        <v>2045</v>
      </c>
      <c r="B1471" s="92" t="s">
        <v>292</v>
      </c>
      <c r="C1471" s="92" t="s">
        <v>180</v>
      </c>
      <c r="D1471">
        <v>12286.6962890625</v>
      </c>
    </row>
    <row r="1472" spans="1:4">
      <c r="A1472" s="92">
        <v>2045</v>
      </c>
      <c r="B1472" s="92" t="s">
        <v>292</v>
      </c>
      <c r="C1472" s="92" t="s">
        <v>112</v>
      </c>
      <c r="D1472">
        <v>91392.84375</v>
      </c>
    </row>
    <row r="1473" spans="1:4">
      <c r="A1473" s="92">
        <v>2045</v>
      </c>
      <c r="B1473" s="92" t="s">
        <v>292</v>
      </c>
      <c r="C1473" s="92" t="s">
        <v>112</v>
      </c>
      <c r="D1473">
        <v>4239.4677734375</v>
      </c>
    </row>
    <row r="1474" spans="1:4">
      <c r="A1474" s="92">
        <v>2045</v>
      </c>
      <c r="B1474" s="92" t="s">
        <v>292</v>
      </c>
      <c r="C1474" s="92" t="s">
        <v>112</v>
      </c>
      <c r="D1474">
        <v>29733.82421875</v>
      </c>
    </row>
    <row r="1475" spans="1:4">
      <c r="A1475" s="92">
        <v>2045</v>
      </c>
      <c r="B1475" s="92" t="s">
        <v>292</v>
      </c>
      <c r="C1475" s="92" t="s">
        <v>112</v>
      </c>
      <c r="D1475">
        <v>20562.705078125</v>
      </c>
    </row>
    <row r="1476" spans="1:4">
      <c r="A1476" s="92">
        <v>2045</v>
      </c>
      <c r="B1476" s="92" t="s">
        <v>292</v>
      </c>
      <c r="C1476" s="92" t="s">
        <v>112</v>
      </c>
      <c r="D1476">
        <v>72546.828125</v>
      </c>
    </row>
    <row r="1477" spans="1:4">
      <c r="A1477" s="92">
        <v>2045</v>
      </c>
      <c r="B1477" s="92" t="s">
        <v>292</v>
      </c>
      <c r="C1477" s="92" t="s">
        <v>112</v>
      </c>
      <c r="D1477">
        <v>366861.53125</v>
      </c>
    </row>
    <row r="1478" spans="1:4">
      <c r="A1478" s="92">
        <v>2045</v>
      </c>
      <c r="B1478" s="92" t="s">
        <v>292</v>
      </c>
      <c r="C1478" s="92" t="s">
        <v>112</v>
      </c>
      <c r="D1478">
        <v>1553.79968261719</v>
      </c>
    </row>
    <row r="1479" spans="1:4">
      <c r="A1479" s="92">
        <v>2045</v>
      </c>
      <c r="B1479" s="92" t="s">
        <v>292</v>
      </c>
      <c r="C1479" s="92" t="s">
        <v>112</v>
      </c>
      <c r="D1479">
        <v>2607.880859375</v>
      </c>
    </row>
    <row r="1480" spans="1:4">
      <c r="A1480" s="92">
        <v>2045</v>
      </c>
      <c r="B1480" s="92" t="s">
        <v>292</v>
      </c>
      <c r="C1480" s="92" t="s">
        <v>112</v>
      </c>
      <c r="D1480">
        <v>291577.125</v>
      </c>
    </row>
    <row r="1481" spans="1:4">
      <c r="A1481" s="92">
        <v>2045</v>
      </c>
      <c r="B1481" s="92" t="s">
        <v>292</v>
      </c>
      <c r="C1481" s="92" t="s">
        <v>112</v>
      </c>
      <c r="D1481">
        <v>9.49212741851807</v>
      </c>
    </row>
    <row r="1482" spans="1:4">
      <c r="A1482" s="92">
        <v>2045</v>
      </c>
      <c r="B1482" s="92" t="s">
        <v>292</v>
      </c>
      <c r="C1482" s="92" t="s">
        <v>112</v>
      </c>
      <c r="D1482">
        <v>532858.3125</v>
      </c>
    </row>
    <row r="1483" spans="1:4">
      <c r="A1483" s="92">
        <v>2045</v>
      </c>
      <c r="B1483" s="92" t="s">
        <v>292</v>
      </c>
      <c r="C1483" s="92" t="s">
        <v>112</v>
      </c>
      <c r="D1483">
        <v>53286.2421875</v>
      </c>
    </row>
    <row r="1484" spans="1:4">
      <c r="A1484" s="92">
        <v>2045</v>
      </c>
      <c r="B1484" s="92" t="s">
        <v>292</v>
      </c>
      <c r="C1484" s="92" t="s">
        <v>112</v>
      </c>
      <c r="D1484">
        <v>73709.6015625</v>
      </c>
    </row>
    <row r="1485" spans="1:4">
      <c r="A1485" s="92">
        <v>2045</v>
      </c>
      <c r="B1485" s="92" t="s">
        <v>292</v>
      </c>
      <c r="C1485" s="92" t="s">
        <v>112</v>
      </c>
      <c r="D1485">
        <v>7951.74951171875</v>
      </c>
    </row>
    <row r="1486" spans="1:4">
      <c r="A1486" s="92">
        <v>2045</v>
      </c>
      <c r="B1486" s="92" t="s">
        <v>292</v>
      </c>
      <c r="C1486" s="92" t="s">
        <v>112</v>
      </c>
      <c r="D1486">
        <v>61160.8359375</v>
      </c>
    </row>
    <row r="1487" spans="1:4">
      <c r="A1487" s="92">
        <v>2045</v>
      </c>
      <c r="B1487" s="92" t="s">
        <v>292</v>
      </c>
      <c r="C1487" s="92" t="s">
        <v>112</v>
      </c>
      <c r="D1487">
        <v>14681.56640625</v>
      </c>
    </row>
    <row r="1488" spans="1:4">
      <c r="A1488" s="92">
        <v>2045</v>
      </c>
      <c r="B1488" s="92" t="s">
        <v>292</v>
      </c>
      <c r="C1488" s="92" t="s">
        <v>112</v>
      </c>
      <c r="D1488">
        <v>1185.13610839844</v>
      </c>
    </row>
    <row r="1489" spans="1:4">
      <c r="A1489" s="92">
        <v>2045</v>
      </c>
      <c r="B1489" s="92" t="s">
        <v>292</v>
      </c>
      <c r="C1489" s="92" t="s">
        <v>115</v>
      </c>
      <c r="D1489">
        <v>69443.8828125</v>
      </c>
    </row>
    <row r="1490" spans="1:4">
      <c r="A1490" s="92">
        <v>2045</v>
      </c>
      <c r="B1490" s="92" t="s">
        <v>292</v>
      </c>
      <c r="C1490" s="92" t="s">
        <v>115</v>
      </c>
      <c r="D1490">
        <v>25806.533203125</v>
      </c>
    </row>
    <row r="1491" spans="1:4">
      <c r="A1491" s="92">
        <v>2045</v>
      </c>
      <c r="B1491" s="92" t="s">
        <v>292</v>
      </c>
      <c r="C1491" s="92" t="s">
        <v>118</v>
      </c>
      <c r="D1491">
        <v>4973.6376953125</v>
      </c>
    </row>
    <row r="1492" spans="1:4">
      <c r="A1492" s="92">
        <v>2045</v>
      </c>
      <c r="B1492" s="92" t="s">
        <v>292</v>
      </c>
      <c r="C1492" s="92" t="s">
        <v>118</v>
      </c>
      <c r="D1492">
        <v>120431.53125</v>
      </c>
    </row>
    <row r="1493" spans="1:4">
      <c r="A1493" s="92">
        <v>2045</v>
      </c>
      <c r="B1493" s="92" t="s">
        <v>292</v>
      </c>
      <c r="C1493" s="92" t="s">
        <v>118</v>
      </c>
      <c r="D1493">
        <v>73706.28125</v>
      </c>
    </row>
    <row r="1494" spans="1:4">
      <c r="A1494" s="92">
        <v>2045</v>
      </c>
      <c r="B1494" s="92" t="s">
        <v>292</v>
      </c>
      <c r="C1494" s="92" t="s">
        <v>121</v>
      </c>
      <c r="D1494">
        <v>91136.1953125</v>
      </c>
    </row>
    <row r="1495" spans="1:4">
      <c r="A1495" s="92">
        <v>2045</v>
      </c>
      <c r="B1495" s="92" t="s">
        <v>292</v>
      </c>
      <c r="C1495" s="92" t="s">
        <v>121</v>
      </c>
      <c r="D1495">
        <v>53335.44140625</v>
      </c>
    </row>
    <row r="1496" spans="1:4">
      <c r="A1496" s="92">
        <v>2045</v>
      </c>
      <c r="B1496" s="92" t="s">
        <v>292</v>
      </c>
      <c r="C1496" s="92" t="s">
        <v>181</v>
      </c>
      <c r="D1496">
        <v>48917.59375</v>
      </c>
    </row>
    <row r="1497" spans="1:4">
      <c r="A1497" s="92">
        <v>2045</v>
      </c>
      <c r="B1497" s="92" t="s">
        <v>292</v>
      </c>
      <c r="C1497" s="92" t="s">
        <v>181</v>
      </c>
      <c r="D1497">
        <v>10034.45703125</v>
      </c>
    </row>
    <row r="1498" spans="1:4">
      <c r="A1498" s="92">
        <v>2045</v>
      </c>
      <c r="B1498" s="92" t="s">
        <v>292</v>
      </c>
      <c r="C1498" s="92" t="s">
        <v>181</v>
      </c>
      <c r="D1498">
        <v>6799.6533203125</v>
      </c>
    </row>
    <row r="1499" spans="1:4">
      <c r="A1499" s="92">
        <v>2045</v>
      </c>
      <c r="B1499" s="92" t="s">
        <v>292</v>
      </c>
      <c r="C1499" s="92" t="s">
        <v>181</v>
      </c>
      <c r="D1499">
        <v>2422.87231445312</v>
      </c>
    </row>
    <row r="1500" spans="1:4">
      <c r="A1500" s="92">
        <v>2045</v>
      </c>
      <c r="B1500" s="92" t="s">
        <v>292</v>
      </c>
      <c r="C1500" s="92" t="s">
        <v>181</v>
      </c>
      <c r="D1500">
        <v>94284.3515625</v>
      </c>
    </row>
    <row r="1501" spans="1:4">
      <c r="A1501" s="92">
        <v>2045</v>
      </c>
      <c r="B1501" s="92" t="s">
        <v>292</v>
      </c>
      <c r="C1501" s="92" t="s">
        <v>181</v>
      </c>
      <c r="D1501">
        <v>68090.1328125</v>
      </c>
    </row>
    <row r="1502" spans="1:4">
      <c r="A1502" s="92">
        <v>2045</v>
      </c>
      <c r="B1502" s="92" t="s">
        <v>292</v>
      </c>
      <c r="C1502" s="92" t="s">
        <v>124</v>
      </c>
      <c r="D1502">
        <v>189834.46875</v>
      </c>
    </row>
    <row r="1503" spans="1:4">
      <c r="A1503" s="92">
        <v>2045</v>
      </c>
      <c r="B1503" s="92" t="s">
        <v>292</v>
      </c>
      <c r="C1503" s="92" t="s">
        <v>124</v>
      </c>
      <c r="D1503">
        <v>13333.4931640625</v>
      </c>
    </row>
    <row r="1504" spans="1:4">
      <c r="A1504" s="92">
        <v>2045</v>
      </c>
      <c r="B1504" s="92" t="s">
        <v>292</v>
      </c>
      <c r="C1504" s="92" t="s">
        <v>124</v>
      </c>
      <c r="D1504">
        <v>509.47259521484398</v>
      </c>
    </row>
    <row r="1505" spans="1:4">
      <c r="A1505" s="92">
        <v>2045</v>
      </c>
      <c r="B1505" s="92" t="s">
        <v>292</v>
      </c>
      <c r="C1505" s="92" t="s">
        <v>124</v>
      </c>
      <c r="D1505">
        <v>41432.5390625</v>
      </c>
    </row>
    <row r="1506" spans="1:4">
      <c r="A1506" s="92">
        <v>2045</v>
      </c>
      <c r="B1506" s="92" t="s">
        <v>292</v>
      </c>
      <c r="C1506" s="92" t="s">
        <v>124</v>
      </c>
      <c r="D1506">
        <v>22516.41796875</v>
      </c>
    </row>
    <row r="1507" spans="1:4">
      <c r="A1507" s="92">
        <v>2045</v>
      </c>
      <c r="B1507" s="92" t="s">
        <v>292</v>
      </c>
      <c r="C1507" s="92" t="s">
        <v>130</v>
      </c>
      <c r="D1507">
        <v>937839.6875</v>
      </c>
    </row>
    <row r="1508" spans="1:4">
      <c r="A1508" s="92">
        <v>2045</v>
      </c>
      <c r="B1508" s="92" t="s">
        <v>292</v>
      </c>
      <c r="C1508" s="92" t="s">
        <v>130</v>
      </c>
      <c r="D1508">
        <v>25343.11328125</v>
      </c>
    </row>
    <row r="1509" spans="1:4">
      <c r="A1509" s="92">
        <v>2045</v>
      </c>
      <c r="B1509" s="92" t="s">
        <v>292</v>
      </c>
      <c r="C1509" s="92" t="s">
        <v>130</v>
      </c>
      <c r="D1509">
        <v>251374.375</v>
      </c>
    </row>
    <row r="1510" spans="1:4">
      <c r="A1510" s="92">
        <v>2045</v>
      </c>
      <c r="B1510" s="92" t="s">
        <v>292</v>
      </c>
      <c r="C1510" s="92" t="s">
        <v>130</v>
      </c>
      <c r="D1510">
        <v>58742.4609375</v>
      </c>
    </row>
    <row r="1511" spans="1:4">
      <c r="A1511" s="92">
        <v>2045</v>
      </c>
      <c r="B1511" s="92" t="s">
        <v>292</v>
      </c>
      <c r="C1511" s="92" t="s">
        <v>130</v>
      </c>
      <c r="D1511">
        <v>11102.1962890625</v>
      </c>
    </row>
    <row r="1512" spans="1:4">
      <c r="A1512" s="92">
        <v>2045</v>
      </c>
      <c r="B1512" s="92" t="s">
        <v>292</v>
      </c>
      <c r="C1512" s="92" t="s">
        <v>130</v>
      </c>
      <c r="D1512">
        <v>206497.015625</v>
      </c>
    </row>
    <row r="1513" spans="1:4">
      <c r="A1513" s="92">
        <v>2045</v>
      </c>
      <c r="B1513" s="92" t="s">
        <v>292</v>
      </c>
      <c r="C1513" s="92" t="s">
        <v>132</v>
      </c>
      <c r="D1513">
        <v>614119.375</v>
      </c>
    </row>
    <row r="1514" spans="1:4">
      <c r="A1514" s="92">
        <v>2045</v>
      </c>
      <c r="B1514" s="92" t="s">
        <v>292</v>
      </c>
      <c r="C1514" s="92" t="s">
        <v>132</v>
      </c>
      <c r="D1514">
        <v>666965.5</v>
      </c>
    </row>
    <row r="1515" spans="1:4">
      <c r="A1515" s="92">
        <v>2045</v>
      </c>
      <c r="B1515" s="92" t="s">
        <v>292</v>
      </c>
      <c r="C1515" s="92" t="s">
        <v>132</v>
      </c>
      <c r="D1515">
        <v>256081.15625</v>
      </c>
    </row>
    <row r="1516" spans="1:4">
      <c r="A1516" s="92">
        <v>2045</v>
      </c>
      <c r="B1516" s="92" t="s">
        <v>292</v>
      </c>
      <c r="C1516" s="92" t="s">
        <v>132</v>
      </c>
      <c r="D1516">
        <v>23548.46484375</v>
      </c>
    </row>
    <row r="1517" spans="1:4">
      <c r="A1517" s="92">
        <v>2045</v>
      </c>
      <c r="B1517" s="92" t="s">
        <v>292</v>
      </c>
      <c r="C1517" s="92" t="s">
        <v>287</v>
      </c>
      <c r="D1517">
        <v>19313.435546875</v>
      </c>
    </row>
    <row r="1518" spans="1:4">
      <c r="A1518" s="92">
        <v>2045</v>
      </c>
      <c r="B1518" s="92" t="s">
        <v>292</v>
      </c>
      <c r="C1518" s="92" t="s">
        <v>287</v>
      </c>
      <c r="D1518">
        <v>298256.3125</v>
      </c>
    </row>
    <row r="1519" spans="1:4">
      <c r="A1519" s="92">
        <v>2045</v>
      </c>
      <c r="B1519" s="92" t="s">
        <v>292</v>
      </c>
      <c r="C1519" s="92" t="s">
        <v>287</v>
      </c>
      <c r="D1519">
        <v>8255.033203125</v>
      </c>
    </row>
    <row r="1520" spans="1:4">
      <c r="A1520" s="92">
        <v>2045</v>
      </c>
      <c r="B1520" s="92" t="s">
        <v>292</v>
      </c>
      <c r="C1520" s="92" t="s">
        <v>287</v>
      </c>
      <c r="D1520">
        <v>83810.734375</v>
      </c>
    </row>
    <row r="1521" spans="1:4">
      <c r="A1521" s="92">
        <v>2045</v>
      </c>
      <c r="B1521" s="92" t="s">
        <v>292</v>
      </c>
      <c r="C1521" s="92" t="s">
        <v>141</v>
      </c>
      <c r="D1521">
        <v>718111.6875</v>
      </c>
    </row>
    <row r="1522" spans="1:4">
      <c r="A1522" s="92">
        <v>2045</v>
      </c>
      <c r="B1522" s="92" t="s">
        <v>292</v>
      </c>
      <c r="C1522" s="92" t="s">
        <v>141</v>
      </c>
      <c r="D1522">
        <v>99102.40625</v>
      </c>
    </row>
    <row r="1523" spans="1:4">
      <c r="A1523" s="92">
        <v>2045</v>
      </c>
      <c r="B1523" s="92" t="s">
        <v>292</v>
      </c>
      <c r="C1523" s="92" t="s">
        <v>141</v>
      </c>
      <c r="D1523">
        <v>127248.140625</v>
      </c>
    </row>
    <row r="1524" spans="1:4">
      <c r="A1524" s="92">
        <v>2045</v>
      </c>
      <c r="B1524" s="92" t="s">
        <v>292</v>
      </c>
      <c r="C1524" s="92" t="s">
        <v>141</v>
      </c>
      <c r="D1524">
        <v>743909.625</v>
      </c>
    </row>
    <row r="1525" spans="1:4">
      <c r="A1525" s="92">
        <v>2045</v>
      </c>
      <c r="B1525" s="92" t="s">
        <v>292</v>
      </c>
      <c r="C1525" s="92" t="s">
        <v>141</v>
      </c>
      <c r="D1525">
        <v>86052.4609375</v>
      </c>
    </row>
    <row r="1526" spans="1:4">
      <c r="A1526" s="92">
        <v>2045</v>
      </c>
      <c r="B1526" s="92" t="s">
        <v>292</v>
      </c>
      <c r="C1526" s="92" t="s">
        <v>141</v>
      </c>
      <c r="D1526">
        <v>174392.53125</v>
      </c>
    </row>
    <row r="1527" spans="1:4">
      <c r="A1527" s="92">
        <v>2045</v>
      </c>
      <c r="B1527" s="92" t="s">
        <v>292</v>
      </c>
      <c r="C1527" s="92" t="s">
        <v>141</v>
      </c>
      <c r="D1527">
        <v>220920.6875</v>
      </c>
    </row>
    <row r="1528" spans="1:4">
      <c r="A1528" s="92">
        <v>2045</v>
      </c>
      <c r="B1528" s="92" t="s">
        <v>292</v>
      </c>
      <c r="C1528" s="92" t="s">
        <v>141</v>
      </c>
      <c r="D1528">
        <v>29726.7265625</v>
      </c>
    </row>
    <row r="1529" spans="1:4">
      <c r="A1529" s="92">
        <v>2045</v>
      </c>
      <c r="B1529" s="92" t="s">
        <v>292</v>
      </c>
      <c r="C1529" s="92" t="s">
        <v>141</v>
      </c>
      <c r="D1529">
        <v>54150.81640625</v>
      </c>
    </row>
    <row r="1530" spans="1:4">
      <c r="A1530" s="92">
        <v>2045</v>
      </c>
      <c r="B1530" s="92" t="s">
        <v>292</v>
      </c>
      <c r="C1530" s="92" t="s">
        <v>141</v>
      </c>
      <c r="D1530">
        <v>57768.44140625</v>
      </c>
    </row>
    <row r="1531" spans="1:4">
      <c r="A1531" s="92">
        <v>2045</v>
      </c>
      <c r="B1531" s="92" t="s">
        <v>292</v>
      </c>
      <c r="C1531" s="92" t="s">
        <v>141</v>
      </c>
      <c r="D1531">
        <v>367060.28125</v>
      </c>
    </row>
    <row r="1532" spans="1:4">
      <c r="A1532" s="92">
        <v>2045</v>
      </c>
      <c r="B1532" s="92" t="s">
        <v>292</v>
      </c>
      <c r="C1532" s="92" t="s">
        <v>141</v>
      </c>
      <c r="D1532">
        <v>9039.912109375</v>
      </c>
    </row>
    <row r="1533" spans="1:4">
      <c r="A1533" s="92">
        <v>2045</v>
      </c>
      <c r="B1533" s="92" t="s">
        <v>292</v>
      </c>
      <c r="C1533" s="92" t="s">
        <v>182</v>
      </c>
      <c r="D1533">
        <v>24043.25390625</v>
      </c>
    </row>
    <row r="1534" spans="1:4">
      <c r="A1534" s="92">
        <v>2045</v>
      </c>
      <c r="B1534" s="92" t="s">
        <v>292</v>
      </c>
      <c r="C1534" s="92" t="s">
        <v>182</v>
      </c>
      <c r="D1534">
        <v>15290.4599609375</v>
      </c>
    </row>
    <row r="1535" spans="1:4">
      <c r="A1535" s="92">
        <v>2045</v>
      </c>
      <c r="B1535" s="92" t="s">
        <v>292</v>
      </c>
      <c r="C1535" s="92" t="s">
        <v>182</v>
      </c>
      <c r="D1535">
        <v>14029.8486328125</v>
      </c>
    </row>
    <row r="1536" spans="1:4">
      <c r="A1536" s="92">
        <v>2045</v>
      </c>
      <c r="B1536" s="92" t="s">
        <v>292</v>
      </c>
      <c r="C1536" s="92" t="s">
        <v>144</v>
      </c>
      <c r="D1536">
        <v>11756.046875</v>
      </c>
    </row>
    <row r="1537" spans="1:4">
      <c r="A1537" s="92">
        <v>2045</v>
      </c>
      <c r="B1537" s="92" t="s">
        <v>292</v>
      </c>
      <c r="C1537" s="92" t="s">
        <v>144</v>
      </c>
      <c r="D1537">
        <v>4861.025390625</v>
      </c>
    </row>
    <row r="1538" spans="1:4">
      <c r="A1538" s="92">
        <v>2045</v>
      </c>
      <c r="B1538" s="92" t="s">
        <v>292</v>
      </c>
      <c r="C1538" s="92" t="s">
        <v>144</v>
      </c>
      <c r="D1538">
        <v>4878.65234375</v>
      </c>
    </row>
    <row r="1539" spans="1:4">
      <c r="A1539" s="92">
        <v>2045</v>
      </c>
      <c r="B1539" s="92" t="s">
        <v>292</v>
      </c>
      <c r="C1539" s="92" t="s">
        <v>144</v>
      </c>
      <c r="D1539">
        <v>1235.42321777344</v>
      </c>
    </row>
    <row r="1540" spans="1:4">
      <c r="A1540" s="92">
        <v>2045</v>
      </c>
      <c r="B1540" s="92" t="s">
        <v>292</v>
      </c>
      <c r="C1540" s="92" t="s">
        <v>144</v>
      </c>
      <c r="D1540">
        <v>1228.40991210938</v>
      </c>
    </row>
    <row r="1541" spans="1:4">
      <c r="A1541" s="92">
        <v>2045</v>
      </c>
      <c r="B1541" s="92" t="s">
        <v>292</v>
      </c>
      <c r="C1541" s="92" t="s">
        <v>144</v>
      </c>
      <c r="D1541">
        <v>2153.916015625</v>
      </c>
    </row>
    <row r="1542" spans="1:4">
      <c r="A1542" s="92">
        <v>2045</v>
      </c>
      <c r="B1542" s="92" t="s">
        <v>292</v>
      </c>
      <c r="C1542" s="92" t="s">
        <v>144</v>
      </c>
      <c r="D1542">
        <v>2821.44360351562</v>
      </c>
    </row>
    <row r="1543" spans="1:4">
      <c r="A1543" s="92">
        <v>2045</v>
      </c>
      <c r="B1543" s="92" t="s">
        <v>292</v>
      </c>
      <c r="C1543" s="92" t="s">
        <v>147</v>
      </c>
      <c r="D1543">
        <v>63470.19140625</v>
      </c>
    </row>
    <row r="1544" spans="1:4">
      <c r="A1544" s="92">
        <v>2045</v>
      </c>
      <c r="B1544" s="92" t="s">
        <v>292</v>
      </c>
      <c r="C1544" s="92" t="s">
        <v>147</v>
      </c>
      <c r="D1544">
        <v>14515.3916015625</v>
      </c>
    </row>
    <row r="1545" spans="1:4">
      <c r="A1545" s="92">
        <v>2045</v>
      </c>
      <c r="B1545" s="92" t="s">
        <v>292</v>
      </c>
      <c r="C1545" s="92" t="s">
        <v>147</v>
      </c>
      <c r="D1545">
        <v>17442.904296875</v>
      </c>
    </row>
    <row r="1546" spans="1:4">
      <c r="A1546" s="92">
        <v>2045</v>
      </c>
      <c r="B1546" s="92" t="s">
        <v>292</v>
      </c>
      <c r="C1546" s="92" t="s">
        <v>147</v>
      </c>
      <c r="D1546">
        <v>58382.7421875</v>
      </c>
    </row>
    <row r="1547" spans="1:4">
      <c r="A1547" s="92">
        <v>2045</v>
      </c>
      <c r="B1547" s="92" t="s">
        <v>292</v>
      </c>
      <c r="C1547" s="92" t="s">
        <v>147</v>
      </c>
      <c r="D1547">
        <v>291716.65625</v>
      </c>
    </row>
    <row r="1548" spans="1:4">
      <c r="A1548" s="92">
        <v>2045</v>
      </c>
      <c r="B1548" s="92" t="s">
        <v>292</v>
      </c>
      <c r="C1548" s="92" t="s">
        <v>183</v>
      </c>
      <c r="D1548">
        <v>253825.703125</v>
      </c>
    </row>
    <row r="1549" spans="1:4">
      <c r="A1549" s="92">
        <v>2045</v>
      </c>
      <c r="B1549" s="92" t="s">
        <v>292</v>
      </c>
      <c r="C1549" s="92" t="s">
        <v>183</v>
      </c>
      <c r="D1549">
        <v>15631.3564453125</v>
      </c>
    </row>
    <row r="1550" spans="1:4">
      <c r="A1550" s="92">
        <v>2045</v>
      </c>
      <c r="B1550" s="92" t="s">
        <v>292</v>
      </c>
      <c r="C1550" s="92" t="s">
        <v>183</v>
      </c>
      <c r="D1550">
        <v>51364.2109375</v>
      </c>
    </row>
    <row r="1551" spans="1:4">
      <c r="A1551" s="92">
        <v>2045</v>
      </c>
      <c r="B1551" s="92" t="s">
        <v>292</v>
      </c>
      <c r="C1551" s="92" t="s">
        <v>183</v>
      </c>
      <c r="D1551">
        <v>162887.96875</v>
      </c>
    </row>
    <row r="1552" spans="1:4">
      <c r="A1552" s="92">
        <v>2045</v>
      </c>
      <c r="B1552" s="92" t="s">
        <v>292</v>
      </c>
      <c r="C1552" s="92" t="s">
        <v>149</v>
      </c>
      <c r="D1552">
        <v>86155.2109375</v>
      </c>
    </row>
    <row r="1553" spans="1:4">
      <c r="A1553" s="92">
        <v>2045</v>
      </c>
      <c r="B1553" s="92" t="s">
        <v>292</v>
      </c>
      <c r="C1553" s="92" t="s">
        <v>149</v>
      </c>
      <c r="D1553">
        <v>62.511074066162102</v>
      </c>
    </row>
    <row r="1554" spans="1:4">
      <c r="A1554" s="92">
        <v>2045</v>
      </c>
      <c r="B1554" s="92" t="s">
        <v>292</v>
      </c>
      <c r="C1554" s="92" t="s">
        <v>149</v>
      </c>
      <c r="D1554">
        <v>68811.21875</v>
      </c>
    </row>
    <row r="1555" spans="1:4">
      <c r="A1555" s="92">
        <v>2045</v>
      </c>
      <c r="B1555" s="92" t="s">
        <v>292</v>
      </c>
      <c r="C1555" s="92" t="s">
        <v>149</v>
      </c>
      <c r="D1555">
        <v>214934.125</v>
      </c>
    </row>
    <row r="1556" spans="1:4">
      <c r="A1556" s="92">
        <v>2045</v>
      </c>
      <c r="B1556" s="92" t="s">
        <v>292</v>
      </c>
      <c r="C1556" s="92" t="s">
        <v>149</v>
      </c>
      <c r="D1556">
        <v>205694.828125</v>
      </c>
    </row>
    <row r="1557" spans="1:4">
      <c r="A1557" s="92">
        <v>2045</v>
      </c>
      <c r="B1557" s="92" t="s">
        <v>292</v>
      </c>
      <c r="C1557" s="92" t="s">
        <v>149</v>
      </c>
      <c r="D1557">
        <v>29353.111328125</v>
      </c>
    </row>
    <row r="1558" spans="1:4">
      <c r="A1558" s="92">
        <v>2045</v>
      </c>
      <c r="B1558" s="92" t="s">
        <v>292</v>
      </c>
      <c r="C1558" s="92" t="s">
        <v>149</v>
      </c>
      <c r="D1558">
        <v>517363.59375</v>
      </c>
    </row>
    <row r="1559" spans="1:4">
      <c r="A1559" s="92">
        <v>2045</v>
      </c>
      <c r="B1559" s="92" t="s">
        <v>292</v>
      </c>
      <c r="C1559" s="92" t="s">
        <v>149</v>
      </c>
      <c r="D1559">
        <v>284401.03125</v>
      </c>
    </row>
    <row r="1560" spans="1:4">
      <c r="A1560" s="92">
        <v>2045</v>
      </c>
      <c r="B1560" s="92" t="s">
        <v>292</v>
      </c>
      <c r="C1560" s="92" t="s">
        <v>149</v>
      </c>
      <c r="D1560">
        <v>178002.0625</v>
      </c>
    </row>
    <row r="1561" spans="1:4">
      <c r="A1561" s="92">
        <v>2045</v>
      </c>
      <c r="B1561" s="92" t="s">
        <v>292</v>
      </c>
      <c r="C1561" s="92" t="s">
        <v>149</v>
      </c>
      <c r="D1561">
        <v>141449.265625</v>
      </c>
    </row>
    <row r="1562" spans="1:4">
      <c r="A1562" s="92">
        <v>2045</v>
      </c>
      <c r="B1562" s="92" t="s">
        <v>292</v>
      </c>
      <c r="C1562" s="92" t="s">
        <v>149</v>
      </c>
      <c r="D1562">
        <v>9428.2265625</v>
      </c>
    </row>
    <row r="1563" spans="1:4">
      <c r="A1563" s="92">
        <v>2045</v>
      </c>
      <c r="B1563" s="92" t="s">
        <v>292</v>
      </c>
      <c r="C1563" s="92" t="s">
        <v>149</v>
      </c>
      <c r="D1563">
        <v>39903.953125</v>
      </c>
    </row>
    <row r="1564" spans="1:4">
      <c r="A1564" s="92">
        <v>2045</v>
      </c>
      <c r="B1564" s="92" t="s">
        <v>292</v>
      </c>
      <c r="C1564" s="92" t="s">
        <v>149</v>
      </c>
      <c r="D1564">
        <v>219007.65625</v>
      </c>
    </row>
    <row r="1565" spans="1:4">
      <c r="A1565" s="92">
        <v>2045</v>
      </c>
      <c r="B1565" s="92" t="s">
        <v>292</v>
      </c>
      <c r="C1565" s="92" t="s">
        <v>149</v>
      </c>
      <c r="D1565">
        <v>501040.25</v>
      </c>
    </row>
    <row r="1566" spans="1:4">
      <c r="A1566" s="92">
        <v>2045</v>
      </c>
      <c r="B1566" s="92" t="s">
        <v>292</v>
      </c>
      <c r="C1566" s="92" t="s">
        <v>155</v>
      </c>
      <c r="D1566">
        <v>54999.56640625</v>
      </c>
    </row>
    <row r="1567" spans="1:4">
      <c r="A1567" s="92">
        <v>2045</v>
      </c>
      <c r="B1567" s="92" t="s">
        <v>292</v>
      </c>
      <c r="C1567" s="92" t="s">
        <v>155</v>
      </c>
      <c r="D1567">
        <v>33647.03125</v>
      </c>
    </row>
    <row r="1568" spans="1:4">
      <c r="A1568" s="92">
        <v>2045</v>
      </c>
      <c r="B1568" s="92" t="s">
        <v>292</v>
      </c>
      <c r="C1568" s="92" t="s">
        <v>155</v>
      </c>
      <c r="D1568">
        <v>109282.0390625</v>
      </c>
    </row>
    <row r="1569" spans="1:4">
      <c r="A1569" s="92">
        <v>2045</v>
      </c>
      <c r="B1569" s="92" t="s">
        <v>292</v>
      </c>
      <c r="C1569" s="92" t="s">
        <v>155</v>
      </c>
      <c r="D1569">
        <v>106845.546875</v>
      </c>
    </row>
    <row r="1570" spans="1:4">
      <c r="A1570" s="92">
        <v>2045</v>
      </c>
      <c r="B1570" s="92" t="s">
        <v>292</v>
      </c>
      <c r="C1570" s="92" t="s">
        <v>155</v>
      </c>
      <c r="D1570">
        <v>257128.25</v>
      </c>
    </row>
    <row r="1571" spans="1:4">
      <c r="A1571" s="92">
        <v>2045</v>
      </c>
      <c r="B1571" s="92" t="s">
        <v>292</v>
      </c>
      <c r="C1571" s="92" t="s">
        <v>155</v>
      </c>
      <c r="D1571">
        <v>39019.78125</v>
      </c>
    </row>
    <row r="1572" spans="1:4">
      <c r="A1572" s="92">
        <v>2045</v>
      </c>
      <c r="B1572" s="92" t="s">
        <v>292</v>
      </c>
      <c r="C1572" s="92" t="s">
        <v>155</v>
      </c>
      <c r="D1572">
        <v>589658.8125</v>
      </c>
    </row>
    <row r="1573" spans="1:4">
      <c r="A1573" s="92">
        <v>2045</v>
      </c>
      <c r="B1573" s="92" t="s">
        <v>292</v>
      </c>
      <c r="C1573" s="92" t="s">
        <v>155</v>
      </c>
      <c r="D1573">
        <v>74949.453125</v>
      </c>
    </row>
    <row r="1574" spans="1:4">
      <c r="A1574" s="92">
        <v>2045</v>
      </c>
      <c r="B1574" s="92" t="s">
        <v>292</v>
      </c>
      <c r="C1574" s="92" t="s">
        <v>155</v>
      </c>
      <c r="D1574">
        <v>49.2506713867188</v>
      </c>
    </row>
    <row r="1575" spans="1:4">
      <c r="A1575" s="92">
        <v>2045</v>
      </c>
      <c r="B1575" s="92" t="s">
        <v>292</v>
      </c>
      <c r="C1575" s="92" t="s">
        <v>155</v>
      </c>
      <c r="D1575">
        <v>196577.90625</v>
      </c>
    </row>
    <row r="1576" spans="1:4">
      <c r="A1576" s="92">
        <v>2045</v>
      </c>
      <c r="B1576" s="92" t="s">
        <v>292</v>
      </c>
      <c r="C1576" s="92" t="s">
        <v>155</v>
      </c>
      <c r="D1576">
        <v>26187.4140625</v>
      </c>
    </row>
    <row r="1577" spans="1:4">
      <c r="A1577" s="92">
        <v>2045</v>
      </c>
      <c r="B1577" s="92" t="s">
        <v>292</v>
      </c>
      <c r="C1577" s="92" t="s">
        <v>155</v>
      </c>
      <c r="D1577">
        <v>144067.25</v>
      </c>
    </row>
    <row r="1578" spans="1:4">
      <c r="A1578" s="92">
        <v>2050</v>
      </c>
      <c r="B1578" s="92" t="s">
        <v>292</v>
      </c>
      <c r="C1578" s="92" t="s">
        <v>78</v>
      </c>
      <c r="D1578">
        <v>4825.03857421875</v>
      </c>
    </row>
    <row r="1579" spans="1:4">
      <c r="A1579" s="92">
        <v>2050</v>
      </c>
      <c r="B1579" s="92" t="s">
        <v>292</v>
      </c>
      <c r="C1579" s="92" t="s">
        <v>78</v>
      </c>
      <c r="D1579">
        <v>220616.84375</v>
      </c>
    </row>
    <row r="1580" spans="1:4">
      <c r="A1580" s="92">
        <v>2050</v>
      </c>
      <c r="B1580" s="92" t="s">
        <v>292</v>
      </c>
      <c r="C1580" s="92" t="s">
        <v>78</v>
      </c>
      <c r="D1580">
        <v>13923.755859375</v>
      </c>
    </row>
    <row r="1581" spans="1:4">
      <c r="A1581" s="92">
        <v>2050</v>
      </c>
      <c r="B1581" s="92" t="s">
        <v>292</v>
      </c>
      <c r="C1581" s="92" t="s">
        <v>78</v>
      </c>
      <c r="D1581">
        <v>60747.63671875</v>
      </c>
    </row>
    <row r="1582" spans="1:4">
      <c r="A1582" s="92">
        <v>2050</v>
      </c>
      <c r="B1582" s="92" t="s">
        <v>292</v>
      </c>
      <c r="C1582" s="92" t="s">
        <v>78</v>
      </c>
      <c r="D1582">
        <v>107631.9453125</v>
      </c>
    </row>
    <row r="1583" spans="1:4">
      <c r="A1583" s="92">
        <v>2050</v>
      </c>
      <c r="B1583" s="92" t="s">
        <v>292</v>
      </c>
      <c r="C1583" s="92" t="s">
        <v>78</v>
      </c>
      <c r="D1583">
        <v>60720.60546875</v>
      </c>
    </row>
    <row r="1584" spans="1:4">
      <c r="A1584" s="92">
        <v>2050</v>
      </c>
      <c r="B1584" s="92" t="s">
        <v>292</v>
      </c>
      <c r="C1584" s="92" t="s">
        <v>78</v>
      </c>
      <c r="D1584">
        <v>47496.953125</v>
      </c>
    </row>
    <row r="1585" spans="1:4">
      <c r="A1585" s="92">
        <v>2050</v>
      </c>
      <c r="B1585" s="92" t="s">
        <v>292</v>
      </c>
      <c r="C1585" s="92" t="s">
        <v>78</v>
      </c>
      <c r="D1585">
        <v>23968.33984375</v>
      </c>
    </row>
    <row r="1586" spans="1:4">
      <c r="A1586" s="92">
        <v>2050</v>
      </c>
      <c r="B1586" s="92" t="s">
        <v>292</v>
      </c>
      <c r="C1586" s="92" t="s">
        <v>81</v>
      </c>
      <c r="D1586">
        <v>599.78509521484398</v>
      </c>
    </row>
    <row r="1587" spans="1:4">
      <c r="A1587" s="92">
        <v>2050</v>
      </c>
      <c r="B1587" s="92" t="s">
        <v>292</v>
      </c>
      <c r="C1587" s="92" t="s">
        <v>81</v>
      </c>
      <c r="D1587">
        <v>6563.25537109375</v>
      </c>
    </row>
    <row r="1588" spans="1:4">
      <c r="A1588" s="92">
        <v>2050</v>
      </c>
      <c r="B1588" s="92" t="s">
        <v>292</v>
      </c>
      <c r="C1588" s="92" t="s">
        <v>81</v>
      </c>
      <c r="D1588">
        <v>54723.96484375</v>
      </c>
    </row>
    <row r="1589" spans="1:4">
      <c r="A1589" s="92">
        <v>2050</v>
      </c>
      <c r="B1589" s="92" t="s">
        <v>292</v>
      </c>
      <c r="C1589" s="92" t="s">
        <v>81</v>
      </c>
      <c r="D1589">
        <v>40665.609375</v>
      </c>
    </row>
    <row r="1590" spans="1:4">
      <c r="A1590" s="92">
        <v>2050</v>
      </c>
      <c r="B1590" s="92" t="s">
        <v>292</v>
      </c>
      <c r="C1590" s="92" t="s">
        <v>81</v>
      </c>
      <c r="D1590">
        <v>21867.99609375</v>
      </c>
    </row>
    <row r="1591" spans="1:4">
      <c r="A1591" s="92">
        <v>2050</v>
      </c>
      <c r="B1591" s="92" t="s">
        <v>292</v>
      </c>
      <c r="C1591" s="92" t="s">
        <v>81</v>
      </c>
      <c r="D1591">
        <v>598.51983642578102</v>
      </c>
    </row>
    <row r="1592" spans="1:4">
      <c r="A1592" s="92">
        <v>2050</v>
      </c>
      <c r="B1592" s="92" t="s">
        <v>292</v>
      </c>
      <c r="C1592" s="92" t="s">
        <v>81</v>
      </c>
      <c r="D1592">
        <v>12654.025390625</v>
      </c>
    </row>
    <row r="1593" spans="1:4">
      <c r="A1593" s="92">
        <v>2050</v>
      </c>
      <c r="B1593" s="92" t="s">
        <v>292</v>
      </c>
      <c r="C1593" s="92" t="s">
        <v>81</v>
      </c>
      <c r="D1593">
        <v>1954.23425292969</v>
      </c>
    </row>
    <row r="1594" spans="1:4">
      <c r="A1594" s="92">
        <v>2050</v>
      </c>
      <c r="B1594" s="92" t="s">
        <v>292</v>
      </c>
      <c r="C1594" s="92" t="s">
        <v>81</v>
      </c>
      <c r="D1594">
        <v>103.999626159668</v>
      </c>
    </row>
    <row r="1595" spans="1:4">
      <c r="A1595" s="92">
        <v>2050</v>
      </c>
      <c r="B1595" s="92" t="s">
        <v>292</v>
      </c>
      <c r="C1595" s="92" t="s">
        <v>81</v>
      </c>
      <c r="D1595">
        <v>608.07647705078102</v>
      </c>
    </row>
    <row r="1596" spans="1:4">
      <c r="A1596" s="92">
        <v>2050</v>
      </c>
      <c r="B1596" s="92" t="s">
        <v>292</v>
      </c>
      <c r="C1596" s="92" t="s">
        <v>81</v>
      </c>
      <c r="D1596">
        <v>30578.810546875</v>
      </c>
    </row>
    <row r="1597" spans="1:4">
      <c r="A1597" s="92">
        <v>2050</v>
      </c>
      <c r="B1597" s="92" t="s">
        <v>292</v>
      </c>
      <c r="C1597" s="92" t="s">
        <v>81</v>
      </c>
      <c r="D1597">
        <v>2433.45361328125</v>
      </c>
    </row>
    <row r="1598" spans="1:4">
      <c r="A1598" s="92">
        <v>2050</v>
      </c>
      <c r="B1598" s="92" t="s">
        <v>292</v>
      </c>
      <c r="C1598" s="92" t="s">
        <v>87</v>
      </c>
      <c r="D1598">
        <v>139253</v>
      </c>
    </row>
    <row r="1599" spans="1:4">
      <c r="A1599" s="92">
        <v>2050</v>
      </c>
      <c r="B1599" s="92" t="s">
        <v>292</v>
      </c>
      <c r="C1599" s="92" t="s">
        <v>87</v>
      </c>
      <c r="D1599">
        <v>66152.2578125</v>
      </c>
    </row>
    <row r="1600" spans="1:4">
      <c r="A1600" s="92">
        <v>2050</v>
      </c>
      <c r="B1600" s="92" t="s">
        <v>292</v>
      </c>
      <c r="C1600" s="92" t="s">
        <v>87</v>
      </c>
      <c r="D1600">
        <v>288300.21875</v>
      </c>
    </row>
    <row r="1601" spans="1:4">
      <c r="A1601" s="92">
        <v>2050</v>
      </c>
      <c r="B1601" s="92" t="s">
        <v>292</v>
      </c>
      <c r="C1601" s="92" t="s">
        <v>87</v>
      </c>
      <c r="D1601">
        <v>57688.27734375</v>
      </c>
    </row>
    <row r="1602" spans="1:4">
      <c r="A1602" s="92">
        <v>2050</v>
      </c>
      <c r="B1602" s="92" t="s">
        <v>292</v>
      </c>
      <c r="C1602" s="92" t="s">
        <v>87</v>
      </c>
      <c r="D1602">
        <v>164085.53125</v>
      </c>
    </row>
    <row r="1603" spans="1:4">
      <c r="A1603" s="92">
        <v>2050</v>
      </c>
      <c r="B1603" s="92" t="s">
        <v>292</v>
      </c>
      <c r="C1603" s="92" t="s">
        <v>87</v>
      </c>
      <c r="D1603">
        <v>5170.615234375</v>
      </c>
    </row>
    <row r="1604" spans="1:4">
      <c r="A1604" s="92">
        <v>2050</v>
      </c>
      <c r="B1604" s="92" t="s">
        <v>292</v>
      </c>
      <c r="C1604" s="92" t="s">
        <v>87</v>
      </c>
      <c r="D1604">
        <v>498055.09375</v>
      </c>
    </row>
    <row r="1605" spans="1:4">
      <c r="A1605" s="92">
        <v>2050</v>
      </c>
      <c r="B1605" s="92" t="s">
        <v>292</v>
      </c>
      <c r="C1605" s="92" t="s">
        <v>87</v>
      </c>
      <c r="D1605">
        <v>19.029106140136701</v>
      </c>
    </row>
    <row r="1606" spans="1:4">
      <c r="A1606" s="92">
        <v>2050</v>
      </c>
      <c r="B1606" s="92" t="s">
        <v>292</v>
      </c>
      <c r="C1606" s="92" t="s">
        <v>87</v>
      </c>
      <c r="D1606">
        <v>171372.703125</v>
      </c>
    </row>
    <row r="1607" spans="1:4">
      <c r="A1607" s="92">
        <v>2050</v>
      </c>
      <c r="B1607" s="92" t="s">
        <v>292</v>
      </c>
      <c r="C1607" s="92" t="s">
        <v>87</v>
      </c>
      <c r="D1607">
        <v>5748.4013671875</v>
      </c>
    </row>
    <row r="1608" spans="1:4">
      <c r="A1608" s="92">
        <v>2050</v>
      </c>
      <c r="B1608" s="92" t="s">
        <v>292</v>
      </c>
      <c r="C1608" s="92" t="s">
        <v>87</v>
      </c>
      <c r="D1608">
        <v>180441.296875</v>
      </c>
    </row>
    <row r="1609" spans="1:4">
      <c r="A1609" s="92">
        <v>2050</v>
      </c>
      <c r="B1609" s="92" t="s">
        <v>292</v>
      </c>
      <c r="C1609" s="92" t="s">
        <v>87</v>
      </c>
      <c r="D1609">
        <v>1306.20971679688</v>
      </c>
    </row>
    <row r="1610" spans="1:4">
      <c r="A1610" s="92">
        <v>2050</v>
      </c>
      <c r="B1610" s="92" t="s">
        <v>292</v>
      </c>
      <c r="C1610" s="92" t="s">
        <v>87</v>
      </c>
      <c r="D1610">
        <v>43568.75</v>
      </c>
    </row>
    <row r="1611" spans="1:4">
      <c r="A1611" s="92">
        <v>2050</v>
      </c>
      <c r="B1611" s="92" t="s">
        <v>292</v>
      </c>
      <c r="C1611" s="92" t="s">
        <v>87</v>
      </c>
      <c r="D1611">
        <v>1212.31127929688</v>
      </c>
    </row>
    <row r="1612" spans="1:4">
      <c r="A1612" s="92">
        <v>2050</v>
      </c>
      <c r="B1612" s="92" t="s">
        <v>292</v>
      </c>
      <c r="C1612" s="92" t="s">
        <v>87</v>
      </c>
      <c r="D1612">
        <v>90751.0546875</v>
      </c>
    </row>
    <row r="1613" spans="1:4">
      <c r="A1613" s="92">
        <v>2050</v>
      </c>
      <c r="B1613" s="92" t="s">
        <v>292</v>
      </c>
      <c r="C1613" s="92" t="s">
        <v>84</v>
      </c>
      <c r="D1613">
        <v>13507.9765625</v>
      </c>
    </row>
    <row r="1614" spans="1:4">
      <c r="A1614" s="92">
        <v>2050</v>
      </c>
      <c r="B1614" s="92" t="s">
        <v>292</v>
      </c>
      <c r="C1614" s="92" t="s">
        <v>84</v>
      </c>
      <c r="D1614">
        <v>4798.8505859375</v>
      </c>
    </row>
    <row r="1615" spans="1:4">
      <c r="A1615" s="92">
        <v>2050</v>
      </c>
      <c r="B1615" s="92" t="s">
        <v>292</v>
      </c>
      <c r="C1615" s="92" t="s">
        <v>84</v>
      </c>
      <c r="D1615">
        <v>8780.91796875</v>
      </c>
    </row>
    <row r="1616" spans="1:4">
      <c r="A1616" s="92">
        <v>2050</v>
      </c>
      <c r="B1616" s="92" t="s">
        <v>292</v>
      </c>
      <c r="C1616" s="92" t="s">
        <v>84</v>
      </c>
      <c r="D1616">
        <v>295.38687133789102</v>
      </c>
    </row>
    <row r="1617" spans="1:4">
      <c r="A1617" s="92">
        <v>2050</v>
      </c>
      <c r="B1617" s="92" t="s">
        <v>292</v>
      </c>
      <c r="C1617" s="92" t="s">
        <v>84</v>
      </c>
      <c r="D1617">
        <v>2947.48681640625</v>
      </c>
    </row>
    <row r="1618" spans="1:4">
      <c r="A1618" s="92">
        <v>2050</v>
      </c>
      <c r="B1618" s="92" t="s">
        <v>292</v>
      </c>
      <c r="C1618" s="92" t="s">
        <v>84</v>
      </c>
      <c r="D1618">
        <v>2057.00024414062</v>
      </c>
    </row>
    <row r="1619" spans="1:4">
      <c r="A1619" s="92">
        <v>2050</v>
      </c>
      <c r="B1619" s="92" t="s">
        <v>292</v>
      </c>
      <c r="C1619" s="92" t="s">
        <v>84</v>
      </c>
      <c r="D1619">
        <v>2383.17602539062</v>
      </c>
    </row>
    <row r="1620" spans="1:4">
      <c r="A1620" s="92">
        <v>2050</v>
      </c>
      <c r="B1620" s="92" t="s">
        <v>292</v>
      </c>
      <c r="C1620" s="92" t="s">
        <v>84</v>
      </c>
      <c r="D1620">
        <v>25867.36328125</v>
      </c>
    </row>
    <row r="1621" spans="1:4">
      <c r="A1621" s="92">
        <v>2050</v>
      </c>
      <c r="B1621" s="92" t="s">
        <v>292</v>
      </c>
      <c r="C1621" s="92" t="s">
        <v>84</v>
      </c>
      <c r="D1621">
        <v>21887.90625</v>
      </c>
    </row>
    <row r="1622" spans="1:4">
      <c r="A1622" s="92">
        <v>2050</v>
      </c>
      <c r="B1622" s="92" t="s">
        <v>292</v>
      </c>
      <c r="C1622" s="92" t="s">
        <v>84</v>
      </c>
      <c r="D1622">
        <v>55361.71484375</v>
      </c>
    </row>
    <row r="1623" spans="1:4">
      <c r="A1623" s="92">
        <v>2050</v>
      </c>
      <c r="B1623" s="92" t="s">
        <v>292</v>
      </c>
      <c r="C1623" s="92" t="s">
        <v>84</v>
      </c>
      <c r="D1623">
        <v>3675.69067382812</v>
      </c>
    </row>
    <row r="1624" spans="1:4">
      <c r="A1624" s="92">
        <v>2050</v>
      </c>
      <c r="B1624" s="92" t="s">
        <v>292</v>
      </c>
      <c r="C1624" s="92" t="s">
        <v>90</v>
      </c>
      <c r="D1624">
        <v>184173.5</v>
      </c>
    </row>
    <row r="1625" spans="1:4">
      <c r="A1625" s="92">
        <v>2050</v>
      </c>
      <c r="B1625" s="92" t="s">
        <v>292</v>
      </c>
      <c r="C1625" s="92" t="s">
        <v>90</v>
      </c>
      <c r="D1625">
        <v>28396.857421875</v>
      </c>
    </row>
    <row r="1626" spans="1:4">
      <c r="A1626" s="92">
        <v>2050</v>
      </c>
      <c r="B1626" s="92" t="s">
        <v>292</v>
      </c>
      <c r="C1626" s="92" t="s">
        <v>90</v>
      </c>
      <c r="D1626">
        <v>35.2676811218262</v>
      </c>
    </row>
    <row r="1627" spans="1:4">
      <c r="A1627" s="92">
        <v>2050</v>
      </c>
      <c r="B1627" s="92" t="s">
        <v>292</v>
      </c>
      <c r="C1627" s="92" t="s">
        <v>90</v>
      </c>
      <c r="D1627">
        <v>5334.037109375</v>
      </c>
    </row>
    <row r="1628" spans="1:4">
      <c r="A1628" s="92">
        <v>2050</v>
      </c>
      <c r="B1628" s="92" t="s">
        <v>292</v>
      </c>
      <c r="C1628" s="92" t="s">
        <v>90</v>
      </c>
      <c r="D1628">
        <v>7924.44677734375</v>
      </c>
    </row>
    <row r="1629" spans="1:4">
      <c r="A1629" s="92">
        <v>2050</v>
      </c>
      <c r="B1629" s="92" t="s">
        <v>292</v>
      </c>
      <c r="C1629" s="92" t="s">
        <v>90</v>
      </c>
      <c r="D1629">
        <v>8064.53076171875</v>
      </c>
    </row>
    <row r="1630" spans="1:4">
      <c r="A1630" s="92">
        <v>2050</v>
      </c>
      <c r="B1630" s="92" t="s">
        <v>292</v>
      </c>
      <c r="C1630" s="92" t="s">
        <v>90</v>
      </c>
      <c r="D1630">
        <v>4452.77978515625</v>
      </c>
    </row>
    <row r="1631" spans="1:4">
      <c r="A1631" s="92">
        <v>2050</v>
      </c>
      <c r="B1631" s="92" t="s">
        <v>292</v>
      </c>
      <c r="C1631" s="92" t="s">
        <v>90</v>
      </c>
      <c r="D1631">
        <v>53573.28125</v>
      </c>
    </row>
    <row r="1632" spans="1:4">
      <c r="A1632" s="92">
        <v>2050</v>
      </c>
      <c r="B1632" s="92" t="s">
        <v>292</v>
      </c>
      <c r="C1632" s="92" t="s">
        <v>90</v>
      </c>
      <c r="D1632">
        <v>78572.609375</v>
      </c>
    </row>
    <row r="1633" spans="1:4">
      <c r="A1633" s="92">
        <v>2050</v>
      </c>
      <c r="B1633" s="92" t="s">
        <v>292</v>
      </c>
      <c r="C1633" s="92" t="s">
        <v>90</v>
      </c>
      <c r="D1633">
        <v>24458.03515625</v>
      </c>
    </row>
    <row r="1634" spans="1:4">
      <c r="A1634" s="92">
        <v>2050</v>
      </c>
      <c r="B1634" s="92" t="s">
        <v>292</v>
      </c>
      <c r="C1634" s="92" t="s">
        <v>95</v>
      </c>
      <c r="D1634">
        <v>25895.11328125</v>
      </c>
    </row>
    <row r="1635" spans="1:4">
      <c r="A1635" s="92">
        <v>2050</v>
      </c>
      <c r="B1635" s="92" t="s">
        <v>292</v>
      </c>
      <c r="C1635" s="92" t="s">
        <v>95</v>
      </c>
      <c r="D1635">
        <v>48921.50390625</v>
      </c>
    </row>
    <row r="1636" spans="1:4">
      <c r="A1636" s="92">
        <v>2050</v>
      </c>
      <c r="B1636" s="92" t="s">
        <v>292</v>
      </c>
      <c r="C1636" s="92" t="s">
        <v>95</v>
      </c>
      <c r="D1636">
        <v>2650.01342773438</v>
      </c>
    </row>
    <row r="1637" spans="1:4">
      <c r="A1637" s="92">
        <v>2050</v>
      </c>
      <c r="B1637" s="92" t="s">
        <v>292</v>
      </c>
      <c r="C1637" s="92" t="s">
        <v>95</v>
      </c>
      <c r="D1637">
        <v>56275.7421875</v>
      </c>
    </row>
    <row r="1638" spans="1:4">
      <c r="A1638" s="92">
        <v>2050</v>
      </c>
      <c r="B1638" s="92" t="s">
        <v>292</v>
      </c>
      <c r="C1638" s="92" t="s">
        <v>95</v>
      </c>
      <c r="D1638">
        <v>8452.662109375</v>
      </c>
    </row>
    <row r="1639" spans="1:4">
      <c r="A1639" s="92">
        <v>2050</v>
      </c>
      <c r="B1639" s="92" t="s">
        <v>292</v>
      </c>
      <c r="C1639" s="92" t="s">
        <v>95</v>
      </c>
      <c r="D1639">
        <v>8969.884765625</v>
      </c>
    </row>
    <row r="1640" spans="1:4">
      <c r="A1640" s="92">
        <v>2050</v>
      </c>
      <c r="B1640" s="92" t="s">
        <v>292</v>
      </c>
      <c r="C1640" s="92" t="s">
        <v>95</v>
      </c>
      <c r="D1640">
        <v>144.46688842773401</v>
      </c>
    </row>
    <row r="1641" spans="1:4">
      <c r="A1641" s="92">
        <v>2050</v>
      </c>
      <c r="B1641" s="92" t="s">
        <v>292</v>
      </c>
      <c r="C1641" s="92" t="s">
        <v>95</v>
      </c>
      <c r="D1641">
        <v>895.00421142578102</v>
      </c>
    </row>
    <row r="1642" spans="1:4">
      <c r="A1642" s="92">
        <v>2050</v>
      </c>
      <c r="B1642" s="92" t="s">
        <v>292</v>
      </c>
      <c r="C1642" s="92" t="s">
        <v>95</v>
      </c>
      <c r="D1642">
        <v>16107.435546875</v>
      </c>
    </row>
    <row r="1643" spans="1:4">
      <c r="A1643" s="92">
        <v>2050</v>
      </c>
      <c r="B1643" s="92" t="s">
        <v>292</v>
      </c>
      <c r="C1643" s="92" t="s">
        <v>99</v>
      </c>
      <c r="D1643">
        <v>485034.9375</v>
      </c>
    </row>
    <row r="1644" spans="1:4">
      <c r="A1644" s="92">
        <v>2050</v>
      </c>
      <c r="B1644" s="92" t="s">
        <v>292</v>
      </c>
      <c r="C1644" s="92" t="s">
        <v>99</v>
      </c>
      <c r="D1644">
        <v>1268643</v>
      </c>
    </row>
    <row r="1645" spans="1:4">
      <c r="A1645" s="92">
        <v>2050</v>
      </c>
      <c r="B1645" s="92" t="s">
        <v>292</v>
      </c>
      <c r="C1645" s="92" t="s">
        <v>99</v>
      </c>
      <c r="D1645">
        <v>23587.666015625</v>
      </c>
    </row>
    <row r="1646" spans="1:4">
      <c r="A1646" s="92">
        <v>2050</v>
      </c>
      <c r="B1646" s="92" t="s">
        <v>292</v>
      </c>
      <c r="C1646" s="92" t="s">
        <v>99</v>
      </c>
      <c r="D1646">
        <v>27238.92578125</v>
      </c>
    </row>
    <row r="1647" spans="1:4">
      <c r="A1647" s="92">
        <v>2050</v>
      </c>
      <c r="B1647" s="92" t="s">
        <v>292</v>
      </c>
      <c r="C1647" s="92" t="s">
        <v>99</v>
      </c>
      <c r="D1647">
        <v>46410.015625</v>
      </c>
    </row>
    <row r="1648" spans="1:4">
      <c r="A1648" s="92">
        <v>2050</v>
      </c>
      <c r="B1648" s="92" t="s">
        <v>292</v>
      </c>
      <c r="C1648" s="92" t="s">
        <v>102</v>
      </c>
      <c r="D1648">
        <v>3662.216796875</v>
      </c>
    </row>
    <row r="1649" spans="1:4">
      <c r="A1649" s="92">
        <v>2050</v>
      </c>
      <c r="B1649" s="92" t="s">
        <v>292</v>
      </c>
      <c r="C1649" s="92" t="s">
        <v>102</v>
      </c>
      <c r="D1649">
        <v>3933.83935546875</v>
      </c>
    </row>
    <row r="1650" spans="1:4">
      <c r="A1650" s="92">
        <v>2050</v>
      </c>
      <c r="B1650" s="92" t="s">
        <v>292</v>
      </c>
      <c r="C1650" s="92" t="s">
        <v>102</v>
      </c>
      <c r="D1650">
        <v>1805.52734375</v>
      </c>
    </row>
    <row r="1651" spans="1:4">
      <c r="A1651" s="92">
        <v>2050</v>
      </c>
      <c r="B1651" s="92" t="s">
        <v>292</v>
      </c>
      <c r="C1651" s="92" t="s">
        <v>102</v>
      </c>
      <c r="D1651">
        <v>506129.625</v>
      </c>
    </row>
    <row r="1652" spans="1:4">
      <c r="A1652" s="92">
        <v>2050</v>
      </c>
      <c r="B1652" s="92" t="s">
        <v>292</v>
      </c>
      <c r="C1652" s="92" t="s">
        <v>102</v>
      </c>
      <c r="D1652">
        <v>26751.0859375</v>
      </c>
    </row>
    <row r="1653" spans="1:4">
      <c r="A1653" s="92">
        <v>2050</v>
      </c>
      <c r="B1653" s="92" t="s">
        <v>292</v>
      </c>
      <c r="C1653" s="92" t="s">
        <v>102</v>
      </c>
      <c r="D1653">
        <v>27928.76953125</v>
      </c>
    </row>
    <row r="1654" spans="1:4">
      <c r="A1654" s="92">
        <v>2050</v>
      </c>
      <c r="B1654" s="92" t="s">
        <v>292</v>
      </c>
      <c r="C1654" s="92" t="s">
        <v>102</v>
      </c>
      <c r="D1654">
        <v>42558.921875</v>
      </c>
    </row>
    <row r="1655" spans="1:4">
      <c r="A1655" s="92">
        <v>2050</v>
      </c>
      <c r="B1655" s="92" t="s">
        <v>292</v>
      </c>
      <c r="C1655" s="92" t="s">
        <v>108</v>
      </c>
      <c r="D1655">
        <v>969178</v>
      </c>
    </row>
    <row r="1656" spans="1:4">
      <c r="A1656" s="92">
        <v>2050</v>
      </c>
      <c r="B1656" s="92" t="s">
        <v>292</v>
      </c>
      <c r="C1656" s="92" t="s">
        <v>108</v>
      </c>
      <c r="D1656">
        <v>118709.4765625</v>
      </c>
    </row>
    <row r="1657" spans="1:4">
      <c r="A1657" s="92">
        <v>2050</v>
      </c>
      <c r="B1657" s="92" t="s">
        <v>292</v>
      </c>
      <c r="C1657" s="92" t="s">
        <v>108</v>
      </c>
      <c r="D1657">
        <v>206622.5</v>
      </c>
    </row>
    <row r="1658" spans="1:4">
      <c r="A1658" s="92">
        <v>2050</v>
      </c>
      <c r="B1658" s="92" t="s">
        <v>292</v>
      </c>
      <c r="C1658" s="92" t="s">
        <v>108</v>
      </c>
      <c r="D1658">
        <v>957025.3125</v>
      </c>
    </row>
    <row r="1659" spans="1:4">
      <c r="A1659" s="92">
        <v>2050</v>
      </c>
      <c r="B1659" s="92" t="s">
        <v>292</v>
      </c>
      <c r="C1659" s="92" t="s">
        <v>110</v>
      </c>
      <c r="D1659">
        <v>424589.03125</v>
      </c>
    </row>
    <row r="1660" spans="1:4">
      <c r="A1660" s="92">
        <v>2050</v>
      </c>
      <c r="B1660" s="92" t="s">
        <v>292</v>
      </c>
      <c r="C1660" s="92" t="s">
        <v>110</v>
      </c>
      <c r="D1660">
        <v>264172.75</v>
      </c>
    </row>
    <row r="1661" spans="1:4">
      <c r="A1661" s="92">
        <v>2050</v>
      </c>
      <c r="B1661" s="92" t="s">
        <v>292</v>
      </c>
      <c r="C1661" s="92" t="s">
        <v>110</v>
      </c>
      <c r="D1661">
        <v>214689.671875</v>
      </c>
    </row>
    <row r="1662" spans="1:4">
      <c r="A1662" s="92">
        <v>2050</v>
      </c>
      <c r="B1662" s="92" t="s">
        <v>292</v>
      </c>
      <c r="C1662" s="92" t="s">
        <v>110</v>
      </c>
      <c r="D1662">
        <v>448851.75</v>
      </c>
    </row>
    <row r="1663" spans="1:4">
      <c r="A1663" s="92">
        <v>2050</v>
      </c>
      <c r="B1663" s="92" t="s">
        <v>292</v>
      </c>
      <c r="C1663" s="92" t="s">
        <v>110</v>
      </c>
      <c r="D1663">
        <v>45987.359375</v>
      </c>
    </row>
    <row r="1664" spans="1:4">
      <c r="A1664" s="92">
        <v>2050</v>
      </c>
      <c r="B1664" s="92" t="s">
        <v>292</v>
      </c>
      <c r="C1664" s="92" t="s">
        <v>180</v>
      </c>
      <c r="D1664">
        <v>1606.59216308594</v>
      </c>
    </row>
    <row r="1665" spans="1:4">
      <c r="A1665" s="92">
        <v>2050</v>
      </c>
      <c r="B1665" s="92" t="s">
        <v>292</v>
      </c>
      <c r="C1665" s="92" t="s">
        <v>180</v>
      </c>
      <c r="D1665">
        <v>21247.267578125</v>
      </c>
    </row>
    <row r="1666" spans="1:4">
      <c r="A1666" s="92">
        <v>2050</v>
      </c>
      <c r="B1666" s="92" t="s">
        <v>292</v>
      </c>
      <c r="C1666" s="92" t="s">
        <v>180</v>
      </c>
      <c r="D1666">
        <v>127104.9140625</v>
      </c>
    </row>
    <row r="1667" spans="1:4">
      <c r="A1667" s="92">
        <v>2050</v>
      </c>
      <c r="B1667" s="92" t="s">
        <v>292</v>
      </c>
      <c r="C1667" s="92" t="s">
        <v>180</v>
      </c>
      <c r="D1667">
        <v>60735.2421875</v>
      </c>
    </row>
    <row r="1668" spans="1:4">
      <c r="A1668" s="92">
        <v>2050</v>
      </c>
      <c r="B1668" s="92" t="s">
        <v>292</v>
      </c>
      <c r="C1668" s="92" t="s">
        <v>180</v>
      </c>
      <c r="D1668">
        <v>12269.630859375</v>
      </c>
    </row>
    <row r="1669" spans="1:4">
      <c r="A1669" s="92">
        <v>2050</v>
      </c>
      <c r="B1669" s="92" t="s">
        <v>292</v>
      </c>
      <c r="C1669" s="92" t="s">
        <v>112</v>
      </c>
      <c r="D1669">
        <v>92653.0625</v>
      </c>
    </row>
    <row r="1670" spans="1:4">
      <c r="A1670" s="92">
        <v>2050</v>
      </c>
      <c r="B1670" s="92" t="s">
        <v>292</v>
      </c>
      <c r="C1670" s="92" t="s">
        <v>112</v>
      </c>
      <c r="D1670">
        <v>4112.75244140625</v>
      </c>
    </row>
    <row r="1671" spans="1:4">
      <c r="A1671" s="92">
        <v>2050</v>
      </c>
      <c r="B1671" s="92" t="s">
        <v>292</v>
      </c>
      <c r="C1671" s="92" t="s">
        <v>112</v>
      </c>
      <c r="D1671">
        <v>29389.716796875</v>
      </c>
    </row>
    <row r="1672" spans="1:4">
      <c r="A1672" s="92">
        <v>2050</v>
      </c>
      <c r="B1672" s="92" t="s">
        <v>292</v>
      </c>
      <c r="C1672" s="92" t="s">
        <v>112</v>
      </c>
      <c r="D1672">
        <v>20277.765625</v>
      </c>
    </row>
    <row r="1673" spans="1:4">
      <c r="A1673" s="92">
        <v>2050</v>
      </c>
      <c r="B1673" s="92" t="s">
        <v>292</v>
      </c>
      <c r="C1673" s="92" t="s">
        <v>112</v>
      </c>
      <c r="D1673">
        <v>72818.15625</v>
      </c>
    </row>
    <row r="1674" spans="1:4">
      <c r="A1674" s="92">
        <v>2050</v>
      </c>
      <c r="B1674" s="92" t="s">
        <v>292</v>
      </c>
      <c r="C1674" s="92" t="s">
        <v>112</v>
      </c>
      <c r="D1674">
        <v>372954.78125</v>
      </c>
    </row>
    <row r="1675" spans="1:4">
      <c r="A1675" s="92">
        <v>2050</v>
      </c>
      <c r="B1675" s="92" t="s">
        <v>292</v>
      </c>
      <c r="C1675" s="92" t="s">
        <v>112</v>
      </c>
      <c r="D1675">
        <v>1532.505859375</v>
      </c>
    </row>
    <row r="1676" spans="1:4">
      <c r="A1676" s="92">
        <v>2050</v>
      </c>
      <c r="B1676" s="92" t="s">
        <v>292</v>
      </c>
      <c r="C1676" s="92" t="s">
        <v>112</v>
      </c>
      <c r="D1676">
        <v>2582.884765625</v>
      </c>
    </row>
    <row r="1677" spans="1:4">
      <c r="A1677" s="92">
        <v>2050</v>
      </c>
      <c r="B1677" s="92" t="s">
        <v>292</v>
      </c>
      <c r="C1677" s="92" t="s">
        <v>112</v>
      </c>
      <c r="D1677">
        <v>296197.53125</v>
      </c>
    </row>
    <row r="1678" spans="1:4">
      <c r="A1678" s="92">
        <v>2050</v>
      </c>
      <c r="B1678" s="92" t="s">
        <v>292</v>
      </c>
      <c r="C1678" s="92" t="s">
        <v>112</v>
      </c>
      <c r="D1678">
        <v>9.3652391433715803</v>
      </c>
    </row>
    <row r="1679" spans="1:4">
      <c r="A1679" s="92">
        <v>2050</v>
      </c>
      <c r="B1679" s="92" t="s">
        <v>292</v>
      </c>
      <c r="C1679" s="92" t="s">
        <v>112</v>
      </c>
      <c r="D1679">
        <v>541974.5</v>
      </c>
    </row>
    <row r="1680" spans="1:4">
      <c r="A1680" s="92">
        <v>2050</v>
      </c>
      <c r="B1680" s="92" t="s">
        <v>292</v>
      </c>
      <c r="C1680" s="92" t="s">
        <v>112</v>
      </c>
      <c r="D1680">
        <v>51351.14453125</v>
      </c>
    </row>
    <row r="1681" spans="1:4">
      <c r="A1681" s="92">
        <v>2050</v>
      </c>
      <c r="B1681" s="92" t="s">
        <v>292</v>
      </c>
      <c r="C1681" s="92" t="s">
        <v>112</v>
      </c>
      <c r="D1681">
        <v>73198.5</v>
      </c>
    </row>
    <row r="1682" spans="1:4">
      <c r="A1682" s="92">
        <v>2050</v>
      </c>
      <c r="B1682" s="92" t="s">
        <v>292</v>
      </c>
      <c r="C1682" s="92" t="s">
        <v>112</v>
      </c>
      <c r="D1682">
        <v>8032.103515625</v>
      </c>
    </row>
    <row r="1683" spans="1:4">
      <c r="A1683" s="92">
        <v>2050</v>
      </c>
      <c r="B1683" s="92" t="s">
        <v>292</v>
      </c>
      <c r="C1683" s="92" t="s">
        <v>112</v>
      </c>
      <c r="D1683">
        <v>60876.37109375</v>
      </c>
    </row>
    <row r="1684" spans="1:4">
      <c r="A1684" s="92">
        <v>2050</v>
      </c>
      <c r="B1684" s="92" t="s">
        <v>292</v>
      </c>
      <c r="C1684" s="92" t="s">
        <v>112</v>
      </c>
      <c r="D1684">
        <v>14395.5751953125</v>
      </c>
    </row>
    <row r="1685" spans="1:4">
      <c r="A1685" s="92">
        <v>2050</v>
      </c>
      <c r="B1685" s="92" t="s">
        <v>292</v>
      </c>
      <c r="C1685" s="92" t="s">
        <v>112</v>
      </c>
      <c r="D1685">
        <v>1177.64929199219</v>
      </c>
    </row>
    <row r="1686" spans="1:4">
      <c r="A1686" s="92">
        <v>2050</v>
      </c>
      <c r="B1686" s="92" t="s">
        <v>292</v>
      </c>
      <c r="C1686" s="92" t="s">
        <v>115</v>
      </c>
      <c r="D1686">
        <v>68946</v>
      </c>
    </row>
    <row r="1687" spans="1:4">
      <c r="A1687" s="92">
        <v>2050</v>
      </c>
      <c r="B1687" s="92" t="s">
        <v>292</v>
      </c>
      <c r="C1687" s="92" t="s">
        <v>115</v>
      </c>
      <c r="D1687">
        <v>25682.916015625</v>
      </c>
    </row>
    <row r="1688" spans="1:4">
      <c r="A1688" s="92">
        <v>2050</v>
      </c>
      <c r="B1688" s="92" t="s">
        <v>292</v>
      </c>
      <c r="C1688" s="92" t="s">
        <v>118</v>
      </c>
      <c r="D1688">
        <v>4875.66162109375</v>
      </c>
    </row>
    <row r="1689" spans="1:4">
      <c r="A1689" s="92">
        <v>2050</v>
      </c>
      <c r="B1689" s="92" t="s">
        <v>292</v>
      </c>
      <c r="C1689" s="92" t="s">
        <v>118</v>
      </c>
      <c r="D1689">
        <v>120249.046875</v>
      </c>
    </row>
    <row r="1690" spans="1:4">
      <c r="A1690" s="92">
        <v>2050</v>
      </c>
      <c r="B1690" s="92" t="s">
        <v>292</v>
      </c>
      <c r="C1690" s="92" t="s">
        <v>118</v>
      </c>
      <c r="D1690">
        <v>74293.4296875</v>
      </c>
    </row>
    <row r="1691" spans="1:4">
      <c r="A1691" s="92">
        <v>2050</v>
      </c>
      <c r="B1691" s="92" t="s">
        <v>292</v>
      </c>
      <c r="C1691" s="92" t="s">
        <v>121</v>
      </c>
      <c r="D1691">
        <v>90547.8359375</v>
      </c>
    </row>
    <row r="1692" spans="1:4">
      <c r="A1692" s="92">
        <v>2050</v>
      </c>
      <c r="B1692" s="92" t="s">
        <v>292</v>
      </c>
      <c r="C1692" s="92" t="s">
        <v>121</v>
      </c>
      <c r="D1692">
        <v>53558.42578125</v>
      </c>
    </row>
    <row r="1693" spans="1:4">
      <c r="A1693" s="92">
        <v>2050</v>
      </c>
      <c r="B1693" s="92" t="s">
        <v>292</v>
      </c>
      <c r="C1693" s="92" t="s">
        <v>181</v>
      </c>
      <c r="D1693">
        <v>48881.578125</v>
      </c>
    </row>
    <row r="1694" spans="1:4">
      <c r="A1694" s="92">
        <v>2050</v>
      </c>
      <c r="B1694" s="92" t="s">
        <v>292</v>
      </c>
      <c r="C1694" s="92" t="s">
        <v>181</v>
      </c>
      <c r="D1694">
        <v>10192.5791015625</v>
      </c>
    </row>
    <row r="1695" spans="1:4">
      <c r="A1695" s="92">
        <v>2050</v>
      </c>
      <c r="B1695" s="92" t="s">
        <v>292</v>
      </c>
      <c r="C1695" s="92" t="s">
        <v>181</v>
      </c>
      <c r="D1695">
        <v>6930.88623046875</v>
      </c>
    </row>
    <row r="1696" spans="1:4">
      <c r="A1696" s="92">
        <v>2050</v>
      </c>
      <c r="B1696" s="92" t="s">
        <v>292</v>
      </c>
      <c r="C1696" s="92" t="s">
        <v>181</v>
      </c>
      <c r="D1696">
        <v>2440.32861328125</v>
      </c>
    </row>
    <row r="1697" spans="1:4">
      <c r="A1697" s="92">
        <v>2050</v>
      </c>
      <c r="B1697" s="92" t="s">
        <v>292</v>
      </c>
      <c r="C1697" s="92" t="s">
        <v>181</v>
      </c>
      <c r="D1697">
        <v>94783.796875</v>
      </c>
    </row>
    <row r="1698" spans="1:4">
      <c r="A1698" s="92">
        <v>2050</v>
      </c>
      <c r="B1698" s="92" t="s">
        <v>292</v>
      </c>
      <c r="C1698" s="92" t="s">
        <v>181</v>
      </c>
      <c r="D1698">
        <v>67716.625</v>
      </c>
    </row>
    <row r="1699" spans="1:4">
      <c r="A1699" s="92">
        <v>2050</v>
      </c>
      <c r="B1699" s="92" t="s">
        <v>292</v>
      </c>
      <c r="C1699" s="92" t="s">
        <v>124</v>
      </c>
      <c r="D1699">
        <v>191841.109375</v>
      </c>
    </row>
    <row r="1700" spans="1:4">
      <c r="A1700" s="92">
        <v>2050</v>
      </c>
      <c r="B1700" s="92" t="s">
        <v>292</v>
      </c>
      <c r="C1700" s="92" t="s">
        <v>124</v>
      </c>
      <c r="D1700">
        <v>14052.7548828125</v>
      </c>
    </row>
    <row r="1701" spans="1:4">
      <c r="A1701" s="92">
        <v>2050</v>
      </c>
      <c r="B1701" s="92" t="s">
        <v>292</v>
      </c>
      <c r="C1701" s="92" t="s">
        <v>124</v>
      </c>
      <c r="D1701">
        <v>550.83581542968795</v>
      </c>
    </row>
    <row r="1702" spans="1:4">
      <c r="A1702" s="92">
        <v>2050</v>
      </c>
      <c r="B1702" s="92" t="s">
        <v>292</v>
      </c>
      <c r="C1702" s="92" t="s">
        <v>124</v>
      </c>
      <c r="D1702">
        <v>41209.2109375</v>
      </c>
    </row>
    <row r="1703" spans="1:4">
      <c r="A1703" s="92">
        <v>2050</v>
      </c>
      <c r="B1703" s="92" t="s">
        <v>292</v>
      </c>
      <c r="C1703" s="92" t="s">
        <v>124</v>
      </c>
      <c r="D1703">
        <v>22835.8125</v>
      </c>
    </row>
    <row r="1704" spans="1:4">
      <c r="A1704" s="92">
        <v>2050</v>
      </c>
      <c r="B1704" s="92" t="s">
        <v>292</v>
      </c>
      <c r="C1704" s="92" t="s">
        <v>130</v>
      </c>
      <c r="D1704">
        <v>943833.8125</v>
      </c>
    </row>
    <row r="1705" spans="1:4">
      <c r="A1705" s="92">
        <v>2050</v>
      </c>
      <c r="B1705" s="92" t="s">
        <v>292</v>
      </c>
      <c r="C1705" s="92" t="s">
        <v>130</v>
      </c>
      <c r="D1705">
        <v>25458.91796875</v>
      </c>
    </row>
    <row r="1706" spans="1:4">
      <c r="A1706" s="92">
        <v>2050</v>
      </c>
      <c r="B1706" s="92" t="s">
        <v>292</v>
      </c>
      <c r="C1706" s="92" t="s">
        <v>130</v>
      </c>
      <c r="D1706">
        <v>256155.265625</v>
      </c>
    </row>
    <row r="1707" spans="1:4">
      <c r="A1707" s="92">
        <v>2050</v>
      </c>
      <c r="B1707" s="92" t="s">
        <v>292</v>
      </c>
      <c r="C1707" s="92" t="s">
        <v>130</v>
      </c>
      <c r="D1707">
        <v>60216.98046875</v>
      </c>
    </row>
    <row r="1708" spans="1:4">
      <c r="A1708" s="92">
        <v>2050</v>
      </c>
      <c r="B1708" s="92" t="s">
        <v>292</v>
      </c>
      <c r="C1708" s="92" t="s">
        <v>130</v>
      </c>
      <c r="D1708">
        <v>11076.478515625</v>
      </c>
    </row>
    <row r="1709" spans="1:4">
      <c r="A1709" s="92">
        <v>2050</v>
      </c>
      <c r="B1709" s="92" t="s">
        <v>292</v>
      </c>
      <c r="C1709" s="92" t="s">
        <v>130</v>
      </c>
      <c r="D1709">
        <v>203813.84375</v>
      </c>
    </row>
    <row r="1710" spans="1:4">
      <c r="A1710" s="92">
        <v>2050</v>
      </c>
      <c r="B1710" s="92" t="s">
        <v>292</v>
      </c>
      <c r="C1710" s="92" t="s">
        <v>132</v>
      </c>
      <c r="D1710">
        <v>606553.375</v>
      </c>
    </row>
    <row r="1711" spans="1:4">
      <c r="A1711" s="92">
        <v>2050</v>
      </c>
      <c r="B1711" s="92" t="s">
        <v>292</v>
      </c>
      <c r="C1711" s="92" t="s">
        <v>132</v>
      </c>
      <c r="D1711">
        <v>643259.5</v>
      </c>
    </row>
    <row r="1712" spans="1:4">
      <c r="A1712" s="92">
        <v>2050</v>
      </c>
      <c r="B1712" s="92" t="s">
        <v>292</v>
      </c>
      <c r="C1712" s="92" t="s">
        <v>132</v>
      </c>
      <c r="D1712">
        <v>247682.71875</v>
      </c>
    </row>
    <row r="1713" spans="1:4">
      <c r="A1713" s="92">
        <v>2050</v>
      </c>
      <c r="B1713" s="92" t="s">
        <v>292</v>
      </c>
      <c r="C1713" s="92" t="s">
        <v>132</v>
      </c>
      <c r="D1713">
        <v>22345.697265625</v>
      </c>
    </row>
    <row r="1714" spans="1:4">
      <c r="A1714" s="92">
        <v>2050</v>
      </c>
      <c r="B1714" s="92" t="s">
        <v>292</v>
      </c>
      <c r="C1714" s="92" t="s">
        <v>287</v>
      </c>
      <c r="D1714">
        <v>19598.462890625</v>
      </c>
    </row>
    <row r="1715" spans="1:4">
      <c r="A1715" s="92">
        <v>2050</v>
      </c>
      <c r="B1715" s="92" t="s">
        <v>292</v>
      </c>
      <c r="C1715" s="92" t="s">
        <v>287</v>
      </c>
      <c r="D1715">
        <v>300471.09375</v>
      </c>
    </row>
    <row r="1716" spans="1:4">
      <c r="A1716" s="92">
        <v>2050</v>
      </c>
      <c r="B1716" s="92" t="s">
        <v>292</v>
      </c>
      <c r="C1716" s="92" t="s">
        <v>287</v>
      </c>
      <c r="D1716">
        <v>8300.384765625</v>
      </c>
    </row>
    <row r="1717" spans="1:4">
      <c r="A1717" s="92">
        <v>2050</v>
      </c>
      <c r="B1717" s="92" t="s">
        <v>292</v>
      </c>
      <c r="C1717" s="92" t="s">
        <v>287</v>
      </c>
      <c r="D1717">
        <v>84370.2734375</v>
      </c>
    </row>
    <row r="1718" spans="1:4">
      <c r="A1718" s="92">
        <v>2050</v>
      </c>
      <c r="B1718" s="92" t="s">
        <v>292</v>
      </c>
      <c r="C1718" s="92" t="s">
        <v>141</v>
      </c>
      <c r="D1718">
        <v>716044.625</v>
      </c>
    </row>
    <row r="1719" spans="1:4">
      <c r="A1719" s="92">
        <v>2050</v>
      </c>
      <c r="B1719" s="92" t="s">
        <v>292</v>
      </c>
      <c r="C1719" s="92" t="s">
        <v>141</v>
      </c>
      <c r="D1719">
        <v>93801.4609375</v>
      </c>
    </row>
    <row r="1720" spans="1:4">
      <c r="A1720" s="92">
        <v>2050</v>
      </c>
      <c r="B1720" s="92" t="s">
        <v>292</v>
      </c>
      <c r="C1720" s="92" t="s">
        <v>141</v>
      </c>
      <c r="D1720">
        <v>130861.2421875</v>
      </c>
    </row>
    <row r="1721" spans="1:4">
      <c r="A1721" s="92">
        <v>2050</v>
      </c>
      <c r="B1721" s="92" t="s">
        <v>292</v>
      </c>
      <c r="C1721" s="92" t="s">
        <v>141</v>
      </c>
      <c r="D1721">
        <v>751089.125</v>
      </c>
    </row>
    <row r="1722" spans="1:4">
      <c r="A1722" s="92">
        <v>2050</v>
      </c>
      <c r="B1722" s="92" t="s">
        <v>292</v>
      </c>
      <c r="C1722" s="92" t="s">
        <v>141</v>
      </c>
      <c r="D1722">
        <v>81834.84375</v>
      </c>
    </row>
    <row r="1723" spans="1:4">
      <c r="A1723" s="92">
        <v>2050</v>
      </c>
      <c r="B1723" s="92" t="s">
        <v>292</v>
      </c>
      <c r="C1723" s="92" t="s">
        <v>141</v>
      </c>
      <c r="D1723">
        <v>177728.75</v>
      </c>
    </row>
    <row r="1724" spans="1:4">
      <c r="A1724" s="92">
        <v>2050</v>
      </c>
      <c r="B1724" s="92" t="s">
        <v>292</v>
      </c>
      <c r="C1724" s="92" t="s">
        <v>141</v>
      </c>
      <c r="D1724">
        <v>218235.34375</v>
      </c>
    </row>
    <row r="1725" spans="1:4">
      <c r="A1725" s="92">
        <v>2050</v>
      </c>
      <c r="B1725" s="92" t="s">
        <v>292</v>
      </c>
      <c r="C1725" s="92" t="s">
        <v>141</v>
      </c>
      <c r="D1725">
        <v>29249.08203125</v>
      </c>
    </row>
    <row r="1726" spans="1:4">
      <c r="A1726" s="92">
        <v>2050</v>
      </c>
      <c r="B1726" s="92" t="s">
        <v>292</v>
      </c>
      <c r="C1726" s="92" t="s">
        <v>141</v>
      </c>
      <c r="D1726">
        <v>53003.80859375</v>
      </c>
    </row>
    <row r="1727" spans="1:4">
      <c r="A1727" s="92">
        <v>2050</v>
      </c>
      <c r="B1727" s="92" t="s">
        <v>292</v>
      </c>
      <c r="C1727" s="92" t="s">
        <v>141</v>
      </c>
      <c r="D1727">
        <v>57383.51953125</v>
      </c>
    </row>
    <row r="1728" spans="1:4">
      <c r="A1728" s="92">
        <v>2050</v>
      </c>
      <c r="B1728" s="92" t="s">
        <v>292</v>
      </c>
      <c r="C1728" s="92" t="s">
        <v>141</v>
      </c>
      <c r="D1728">
        <v>373950.9375</v>
      </c>
    </row>
    <row r="1729" spans="1:4">
      <c r="A1729" s="92">
        <v>2050</v>
      </c>
      <c r="B1729" s="92" t="s">
        <v>292</v>
      </c>
      <c r="C1729" s="92" t="s">
        <v>141</v>
      </c>
      <c r="D1729">
        <v>8936.66796875</v>
      </c>
    </row>
    <row r="1730" spans="1:4">
      <c r="A1730" s="92">
        <v>2050</v>
      </c>
      <c r="B1730" s="92" t="s">
        <v>292</v>
      </c>
      <c r="C1730" s="92" t="s">
        <v>182</v>
      </c>
      <c r="D1730">
        <v>23554.96484375</v>
      </c>
    </row>
    <row r="1731" spans="1:4">
      <c r="A1731" s="92">
        <v>2050</v>
      </c>
      <c r="B1731" s="92" t="s">
        <v>292</v>
      </c>
      <c r="C1731" s="92" t="s">
        <v>182</v>
      </c>
      <c r="D1731">
        <v>14946.220703125</v>
      </c>
    </row>
    <row r="1732" spans="1:4">
      <c r="A1732" s="92">
        <v>2050</v>
      </c>
      <c r="B1732" s="92" t="s">
        <v>292</v>
      </c>
      <c r="C1732" s="92" t="s">
        <v>182</v>
      </c>
      <c r="D1732">
        <v>13524.6953125</v>
      </c>
    </row>
    <row r="1733" spans="1:4">
      <c r="A1733" s="92">
        <v>2050</v>
      </c>
      <c r="B1733" s="92" t="s">
        <v>292</v>
      </c>
      <c r="C1733" s="92" t="s">
        <v>144</v>
      </c>
      <c r="D1733">
        <v>11922.66796875</v>
      </c>
    </row>
    <row r="1734" spans="1:4">
      <c r="A1734" s="92">
        <v>2050</v>
      </c>
      <c r="B1734" s="92" t="s">
        <v>292</v>
      </c>
      <c r="C1734" s="92" t="s">
        <v>144</v>
      </c>
      <c r="D1734">
        <v>5109.53759765625</v>
      </c>
    </row>
    <row r="1735" spans="1:4">
      <c r="A1735" s="92">
        <v>2050</v>
      </c>
      <c r="B1735" s="92" t="s">
        <v>292</v>
      </c>
      <c r="C1735" s="92" t="s">
        <v>144</v>
      </c>
      <c r="D1735">
        <v>5305.71142578125</v>
      </c>
    </row>
    <row r="1736" spans="1:4">
      <c r="A1736" s="92">
        <v>2050</v>
      </c>
      <c r="B1736" s="92" t="s">
        <v>292</v>
      </c>
      <c r="C1736" s="92" t="s">
        <v>144</v>
      </c>
      <c r="D1736">
        <v>1397.79956054688</v>
      </c>
    </row>
    <row r="1737" spans="1:4">
      <c r="A1737" s="92">
        <v>2050</v>
      </c>
      <c r="B1737" s="92" t="s">
        <v>292</v>
      </c>
      <c r="C1737" s="92" t="s">
        <v>144</v>
      </c>
      <c r="D1737">
        <v>1252.53918457031</v>
      </c>
    </row>
    <row r="1738" spans="1:4">
      <c r="A1738" s="92">
        <v>2050</v>
      </c>
      <c r="B1738" s="92" t="s">
        <v>292</v>
      </c>
      <c r="C1738" s="92" t="s">
        <v>144</v>
      </c>
      <c r="D1738">
        <v>2380.1279296875</v>
      </c>
    </row>
    <row r="1739" spans="1:4">
      <c r="A1739" s="92">
        <v>2050</v>
      </c>
      <c r="B1739" s="92" t="s">
        <v>292</v>
      </c>
      <c r="C1739" s="92" t="s">
        <v>144</v>
      </c>
      <c r="D1739">
        <v>2876.47143554688</v>
      </c>
    </row>
    <row r="1740" spans="1:4">
      <c r="A1740" s="92">
        <v>2050</v>
      </c>
      <c r="B1740" s="92" t="s">
        <v>292</v>
      </c>
      <c r="C1740" s="92" t="s">
        <v>147</v>
      </c>
      <c r="D1740">
        <v>61262.5546875</v>
      </c>
    </row>
    <row r="1741" spans="1:4">
      <c r="A1741" s="92">
        <v>2050</v>
      </c>
      <c r="B1741" s="92" t="s">
        <v>292</v>
      </c>
      <c r="C1741" s="92" t="s">
        <v>147</v>
      </c>
      <c r="D1741">
        <v>14099.1220703125</v>
      </c>
    </row>
    <row r="1742" spans="1:4">
      <c r="A1742" s="92">
        <v>2050</v>
      </c>
      <c r="B1742" s="92" t="s">
        <v>292</v>
      </c>
      <c r="C1742" s="92" t="s">
        <v>147</v>
      </c>
      <c r="D1742">
        <v>16529.916015625</v>
      </c>
    </row>
    <row r="1743" spans="1:4">
      <c r="A1743" s="92">
        <v>2050</v>
      </c>
      <c r="B1743" s="92" t="s">
        <v>292</v>
      </c>
      <c r="C1743" s="92" t="s">
        <v>147</v>
      </c>
      <c r="D1743">
        <v>56880.4609375</v>
      </c>
    </row>
    <row r="1744" spans="1:4">
      <c r="A1744" s="92">
        <v>2050</v>
      </c>
      <c r="B1744" s="92" t="s">
        <v>292</v>
      </c>
      <c r="C1744" s="92" t="s">
        <v>147</v>
      </c>
      <c r="D1744">
        <v>279895.15625</v>
      </c>
    </row>
    <row r="1745" spans="1:4">
      <c r="A1745" s="92">
        <v>2050</v>
      </c>
      <c r="B1745" s="92" t="s">
        <v>292</v>
      </c>
      <c r="C1745" s="92" t="s">
        <v>183</v>
      </c>
      <c r="D1745">
        <v>247122.578125</v>
      </c>
    </row>
    <row r="1746" spans="1:4">
      <c r="A1746" s="92">
        <v>2050</v>
      </c>
      <c r="B1746" s="92" t="s">
        <v>292</v>
      </c>
      <c r="C1746" s="92" t="s">
        <v>183</v>
      </c>
      <c r="D1746">
        <v>15396.0703125</v>
      </c>
    </row>
    <row r="1747" spans="1:4">
      <c r="A1747" s="92">
        <v>2050</v>
      </c>
      <c r="B1747" s="92" t="s">
        <v>292</v>
      </c>
      <c r="C1747" s="92" t="s">
        <v>183</v>
      </c>
      <c r="D1747">
        <v>49835.40234375</v>
      </c>
    </row>
    <row r="1748" spans="1:4">
      <c r="A1748" s="92">
        <v>2050</v>
      </c>
      <c r="B1748" s="92" t="s">
        <v>292</v>
      </c>
      <c r="C1748" s="92" t="s">
        <v>183</v>
      </c>
      <c r="D1748">
        <v>158261.640625</v>
      </c>
    </row>
    <row r="1749" spans="1:4">
      <c r="A1749" s="92">
        <v>2050</v>
      </c>
      <c r="B1749" s="92" t="s">
        <v>292</v>
      </c>
      <c r="C1749" s="92" t="s">
        <v>149</v>
      </c>
      <c r="D1749">
        <v>85268.8125</v>
      </c>
    </row>
    <row r="1750" spans="1:4">
      <c r="A1750" s="92">
        <v>2050</v>
      </c>
      <c r="B1750" s="92" t="s">
        <v>292</v>
      </c>
      <c r="C1750" s="92" t="s">
        <v>149</v>
      </c>
      <c r="D1750">
        <v>63.291667938232401</v>
      </c>
    </row>
    <row r="1751" spans="1:4">
      <c r="A1751" s="92">
        <v>2050</v>
      </c>
      <c r="B1751" s="92" t="s">
        <v>292</v>
      </c>
      <c r="C1751" s="92" t="s">
        <v>149</v>
      </c>
      <c r="D1751">
        <v>68782.3984375</v>
      </c>
    </row>
    <row r="1752" spans="1:4">
      <c r="A1752" s="92">
        <v>2050</v>
      </c>
      <c r="B1752" s="92" t="s">
        <v>292</v>
      </c>
      <c r="C1752" s="92" t="s">
        <v>149</v>
      </c>
      <c r="D1752">
        <v>215061.875</v>
      </c>
    </row>
    <row r="1753" spans="1:4">
      <c r="A1753" s="92">
        <v>2050</v>
      </c>
      <c r="B1753" s="92" t="s">
        <v>292</v>
      </c>
      <c r="C1753" s="92" t="s">
        <v>149</v>
      </c>
      <c r="D1753">
        <v>206731.859375</v>
      </c>
    </row>
    <row r="1754" spans="1:4">
      <c r="A1754" s="92">
        <v>2050</v>
      </c>
      <c r="B1754" s="92" t="s">
        <v>292</v>
      </c>
      <c r="C1754" s="92" t="s">
        <v>149</v>
      </c>
      <c r="D1754">
        <v>29522.275390625</v>
      </c>
    </row>
    <row r="1755" spans="1:4">
      <c r="A1755" s="92">
        <v>2050</v>
      </c>
      <c r="B1755" s="92" t="s">
        <v>292</v>
      </c>
      <c r="C1755" s="92" t="s">
        <v>149</v>
      </c>
      <c r="D1755">
        <v>526887.0625</v>
      </c>
    </row>
    <row r="1756" spans="1:4">
      <c r="A1756" s="92">
        <v>2050</v>
      </c>
      <c r="B1756" s="92" t="s">
        <v>292</v>
      </c>
      <c r="C1756" s="92" t="s">
        <v>149</v>
      </c>
      <c r="D1756">
        <v>286119.71875</v>
      </c>
    </row>
    <row r="1757" spans="1:4">
      <c r="A1757" s="92">
        <v>2050</v>
      </c>
      <c r="B1757" s="92" t="s">
        <v>292</v>
      </c>
      <c r="C1757" s="92" t="s">
        <v>149</v>
      </c>
      <c r="D1757">
        <v>177779.703125</v>
      </c>
    </row>
    <row r="1758" spans="1:4">
      <c r="A1758" s="92">
        <v>2050</v>
      </c>
      <c r="B1758" s="92" t="s">
        <v>292</v>
      </c>
      <c r="C1758" s="92" t="s">
        <v>149</v>
      </c>
      <c r="D1758">
        <v>141937.109375</v>
      </c>
    </row>
    <row r="1759" spans="1:4">
      <c r="A1759" s="92">
        <v>2050</v>
      </c>
      <c r="B1759" s="92" t="s">
        <v>292</v>
      </c>
      <c r="C1759" s="92" t="s">
        <v>149</v>
      </c>
      <c r="D1759">
        <v>9476.529296875</v>
      </c>
    </row>
    <row r="1760" spans="1:4">
      <c r="A1760" s="92">
        <v>2050</v>
      </c>
      <c r="B1760" s="92" t="s">
        <v>292</v>
      </c>
      <c r="C1760" s="92" t="s">
        <v>149</v>
      </c>
      <c r="D1760">
        <v>40342.5546875</v>
      </c>
    </row>
    <row r="1761" spans="1:4">
      <c r="A1761" s="92">
        <v>2050</v>
      </c>
      <c r="B1761" s="92" t="s">
        <v>292</v>
      </c>
      <c r="C1761" s="92" t="s">
        <v>149</v>
      </c>
      <c r="D1761">
        <v>218803.25</v>
      </c>
    </row>
    <row r="1762" spans="1:4">
      <c r="A1762" s="92">
        <v>2050</v>
      </c>
      <c r="B1762" s="92" t="s">
        <v>292</v>
      </c>
      <c r="C1762" s="92" t="s">
        <v>149</v>
      </c>
      <c r="D1762">
        <v>502989.375</v>
      </c>
    </row>
    <row r="1763" spans="1:4">
      <c r="A1763" s="92">
        <v>2050</v>
      </c>
      <c r="B1763" s="92" t="s">
        <v>292</v>
      </c>
      <c r="C1763" s="92" t="s">
        <v>155</v>
      </c>
      <c r="D1763">
        <v>55196.83984375</v>
      </c>
    </row>
    <row r="1764" spans="1:4">
      <c r="A1764" s="92">
        <v>2050</v>
      </c>
      <c r="B1764" s="92" t="s">
        <v>292</v>
      </c>
      <c r="C1764" s="92" t="s">
        <v>155</v>
      </c>
      <c r="D1764">
        <v>33601.671875</v>
      </c>
    </row>
    <row r="1765" spans="1:4">
      <c r="A1765" s="92">
        <v>2050</v>
      </c>
      <c r="B1765" s="92" t="s">
        <v>292</v>
      </c>
      <c r="C1765" s="92" t="s">
        <v>155</v>
      </c>
      <c r="D1765">
        <v>110146.640625</v>
      </c>
    </row>
    <row r="1766" spans="1:4">
      <c r="A1766" s="92">
        <v>2050</v>
      </c>
      <c r="B1766" s="92" t="s">
        <v>292</v>
      </c>
      <c r="C1766" s="92" t="s">
        <v>155</v>
      </c>
      <c r="D1766">
        <v>105513.09375</v>
      </c>
    </row>
    <row r="1767" spans="1:4">
      <c r="A1767" s="92">
        <v>2050</v>
      </c>
      <c r="B1767" s="92" t="s">
        <v>292</v>
      </c>
      <c r="C1767" s="92" t="s">
        <v>155</v>
      </c>
      <c r="D1767">
        <v>259490.09375</v>
      </c>
    </row>
    <row r="1768" spans="1:4">
      <c r="A1768" s="92">
        <v>2050</v>
      </c>
      <c r="B1768" s="92" t="s">
        <v>292</v>
      </c>
      <c r="C1768" s="92" t="s">
        <v>155</v>
      </c>
      <c r="D1768">
        <v>39549.2109375</v>
      </c>
    </row>
    <row r="1769" spans="1:4">
      <c r="A1769" s="92">
        <v>2050</v>
      </c>
      <c r="B1769" s="92" t="s">
        <v>292</v>
      </c>
      <c r="C1769" s="92" t="s">
        <v>155</v>
      </c>
      <c r="D1769">
        <v>595111.1875</v>
      </c>
    </row>
    <row r="1770" spans="1:4">
      <c r="A1770" s="92">
        <v>2050</v>
      </c>
      <c r="B1770" s="92" t="s">
        <v>292</v>
      </c>
      <c r="C1770" s="92" t="s">
        <v>155</v>
      </c>
      <c r="D1770">
        <v>74711.7734375</v>
      </c>
    </row>
    <row r="1771" spans="1:4">
      <c r="A1771" s="92">
        <v>2050</v>
      </c>
      <c r="B1771" s="92" t="s">
        <v>292</v>
      </c>
      <c r="C1771" s="92" t="s">
        <v>155</v>
      </c>
      <c r="D1771">
        <v>48.070873260497997</v>
      </c>
    </row>
    <row r="1772" spans="1:4">
      <c r="A1772" s="92">
        <v>2050</v>
      </c>
      <c r="B1772" s="92" t="s">
        <v>292</v>
      </c>
      <c r="C1772" s="92" t="s">
        <v>155</v>
      </c>
      <c r="D1772">
        <v>197568.09375</v>
      </c>
    </row>
    <row r="1773" spans="1:4">
      <c r="A1773" s="92">
        <v>2050</v>
      </c>
      <c r="B1773" s="92" t="s">
        <v>292</v>
      </c>
      <c r="C1773" s="92" t="s">
        <v>155</v>
      </c>
      <c r="D1773">
        <v>26095.189453125</v>
      </c>
    </row>
    <row r="1774" spans="1:4">
      <c r="A1774" s="92">
        <v>2050</v>
      </c>
      <c r="B1774" s="92" t="s">
        <v>292</v>
      </c>
      <c r="C1774" s="92" t="s">
        <v>155</v>
      </c>
      <c r="D1774">
        <v>144537.921875</v>
      </c>
    </row>
    <row r="1775" spans="1:4">
      <c r="A1775" s="92">
        <v>2055</v>
      </c>
      <c r="B1775" s="92" t="s">
        <v>292</v>
      </c>
      <c r="C1775" s="92" t="s">
        <v>78</v>
      </c>
      <c r="D1775">
        <v>4727.35546875</v>
      </c>
    </row>
    <row r="1776" spans="1:4">
      <c r="A1776" s="92">
        <v>2055</v>
      </c>
      <c r="B1776" s="92" t="s">
        <v>292</v>
      </c>
      <c r="C1776" s="92" t="s">
        <v>78</v>
      </c>
      <c r="D1776">
        <v>218633.734375</v>
      </c>
    </row>
    <row r="1777" spans="1:4">
      <c r="A1777" s="92">
        <v>2055</v>
      </c>
      <c r="B1777" s="92" t="s">
        <v>292</v>
      </c>
      <c r="C1777" s="92" t="s">
        <v>78</v>
      </c>
      <c r="D1777">
        <v>13708.1416015625</v>
      </c>
    </row>
    <row r="1778" spans="1:4">
      <c r="A1778" s="92">
        <v>2055</v>
      </c>
      <c r="B1778" s="92" t="s">
        <v>292</v>
      </c>
      <c r="C1778" s="92" t="s">
        <v>78</v>
      </c>
      <c r="D1778">
        <v>59785.90625</v>
      </c>
    </row>
    <row r="1779" spans="1:4">
      <c r="A1779" s="92">
        <v>2055</v>
      </c>
      <c r="B1779" s="92" t="s">
        <v>292</v>
      </c>
      <c r="C1779" s="92" t="s">
        <v>78</v>
      </c>
      <c r="D1779">
        <v>107139.4375</v>
      </c>
    </row>
    <row r="1780" spans="1:4">
      <c r="A1780" s="92">
        <v>2055</v>
      </c>
      <c r="B1780" s="92" t="s">
        <v>292</v>
      </c>
      <c r="C1780" s="92" t="s">
        <v>78</v>
      </c>
      <c r="D1780">
        <v>59913.19140625</v>
      </c>
    </row>
    <row r="1781" spans="1:4">
      <c r="A1781" s="92">
        <v>2055</v>
      </c>
      <c r="B1781" s="92" t="s">
        <v>292</v>
      </c>
      <c r="C1781" s="92" t="s">
        <v>78</v>
      </c>
      <c r="D1781">
        <v>47515.8125</v>
      </c>
    </row>
    <row r="1782" spans="1:4">
      <c r="A1782" s="92">
        <v>2055</v>
      </c>
      <c r="B1782" s="92" t="s">
        <v>292</v>
      </c>
      <c r="C1782" s="92" t="s">
        <v>78</v>
      </c>
      <c r="D1782">
        <v>23304.4140625</v>
      </c>
    </row>
    <row r="1783" spans="1:4">
      <c r="A1783" s="92">
        <v>2055</v>
      </c>
      <c r="B1783" s="92" t="s">
        <v>292</v>
      </c>
      <c r="C1783" s="92" t="s">
        <v>81</v>
      </c>
      <c r="D1783">
        <v>585.22839355468795</v>
      </c>
    </row>
    <row r="1784" spans="1:4">
      <c r="A1784" s="92">
        <v>2055</v>
      </c>
      <c r="B1784" s="92" t="s">
        <v>292</v>
      </c>
      <c r="C1784" s="92" t="s">
        <v>81</v>
      </c>
      <c r="D1784">
        <v>6535.98583984375</v>
      </c>
    </row>
    <row r="1785" spans="1:4">
      <c r="A1785" s="92">
        <v>2055</v>
      </c>
      <c r="B1785" s="92" t="s">
        <v>292</v>
      </c>
      <c r="C1785" s="92" t="s">
        <v>81</v>
      </c>
      <c r="D1785">
        <v>53554.94921875</v>
      </c>
    </row>
    <row r="1786" spans="1:4">
      <c r="A1786" s="92">
        <v>2055</v>
      </c>
      <c r="B1786" s="92" t="s">
        <v>292</v>
      </c>
      <c r="C1786" s="92" t="s">
        <v>81</v>
      </c>
      <c r="D1786">
        <v>39939.70703125</v>
      </c>
    </row>
    <row r="1787" spans="1:4">
      <c r="A1787" s="92">
        <v>2055</v>
      </c>
      <c r="B1787" s="92" t="s">
        <v>292</v>
      </c>
      <c r="C1787" s="92" t="s">
        <v>81</v>
      </c>
      <c r="D1787">
        <v>21622.48828125</v>
      </c>
    </row>
    <row r="1788" spans="1:4">
      <c r="A1788" s="92">
        <v>2055</v>
      </c>
      <c r="B1788" s="92" t="s">
        <v>292</v>
      </c>
      <c r="C1788" s="92" t="s">
        <v>81</v>
      </c>
      <c r="D1788">
        <v>619.525146484375</v>
      </c>
    </row>
    <row r="1789" spans="1:4">
      <c r="A1789" s="92">
        <v>2055</v>
      </c>
      <c r="B1789" s="92" t="s">
        <v>292</v>
      </c>
      <c r="C1789" s="92" t="s">
        <v>81</v>
      </c>
      <c r="D1789">
        <v>12433.1884765625</v>
      </c>
    </row>
    <row r="1790" spans="1:4">
      <c r="A1790" s="92">
        <v>2055</v>
      </c>
      <c r="B1790" s="92" t="s">
        <v>292</v>
      </c>
      <c r="C1790" s="92" t="s">
        <v>81</v>
      </c>
      <c r="D1790">
        <v>1901.30749511719</v>
      </c>
    </row>
    <row r="1791" spans="1:4">
      <c r="A1791" s="92">
        <v>2055</v>
      </c>
      <c r="B1791" s="92" t="s">
        <v>292</v>
      </c>
      <c r="C1791" s="92" t="s">
        <v>81</v>
      </c>
      <c r="D1791">
        <v>105.019805908203</v>
      </c>
    </row>
    <row r="1792" spans="1:4">
      <c r="A1792" s="92">
        <v>2055</v>
      </c>
      <c r="B1792" s="92" t="s">
        <v>292</v>
      </c>
      <c r="C1792" s="92" t="s">
        <v>81</v>
      </c>
      <c r="D1792">
        <v>595.27301025390602</v>
      </c>
    </row>
    <row r="1793" spans="1:4">
      <c r="A1793" s="92">
        <v>2055</v>
      </c>
      <c r="B1793" s="92" t="s">
        <v>292</v>
      </c>
      <c r="C1793" s="92" t="s">
        <v>81</v>
      </c>
      <c r="D1793">
        <v>30404.41796875</v>
      </c>
    </row>
    <row r="1794" spans="1:4">
      <c r="A1794" s="92">
        <v>2055</v>
      </c>
      <c r="B1794" s="92" t="s">
        <v>292</v>
      </c>
      <c r="C1794" s="92" t="s">
        <v>81</v>
      </c>
      <c r="D1794">
        <v>2462.28540039062</v>
      </c>
    </row>
    <row r="1795" spans="1:4">
      <c r="A1795" s="92">
        <v>2055</v>
      </c>
      <c r="B1795" s="92" t="s">
        <v>292</v>
      </c>
      <c r="C1795" s="92" t="s">
        <v>87</v>
      </c>
      <c r="D1795">
        <v>130199.4921875</v>
      </c>
    </row>
    <row r="1796" spans="1:4">
      <c r="A1796" s="92">
        <v>2055</v>
      </c>
      <c r="B1796" s="92" t="s">
        <v>292</v>
      </c>
      <c r="C1796" s="92" t="s">
        <v>87</v>
      </c>
      <c r="D1796">
        <v>63509.40625</v>
      </c>
    </row>
    <row r="1797" spans="1:4">
      <c r="A1797" s="92">
        <v>2055</v>
      </c>
      <c r="B1797" s="92" t="s">
        <v>292</v>
      </c>
      <c r="C1797" s="92" t="s">
        <v>87</v>
      </c>
      <c r="D1797">
        <v>275799.125</v>
      </c>
    </row>
    <row r="1798" spans="1:4">
      <c r="A1798" s="92">
        <v>2055</v>
      </c>
      <c r="B1798" s="92" t="s">
        <v>292</v>
      </c>
      <c r="C1798" s="92" t="s">
        <v>87</v>
      </c>
      <c r="D1798">
        <v>54970.90625</v>
      </c>
    </row>
    <row r="1799" spans="1:4">
      <c r="A1799" s="92">
        <v>2055</v>
      </c>
      <c r="B1799" s="92" t="s">
        <v>292</v>
      </c>
      <c r="C1799" s="92" t="s">
        <v>87</v>
      </c>
      <c r="D1799">
        <v>157337.609375</v>
      </c>
    </row>
    <row r="1800" spans="1:4">
      <c r="A1800" s="92">
        <v>2055</v>
      </c>
      <c r="B1800" s="92" t="s">
        <v>292</v>
      </c>
      <c r="C1800" s="92" t="s">
        <v>87</v>
      </c>
      <c r="D1800">
        <v>4907.39794921875</v>
      </c>
    </row>
    <row r="1801" spans="1:4">
      <c r="A1801" s="92">
        <v>2055</v>
      </c>
      <c r="B1801" s="92" t="s">
        <v>292</v>
      </c>
      <c r="C1801" s="92" t="s">
        <v>87</v>
      </c>
      <c r="D1801">
        <v>477901.625</v>
      </c>
    </row>
    <row r="1802" spans="1:4">
      <c r="A1802" s="92">
        <v>2055</v>
      </c>
      <c r="B1802" s="92" t="s">
        <v>292</v>
      </c>
      <c r="C1802" s="92" t="s">
        <v>87</v>
      </c>
      <c r="D1802">
        <v>19.800001144409201</v>
      </c>
    </row>
    <row r="1803" spans="1:4">
      <c r="A1803" s="92">
        <v>2055</v>
      </c>
      <c r="B1803" s="92" t="s">
        <v>292</v>
      </c>
      <c r="C1803" s="92" t="s">
        <v>87</v>
      </c>
      <c r="D1803">
        <v>162393.40625</v>
      </c>
    </row>
    <row r="1804" spans="1:4">
      <c r="A1804" s="92">
        <v>2055</v>
      </c>
      <c r="B1804" s="92" t="s">
        <v>292</v>
      </c>
      <c r="C1804" s="92" t="s">
        <v>87</v>
      </c>
      <c r="D1804">
        <v>5762.63818359375</v>
      </c>
    </row>
    <row r="1805" spans="1:4">
      <c r="A1805" s="92">
        <v>2055</v>
      </c>
      <c r="B1805" s="92" t="s">
        <v>292</v>
      </c>
      <c r="C1805" s="92" t="s">
        <v>87</v>
      </c>
      <c r="D1805">
        <v>174636.546875</v>
      </c>
    </row>
    <row r="1806" spans="1:4">
      <c r="A1806" s="92">
        <v>2055</v>
      </c>
      <c r="B1806" s="92" t="s">
        <v>292</v>
      </c>
      <c r="C1806" s="92" t="s">
        <v>87</v>
      </c>
      <c r="D1806">
        <v>1326.76232910156</v>
      </c>
    </row>
    <row r="1807" spans="1:4">
      <c r="A1807" s="92">
        <v>2055</v>
      </c>
      <c r="B1807" s="92" t="s">
        <v>292</v>
      </c>
      <c r="C1807" s="92" t="s">
        <v>87</v>
      </c>
      <c r="D1807">
        <v>41162.6015625</v>
      </c>
    </row>
    <row r="1808" spans="1:4">
      <c r="A1808" s="92">
        <v>2055</v>
      </c>
      <c r="B1808" s="92" t="s">
        <v>292</v>
      </c>
      <c r="C1808" s="92" t="s">
        <v>87</v>
      </c>
      <c r="D1808">
        <v>1209.83483886719</v>
      </c>
    </row>
    <row r="1809" spans="1:4">
      <c r="A1809" s="92">
        <v>2055</v>
      </c>
      <c r="B1809" s="92" t="s">
        <v>292</v>
      </c>
      <c r="C1809" s="92" t="s">
        <v>87</v>
      </c>
      <c r="D1809">
        <v>85979.2421875</v>
      </c>
    </row>
    <row r="1810" spans="1:4">
      <c r="A1810" s="92">
        <v>2055</v>
      </c>
      <c r="B1810" s="92" t="s">
        <v>292</v>
      </c>
      <c r="C1810" s="92" t="s">
        <v>84</v>
      </c>
      <c r="D1810">
        <v>13573.7236328125</v>
      </c>
    </row>
    <row r="1811" spans="1:4">
      <c r="A1811" s="92">
        <v>2055</v>
      </c>
      <c r="B1811" s="92" t="s">
        <v>292</v>
      </c>
      <c r="C1811" s="92" t="s">
        <v>84</v>
      </c>
      <c r="D1811">
        <v>4825.67529296875</v>
      </c>
    </row>
    <row r="1812" spans="1:4">
      <c r="A1812" s="92">
        <v>2055</v>
      </c>
      <c r="B1812" s="92" t="s">
        <v>292</v>
      </c>
      <c r="C1812" s="92" t="s">
        <v>84</v>
      </c>
      <c r="D1812">
        <v>8687.9248046875</v>
      </c>
    </row>
    <row r="1813" spans="1:4">
      <c r="A1813" s="92">
        <v>2055</v>
      </c>
      <c r="B1813" s="92" t="s">
        <v>292</v>
      </c>
      <c r="C1813" s="92" t="s">
        <v>84</v>
      </c>
      <c r="D1813">
        <v>277.978271484375</v>
      </c>
    </row>
    <row r="1814" spans="1:4">
      <c r="A1814" s="92">
        <v>2055</v>
      </c>
      <c r="B1814" s="92" t="s">
        <v>292</v>
      </c>
      <c r="C1814" s="92" t="s">
        <v>84</v>
      </c>
      <c r="D1814">
        <v>2853.57958984375</v>
      </c>
    </row>
    <row r="1815" spans="1:4">
      <c r="A1815" s="92">
        <v>2055</v>
      </c>
      <c r="B1815" s="92" t="s">
        <v>292</v>
      </c>
      <c r="C1815" s="92" t="s">
        <v>84</v>
      </c>
      <c r="D1815">
        <v>2131.84985351562</v>
      </c>
    </row>
    <row r="1816" spans="1:4">
      <c r="A1816" s="92">
        <v>2055</v>
      </c>
      <c r="B1816" s="92" t="s">
        <v>292</v>
      </c>
      <c r="C1816" s="92" t="s">
        <v>84</v>
      </c>
      <c r="D1816">
        <v>2044.54797363281</v>
      </c>
    </row>
    <row r="1817" spans="1:4">
      <c r="A1817" s="92">
        <v>2055</v>
      </c>
      <c r="B1817" s="92" t="s">
        <v>292</v>
      </c>
      <c r="C1817" s="92" t="s">
        <v>84</v>
      </c>
      <c r="D1817">
        <v>25615.08984375</v>
      </c>
    </row>
    <row r="1818" spans="1:4">
      <c r="A1818" s="92">
        <v>2055</v>
      </c>
      <c r="B1818" s="92" t="s">
        <v>292</v>
      </c>
      <c r="C1818" s="92" t="s">
        <v>84</v>
      </c>
      <c r="D1818">
        <v>21171.3828125</v>
      </c>
    </row>
    <row r="1819" spans="1:4">
      <c r="A1819" s="92">
        <v>2055</v>
      </c>
      <c r="B1819" s="92" t="s">
        <v>292</v>
      </c>
      <c r="C1819" s="92" t="s">
        <v>84</v>
      </c>
      <c r="D1819">
        <v>54194.1171875</v>
      </c>
    </row>
    <row r="1820" spans="1:4">
      <c r="A1820" s="92">
        <v>2055</v>
      </c>
      <c r="B1820" s="92" t="s">
        <v>292</v>
      </c>
      <c r="C1820" s="92" t="s">
        <v>84</v>
      </c>
      <c r="D1820">
        <v>3503.37548828125</v>
      </c>
    </row>
    <row r="1821" spans="1:4">
      <c r="A1821" s="92">
        <v>2055</v>
      </c>
      <c r="B1821" s="92" t="s">
        <v>292</v>
      </c>
      <c r="C1821" s="92" t="s">
        <v>90</v>
      </c>
      <c r="D1821">
        <v>182317.078125</v>
      </c>
    </row>
    <row r="1822" spans="1:4">
      <c r="A1822" s="92">
        <v>2055</v>
      </c>
      <c r="B1822" s="92" t="s">
        <v>292</v>
      </c>
      <c r="C1822" s="92" t="s">
        <v>90</v>
      </c>
      <c r="D1822">
        <v>29246.970703125</v>
      </c>
    </row>
    <row r="1823" spans="1:4">
      <c r="A1823" s="92">
        <v>2055</v>
      </c>
      <c r="B1823" s="92" t="s">
        <v>292</v>
      </c>
      <c r="C1823" s="92" t="s">
        <v>90</v>
      </c>
      <c r="D1823">
        <v>39.018642425537102</v>
      </c>
    </row>
    <row r="1824" spans="1:4">
      <c r="A1824" s="92">
        <v>2055</v>
      </c>
      <c r="B1824" s="92" t="s">
        <v>292</v>
      </c>
      <c r="C1824" s="92" t="s">
        <v>90</v>
      </c>
      <c r="D1824">
        <v>5799.7822265625</v>
      </c>
    </row>
    <row r="1825" spans="1:4">
      <c r="A1825" s="92">
        <v>2055</v>
      </c>
      <c r="B1825" s="92" t="s">
        <v>292</v>
      </c>
      <c r="C1825" s="92" t="s">
        <v>90</v>
      </c>
      <c r="D1825">
        <v>7959.99462890625</v>
      </c>
    </row>
    <row r="1826" spans="1:4">
      <c r="A1826" s="92">
        <v>2055</v>
      </c>
      <c r="B1826" s="92" t="s">
        <v>292</v>
      </c>
      <c r="C1826" s="92" t="s">
        <v>90</v>
      </c>
      <c r="D1826">
        <v>8659.4033203125</v>
      </c>
    </row>
    <row r="1827" spans="1:4">
      <c r="A1827" s="92">
        <v>2055</v>
      </c>
      <c r="B1827" s="92" t="s">
        <v>292</v>
      </c>
      <c r="C1827" s="92" t="s">
        <v>90</v>
      </c>
      <c r="D1827">
        <v>4743.97802734375</v>
      </c>
    </row>
    <row r="1828" spans="1:4">
      <c r="A1828" s="92">
        <v>2055</v>
      </c>
      <c r="B1828" s="92" t="s">
        <v>292</v>
      </c>
      <c r="C1828" s="92" t="s">
        <v>90</v>
      </c>
      <c r="D1828">
        <v>56578.39453125</v>
      </c>
    </row>
    <row r="1829" spans="1:4">
      <c r="A1829" s="92">
        <v>2055</v>
      </c>
      <c r="B1829" s="92" t="s">
        <v>292</v>
      </c>
      <c r="C1829" s="92" t="s">
        <v>90</v>
      </c>
      <c r="D1829">
        <v>78565.578125</v>
      </c>
    </row>
    <row r="1830" spans="1:4">
      <c r="A1830" s="92">
        <v>2055</v>
      </c>
      <c r="B1830" s="92" t="s">
        <v>292</v>
      </c>
      <c r="C1830" s="92" t="s">
        <v>90</v>
      </c>
      <c r="D1830">
        <v>26239.6875</v>
      </c>
    </row>
    <row r="1831" spans="1:4">
      <c r="A1831" s="92">
        <v>2055</v>
      </c>
      <c r="B1831" s="92" t="s">
        <v>292</v>
      </c>
      <c r="C1831" s="92" t="s">
        <v>95</v>
      </c>
      <c r="D1831">
        <v>25483.91015625</v>
      </c>
    </row>
    <row r="1832" spans="1:4">
      <c r="A1832" s="92">
        <v>2055</v>
      </c>
      <c r="B1832" s="92" t="s">
        <v>292</v>
      </c>
      <c r="C1832" s="92" t="s">
        <v>95</v>
      </c>
      <c r="D1832">
        <v>48140.12109375</v>
      </c>
    </row>
    <row r="1833" spans="1:4">
      <c r="A1833" s="92">
        <v>2055</v>
      </c>
      <c r="B1833" s="92" t="s">
        <v>292</v>
      </c>
      <c r="C1833" s="92" t="s">
        <v>95</v>
      </c>
      <c r="D1833">
        <v>2632.93579101562</v>
      </c>
    </row>
    <row r="1834" spans="1:4">
      <c r="A1834" s="92">
        <v>2055</v>
      </c>
      <c r="B1834" s="92" t="s">
        <v>292</v>
      </c>
      <c r="C1834" s="92" t="s">
        <v>95</v>
      </c>
      <c r="D1834">
        <v>56329.40234375</v>
      </c>
    </row>
    <row r="1835" spans="1:4">
      <c r="A1835" s="92">
        <v>2055</v>
      </c>
      <c r="B1835" s="92" t="s">
        <v>292</v>
      </c>
      <c r="C1835" s="92" t="s">
        <v>95</v>
      </c>
      <c r="D1835">
        <v>8413.287109375</v>
      </c>
    </row>
    <row r="1836" spans="1:4">
      <c r="A1836" s="92">
        <v>2055</v>
      </c>
      <c r="B1836" s="92" t="s">
        <v>292</v>
      </c>
      <c r="C1836" s="92" t="s">
        <v>95</v>
      </c>
      <c r="D1836">
        <v>8939.84765625</v>
      </c>
    </row>
    <row r="1837" spans="1:4">
      <c r="A1837" s="92">
        <v>2055</v>
      </c>
      <c r="B1837" s="92" t="s">
        <v>292</v>
      </c>
      <c r="C1837" s="92" t="s">
        <v>95</v>
      </c>
      <c r="D1837">
        <v>145.512771606445</v>
      </c>
    </row>
    <row r="1838" spans="1:4">
      <c r="A1838" s="92">
        <v>2055</v>
      </c>
      <c r="B1838" s="92" t="s">
        <v>292</v>
      </c>
      <c r="C1838" s="92" t="s">
        <v>95</v>
      </c>
      <c r="D1838">
        <v>876.23620605468795</v>
      </c>
    </row>
    <row r="1839" spans="1:4">
      <c r="A1839" s="92">
        <v>2055</v>
      </c>
      <c r="B1839" s="92" t="s">
        <v>292</v>
      </c>
      <c r="C1839" s="92" t="s">
        <v>95</v>
      </c>
      <c r="D1839">
        <v>15940.9716796875</v>
      </c>
    </row>
    <row r="1840" spans="1:4">
      <c r="A1840" s="92">
        <v>2055</v>
      </c>
      <c r="B1840" s="92" t="s">
        <v>292</v>
      </c>
      <c r="C1840" s="92" t="s">
        <v>99</v>
      </c>
      <c r="D1840">
        <v>478839.4375</v>
      </c>
    </row>
    <row r="1841" spans="1:4">
      <c r="A1841" s="92">
        <v>2055</v>
      </c>
      <c r="B1841" s="92" t="s">
        <v>292</v>
      </c>
      <c r="C1841" s="92" t="s">
        <v>99</v>
      </c>
      <c r="D1841">
        <v>1239220.125</v>
      </c>
    </row>
    <row r="1842" spans="1:4">
      <c r="A1842" s="92">
        <v>2055</v>
      </c>
      <c r="B1842" s="92" t="s">
        <v>292</v>
      </c>
      <c r="C1842" s="92" t="s">
        <v>99</v>
      </c>
      <c r="D1842">
        <v>23771.048828125</v>
      </c>
    </row>
    <row r="1843" spans="1:4">
      <c r="A1843" s="92">
        <v>2055</v>
      </c>
      <c r="B1843" s="92" t="s">
        <v>292</v>
      </c>
      <c r="C1843" s="92" t="s">
        <v>99</v>
      </c>
      <c r="D1843">
        <v>26767.603515625</v>
      </c>
    </row>
    <row r="1844" spans="1:4">
      <c r="A1844" s="92">
        <v>2055</v>
      </c>
      <c r="B1844" s="92" t="s">
        <v>292</v>
      </c>
      <c r="C1844" s="92" t="s">
        <v>99</v>
      </c>
      <c r="D1844">
        <v>46735.4609375</v>
      </c>
    </row>
    <row r="1845" spans="1:4">
      <c r="A1845" s="92">
        <v>2055</v>
      </c>
      <c r="B1845" s="92" t="s">
        <v>292</v>
      </c>
      <c r="C1845" s="92" t="s">
        <v>102</v>
      </c>
      <c r="D1845">
        <v>3565.22485351562</v>
      </c>
    </row>
    <row r="1846" spans="1:4">
      <c r="A1846" s="92">
        <v>2055</v>
      </c>
      <c r="B1846" s="92" t="s">
        <v>292</v>
      </c>
      <c r="C1846" s="92" t="s">
        <v>102</v>
      </c>
      <c r="D1846">
        <v>3922.29565429688</v>
      </c>
    </row>
    <row r="1847" spans="1:4">
      <c r="A1847" s="92">
        <v>2055</v>
      </c>
      <c r="B1847" s="92" t="s">
        <v>292</v>
      </c>
      <c r="C1847" s="92" t="s">
        <v>102</v>
      </c>
      <c r="D1847">
        <v>1777.80749511719</v>
      </c>
    </row>
    <row r="1848" spans="1:4">
      <c r="A1848" s="92">
        <v>2055</v>
      </c>
      <c r="B1848" s="92" t="s">
        <v>292</v>
      </c>
      <c r="C1848" s="92" t="s">
        <v>102</v>
      </c>
      <c r="D1848">
        <v>500737.375</v>
      </c>
    </row>
    <row r="1849" spans="1:4">
      <c r="A1849" s="92">
        <v>2055</v>
      </c>
      <c r="B1849" s="92" t="s">
        <v>292</v>
      </c>
      <c r="C1849" s="92" t="s">
        <v>102</v>
      </c>
      <c r="D1849">
        <v>26402.517578125</v>
      </c>
    </row>
    <row r="1850" spans="1:4">
      <c r="A1850" s="92">
        <v>2055</v>
      </c>
      <c r="B1850" s="92" t="s">
        <v>292</v>
      </c>
      <c r="C1850" s="92" t="s">
        <v>102</v>
      </c>
      <c r="D1850">
        <v>27746.205078125</v>
      </c>
    </row>
    <row r="1851" spans="1:4">
      <c r="A1851" s="92">
        <v>2055</v>
      </c>
      <c r="B1851" s="92" t="s">
        <v>292</v>
      </c>
      <c r="C1851" s="92" t="s">
        <v>102</v>
      </c>
      <c r="D1851">
        <v>42448.984375</v>
      </c>
    </row>
    <row r="1852" spans="1:4">
      <c r="A1852" s="92">
        <v>2055</v>
      </c>
      <c r="B1852" s="92" t="s">
        <v>292</v>
      </c>
      <c r="C1852" s="92" t="s">
        <v>108</v>
      </c>
      <c r="D1852">
        <v>1011643.3125</v>
      </c>
    </row>
    <row r="1853" spans="1:4">
      <c r="A1853" s="92">
        <v>2055</v>
      </c>
      <c r="B1853" s="92" t="s">
        <v>292</v>
      </c>
      <c r="C1853" s="92" t="s">
        <v>108</v>
      </c>
      <c r="D1853">
        <v>125544.6640625</v>
      </c>
    </row>
    <row r="1854" spans="1:4">
      <c r="A1854" s="92">
        <v>2055</v>
      </c>
      <c r="B1854" s="92" t="s">
        <v>292</v>
      </c>
      <c r="C1854" s="92" t="s">
        <v>108</v>
      </c>
      <c r="D1854">
        <v>208796.0625</v>
      </c>
    </row>
    <row r="1855" spans="1:4">
      <c r="A1855" s="92">
        <v>2055</v>
      </c>
      <c r="B1855" s="92" t="s">
        <v>292</v>
      </c>
      <c r="C1855" s="92" t="s">
        <v>108</v>
      </c>
      <c r="D1855">
        <v>997518.375</v>
      </c>
    </row>
    <row r="1856" spans="1:4">
      <c r="A1856" s="92">
        <v>2055</v>
      </c>
      <c r="B1856" s="92" t="s">
        <v>292</v>
      </c>
      <c r="C1856" s="92" t="s">
        <v>110</v>
      </c>
      <c r="D1856">
        <v>428307.34375</v>
      </c>
    </row>
    <row r="1857" spans="1:4">
      <c r="A1857" s="92">
        <v>2055</v>
      </c>
      <c r="B1857" s="92" t="s">
        <v>292</v>
      </c>
      <c r="C1857" s="92" t="s">
        <v>110</v>
      </c>
      <c r="D1857">
        <v>271025.21875</v>
      </c>
    </row>
    <row r="1858" spans="1:4">
      <c r="A1858" s="92">
        <v>2055</v>
      </c>
      <c r="B1858" s="92" t="s">
        <v>292</v>
      </c>
      <c r="C1858" s="92" t="s">
        <v>110</v>
      </c>
      <c r="D1858">
        <v>218651.59375</v>
      </c>
    </row>
    <row r="1859" spans="1:4">
      <c r="A1859" s="92">
        <v>2055</v>
      </c>
      <c r="B1859" s="92" t="s">
        <v>292</v>
      </c>
      <c r="C1859" s="92" t="s">
        <v>110</v>
      </c>
      <c r="D1859">
        <v>455650.3125</v>
      </c>
    </row>
    <row r="1860" spans="1:4">
      <c r="A1860" s="92">
        <v>2055</v>
      </c>
      <c r="B1860" s="92" t="s">
        <v>292</v>
      </c>
      <c r="C1860" s="92" t="s">
        <v>110</v>
      </c>
      <c r="D1860">
        <v>46950.8125</v>
      </c>
    </row>
    <row r="1861" spans="1:4">
      <c r="A1861" s="92">
        <v>2055</v>
      </c>
      <c r="B1861" s="92" t="s">
        <v>292</v>
      </c>
      <c r="C1861" s="92" t="s">
        <v>180</v>
      </c>
      <c r="D1861">
        <v>1561.95715332031</v>
      </c>
    </row>
    <row r="1862" spans="1:4">
      <c r="A1862" s="92">
        <v>2055</v>
      </c>
      <c r="B1862" s="92" t="s">
        <v>292</v>
      </c>
      <c r="C1862" s="92" t="s">
        <v>180</v>
      </c>
      <c r="D1862">
        <v>20389.462890625</v>
      </c>
    </row>
    <row r="1863" spans="1:4">
      <c r="A1863" s="92">
        <v>2055</v>
      </c>
      <c r="B1863" s="92" t="s">
        <v>292</v>
      </c>
      <c r="C1863" s="92" t="s">
        <v>180</v>
      </c>
      <c r="D1863">
        <v>124557.6328125</v>
      </c>
    </row>
    <row r="1864" spans="1:4">
      <c r="A1864" s="92">
        <v>2055</v>
      </c>
      <c r="B1864" s="92" t="s">
        <v>292</v>
      </c>
      <c r="C1864" s="92" t="s">
        <v>180</v>
      </c>
      <c r="D1864">
        <v>57828.97265625</v>
      </c>
    </row>
    <row r="1865" spans="1:4">
      <c r="A1865" s="92">
        <v>2055</v>
      </c>
      <c r="B1865" s="92" t="s">
        <v>292</v>
      </c>
      <c r="C1865" s="92" t="s">
        <v>180</v>
      </c>
      <c r="D1865">
        <v>12210.513671875</v>
      </c>
    </row>
    <row r="1866" spans="1:4">
      <c r="A1866" s="92">
        <v>2055</v>
      </c>
      <c r="B1866" s="92" t="s">
        <v>292</v>
      </c>
      <c r="C1866" s="92" t="s">
        <v>112</v>
      </c>
      <c r="D1866">
        <v>93877.5078125</v>
      </c>
    </row>
    <row r="1867" spans="1:4">
      <c r="A1867" s="92">
        <v>2055</v>
      </c>
      <c r="B1867" s="92" t="s">
        <v>292</v>
      </c>
      <c r="C1867" s="92" t="s">
        <v>112</v>
      </c>
      <c r="D1867">
        <v>3943.412109375</v>
      </c>
    </row>
    <row r="1868" spans="1:4">
      <c r="A1868" s="92">
        <v>2055</v>
      </c>
      <c r="B1868" s="92" t="s">
        <v>292</v>
      </c>
      <c r="C1868" s="92" t="s">
        <v>112</v>
      </c>
      <c r="D1868">
        <v>28911.408203125</v>
      </c>
    </row>
    <row r="1869" spans="1:4">
      <c r="A1869" s="92">
        <v>2055</v>
      </c>
      <c r="B1869" s="92" t="s">
        <v>292</v>
      </c>
      <c r="C1869" s="92" t="s">
        <v>112</v>
      </c>
      <c r="D1869">
        <v>19988.43359375</v>
      </c>
    </row>
    <row r="1870" spans="1:4">
      <c r="A1870" s="92">
        <v>2055</v>
      </c>
      <c r="B1870" s="92" t="s">
        <v>292</v>
      </c>
      <c r="C1870" s="92" t="s">
        <v>112</v>
      </c>
      <c r="D1870">
        <v>73076.828125</v>
      </c>
    </row>
    <row r="1871" spans="1:4">
      <c r="A1871" s="92">
        <v>2055</v>
      </c>
      <c r="B1871" s="92" t="s">
        <v>292</v>
      </c>
      <c r="C1871" s="92" t="s">
        <v>112</v>
      </c>
      <c r="D1871">
        <v>379553.65625</v>
      </c>
    </row>
    <row r="1872" spans="1:4">
      <c r="A1872" s="92">
        <v>2055</v>
      </c>
      <c r="B1872" s="92" t="s">
        <v>292</v>
      </c>
      <c r="C1872" s="92" t="s">
        <v>112</v>
      </c>
      <c r="D1872">
        <v>1508.48291015625</v>
      </c>
    </row>
    <row r="1873" spans="1:4">
      <c r="A1873" s="92">
        <v>2055</v>
      </c>
      <c r="B1873" s="92" t="s">
        <v>292</v>
      </c>
      <c r="C1873" s="92" t="s">
        <v>112</v>
      </c>
      <c r="D1873">
        <v>2558.25732421875</v>
      </c>
    </row>
    <row r="1874" spans="1:4">
      <c r="A1874" s="92">
        <v>2055</v>
      </c>
      <c r="B1874" s="92" t="s">
        <v>292</v>
      </c>
      <c r="C1874" s="92" t="s">
        <v>112</v>
      </c>
      <c r="D1874">
        <v>300619.21875</v>
      </c>
    </row>
    <row r="1875" spans="1:4">
      <c r="A1875" s="92">
        <v>2055</v>
      </c>
      <c r="B1875" s="92" t="s">
        <v>292</v>
      </c>
      <c r="C1875" s="92" t="s">
        <v>112</v>
      </c>
      <c r="D1875">
        <v>9.2538137435913104</v>
      </c>
    </row>
    <row r="1876" spans="1:4">
      <c r="A1876" s="92">
        <v>2055</v>
      </c>
      <c r="B1876" s="92" t="s">
        <v>292</v>
      </c>
      <c r="C1876" s="92" t="s">
        <v>112</v>
      </c>
      <c r="D1876">
        <v>551507.125</v>
      </c>
    </row>
    <row r="1877" spans="1:4">
      <c r="A1877" s="92">
        <v>2055</v>
      </c>
      <c r="B1877" s="92" t="s">
        <v>292</v>
      </c>
      <c r="C1877" s="92" t="s">
        <v>112</v>
      </c>
      <c r="D1877">
        <v>49008.8984375</v>
      </c>
    </row>
    <row r="1878" spans="1:4">
      <c r="A1878" s="92">
        <v>2055</v>
      </c>
      <c r="B1878" s="92" t="s">
        <v>292</v>
      </c>
      <c r="C1878" s="92" t="s">
        <v>112</v>
      </c>
      <c r="D1878">
        <v>72705.6796875</v>
      </c>
    </row>
    <row r="1879" spans="1:4">
      <c r="A1879" s="92">
        <v>2055</v>
      </c>
      <c r="B1879" s="92" t="s">
        <v>292</v>
      </c>
      <c r="C1879" s="92" t="s">
        <v>112</v>
      </c>
      <c r="D1879">
        <v>8077.998046875</v>
      </c>
    </row>
    <row r="1880" spans="1:4">
      <c r="A1880" s="92">
        <v>2055</v>
      </c>
      <c r="B1880" s="92" t="s">
        <v>292</v>
      </c>
      <c r="C1880" s="92" t="s">
        <v>112</v>
      </c>
      <c r="D1880">
        <v>60547.875</v>
      </c>
    </row>
    <row r="1881" spans="1:4">
      <c r="A1881" s="92">
        <v>2055</v>
      </c>
      <c r="B1881" s="92" t="s">
        <v>292</v>
      </c>
      <c r="C1881" s="92" t="s">
        <v>112</v>
      </c>
      <c r="D1881">
        <v>14078.9150390625</v>
      </c>
    </row>
    <row r="1882" spans="1:4">
      <c r="A1882" s="92">
        <v>2055</v>
      </c>
      <c r="B1882" s="92" t="s">
        <v>292</v>
      </c>
      <c r="C1882" s="92" t="s">
        <v>112</v>
      </c>
      <c r="D1882">
        <v>1170.72119140625</v>
      </c>
    </row>
    <row r="1883" spans="1:4">
      <c r="A1883" s="92">
        <v>2055</v>
      </c>
      <c r="B1883" s="92" t="s">
        <v>292</v>
      </c>
      <c r="C1883" s="92" t="s">
        <v>115</v>
      </c>
      <c r="D1883">
        <v>68402.328125</v>
      </c>
    </row>
    <row r="1884" spans="1:4">
      <c r="A1884" s="92">
        <v>2055</v>
      </c>
      <c r="B1884" s="92" t="s">
        <v>292</v>
      </c>
      <c r="C1884" s="92" t="s">
        <v>115</v>
      </c>
      <c r="D1884">
        <v>25474.0078125</v>
      </c>
    </row>
    <row r="1885" spans="1:4">
      <c r="A1885" s="92">
        <v>2055</v>
      </c>
      <c r="B1885" s="92" t="s">
        <v>292</v>
      </c>
      <c r="C1885" s="92" t="s">
        <v>118</v>
      </c>
      <c r="D1885">
        <v>4764.744140625</v>
      </c>
    </row>
    <row r="1886" spans="1:4">
      <c r="A1886" s="92">
        <v>2055</v>
      </c>
      <c r="B1886" s="92" t="s">
        <v>292</v>
      </c>
      <c r="C1886" s="92" t="s">
        <v>118</v>
      </c>
      <c r="D1886">
        <v>120120.03125</v>
      </c>
    </row>
    <row r="1887" spans="1:4">
      <c r="A1887" s="92">
        <v>2055</v>
      </c>
      <c r="B1887" s="92" t="s">
        <v>292</v>
      </c>
      <c r="C1887" s="92" t="s">
        <v>118</v>
      </c>
      <c r="D1887">
        <v>75280.40625</v>
      </c>
    </row>
    <row r="1888" spans="1:4">
      <c r="A1888" s="92">
        <v>2055</v>
      </c>
      <c r="B1888" s="92" t="s">
        <v>292</v>
      </c>
      <c r="C1888" s="92" t="s">
        <v>121</v>
      </c>
      <c r="D1888">
        <v>89652.8203125</v>
      </c>
    </row>
    <row r="1889" spans="1:4">
      <c r="A1889" s="92">
        <v>2055</v>
      </c>
      <c r="B1889" s="92" t="s">
        <v>292</v>
      </c>
      <c r="C1889" s="92" t="s">
        <v>121</v>
      </c>
      <c r="D1889">
        <v>53600.2421875</v>
      </c>
    </row>
    <row r="1890" spans="1:4">
      <c r="A1890" s="92">
        <v>2055</v>
      </c>
      <c r="B1890" s="92" t="s">
        <v>292</v>
      </c>
      <c r="C1890" s="92" t="s">
        <v>181</v>
      </c>
      <c r="D1890">
        <v>48755.91015625</v>
      </c>
    </row>
    <row r="1891" spans="1:4">
      <c r="A1891" s="92">
        <v>2055</v>
      </c>
      <c r="B1891" s="92" t="s">
        <v>292</v>
      </c>
      <c r="C1891" s="92" t="s">
        <v>181</v>
      </c>
      <c r="D1891">
        <v>10351.15625</v>
      </c>
    </row>
    <row r="1892" spans="1:4">
      <c r="A1892" s="92">
        <v>2055</v>
      </c>
      <c r="B1892" s="92" t="s">
        <v>292</v>
      </c>
      <c r="C1892" s="92" t="s">
        <v>181</v>
      </c>
      <c r="D1892">
        <v>7048.18994140625</v>
      </c>
    </row>
    <row r="1893" spans="1:4">
      <c r="A1893" s="92">
        <v>2055</v>
      </c>
      <c r="B1893" s="92" t="s">
        <v>292</v>
      </c>
      <c r="C1893" s="92" t="s">
        <v>181</v>
      </c>
      <c r="D1893">
        <v>2459.2783203125</v>
      </c>
    </row>
    <row r="1894" spans="1:4">
      <c r="A1894" s="92">
        <v>2055</v>
      </c>
      <c r="B1894" s="92" t="s">
        <v>292</v>
      </c>
      <c r="C1894" s="92" t="s">
        <v>181</v>
      </c>
      <c r="D1894">
        <v>95294.25</v>
      </c>
    </row>
    <row r="1895" spans="1:4">
      <c r="A1895" s="92">
        <v>2055</v>
      </c>
      <c r="B1895" s="92" t="s">
        <v>292</v>
      </c>
      <c r="C1895" s="92" t="s">
        <v>181</v>
      </c>
      <c r="D1895">
        <v>67361.5390625</v>
      </c>
    </row>
    <row r="1896" spans="1:4">
      <c r="A1896" s="92">
        <v>2055</v>
      </c>
      <c r="B1896" s="92" t="s">
        <v>292</v>
      </c>
      <c r="C1896" s="92" t="s">
        <v>124</v>
      </c>
      <c r="D1896">
        <v>193623.328125</v>
      </c>
    </row>
    <row r="1897" spans="1:4">
      <c r="A1897" s="92">
        <v>2055</v>
      </c>
      <c r="B1897" s="92" t="s">
        <v>292</v>
      </c>
      <c r="C1897" s="92" t="s">
        <v>124</v>
      </c>
      <c r="D1897">
        <v>14834.0634765625</v>
      </c>
    </row>
    <row r="1898" spans="1:4">
      <c r="A1898" s="92">
        <v>2055</v>
      </c>
      <c r="B1898" s="92" t="s">
        <v>292</v>
      </c>
      <c r="C1898" s="92" t="s">
        <v>124</v>
      </c>
      <c r="D1898">
        <v>596.73333740234398</v>
      </c>
    </row>
    <row r="1899" spans="1:4">
      <c r="A1899" s="92">
        <v>2055</v>
      </c>
      <c r="B1899" s="92" t="s">
        <v>292</v>
      </c>
      <c r="C1899" s="92" t="s">
        <v>124</v>
      </c>
      <c r="D1899">
        <v>41066.66015625</v>
      </c>
    </row>
    <row r="1900" spans="1:4">
      <c r="A1900" s="92">
        <v>2055</v>
      </c>
      <c r="B1900" s="92" t="s">
        <v>292</v>
      </c>
      <c r="C1900" s="92" t="s">
        <v>124</v>
      </c>
      <c r="D1900">
        <v>23164.34375</v>
      </c>
    </row>
    <row r="1901" spans="1:4">
      <c r="A1901" s="92">
        <v>2055</v>
      </c>
      <c r="B1901" s="92" t="s">
        <v>292</v>
      </c>
      <c r="C1901" s="92" t="s">
        <v>130</v>
      </c>
      <c r="D1901">
        <v>945923.875</v>
      </c>
    </row>
    <row r="1902" spans="1:4">
      <c r="A1902" s="92">
        <v>2055</v>
      </c>
      <c r="B1902" s="92" t="s">
        <v>292</v>
      </c>
      <c r="C1902" s="92" t="s">
        <v>130</v>
      </c>
      <c r="D1902">
        <v>25580.380859375</v>
      </c>
    </row>
    <row r="1903" spans="1:4">
      <c r="A1903" s="92">
        <v>2055</v>
      </c>
      <c r="B1903" s="92" t="s">
        <v>292</v>
      </c>
      <c r="C1903" s="92" t="s">
        <v>130</v>
      </c>
      <c r="D1903">
        <v>260656.96875</v>
      </c>
    </row>
    <row r="1904" spans="1:4">
      <c r="A1904" s="92">
        <v>2055</v>
      </c>
      <c r="B1904" s="92" t="s">
        <v>292</v>
      </c>
      <c r="C1904" s="92" t="s">
        <v>130</v>
      </c>
      <c r="D1904">
        <v>61675.8828125</v>
      </c>
    </row>
    <row r="1905" spans="1:4">
      <c r="A1905" s="92">
        <v>2055</v>
      </c>
      <c r="B1905" s="92" t="s">
        <v>292</v>
      </c>
      <c r="C1905" s="92" t="s">
        <v>130</v>
      </c>
      <c r="D1905">
        <v>10996.0673828125</v>
      </c>
    </row>
    <row r="1906" spans="1:4">
      <c r="A1906" s="92">
        <v>2055</v>
      </c>
      <c r="B1906" s="92" t="s">
        <v>292</v>
      </c>
      <c r="C1906" s="92" t="s">
        <v>130</v>
      </c>
      <c r="D1906">
        <v>201377.40625</v>
      </c>
    </row>
    <row r="1907" spans="1:4">
      <c r="A1907" s="92">
        <v>2055</v>
      </c>
      <c r="B1907" s="92" t="s">
        <v>292</v>
      </c>
      <c r="C1907" s="92" t="s">
        <v>132</v>
      </c>
      <c r="D1907">
        <v>599910.0625</v>
      </c>
    </row>
    <row r="1908" spans="1:4">
      <c r="A1908" s="92">
        <v>2055</v>
      </c>
      <c r="B1908" s="92" t="s">
        <v>292</v>
      </c>
      <c r="C1908" s="92" t="s">
        <v>132</v>
      </c>
      <c r="D1908">
        <v>622275.6875</v>
      </c>
    </row>
    <row r="1909" spans="1:4">
      <c r="A1909" s="92">
        <v>2055</v>
      </c>
      <c r="B1909" s="92" t="s">
        <v>292</v>
      </c>
      <c r="C1909" s="92" t="s">
        <v>132</v>
      </c>
      <c r="D1909">
        <v>240606.984375</v>
      </c>
    </row>
    <row r="1910" spans="1:4">
      <c r="A1910" s="92">
        <v>2055</v>
      </c>
      <c r="B1910" s="92" t="s">
        <v>292</v>
      </c>
      <c r="C1910" s="92" t="s">
        <v>132</v>
      </c>
      <c r="D1910">
        <v>21174.12109375</v>
      </c>
    </row>
    <row r="1911" spans="1:4">
      <c r="A1911" s="92">
        <v>2055</v>
      </c>
      <c r="B1911" s="92" t="s">
        <v>292</v>
      </c>
      <c r="C1911" s="92" t="s">
        <v>287</v>
      </c>
      <c r="D1911">
        <v>19874.3046875</v>
      </c>
    </row>
    <row r="1912" spans="1:4">
      <c r="A1912" s="92">
        <v>2055</v>
      </c>
      <c r="B1912" s="92" t="s">
        <v>292</v>
      </c>
      <c r="C1912" s="92" t="s">
        <v>287</v>
      </c>
      <c r="D1912">
        <v>303520.34375</v>
      </c>
    </row>
    <row r="1913" spans="1:4">
      <c r="A1913" s="92">
        <v>2055</v>
      </c>
      <c r="B1913" s="92" t="s">
        <v>292</v>
      </c>
      <c r="C1913" s="92" t="s">
        <v>287</v>
      </c>
      <c r="D1913">
        <v>8368.923828125</v>
      </c>
    </row>
    <row r="1914" spans="1:4">
      <c r="A1914" s="92">
        <v>2055</v>
      </c>
      <c r="B1914" s="92" t="s">
        <v>292</v>
      </c>
      <c r="C1914" s="92" t="s">
        <v>287</v>
      </c>
      <c r="D1914">
        <v>85209.6484375</v>
      </c>
    </row>
    <row r="1915" spans="1:4">
      <c r="A1915" s="92">
        <v>2055</v>
      </c>
      <c r="B1915" s="92" t="s">
        <v>292</v>
      </c>
      <c r="C1915" s="92" t="s">
        <v>141</v>
      </c>
      <c r="D1915">
        <v>710733.875</v>
      </c>
    </row>
    <row r="1916" spans="1:4">
      <c r="A1916" s="92">
        <v>2055</v>
      </c>
      <c r="B1916" s="92" t="s">
        <v>292</v>
      </c>
      <c r="C1916" s="92" t="s">
        <v>141</v>
      </c>
      <c r="D1916">
        <v>87894.7421875</v>
      </c>
    </row>
    <row r="1917" spans="1:4">
      <c r="A1917" s="92">
        <v>2055</v>
      </c>
      <c r="B1917" s="92" t="s">
        <v>292</v>
      </c>
      <c r="C1917" s="92" t="s">
        <v>141</v>
      </c>
      <c r="D1917">
        <v>134252.71875</v>
      </c>
    </row>
    <row r="1918" spans="1:4">
      <c r="A1918" s="92">
        <v>2055</v>
      </c>
      <c r="B1918" s="92" t="s">
        <v>292</v>
      </c>
      <c r="C1918" s="92" t="s">
        <v>141</v>
      </c>
      <c r="D1918">
        <v>755377.6875</v>
      </c>
    </row>
    <row r="1919" spans="1:4">
      <c r="A1919" s="92">
        <v>2055</v>
      </c>
      <c r="B1919" s="92" t="s">
        <v>292</v>
      </c>
      <c r="C1919" s="92" t="s">
        <v>141</v>
      </c>
      <c r="D1919">
        <v>77017.453125</v>
      </c>
    </row>
    <row r="1920" spans="1:4">
      <c r="A1920" s="92">
        <v>2055</v>
      </c>
      <c r="B1920" s="92" t="s">
        <v>292</v>
      </c>
      <c r="C1920" s="92" t="s">
        <v>141</v>
      </c>
      <c r="D1920">
        <v>180846.078125</v>
      </c>
    </row>
    <row r="1921" spans="1:4">
      <c r="A1921" s="92">
        <v>2055</v>
      </c>
      <c r="B1921" s="92" t="s">
        <v>292</v>
      </c>
      <c r="C1921" s="92" t="s">
        <v>141</v>
      </c>
      <c r="D1921">
        <v>217247.609375</v>
      </c>
    </row>
    <row r="1922" spans="1:4">
      <c r="A1922" s="92">
        <v>2055</v>
      </c>
      <c r="B1922" s="92" t="s">
        <v>292</v>
      </c>
      <c r="C1922" s="92" t="s">
        <v>141</v>
      </c>
      <c r="D1922">
        <v>28737.052734375</v>
      </c>
    </row>
    <row r="1923" spans="1:4">
      <c r="A1923" s="92">
        <v>2055</v>
      </c>
      <c r="B1923" s="92" t="s">
        <v>292</v>
      </c>
      <c r="C1923" s="92" t="s">
        <v>141</v>
      </c>
      <c r="D1923">
        <v>51701.8046875</v>
      </c>
    </row>
    <row r="1924" spans="1:4">
      <c r="A1924" s="92">
        <v>2055</v>
      </c>
      <c r="B1924" s="92" t="s">
        <v>292</v>
      </c>
      <c r="C1924" s="92" t="s">
        <v>141</v>
      </c>
      <c r="D1924">
        <v>56878.79296875</v>
      </c>
    </row>
    <row r="1925" spans="1:4">
      <c r="A1925" s="92">
        <v>2055</v>
      </c>
      <c r="B1925" s="92" t="s">
        <v>292</v>
      </c>
      <c r="C1925" s="92" t="s">
        <v>141</v>
      </c>
      <c r="D1925">
        <v>380697.65625</v>
      </c>
    </row>
    <row r="1926" spans="1:4">
      <c r="A1926" s="92">
        <v>2055</v>
      </c>
      <c r="B1926" s="92" t="s">
        <v>292</v>
      </c>
      <c r="C1926" s="92" t="s">
        <v>141</v>
      </c>
      <c r="D1926">
        <v>8808.712890625</v>
      </c>
    </row>
    <row r="1927" spans="1:4">
      <c r="A1927" s="92">
        <v>2055</v>
      </c>
      <c r="B1927" s="92" t="s">
        <v>292</v>
      </c>
      <c r="C1927" s="92" t="s">
        <v>182</v>
      </c>
      <c r="D1927">
        <v>23034.859375</v>
      </c>
    </row>
    <row r="1928" spans="1:4">
      <c r="A1928" s="92">
        <v>2055</v>
      </c>
      <c r="B1928" s="92" t="s">
        <v>292</v>
      </c>
      <c r="C1928" s="92" t="s">
        <v>182</v>
      </c>
      <c r="D1928">
        <v>14569.5185546875</v>
      </c>
    </row>
    <row r="1929" spans="1:4">
      <c r="A1929" s="92">
        <v>2055</v>
      </c>
      <c r="B1929" s="92" t="s">
        <v>292</v>
      </c>
      <c r="C1929" s="92" t="s">
        <v>182</v>
      </c>
      <c r="D1929">
        <v>13006.751953125</v>
      </c>
    </row>
    <row r="1930" spans="1:4">
      <c r="A1930" s="92">
        <v>2055</v>
      </c>
      <c r="B1930" s="92" t="s">
        <v>292</v>
      </c>
      <c r="C1930" s="92" t="s">
        <v>144</v>
      </c>
      <c r="D1930">
        <v>12058.767578125</v>
      </c>
    </row>
    <row r="1931" spans="1:4">
      <c r="A1931" s="92">
        <v>2055</v>
      </c>
      <c r="B1931" s="92" t="s">
        <v>292</v>
      </c>
      <c r="C1931" s="92" t="s">
        <v>144</v>
      </c>
      <c r="D1931">
        <v>5415.59814453125</v>
      </c>
    </row>
    <row r="1932" spans="1:4">
      <c r="A1932" s="92">
        <v>2055</v>
      </c>
      <c r="B1932" s="92" t="s">
        <v>292</v>
      </c>
      <c r="C1932" s="92" t="s">
        <v>144</v>
      </c>
      <c r="D1932">
        <v>5803.943359375</v>
      </c>
    </row>
    <row r="1933" spans="1:4">
      <c r="A1933" s="92">
        <v>2055</v>
      </c>
      <c r="B1933" s="92" t="s">
        <v>292</v>
      </c>
      <c r="C1933" s="92" t="s">
        <v>144</v>
      </c>
      <c r="D1933">
        <v>1590.50659179688</v>
      </c>
    </row>
    <row r="1934" spans="1:4">
      <c r="A1934" s="92">
        <v>2055</v>
      </c>
      <c r="B1934" s="92" t="s">
        <v>292</v>
      </c>
      <c r="C1934" s="92" t="s">
        <v>144</v>
      </c>
      <c r="D1934">
        <v>1275.609375</v>
      </c>
    </row>
    <row r="1935" spans="1:4">
      <c r="A1935" s="92">
        <v>2055</v>
      </c>
      <c r="B1935" s="92" t="s">
        <v>292</v>
      </c>
      <c r="C1935" s="92" t="s">
        <v>144</v>
      </c>
      <c r="D1935">
        <v>2634.271484375</v>
      </c>
    </row>
    <row r="1936" spans="1:4">
      <c r="A1936" s="92">
        <v>2055</v>
      </c>
      <c r="B1936" s="92" t="s">
        <v>292</v>
      </c>
      <c r="C1936" s="92" t="s">
        <v>144</v>
      </c>
      <c r="D1936">
        <v>2930.2333984375</v>
      </c>
    </row>
    <row r="1937" spans="1:4">
      <c r="A1937" s="92">
        <v>2055</v>
      </c>
      <c r="B1937" s="92" t="s">
        <v>292</v>
      </c>
      <c r="C1937" s="92" t="s">
        <v>147</v>
      </c>
      <c r="D1937">
        <v>58685.703125</v>
      </c>
    </row>
    <row r="1938" spans="1:4">
      <c r="A1938" s="92">
        <v>2055</v>
      </c>
      <c r="B1938" s="92" t="s">
        <v>292</v>
      </c>
      <c r="C1938" s="92" t="s">
        <v>147</v>
      </c>
      <c r="D1938">
        <v>13770.1630859375</v>
      </c>
    </row>
    <row r="1939" spans="1:4">
      <c r="A1939" s="92">
        <v>2055</v>
      </c>
      <c r="B1939" s="92" t="s">
        <v>292</v>
      </c>
      <c r="C1939" s="92" t="s">
        <v>147</v>
      </c>
      <c r="D1939">
        <v>15683.0693359375</v>
      </c>
    </row>
    <row r="1940" spans="1:4">
      <c r="A1940" s="92">
        <v>2055</v>
      </c>
      <c r="B1940" s="92" t="s">
        <v>292</v>
      </c>
      <c r="C1940" s="92" t="s">
        <v>147</v>
      </c>
      <c r="D1940">
        <v>55091.11328125</v>
      </c>
    </row>
    <row r="1941" spans="1:4">
      <c r="A1941" s="92">
        <v>2055</v>
      </c>
      <c r="B1941" s="92" t="s">
        <v>292</v>
      </c>
      <c r="C1941" s="92" t="s">
        <v>147</v>
      </c>
      <c r="D1941">
        <v>265896.15625</v>
      </c>
    </row>
    <row r="1942" spans="1:4">
      <c r="A1942" s="92">
        <v>2055</v>
      </c>
      <c r="B1942" s="92" t="s">
        <v>292</v>
      </c>
      <c r="C1942" s="92" t="s">
        <v>183</v>
      </c>
      <c r="D1942">
        <v>239833.0625</v>
      </c>
    </row>
    <row r="1943" spans="1:4">
      <c r="A1943" s="92">
        <v>2055</v>
      </c>
      <c r="B1943" s="92" t="s">
        <v>292</v>
      </c>
      <c r="C1943" s="92" t="s">
        <v>183</v>
      </c>
      <c r="D1943">
        <v>14974.783203125</v>
      </c>
    </row>
    <row r="1944" spans="1:4">
      <c r="A1944" s="92">
        <v>2055</v>
      </c>
      <c r="B1944" s="92" t="s">
        <v>292</v>
      </c>
      <c r="C1944" s="92" t="s">
        <v>183</v>
      </c>
      <c r="D1944">
        <v>47774.1328125</v>
      </c>
    </row>
    <row r="1945" spans="1:4">
      <c r="A1945" s="92">
        <v>2055</v>
      </c>
      <c r="B1945" s="92" t="s">
        <v>292</v>
      </c>
      <c r="C1945" s="92" t="s">
        <v>183</v>
      </c>
      <c r="D1945">
        <v>152404.65625</v>
      </c>
    </row>
    <row r="1946" spans="1:4">
      <c r="A1946" s="92">
        <v>2055</v>
      </c>
      <c r="B1946" s="92" t="s">
        <v>292</v>
      </c>
      <c r="C1946" s="92" t="s">
        <v>149</v>
      </c>
      <c r="D1946">
        <v>84500.1328125</v>
      </c>
    </row>
    <row r="1947" spans="1:4">
      <c r="A1947" s="92">
        <v>2055</v>
      </c>
      <c r="B1947" s="92" t="s">
        <v>292</v>
      </c>
      <c r="C1947" s="92" t="s">
        <v>149</v>
      </c>
      <c r="D1947">
        <v>63.468257904052699</v>
      </c>
    </row>
    <row r="1948" spans="1:4">
      <c r="A1948" s="92">
        <v>2055</v>
      </c>
      <c r="B1948" s="92" t="s">
        <v>292</v>
      </c>
      <c r="C1948" s="92" t="s">
        <v>149</v>
      </c>
      <c r="D1948">
        <v>68909.046875</v>
      </c>
    </row>
    <row r="1949" spans="1:4">
      <c r="A1949" s="92">
        <v>2055</v>
      </c>
      <c r="B1949" s="92" t="s">
        <v>292</v>
      </c>
      <c r="C1949" s="92" t="s">
        <v>149</v>
      </c>
      <c r="D1949">
        <v>214731.75</v>
      </c>
    </row>
    <row r="1950" spans="1:4">
      <c r="A1950" s="92">
        <v>2055</v>
      </c>
      <c r="B1950" s="92" t="s">
        <v>292</v>
      </c>
      <c r="C1950" s="92" t="s">
        <v>149</v>
      </c>
      <c r="D1950">
        <v>207192.453125</v>
      </c>
    </row>
    <row r="1951" spans="1:4">
      <c r="A1951" s="92">
        <v>2055</v>
      </c>
      <c r="B1951" s="92" t="s">
        <v>292</v>
      </c>
      <c r="C1951" s="92" t="s">
        <v>149</v>
      </c>
      <c r="D1951">
        <v>29611.7734375</v>
      </c>
    </row>
    <row r="1952" spans="1:4">
      <c r="A1952" s="92">
        <v>2055</v>
      </c>
      <c r="B1952" s="92" t="s">
        <v>292</v>
      </c>
      <c r="C1952" s="92" t="s">
        <v>149</v>
      </c>
      <c r="D1952">
        <v>536431.3125</v>
      </c>
    </row>
    <row r="1953" spans="1:4">
      <c r="A1953" s="92">
        <v>2055</v>
      </c>
      <c r="B1953" s="92" t="s">
        <v>292</v>
      </c>
      <c r="C1953" s="92" t="s">
        <v>149</v>
      </c>
      <c r="D1953">
        <v>287602.15625</v>
      </c>
    </row>
    <row r="1954" spans="1:4">
      <c r="A1954" s="92">
        <v>2055</v>
      </c>
      <c r="B1954" s="92" t="s">
        <v>292</v>
      </c>
      <c r="C1954" s="92" t="s">
        <v>149</v>
      </c>
      <c r="D1954">
        <v>177756.4375</v>
      </c>
    </row>
    <row r="1955" spans="1:4">
      <c r="A1955" s="92">
        <v>2055</v>
      </c>
      <c r="B1955" s="92" t="s">
        <v>292</v>
      </c>
      <c r="C1955" s="92" t="s">
        <v>149</v>
      </c>
      <c r="D1955">
        <v>142599.25</v>
      </c>
    </row>
    <row r="1956" spans="1:4">
      <c r="A1956" s="92">
        <v>2055</v>
      </c>
      <c r="B1956" s="92" t="s">
        <v>292</v>
      </c>
      <c r="C1956" s="92" t="s">
        <v>149</v>
      </c>
      <c r="D1956">
        <v>9553.232421875</v>
      </c>
    </row>
    <row r="1957" spans="1:4">
      <c r="A1957" s="92">
        <v>2055</v>
      </c>
      <c r="B1957" s="92" t="s">
        <v>292</v>
      </c>
      <c r="C1957" s="92" t="s">
        <v>149</v>
      </c>
      <c r="D1957">
        <v>40516.64453125</v>
      </c>
    </row>
    <row r="1958" spans="1:4">
      <c r="A1958" s="92">
        <v>2055</v>
      </c>
      <c r="B1958" s="92" t="s">
        <v>292</v>
      </c>
      <c r="C1958" s="92" t="s">
        <v>149</v>
      </c>
      <c r="D1958">
        <v>218845.65625</v>
      </c>
    </row>
    <row r="1959" spans="1:4">
      <c r="A1959" s="92">
        <v>2055</v>
      </c>
      <c r="B1959" s="92" t="s">
        <v>292</v>
      </c>
      <c r="C1959" s="92" t="s">
        <v>149</v>
      </c>
      <c r="D1959">
        <v>505394.34375</v>
      </c>
    </row>
    <row r="1960" spans="1:4">
      <c r="A1960" s="92">
        <v>2055</v>
      </c>
      <c r="B1960" s="92" t="s">
        <v>292</v>
      </c>
      <c r="C1960" s="92" t="s">
        <v>155</v>
      </c>
      <c r="D1960">
        <v>55182.24609375</v>
      </c>
    </row>
    <row r="1961" spans="1:4">
      <c r="A1961" s="92">
        <v>2055</v>
      </c>
      <c r="B1961" s="92" t="s">
        <v>292</v>
      </c>
      <c r="C1961" s="92" t="s">
        <v>155</v>
      </c>
      <c r="D1961">
        <v>33580.85546875</v>
      </c>
    </row>
    <row r="1962" spans="1:4">
      <c r="A1962" s="92">
        <v>2055</v>
      </c>
      <c r="B1962" s="92" t="s">
        <v>292</v>
      </c>
      <c r="C1962" s="92" t="s">
        <v>155</v>
      </c>
      <c r="D1962">
        <v>110684.9296875</v>
      </c>
    </row>
    <row r="1963" spans="1:4">
      <c r="A1963" s="92">
        <v>2055</v>
      </c>
      <c r="B1963" s="92" t="s">
        <v>292</v>
      </c>
      <c r="C1963" s="92" t="s">
        <v>155</v>
      </c>
      <c r="D1963">
        <v>104416.8125</v>
      </c>
    </row>
    <row r="1964" spans="1:4">
      <c r="A1964" s="92">
        <v>2055</v>
      </c>
      <c r="B1964" s="92" t="s">
        <v>292</v>
      </c>
      <c r="C1964" s="92" t="s">
        <v>155</v>
      </c>
      <c r="D1964">
        <v>262069.875</v>
      </c>
    </row>
    <row r="1965" spans="1:4">
      <c r="A1965" s="92">
        <v>2055</v>
      </c>
      <c r="B1965" s="92" t="s">
        <v>292</v>
      </c>
      <c r="C1965" s="92" t="s">
        <v>155</v>
      </c>
      <c r="D1965">
        <v>40000.65625</v>
      </c>
    </row>
    <row r="1966" spans="1:4">
      <c r="A1966" s="92">
        <v>2055</v>
      </c>
      <c r="B1966" s="92" t="s">
        <v>292</v>
      </c>
      <c r="C1966" s="92" t="s">
        <v>155</v>
      </c>
      <c r="D1966">
        <v>600694.8125</v>
      </c>
    </row>
    <row r="1967" spans="1:4">
      <c r="A1967" s="92">
        <v>2055</v>
      </c>
      <c r="B1967" s="92" t="s">
        <v>292</v>
      </c>
      <c r="C1967" s="92" t="s">
        <v>155</v>
      </c>
      <c r="D1967">
        <v>74661.3203125</v>
      </c>
    </row>
    <row r="1968" spans="1:4">
      <c r="A1968" s="92">
        <v>2055</v>
      </c>
      <c r="B1968" s="92" t="s">
        <v>292</v>
      </c>
      <c r="C1968" s="92" t="s">
        <v>155</v>
      </c>
      <c r="D1968">
        <v>47.959419250488303</v>
      </c>
    </row>
    <row r="1969" spans="1:4">
      <c r="A1969" s="92">
        <v>2055</v>
      </c>
      <c r="B1969" s="92" t="s">
        <v>292</v>
      </c>
      <c r="C1969" s="92" t="s">
        <v>155</v>
      </c>
      <c r="D1969">
        <v>198960.90625</v>
      </c>
    </row>
    <row r="1970" spans="1:4">
      <c r="A1970" s="92">
        <v>2055</v>
      </c>
      <c r="B1970" s="92" t="s">
        <v>292</v>
      </c>
      <c r="C1970" s="92" t="s">
        <v>155</v>
      </c>
      <c r="D1970">
        <v>26042.13671875</v>
      </c>
    </row>
    <row r="1971" spans="1:4">
      <c r="A1971" s="92">
        <v>2055</v>
      </c>
      <c r="B1971" s="92" t="s">
        <v>292</v>
      </c>
      <c r="C1971" s="92" t="s">
        <v>155</v>
      </c>
      <c r="D1971">
        <v>145364.390625</v>
      </c>
    </row>
    <row r="1972" spans="1:4">
      <c r="A1972" s="92">
        <v>2060</v>
      </c>
      <c r="B1972" s="92" t="s">
        <v>292</v>
      </c>
      <c r="C1972" s="92" t="s">
        <v>78</v>
      </c>
      <c r="D1972">
        <v>4661.01708984375</v>
      </c>
    </row>
    <row r="1973" spans="1:4">
      <c r="A1973" s="92">
        <v>2060</v>
      </c>
      <c r="B1973" s="92" t="s">
        <v>292</v>
      </c>
      <c r="C1973" s="92" t="s">
        <v>78</v>
      </c>
      <c r="D1973">
        <v>216441.375</v>
      </c>
    </row>
    <row r="1974" spans="1:4">
      <c r="A1974" s="92">
        <v>2060</v>
      </c>
      <c r="B1974" s="92" t="s">
        <v>292</v>
      </c>
      <c r="C1974" s="92" t="s">
        <v>78</v>
      </c>
      <c r="D1974">
        <v>13472.8232421875</v>
      </c>
    </row>
    <row r="1975" spans="1:4">
      <c r="A1975" s="92">
        <v>2060</v>
      </c>
      <c r="B1975" s="92" t="s">
        <v>292</v>
      </c>
      <c r="C1975" s="92" t="s">
        <v>78</v>
      </c>
      <c r="D1975">
        <v>59072.71875</v>
      </c>
    </row>
    <row r="1976" spans="1:4">
      <c r="A1976" s="92">
        <v>2060</v>
      </c>
      <c r="B1976" s="92" t="s">
        <v>292</v>
      </c>
      <c r="C1976" s="92" t="s">
        <v>78</v>
      </c>
      <c r="D1976">
        <v>106902.1171875</v>
      </c>
    </row>
    <row r="1977" spans="1:4">
      <c r="A1977" s="92">
        <v>2060</v>
      </c>
      <c r="B1977" s="92" t="s">
        <v>292</v>
      </c>
      <c r="C1977" s="92" t="s">
        <v>78</v>
      </c>
      <c r="D1977">
        <v>59533.7109375</v>
      </c>
    </row>
    <row r="1978" spans="1:4">
      <c r="A1978" s="92">
        <v>2060</v>
      </c>
      <c r="B1978" s="92" t="s">
        <v>292</v>
      </c>
      <c r="C1978" s="92" t="s">
        <v>78</v>
      </c>
      <c r="D1978">
        <v>47427.75390625</v>
      </c>
    </row>
    <row r="1979" spans="1:4">
      <c r="A1979" s="92">
        <v>2060</v>
      </c>
      <c r="B1979" s="92" t="s">
        <v>292</v>
      </c>
      <c r="C1979" s="92" t="s">
        <v>78</v>
      </c>
      <c r="D1979">
        <v>22880.134765625</v>
      </c>
    </row>
    <row r="1980" spans="1:4">
      <c r="A1980" s="92">
        <v>2060</v>
      </c>
      <c r="B1980" s="92" t="s">
        <v>292</v>
      </c>
      <c r="C1980" s="92" t="s">
        <v>81</v>
      </c>
      <c r="D1980">
        <v>562.73681640625</v>
      </c>
    </row>
    <row r="1981" spans="1:4">
      <c r="A1981" s="92">
        <v>2060</v>
      </c>
      <c r="B1981" s="92" t="s">
        <v>292</v>
      </c>
      <c r="C1981" s="92" t="s">
        <v>81</v>
      </c>
      <c r="D1981">
        <v>6519.94873046875</v>
      </c>
    </row>
    <row r="1982" spans="1:4">
      <c r="A1982" s="92">
        <v>2060</v>
      </c>
      <c r="B1982" s="92" t="s">
        <v>292</v>
      </c>
      <c r="C1982" s="92" t="s">
        <v>81</v>
      </c>
      <c r="D1982">
        <v>52448.74609375</v>
      </c>
    </row>
    <row r="1983" spans="1:4">
      <c r="A1983" s="92">
        <v>2060</v>
      </c>
      <c r="B1983" s="92" t="s">
        <v>292</v>
      </c>
      <c r="C1983" s="92" t="s">
        <v>81</v>
      </c>
      <c r="D1983">
        <v>39258.859375</v>
      </c>
    </row>
    <row r="1984" spans="1:4">
      <c r="A1984" s="92">
        <v>2060</v>
      </c>
      <c r="B1984" s="92" t="s">
        <v>292</v>
      </c>
      <c r="C1984" s="92" t="s">
        <v>81</v>
      </c>
      <c r="D1984">
        <v>21426.1015625</v>
      </c>
    </row>
    <row r="1985" spans="1:4">
      <c r="A1985" s="92">
        <v>2060</v>
      </c>
      <c r="B1985" s="92" t="s">
        <v>292</v>
      </c>
      <c r="C1985" s="92" t="s">
        <v>81</v>
      </c>
      <c r="D1985">
        <v>628.856689453125</v>
      </c>
    </row>
    <row r="1986" spans="1:4">
      <c r="A1986" s="92">
        <v>2060</v>
      </c>
      <c r="B1986" s="92" t="s">
        <v>292</v>
      </c>
      <c r="C1986" s="92" t="s">
        <v>81</v>
      </c>
      <c r="D1986">
        <v>12255.109375</v>
      </c>
    </row>
    <row r="1987" spans="1:4">
      <c r="A1987" s="92">
        <v>2060</v>
      </c>
      <c r="B1987" s="92" t="s">
        <v>292</v>
      </c>
      <c r="C1987" s="92" t="s">
        <v>81</v>
      </c>
      <c r="D1987">
        <v>1839.76525878906</v>
      </c>
    </row>
    <row r="1988" spans="1:4">
      <c r="A1988" s="92">
        <v>2060</v>
      </c>
      <c r="B1988" s="92" t="s">
        <v>292</v>
      </c>
      <c r="C1988" s="92" t="s">
        <v>81</v>
      </c>
      <c r="D1988">
        <v>104.991645812988</v>
      </c>
    </row>
    <row r="1989" spans="1:4">
      <c r="A1989" s="92">
        <v>2060</v>
      </c>
      <c r="B1989" s="92" t="s">
        <v>292</v>
      </c>
      <c r="C1989" s="92" t="s">
        <v>81</v>
      </c>
      <c r="D1989">
        <v>583.60662841796898</v>
      </c>
    </row>
    <row r="1990" spans="1:4">
      <c r="A1990" s="92">
        <v>2060</v>
      </c>
      <c r="B1990" s="92" t="s">
        <v>292</v>
      </c>
      <c r="C1990" s="92" t="s">
        <v>81</v>
      </c>
      <c r="D1990">
        <v>30217.173828125</v>
      </c>
    </row>
    <row r="1991" spans="1:4">
      <c r="A1991" s="92">
        <v>2060</v>
      </c>
      <c r="B1991" s="92" t="s">
        <v>292</v>
      </c>
      <c r="C1991" s="92" t="s">
        <v>81</v>
      </c>
      <c r="D1991">
        <v>2451.9248046875</v>
      </c>
    </row>
    <row r="1992" spans="1:4">
      <c r="A1992" s="92">
        <v>2060</v>
      </c>
      <c r="B1992" s="92" t="s">
        <v>292</v>
      </c>
      <c r="C1992" s="92" t="s">
        <v>87</v>
      </c>
      <c r="D1992">
        <v>120561.515625</v>
      </c>
    </row>
    <row r="1993" spans="1:4">
      <c r="A1993" s="92">
        <v>2060</v>
      </c>
      <c r="B1993" s="92" t="s">
        <v>292</v>
      </c>
      <c r="C1993" s="92" t="s">
        <v>87</v>
      </c>
      <c r="D1993">
        <v>61335.71484375</v>
      </c>
    </row>
    <row r="1994" spans="1:4">
      <c r="A1994" s="92">
        <v>2060</v>
      </c>
      <c r="B1994" s="92" t="s">
        <v>292</v>
      </c>
      <c r="C1994" s="92" t="s">
        <v>87</v>
      </c>
      <c r="D1994">
        <v>262423.46875</v>
      </c>
    </row>
    <row r="1995" spans="1:4">
      <c r="A1995" s="92">
        <v>2060</v>
      </c>
      <c r="B1995" s="92" t="s">
        <v>292</v>
      </c>
      <c r="C1995" s="92" t="s">
        <v>87</v>
      </c>
      <c r="D1995">
        <v>51874.85546875</v>
      </c>
    </row>
    <row r="1996" spans="1:4">
      <c r="A1996" s="92">
        <v>2060</v>
      </c>
      <c r="B1996" s="92" t="s">
        <v>292</v>
      </c>
      <c r="C1996" s="92" t="s">
        <v>87</v>
      </c>
      <c r="D1996">
        <v>149975.890625</v>
      </c>
    </row>
    <row r="1997" spans="1:4">
      <c r="A1997" s="92">
        <v>2060</v>
      </c>
      <c r="B1997" s="92" t="s">
        <v>292</v>
      </c>
      <c r="C1997" s="92" t="s">
        <v>87</v>
      </c>
      <c r="D1997">
        <v>4595.39306640625</v>
      </c>
    </row>
    <row r="1998" spans="1:4">
      <c r="A1998" s="92">
        <v>2060</v>
      </c>
      <c r="B1998" s="92" t="s">
        <v>292</v>
      </c>
      <c r="C1998" s="92" t="s">
        <v>87</v>
      </c>
      <c r="D1998">
        <v>459938.5</v>
      </c>
    </row>
    <row r="1999" spans="1:4">
      <c r="A1999" s="92">
        <v>2060</v>
      </c>
      <c r="B1999" s="92" t="s">
        <v>292</v>
      </c>
      <c r="C1999" s="92" t="s">
        <v>87</v>
      </c>
      <c r="D1999">
        <v>20.0751552581787</v>
      </c>
    </row>
    <row r="2000" spans="1:4">
      <c r="A2000" s="92">
        <v>2060</v>
      </c>
      <c r="B2000" s="92" t="s">
        <v>292</v>
      </c>
      <c r="C2000" s="92" t="s">
        <v>87</v>
      </c>
      <c r="D2000">
        <v>154172.421875</v>
      </c>
    </row>
    <row r="2001" spans="1:4">
      <c r="A2001" s="92">
        <v>2060</v>
      </c>
      <c r="B2001" s="92" t="s">
        <v>292</v>
      </c>
      <c r="C2001" s="92" t="s">
        <v>87</v>
      </c>
      <c r="D2001">
        <v>5741.5615234375</v>
      </c>
    </row>
    <row r="2002" spans="1:4">
      <c r="A2002" s="92">
        <v>2060</v>
      </c>
      <c r="B2002" s="92" t="s">
        <v>292</v>
      </c>
      <c r="C2002" s="92" t="s">
        <v>87</v>
      </c>
      <c r="D2002">
        <v>168605.546875</v>
      </c>
    </row>
    <row r="2003" spans="1:4">
      <c r="A2003" s="92">
        <v>2060</v>
      </c>
      <c r="B2003" s="92" t="s">
        <v>292</v>
      </c>
      <c r="C2003" s="92" t="s">
        <v>87</v>
      </c>
      <c r="D2003">
        <v>1331.98413085938</v>
      </c>
    </row>
    <row r="2004" spans="1:4">
      <c r="A2004" s="92">
        <v>2060</v>
      </c>
      <c r="B2004" s="92" t="s">
        <v>292</v>
      </c>
      <c r="C2004" s="92" t="s">
        <v>87</v>
      </c>
      <c r="D2004">
        <v>38504.796875</v>
      </c>
    </row>
    <row r="2005" spans="1:4">
      <c r="A2005" s="92">
        <v>2060</v>
      </c>
      <c r="B2005" s="92" t="s">
        <v>292</v>
      </c>
      <c r="C2005" s="92" t="s">
        <v>87</v>
      </c>
      <c r="D2005">
        <v>1205.80102539062</v>
      </c>
    </row>
    <row r="2006" spans="1:4">
      <c r="A2006" s="92">
        <v>2060</v>
      </c>
      <c r="B2006" s="92" t="s">
        <v>292</v>
      </c>
      <c r="C2006" s="92" t="s">
        <v>87</v>
      </c>
      <c r="D2006">
        <v>80649.53125</v>
      </c>
    </row>
    <row r="2007" spans="1:4">
      <c r="A2007" s="92">
        <v>2060</v>
      </c>
      <c r="B2007" s="92" t="s">
        <v>292</v>
      </c>
      <c r="C2007" s="92" t="s">
        <v>84</v>
      </c>
      <c r="D2007">
        <v>13677.958984375</v>
      </c>
    </row>
    <row r="2008" spans="1:4">
      <c r="A2008" s="92">
        <v>2060</v>
      </c>
      <c r="B2008" s="92" t="s">
        <v>292</v>
      </c>
      <c r="C2008" s="92" t="s">
        <v>84</v>
      </c>
      <c r="D2008">
        <v>4887.64794921875</v>
      </c>
    </row>
    <row r="2009" spans="1:4">
      <c r="A2009" s="92">
        <v>2060</v>
      </c>
      <c r="B2009" s="92" t="s">
        <v>292</v>
      </c>
      <c r="C2009" s="92" t="s">
        <v>84</v>
      </c>
      <c r="D2009">
        <v>8657.9287109375</v>
      </c>
    </row>
    <row r="2010" spans="1:4">
      <c r="A2010" s="92">
        <v>2060</v>
      </c>
      <c r="B2010" s="92" t="s">
        <v>292</v>
      </c>
      <c r="C2010" s="92" t="s">
        <v>84</v>
      </c>
      <c r="D2010">
        <v>267.58047485351602</v>
      </c>
    </row>
    <row r="2011" spans="1:4">
      <c r="A2011" s="92">
        <v>2060</v>
      </c>
      <c r="B2011" s="92" t="s">
        <v>292</v>
      </c>
      <c r="C2011" s="92" t="s">
        <v>84</v>
      </c>
      <c r="D2011">
        <v>2772.7880859375</v>
      </c>
    </row>
    <row r="2012" spans="1:4">
      <c r="A2012" s="92">
        <v>2060</v>
      </c>
      <c r="B2012" s="92" t="s">
        <v>292</v>
      </c>
      <c r="C2012" s="92" t="s">
        <v>84</v>
      </c>
      <c r="D2012">
        <v>2266.78173828125</v>
      </c>
    </row>
    <row r="2013" spans="1:4">
      <c r="A2013" s="92">
        <v>2060</v>
      </c>
      <c r="B2013" s="92" t="s">
        <v>292</v>
      </c>
      <c r="C2013" s="92" t="s">
        <v>84</v>
      </c>
      <c r="D2013">
        <v>1781.04235839844</v>
      </c>
    </row>
    <row r="2014" spans="1:4">
      <c r="A2014" s="92">
        <v>2060</v>
      </c>
      <c r="B2014" s="92" t="s">
        <v>292</v>
      </c>
      <c r="C2014" s="92" t="s">
        <v>84</v>
      </c>
      <c r="D2014">
        <v>25671.958984375</v>
      </c>
    </row>
    <row r="2015" spans="1:4">
      <c r="A2015" s="92">
        <v>2060</v>
      </c>
      <c r="B2015" s="92" t="s">
        <v>292</v>
      </c>
      <c r="C2015" s="92" t="s">
        <v>84</v>
      </c>
      <c r="D2015">
        <v>20616.224609375</v>
      </c>
    </row>
    <row r="2016" spans="1:4">
      <c r="A2016" s="92">
        <v>2060</v>
      </c>
      <c r="B2016" s="92" t="s">
        <v>292</v>
      </c>
      <c r="C2016" s="92" t="s">
        <v>84</v>
      </c>
      <c r="D2016">
        <v>53257.49609375</v>
      </c>
    </row>
    <row r="2017" spans="1:4">
      <c r="A2017" s="92">
        <v>2060</v>
      </c>
      <c r="B2017" s="92" t="s">
        <v>292</v>
      </c>
      <c r="C2017" s="92" t="s">
        <v>84</v>
      </c>
      <c r="D2017">
        <v>3390.73120117188</v>
      </c>
    </row>
    <row r="2018" spans="1:4">
      <c r="A2018" s="92">
        <v>2060</v>
      </c>
      <c r="B2018" s="92" t="s">
        <v>292</v>
      </c>
      <c r="C2018" s="92" t="s">
        <v>90</v>
      </c>
      <c r="D2018">
        <v>179961.921875</v>
      </c>
    </row>
    <row r="2019" spans="1:4">
      <c r="A2019" s="92">
        <v>2060</v>
      </c>
      <c r="B2019" s="92" t="s">
        <v>292</v>
      </c>
      <c r="C2019" s="92" t="s">
        <v>90</v>
      </c>
      <c r="D2019">
        <v>30365.09375</v>
      </c>
    </row>
    <row r="2020" spans="1:4">
      <c r="A2020" s="92">
        <v>2060</v>
      </c>
      <c r="B2020" s="92" t="s">
        <v>292</v>
      </c>
      <c r="C2020" s="92" t="s">
        <v>90</v>
      </c>
      <c r="D2020">
        <v>39.620449066162102</v>
      </c>
    </row>
    <row r="2021" spans="1:4">
      <c r="A2021" s="92">
        <v>2060</v>
      </c>
      <c r="B2021" s="92" t="s">
        <v>292</v>
      </c>
      <c r="C2021" s="92" t="s">
        <v>90</v>
      </c>
      <c r="D2021">
        <v>6377.58154296875</v>
      </c>
    </row>
    <row r="2022" spans="1:4">
      <c r="A2022" s="92">
        <v>2060</v>
      </c>
      <c r="B2022" s="92" t="s">
        <v>292</v>
      </c>
      <c r="C2022" s="92" t="s">
        <v>90</v>
      </c>
      <c r="D2022">
        <v>7977.46240234375</v>
      </c>
    </row>
    <row r="2023" spans="1:4">
      <c r="A2023" s="92">
        <v>2060</v>
      </c>
      <c r="B2023" s="92" t="s">
        <v>292</v>
      </c>
      <c r="C2023" s="92" t="s">
        <v>90</v>
      </c>
      <c r="D2023">
        <v>9186.5556640625</v>
      </c>
    </row>
    <row r="2024" spans="1:4">
      <c r="A2024" s="92">
        <v>2060</v>
      </c>
      <c r="B2024" s="92" t="s">
        <v>292</v>
      </c>
      <c r="C2024" s="92" t="s">
        <v>90</v>
      </c>
      <c r="D2024">
        <v>5011.2724609375</v>
      </c>
    </row>
    <row r="2025" spans="1:4">
      <c r="A2025" s="92">
        <v>2060</v>
      </c>
      <c r="B2025" s="92" t="s">
        <v>292</v>
      </c>
      <c r="C2025" s="92" t="s">
        <v>90</v>
      </c>
      <c r="D2025">
        <v>59424.5390625</v>
      </c>
    </row>
    <row r="2026" spans="1:4">
      <c r="A2026" s="92">
        <v>2060</v>
      </c>
      <c r="B2026" s="92" t="s">
        <v>292</v>
      </c>
      <c r="C2026" s="92" t="s">
        <v>90</v>
      </c>
      <c r="D2026">
        <v>78147.8828125</v>
      </c>
    </row>
    <row r="2027" spans="1:4">
      <c r="A2027" s="92">
        <v>2060</v>
      </c>
      <c r="B2027" s="92" t="s">
        <v>292</v>
      </c>
      <c r="C2027" s="92" t="s">
        <v>90</v>
      </c>
      <c r="D2027">
        <v>27857.88671875</v>
      </c>
    </row>
    <row r="2028" spans="1:4">
      <c r="A2028" s="92">
        <v>2060</v>
      </c>
      <c r="B2028" s="92" t="s">
        <v>292</v>
      </c>
      <c r="C2028" s="92" t="s">
        <v>95</v>
      </c>
      <c r="D2028">
        <v>25133.228515625</v>
      </c>
    </row>
    <row r="2029" spans="1:4">
      <c r="A2029" s="92">
        <v>2060</v>
      </c>
      <c r="B2029" s="92" t="s">
        <v>292</v>
      </c>
      <c r="C2029" s="92" t="s">
        <v>95</v>
      </c>
      <c r="D2029">
        <v>47647.33203125</v>
      </c>
    </row>
    <row r="2030" spans="1:4">
      <c r="A2030" s="92">
        <v>2060</v>
      </c>
      <c r="B2030" s="92" t="s">
        <v>292</v>
      </c>
      <c r="C2030" s="92" t="s">
        <v>95</v>
      </c>
      <c r="D2030">
        <v>2627.7216796875</v>
      </c>
    </row>
    <row r="2031" spans="1:4">
      <c r="A2031" s="92">
        <v>2060</v>
      </c>
      <c r="B2031" s="92" t="s">
        <v>292</v>
      </c>
      <c r="C2031" s="92" t="s">
        <v>95</v>
      </c>
      <c r="D2031">
        <v>56503.6484375</v>
      </c>
    </row>
    <row r="2032" spans="1:4">
      <c r="A2032" s="92">
        <v>2060</v>
      </c>
      <c r="B2032" s="92" t="s">
        <v>292</v>
      </c>
      <c r="C2032" s="92" t="s">
        <v>95</v>
      </c>
      <c r="D2032">
        <v>8418.802734375</v>
      </c>
    </row>
    <row r="2033" spans="1:4">
      <c r="A2033" s="92">
        <v>2060</v>
      </c>
      <c r="B2033" s="92" t="s">
        <v>292</v>
      </c>
      <c r="C2033" s="92" t="s">
        <v>95</v>
      </c>
      <c r="D2033">
        <v>8930.853515625</v>
      </c>
    </row>
    <row r="2034" spans="1:4">
      <c r="A2034" s="92">
        <v>2060</v>
      </c>
      <c r="B2034" s="92" t="s">
        <v>292</v>
      </c>
      <c r="C2034" s="92" t="s">
        <v>95</v>
      </c>
      <c r="D2034">
        <v>148.597244262695</v>
      </c>
    </row>
    <row r="2035" spans="1:4">
      <c r="A2035" s="92">
        <v>2060</v>
      </c>
      <c r="B2035" s="92" t="s">
        <v>292</v>
      </c>
      <c r="C2035" s="92" t="s">
        <v>95</v>
      </c>
      <c r="D2035">
        <v>858.852783203125</v>
      </c>
    </row>
    <row r="2036" spans="1:4">
      <c r="A2036" s="92">
        <v>2060</v>
      </c>
      <c r="B2036" s="92" t="s">
        <v>292</v>
      </c>
      <c r="C2036" s="92" t="s">
        <v>95</v>
      </c>
      <c r="D2036">
        <v>15799.6494140625</v>
      </c>
    </row>
    <row r="2037" spans="1:4">
      <c r="A2037" s="92">
        <v>2060</v>
      </c>
      <c r="B2037" s="92" t="s">
        <v>292</v>
      </c>
      <c r="C2037" s="92" t="s">
        <v>99</v>
      </c>
      <c r="D2037">
        <v>470593.34375</v>
      </c>
    </row>
    <row r="2038" spans="1:4">
      <c r="A2038" s="92">
        <v>2060</v>
      </c>
      <c r="B2038" s="92" t="s">
        <v>292</v>
      </c>
      <c r="C2038" s="92" t="s">
        <v>99</v>
      </c>
      <c r="D2038">
        <v>1212578.5</v>
      </c>
    </row>
    <row r="2039" spans="1:4">
      <c r="A2039" s="92">
        <v>2060</v>
      </c>
      <c r="B2039" s="92" t="s">
        <v>292</v>
      </c>
      <c r="C2039" s="92" t="s">
        <v>99</v>
      </c>
      <c r="D2039">
        <v>24006.279296875</v>
      </c>
    </row>
    <row r="2040" spans="1:4">
      <c r="A2040" s="92">
        <v>2060</v>
      </c>
      <c r="B2040" s="92" t="s">
        <v>292</v>
      </c>
      <c r="C2040" s="92" t="s">
        <v>99</v>
      </c>
      <c r="D2040">
        <v>26307.52734375</v>
      </c>
    </row>
    <row r="2041" spans="1:4">
      <c r="A2041" s="92">
        <v>2060</v>
      </c>
      <c r="B2041" s="92" t="s">
        <v>292</v>
      </c>
      <c r="C2041" s="92" t="s">
        <v>99</v>
      </c>
      <c r="D2041">
        <v>47220.40234375</v>
      </c>
    </row>
    <row r="2042" spans="1:4">
      <c r="A2042" s="92">
        <v>2060</v>
      </c>
      <c r="B2042" s="92" t="s">
        <v>292</v>
      </c>
      <c r="C2042" s="92" t="s">
        <v>102</v>
      </c>
      <c r="D2042">
        <v>3470.73706054688</v>
      </c>
    </row>
    <row r="2043" spans="1:4">
      <c r="A2043" s="92">
        <v>2060</v>
      </c>
      <c r="B2043" s="92" t="s">
        <v>292</v>
      </c>
      <c r="C2043" s="92" t="s">
        <v>102</v>
      </c>
      <c r="D2043">
        <v>3954.42236328125</v>
      </c>
    </row>
    <row r="2044" spans="1:4">
      <c r="A2044" s="92">
        <v>2060</v>
      </c>
      <c r="B2044" s="92" t="s">
        <v>292</v>
      </c>
      <c r="C2044" s="92" t="s">
        <v>102</v>
      </c>
      <c r="D2044">
        <v>1754.54614257812</v>
      </c>
    </row>
    <row r="2045" spans="1:4">
      <c r="A2045" s="92">
        <v>2060</v>
      </c>
      <c r="B2045" s="92" t="s">
        <v>292</v>
      </c>
      <c r="C2045" s="92" t="s">
        <v>102</v>
      </c>
      <c r="D2045">
        <v>495490.625</v>
      </c>
    </row>
    <row r="2046" spans="1:4">
      <c r="A2046" s="92">
        <v>2060</v>
      </c>
      <c r="B2046" s="92" t="s">
        <v>292</v>
      </c>
      <c r="C2046" s="92" t="s">
        <v>102</v>
      </c>
      <c r="D2046">
        <v>26332.189453125</v>
      </c>
    </row>
    <row r="2047" spans="1:4">
      <c r="A2047" s="92">
        <v>2060</v>
      </c>
      <c r="B2047" s="92" t="s">
        <v>292</v>
      </c>
      <c r="C2047" s="92" t="s">
        <v>102</v>
      </c>
      <c r="D2047">
        <v>27972.611328125</v>
      </c>
    </row>
    <row r="2048" spans="1:4">
      <c r="A2048" s="92">
        <v>2060</v>
      </c>
      <c r="B2048" s="92" t="s">
        <v>292</v>
      </c>
      <c r="C2048" s="92" t="s">
        <v>102</v>
      </c>
      <c r="D2048">
        <v>42904.65234375</v>
      </c>
    </row>
    <row r="2049" spans="1:4">
      <c r="A2049" s="92">
        <v>2060</v>
      </c>
      <c r="B2049" s="92" t="s">
        <v>292</v>
      </c>
      <c r="C2049" s="92" t="s">
        <v>108</v>
      </c>
      <c r="D2049">
        <v>1048612.875</v>
      </c>
    </row>
    <row r="2050" spans="1:4">
      <c r="A2050" s="92">
        <v>2060</v>
      </c>
      <c r="B2050" s="92" t="s">
        <v>292</v>
      </c>
      <c r="C2050" s="92" t="s">
        <v>108</v>
      </c>
      <c r="D2050">
        <v>131225.859375</v>
      </c>
    </row>
    <row r="2051" spans="1:4">
      <c r="A2051" s="92">
        <v>2060</v>
      </c>
      <c r="B2051" s="92" t="s">
        <v>292</v>
      </c>
      <c r="C2051" s="92" t="s">
        <v>108</v>
      </c>
      <c r="D2051">
        <v>211471.3125</v>
      </c>
    </row>
    <row r="2052" spans="1:4">
      <c r="A2052" s="92">
        <v>2060</v>
      </c>
      <c r="B2052" s="92" t="s">
        <v>292</v>
      </c>
      <c r="C2052" s="92" t="s">
        <v>108</v>
      </c>
      <c r="D2052">
        <v>1030986.8125</v>
      </c>
    </row>
    <row r="2053" spans="1:4">
      <c r="A2053" s="92">
        <v>2060</v>
      </c>
      <c r="B2053" s="92" t="s">
        <v>292</v>
      </c>
      <c r="C2053" s="92" t="s">
        <v>110</v>
      </c>
      <c r="D2053">
        <v>433134.375</v>
      </c>
    </row>
    <row r="2054" spans="1:4">
      <c r="A2054" s="92">
        <v>2060</v>
      </c>
      <c r="B2054" s="92" t="s">
        <v>292</v>
      </c>
      <c r="C2054" s="92" t="s">
        <v>110</v>
      </c>
      <c r="D2054">
        <v>278048.21875</v>
      </c>
    </row>
    <row r="2055" spans="1:4">
      <c r="A2055" s="92">
        <v>2060</v>
      </c>
      <c r="B2055" s="92" t="s">
        <v>292</v>
      </c>
      <c r="C2055" s="92" t="s">
        <v>110</v>
      </c>
      <c r="D2055">
        <v>222547.578125</v>
      </c>
    </row>
    <row r="2056" spans="1:4">
      <c r="A2056" s="92">
        <v>2060</v>
      </c>
      <c r="B2056" s="92" t="s">
        <v>292</v>
      </c>
      <c r="C2056" s="92" t="s">
        <v>110</v>
      </c>
      <c r="D2056">
        <v>463528.6875</v>
      </c>
    </row>
    <row r="2057" spans="1:4">
      <c r="A2057" s="92">
        <v>2060</v>
      </c>
      <c r="B2057" s="92" t="s">
        <v>292</v>
      </c>
      <c r="C2057" s="92" t="s">
        <v>110</v>
      </c>
      <c r="D2057">
        <v>47938.3203125</v>
      </c>
    </row>
    <row r="2058" spans="1:4">
      <c r="A2058" s="92">
        <v>2060</v>
      </c>
      <c r="B2058" s="92" t="s">
        <v>292</v>
      </c>
      <c r="C2058" s="92" t="s">
        <v>180</v>
      </c>
      <c r="D2058">
        <v>1519.93103027344</v>
      </c>
    </row>
    <row r="2059" spans="1:4">
      <c r="A2059" s="92">
        <v>2060</v>
      </c>
      <c r="B2059" s="92" t="s">
        <v>292</v>
      </c>
      <c r="C2059" s="92" t="s">
        <v>180</v>
      </c>
      <c r="D2059">
        <v>19471.939453125</v>
      </c>
    </row>
    <row r="2060" spans="1:4">
      <c r="A2060" s="92">
        <v>2060</v>
      </c>
      <c r="B2060" s="92" t="s">
        <v>292</v>
      </c>
      <c r="C2060" s="92" t="s">
        <v>180</v>
      </c>
      <c r="D2060">
        <v>121728.4375</v>
      </c>
    </row>
    <row r="2061" spans="1:4">
      <c r="A2061" s="92">
        <v>2060</v>
      </c>
      <c r="B2061" s="92" t="s">
        <v>292</v>
      </c>
      <c r="C2061" s="92" t="s">
        <v>180</v>
      </c>
      <c r="D2061">
        <v>54935.76171875</v>
      </c>
    </row>
    <row r="2062" spans="1:4">
      <c r="A2062" s="92">
        <v>2060</v>
      </c>
      <c r="B2062" s="92" t="s">
        <v>292</v>
      </c>
      <c r="C2062" s="92" t="s">
        <v>180</v>
      </c>
      <c r="D2062">
        <v>12134.4521484375</v>
      </c>
    </row>
    <row r="2063" spans="1:4">
      <c r="A2063" s="92">
        <v>2060</v>
      </c>
      <c r="B2063" s="92" t="s">
        <v>292</v>
      </c>
      <c r="C2063" s="92" t="s">
        <v>112</v>
      </c>
      <c r="D2063">
        <v>95163.0234375</v>
      </c>
    </row>
    <row r="2064" spans="1:4">
      <c r="A2064" s="92">
        <v>2060</v>
      </c>
      <c r="B2064" s="92" t="s">
        <v>292</v>
      </c>
      <c r="C2064" s="92" t="s">
        <v>112</v>
      </c>
      <c r="D2064">
        <v>3735.46875</v>
      </c>
    </row>
    <row r="2065" spans="1:4">
      <c r="A2065" s="92">
        <v>2060</v>
      </c>
      <c r="B2065" s="92" t="s">
        <v>292</v>
      </c>
      <c r="C2065" s="92" t="s">
        <v>112</v>
      </c>
      <c r="D2065">
        <v>28300.41015625</v>
      </c>
    </row>
    <row r="2066" spans="1:4">
      <c r="A2066" s="92">
        <v>2060</v>
      </c>
      <c r="B2066" s="92" t="s">
        <v>292</v>
      </c>
      <c r="C2066" s="92" t="s">
        <v>112</v>
      </c>
      <c r="D2066">
        <v>19693.029296875</v>
      </c>
    </row>
    <row r="2067" spans="1:4">
      <c r="A2067" s="92">
        <v>2060</v>
      </c>
      <c r="B2067" s="92" t="s">
        <v>292</v>
      </c>
      <c r="C2067" s="92" t="s">
        <v>112</v>
      </c>
      <c r="D2067">
        <v>73234.0859375</v>
      </c>
    </row>
    <row r="2068" spans="1:4">
      <c r="A2068" s="92">
        <v>2060</v>
      </c>
      <c r="B2068" s="92" t="s">
        <v>292</v>
      </c>
      <c r="C2068" s="92" t="s">
        <v>112</v>
      </c>
      <c r="D2068">
        <v>386786.25</v>
      </c>
    </row>
    <row r="2069" spans="1:4">
      <c r="A2069" s="92">
        <v>2060</v>
      </c>
      <c r="B2069" s="92" t="s">
        <v>292</v>
      </c>
      <c r="C2069" s="92" t="s">
        <v>112</v>
      </c>
      <c r="D2069">
        <v>1484.00720214844</v>
      </c>
    </row>
    <row r="2070" spans="1:4">
      <c r="A2070" s="92">
        <v>2060</v>
      </c>
      <c r="B2070" s="92" t="s">
        <v>292</v>
      </c>
      <c r="C2070" s="92" t="s">
        <v>112</v>
      </c>
      <c r="D2070">
        <v>2528.30444335938</v>
      </c>
    </row>
    <row r="2071" spans="1:4">
      <c r="A2071" s="92">
        <v>2060</v>
      </c>
      <c r="B2071" s="92" t="s">
        <v>292</v>
      </c>
      <c r="C2071" s="92" t="s">
        <v>112</v>
      </c>
      <c r="D2071">
        <v>304901.65625</v>
      </c>
    </row>
    <row r="2072" spans="1:4">
      <c r="A2072" s="92">
        <v>2060</v>
      </c>
      <c r="B2072" s="92" t="s">
        <v>292</v>
      </c>
      <c r="C2072" s="92" t="s">
        <v>112</v>
      </c>
      <c r="D2072">
        <v>9.1407556533813494</v>
      </c>
    </row>
    <row r="2073" spans="1:4">
      <c r="A2073" s="92">
        <v>2060</v>
      </c>
      <c r="B2073" s="92" t="s">
        <v>292</v>
      </c>
      <c r="C2073" s="92" t="s">
        <v>112</v>
      </c>
      <c r="D2073">
        <v>560296.75</v>
      </c>
    </row>
    <row r="2074" spans="1:4">
      <c r="A2074" s="92">
        <v>2060</v>
      </c>
      <c r="B2074" s="92" t="s">
        <v>292</v>
      </c>
      <c r="C2074" s="92" t="s">
        <v>112</v>
      </c>
      <c r="D2074">
        <v>46317.875</v>
      </c>
    </row>
    <row r="2075" spans="1:4">
      <c r="A2075" s="92">
        <v>2060</v>
      </c>
      <c r="B2075" s="92" t="s">
        <v>292</v>
      </c>
      <c r="C2075" s="92" t="s">
        <v>112</v>
      </c>
      <c r="D2075">
        <v>72288.078125</v>
      </c>
    </row>
    <row r="2076" spans="1:4">
      <c r="A2076" s="92">
        <v>2060</v>
      </c>
      <c r="B2076" s="92" t="s">
        <v>292</v>
      </c>
      <c r="C2076" s="92" t="s">
        <v>112</v>
      </c>
      <c r="D2076">
        <v>8108.45361328125</v>
      </c>
    </row>
    <row r="2077" spans="1:4">
      <c r="A2077" s="92">
        <v>2060</v>
      </c>
      <c r="B2077" s="92" t="s">
        <v>292</v>
      </c>
      <c r="C2077" s="92" t="s">
        <v>112</v>
      </c>
      <c r="D2077">
        <v>60240.0703125</v>
      </c>
    </row>
    <row r="2078" spans="1:4">
      <c r="A2078" s="92">
        <v>2060</v>
      </c>
      <c r="B2078" s="92" t="s">
        <v>292</v>
      </c>
      <c r="C2078" s="92" t="s">
        <v>112</v>
      </c>
      <c r="D2078">
        <v>13736.693359375</v>
      </c>
    </row>
    <row r="2079" spans="1:4">
      <c r="A2079" s="92">
        <v>2060</v>
      </c>
      <c r="B2079" s="92" t="s">
        <v>292</v>
      </c>
      <c r="C2079" s="92" t="s">
        <v>112</v>
      </c>
      <c r="D2079">
        <v>1162.27807617188</v>
      </c>
    </row>
    <row r="2080" spans="1:4">
      <c r="A2080" s="92">
        <v>2060</v>
      </c>
      <c r="B2080" s="92" t="s">
        <v>292</v>
      </c>
      <c r="C2080" s="92" t="s">
        <v>115</v>
      </c>
      <c r="D2080">
        <v>67925.421875</v>
      </c>
    </row>
    <row r="2081" spans="1:4">
      <c r="A2081" s="92">
        <v>2060</v>
      </c>
      <c r="B2081" s="92" t="s">
        <v>292</v>
      </c>
      <c r="C2081" s="92" t="s">
        <v>115</v>
      </c>
      <c r="D2081">
        <v>25221.802734375</v>
      </c>
    </row>
    <row r="2082" spans="1:4">
      <c r="A2082" s="92">
        <v>2060</v>
      </c>
      <c r="B2082" s="92" t="s">
        <v>292</v>
      </c>
      <c r="C2082" s="92" t="s">
        <v>118</v>
      </c>
      <c r="D2082">
        <v>4651.82470703125</v>
      </c>
    </row>
    <row r="2083" spans="1:4">
      <c r="A2083" s="92">
        <v>2060</v>
      </c>
      <c r="B2083" s="92" t="s">
        <v>292</v>
      </c>
      <c r="C2083" s="92" t="s">
        <v>118</v>
      </c>
      <c r="D2083">
        <v>120071.296875</v>
      </c>
    </row>
    <row r="2084" spans="1:4">
      <c r="A2084" s="92">
        <v>2060</v>
      </c>
      <c r="B2084" s="92" t="s">
        <v>292</v>
      </c>
      <c r="C2084" s="92" t="s">
        <v>118</v>
      </c>
      <c r="D2084">
        <v>76293.6796875</v>
      </c>
    </row>
    <row r="2085" spans="1:4">
      <c r="A2085" s="92">
        <v>2060</v>
      </c>
      <c r="B2085" s="92" t="s">
        <v>292</v>
      </c>
      <c r="C2085" s="92" t="s">
        <v>121</v>
      </c>
      <c r="D2085">
        <v>88558.5078125</v>
      </c>
    </row>
    <row r="2086" spans="1:4">
      <c r="A2086" s="92">
        <v>2060</v>
      </c>
      <c r="B2086" s="92" t="s">
        <v>292</v>
      </c>
      <c r="C2086" s="92" t="s">
        <v>121</v>
      </c>
      <c r="D2086">
        <v>53677.07421875</v>
      </c>
    </row>
    <row r="2087" spans="1:4">
      <c r="A2087" s="92">
        <v>2060</v>
      </c>
      <c r="B2087" s="92" t="s">
        <v>292</v>
      </c>
      <c r="C2087" s="92" t="s">
        <v>181</v>
      </c>
      <c r="D2087">
        <v>48339.7109375</v>
      </c>
    </row>
    <row r="2088" spans="1:4">
      <c r="A2088" s="92">
        <v>2060</v>
      </c>
      <c r="B2088" s="92" t="s">
        <v>292</v>
      </c>
      <c r="C2088" s="92" t="s">
        <v>181</v>
      </c>
      <c r="D2088">
        <v>10450.29296875</v>
      </c>
    </row>
    <row r="2089" spans="1:4">
      <c r="A2089" s="92">
        <v>2060</v>
      </c>
      <c r="B2089" s="92" t="s">
        <v>292</v>
      </c>
      <c r="C2089" s="92" t="s">
        <v>181</v>
      </c>
      <c r="D2089">
        <v>7112.6005859375</v>
      </c>
    </row>
    <row r="2090" spans="1:4">
      <c r="A2090" s="92">
        <v>2060</v>
      </c>
      <c r="B2090" s="92" t="s">
        <v>292</v>
      </c>
      <c r="C2090" s="92" t="s">
        <v>181</v>
      </c>
      <c r="D2090">
        <v>2465.77978515625</v>
      </c>
    </row>
    <row r="2091" spans="1:4">
      <c r="A2091" s="92">
        <v>2060</v>
      </c>
      <c r="B2091" s="92" t="s">
        <v>292</v>
      </c>
      <c r="C2091" s="92" t="s">
        <v>181</v>
      </c>
      <c r="D2091">
        <v>95482.75</v>
      </c>
    </row>
    <row r="2092" spans="1:4">
      <c r="A2092" s="92">
        <v>2060</v>
      </c>
      <c r="B2092" s="92" t="s">
        <v>292</v>
      </c>
      <c r="C2092" s="92" t="s">
        <v>181</v>
      </c>
      <c r="D2092">
        <v>66746.7421875</v>
      </c>
    </row>
    <row r="2093" spans="1:4">
      <c r="A2093" s="92">
        <v>2060</v>
      </c>
      <c r="B2093" s="92" t="s">
        <v>292</v>
      </c>
      <c r="C2093" s="92" t="s">
        <v>124</v>
      </c>
      <c r="D2093">
        <v>195134.8125</v>
      </c>
    </row>
    <row r="2094" spans="1:4">
      <c r="A2094" s="92">
        <v>2060</v>
      </c>
      <c r="B2094" s="92" t="s">
        <v>292</v>
      </c>
      <c r="C2094" s="92" t="s">
        <v>124</v>
      </c>
      <c r="D2094">
        <v>15663.4697265625</v>
      </c>
    </row>
    <row r="2095" spans="1:4">
      <c r="A2095" s="92">
        <v>2060</v>
      </c>
      <c r="B2095" s="92" t="s">
        <v>292</v>
      </c>
      <c r="C2095" s="92" t="s">
        <v>124</v>
      </c>
      <c r="D2095">
        <v>647.95007324218795</v>
      </c>
    </row>
    <row r="2096" spans="1:4">
      <c r="A2096" s="92">
        <v>2060</v>
      </c>
      <c r="B2096" s="92" t="s">
        <v>292</v>
      </c>
      <c r="C2096" s="92" t="s">
        <v>124</v>
      </c>
      <c r="D2096">
        <v>41023.6484375</v>
      </c>
    </row>
    <row r="2097" spans="1:4">
      <c r="A2097" s="92">
        <v>2060</v>
      </c>
      <c r="B2097" s="92" t="s">
        <v>292</v>
      </c>
      <c r="C2097" s="92" t="s">
        <v>124</v>
      </c>
      <c r="D2097">
        <v>23561.419921875</v>
      </c>
    </row>
    <row r="2098" spans="1:4">
      <c r="A2098" s="92">
        <v>2060</v>
      </c>
      <c r="B2098" s="92" t="s">
        <v>292</v>
      </c>
      <c r="C2098" s="92" t="s">
        <v>130</v>
      </c>
      <c r="D2098">
        <v>942288.5</v>
      </c>
    </row>
    <row r="2099" spans="1:4">
      <c r="A2099" s="92">
        <v>2060</v>
      </c>
      <c r="B2099" s="92" t="s">
        <v>292</v>
      </c>
      <c r="C2099" s="92" t="s">
        <v>130</v>
      </c>
      <c r="D2099">
        <v>25623.787109375</v>
      </c>
    </row>
    <row r="2100" spans="1:4">
      <c r="A2100" s="92">
        <v>2060</v>
      </c>
      <c r="B2100" s="92" t="s">
        <v>292</v>
      </c>
      <c r="C2100" s="92" t="s">
        <v>130</v>
      </c>
      <c r="D2100">
        <v>263576</v>
      </c>
    </row>
    <row r="2101" spans="1:4">
      <c r="A2101" s="92">
        <v>2060</v>
      </c>
      <c r="B2101" s="92" t="s">
        <v>292</v>
      </c>
      <c r="C2101" s="92" t="s">
        <v>130</v>
      </c>
      <c r="D2101">
        <v>62706.125</v>
      </c>
    </row>
    <row r="2102" spans="1:4">
      <c r="A2102" s="92">
        <v>2060</v>
      </c>
      <c r="B2102" s="92" t="s">
        <v>292</v>
      </c>
      <c r="C2102" s="92" t="s">
        <v>130</v>
      </c>
      <c r="D2102">
        <v>10865.8076171875</v>
      </c>
    </row>
    <row r="2103" spans="1:4">
      <c r="A2103" s="92">
        <v>2060</v>
      </c>
      <c r="B2103" s="92" t="s">
        <v>292</v>
      </c>
      <c r="C2103" s="92" t="s">
        <v>130</v>
      </c>
      <c r="D2103">
        <v>199109.953125</v>
      </c>
    </row>
    <row r="2104" spans="1:4">
      <c r="A2104" s="92">
        <v>2060</v>
      </c>
      <c r="B2104" s="92" t="s">
        <v>292</v>
      </c>
      <c r="C2104" s="92" t="s">
        <v>132</v>
      </c>
      <c r="D2104">
        <v>593931.5</v>
      </c>
    </row>
    <row r="2105" spans="1:4">
      <c r="A2105" s="92">
        <v>2060</v>
      </c>
      <c r="B2105" s="92" t="s">
        <v>292</v>
      </c>
      <c r="C2105" s="92" t="s">
        <v>132</v>
      </c>
      <c r="D2105">
        <v>608656.625</v>
      </c>
    </row>
    <row r="2106" spans="1:4">
      <c r="A2106" s="92">
        <v>2060</v>
      </c>
      <c r="B2106" s="92" t="s">
        <v>292</v>
      </c>
      <c r="C2106" s="92" t="s">
        <v>132</v>
      </c>
      <c r="D2106">
        <v>236341.984375</v>
      </c>
    </row>
    <row r="2107" spans="1:4">
      <c r="A2107" s="92">
        <v>2060</v>
      </c>
      <c r="B2107" s="92" t="s">
        <v>292</v>
      </c>
      <c r="C2107" s="92" t="s">
        <v>132</v>
      </c>
      <c r="D2107">
        <v>20113.314453125</v>
      </c>
    </row>
    <row r="2108" spans="1:4">
      <c r="A2108" s="92">
        <v>2060</v>
      </c>
      <c r="B2108" s="92" t="s">
        <v>292</v>
      </c>
      <c r="C2108" s="92" t="s">
        <v>287</v>
      </c>
      <c r="D2108">
        <v>20130.3359375</v>
      </c>
    </row>
    <row r="2109" spans="1:4">
      <c r="A2109" s="92">
        <v>2060</v>
      </c>
      <c r="B2109" s="92" t="s">
        <v>292</v>
      </c>
      <c r="C2109" s="92" t="s">
        <v>287</v>
      </c>
      <c r="D2109">
        <v>306991.8125</v>
      </c>
    </row>
    <row r="2110" spans="1:4">
      <c r="A2110" s="92">
        <v>2060</v>
      </c>
      <c r="B2110" s="92" t="s">
        <v>292</v>
      </c>
      <c r="C2110" s="92" t="s">
        <v>287</v>
      </c>
      <c r="D2110">
        <v>8471.337890625</v>
      </c>
    </row>
    <row r="2111" spans="1:4">
      <c r="A2111" s="92">
        <v>2060</v>
      </c>
      <c r="B2111" s="92" t="s">
        <v>292</v>
      </c>
      <c r="C2111" s="92" t="s">
        <v>287</v>
      </c>
      <c r="D2111">
        <v>86372.1015625</v>
      </c>
    </row>
    <row r="2112" spans="1:4">
      <c r="A2112" s="92">
        <v>2060</v>
      </c>
      <c r="B2112" s="92" t="s">
        <v>292</v>
      </c>
      <c r="C2112" s="92" t="s">
        <v>141</v>
      </c>
      <c r="D2112">
        <v>702536.375</v>
      </c>
    </row>
    <row r="2113" spans="1:4">
      <c r="A2113" s="92">
        <v>2060</v>
      </c>
      <c r="B2113" s="92" t="s">
        <v>292</v>
      </c>
      <c r="C2113" s="92" t="s">
        <v>141</v>
      </c>
      <c r="D2113">
        <v>81817.7265625</v>
      </c>
    </row>
    <row r="2114" spans="1:4">
      <c r="A2114" s="92">
        <v>2060</v>
      </c>
      <c r="B2114" s="92" t="s">
        <v>292</v>
      </c>
      <c r="C2114" s="92" t="s">
        <v>141</v>
      </c>
      <c r="D2114">
        <v>136978.078125</v>
      </c>
    </row>
    <row r="2115" spans="1:4">
      <c r="A2115" s="92">
        <v>2060</v>
      </c>
      <c r="B2115" s="92" t="s">
        <v>292</v>
      </c>
      <c r="C2115" s="92" t="s">
        <v>141</v>
      </c>
      <c r="D2115">
        <v>755458</v>
      </c>
    </row>
    <row r="2116" spans="1:4">
      <c r="A2116" s="92">
        <v>2060</v>
      </c>
      <c r="B2116" s="92" t="s">
        <v>292</v>
      </c>
      <c r="C2116" s="92" t="s">
        <v>141</v>
      </c>
      <c r="D2116">
        <v>71923.3828125</v>
      </c>
    </row>
    <row r="2117" spans="1:4">
      <c r="A2117" s="92">
        <v>2060</v>
      </c>
      <c r="B2117" s="92" t="s">
        <v>292</v>
      </c>
      <c r="C2117" s="92" t="s">
        <v>141</v>
      </c>
      <c r="D2117">
        <v>183101.171875</v>
      </c>
    </row>
    <row r="2118" spans="1:4">
      <c r="A2118" s="92">
        <v>2060</v>
      </c>
      <c r="B2118" s="92" t="s">
        <v>292</v>
      </c>
      <c r="C2118" s="92" t="s">
        <v>141</v>
      </c>
      <c r="D2118">
        <v>218056.640625</v>
      </c>
    </row>
    <row r="2119" spans="1:4">
      <c r="A2119" s="92">
        <v>2060</v>
      </c>
      <c r="B2119" s="92" t="s">
        <v>292</v>
      </c>
      <c r="C2119" s="92" t="s">
        <v>141</v>
      </c>
      <c r="D2119">
        <v>28245.404296875</v>
      </c>
    </row>
    <row r="2120" spans="1:4">
      <c r="A2120" s="92">
        <v>2060</v>
      </c>
      <c r="B2120" s="92" t="s">
        <v>292</v>
      </c>
      <c r="C2120" s="92" t="s">
        <v>141</v>
      </c>
      <c r="D2120">
        <v>50303.515625</v>
      </c>
    </row>
    <row r="2121" spans="1:4">
      <c r="A2121" s="92">
        <v>2060</v>
      </c>
      <c r="B2121" s="92" t="s">
        <v>292</v>
      </c>
      <c r="C2121" s="92" t="s">
        <v>141</v>
      </c>
      <c r="D2121">
        <v>56290.81640625</v>
      </c>
    </row>
    <row r="2122" spans="1:4">
      <c r="A2122" s="92">
        <v>2060</v>
      </c>
      <c r="B2122" s="92" t="s">
        <v>292</v>
      </c>
      <c r="C2122" s="92" t="s">
        <v>141</v>
      </c>
      <c r="D2122">
        <v>385317.03125</v>
      </c>
    </row>
    <row r="2123" spans="1:4">
      <c r="A2123" s="92">
        <v>2060</v>
      </c>
      <c r="B2123" s="92" t="s">
        <v>292</v>
      </c>
      <c r="C2123" s="92" t="s">
        <v>141</v>
      </c>
      <c r="D2123">
        <v>8637.5908203125</v>
      </c>
    </row>
    <row r="2124" spans="1:4">
      <c r="A2124" s="92">
        <v>2060</v>
      </c>
      <c r="B2124" s="92" t="s">
        <v>292</v>
      </c>
      <c r="C2124" s="92" t="s">
        <v>182</v>
      </c>
      <c r="D2124">
        <v>22517.1953125</v>
      </c>
    </row>
    <row r="2125" spans="1:4">
      <c r="A2125" s="92">
        <v>2060</v>
      </c>
      <c r="B2125" s="92" t="s">
        <v>292</v>
      </c>
      <c r="C2125" s="92" t="s">
        <v>182</v>
      </c>
      <c r="D2125">
        <v>14182.904296875</v>
      </c>
    </row>
    <row r="2126" spans="1:4">
      <c r="A2126" s="92">
        <v>2060</v>
      </c>
      <c r="B2126" s="92" t="s">
        <v>292</v>
      </c>
      <c r="C2126" s="92" t="s">
        <v>182</v>
      </c>
      <c r="D2126">
        <v>12476.580078125</v>
      </c>
    </row>
    <row r="2127" spans="1:4">
      <c r="A2127" s="92">
        <v>2060</v>
      </c>
      <c r="B2127" s="92" t="s">
        <v>292</v>
      </c>
      <c r="C2127" s="92" t="s">
        <v>144</v>
      </c>
      <c r="D2127">
        <v>12136.5673828125</v>
      </c>
    </row>
    <row r="2128" spans="1:4">
      <c r="A2128" s="92">
        <v>2060</v>
      </c>
      <c r="B2128" s="92" t="s">
        <v>292</v>
      </c>
      <c r="C2128" s="92" t="s">
        <v>144</v>
      </c>
      <c r="D2128">
        <v>5692.953125</v>
      </c>
    </row>
    <row r="2129" spans="1:4">
      <c r="A2129" s="92">
        <v>2060</v>
      </c>
      <c r="B2129" s="92" t="s">
        <v>292</v>
      </c>
      <c r="C2129" s="92" t="s">
        <v>144</v>
      </c>
      <c r="D2129">
        <v>6300.986328125</v>
      </c>
    </row>
    <row r="2130" spans="1:4">
      <c r="A2130" s="92">
        <v>2060</v>
      </c>
      <c r="B2130" s="92" t="s">
        <v>292</v>
      </c>
      <c r="C2130" s="92" t="s">
        <v>144</v>
      </c>
      <c r="D2130">
        <v>1791.57397460938</v>
      </c>
    </row>
    <row r="2131" spans="1:4">
      <c r="A2131" s="92">
        <v>2060</v>
      </c>
      <c r="B2131" s="92" t="s">
        <v>292</v>
      </c>
      <c r="C2131" s="92" t="s">
        <v>144</v>
      </c>
      <c r="D2131">
        <v>1296.2646484375</v>
      </c>
    </row>
    <row r="2132" spans="1:4">
      <c r="A2132" s="92">
        <v>2060</v>
      </c>
      <c r="B2132" s="92" t="s">
        <v>292</v>
      </c>
      <c r="C2132" s="92" t="s">
        <v>144</v>
      </c>
      <c r="D2132">
        <v>2869.13598632812</v>
      </c>
    </row>
    <row r="2133" spans="1:4">
      <c r="A2133" s="92">
        <v>2060</v>
      </c>
      <c r="B2133" s="92" t="s">
        <v>292</v>
      </c>
      <c r="C2133" s="92" t="s">
        <v>144</v>
      </c>
      <c r="D2133">
        <v>2973.79345703125</v>
      </c>
    </row>
    <row r="2134" spans="1:4">
      <c r="A2134" s="92">
        <v>2060</v>
      </c>
      <c r="B2134" s="92" t="s">
        <v>292</v>
      </c>
      <c r="C2134" s="92" t="s">
        <v>147</v>
      </c>
      <c r="D2134">
        <v>55938.3828125</v>
      </c>
    </row>
    <row r="2135" spans="1:4">
      <c r="A2135" s="92">
        <v>2060</v>
      </c>
      <c r="B2135" s="92" t="s">
        <v>292</v>
      </c>
      <c r="C2135" s="92" t="s">
        <v>147</v>
      </c>
      <c r="D2135">
        <v>13639.517578125</v>
      </c>
    </row>
    <row r="2136" spans="1:4">
      <c r="A2136" s="92">
        <v>2060</v>
      </c>
      <c r="B2136" s="92" t="s">
        <v>292</v>
      </c>
      <c r="C2136" s="92" t="s">
        <v>147</v>
      </c>
      <c r="D2136">
        <v>15095.3369140625</v>
      </c>
    </row>
    <row r="2137" spans="1:4">
      <c r="A2137" s="92">
        <v>2060</v>
      </c>
      <c r="B2137" s="92" t="s">
        <v>292</v>
      </c>
      <c r="C2137" s="92" t="s">
        <v>147</v>
      </c>
      <c r="D2137">
        <v>53393.296875</v>
      </c>
    </row>
    <row r="2138" spans="1:4">
      <c r="A2138" s="92">
        <v>2060</v>
      </c>
      <c r="B2138" s="92" t="s">
        <v>292</v>
      </c>
      <c r="C2138" s="92" t="s">
        <v>147</v>
      </c>
      <c r="D2138">
        <v>250983.328125</v>
      </c>
    </row>
    <row r="2139" spans="1:4">
      <c r="A2139" s="92">
        <v>2060</v>
      </c>
      <c r="B2139" s="92" t="s">
        <v>292</v>
      </c>
      <c r="C2139" s="92" t="s">
        <v>183</v>
      </c>
      <c r="D2139">
        <v>232607.515625</v>
      </c>
    </row>
    <row r="2140" spans="1:4">
      <c r="A2140" s="92">
        <v>2060</v>
      </c>
      <c r="B2140" s="92" t="s">
        <v>292</v>
      </c>
      <c r="C2140" s="92" t="s">
        <v>183</v>
      </c>
      <c r="D2140">
        <v>14479.4140625</v>
      </c>
    </row>
    <row r="2141" spans="1:4">
      <c r="A2141" s="92">
        <v>2060</v>
      </c>
      <c r="B2141" s="92" t="s">
        <v>292</v>
      </c>
      <c r="C2141" s="92" t="s">
        <v>183</v>
      </c>
      <c r="D2141">
        <v>45621.6875</v>
      </c>
    </row>
    <row r="2142" spans="1:4">
      <c r="A2142" s="92">
        <v>2060</v>
      </c>
      <c r="B2142" s="92" t="s">
        <v>292</v>
      </c>
      <c r="C2142" s="92" t="s">
        <v>183</v>
      </c>
      <c r="D2142">
        <v>146203.890625</v>
      </c>
    </row>
    <row r="2143" spans="1:4">
      <c r="A2143" s="92">
        <v>2060</v>
      </c>
      <c r="B2143" s="92" t="s">
        <v>292</v>
      </c>
      <c r="C2143" s="92" t="s">
        <v>149</v>
      </c>
      <c r="D2143">
        <v>84137.4765625</v>
      </c>
    </row>
    <row r="2144" spans="1:4">
      <c r="A2144" s="92">
        <v>2060</v>
      </c>
      <c r="B2144" s="92" t="s">
        <v>292</v>
      </c>
      <c r="C2144" s="92" t="s">
        <v>149</v>
      </c>
      <c r="D2144">
        <v>63.032253265380902</v>
      </c>
    </row>
    <row r="2145" spans="1:4">
      <c r="A2145" s="92">
        <v>2060</v>
      </c>
      <c r="B2145" s="92" t="s">
        <v>292</v>
      </c>
      <c r="C2145" s="92" t="s">
        <v>149</v>
      </c>
      <c r="D2145">
        <v>69222.296875</v>
      </c>
    </row>
    <row r="2146" spans="1:4">
      <c r="A2146" s="92">
        <v>2060</v>
      </c>
      <c r="B2146" s="92" t="s">
        <v>292</v>
      </c>
      <c r="C2146" s="92" t="s">
        <v>149</v>
      </c>
      <c r="D2146">
        <v>214319.421875</v>
      </c>
    </row>
    <row r="2147" spans="1:4">
      <c r="A2147" s="92">
        <v>2060</v>
      </c>
      <c r="B2147" s="92" t="s">
        <v>292</v>
      </c>
      <c r="C2147" s="92" t="s">
        <v>149</v>
      </c>
      <c r="D2147">
        <v>207227.609375</v>
      </c>
    </row>
    <row r="2148" spans="1:4">
      <c r="A2148" s="92">
        <v>2060</v>
      </c>
      <c r="B2148" s="92" t="s">
        <v>292</v>
      </c>
      <c r="C2148" s="92" t="s">
        <v>149</v>
      </c>
      <c r="D2148">
        <v>29650.322265625</v>
      </c>
    </row>
    <row r="2149" spans="1:4">
      <c r="A2149" s="92">
        <v>2060</v>
      </c>
      <c r="B2149" s="92" t="s">
        <v>292</v>
      </c>
      <c r="C2149" s="92" t="s">
        <v>149</v>
      </c>
      <c r="D2149">
        <v>545121.625</v>
      </c>
    </row>
    <row r="2150" spans="1:4">
      <c r="A2150" s="92">
        <v>2060</v>
      </c>
      <c r="B2150" s="92" t="s">
        <v>292</v>
      </c>
      <c r="C2150" s="92" t="s">
        <v>149</v>
      </c>
      <c r="D2150">
        <v>289034.28125</v>
      </c>
    </row>
    <row r="2151" spans="1:4">
      <c r="A2151" s="92">
        <v>2060</v>
      </c>
      <c r="B2151" s="92" t="s">
        <v>292</v>
      </c>
      <c r="C2151" s="92" t="s">
        <v>149</v>
      </c>
      <c r="D2151">
        <v>178319.5625</v>
      </c>
    </row>
    <row r="2152" spans="1:4">
      <c r="A2152" s="92">
        <v>2060</v>
      </c>
      <c r="B2152" s="92" t="s">
        <v>292</v>
      </c>
      <c r="C2152" s="92" t="s">
        <v>149</v>
      </c>
      <c r="D2152">
        <v>143569.328125</v>
      </c>
    </row>
    <row r="2153" spans="1:4">
      <c r="A2153" s="92">
        <v>2060</v>
      </c>
      <c r="B2153" s="92" t="s">
        <v>292</v>
      </c>
      <c r="C2153" s="92" t="s">
        <v>149</v>
      </c>
      <c r="D2153">
        <v>9650.8525390625</v>
      </c>
    </row>
    <row r="2154" spans="1:4">
      <c r="A2154" s="92">
        <v>2060</v>
      </c>
      <c r="B2154" s="92" t="s">
        <v>292</v>
      </c>
      <c r="C2154" s="92" t="s">
        <v>149</v>
      </c>
      <c r="D2154">
        <v>40312.8359375</v>
      </c>
    </row>
    <row r="2155" spans="1:4">
      <c r="A2155" s="92">
        <v>2060</v>
      </c>
      <c r="B2155" s="92" t="s">
        <v>292</v>
      </c>
      <c r="C2155" s="92" t="s">
        <v>149</v>
      </c>
      <c r="D2155">
        <v>219065.265625</v>
      </c>
    </row>
    <row r="2156" spans="1:4">
      <c r="A2156" s="92">
        <v>2060</v>
      </c>
      <c r="B2156" s="92" t="s">
        <v>292</v>
      </c>
      <c r="C2156" s="92" t="s">
        <v>149</v>
      </c>
      <c r="D2156">
        <v>508402.40625</v>
      </c>
    </row>
    <row r="2157" spans="1:4">
      <c r="A2157" s="92">
        <v>2060</v>
      </c>
      <c r="B2157" s="92" t="s">
        <v>292</v>
      </c>
      <c r="C2157" s="92" t="s">
        <v>155</v>
      </c>
      <c r="D2157">
        <v>55100.51171875</v>
      </c>
    </row>
    <row r="2158" spans="1:4">
      <c r="A2158" s="92">
        <v>2060</v>
      </c>
      <c r="B2158" s="92" t="s">
        <v>292</v>
      </c>
      <c r="C2158" s="92" t="s">
        <v>155</v>
      </c>
      <c r="D2158">
        <v>33719.19140625</v>
      </c>
    </row>
    <row r="2159" spans="1:4">
      <c r="A2159" s="92">
        <v>2060</v>
      </c>
      <c r="B2159" s="92" t="s">
        <v>292</v>
      </c>
      <c r="C2159" s="92" t="s">
        <v>155</v>
      </c>
      <c r="D2159">
        <v>111042.3125</v>
      </c>
    </row>
    <row r="2160" spans="1:4">
      <c r="A2160" s="92">
        <v>2060</v>
      </c>
      <c r="B2160" s="92" t="s">
        <v>292</v>
      </c>
      <c r="C2160" s="92" t="s">
        <v>155</v>
      </c>
      <c r="D2160">
        <v>103926.3359375</v>
      </c>
    </row>
    <row r="2161" spans="1:4">
      <c r="A2161" s="92">
        <v>2060</v>
      </c>
      <c r="B2161" s="92" t="s">
        <v>292</v>
      </c>
      <c r="C2161" s="92" t="s">
        <v>155</v>
      </c>
      <c r="D2161">
        <v>265019.46875</v>
      </c>
    </row>
    <row r="2162" spans="1:4">
      <c r="A2162" s="92">
        <v>2060</v>
      </c>
      <c r="B2162" s="92" t="s">
        <v>292</v>
      </c>
      <c r="C2162" s="92" t="s">
        <v>155</v>
      </c>
      <c r="D2162">
        <v>40436.88671875</v>
      </c>
    </row>
    <row r="2163" spans="1:4">
      <c r="A2163" s="92">
        <v>2060</v>
      </c>
      <c r="B2163" s="92" t="s">
        <v>292</v>
      </c>
      <c r="C2163" s="92" t="s">
        <v>155</v>
      </c>
      <c r="D2163">
        <v>606675.8125</v>
      </c>
    </row>
    <row r="2164" spans="1:4">
      <c r="A2164" s="92">
        <v>2060</v>
      </c>
      <c r="B2164" s="92" t="s">
        <v>292</v>
      </c>
      <c r="C2164" s="92" t="s">
        <v>155</v>
      </c>
      <c r="D2164">
        <v>74841.2578125</v>
      </c>
    </row>
    <row r="2165" spans="1:4">
      <c r="A2165" s="92">
        <v>2060</v>
      </c>
      <c r="B2165" s="92" t="s">
        <v>292</v>
      </c>
      <c r="C2165" s="92" t="s">
        <v>155</v>
      </c>
      <c r="D2165">
        <v>48.499485015869098</v>
      </c>
    </row>
    <row r="2166" spans="1:4">
      <c r="A2166" s="92">
        <v>2060</v>
      </c>
      <c r="B2166" s="92" t="s">
        <v>292</v>
      </c>
      <c r="C2166" s="92" t="s">
        <v>155</v>
      </c>
      <c r="D2166">
        <v>200887.359375</v>
      </c>
    </row>
    <row r="2167" spans="1:4">
      <c r="A2167" s="92">
        <v>2060</v>
      </c>
      <c r="B2167" s="92" t="s">
        <v>292</v>
      </c>
      <c r="C2167" s="92" t="s">
        <v>155</v>
      </c>
      <c r="D2167">
        <v>26116.716796875</v>
      </c>
    </row>
    <row r="2168" spans="1:4">
      <c r="A2168" s="92">
        <v>2060</v>
      </c>
      <c r="B2168" s="92" t="s">
        <v>292</v>
      </c>
      <c r="C2168" s="92" t="s">
        <v>155</v>
      </c>
      <c r="D2168">
        <v>146593.296875</v>
      </c>
    </row>
    <row r="2169" spans="1:4">
      <c r="A2169" s="92">
        <v>2070</v>
      </c>
      <c r="B2169" s="92" t="s">
        <v>292</v>
      </c>
      <c r="C2169" s="92" t="s">
        <v>78</v>
      </c>
      <c r="D2169">
        <v>4639.505859375</v>
      </c>
    </row>
    <row r="2170" spans="1:4">
      <c r="A2170" s="92">
        <v>2070</v>
      </c>
      <c r="B2170" s="92" t="s">
        <v>292</v>
      </c>
      <c r="C2170" s="92" t="s">
        <v>78</v>
      </c>
      <c r="D2170">
        <v>209180.84375</v>
      </c>
    </row>
    <row r="2171" spans="1:4">
      <c r="A2171" s="92">
        <v>2070</v>
      </c>
      <c r="B2171" s="92" t="s">
        <v>292</v>
      </c>
      <c r="C2171" s="92" t="s">
        <v>78</v>
      </c>
      <c r="D2171">
        <v>12854.06640625</v>
      </c>
    </row>
    <row r="2172" spans="1:4">
      <c r="A2172" s="92">
        <v>2070</v>
      </c>
      <c r="B2172" s="92" t="s">
        <v>292</v>
      </c>
      <c r="C2172" s="92" t="s">
        <v>78</v>
      </c>
      <c r="D2172">
        <v>58693.609375</v>
      </c>
    </row>
    <row r="2173" spans="1:4">
      <c r="A2173" s="92">
        <v>2070</v>
      </c>
      <c r="B2173" s="92" t="s">
        <v>292</v>
      </c>
      <c r="C2173" s="92" t="s">
        <v>78</v>
      </c>
      <c r="D2173">
        <v>105770.640625</v>
      </c>
    </row>
    <row r="2174" spans="1:4">
      <c r="A2174" s="92">
        <v>2070</v>
      </c>
      <c r="B2174" s="92" t="s">
        <v>292</v>
      </c>
      <c r="C2174" s="92" t="s">
        <v>78</v>
      </c>
      <c r="D2174">
        <v>59350.81640625</v>
      </c>
    </row>
    <row r="2175" spans="1:4">
      <c r="A2175" s="92">
        <v>2070</v>
      </c>
      <c r="B2175" s="92" t="s">
        <v>292</v>
      </c>
      <c r="C2175" s="92" t="s">
        <v>78</v>
      </c>
      <c r="D2175">
        <v>46646.48828125</v>
      </c>
    </row>
    <row r="2176" spans="1:4">
      <c r="A2176" s="92">
        <v>2070</v>
      </c>
      <c r="B2176" s="92" t="s">
        <v>292</v>
      </c>
      <c r="C2176" s="92" t="s">
        <v>78</v>
      </c>
      <c r="D2176">
        <v>22914.224609375</v>
      </c>
    </row>
    <row r="2177" spans="1:4">
      <c r="A2177" s="92">
        <v>2070</v>
      </c>
      <c r="B2177" s="92" t="s">
        <v>292</v>
      </c>
      <c r="C2177" s="92" t="s">
        <v>81</v>
      </c>
      <c r="D2177">
        <v>490.85177612304699</v>
      </c>
    </row>
    <row r="2178" spans="1:4">
      <c r="A2178" s="92">
        <v>2070</v>
      </c>
      <c r="B2178" s="92" t="s">
        <v>292</v>
      </c>
      <c r="C2178" s="92" t="s">
        <v>81</v>
      </c>
      <c r="D2178">
        <v>6301.9208984375</v>
      </c>
    </row>
    <row r="2179" spans="1:4">
      <c r="A2179" s="92">
        <v>2070</v>
      </c>
      <c r="B2179" s="92" t="s">
        <v>292</v>
      </c>
      <c r="C2179" s="92" t="s">
        <v>81</v>
      </c>
      <c r="D2179">
        <v>49977.21484375</v>
      </c>
    </row>
    <row r="2180" spans="1:4">
      <c r="A2180" s="92">
        <v>2070</v>
      </c>
      <c r="B2180" s="92" t="s">
        <v>292</v>
      </c>
      <c r="C2180" s="92" t="s">
        <v>81</v>
      </c>
      <c r="D2180">
        <v>37653.71875</v>
      </c>
    </row>
    <row r="2181" spans="1:4">
      <c r="A2181" s="92">
        <v>2070</v>
      </c>
      <c r="B2181" s="92" t="s">
        <v>292</v>
      </c>
      <c r="C2181" s="92" t="s">
        <v>81</v>
      </c>
      <c r="D2181">
        <v>20970.3671875</v>
      </c>
    </row>
    <row r="2182" spans="1:4">
      <c r="A2182" s="92">
        <v>2070</v>
      </c>
      <c r="B2182" s="92" t="s">
        <v>292</v>
      </c>
      <c r="C2182" s="92" t="s">
        <v>81</v>
      </c>
      <c r="D2182">
        <v>598.17443847656205</v>
      </c>
    </row>
    <row r="2183" spans="1:4">
      <c r="A2183" s="92">
        <v>2070</v>
      </c>
      <c r="B2183" s="92" t="s">
        <v>292</v>
      </c>
      <c r="C2183" s="92" t="s">
        <v>81</v>
      </c>
      <c r="D2183">
        <v>11633.20703125</v>
      </c>
    </row>
    <row r="2184" spans="1:4">
      <c r="A2184" s="92">
        <v>2070</v>
      </c>
      <c r="B2184" s="92" t="s">
        <v>292</v>
      </c>
      <c r="C2184" s="92" t="s">
        <v>81</v>
      </c>
      <c r="D2184">
        <v>1673.43200683594</v>
      </c>
    </row>
    <row r="2185" spans="1:4">
      <c r="A2185" s="92">
        <v>2070</v>
      </c>
      <c r="B2185" s="92" t="s">
        <v>292</v>
      </c>
      <c r="C2185" s="92" t="s">
        <v>81</v>
      </c>
      <c r="D2185">
        <v>99.222442626953097</v>
      </c>
    </row>
    <row r="2186" spans="1:4">
      <c r="A2186" s="92">
        <v>2070</v>
      </c>
      <c r="B2186" s="92" t="s">
        <v>292</v>
      </c>
      <c r="C2186" s="92" t="s">
        <v>81</v>
      </c>
      <c r="D2186">
        <v>553.85009765625</v>
      </c>
    </row>
    <row r="2187" spans="1:4">
      <c r="A2187" s="92">
        <v>2070</v>
      </c>
      <c r="B2187" s="92" t="s">
        <v>292</v>
      </c>
      <c r="C2187" s="92" t="s">
        <v>81</v>
      </c>
      <c r="D2187">
        <v>29505.708984375</v>
      </c>
    </row>
    <row r="2188" spans="1:4">
      <c r="A2188" s="92">
        <v>2070</v>
      </c>
      <c r="B2188" s="92" t="s">
        <v>292</v>
      </c>
      <c r="C2188" s="92" t="s">
        <v>81</v>
      </c>
      <c r="D2188">
        <v>2293.919921875</v>
      </c>
    </row>
    <row r="2189" spans="1:4">
      <c r="A2189" s="92">
        <v>2070</v>
      </c>
      <c r="B2189" s="92" t="s">
        <v>292</v>
      </c>
      <c r="C2189" s="92" t="s">
        <v>87</v>
      </c>
      <c r="D2189">
        <v>101454.875</v>
      </c>
    </row>
    <row r="2190" spans="1:4">
      <c r="A2190" s="92">
        <v>2070</v>
      </c>
      <c r="B2190" s="92" t="s">
        <v>292</v>
      </c>
      <c r="C2190" s="92" t="s">
        <v>87</v>
      </c>
      <c r="D2190">
        <v>58018.3515625</v>
      </c>
    </row>
    <row r="2191" spans="1:4">
      <c r="A2191" s="92">
        <v>2070</v>
      </c>
      <c r="B2191" s="92" t="s">
        <v>292</v>
      </c>
      <c r="C2191" s="92" t="s">
        <v>87</v>
      </c>
      <c r="D2191">
        <v>233483.71875</v>
      </c>
    </row>
    <row r="2192" spans="1:4">
      <c r="A2192" s="92">
        <v>2070</v>
      </c>
      <c r="B2192" s="92" t="s">
        <v>292</v>
      </c>
      <c r="C2192" s="92" t="s">
        <v>87</v>
      </c>
      <c r="D2192">
        <v>44713.28515625</v>
      </c>
    </row>
    <row r="2193" spans="1:4">
      <c r="A2193" s="92">
        <v>2070</v>
      </c>
      <c r="B2193" s="92" t="s">
        <v>292</v>
      </c>
      <c r="C2193" s="92" t="s">
        <v>87</v>
      </c>
      <c r="D2193">
        <v>133486.65625</v>
      </c>
    </row>
    <row r="2194" spans="1:4">
      <c r="A2194" s="92">
        <v>2070</v>
      </c>
      <c r="B2194" s="92" t="s">
        <v>292</v>
      </c>
      <c r="C2194" s="92" t="s">
        <v>87</v>
      </c>
      <c r="D2194">
        <v>3889.16821289062</v>
      </c>
    </row>
    <row r="2195" spans="1:4">
      <c r="A2195" s="92">
        <v>2070</v>
      </c>
      <c r="B2195" s="92" t="s">
        <v>292</v>
      </c>
      <c r="C2195" s="92" t="s">
        <v>87</v>
      </c>
      <c r="D2195">
        <v>431140.21875</v>
      </c>
    </row>
    <row r="2196" spans="1:4">
      <c r="A2196" s="92">
        <v>2070</v>
      </c>
      <c r="B2196" s="92" t="s">
        <v>292</v>
      </c>
      <c r="C2196" s="92" t="s">
        <v>87</v>
      </c>
      <c r="D2196">
        <v>18.993972778320298</v>
      </c>
    </row>
    <row r="2197" spans="1:4">
      <c r="A2197" s="92">
        <v>2070</v>
      </c>
      <c r="B2197" s="92" t="s">
        <v>292</v>
      </c>
      <c r="C2197" s="92" t="s">
        <v>87</v>
      </c>
      <c r="D2197">
        <v>140272.0625</v>
      </c>
    </row>
    <row r="2198" spans="1:4">
      <c r="A2198" s="92">
        <v>2070</v>
      </c>
      <c r="B2198" s="92" t="s">
        <v>292</v>
      </c>
      <c r="C2198" s="92" t="s">
        <v>87</v>
      </c>
      <c r="D2198">
        <v>5515.4677734375</v>
      </c>
    </row>
    <row r="2199" spans="1:4">
      <c r="A2199" s="92">
        <v>2070</v>
      </c>
      <c r="B2199" s="92" t="s">
        <v>292</v>
      </c>
      <c r="C2199" s="92" t="s">
        <v>87</v>
      </c>
      <c r="D2199">
        <v>155814.109375</v>
      </c>
    </row>
    <row r="2200" spans="1:4">
      <c r="A2200" s="92">
        <v>2070</v>
      </c>
      <c r="B2200" s="92" t="s">
        <v>292</v>
      </c>
      <c r="C2200" s="92" t="s">
        <v>87</v>
      </c>
      <c r="D2200">
        <v>1243.14855957031</v>
      </c>
    </row>
    <row r="2201" spans="1:4">
      <c r="A2201" s="92">
        <v>2070</v>
      </c>
      <c r="B2201" s="92" t="s">
        <v>292</v>
      </c>
      <c r="C2201" s="92" t="s">
        <v>87</v>
      </c>
      <c r="D2201">
        <v>32642.294921875</v>
      </c>
    </row>
    <row r="2202" spans="1:4">
      <c r="A2202" s="92">
        <v>2070</v>
      </c>
      <c r="B2202" s="92" t="s">
        <v>292</v>
      </c>
      <c r="C2202" s="92" t="s">
        <v>87</v>
      </c>
      <c r="D2202">
        <v>1172.72692871094</v>
      </c>
    </row>
    <row r="2203" spans="1:4">
      <c r="A2203" s="92">
        <v>2070</v>
      </c>
      <c r="B2203" s="92" t="s">
        <v>292</v>
      </c>
      <c r="C2203" s="92" t="s">
        <v>87</v>
      </c>
      <c r="D2203">
        <v>68397.1953125</v>
      </c>
    </row>
    <row r="2204" spans="1:4">
      <c r="A2204" s="92">
        <v>2070</v>
      </c>
      <c r="B2204" s="92" t="s">
        <v>292</v>
      </c>
      <c r="C2204" s="92" t="s">
        <v>84</v>
      </c>
      <c r="D2204">
        <v>13970.197265625</v>
      </c>
    </row>
    <row r="2205" spans="1:4">
      <c r="A2205" s="92">
        <v>2070</v>
      </c>
      <c r="B2205" s="92" t="s">
        <v>292</v>
      </c>
      <c r="C2205" s="92" t="s">
        <v>84</v>
      </c>
      <c r="D2205">
        <v>5053.48583984375</v>
      </c>
    </row>
    <row r="2206" spans="1:4">
      <c r="A2206" s="92">
        <v>2070</v>
      </c>
      <c r="B2206" s="92" t="s">
        <v>292</v>
      </c>
      <c r="C2206" s="92" t="s">
        <v>84</v>
      </c>
      <c r="D2206">
        <v>8620.9267578125</v>
      </c>
    </row>
    <row r="2207" spans="1:4">
      <c r="A2207" s="92">
        <v>2070</v>
      </c>
      <c r="B2207" s="92" t="s">
        <v>292</v>
      </c>
      <c r="C2207" s="92" t="s">
        <v>84</v>
      </c>
      <c r="D2207">
        <v>265.40902709960898</v>
      </c>
    </row>
    <row r="2208" spans="1:4">
      <c r="A2208" s="92">
        <v>2070</v>
      </c>
      <c r="B2208" s="92" t="s">
        <v>292</v>
      </c>
      <c r="C2208" s="92" t="s">
        <v>84</v>
      </c>
      <c r="D2208">
        <v>2594.52124023438</v>
      </c>
    </row>
    <row r="2209" spans="1:4">
      <c r="A2209" s="92">
        <v>2070</v>
      </c>
      <c r="B2209" s="92" t="s">
        <v>292</v>
      </c>
      <c r="C2209" s="92" t="s">
        <v>84</v>
      </c>
      <c r="D2209">
        <v>2713.8701171875</v>
      </c>
    </row>
    <row r="2210" spans="1:4">
      <c r="A2210" s="92">
        <v>2070</v>
      </c>
      <c r="B2210" s="92" t="s">
        <v>292</v>
      </c>
      <c r="C2210" s="92" t="s">
        <v>84</v>
      </c>
      <c r="D2210">
        <v>1504.45166015625</v>
      </c>
    </row>
    <row r="2211" spans="1:4">
      <c r="A2211" s="92">
        <v>2070</v>
      </c>
      <c r="B2211" s="92" t="s">
        <v>292</v>
      </c>
      <c r="C2211" s="92" t="s">
        <v>84</v>
      </c>
      <c r="D2211">
        <v>26591.865234375</v>
      </c>
    </row>
    <row r="2212" spans="1:4">
      <c r="A2212" s="92">
        <v>2070</v>
      </c>
      <c r="B2212" s="92" t="s">
        <v>292</v>
      </c>
      <c r="C2212" s="92" t="s">
        <v>84</v>
      </c>
      <c r="D2212">
        <v>20167.623046875</v>
      </c>
    </row>
    <row r="2213" spans="1:4">
      <c r="A2213" s="92">
        <v>2070</v>
      </c>
      <c r="B2213" s="92" t="s">
        <v>292</v>
      </c>
      <c r="C2213" s="92" t="s">
        <v>84</v>
      </c>
      <c r="D2213">
        <v>52108.0078125</v>
      </c>
    </row>
    <row r="2214" spans="1:4">
      <c r="A2214" s="92">
        <v>2070</v>
      </c>
      <c r="B2214" s="92" t="s">
        <v>292</v>
      </c>
      <c r="C2214" s="92" t="s">
        <v>84</v>
      </c>
      <c r="D2214">
        <v>3317.59643554688</v>
      </c>
    </row>
    <row r="2215" spans="1:4">
      <c r="A2215" s="92">
        <v>2070</v>
      </c>
      <c r="B2215" s="92" t="s">
        <v>292</v>
      </c>
      <c r="C2215" s="92" t="s">
        <v>90</v>
      </c>
      <c r="D2215">
        <v>173821.171875</v>
      </c>
    </row>
    <row r="2216" spans="1:4">
      <c r="A2216" s="92">
        <v>2070</v>
      </c>
      <c r="B2216" s="92" t="s">
        <v>292</v>
      </c>
      <c r="C2216" s="92" t="s">
        <v>90</v>
      </c>
      <c r="D2216">
        <v>32771.94921875</v>
      </c>
    </row>
    <row r="2217" spans="1:4">
      <c r="A2217" s="92">
        <v>2070</v>
      </c>
      <c r="B2217" s="92" t="s">
        <v>292</v>
      </c>
      <c r="C2217" s="92" t="s">
        <v>90</v>
      </c>
      <c r="D2217">
        <v>36.5015869140625</v>
      </c>
    </row>
    <row r="2218" spans="1:4">
      <c r="A2218" s="92">
        <v>2070</v>
      </c>
      <c r="B2218" s="92" t="s">
        <v>292</v>
      </c>
      <c r="C2218" s="92" t="s">
        <v>90</v>
      </c>
      <c r="D2218">
        <v>7663.92041015625</v>
      </c>
    </row>
    <row r="2219" spans="1:4">
      <c r="A2219" s="92">
        <v>2070</v>
      </c>
      <c r="B2219" s="92" t="s">
        <v>292</v>
      </c>
      <c r="C2219" s="92" t="s">
        <v>90</v>
      </c>
      <c r="D2219">
        <v>7904.53369140625</v>
      </c>
    </row>
    <row r="2220" spans="1:4">
      <c r="A2220" s="92">
        <v>2070</v>
      </c>
      <c r="B2220" s="92" t="s">
        <v>292</v>
      </c>
      <c r="C2220" s="92" t="s">
        <v>90</v>
      </c>
      <c r="D2220">
        <v>9720.98828125</v>
      </c>
    </row>
    <row r="2221" spans="1:4">
      <c r="A2221" s="92">
        <v>2070</v>
      </c>
      <c r="B2221" s="92" t="s">
        <v>292</v>
      </c>
      <c r="C2221" s="92" t="s">
        <v>90</v>
      </c>
      <c r="D2221">
        <v>5344.8203125</v>
      </c>
    </row>
    <row r="2222" spans="1:4">
      <c r="A2222" s="92">
        <v>2070</v>
      </c>
      <c r="B2222" s="92" t="s">
        <v>292</v>
      </c>
      <c r="C2222" s="92" t="s">
        <v>90</v>
      </c>
      <c r="D2222">
        <v>61890.3671875</v>
      </c>
    </row>
    <row r="2223" spans="1:4">
      <c r="A2223" s="92">
        <v>2070</v>
      </c>
      <c r="B2223" s="92" t="s">
        <v>292</v>
      </c>
      <c r="C2223" s="92" t="s">
        <v>90</v>
      </c>
      <c r="D2223">
        <v>74909.2265625</v>
      </c>
    </row>
    <row r="2224" spans="1:4">
      <c r="A2224" s="92">
        <v>2070</v>
      </c>
      <c r="B2224" s="92" t="s">
        <v>292</v>
      </c>
      <c r="C2224" s="92" t="s">
        <v>90</v>
      </c>
      <c r="D2224">
        <v>29632.78125</v>
      </c>
    </row>
    <row r="2225" spans="1:4">
      <c r="A2225" s="92">
        <v>2070</v>
      </c>
      <c r="B2225" s="92" t="s">
        <v>292</v>
      </c>
      <c r="C2225" s="92" t="s">
        <v>95</v>
      </c>
      <c r="D2225">
        <v>24711.12109375</v>
      </c>
    </row>
    <row r="2226" spans="1:4">
      <c r="A2226" s="92">
        <v>2070</v>
      </c>
      <c r="B2226" s="92" t="s">
        <v>292</v>
      </c>
      <c r="C2226" s="92" t="s">
        <v>95</v>
      </c>
      <c r="D2226">
        <v>47735.6484375</v>
      </c>
    </row>
    <row r="2227" spans="1:4">
      <c r="A2227" s="92">
        <v>2070</v>
      </c>
      <c r="B2227" s="92" t="s">
        <v>292</v>
      </c>
      <c r="C2227" s="92" t="s">
        <v>95</v>
      </c>
      <c r="D2227">
        <v>2641.29809570312</v>
      </c>
    </row>
    <row r="2228" spans="1:4">
      <c r="A2228" s="92">
        <v>2070</v>
      </c>
      <c r="B2228" s="92" t="s">
        <v>292</v>
      </c>
      <c r="C2228" s="92" t="s">
        <v>95</v>
      </c>
      <c r="D2228">
        <v>57203.78515625</v>
      </c>
    </row>
    <row r="2229" spans="1:4">
      <c r="A2229" s="92">
        <v>2070</v>
      </c>
      <c r="B2229" s="92" t="s">
        <v>292</v>
      </c>
      <c r="C2229" s="92" t="s">
        <v>95</v>
      </c>
      <c r="D2229">
        <v>8461.3662109375</v>
      </c>
    </row>
    <row r="2230" spans="1:4">
      <c r="A2230" s="92">
        <v>2070</v>
      </c>
      <c r="B2230" s="92" t="s">
        <v>292</v>
      </c>
      <c r="C2230" s="92" t="s">
        <v>95</v>
      </c>
      <c r="D2230">
        <v>8956.6806640625</v>
      </c>
    </row>
    <row r="2231" spans="1:4">
      <c r="A2231" s="92">
        <v>2070</v>
      </c>
      <c r="B2231" s="92" t="s">
        <v>292</v>
      </c>
      <c r="C2231" s="92" t="s">
        <v>95</v>
      </c>
      <c r="D2231">
        <v>156.233154296875</v>
      </c>
    </row>
    <row r="2232" spans="1:4">
      <c r="A2232" s="92">
        <v>2070</v>
      </c>
      <c r="B2232" s="92" t="s">
        <v>292</v>
      </c>
      <c r="C2232" s="92" t="s">
        <v>95</v>
      </c>
      <c r="D2232">
        <v>835.012939453125</v>
      </c>
    </row>
    <row r="2233" spans="1:4">
      <c r="A2233" s="92">
        <v>2070</v>
      </c>
      <c r="B2233" s="92" t="s">
        <v>292</v>
      </c>
      <c r="C2233" s="92" t="s">
        <v>95</v>
      </c>
      <c r="D2233">
        <v>15518.146484375</v>
      </c>
    </row>
    <row r="2234" spans="1:4">
      <c r="A2234" s="92">
        <v>2070</v>
      </c>
      <c r="B2234" s="92" t="s">
        <v>292</v>
      </c>
      <c r="C2234" s="92" t="s">
        <v>99</v>
      </c>
      <c r="D2234">
        <v>448753.65625</v>
      </c>
    </row>
    <row r="2235" spans="1:4">
      <c r="A2235" s="92">
        <v>2070</v>
      </c>
      <c r="B2235" s="92" t="s">
        <v>292</v>
      </c>
      <c r="C2235" s="92" t="s">
        <v>99</v>
      </c>
      <c r="D2235">
        <v>1171872.125</v>
      </c>
    </row>
    <row r="2236" spans="1:4">
      <c r="A2236" s="92">
        <v>2070</v>
      </c>
      <c r="B2236" s="92" t="s">
        <v>292</v>
      </c>
      <c r="C2236" s="92" t="s">
        <v>99</v>
      </c>
      <c r="D2236">
        <v>24361.712890625</v>
      </c>
    </row>
    <row r="2237" spans="1:4">
      <c r="A2237" s="92">
        <v>2070</v>
      </c>
      <c r="B2237" s="92" t="s">
        <v>292</v>
      </c>
      <c r="C2237" s="92" t="s">
        <v>99</v>
      </c>
      <c r="D2237">
        <v>25293.7890625</v>
      </c>
    </row>
    <row r="2238" spans="1:4">
      <c r="A2238" s="92">
        <v>2070</v>
      </c>
      <c r="B2238" s="92" t="s">
        <v>292</v>
      </c>
      <c r="C2238" s="92" t="s">
        <v>99</v>
      </c>
      <c r="D2238">
        <v>47577.34765625</v>
      </c>
    </row>
    <row r="2239" spans="1:4">
      <c r="A2239" s="92">
        <v>2070</v>
      </c>
      <c r="B2239" s="92" t="s">
        <v>292</v>
      </c>
      <c r="C2239" s="92" t="s">
        <v>102</v>
      </c>
      <c r="D2239">
        <v>3291.21142578125</v>
      </c>
    </row>
    <row r="2240" spans="1:4">
      <c r="A2240" s="92">
        <v>2070</v>
      </c>
      <c r="B2240" s="92" t="s">
        <v>292</v>
      </c>
      <c r="C2240" s="92" t="s">
        <v>102</v>
      </c>
      <c r="D2240">
        <v>4026.54077148438</v>
      </c>
    </row>
    <row r="2241" spans="1:4">
      <c r="A2241" s="92">
        <v>2070</v>
      </c>
      <c r="B2241" s="92" t="s">
        <v>292</v>
      </c>
      <c r="C2241" s="92" t="s">
        <v>102</v>
      </c>
      <c r="D2241">
        <v>1711.33239746094</v>
      </c>
    </row>
    <row r="2242" spans="1:4">
      <c r="A2242" s="92">
        <v>2070</v>
      </c>
      <c r="B2242" s="92" t="s">
        <v>292</v>
      </c>
      <c r="C2242" s="92" t="s">
        <v>102</v>
      </c>
      <c r="D2242">
        <v>485382.15625</v>
      </c>
    </row>
    <row r="2243" spans="1:4">
      <c r="A2243" s="92">
        <v>2070</v>
      </c>
      <c r="B2243" s="92" t="s">
        <v>292</v>
      </c>
      <c r="C2243" s="92" t="s">
        <v>102</v>
      </c>
      <c r="D2243">
        <v>26456.322265625</v>
      </c>
    </row>
    <row r="2244" spans="1:4">
      <c r="A2244" s="92">
        <v>2070</v>
      </c>
      <c r="B2244" s="92" t="s">
        <v>292</v>
      </c>
      <c r="C2244" s="92" t="s">
        <v>102</v>
      </c>
      <c r="D2244">
        <v>28736.431640625</v>
      </c>
    </row>
    <row r="2245" spans="1:4">
      <c r="A2245" s="92">
        <v>2070</v>
      </c>
      <c r="B2245" s="92" t="s">
        <v>292</v>
      </c>
      <c r="C2245" s="92" t="s">
        <v>102</v>
      </c>
      <c r="D2245">
        <v>44310.56640625</v>
      </c>
    </row>
    <row r="2246" spans="1:4">
      <c r="A2246" s="92">
        <v>2070</v>
      </c>
      <c r="B2246" s="92" t="s">
        <v>292</v>
      </c>
      <c r="C2246" s="92" t="s">
        <v>108</v>
      </c>
      <c r="D2246">
        <v>1102651.375</v>
      </c>
    </row>
    <row r="2247" spans="1:4">
      <c r="A2247" s="92">
        <v>2070</v>
      </c>
      <c r="B2247" s="92" t="s">
        <v>292</v>
      </c>
      <c r="C2247" s="92" t="s">
        <v>108</v>
      </c>
      <c r="D2247">
        <v>140011.265625</v>
      </c>
    </row>
    <row r="2248" spans="1:4">
      <c r="A2248" s="92">
        <v>2070</v>
      </c>
      <c r="B2248" s="92" t="s">
        <v>292</v>
      </c>
      <c r="C2248" s="92" t="s">
        <v>108</v>
      </c>
      <c r="D2248">
        <v>218217</v>
      </c>
    </row>
    <row r="2249" spans="1:4">
      <c r="A2249" s="92">
        <v>2070</v>
      </c>
      <c r="B2249" s="92" t="s">
        <v>292</v>
      </c>
      <c r="C2249" s="92" t="s">
        <v>108</v>
      </c>
      <c r="D2249">
        <v>1072881.625</v>
      </c>
    </row>
    <row r="2250" spans="1:4">
      <c r="A2250" s="92">
        <v>2070</v>
      </c>
      <c r="B2250" s="92" t="s">
        <v>292</v>
      </c>
      <c r="C2250" s="92" t="s">
        <v>110</v>
      </c>
      <c r="D2250">
        <v>445661.90625</v>
      </c>
    </row>
    <row r="2251" spans="1:4">
      <c r="A2251" s="92">
        <v>2070</v>
      </c>
      <c r="B2251" s="92" t="s">
        <v>292</v>
      </c>
      <c r="C2251" s="92" t="s">
        <v>110</v>
      </c>
      <c r="D2251">
        <v>291956.5625</v>
      </c>
    </row>
    <row r="2252" spans="1:4">
      <c r="A2252" s="92">
        <v>2070</v>
      </c>
      <c r="B2252" s="92" t="s">
        <v>292</v>
      </c>
      <c r="C2252" s="92" t="s">
        <v>110</v>
      </c>
      <c r="D2252">
        <v>231693.703125</v>
      </c>
    </row>
    <row r="2253" spans="1:4">
      <c r="A2253" s="92">
        <v>2070</v>
      </c>
      <c r="B2253" s="92" t="s">
        <v>292</v>
      </c>
      <c r="C2253" s="92" t="s">
        <v>110</v>
      </c>
      <c r="D2253">
        <v>481558.75</v>
      </c>
    </row>
    <row r="2254" spans="1:4">
      <c r="A2254" s="92">
        <v>2070</v>
      </c>
      <c r="B2254" s="92" t="s">
        <v>292</v>
      </c>
      <c r="C2254" s="92" t="s">
        <v>110</v>
      </c>
      <c r="D2254">
        <v>50474.42578125</v>
      </c>
    </row>
    <row r="2255" spans="1:4">
      <c r="A2255" s="92">
        <v>2070</v>
      </c>
      <c r="B2255" s="92" t="s">
        <v>292</v>
      </c>
      <c r="C2255" s="92" t="s">
        <v>180</v>
      </c>
      <c r="D2255">
        <v>1427.00390625</v>
      </c>
    </row>
    <row r="2256" spans="1:4">
      <c r="A2256" s="92">
        <v>2070</v>
      </c>
      <c r="B2256" s="92" t="s">
        <v>292</v>
      </c>
      <c r="C2256" s="92" t="s">
        <v>180</v>
      </c>
      <c r="D2256">
        <v>17455.28515625</v>
      </c>
    </row>
    <row r="2257" spans="1:4">
      <c r="A2257" s="92">
        <v>2070</v>
      </c>
      <c r="B2257" s="92" t="s">
        <v>292</v>
      </c>
      <c r="C2257" s="92" t="s">
        <v>180</v>
      </c>
      <c r="D2257">
        <v>117679.8828125</v>
      </c>
    </row>
    <row r="2258" spans="1:4">
      <c r="A2258" s="92">
        <v>2070</v>
      </c>
      <c r="B2258" s="92" t="s">
        <v>292</v>
      </c>
      <c r="C2258" s="92" t="s">
        <v>180</v>
      </c>
      <c r="D2258">
        <v>49858.10546875</v>
      </c>
    </row>
    <row r="2259" spans="1:4">
      <c r="A2259" s="92">
        <v>2070</v>
      </c>
      <c r="B2259" s="92" t="s">
        <v>292</v>
      </c>
      <c r="C2259" s="92" t="s">
        <v>180</v>
      </c>
      <c r="D2259">
        <v>12074.7333984375</v>
      </c>
    </row>
    <row r="2260" spans="1:4">
      <c r="A2260" s="92">
        <v>2070</v>
      </c>
      <c r="B2260" s="92" t="s">
        <v>292</v>
      </c>
      <c r="C2260" s="92" t="s">
        <v>112</v>
      </c>
      <c r="D2260">
        <v>97662.2890625</v>
      </c>
    </row>
    <row r="2261" spans="1:4">
      <c r="A2261" s="92">
        <v>2070</v>
      </c>
      <c r="B2261" s="92" t="s">
        <v>292</v>
      </c>
      <c r="C2261" s="92" t="s">
        <v>112</v>
      </c>
      <c r="D2261">
        <v>3259.36889648438</v>
      </c>
    </row>
    <row r="2262" spans="1:4">
      <c r="A2262" s="92">
        <v>2070</v>
      </c>
      <c r="B2262" s="92" t="s">
        <v>292</v>
      </c>
      <c r="C2262" s="92" t="s">
        <v>112</v>
      </c>
      <c r="D2262">
        <v>26809.279296875</v>
      </c>
    </row>
    <row r="2263" spans="1:4">
      <c r="A2263" s="92">
        <v>2070</v>
      </c>
      <c r="B2263" s="92" t="s">
        <v>292</v>
      </c>
      <c r="C2263" s="92" t="s">
        <v>112</v>
      </c>
      <c r="D2263">
        <v>19190.767578125</v>
      </c>
    </row>
    <row r="2264" spans="1:4">
      <c r="A2264" s="92">
        <v>2070</v>
      </c>
      <c r="B2264" s="92" t="s">
        <v>292</v>
      </c>
      <c r="C2264" s="92" t="s">
        <v>112</v>
      </c>
      <c r="D2264">
        <v>73355.140625</v>
      </c>
    </row>
    <row r="2265" spans="1:4">
      <c r="A2265" s="92">
        <v>2070</v>
      </c>
      <c r="B2265" s="92" t="s">
        <v>292</v>
      </c>
      <c r="C2265" s="92" t="s">
        <v>112</v>
      </c>
      <c r="D2265">
        <v>400000.1875</v>
      </c>
    </row>
    <row r="2266" spans="1:4">
      <c r="A2266" s="92">
        <v>2070</v>
      </c>
      <c r="B2266" s="92" t="s">
        <v>292</v>
      </c>
      <c r="C2266" s="92" t="s">
        <v>112</v>
      </c>
      <c r="D2266">
        <v>1432.228515625</v>
      </c>
    </row>
    <row r="2267" spans="1:4">
      <c r="A2267" s="92">
        <v>2070</v>
      </c>
      <c r="B2267" s="92" t="s">
        <v>292</v>
      </c>
      <c r="C2267" s="92" t="s">
        <v>112</v>
      </c>
      <c r="D2267">
        <v>2413.7041015625</v>
      </c>
    </row>
    <row r="2268" spans="1:4">
      <c r="A2268" s="92">
        <v>2070</v>
      </c>
      <c r="B2268" s="92" t="s">
        <v>292</v>
      </c>
      <c r="C2268" s="92" t="s">
        <v>112</v>
      </c>
      <c r="D2268">
        <v>312037.96875</v>
      </c>
    </row>
    <row r="2269" spans="1:4">
      <c r="A2269" s="92">
        <v>2070</v>
      </c>
      <c r="B2269" s="92" t="s">
        <v>292</v>
      </c>
      <c r="C2269" s="92" t="s">
        <v>112</v>
      </c>
      <c r="D2269">
        <v>8.8996410369872994</v>
      </c>
    </row>
    <row r="2270" spans="1:4">
      <c r="A2270" s="92">
        <v>2070</v>
      </c>
      <c r="B2270" s="92" t="s">
        <v>292</v>
      </c>
      <c r="C2270" s="92" t="s">
        <v>112</v>
      </c>
      <c r="D2270">
        <v>573333.8125</v>
      </c>
    </row>
    <row r="2271" spans="1:4">
      <c r="A2271" s="92">
        <v>2070</v>
      </c>
      <c r="B2271" s="92" t="s">
        <v>292</v>
      </c>
      <c r="C2271" s="92" t="s">
        <v>112</v>
      </c>
      <c r="D2271">
        <v>40624.11328125</v>
      </c>
    </row>
    <row r="2272" spans="1:4">
      <c r="A2272" s="92">
        <v>2070</v>
      </c>
      <c r="B2272" s="92" t="s">
        <v>292</v>
      </c>
      <c r="C2272" s="92" t="s">
        <v>112</v>
      </c>
      <c r="D2272">
        <v>72426.015625</v>
      </c>
    </row>
    <row r="2273" spans="1:4">
      <c r="A2273" s="92">
        <v>2070</v>
      </c>
      <c r="B2273" s="92" t="s">
        <v>292</v>
      </c>
      <c r="C2273" s="92" t="s">
        <v>112</v>
      </c>
      <c r="D2273">
        <v>8184.88818359375</v>
      </c>
    </row>
    <row r="2274" spans="1:4">
      <c r="A2274" s="92">
        <v>2070</v>
      </c>
      <c r="B2274" s="92" t="s">
        <v>292</v>
      </c>
      <c r="C2274" s="92" t="s">
        <v>112</v>
      </c>
      <c r="D2274">
        <v>59895.80078125</v>
      </c>
    </row>
    <row r="2275" spans="1:4">
      <c r="A2275" s="92">
        <v>2070</v>
      </c>
      <c r="B2275" s="92" t="s">
        <v>292</v>
      </c>
      <c r="C2275" s="92" t="s">
        <v>112</v>
      </c>
      <c r="D2275">
        <v>12944.9697265625</v>
      </c>
    </row>
    <row r="2276" spans="1:4">
      <c r="A2276" s="92">
        <v>2070</v>
      </c>
      <c r="B2276" s="92" t="s">
        <v>292</v>
      </c>
      <c r="C2276" s="92" t="s">
        <v>112</v>
      </c>
      <c r="D2276">
        <v>1151.0732421875</v>
      </c>
    </row>
    <row r="2277" spans="1:4">
      <c r="A2277" s="92">
        <v>2070</v>
      </c>
      <c r="B2277" s="92" t="s">
        <v>292</v>
      </c>
      <c r="C2277" s="92" t="s">
        <v>115</v>
      </c>
      <c r="D2277">
        <v>67728.6171875</v>
      </c>
    </row>
    <row r="2278" spans="1:4">
      <c r="A2278" s="92">
        <v>2070</v>
      </c>
      <c r="B2278" s="92" t="s">
        <v>292</v>
      </c>
      <c r="C2278" s="92" t="s">
        <v>115</v>
      </c>
      <c r="D2278">
        <v>24966.8984375</v>
      </c>
    </row>
    <row r="2279" spans="1:4">
      <c r="A2279" s="92">
        <v>2070</v>
      </c>
      <c r="B2279" s="92" t="s">
        <v>292</v>
      </c>
      <c r="C2279" s="92" t="s">
        <v>118</v>
      </c>
      <c r="D2279">
        <v>4455.7431640625</v>
      </c>
    </row>
    <row r="2280" spans="1:4">
      <c r="A2280" s="92">
        <v>2070</v>
      </c>
      <c r="B2280" s="92" t="s">
        <v>292</v>
      </c>
      <c r="C2280" s="92" t="s">
        <v>118</v>
      </c>
      <c r="D2280">
        <v>120451.6484375</v>
      </c>
    </row>
    <row r="2281" spans="1:4">
      <c r="A2281" s="92">
        <v>2070</v>
      </c>
      <c r="B2281" s="92" t="s">
        <v>292</v>
      </c>
      <c r="C2281" s="92" t="s">
        <v>118</v>
      </c>
      <c r="D2281">
        <v>78502.4921875</v>
      </c>
    </row>
    <row r="2282" spans="1:4">
      <c r="A2282" s="92">
        <v>2070</v>
      </c>
      <c r="B2282" s="92" t="s">
        <v>292</v>
      </c>
      <c r="C2282" s="92" t="s">
        <v>121</v>
      </c>
      <c r="D2282">
        <v>86221.734375</v>
      </c>
    </row>
    <row r="2283" spans="1:4">
      <c r="A2283" s="92">
        <v>2070</v>
      </c>
      <c r="B2283" s="92" t="s">
        <v>292</v>
      </c>
      <c r="C2283" s="92" t="s">
        <v>121</v>
      </c>
      <c r="D2283">
        <v>54888.21484375</v>
      </c>
    </row>
    <row r="2284" spans="1:4">
      <c r="A2284" s="92">
        <v>2070</v>
      </c>
      <c r="B2284" s="92" t="s">
        <v>292</v>
      </c>
      <c r="C2284" s="92" t="s">
        <v>181</v>
      </c>
      <c r="D2284">
        <v>46257.22265625</v>
      </c>
    </row>
    <row r="2285" spans="1:4">
      <c r="A2285" s="92">
        <v>2070</v>
      </c>
      <c r="B2285" s="92" t="s">
        <v>292</v>
      </c>
      <c r="C2285" s="92" t="s">
        <v>181</v>
      </c>
      <c r="D2285">
        <v>10309.123046875</v>
      </c>
    </row>
    <row r="2286" spans="1:4">
      <c r="A2286" s="92">
        <v>2070</v>
      </c>
      <c r="B2286" s="92" t="s">
        <v>292</v>
      </c>
      <c r="C2286" s="92" t="s">
        <v>181</v>
      </c>
      <c r="D2286">
        <v>7055.9794921875</v>
      </c>
    </row>
    <row r="2287" spans="1:4">
      <c r="A2287" s="92">
        <v>2070</v>
      </c>
      <c r="B2287" s="92" t="s">
        <v>292</v>
      </c>
      <c r="C2287" s="92" t="s">
        <v>181</v>
      </c>
      <c r="D2287">
        <v>2421.05786132812</v>
      </c>
    </row>
    <row r="2288" spans="1:4">
      <c r="A2288" s="92">
        <v>2070</v>
      </c>
      <c r="B2288" s="92" t="s">
        <v>292</v>
      </c>
      <c r="C2288" s="92" t="s">
        <v>181</v>
      </c>
      <c r="D2288">
        <v>94925.875</v>
      </c>
    </row>
    <row r="2289" spans="1:4">
      <c r="A2289" s="92">
        <v>2070</v>
      </c>
      <c r="B2289" s="92" t="s">
        <v>292</v>
      </c>
      <c r="C2289" s="92" t="s">
        <v>181</v>
      </c>
      <c r="D2289">
        <v>64100.875</v>
      </c>
    </row>
    <row r="2290" spans="1:4">
      <c r="A2290" s="92">
        <v>2070</v>
      </c>
      <c r="B2290" s="92" t="s">
        <v>292</v>
      </c>
      <c r="C2290" s="92" t="s">
        <v>124</v>
      </c>
      <c r="D2290">
        <v>199206.71875</v>
      </c>
    </row>
    <row r="2291" spans="1:4">
      <c r="A2291" s="92">
        <v>2070</v>
      </c>
      <c r="B2291" s="92" t="s">
        <v>292</v>
      </c>
      <c r="C2291" s="92" t="s">
        <v>124</v>
      </c>
      <c r="D2291">
        <v>17372.67578125</v>
      </c>
    </row>
    <row r="2292" spans="1:4">
      <c r="A2292" s="92">
        <v>2070</v>
      </c>
      <c r="B2292" s="92" t="s">
        <v>292</v>
      </c>
      <c r="C2292" s="92" t="s">
        <v>124</v>
      </c>
      <c r="D2292">
        <v>762.48211669921898</v>
      </c>
    </row>
    <row r="2293" spans="1:4">
      <c r="A2293" s="92">
        <v>2070</v>
      </c>
      <c r="B2293" s="92" t="s">
        <v>292</v>
      </c>
      <c r="C2293" s="92" t="s">
        <v>124</v>
      </c>
      <c r="D2293">
        <v>41001.296875</v>
      </c>
    </row>
    <row r="2294" spans="1:4">
      <c r="A2294" s="92">
        <v>2070</v>
      </c>
      <c r="B2294" s="92" t="s">
        <v>292</v>
      </c>
      <c r="C2294" s="92" t="s">
        <v>124</v>
      </c>
      <c r="D2294">
        <v>24503.642578125</v>
      </c>
    </row>
    <row r="2295" spans="1:4">
      <c r="A2295" s="92">
        <v>2070</v>
      </c>
      <c r="B2295" s="92" t="s">
        <v>292</v>
      </c>
      <c r="C2295" s="92" t="s">
        <v>130</v>
      </c>
      <c r="D2295">
        <v>919120.125</v>
      </c>
    </row>
    <row r="2296" spans="1:4">
      <c r="A2296" s="92">
        <v>2070</v>
      </c>
      <c r="B2296" s="92" t="s">
        <v>292</v>
      </c>
      <c r="C2296" s="92" t="s">
        <v>130</v>
      </c>
      <c r="D2296">
        <v>25338.4921875</v>
      </c>
    </row>
    <row r="2297" spans="1:4">
      <c r="A2297" s="92">
        <v>2070</v>
      </c>
      <c r="B2297" s="92" t="s">
        <v>292</v>
      </c>
      <c r="C2297" s="92" t="s">
        <v>130</v>
      </c>
      <c r="D2297">
        <v>260808</v>
      </c>
    </row>
    <row r="2298" spans="1:4">
      <c r="A2298" s="92">
        <v>2070</v>
      </c>
      <c r="B2298" s="92" t="s">
        <v>292</v>
      </c>
      <c r="C2298" s="92" t="s">
        <v>130</v>
      </c>
      <c r="D2298">
        <v>62506.1171875</v>
      </c>
    </row>
    <row r="2299" spans="1:4">
      <c r="A2299" s="92">
        <v>2070</v>
      </c>
      <c r="B2299" s="92" t="s">
        <v>292</v>
      </c>
      <c r="C2299" s="92" t="s">
        <v>130</v>
      </c>
      <c r="D2299">
        <v>10540.11328125</v>
      </c>
    </row>
    <row r="2300" spans="1:4">
      <c r="A2300" s="92">
        <v>2070</v>
      </c>
      <c r="B2300" s="92" t="s">
        <v>292</v>
      </c>
      <c r="C2300" s="92" t="s">
        <v>130</v>
      </c>
      <c r="D2300">
        <v>194467.765625</v>
      </c>
    </row>
    <row r="2301" spans="1:4">
      <c r="A2301" s="92">
        <v>2070</v>
      </c>
      <c r="B2301" s="92" t="s">
        <v>292</v>
      </c>
      <c r="C2301" s="92" t="s">
        <v>132</v>
      </c>
      <c r="D2301">
        <v>581910.875</v>
      </c>
    </row>
    <row r="2302" spans="1:4">
      <c r="A2302" s="92">
        <v>2070</v>
      </c>
      <c r="B2302" s="92" t="s">
        <v>292</v>
      </c>
      <c r="C2302" s="92" t="s">
        <v>132</v>
      </c>
      <c r="D2302">
        <v>593252.9375</v>
      </c>
    </row>
    <row r="2303" spans="1:4">
      <c r="A2303" s="92">
        <v>2070</v>
      </c>
      <c r="B2303" s="92" t="s">
        <v>292</v>
      </c>
      <c r="C2303" s="92" t="s">
        <v>132</v>
      </c>
      <c r="D2303">
        <v>232229.59375</v>
      </c>
    </row>
    <row r="2304" spans="1:4">
      <c r="A2304" s="92">
        <v>2070</v>
      </c>
      <c r="B2304" s="92" t="s">
        <v>292</v>
      </c>
      <c r="C2304" s="92" t="s">
        <v>132</v>
      </c>
      <c r="D2304">
        <v>18185.908203125</v>
      </c>
    </row>
    <row r="2305" spans="1:4">
      <c r="A2305" s="92">
        <v>2070</v>
      </c>
      <c r="B2305" s="92" t="s">
        <v>292</v>
      </c>
      <c r="C2305" s="92" t="s">
        <v>287</v>
      </c>
      <c r="D2305">
        <v>20584.72265625</v>
      </c>
    </row>
    <row r="2306" spans="1:4">
      <c r="A2306" s="92">
        <v>2070</v>
      </c>
      <c r="B2306" s="92" t="s">
        <v>292</v>
      </c>
      <c r="C2306" s="92" t="s">
        <v>287</v>
      </c>
      <c r="D2306">
        <v>313543.96875</v>
      </c>
    </row>
    <row r="2307" spans="1:4">
      <c r="A2307" s="92">
        <v>2070</v>
      </c>
      <c r="B2307" s="92" t="s">
        <v>292</v>
      </c>
      <c r="C2307" s="92" t="s">
        <v>287</v>
      </c>
      <c r="D2307">
        <v>8701.55078125</v>
      </c>
    </row>
    <row r="2308" spans="1:4">
      <c r="A2308" s="92">
        <v>2070</v>
      </c>
      <c r="B2308" s="92" t="s">
        <v>292</v>
      </c>
      <c r="C2308" s="92" t="s">
        <v>287</v>
      </c>
      <c r="D2308">
        <v>88803.3984375</v>
      </c>
    </row>
    <row r="2309" spans="1:4">
      <c r="A2309" s="92">
        <v>2070</v>
      </c>
      <c r="B2309" s="92" t="s">
        <v>292</v>
      </c>
      <c r="C2309" s="92" t="s">
        <v>141</v>
      </c>
      <c r="D2309">
        <v>678614.8125</v>
      </c>
    </row>
    <row r="2310" spans="1:4">
      <c r="A2310" s="92">
        <v>2070</v>
      </c>
      <c r="B2310" s="92" t="s">
        <v>292</v>
      </c>
      <c r="C2310" s="92" t="s">
        <v>141</v>
      </c>
      <c r="D2310">
        <v>69773.5703125</v>
      </c>
    </row>
    <row r="2311" spans="1:4">
      <c r="A2311" s="92">
        <v>2070</v>
      </c>
      <c r="B2311" s="92" t="s">
        <v>292</v>
      </c>
      <c r="C2311" s="92" t="s">
        <v>141</v>
      </c>
      <c r="D2311">
        <v>140151.953125</v>
      </c>
    </row>
    <row r="2312" spans="1:4">
      <c r="A2312" s="92">
        <v>2070</v>
      </c>
      <c r="B2312" s="92" t="s">
        <v>292</v>
      </c>
      <c r="C2312" s="92" t="s">
        <v>141</v>
      </c>
      <c r="D2312">
        <v>744552.125</v>
      </c>
    </row>
    <row r="2313" spans="1:4">
      <c r="A2313" s="92">
        <v>2070</v>
      </c>
      <c r="B2313" s="92" t="s">
        <v>292</v>
      </c>
      <c r="C2313" s="92" t="s">
        <v>141</v>
      </c>
      <c r="D2313">
        <v>61674.00390625</v>
      </c>
    </row>
    <row r="2314" spans="1:4">
      <c r="A2314" s="92">
        <v>2070</v>
      </c>
      <c r="B2314" s="92" t="s">
        <v>292</v>
      </c>
      <c r="C2314" s="92" t="s">
        <v>141</v>
      </c>
      <c r="D2314">
        <v>184402.609375</v>
      </c>
    </row>
    <row r="2315" spans="1:4">
      <c r="A2315" s="92">
        <v>2070</v>
      </c>
      <c r="B2315" s="92" t="s">
        <v>292</v>
      </c>
      <c r="C2315" s="92" t="s">
        <v>141</v>
      </c>
      <c r="D2315">
        <v>226085.78125</v>
      </c>
    </row>
    <row r="2316" spans="1:4">
      <c r="A2316" s="92">
        <v>2070</v>
      </c>
      <c r="B2316" s="92" t="s">
        <v>292</v>
      </c>
      <c r="C2316" s="92" t="s">
        <v>141</v>
      </c>
      <c r="D2316">
        <v>27366.388671875</v>
      </c>
    </row>
    <row r="2317" spans="1:4">
      <c r="A2317" s="92">
        <v>2070</v>
      </c>
      <c r="B2317" s="92" t="s">
        <v>292</v>
      </c>
      <c r="C2317" s="92" t="s">
        <v>141</v>
      </c>
      <c r="D2317">
        <v>47584.9296875</v>
      </c>
    </row>
    <row r="2318" spans="1:4">
      <c r="A2318" s="92">
        <v>2070</v>
      </c>
      <c r="B2318" s="92" t="s">
        <v>292</v>
      </c>
      <c r="C2318" s="92" t="s">
        <v>141</v>
      </c>
      <c r="D2318">
        <v>54725.03125</v>
      </c>
    </row>
    <row r="2319" spans="1:4">
      <c r="A2319" s="92">
        <v>2070</v>
      </c>
      <c r="B2319" s="92" t="s">
        <v>292</v>
      </c>
      <c r="C2319" s="92" t="s">
        <v>141</v>
      </c>
      <c r="D2319">
        <v>387738.15625</v>
      </c>
    </row>
    <row r="2320" spans="1:4">
      <c r="A2320" s="92">
        <v>2070</v>
      </c>
      <c r="B2320" s="92" t="s">
        <v>292</v>
      </c>
      <c r="C2320" s="92" t="s">
        <v>141</v>
      </c>
      <c r="D2320">
        <v>8189.43017578125</v>
      </c>
    </row>
    <row r="2321" spans="1:4">
      <c r="A2321" s="92">
        <v>2070</v>
      </c>
      <c r="B2321" s="92" t="s">
        <v>292</v>
      </c>
      <c r="C2321" s="92" t="s">
        <v>182</v>
      </c>
      <c r="D2321">
        <v>21554.375</v>
      </c>
    </row>
    <row r="2322" spans="1:4">
      <c r="A2322" s="92">
        <v>2070</v>
      </c>
      <c r="B2322" s="92" t="s">
        <v>292</v>
      </c>
      <c r="C2322" s="92" t="s">
        <v>182</v>
      </c>
      <c r="D2322">
        <v>13318.55078125</v>
      </c>
    </row>
    <row r="2323" spans="1:4">
      <c r="A2323" s="92">
        <v>2070</v>
      </c>
      <c r="B2323" s="92" t="s">
        <v>292</v>
      </c>
      <c r="C2323" s="92" t="s">
        <v>182</v>
      </c>
      <c r="D2323">
        <v>11351.3251953125</v>
      </c>
    </row>
    <row r="2324" spans="1:4">
      <c r="A2324" s="92">
        <v>2070</v>
      </c>
      <c r="B2324" s="92" t="s">
        <v>292</v>
      </c>
      <c r="C2324" s="92" t="s">
        <v>144</v>
      </c>
      <c r="D2324">
        <v>11803.1669921875</v>
      </c>
    </row>
    <row r="2325" spans="1:4">
      <c r="A2325" s="92">
        <v>2070</v>
      </c>
      <c r="B2325" s="92" t="s">
        <v>292</v>
      </c>
      <c r="C2325" s="92" t="s">
        <v>144</v>
      </c>
      <c r="D2325">
        <v>5698.27685546875</v>
      </c>
    </row>
    <row r="2326" spans="1:4">
      <c r="A2326" s="92">
        <v>2070</v>
      </c>
      <c r="B2326" s="92" t="s">
        <v>292</v>
      </c>
      <c r="C2326" s="92" t="s">
        <v>144</v>
      </c>
      <c r="D2326">
        <v>6686.85791015625</v>
      </c>
    </row>
    <row r="2327" spans="1:4">
      <c r="A2327" s="92">
        <v>2070</v>
      </c>
      <c r="B2327" s="92" t="s">
        <v>292</v>
      </c>
      <c r="C2327" s="92" t="s">
        <v>144</v>
      </c>
      <c r="D2327">
        <v>1994.66589355469</v>
      </c>
    </row>
    <row r="2328" spans="1:4">
      <c r="A2328" s="92">
        <v>2070</v>
      </c>
      <c r="B2328" s="92" t="s">
        <v>292</v>
      </c>
      <c r="C2328" s="92" t="s">
        <v>144</v>
      </c>
      <c r="D2328">
        <v>1285.64782714844</v>
      </c>
    </row>
    <row r="2329" spans="1:4">
      <c r="A2329" s="92">
        <v>2070</v>
      </c>
      <c r="B2329" s="92" t="s">
        <v>292</v>
      </c>
      <c r="C2329" s="92" t="s">
        <v>144</v>
      </c>
      <c r="D2329">
        <v>2954.39477539062</v>
      </c>
    </row>
    <row r="2330" spans="1:4">
      <c r="A2330" s="92">
        <v>2070</v>
      </c>
      <c r="B2330" s="92" t="s">
        <v>292</v>
      </c>
      <c r="C2330" s="92" t="s">
        <v>144</v>
      </c>
      <c r="D2330">
        <v>2923.36596679688</v>
      </c>
    </row>
    <row r="2331" spans="1:4">
      <c r="A2331" s="92">
        <v>2070</v>
      </c>
      <c r="B2331" s="92" t="s">
        <v>292</v>
      </c>
      <c r="C2331" s="92" t="s">
        <v>147</v>
      </c>
      <c r="D2331">
        <v>50421.6171875</v>
      </c>
    </row>
    <row r="2332" spans="1:4">
      <c r="A2332" s="92">
        <v>2070</v>
      </c>
      <c r="B2332" s="92" t="s">
        <v>292</v>
      </c>
      <c r="C2332" s="92" t="s">
        <v>147</v>
      </c>
      <c r="D2332">
        <v>13939.83984375</v>
      </c>
    </row>
    <row r="2333" spans="1:4">
      <c r="A2333" s="92">
        <v>2070</v>
      </c>
      <c r="B2333" s="92" t="s">
        <v>292</v>
      </c>
      <c r="C2333" s="92" t="s">
        <v>147</v>
      </c>
      <c r="D2333">
        <v>14892.6044921875</v>
      </c>
    </row>
    <row r="2334" spans="1:4">
      <c r="A2334" s="92">
        <v>2070</v>
      </c>
      <c r="B2334" s="92" t="s">
        <v>292</v>
      </c>
      <c r="C2334" s="92" t="s">
        <v>147</v>
      </c>
      <c r="D2334">
        <v>51070.28515625</v>
      </c>
    </row>
    <row r="2335" spans="1:4">
      <c r="A2335" s="92">
        <v>2070</v>
      </c>
      <c r="B2335" s="92" t="s">
        <v>292</v>
      </c>
      <c r="C2335" s="92" t="s">
        <v>147</v>
      </c>
      <c r="D2335">
        <v>221544.046875</v>
      </c>
    </row>
    <row r="2336" spans="1:4">
      <c r="A2336" s="92">
        <v>2070</v>
      </c>
      <c r="B2336" s="92" t="s">
        <v>292</v>
      </c>
      <c r="C2336" s="92" t="s">
        <v>183</v>
      </c>
      <c r="D2336">
        <v>216585.71875</v>
      </c>
    </row>
    <row r="2337" spans="1:4">
      <c r="A2337" s="92">
        <v>2070</v>
      </c>
      <c r="B2337" s="92" t="s">
        <v>292</v>
      </c>
      <c r="C2337" s="92" t="s">
        <v>183</v>
      </c>
      <c r="D2337">
        <v>13277.7392578125</v>
      </c>
    </row>
    <row r="2338" spans="1:4">
      <c r="A2338" s="92">
        <v>2070</v>
      </c>
      <c r="B2338" s="92" t="s">
        <v>292</v>
      </c>
      <c r="C2338" s="92" t="s">
        <v>183</v>
      </c>
      <c r="D2338">
        <v>41133.953125</v>
      </c>
    </row>
    <row r="2339" spans="1:4">
      <c r="A2339" s="92">
        <v>2070</v>
      </c>
      <c r="B2339" s="92" t="s">
        <v>292</v>
      </c>
      <c r="C2339" s="92" t="s">
        <v>183</v>
      </c>
      <c r="D2339">
        <v>132703.484375</v>
      </c>
    </row>
    <row r="2340" spans="1:4">
      <c r="A2340" s="92">
        <v>2070</v>
      </c>
      <c r="B2340" s="92" t="s">
        <v>292</v>
      </c>
      <c r="C2340" s="92" t="s">
        <v>149</v>
      </c>
      <c r="D2340">
        <v>85275.6796875</v>
      </c>
    </row>
    <row r="2341" spans="1:4">
      <c r="A2341" s="92">
        <v>2070</v>
      </c>
      <c r="B2341" s="92" t="s">
        <v>292</v>
      </c>
      <c r="C2341" s="92" t="s">
        <v>149</v>
      </c>
      <c r="D2341">
        <v>62.116798400878899</v>
      </c>
    </row>
    <row r="2342" spans="1:4">
      <c r="A2342" s="92">
        <v>2070</v>
      </c>
      <c r="B2342" s="92" t="s">
        <v>292</v>
      </c>
      <c r="C2342" s="92" t="s">
        <v>149</v>
      </c>
      <c r="D2342">
        <v>70434.8203125</v>
      </c>
    </row>
    <row r="2343" spans="1:4">
      <c r="A2343" s="92">
        <v>2070</v>
      </c>
      <c r="B2343" s="92" t="s">
        <v>292</v>
      </c>
      <c r="C2343" s="92" t="s">
        <v>149</v>
      </c>
      <c r="D2343">
        <v>214047.78125</v>
      </c>
    </row>
    <row r="2344" spans="1:4">
      <c r="A2344" s="92">
        <v>2070</v>
      </c>
      <c r="B2344" s="92" t="s">
        <v>292</v>
      </c>
      <c r="C2344" s="92" t="s">
        <v>149</v>
      </c>
      <c r="D2344">
        <v>207198.078125</v>
      </c>
    </row>
    <row r="2345" spans="1:4">
      <c r="A2345" s="92">
        <v>2070</v>
      </c>
      <c r="B2345" s="92" t="s">
        <v>292</v>
      </c>
      <c r="C2345" s="92" t="s">
        <v>149</v>
      </c>
      <c r="D2345">
        <v>29736.041015625</v>
      </c>
    </row>
    <row r="2346" spans="1:4">
      <c r="A2346" s="92">
        <v>2070</v>
      </c>
      <c r="B2346" s="92" t="s">
        <v>292</v>
      </c>
      <c r="C2346" s="92" t="s">
        <v>149</v>
      </c>
      <c r="D2346">
        <v>557796.125</v>
      </c>
    </row>
    <row r="2347" spans="1:4">
      <c r="A2347" s="92">
        <v>2070</v>
      </c>
      <c r="B2347" s="92" t="s">
        <v>292</v>
      </c>
      <c r="C2347" s="92" t="s">
        <v>149</v>
      </c>
      <c r="D2347">
        <v>292550.09375</v>
      </c>
    </row>
    <row r="2348" spans="1:4">
      <c r="A2348" s="92">
        <v>2070</v>
      </c>
      <c r="B2348" s="92" t="s">
        <v>292</v>
      </c>
      <c r="C2348" s="92" t="s">
        <v>149</v>
      </c>
      <c r="D2348">
        <v>182575.65625</v>
      </c>
    </row>
    <row r="2349" spans="1:4">
      <c r="A2349" s="92">
        <v>2070</v>
      </c>
      <c r="B2349" s="92" t="s">
        <v>292</v>
      </c>
      <c r="C2349" s="92" t="s">
        <v>149</v>
      </c>
      <c r="D2349">
        <v>146228.625</v>
      </c>
    </row>
    <row r="2350" spans="1:4">
      <c r="A2350" s="92">
        <v>2070</v>
      </c>
      <c r="B2350" s="92" t="s">
        <v>292</v>
      </c>
      <c r="C2350" s="92" t="s">
        <v>149</v>
      </c>
      <c r="D2350">
        <v>9870.6064453125</v>
      </c>
    </row>
    <row r="2351" spans="1:4">
      <c r="A2351" s="92">
        <v>2070</v>
      </c>
      <c r="B2351" s="92" t="s">
        <v>292</v>
      </c>
      <c r="C2351" s="92" t="s">
        <v>149</v>
      </c>
      <c r="D2351">
        <v>39733.0078125</v>
      </c>
    </row>
    <row r="2352" spans="1:4">
      <c r="A2352" s="92">
        <v>2070</v>
      </c>
      <c r="B2352" s="92" t="s">
        <v>292</v>
      </c>
      <c r="C2352" s="92" t="s">
        <v>149</v>
      </c>
      <c r="D2352">
        <v>219736.375</v>
      </c>
    </row>
    <row r="2353" spans="1:4">
      <c r="A2353" s="92">
        <v>2070</v>
      </c>
      <c r="B2353" s="92" t="s">
        <v>292</v>
      </c>
      <c r="C2353" s="92" t="s">
        <v>149</v>
      </c>
      <c r="D2353">
        <v>514369.8125</v>
      </c>
    </row>
    <row r="2354" spans="1:4">
      <c r="A2354" s="92">
        <v>2070</v>
      </c>
      <c r="B2354" s="92" t="s">
        <v>292</v>
      </c>
      <c r="C2354" s="92" t="s">
        <v>155</v>
      </c>
      <c r="D2354">
        <v>55389.98046875</v>
      </c>
    </row>
    <row r="2355" spans="1:4">
      <c r="A2355" s="92">
        <v>2070</v>
      </c>
      <c r="B2355" s="92" t="s">
        <v>292</v>
      </c>
      <c r="C2355" s="92" t="s">
        <v>155</v>
      </c>
      <c r="D2355">
        <v>35021.8046875</v>
      </c>
    </row>
    <row r="2356" spans="1:4">
      <c r="A2356" s="92">
        <v>2070</v>
      </c>
      <c r="B2356" s="92" t="s">
        <v>292</v>
      </c>
      <c r="C2356" s="92" t="s">
        <v>155</v>
      </c>
      <c r="D2356">
        <v>112012.796875</v>
      </c>
    </row>
    <row r="2357" spans="1:4">
      <c r="A2357" s="92">
        <v>2070</v>
      </c>
      <c r="B2357" s="92" t="s">
        <v>292</v>
      </c>
      <c r="C2357" s="92" t="s">
        <v>155</v>
      </c>
      <c r="D2357">
        <v>105837.8515625</v>
      </c>
    </row>
    <row r="2358" spans="1:4">
      <c r="A2358" s="92">
        <v>2070</v>
      </c>
      <c r="B2358" s="92" t="s">
        <v>292</v>
      </c>
      <c r="C2358" s="92" t="s">
        <v>155</v>
      </c>
      <c r="D2358">
        <v>273098.96875</v>
      </c>
    </row>
    <row r="2359" spans="1:4">
      <c r="A2359" s="92">
        <v>2070</v>
      </c>
      <c r="B2359" s="92" t="s">
        <v>292</v>
      </c>
      <c r="C2359" s="92" t="s">
        <v>155</v>
      </c>
      <c r="D2359">
        <v>41505.61328125</v>
      </c>
    </row>
    <row r="2360" spans="1:4">
      <c r="A2360" s="92">
        <v>2070</v>
      </c>
      <c r="B2360" s="92" t="s">
        <v>292</v>
      </c>
      <c r="C2360" s="92" t="s">
        <v>155</v>
      </c>
      <c r="D2360">
        <v>623688.25</v>
      </c>
    </row>
    <row r="2361" spans="1:4">
      <c r="A2361" s="92">
        <v>2070</v>
      </c>
      <c r="B2361" s="92" t="s">
        <v>292</v>
      </c>
      <c r="C2361" s="92" t="s">
        <v>155</v>
      </c>
      <c r="D2361">
        <v>76538.6328125</v>
      </c>
    </row>
    <row r="2362" spans="1:4">
      <c r="A2362" s="92">
        <v>2070</v>
      </c>
      <c r="B2362" s="92" t="s">
        <v>292</v>
      </c>
      <c r="C2362" s="92" t="s">
        <v>155</v>
      </c>
      <c r="D2362">
        <v>50.3357543945312</v>
      </c>
    </row>
    <row r="2363" spans="1:4">
      <c r="A2363" s="92">
        <v>2070</v>
      </c>
      <c r="B2363" s="92" t="s">
        <v>292</v>
      </c>
      <c r="C2363" s="92" t="s">
        <v>155</v>
      </c>
      <c r="D2363">
        <v>205908.984375</v>
      </c>
    </row>
    <row r="2364" spans="1:4">
      <c r="A2364" s="92">
        <v>2070</v>
      </c>
      <c r="B2364" s="92" t="s">
        <v>292</v>
      </c>
      <c r="C2364" s="92" t="s">
        <v>155</v>
      </c>
      <c r="D2364">
        <v>26747.40234375</v>
      </c>
    </row>
    <row r="2365" spans="1:4">
      <c r="A2365" s="92">
        <v>2070</v>
      </c>
      <c r="B2365" s="92" t="s">
        <v>292</v>
      </c>
      <c r="C2365" s="92" t="s">
        <v>155</v>
      </c>
      <c r="D2365">
        <v>149652.15625</v>
      </c>
    </row>
    <row r="2366" spans="1:4">
      <c r="A2366" s="92">
        <v>2080</v>
      </c>
      <c r="B2366" s="92" t="s">
        <v>292</v>
      </c>
      <c r="C2366" s="92" t="s">
        <v>78</v>
      </c>
      <c r="D2366">
        <v>4699.67919921875</v>
      </c>
    </row>
    <row r="2367" spans="1:4">
      <c r="A2367" s="92">
        <v>2080</v>
      </c>
      <c r="B2367" s="92" t="s">
        <v>292</v>
      </c>
      <c r="C2367" s="92" t="s">
        <v>78</v>
      </c>
      <c r="D2367">
        <v>199393.046875</v>
      </c>
    </row>
    <row r="2368" spans="1:4">
      <c r="A2368" s="92">
        <v>2080</v>
      </c>
      <c r="B2368" s="92" t="s">
        <v>292</v>
      </c>
      <c r="C2368" s="92" t="s">
        <v>78</v>
      </c>
      <c r="D2368">
        <v>12155.240234375</v>
      </c>
    </row>
    <row r="2369" spans="1:4">
      <c r="A2369" s="92">
        <v>2080</v>
      </c>
      <c r="B2369" s="92" t="s">
        <v>292</v>
      </c>
      <c r="C2369" s="92" t="s">
        <v>78</v>
      </c>
      <c r="D2369">
        <v>59307.80078125</v>
      </c>
    </row>
    <row r="2370" spans="1:4">
      <c r="A2370" s="92">
        <v>2080</v>
      </c>
      <c r="B2370" s="92" t="s">
        <v>292</v>
      </c>
      <c r="C2370" s="92" t="s">
        <v>78</v>
      </c>
      <c r="D2370">
        <v>102537.2265625</v>
      </c>
    </row>
    <row r="2371" spans="1:4">
      <c r="A2371" s="92">
        <v>2080</v>
      </c>
      <c r="B2371" s="92" t="s">
        <v>292</v>
      </c>
      <c r="C2371" s="92" t="s">
        <v>78</v>
      </c>
      <c r="D2371">
        <v>59614.8046875</v>
      </c>
    </row>
    <row r="2372" spans="1:4">
      <c r="A2372" s="92">
        <v>2080</v>
      </c>
      <c r="B2372" s="92" t="s">
        <v>292</v>
      </c>
      <c r="C2372" s="92" t="s">
        <v>78</v>
      </c>
      <c r="D2372">
        <v>45494.125</v>
      </c>
    </row>
    <row r="2373" spans="1:4">
      <c r="A2373" s="92">
        <v>2080</v>
      </c>
      <c r="B2373" s="92" t="s">
        <v>292</v>
      </c>
      <c r="C2373" s="92" t="s">
        <v>78</v>
      </c>
      <c r="D2373">
        <v>23990.765625</v>
      </c>
    </row>
    <row r="2374" spans="1:4">
      <c r="A2374" s="92">
        <v>2080</v>
      </c>
      <c r="B2374" s="92" t="s">
        <v>292</v>
      </c>
      <c r="C2374" s="92" t="s">
        <v>81</v>
      </c>
      <c r="D2374">
        <v>437.63516235351602</v>
      </c>
    </row>
    <row r="2375" spans="1:4">
      <c r="A2375" s="92">
        <v>2080</v>
      </c>
      <c r="B2375" s="92" t="s">
        <v>292</v>
      </c>
      <c r="C2375" s="92" t="s">
        <v>81</v>
      </c>
      <c r="D2375">
        <v>6090.8876953125</v>
      </c>
    </row>
    <row r="2376" spans="1:4">
      <c r="A2376" s="92">
        <v>2080</v>
      </c>
      <c r="B2376" s="92" t="s">
        <v>292</v>
      </c>
      <c r="C2376" s="92" t="s">
        <v>81</v>
      </c>
      <c r="D2376">
        <v>47389.3515625</v>
      </c>
    </row>
    <row r="2377" spans="1:4">
      <c r="A2377" s="92">
        <v>2080</v>
      </c>
      <c r="B2377" s="92" t="s">
        <v>292</v>
      </c>
      <c r="C2377" s="92" t="s">
        <v>81</v>
      </c>
      <c r="D2377">
        <v>36022.89453125</v>
      </c>
    </row>
    <row r="2378" spans="1:4">
      <c r="A2378" s="92">
        <v>2080</v>
      </c>
      <c r="B2378" s="92" t="s">
        <v>292</v>
      </c>
      <c r="C2378" s="92" t="s">
        <v>81</v>
      </c>
      <c r="D2378">
        <v>20478.958984375</v>
      </c>
    </row>
    <row r="2379" spans="1:4">
      <c r="A2379" s="92">
        <v>2080</v>
      </c>
      <c r="B2379" s="92" t="s">
        <v>292</v>
      </c>
      <c r="C2379" s="92" t="s">
        <v>81</v>
      </c>
      <c r="D2379">
        <v>524.82611083984398</v>
      </c>
    </row>
    <row r="2380" spans="1:4">
      <c r="A2380" s="92">
        <v>2080</v>
      </c>
      <c r="B2380" s="92" t="s">
        <v>292</v>
      </c>
      <c r="C2380" s="92" t="s">
        <v>81</v>
      </c>
      <c r="D2380">
        <v>10771.1923828125</v>
      </c>
    </row>
    <row r="2381" spans="1:4">
      <c r="A2381" s="92">
        <v>2080</v>
      </c>
      <c r="B2381" s="92" t="s">
        <v>292</v>
      </c>
      <c r="C2381" s="92" t="s">
        <v>81</v>
      </c>
      <c r="D2381">
        <v>1530.44482421875</v>
      </c>
    </row>
    <row r="2382" spans="1:4">
      <c r="A2382" s="92">
        <v>2080</v>
      </c>
      <c r="B2382" s="92" t="s">
        <v>292</v>
      </c>
      <c r="C2382" s="92" t="s">
        <v>81</v>
      </c>
      <c r="D2382">
        <v>86.925521850585895</v>
      </c>
    </row>
    <row r="2383" spans="1:4">
      <c r="A2383" s="92">
        <v>2080</v>
      </c>
      <c r="B2383" s="92" t="s">
        <v>292</v>
      </c>
      <c r="C2383" s="92" t="s">
        <v>81</v>
      </c>
      <c r="D2383">
        <v>520.62921142578102</v>
      </c>
    </row>
    <row r="2384" spans="1:4">
      <c r="A2384" s="92">
        <v>2080</v>
      </c>
      <c r="B2384" s="92" t="s">
        <v>292</v>
      </c>
      <c r="C2384" s="92" t="s">
        <v>81</v>
      </c>
      <c r="D2384">
        <v>28482.876953125</v>
      </c>
    </row>
    <row r="2385" spans="1:4">
      <c r="A2385" s="92">
        <v>2080</v>
      </c>
      <c r="B2385" s="92" t="s">
        <v>292</v>
      </c>
      <c r="C2385" s="92" t="s">
        <v>81</v>
      </c>
      <c r="D2385">
        <v>2032.0908203125</v>
      </c>
    </row>
    <row r="2386" spans="1:4">
      <c r="A2386" s="92">
        <v>2080</v>
      </c>
      <c r="B2386" s="92" t="s">
        <v>292</v>
      </c>
      <c r="C2386" s="92" t="s">
        <v>87</v>
      </c>
      <c r="D2386">
        <v>85965.5859375</v>
      </c>
    </row>
    <row r="2387" spans="1:4">
      <c r="A2387" s="92">
        <v>2080</v>
      </c>
      <c r="B2387" s="92" t="s">
        <v>292</v>
      </c>
      <c r="C2387" s="92" t="s">
        <v>87</v>
      </c>
      <c r="D2387">
        <v>54650.1875</v>
      </c>
    </row>
    <row r="2388" spans="1:4">
      <c r="A2388" s="92">
        <v>2080</v>
      </c>
      <c r="B2388" s="92" t="s">
        <v>292</v>
      </c>
      <c r="C2388" s="92" t="s">
        <v>87</v>
      </c>
      <c r="D2388">
        <v>204618.671875</v>
      </c>
    </row>
    <row r="2389" spans="1:4">
      <c r="A2389" s="92">
        <v>2080</v>
      </c>
      <c r="B2389" s="92" t="s">
        <v>292</v>
      </c>
      <c r="C2389" s="92" t="s">
        <v>87</v>
      </c>
      <c r="D2389">
        <v>38077.32421875</v>
      </c>
    </row>
    <row r="2390" spans="1:4">
      <c r="A2390" s="92">
        <v>2080</v>
      </c>
      <c r="B2390" s="92" t="s">
        <v>292</v>
      </c>
      <c r="C2390" s="92" t="s">
        <v>87</v>
      </c>
      <c r="D2390">
        <v>118790.4765625</v>
      </c>
    </row>
    <row r="2391" spans="1:4">
      <c r="A2391" s="92">
        <v>2080</v>
      </c>
      <c r="B2391" s="92" t="s">
        <v>292</v>
      </c>
      <c r="C2391" s="92" t="s">
        <v>87</v>
      </c>
      <c r="D2391">
        <v>3262.0888671875</v>
      </c>
    </row>
    <row r="2392" spans="1:4">
      <c r="A2392" s="92">
        <v>2080</v>
      </c>
      <c r="B2392" s="92" t="s">
        <v>292</v>
      </c>
      <c r="C2392" s="92" t="s">
        <v>87</v>
      </c>
      <c r="D2392">
        <v>409697.25</v>
      </c>
    </row>
    <row r="2393" spans="1:4">
      <c r="A2393" s="92">
        <v>2080</v>
      </c>
      <c r="B2393" s="92" t="s">
        <v>292</v>
      </c>
      <c r="C2393" s="92" t="s">
        <v>87</v>
      </c>
      <c r="D2393">
        <v>17.625928878784201</v>
      </c>
    </row>
    <row r="2394" spans="1:4">
      <c r="A2394" s="92">
        <v>2080</v>
      </c>
      <c r="B2394" s="92" t="s">
        <v>292</v>
      </c>
      <c r="C2394" s="92" t="s">
        <v>87</v>
      </c>
      <c r="D2394">
        <v>127934.6953125</v>
      </c>
    </row>
    <row r="2395" spans="1:4">
      <c r="A2395" s="92">
        <v>2080</v>
      </c>
      <c r="B2395" s="92" t="s">
        <v>292</v>
      </c>
      <c r="C2395" s="92" t="s">
        <v>87</v>
      </c>
      <c r="D2395">
        <v>5235.10009765625</v>
      </c>
    </row>
    <row r="2396" spans="1:4">
      <c r="A2396" s="92">
        <v>2080</v>
      </c>
      <c r="B2396" s="92" t="s">
        <v>292</v>
      </c>
      <c r="C2396" s="92" t="s">
        <v>87</v>
      </c>
      <c r="D2396">
        <v>145932.15625</v>
      </c>
    </row>
    <row r="2397" spans="1:4">
      <c r="A2397" s="92">
        <v>2080</v>
      </c>
      <c r="B2397" s="92" t="s">
        <v>292</v>
      </c>
      <c r="C2397" s="92" t="s">
        <v>87</v>
      </c>
      <c r="D2397">
        <v>1057.74145507812</v>
      </c>
    </row>
    <row r="2398" spans="1:4">
      <c r="A2398" s="92">
        <v>2080</v>
      </c>
      <c r="B2398" s="92" t="s">
        <v>292</v>
      </c>
      <c r="C2398" s="92" t="s">
        <v>87</v>
      </c>
      <c r="D2398">
        <v>27355.8359375</v>
      </c>
    </row>
    <row r="2399" spans="1:4">
      <c r="A2399" s="92">
        <v>2080</v>
      </c>
      <c r="B2399" s="92" t="s">
        <v>292</v>
      </c>
      <c r="C2399" s="92" t="s">
        <v>87</v>
      </c>
      <c r="D2399">
        <v>1153.09521484375</v>
      </c>
    </row>
    <row r="2400" spans="1:4">
      <c r="A2400" s="92">
        <v>2080</v>
      </c>
      <c r="B2400" s="92" t="s">
        <v>292</v>
      </c>
      <c r="C2400" s="92" t="s">
        <v>87</v>
      </c>
      <c r="D2400">
        <v>56018.51953125</v>
      </c>
    </row>
    <row r="2401" spans="1:4">
      <c r="A2401" s="92">
        <v>2080</v>
      </c>
      <c r="B2401" s="92" t="s">
        <v>292</v>
      </c>
      <c r="C2401" s="92" t="s">
        <v>84</v>
      </c>
      <c r="D2401">
        <v>13948.26953125</v>
      </c>
    </row>
    <row r="2402" spans="1:4">
      <c r="A2402" s="92">
        <v>2080</v>
      </c>
      <c r="B2402" s="92" t="s">
        <v>292</v>
      </c>
      <c r="C2402" s="92" t="s">
        <v>84</v>
      </c>
      <c r="D2402">
        <v>5112.76123046875</v>
      </c>
    </row>
    <row r="2403" spans="1:4">
      <c r="A2403" s="92">
        <v>2080</v>
      </c>
      <c r="B2403" s="92" t="s">
        <v>292</v>
      </c>
      <c r="C2403" s="92" t="s">
        <v>84</v>
      </c>
      <c r="D2403">
        <v>8331.26171875</v>
      </c>
    </row>
    <row r="2404" spans="1:4">
      <c r="A2404" s="92">
        <v>2080</v>
      </c>
      <c r="B2404" s="92" t="s">
        <v>292</v>
      </c>
      <c r="C2404" s="92" t="s">
        <v>84</v>
      </c>
      <c r="D2404">
        <v>274.75372314453102</v>
      </c>
    </row>
    <row r="2405" spans="1:4">
      <c r="A2405" s="92">
        <v>2080</v>
      </c>
      <c r="B2405" s="92" t="s">
        <v>292</v>
      </c>
      <c r="C2405" s="92" t="s">
        <v>84</v>
      </c>
      <c r="D2405">
        <v>2339.50341796875</v>
      </c>
    </row>
    <row r="2406" spans="1:4">
      <c r="A2406" s="92">
        <v>2080</v>
      </c>
      <c r="B2406" s="92" t="s">
        <v>292</v>
      </c>
      <c r="C2406" s="92" t="s">
        <v>84</v>
      </c>
      <c r="D2406">
        <v>3210.16967773438</v>
      </c>
    </row>
    <row r="2407" spans="1:4">
      <c r="A2407" s="92">
        <v>2080</v>
      </c>
      <c r="B2407" s="92" t="s">
        <v>292</v>
      </c>
      <c r="C2407" s="92" t="s">
        <v>84</v>
      </c>
      <c r="D2407">
        <v>1378.71655273438</v>
      </c>
    </row>
    <row r="2408" spans="1:4">
      <c r="A2408" s="92">
        <v>2080</v>
      </c>
      <c r="B2408" s="92" t="s">
        <v>292</v>
      </c>
      <c r="C2408" s="92" t="s">
        <v>84</v>
      </c>
      <c r="D2408">
        <v>27470.640625</v>
      </c>
    </row>
    <row r="2409" spans="1:4">
      <c r="A2409" s="92">
        <v>2080</v>
      </c>
      <c r="B2409" s="92" t="s">
        <v>292</v>
      </c>
      <c r="C2409" s="92" t="s">
        <v>84</v>
      </c>
      <c r="D2409">
        <v>20463.556640625</v>
      </c>
    </row>
    <row r="2410" spans="1:4">
      <c r="A2410" s="92">
        <v>2080</v>
      </c>
      <c r="B2410" s="92" t="s">
        <v>292</v>
      </c>
      <c r="C2410" s="92" t="s">
        <v>84</v>
      </c>
      <c r="D2410">
        <v>50749.03515625</v>
      </c>
    </row>
    <row r="2411" spans="1:4">
      <c r="A2411" s="92">
        <v>2080</v>
      </c>
      <c r="B2411" s="92" t="s">
        <v>292</v>
      </c>
      <c r="C2411" s="92" t="s">
        <v>84</v>
      </c>
      <c r="D2411">
        <v>3312.97583007812</v>
      </c>
    </row>
    <row r="2412" spans="1:4">
      <c r="A2412" s="92">
        <v>2080</v>
      </c>
      <c r="B2412" s="92" t="s">
        <v>292</v>
      </c>
      <c r="C2412" s="92" t="s">
        <v>90</v>
      </c>
      <c r="D2412">
        <v>166972.28125</v>
      </c>
    </row>
    <row r="2413" spans="1:4">
      <c r="A2413" s="92">
        <v>2080</v>
      </c>
      <c r="B2413" s="92" t="s">
        <v>292</v>
      </c>
      <c r="C2413" s="92" t="s">
        <v>90</v>
      </c>
      <c r="D2413">
        <v>35414.28515625</v>
      </c>
    </row>
    <row r="2414" spans="1:4">
      <c r="A2414" s="92">
        <v>2080</v>
      </c>
      <c r="B2414" s="92" t="s">
        <v>292</v>
      </c>
      <c r="C2414" s="92" t="s">
        <v>90</v>
      </c>
      <c r="D2414">
        <v>28.938398361206101</v>
      </c>
    </row>
    <row r="2415" spans="1:4">
      <c r="A2415" s="92">
        <v>2080</v>
      </c>
      <c r="B2415" s="92" t="s">
        <v>292</v>
      </c>
      <c r="C2415" s="92" t="s">
        <v>90</v>
      </c>
      <c r="D2415">
        <v>9066.0537109375</v>
      </c>
    </row>
    <row r="2416" spans="1:4">
      <c r="A2416" s="92">
        <v>2080</v>
      </c>
      <c r="B2416" s="92" t="s">
        <v>292</v>
      </c>
      <c r="C2416" s="92" t="s">
        <v>90</v>
      </c>
      <c r="D2416">
        <v>7672.96484375</v>
      </c>
    </row>
    <row r="2417" spans="1:4">
      <c r="A2417" s="92">
        <v>2080</v>
      </c>
      <c r="B2417" s="92" t="s">
        <v>292</v>
      </c>
      <c r="C2417" s="92" t="s">
        <v>90</v>
      </c>
      <c r="D2417">
        <v>9333.4501953125</v>
      </c>
    </row>
    <row r="2418" spans="1:4">
      <c r="A2418" s="92">
        <v>2080</v>
      </c>
      <c r="B2418" s="92" t="s">
        <v>292</v>
      </c>
      <c r="C2418" s="92" t="s">
        <v>90</v>
      </c>
      <c r="D2418">
        <v>5264.40478515625</v>
      </c>
    </row>
    <row r="2419" spans="1:4">
      <c r="A2419" s="92">
        <v>2080</v>
      </c>
      <c r="B2419" s="92" t="s">
        <v>292</v>
      </c>
      <c r="C2419" s="92" t="s">
        <v>90</v>
      </c>
      <c r="D2419">
        <v>60276.7578125</v>
      </c>
    </row>
    <row r="2420" spans="1:4">
      <c r="A2420" s="92">
        <v>2080</v>
      </c>
      <c r="B2420" s="92" t="s">
        <v>292</v>
      </c>
      <c r="C2420" s="92" t="s">
        <v>90</v>
      </c>
      <c r="D2420">
        <v>69064.640625</v>
      </c>
    </row>
    <row r="2421" spans="1:4">
      <c r="A2421" s="92">
        <v>2080</v>
      </c>
      <c r="B2421" s="92" t="s">
        <v>292</v>
      </c>
      <c r="C2421" s="92" t="s">
        <v>90</v>
      </c>
      <c r="D2421">
        <v>29404.224609375</v>
      </c>
    </row>
    <row r="2422" spans="1:4">
      <c r="A2422" s="92">
        <v>2080</v>
      </c>
      <c r="B2422" s="92" t="s">
        <v>292</v>
      </c>
      <c r="C2422" s="92" t="s">
        <v>95</v>
      </c>
      <c r="D2422">
        <v>25119.953125</v>
      </c>
    </row>
    <row r="2423" spans="1:4">
      <c r="A2423" s="92">
        <v>2080</v>
      </c>
      <c r="B2423" s="92" t="s">
        <v>292</v>
      </c>
      <c r="C2423" s="92" t="s">
        <v>95</v>
      </c>
      <c r="D2423">
        <v>49276.84765625</v>
      </c>
    </row>
    <row r="2424" spans="1:4">
      <c r="A2424" s="92">
        <v>2080</v>
      </c>
      <c r="B2424" s="92" t="s">
        <v>292</v>
      </c>
      <c r="C2424" s="92" t="s">
        <v>95</v>
      </c>
      <c r="D2424">
        <v>2662.1611328125</v>
      </c>
    </row>
    <row r="2425" spans="1:4">
      <c r="A2425" s="92">
        <v>2080</v>
      </c>
      <c r="B2425" s="92" t="s">
        <v>292</v>
      </c>
      <c r="C2425" s="92" t="s">
        <v>95</v>
      </c>
      <c r="D2425">
        <v>58272.078125</v>
      </c>
    </row>
    <row r="2426" spans="1:4">
      <c r="A2426" s="92">
        <v>2080</v>
      </c>
      <c r="B2426" s="92" t="s">
        <v>292</v>
      </c>
      <c r="C2426" s="92" t="s">
        <v>95</v>
      </c>
      <c r="D2426">
        <v>8430.9072265625</v>
      </c>
    </row>
    <row r="2427" spans="1:4">
      <c r="A2427" s="92">
        <v>2080</v>
      </c>
      <c r="B2427" s="92" t="s">
        <v>292</v>
      </c>
      <c r="C2427" s="92" t="s">
        <v>95</v>
      </c>
      <c r="D2427">
        <v>9044.138671875</v>
      </c>
    </row>
    <row r="2428" spans="1:4">
      <c r="A2428" s="92">
        <v>2080</v>
      </c>
      <c r="B2428" s="92" t="s">
        <v>292</v>
      </c>
      <c r="C2428" s="92" t="s">
        <v>95</v>
      </c>
      <c r="D2428">
        <v>158.21025085449199</v>
      </c>
    </row>
    <row r="2429" spans="1:4">
      <c r="A2429" s="92">
        <v>2080</v>
      </c>
      <c r="B2429" s="92" t="s">
        <v>292</v>
      </c>
      <c r="C2429" s="92" t="s">
        <v>95</v>
      </c>
      <c r="D2429">
        <v>842.35491943359398</v>
      </c>
    </row>
    <row r="2430" spans="1:4">
      <c r="A2430" s="92">
        <v>2080</v>
      </c>
      <c r="B2430" s="92" t="s">
        <v>292</v>
      </c>
      <c r="C2430" s="92" t="s">
        <v>95</v>
      </c>
      <c r="D2430">
        <v>15551.947265625</v>
      </c>
    </row>
    <row r="2431" spans="1:4">
      <c r="A2431" s="92">
        <v>2080</v>
      </c>
      <c r="B2431" s="92" t="s">
        <v>292</v>
      </c>
      <c r="C2431" s="92" t="s">
        <v>99</v>
      </c>
      <c r="D2431">
        <v>433769.96875</v>
      </c>
    </row>
    <row r="2432" spans="1:4">
      <c r="A2432" s="92">
        <v>2080</v>
      </c>
      <c r="B2432" s="92" t="s">
        <v>292</v>
      </c>
      <c r="C2432" s="92" t="s">
        <v>99</v>
      </c>
      <c r="D2432">
        <v>1143498</v>
      </c>
    </row>
    <row r="2433" spans="1:4">
      <c r="A2433" s="92">
        <v>2080</v>
      </c>
      <c r="B2433" s="92" t="s">
        <v>292</v>
      </c>
      <c r="C2433" s="92" t="s">
        <v>99</v>
      </c>
      <c r="D2433">
        <v>24573.40625</v>
      </c>
    </row>
    <row r="2434" spans="1:4">
      <c r="A2434" s="92">
        <v>2080</v>
      </c>
      <c r="B2434" s="92" t="s">
        <v>292</v>
      </c>
      <c r="C2434" s="92" t="s">
        <v>99</v>
      </c>
      <c r="D2434">
        <v>24215.361328125</v>
      </c>
    </row>
    <row r="2435" spans="1:4">
      <c r="A2435" s="92">
        <v>2080</v>
      </c>
      <c r="B2435" s="92" t="s">
        <v>292</v>
      </c>
      <c r="C2435" s="92" t="s">
        <v>99</v>
      </c>
      <c r="D2435">
        <v>46609.7421875</v>
      </c>
    </row>
    <row r="2436" spans="1:4">
      <c r="A2436" s="92">
        <v>2080</v>
      </c>
      <c r="B2436" s="92" t="s">
        <v>292</v>
      </c>
      <c r="C2436" s="92" t="s">
        <v>102</v>
      </c>
      <c r="D2436">
        <v>3135.91088867188</v>
      </c>
    </row>
    <row r="2437" spans="1:4">
      <c r="A2437" s="92">
        <v>2080</v>
      </c>
      <c r="B2437" s="92" t="s">
        <v>292</v>
      </c>
      <c r="C2437" s="92" t="s">
        <v>102</v>
      </c>
      <c r="D2437">
        <v>3884.677734375</v>
      </c>
    </row>
    <row r="2438" spans="1:4">
      <c r="A2438" s="92">
        <v>2080</v>
      </c>
      <c r="B2438" s="92" t="s">
        <v>292</v>
      </c>
      <c r="C2438" s="92" t="s">
        <v>102</v>
      </c>
      <c r="D2438">
        <v>1690.91320800781</v>
      </c>
    </row>
    <row r="2439" spans="1:4">
      <c r="A2439" s="92">
        <v>2080</v>
      </c>
      <c r="B2439" s="92" t="s">
        <v>292</v>
      </c>
      <c r="C2439" s="92" t="s">
        <v>102</v>
      </c>
      <c r="D2439">
        <v>472954.21875</v>
      </c>
    </row>
    <row r="2440" spans="1:4">
      <c r="A2440" s="92">
        <v>2080</v>
      </c>
      <c r="B2440" s="92" t="s">
        <v>292</v>
      </c>
      <c r="C2440" s="92" t="s">
        <v>102</v>
      </c>
      <c r="D2440">
        <v>26218.83984375</v>
      </c>
    </row>
    <row r="2441" spans="1:4">
      <c r="A2441" s="92">
        <v>2080</v>
      </c>
      <c r="B2441" s="92" t="s">
        <v>292</v>
      </c>
      <c r="C2441" s="92" t="s">
        <v>102</v>
      </c>
      <c r="D2441">
        <v>28040.24609375</v>
      </c>
    </row>
    <row r="2442" spans="1:4">
      <c r="A2442" s="92">
        <v>2080</v>
      </c>
      <c r="B2442" s="92" t="s">
        <v>292</v>
      </c>
      <c r="C2442" s="92" t="s">
        <v>102</v>
      </c>
      <c r="D2442">
        <v>43712.3203125</v>
      </c>
    </row>
    <row r="2443" spans="1:4">
      <c r="A2443" s="92">
        <v>2080</v>
      </c>
      <c r="B2443" s="92" t="s">
        <v>292</v>
      </c>
      <c r="C2443" s="92" t="s">
        <v>108</v>
      </c>
      <c r="D2443">
        <v>1126661.375</v>
      </c>
    </row>
    <row r="2444" spans="1:4">
      <c r="A2444" s="92">
        <v>2080</v>
      </c>
      <c r="B2444" s="92" t="s">
        <v>292</v>
      </c>
      <c r="C2444" s="92" t="s">
        <v>108</v>
      </c>
      <c r="D2444">
        <v>145915</v>
      </c>
    </row>
    <row r="2445" spans="1:4">
      <c r="A2445" s="92">
        <v>2080</v>
      </c>
      <c r="B2445" s="92" t="s">
        <v>292</v>
      </c>
      <c r="C2445" s="92" t="s">
        <v>108</v>
      </c>
      <c r="D2445">
        <v>226479.65625</v>
      </c>
    </row>
    <row r="2446" spans="1:4">
      <c r="A2446" s="92">
        <v>2080</v>
      </c>
      <c r="B2446" s="92" t="s">
        <v>292</v>
      </c>
      <c r="C2446" s="92" t="s">
        <v>108</v>
      </c>
      <c r="D2446">
        <v>1080269.875</v>
      </c>
    </row>
    <row r="2447" spans="1:4">
      <c r="A2447" s="92">
        <v>2080</v>
      </c>
      <c r="B2447" s="92" t="s">
        <v>292</v>
      </c>
      <c r="C2447" s="92" t="s">
        <v>110</v>
      </c>
      <c r="D2447">
        <v>456236.25</v>
      </c>
    </row>
    <row r="2448" spans="1:4">
      <c r="A2448" s="92">
        <v>2080</v>
      </c>
      <c r="B2448" s="92" t="s">
        <v>292</v>
      </c>
      <c r="C2448" s="92" t="s">
        <v>110</v>
      </c>
      <c r="D2448">
        <v>305369.8125</v>
      </c>
    </row>
    <row r="2449" spans="1:4">
      <c r="A2449" s="92">
        <v>2080</v>
      </c>
      <c r="B2449" s="92" t="s">
        <v>292</v>
      </c>
      <c r="C2449" s="92" t="s">
        <v>110</v>
      </c>
      <c r="D2449">
        <v>242778.9375</v>
      </c>
    </row>
    <row r="2450" spans="1:4">
      <c r="A2450" s="92">
        <v>2080</v>
      </c>
      <c r="B2450" s="92" t="s">
        <v>292</v>
      </c>
      <c r="C2450" s="92" t="s">
        <v>110</v>
      </c>
      <c r="D2450">
        <v>498471.21875</v>
      </c>
    </row>
    <row r="2451" spans="1:4">
      <c r="A2451" s="92">
        <v>2080</v>
      </c>
      <c r="B2451" s="92" t="s">
        <v>292</v>
      </c>
      <c r="C2451" s="92" t="s">
        <v>110</v>
      </c>
      <c r="D2451">
        <v>54044.34765625</v>
      </c>
    </row>
    <row r="2452" spans="1:4">
      <c r="A2452" s="92">
        <v>2080</v>
      </c>
      <c r="B2452" s="92" t="s">
        <v>292</v>
      </c>
      <c r="C2452" s="92" t="s">
        <v>180</v>
      </c>
      <c r="D2452">
        <v>1267.48376464844</v>
      </c>
    </row>
    <row r="2453" spans="1:4">
      <c r="A2453" s="92">
        <v>2080</v>
      </c>
      <c r="B2453" s="92" t="s">
        <v>292</v>
      </c>
      <c r="C2453" s="92" t="s">
        <v>180</v>
      </c>
      <c r="D2453">
        <v>14898.974609375</v>
      </c>
    </row>
    <row r="2454" spans="1:4">
      <c r="A2454" s="92">
        <v>2080</v>
      </c>
      <c r="B2454" s="92" t="s">
        <v>292</v>
      </c>
      <c r="C2454" s="92" t="s">
        <v>180</v>
      </c>
      <c r="D2454">
        <v>114807.21875</v>
      </c>
    </row>
    <row r="2455" spans="1:4">
      <c r="A2455" s="92">
        <v>2080</v>
      </c>
      <c r="B2455" s="92" t="s">
        <v>292</v>
      </c>
      <c r="C2455" s="92" t="s">
        <v>180</v>
      </c>
      <c r="D2455">
        <v>44524.8828125</v>
      </c>
    </row>
    <row r="2456" spans="1:4">
      <c r="A2456" s="92">
        <v>2080</v>
      </c>
      <c r="B2456" s="92" t="s">
        <v>292</v>
      </c>
      <c r="C2456" s="92" t="s">
        <v>180</v>
      </c>
      <c r="D2456">
        <v>12055.0244140625</v>
      </c>
    </row>
    <row r="2457" spans="1:4">
      <c r="A2457" s="92">
        <v>2080</v>
      </c>
      <c r="B2457" s="92" t="s">
        <v>292</v>
      </c>
      <c r="C2457" s="92" t="s">
        <v>112</v>
      </c>
      <c r="D2457">
        <v>100011.4609375</v>
      </c>
    </row>
    <row r="2458" spans="1:4">
      <c r="A2458" s="92">
        <v>2080</v>
      </c>
      <c r="B2458" s="92" t="s">
        <v>292</v>
      </c>
      <c r="C2458" s="92" t="s">
        <v>112</v>
      </c>
      <c r="D2458">
        <v>2799.6650390625</v>
      </c>
    </row>
    <row r="2459" spans="1:4">
      <c r="A2459" s="92">
        <v>2080</v>
      </c>
      <c r="B2459" s="92" t="s">
        <v>292</v>
      </c>
      <c r="C2459" s="92" t="s">
        <v>112</v>
      </c>
      <c r="D2459">
        <v>25258.396484375</v>
      </c>
    </row>
    <row r="2460" spans="1:4">
      <c r="A2460" s="92">
        <v>2080</v>
      </c>
      <c r="B2460" s="92" t="s">
        <v>292</v>
      </c>
      <c r="C2460" s="92" t="s">
        <v>112</v>
      </c>
      <c r="D2460">
        <v>19138.306640625</v>
      </c>
    </row>
    <row r="2461" spans="1:4">
      <c r="A2461" s="92">
        <v>2080</v>
      </c>
      <c r="B2461" s="92" t="s">
        <v>292</v>
      </c>
      <c r="C2461" s="92" t="s">
        <v>112</v>
      </c>
      <c r="D2461">
        <v>72806.53125</v>
      </c>
    </row>
    <row r="2462" spans="1:4">
      <c r="A2462" s="92">
        <v>2080</v>
      </c>
      <c r="B2462" s="92" t="s">
        <v>292</v>
      </c>
      <c r="C2462" s="92" t="s">
        <v>112</v>
      </c>
      <c r="D2462">
        <v>409466.65625</v>
      </c>
    </row>
    <row r="2463" spans="1:4">
      <c r="A2463" s="92">
        <v>2080</v>
      </c>
      <c r="B2463" s="92" t="s">
        <v>292</v>
      </c>
      <c r="C2463" s="92" t="s">
        <v>112</v>
      </c>
      <c r="D2463">
        <v>1400.01440429688</v>
      </c>
    </row>
    <row r="2464" spans="1:4">
      <c r="A2464" s="92">
        <v>2080</v>
      </c>
      <c r="B2464" s="92" t="s">
        <v>292</v>
      </c>
      <c r="C2464" s="92" t="s">
        <v>112</v>
      </c>
      <c r="D2464">
        <v>2259.1962890625</v>
      </c>
    </row>
    <row r="2465" spans="1:4">
      <c r="A2465" s="92">
        <v>2080</v>
      </c>
      <c r="B2465" s="92" t="s">
        <v>292</v>
      </c>
      <c r="C2465" s="92" t="s">
        <v>112</v>
      </c>
      <c r="D2465">
        <v>319508.8125</v>
      </c>
    </row>
    <row r="2466" spans="1:4">
      <c r="A2466" s="92">
        <v>2080</v>
      </c>
      <c r="B2466" s="92" t="s">
        <v>292</v>
      </c>
      <c r="C2466" s="92" t="s">
        <v>112</v>
      </c>
      <c r="D2466">
        <v>8.8016843795776403</v>
      </c>
    </row>
    <row r="2467" spans="1:4">
      <c r="A2467" s="92">
        <v>2080</v>
      </c>
      <c r="B2467" s="92" t="s">
        <v>292</v>
      </c>
      <c r="C2467" s="92" t="s">
        <v>112</v>
      </c>
      <c r="D2467">
        <v>590418</v>
      </c>
    </row>
    <row r="2468" spans="1:4">
      <c r="A2468" s="92">
        <v>2080</v>
      </c>
      <c r="B2468" s="92" t="s">
        <v>292</v>
      </c>
      <c r="C2468" s="92" t="s">
        <v>112</v>
      </c>
      <c r="D2468">
        <v>35796.8359375</v>
      </c>
    </row>
    <row r="2469" spans="1:4">
      <c r="A2469" s="92">
        <v>2080</v>
      </c>
      <c r="B2469" s="92" t="s">
        <v>292</v>
      </c>
      <c r="C2469" s="92" t="s">
        <v>112</v>
      </c>
      <c r="D2469">
        <v>74542.75</v>
      </c>
    </row>
    <row r="2470" spans="1:4">
      <c r="A2470" s="92">
        <v>2080</v>
      </c>
      <c r="B2470" s="92" t="s">
        <v>292</v>
      </c>
      <c r="C2470" s="92" t="s">
        <v>112</v>
      </c>
      <c r="D2470">
        <v>8334.0322265625</v>
      </c>
    </row>
    <row r="2471" spans="1:4">
      <c r="A2471" s="92">
        <v>2080</v>
      </c>
      <c r="B2471" s="92" t="s">
        <v>292</v>
      </c>
      <c r="C2471" s="92" t="s">
        <v>112</v>
      </c>
      <c r="D2471">
        <v>60073.4296875</v>
      </c>
    </row>
    <row r="2472" spans="1:4">
      <c r="A2472" s="92">
        <v>2080</v>
      </c>
      <c r="B2472" s="92" t="s">
        <v>292</v>
      </c>
      <c r="C2472" s="92" t="s">
        <v>112</v>
      </c>
      <c r="D2472">
        <v>12183.4794921875</v>
      </c>
    </row>
    <row r="2473" spans="1:4">
      <c r="A2473" s="92">
        <v>2080</v>
      </c>
      <c r="B2473" s="92" t="s">
        <v>292</v>
      </c>
      <c r="C2473" s="92" t="s">
        <v>112</v>
      </c>
      <c r="D2473">
        <v>1156.15356445312</v>
      </c>
    </row>
    <row r="2474" spans="1:4">
      <c r="A2474" s="92">
        <v>2080</v>
      </c>
      <c r="B2474" s="92" t="s">
        <v>292</v>
      </c>
      <c r="C2474" s="92" t="s">
        <v>115</v>
      </c>
      <c r="D2474">
        <v>67400.40625</v>
      </c>
    </row>
    <row r="2475" spans="1:4">
      <c r="A2475" s="92">
        <v>2080</v>
      </c>
      <c r="B2475" s="92" t="s">
        <v>292</v>
      </c>
      <c r="C2475" s="92" t="s">
        <v>115</v>
      </c>
      <c r="D2475">
        <v>24851.8125</v>
      </c>
    </row>
    <row r="2476" spans="1:4">
      <c r="A2476" s="92">
        <v>2080</v>
      </c>
      <c r="B2476" s="92" t="s">
        <v>292</v>
      </c>
      <c r="C2476" s="92" t="s">
        <v>118</v>
      </c>
      <c r="D2476">
        <v>4314.62255859375</v>
      </c>
    </row>
    <row r="2477" spans="1:4">
      <c r="A2477" s="92">
        <v>2080</v>
      </c>
      <c r="B2477" s="92" t="s">
        <v>292</v>
      </c>
      <c r="C2477" s="92" t="s">
        <v>118</v>
      </c>
      <c r="D2477">
        <v>121898.2265625</v>
      </c>
    </row>
    <row r="2478" spans="1:4">
      <c r="A2478" s="92">
        <v>2080</v>
      </c>
      <c r="B2478" s="92" t="s">
        <v>292</v>
      </c>
      <c r="C2478" s="92" t="s">
        <v>118</v>
      </c>
      <c r="D2478">
        <v>80530.9921875</v>
      </c>
    </row>
    <row r="2479" spans="1:4">
      <c r="A2479" s="92">
        <v>2080</v>
      </c>
      <c r="B2479" s="92" t="s">
        <v>292</v>
      </c>
      <c r="C2479" s="92" t="s">
        <v>121</v>
      </c>
      <c r="D2479">
        <v>84360.125</v>
      </c>
    </row>
    <row r="2480" spans="1:4">
      <c r="A2480" s="92">
        <v>2080</v>
      </c>
      <c r="B2480" s="92" t="s">
        <v>292</v>
      </c>
      <c r="C2480" s="92" t="s">
        <v>121</v>
      </c>
      <c r="D2480">
        <v>56740.20703125</v>
      </c>
    </row>
    <row r="2481" spans="1:4">
      <c r="A2481" s="92">
        <v>2080</v>
      </c>
      <c r="B2481" s="92" t="s">
        <v>292</v>
      </c>
      <c r="C2481" s="92" t="s">
        <v>181</v>
      </c>
      <c r="D2481">
        <v>43996.49609375</v>
      </c>
    </row>
    <row r="2482" spans="1:4">
      <c r="A2482" s="92">
        <v>2080</v>
      </c>
      <c r="B2482" s="92" t="s">
        <v>292</v>
      </c>
      <c r="C2482" s="92" t="s">
        <v>181</v>
      </c>
      <c r="D2482">
        <v>9995.748046875</v>
      </c>
    </row>
    <row r="2483" spans="1:4">
      <c r="A2483" s="92">
        <v>2080</v>
      </c>
      <c r="B2483" s="92" t="s">
        <v>292</v>
      </c>
      <c r="C2483" s="92" t="s">
        <v>181</v>
      </c>
      <c r="D2483">
        <v>6884.45849609375</v>
      </c>
    </row>
    <row r="2484" spans="1:4">
      <c r="A2484" s="92">
        <v>2080</v>
      </c>
      <c r="B2484" s="92" t="s">
        <v>292</v>
      </c>
      <c r="C2484" s="92" t="s">
        <v>181</v>
      </c>
      <c r="D2484">
        <v>2368.88818359375</v>
      </c>
    </row>
    <row r="2485" spans="1:4">
      <c r="A2485" s="92">
        <v>2080</v>
      </c>
      <c r="B2485" s="92" t="s">
        <v>292</v>
      </c>
      <c r="C2485" s="92" t="s">
        <v>181</v>
      </c>
      <c r="D2485">
        <v>94222.515625</v>
      </c>
    </row>
    <row r="2486" spans="1:4">
      <c r="A2486" s="92">
        <v>2080</v>
      </c>
      <c r="B2486" s="92" t="s">
        <v>292</v>
      </c>
      <c r="C2486" s="92" t="s">
        <v>181</v>
      </c>
      <c r="D2486">
        <v>61108.18359375</v>
      </c>
    </row>
    <row r="2487" spans="1:4">
      <c r="A2487" s="92">
        <v>2080</v>
      </c>
      <c r="B2487" s="92" t="s">
        <v>292</v>
      </c>
      <c r="C2487" s="92" t="s">
        <v>124</v>
      </c>
      <c r="D2487">
        <v>204395.421875</v>
      </c>
    </row>
    <row r="2488" spans="1:4">
      <c r="A2488" s="92">
        <v>2080</v>
      </c>
      <c r="B2488" s="92" t="s">
        <v>292</v>
      </c>
      <c r="C2488" s="92" t="s">
        <v>124</v>
      </c>
      <c r="D2488">
        <v>18787.474609375</v>
      </c>
    </row>
    <row r="2489" spans="1:4">
      <c r="A2489" s="92">
        <v>2080</v>
      </c>
      <c r="B2489" s="92" t="s">
        <v>292</v>
      </c>
      <c r="C2489" s="92" t="s">
        <v>124</v>
      </c>
      <c r="D2489">
        <v>878.24237060546898</v>
      </c>
    </row>
    <row r="2490" spans="1:4">
      <c r="A2490" s="92">
        <v>2080</v>
      </c>
      <c r="B2490" s="92" t="s">
        <v>292</v>
      </c>
      <c r="C2490" s="92" t="s">
        <v>124</v>
      </c>
      <c r="D2490">
        <v>41021.66015625</v>
      </c>
    </row>
    <row r="2491" spans="1:4">
      <c r="A2491" s="92">
        <v>2080</v>
      </c>
      <c r="B2491" s="92" t="s">
        <v>292</v>
      </c>
      <c r="C2491" s="92" t="s">
        <v>124</v>
      </c>
      <c r="D2491">
        <v>25328.39453125</v>
      </c>
    </row>
    <row r="2492" spans="1:4">
      <c r="A2492" s="92">
        <v>2080</v>
      </c>
      <c r="B2492" s="92" t="s">
        <v>292</v>
      </c>
      <c r="C2492" s="92" t="s">
        <v>130</v>
      </c>
      <c r="D2492">
        <v>894697.75</v>
      </c>
    </row>
    <row r="2493" spans="1:4">
      <c r="A2493" s="92">
        <v>2080</v>
      </c>
      <c r="B2493" s="92" t="s">
        <v>292</v>
      </c>
      <c r="C2493" s="92" t="s">
        <v>130</v>
      </c>
      <c r="D2493">
        <v>24673.34765625</v>
      </c>
    </row>
    <row r="2494" spans="1:4">
      <c r="A2494" s="92">
        <v>2080</v>
      </c>
      <c r="B2494" s="92" t="s">
        <v>292</v>
      </c>
      <c r="C2494" s="92" t="s">
        <v>130</v>
      </c>
      <c r="D2494">
        <v>250467.328125</v>
      </c>
    </row>
    <row r="2495" spans="1:4">
      <c r="A2495" s="92">
        <v>2080</v>
      </c>
      <c r="B2495" s="92" t="s">
        <v>292</v>
      </c>
      <c r="C2495" s="92" t="s">
        <v>130</v>
      </c>
      <c r="D2495">
        <v>60190.25</v>
      </c>
    </row>
    <row r="2496" spans="1:4">
      <c r="A2496" s="92">
        <v>2080</v>
      </c>
      <c r="B2496" s="92" t="s">
        <v>292</v>
      </c>
      <c r="C2496" s="92" t="s">
        <v>130</v>
      </c>
      <c r="D2496">
        <v>10354.8623046875</v>
      </c>
    </row>
    <row r="2497" spans="1:4">
      <c r="A2497" s="92">
        <v>2080</v>
      </c>
      <c r="B2497" s="92" t="s">
        <v>292</v>
      </c>
      <c r="C2497" s="92" t="s">
        <v>130</v>
      </c>
      <c r="D2497">
        <v>189450.5625</v>
      </c>
    </row>
    <row r="2498" spans="1:4">
      <c r="A2498" s="92">
        <v>2080</v>
      </c>
      <c r="B2498" s="92" t="s">
        <v>292</v>
      </c>
      <c r="C2498" s="92" t="s">
        <v>132</v>
      </c>
      <c r="D2498">
        <v>566194.5625</v>
      </c>
    </row>
    <row r="2499" spans="1:4">
      <c r="A2499" s="92">
        <v>2080</v>
      </c>
      <c r="B2499" s="92" t="s">
        <v>292</v>
      </c>
      <c r="C2499" s="92" t="s">
        <v>132</v>
      </c>
      <c r="D2499">
        <v>571477.0625</v>
      </c>
    </row>
    <row r="2500" spans="1:4">
      <c r="A2500" s="92">
        <v>2080</v>
      </c>
      <c r="B2500" s="92" t="s">
        <v>292</v>
      </c>
      <c r="C2500" s="92" t="s">
        <v>132</v>
      </c>
      <c r="D2500">
        <v>219864.90625</v>
      </c>
    </row>
    <row r="2501" spans="1:4">
      <c r="A2501" s="92">
        <v>2080</v>
      </c>
      <c r="B2501" s="92" t="s">
        <v>292</v>
      </c>
      <c r="C2501" s="92" t="s">
        <v>132</v>
      </c>
      <c r="D2501">
        <v>15899.0947265625</v>
      </c>
    </row>
    <row r="2502" spans="1:4">
      <c r="A2502" s="92">
        <v>2080</v>
      </c>
      <c r="B2502" s="92" t="s">
        <v>292</v>
      </c>
      <c r="C2502" s="92" t="s">
        <v>287</v>
      </c>
      <c r="D2502">
        <v>20943.3828125</v>
      </c>
    </row>
    <row r="2503" spans="1:4">
      <c r="A2503" s="92">
        <v>2080</v>
      </c>
      <c r="B2503" s="92" t="s">
        <v>292</v>
      </c>
      <c r="C2503" s="92" t="s">
        <v>287</v>
      </c>
      <c r="D2503">
        <v>319558.15625</v>
      </c>
    </row>
    <row r="2504" spans="1:4">
      <c r="A2504" s="92">
        <v>2080</v>
      </c>
      <c r="B2504" s="92" t="s">
        <v>292</v>
      </c>
      <c r="C2504" s="92" t="s">
        <v>287</v>
      </c>
      <c r="D2504">
        <v>8834.291015625</v>
      </c>
    </row>
    <row r="2505" spans="1:4">
      <c r="A2505" s="92">
        <v>2080</v>
      </c>
      <c r="B2505" s="92" t="s">
        <v>292</v>
      </c>
      <c r="C2505" s="92" t="s">
        <v>287</v>
      </c>
      <c r="D2505">
        <v>90382.53125</v>
      </c>
    </row>
    <row r="2506" spans="1:4">
      <c r="A2506" s="92">
        <v>2080</v>
      </c>
      <c r="B2506" s="92" t="s">
        <v>292</v>
      </c>
      <c r="C2506" s="92" t="s">
        <v>141</v>
      </c>
      <c r="D2506">
        <v>652625.5</v>
      </c>
    </row>
    <row r="2507" spans="1:4">
      <c r="A2507" s="92">
        <v>2080</v>
      </c>
      <c r="B2507" s="92" t="s">
        <v>292</v>
      </c>
      <c r="C2507" s="92" t="s">
        <v>141</v>
      </c>
      <c r="D2507">
        <v>59854.390625</v>
      </c>
    </row>
    <row r="2508" spans="1:4">
      <c r="A2508" s="92">
        <v>2080</v>
      </c>
      <c r="B2508" s="92" t="s">
        <v>292</v>
      </c>
      <c r="C2508" s="92" t="s">
        <v>141</v>
      </c>
      <c r="D2508">
        <v>140135.25</v>
      </c>
    </row>
    <row r="2509" spans="1:4">
      <c r="A2509" s="92">
        <v>2080</v>
      </c>
      <c r="B2509" s="92" t="s">
        <v>292</v>
      </c>
      <c r="C2509" s="92" t="s">
        <v>141</v>
      </c>
      <c r="D2509">
        <v>728381.0625</v>
      </c>
    </row>
    <row r="2510" spans="1:4">
      <c r="A2510" s="92">
        <v>2080</v>
      </c>
      <c r="B2510" s="92" t="s">
        <v>292</v>
      </c>
      <c r="C2510" s="92" t="s">
        <v>141</v>
      </c>
      <c r="D2510">
        <v>53344.0390625</v>
      </c>
    </row>
    <row r="2511" spans="1:4">
      <c r="A2511" s="92">
        <v>2080</v>
      </c>
      <c r="B2511" s="92" t="s">
        <v>292</v>
      </c>
      <c r="C2511" s="92" t="s">
        <v>141</v>
      </c>
      <c r="D2511">
        <v>182429.609375</v>
      </c>
    </row>
    <row r="2512" spans="1:4">
      <c r="A2512" s="92">
        <v>2080</v>
      </c>
      <c r="B2512" s="92" t="s">
        <v>292</v>
      </c>
      <c r="C2512" s="92" t="s">
        <v>141</v>
      </c>
      <c r="D2512">
        <v>244184.765625</v>
      </c>
    </row>
    <row r="2513" spans="1:4">
      <c r="A2513" s="92">
        <v>2080</v>
      </c>
      <c r="B2513" s="92" t="s">
        <v>292</v>
      </c>
      <c r="C2513" s="92" t="s">
        <v>141</v>
      </c>
      <c r="D2513">
        <v>26185.51953125</v>
      </c>
    </row>
    <row r="2514" spans="1:4">
      <c r="A2514" s="92">
        <v>2080</v>
      </c>
      <c r="B2514" s="92" t="s">
        <v>292</v>
      </c>
      <c r="C2514" s="92" t="s">
        <v>141</v>
      </c>
      <c r="D2514">
        <v>44315.59765625</v>
      </c>
    </row>
    <row r="2515" spans="1:4">
      <c r="A2515" s="92">
        <v>2080</v>
      </c>
      <c r="B2515" s="92" t="s">
        <v>292</v>
      </c>
      <c r="C2515" s="92" t="s">
        <v>141</v>
      </c>
      <c r="D2515">
        <v>53439.953125</v>
      </c>
    </row>
    <row r="2516" spans="1:4">
      <c r="A2516" s="92">
        <v>2080</v>
      </c>
      <c r="B2516" s="92" t="s">
        <v>292</v>
      </c>
      <c r="C2516" s="92" t="s">
        <v>141</v>
      </c>
      <c r="D2516">
        <v>386004.875</v>
      </c>
    </row>
    <row r="2517" spans="1:4">
      <c r="A2517" s="92">
        <v>2080</v>
      </c>
      <c r="B2517" s="92" t="s">
        <v>292</v>
      </c>
      <c r="C2517" s="92" t="s">
        <v>141</v>
      </c>
      <c r="D2517">
        <v>7800.00244140625</v>
      </c>
    </row>
    <row r="2518" spans="1:4">
      <c r="A2518" s="92">
        <v>2080</v>
      </c>
      <c r="B2518" s="92" t="s">
        <v>292</v>
      </c>
      <c r="C2518" s="92" t="s">
        <v>182</v>
      </c>
      <c r="D2518">
        <v>20955.873046875</v>
      </c>
    </row>
    <row r="2519" spans="1:4">
      <c r="A2519" s="92">
        <v>2080</v>
      </c>
      <c r="B2519" s="92" t="s">
        <v>292</v>
      </c>
      <c r="C2519" s="92" t="s">
        <v>182</v>
      </c>
      <c r="D2519">
        <v>12598.09765625</v>
      </c>
    </row>
    <row r="2520" spans="1:4">
      <c r="A2520" s="92">
        <v>2080</v>
      </c>
      <c r="B2520" s="92" t="s">
        <v>292</v>
      </c>
      <c r="C2520" s="92" t="s">
        <v>182</v>
      </c>
      <c r="D2520">
        <v>10373.275390625</v>
      </c>
    </row>
    <row r="2521" spans="1:4">
      <c r="A2521" s="92">
        <v>2080</v>
      </c>
      <c r="B2521" s="92" t="s">
        <v>292</v>
      </c>
      <c r="C2521" s="92" t="s">
        <v>144</v>
      </c>
      <c r="D2521">
        <v>11402.3984375</v>
      </c>
    </row>
    <row r="2522" spans="1:4">
      <c r="A2522" s="92">
        <v>2080</v>
      </c>
      <c r="B2522" s="92" t="s">
        <v>292</v>
      </c>
      <c r="C2522" s="92" t="s">
        <v>144</v>
      </c>
      <c r="D2522">
        <v>5082.19140625</v>
      </c>
    </row>
    <row r="2523" spans="1:4">
      <c r="A2523" s="92">
        <v>2080</v>
      </c>
      <c r="B2523" s="92" t="s">
        <v>292</v>
      </c>
      <c r="C2523" s="92" t="s">
        <v>144</v>
      </c>
      <c r="D2523">
        <v>6311.23974609375</v>
      </c>
    </row>
    <row r="2524" spans="1:4">
      <c r="A2524" s="92">
        <v>2080</v>
      </c>
      <c r="B2524" s="92" t="s">
        <v>292</v>
      </c>
      <c r="C2524" s="92" t="s">
        <v>144</v>
      </c>
      <c r="D2524">
        <v>1958.41955566406</v>
      </c>
    </row>
    <row r="2525" spans="1:4">
      <c r="A2525" s="92">
        <v>2080</v>
      </c>
      <c r="B2525" s="92" t="s">
        <v>292</v>
      </c>
      <c r="C2525" s="92" t="s">
        <v>144</v>
      </c>
      <c r="D2525">
        <v>1248.53686523438</v>
      </c>
    </row>
    <row r="2526" spans="1:4">
      <c r="A2526" s="92">
        <v>2080</v>
      </c>
      <c r="B2526" s="92" t="s">
        <v>292</v>
      </c>
      <c r="C2526" s="92" t="s">
        <v>144</v>
      </c>
      <c r="D2526">
        <v>2533.52099609375</v>
      </c>
    </row>
    <row r="2527" spans="1:4">
      <c r="A2527" s="92">
        <v>2080</v>
      </c>
      <c r="B2527" s="92" t="s">
        <v>292</v>
      </c>
      <c r="C2527" s="92" t="s">
        <v>144</v>
      </c>
      <c r="D2527">
        <v>2839.77270507812</v>
      </c>
    </row>
    <row r="2528" spans="1:4">
      <c r="A2528" s="92">
        <v>2080</v>
      </c>
      <c r="B2528" s="92" t="s">
        <v>292</v>
      </c>
      <c r="C2528" s="92" t="s">
        <v>147</v>
      </c>
      <c r="D2528">
        <v>46059.54296875</v>
      </c>
    </row>
    <row r="2529" spans="1:4">
      <c r="A2529" s="92">
        <v>2080</v>
      </c>
      <c r="B2529" s="92" t="s">
        <v>292</v>
      </c>
      <c r="C2529" s="92" t="s">
        <v>147</v>
      </c>
      <c r="D2529">
        <v>14283.6416015625</v>
      </c>
    </row>
    <row r="2530" spans="1:4">
      <c r="A2530" s="92">
        <v>2080</v>
      </c>
      <c r="B2530" s="92" t="s">
        <v>292</v>
      </c>
      <c r="C2530" s="92" t="s">
        <v>147</v>
      </c>
      <c r="D2530">
        <v>15222.595703125</v>
      </c>
    </row>
    <row r="2531" spans="1:4">
      <c r="A2531" s="92">
        <v>2080</v>
      </c>
      <c r="B2531" s="92" t="s">
        <v>292</v>
      </c>
      <c r="C2531" s="92" t="s">
        <v>147</v>
      </c>
      <c r="D2531">
        <v>50163.8515625</v>
      </c>
    </row>
    <row r="2532" spans="1:4">
      <c r="A2532" s="92">
        <v>2080</v>
      </c>
      <c r="B2532" s="92" t="s">
        <v>292</v>
      </c>
      <c r="C2532" s="92" t="s">
        <v>147</v>
      </c>
      <c r="D2532">
        <v>196484.53125</v>
      </c>
    </row>
    <row r="2533" spans="1:4">
      <c r="A2533" s="92">
        <v>2080</v>
      </c>
      <c r="B2533" s="92" t="s">
        <v>292</v>
      </c>
      <c r="C2533" s="92" t="s">
        <v>183</v>
      </c>
      <c r="D2533">
        <v>200190.21875</v>
      </c>
    </row>
    <row r="2534" spans="1:4">
      <c r="A2534" s="92">
        <v>2080</v>
      </c>
      <c r="B2534" s="92" t="s">
        <v>292</v>
      </c>
      <c r="C2534" s="92" t="s">
        <v>183</v>
      </c>
      <c r="D2534">
        <v>11877.16015625</v>
      </c>
    </row>
    <row r="2535" spans="1:4">
      <c r="A2535" s="92">
        <v>2080</v>
      </c>
      <c r="B2535" s="92" t="s">
        <v>292</v>
      </c>
      <c r="C2535" s="92" t="s">
        <v>183</v>
      </c>
      <c r="D2535">
        <v>37105.92578125</v>
      </c>
    </row>
    <row r="2536" spans="1:4">
      <c r="A2536" s="92">
        <v>2080</v>
      </c>
      <c r="B2536" s="92" t="s">
        <v>292</v>
      </c>
      <c r="C2536" s="92" t="s">
        <v>183</v>
      </c>
      <c r="D2536">
        <v>119198.0859375</v>
      </c>
    </row>
    <row r="2537" spans="1:4">
      <c r="A2537" s="92">
        <v>2080</v>
      </c>
      <c r="B2537" s="92" t="s">
        <v>292</v>
      </c>
      <c r="C2537" s="92" t="s">
        <v>149</v>
      </c>
      <c r="D2537">
        <v>87896.25</v>
      </c>
    </row>
    <row r="2538" spans="1:4">
      <c r="A2538" s="92">
        <v>2080</v>
      </c>
      <c r="B2538" s="92" t="s">
        <v>292</v>
      </c>
      <c r="C2538" s="92" t="s">
        <v>149</v>
      </c>
      <c r="D2538">
        <v>63.6803588867188</v>
      </c>
    </row>
    <row r="2539" spans="1:4">
      <c r="A2539" s="92">
        <v>2080</v>
      </c>
      <c r="B2539" s="92" t="s">
        <v>292</v>
      </c>
      <c r="C2539" s="92" t="s">
        <v>149</v>
      </c>
      <c r="D2539">
        <v>72338.1484375</v>
      </c>
    </row>
    <row r="2540" spans="1:4">
      <c r="A2540" s="92">
        <v>2080</v>
      </c>
      <c r="B2540" s="92" t="s">
        <v>292</v>
      </c>
      <c r="C2540" s="92" t="s">
        <v>149</v>
      </c>
      <c r="D2540">
        <v>215022.53125</v>
      </c>
    </row>
    <row r="2541" spans="1:4">
      <c r="A2541" s="92">
        <v>2080</v>
      </c>
      <c r="B2541" s="92" t="s">
        <v>292</v>
      </c>
      <c r="C2541" s="92" t="s">
        <v>149</v>
      </c>
      <c r="D2541">
        <v>208989.40625</v>
      </c>
    </row>
    <row r="2542" spans="1:4">
      <c r="A2542" s="92">
        <v>2080</v>
      </c>
      <c r="B2542" s="92" t="s">
        <v>292</v>
      </c>
      <c r="C2542" s="92" t="s">
        <v>149</v>
      </c>
      <c r="D2542">
        <v>29882.583984375</v>
      </c>
    </row>
    <row r="2543" spans="1:4">
      <c r="A2543" s="92">
        <v>2080</v>
      </c>
      <c r="B2543" s="92" t="s">
        <v>292</v>
      </c>
      <c r="C2543" s="92" t="s">
        <v>149</v>
      </c>
      <c r="D2543">
        <v>564869.3125</v>
      </c>
    </row>
    <row r="2544" spans="1:4">
      <c r="A2544" s="92">
        <v>2080</v>
      </c>
      <c r="B2544" s="92" t="s">
        <v>292</v>
      </c>
      <c r="C2544" s="92" t="s">
        <v>149</v>
      </c>
      <c r="D2544">
        <v>298023.6875</v>
      </c>
    </row>
    <row r="2545" spans="1:4">
      <c r="A2545" s="92">
        <v>2080</v>
      </c>
      <c r="B2545" s="92" t="s">
        <v>292</v>
      </c>
      <c r="C2545" s="92" t="s">
        <v>149</v>
      </c>
      <c r="D2545">
        <v>188681.71875</v>
      </c>
    </row>
    <row r="2546" spans="1:4">
      <c r="A2546" s="92">
        <v>2080</v>
      </c>
      <c r="B2546" s="92" t="s">
        <v>292</v>
      </c>
      <c r="C2546" s="92" t="s">
        <v>149</v>
      </c>
      <c r="D2546">
        <v>149247.078125</v>
      </c>
    </row>
    <row r="2547" spans="1:4">
      <c r="A2547" s="92">
        <v>2080</v>
      </c>
      <c r="B2547" s="92" t="s">
        <v>292</v>
      </c>
      <c r="C2547" s="92" t="s">
        <v>149</v>
      </c>
      <c r="D2547">
        <v>10115.21875</v>
      </c>
    </row>
    <row r="2548" spans="1:4">
      <c r="A2548" s="92">
        <v>2080</v>
      </c>
      <c r="B2548" s="92" t="s">
        <v>292</v>
      </c>
      <c r="C2548" s="92" t="s">
        <v>149</v>
      </c>
      <c r="D2548">
        <v>40495.4140625</v>
      </c>
    </row>
    <row r="2549" spans="1:4">
      <c r="A2549" s="92">
        <v>2080</v>
      </c>
      <c r="B2549" s="92" t="s">
        <v>292</v>
      </c>
      <c r="C2549" s="92" t="s">
        <v>149</v>
      </c>
      <c r="D2549">
        <v>221322.578125</v>
      </c>
    </row>
    <row r="2550" spans="1:4">
      <c r="A2550" s="92">
        <v>2080</v>
      </c>
      <c r="B2550" s="92" t="s">
        <v>292</v>
      </c>
      <c r="C2550" s="92" t="s">
        <v>149</v>
      </c>
      <c r="D2550">
        <v>519180.25</v>
      </c>
    </row>
    <row r="2551" spans="1:4">
      <c r="A2551" s="92">
        <v>2080</v>
      </c>
      <c r="B2551" s="92" t="s">
        <v>292</v>
      </c>
      <c r="C2551" s="92" t="s">
        <v>155</v>
      </c>
      <c r="D2551">
        <v>56615.03515625</v>
      </c>
    </row>
    <row r="2552" spans="1:4">
      <c r="A2552" s="92">
        <v>2080</v>
      </c>
      <c r="B2552" s="92" t="s">
        <v>292</v>
      </c>
      <c r="C2552" s="92" t="s">
        <v>155</v>
      </c>
      <c r="D2552">
        <v>37269.56640625</v>
      </c>
    </row>
    <row r="2553" spans="1:4">
      <c r="A2553" s="92">
        <v>2080</v>
      </c>
      <c r="B2553" s="92" t="s">
        <v>292</v>
      </c>
      <c r="C2553" s="92" t="s">
        <v>155</v>
      </c>
      <c r="D2553">
        <v>113734.5625</v>
      </c>
    </row>
    <row r="2554" spans="1:4">
      <c r="A2554" s="92">
        <v>2080</v>
      </c>
      <c r="B2554" s="92" t="s">
        <v>292</v>
      </c>
      <c r="C2554" s="92" t="s">
        <v>155</v>
      </c>
      <c r="D2554">
        <v>110158.2890625</v>
      </c>
    </row>
    <row r="2555" spans="1:4">
      <c r="A2555" s="92">
        <v>2080</v>
      </c>
      <c r="B2555" s="92" t="s">
        <v>292</v>
      </c>
      <c r="C2555" s="92" t="s">
        <v>155</v>
      </c>
      <c r="D2555">
        <v>280790.75</v>
      </c>
    </row>
    <row r="2556" spans="1:4">
      <c r="A2556" s="92">
        <v>2080</v>
      </c>
      <c r="B2556" s="92" t="s">
        <v>292</v>
      </c>
      <c r="C2556" s="92" t="s">
        <v>155</v>
      </c>
      <c r="D2556">
        <v>42502.30859375</v>
      </c>
    </row>
    <row r="2557" spans="1:4">
      <c r="A2557" s="92">
        <v>2080</v>
      </c>
      <c r="B2557" s="92" t="s">
        <v>292</v>
      </c>
      <c r="C2557" s="92" t="s">
        <v>155</v>
      </c>
      <c r="D2557">
        <v>643884.25</v>
      </c>
    </row>
    <row r="2558" spans="1:4">
      <c r="A2558" s="92">
        <v>2080</v>
      </c>
      <c r="B2558" s="92" t="s">
        <v>292</v>
      </c>
      <c r="C2558" s="92" t="s">
        <v>155</v>
      </c>
      <c r="D2558">
        <v>81458.78125</v>
      </c>
    </row>
    <row r="2559" spans="1:4">
      <c r="A2559" s="92">
        <v>2080</v>
      </c>
      <c r="B2559" s="92" t="s">
        <v>292</v>
      </c>
      <c r="C2559" s="92" t="s">
        <v>155</v>
      </c>
      <c r="D2559">
        <v>52.4844779968262</v>
      </c>
    </row>
    <row r="2560" spans="1:4">
      <c r="A2560" s="92">
        <v>2080</v>
      </c>
      <c r="B2560" s="92" t="s">
        <v>292</v>
      </c>
      <c r="C2560" s="92" t="s">
        <v>155</v>
      </c>
      <c r="D2560">
        <v>208570.53125</v>
      </c>
    </row>
    <row r="2561" spans="1:4">
      <c r="A2561" s="92">
        <v>2080</v>
      </c>
      <c r="B2561" s="92" t="s">
        <v>292</v>
      </c>
      <c r="C2561" s="92" t="s">
        <v>155</v>
      </c>
      <c r="D2561">
        <v>28293.853515625</v>
      </c>
    </row>
    <row r="2562" spans="1:4">
      <c r="A2562" s="92">
        <v>2080</v>
      </c>
      <c r="B2562" s="92" t="s">
        <v>292</v>
      </c>
      <c r="C2562" s="92" t="s">
        <v>155</v>
      </c>
      <c r="D2562">
        <v>154447.609375</v>
      </c>
    </row>
    <row r="2563" spans="1:4">
      <c r="A2563" s="92">
        <v>2090</v>
      </c>
      <c r="B2563" s="92" t="s">
        <v>292</v>
      </c>
      <c r="C2563" s="92" t="s">
        <v>78</v>
      </c>
      <c r="D2563">
        <v>4752.30712890625</v>
      </c>
    </row>
    <row r="2564" spans="1:4">
      <c r="A2564" s="92">
        <v>2090</v>
      </c>
      <c r="B2564" s="92" t="s">
        <v>292</v>
      </c>
      <c r="C2564" s="92" t="s">
        <v>78</v>
      </c>
      <c r="D2564">
        <v>192544.078125</v>
      </c>
    </row>
    <row r="2565" spans="1:4">
      <c r="A2565" s="92">
        <v>2090</v>
      </c>
      <c r="B2565" s="92" t="s">
        <v>292</v>
      </c>
      <c r="C2565" s="92" t="s">
        <v>78</v>
      </c>
      <c r="D2565">
        <v>11785.423828125</v>
      </c>
    </row>
    <row r="2566" spans="1:4">
      <c r="A2566" s="92">
        <v>2090</v>
      </c>
      <c r="B2566" s="92" t="s">
        <v>292</v>
      </c>
      <c r="C2566" s="92" t="s">
        <v>78</v>
      </c>
      <c r="D2566">
        <v>60220.03125</v>
      </c>
    </row>
    <row r="2567" spans="1:4">
      <c r="A2567" s="92">
        <v>2090</v>
      </c>
      <c r="B2567" s="92" t="s">
        <v>292</v>
      </c>
      <c r="C2567" s="92" t="s">
        <v>78</v>
      </c>
      <c r="D2567">
        <v>98698.6171875</v>
      </c>
    </row>
    <row r="2568" spans="1:4">
      <c r="A2568" s="92">
        <v>2090</v>
      </c>
      <c r="B2568" s="92" t="s">
        <v>292</v>
      </c>
      <c r="C2568" s="92" t="s">
        <v>78</v>
      </c>
      <c r="D2568">
        <v>62035.109375</v>
      </c>
    </row>
    <row r="2569" spans="1:4">
      <c r="A2569" s="92">
        <v>2090</v>
      </c>
      <c r="B2569" s="92" t="s">
        <v>292</v>
      </c>
      <c r="C2569" s="92" t="s">
        <v>78</v>
      </c>
      <c r="D2569">
        <v>44964.68359375</v>
      </c>
    </row>
    <row r="2570" spans="1:4">
      <c r="A2570" s="92">
        <v>2090</v>
      </c>
      <c r="B2570" s="92" t="s">
        <v>292</v>
      </c>
      <c r="C2570" s="92" t="s">
        <v>78</v>
      </c>
      <c r="D2570">
        <v>25859.302734375</v>
      </c>
    </row>
    <row r="2571" spans="1:4">
      <c r="A2571" s="92">
        <v>2090</v>
      </c>
      <c r="B2571" s="92" t="s">
        <v>292</v>
      </c>
      <c r="C2571" s="92" t="s">
        <v>81</v>
      </c>
      <c r="D2571">
        <v>438.20355224609398</v>
      </c>
    </row>
    <row r="2572" spans="1:4">
      <c r="A2572" s="92">
        <v>2090</v>
      </c>
      <c r="B2572" s="92" t="s">
        <v>292</v>
      </c>
      <c r="C2572" s="92" t="s">
        <v>81</v>
      </c>
      <c r="D2572">
        <v>6102.42431640625</v>
      </c>
    </row>
    <row r="2573" spans="1:4">
      <c r="A2573" s="92">
        <v>2090</v>
      </c>
      <c r="B2573" s="92" t="s">
        <v>292</v>
      </c>
      <c r="C2573" s="92" t="s">
        <v>81</v>
      </c>
      <c r="D2573">
        <v>45578.12890625</v>
      </c>
    </row>
    <row r="2574" spans="1:4">
      <c r="A2574" s="92">
        <v>2090</v>
      </c>
      <c r="B2574" s="92" t="s">
        <v>292</v>
      </c>
      <c r="C2574" s="92" t="s">
        <v>81</v>
      </c>
      <c r="D2574">
        <v>35144.9765625</v>
      </c>
    </row>
    <row r="2575" spans="1:4">
      <c r="A2575" s="92">
        <v>2090</v>
      </c>
      <c r="B2575" s="92" t="s">
        <v>292</v>
      </c>
      <c r="C2575" s="92" t="s">
        <v>81</v>
      </c>
      <c r="D2575">
        <v>20216.3125</v>
      </c>
    </row>
    <row r="2576" spans="1:4">
      <c r="A2576" s="92">
        <v>2090</v>
      </c>
      <c r="B2576" s="92" t="s">
        <v>292</v>
      </c>
      <c r="C2576" s="92" t="s">
        <v>81</v>
      </c>
      <c r="D2576">
        <v>458.04824829101602</v>
      </c>
    </row>
    <row r="2577" spans="1:4">
      <c r="A2577" s="92">
        <v>2090</v>
      </c>
      <c r="B2577" s="92" t="s">
        <v>292</v>
      </c>
      <c r="C2577" s="92" t="s">
        <v>81</v>
      </c>
      <c r="D2577">
        <v>9896.5595703125</v>
      </c>
    </row>
    <row r="2578" spans="1:4">
      <c r="A2578" s="92">
        <v>2090</v>
      </c>
      <c r="B2578" s="92" t="s">
        <v>292</v>
      </c>
      <c r="C2578" s="92" t="s">
        <v>81</v>
      </c>
      <c r="D2578">
        <v>1451.34252929688</v>
      </c>
    </row>
    <row r="2579" spans="1:4">
      <c r="A2579" s="92">
        <v>2090</v>
      </c>
      <c r="B2579" s="92" t="s">
        <v>292</v>
      </c>
      <c r="C2579" s="92" t="s">
        <v>81</v>
      </c>
      <c r="D2579">
        <v>74.163558959960895</v>
      </c>
    </row>
    <row r="2580" spans="1:4">
      <c r="A2580" s="92">
        <v>2090</v>
      </c>
      <c r="B2580" s="92" t="s">
        <v>292</v>
      </c>
      <c r="C2580" s="92" t="s">
        <v>81</v>
      </c>
      <c r="D2580">
        <v>491.16052246093801</v>
      </c>
    </row>
    <row r="2581" spans="1:4">
      <c r="A2581" s="92">
        <v>2090</v>
      </c>
      <c r="B2581" s="92" t="s">
        <v>292</v>
      </c>
      <c r="C2581" s="92" t="s">
        <v>81</v>
      </c>
      <c r="D2581">
        <v>27866.392578125</v>
      </c>
    </row>
    <row r="2582" spans="1:4">
      <c r="A2582" s="92">
        <v>2090</v>
      </c>
      <c r="B2582" s="92" t="s">
        <v>292</v>
      </c>
      <c r="C2582" s="92" t="s">
        <v>81</v>
      </c>
      <c r="D2582">
        <v>1805.07458496094</v>
      </c>
    </row>
    <row r="2583" spans="1:4">
      <c r="A2583" s="92">
        <v>2090</v>
      </c>
      <c r="B2583" s="92" t="s">
        <v>292</v>
      </c>
      <c r="C2583" s="92" t="s">
        <v>87</v>
      </c>
      <c r="D2583">
        <v>74911.3046875</v>
      </c>
    </row>
    <row r="2584" spans="1:4">
      <c r="A2584" s="92">
        <v>2090</v>
      </c>
      <c r="B2584" s="92" t="s">
        <v>292</v>
      </c>
      <c r="C2584" s="92" t="s">
        <v>87</v>
      </c>
      <c r="D2584">
        <v>52519.13671875</v>
      </c>
    </row>
    <row r="2585" spans="1:4">
      <c r="A2585" s="92">
        <v>2090</v>
      </c>
      <c r="B2585" s="92" t="s">
        <v>292</v>
      </c>
      <c r="C2585" s="92" t="s">
        <v>87</v>
      </c>
      <c r="D2585">
        <v>177027.421875</v>
      </c>
    </row>
    <row r="2586" spans="1:4">
      <c r="A2586" s="92">
        <v>2090</v>
      </c>
      <c r="B2586" s="92" t="s">
        <v>292</v>
      </c>
      <c r="C2586" s="92" t="s">
        <v>87</v>
      </c>
      <c r="D2586">
        <v>33585.44140625</v>
      </c>
    </row>
    <row r="2587" spans="1:4">
      <c r="A2587" s="92">
        <v>2090</v>
      </c>
      <c r="B2587" s="92" t="s">
        <v>292</v>
      </c>
      <c r="C2587" s="92" t="s">
        <v>87</v>
      </c>
      <c r="D2587">
        <v>110896.6015625</v>
      </c>
    </row>
    <row r="2588" spans="1:4">
      <c r="A2588" s="92">
        <v>2090</v>
      </c>
      <c r="B2588" s="92" t="s">
        <v>292</v>
      </c>
      <c r="C2588" s="92" t="s">
        <v>87</v>
      </c>
      <c r="D2588">
        <v>2771.34252929688</v>
      </c>
    </row>
    <row r="2589" spans="1:4">
      <c r="A2589" s="92">
        <v>2090</v>
      </c>
      <c r="B2589" s="92" t="s">
        <v>292</v>
      </c>
      <c r="C2589" s="92" t="s">
        <v>87</v>
      </c>
      <c r="D2589">
        <v>392998.53125</v>
      </c>
    </row>
    <row r="2590" spans="1:4">
      <c r="A2590" s="92">
        <v>2090</v>
      </c>
      <c r="B2590" s="92" t="s">
        <v>292</v>
      </c>
      <c r="C2590" s="92" t="s">
        <v>87</v>
      </c>
      <c r="D2590">
        <v>18.440889358520501</v>
      </c>
    </row>
    <row r="2591" spans="1:4">
      <c r="A2591" s="92">
        <v>2090</v>
      </c>
      <c r="B2591" s="92" t="s">
        <v>292</v>
      </c>
      <c r="C2591" s="92" t="s">
        <v>87</v>
      </c>
      <c r="D2591">
        <v>121497.671875</v>
      </c>
    </row>
    <row r="2592" spans="1:4">
      <c r="A2592" s="92">
        <v>2090</v>
      </c>
      <c r="B2592" s="92" t="s">
        <v>292</v>
      </c>
      <c r="C2592" s="92" t="s">
        <v>87</v>
      </c>
      <c r="D2592">
        <v>5204.20751953125</v>
      </c>
    </row>
    <row r="2593" spans="1:4">
      <c r="A2593" s="92">
        <v>2090</v>
      </c>
      <c r="B2593" s="92" t="s">
        <v>292</v>
      </c>
      <c r="C2593" s="92" t="s">
        <v>87</v>
      </c>
      <c r="D2593">
        <v>141399.28125</v>
      </c>
    </row>
    <row r="2594" spans="1:4">
      <c r="A2594" s="92">
        <v>2090</v>
      </c>
      <c r="B2594" s="92" t="s">
        <v>292</v>
      </c>
      <c r="C2594" s="92" t="s">
        <v>87</v>
      </c>
      <c r="D2594">
        <v>900.16607666015602</v>
      </c>
    </row>
    <row r="2595" spans="1:4">
      <c r="A2595" s="92">
        <v>2090</v>
      </c>
      <c r="B2595" s="92" t="s">
        <v>292</v>
      </c>
      <c r="C2595" s="92" t="s">
        <v>87</v>
      </c>
      <c r="D2595">
        <v>23560.76171875</v>
      </c>
    </row>
    <row r="2596" spans="1:4">
      <c r="A2596" s="92">
        <v>2090</v>
      </c>
      <c r="B2596" s="92" t="s">
        <v>292</v>
      </c>
      <c r="C2596" s="92" t="s">
        <v>87</v>
      </c>
      <c r="D2596">
        <v>1236.13012695312</v>
      </c>
    </row>
    <row r="2597" spans="1:4">
      <c r="A2597" s="92">
        <v>2090</v>
      </c>
      <c r="B2597" s="92" t="s">
        <v>292</v>
      </c>
      <c r="C2597" s="92" t="s">
        <v>87</v>
      </c>
      <c r="D2597">
        <v>45668.703125</v>
      </c>
    </row>
    <row r="2598" spans="1:4">
      <c r="A2598" s="92">
        <v>2090</v>
      </c>
      <c r="B2598" s="92" t="s">
        <v>292</v>
      </c>
      <c r="C2598" s="92" t="s">
        <v>84</v>
      </c>
      <c r="D2598">
        <v>13593.404296875</v>
      </c>
    </row>
    <row r="2599" spans="1:4">
      <c r="A2599" s="92">
        <v>2090</v>
      </c>
      <c r="B2599" s="92" t="s">
        <v>292</v>
      </c>
      <c r="C2599" s="92" t="s">
        <v>84</v>
      </c>
      <c r="D2599">
        <v>5077.2197265625</v>
      </c>
    </row>
    <row r="2600" spans="1:4">
      <c r="A2600" s="92">
        <v>2090</v>
      </c>
      <c r="B2600" s="92" t="s">
        <v>292</v>
      </c>
      <c r="C2600" s="92" t="s">
        <v>84</v>
      </c>
      <c r="D2600">
        <v>7973.6396484375</v>
      </c>
    </row>
    <row r="2601" spans="1:4">
      <c r="A2601" s="92">
        <v>2090</v>
      </c>
      <c r="B2601" s="92" t="s">
        <v>292</v>
      </c>
      <c r="C2601" s="92" t="s">
        <v>84</v>
      </c>
      <c r="D2601">
        <v>292.51705932617199</v>
      </c>
    </row>
    <row r="2602" spans="1:4">
      <c r="A2602" s="92">
        <v>2090</v>
      </c>
      <c r="B2602" s="92" t="s">
        <v>292</v>
      </c>
      <c r="C2602" s="92" t="s">
        <v>84</v>
      </c>
      <c r="D2602">
        <v>2091.98095703125</v>
      </c>
    </row>
    <row r="2603" spans="1:4">
      <c r="A2603" s="92">
        <v>2090</v>
      </c>
      <c r="B2603" s="92" t="s">
        <v>292</v>
      </c>
      <c r="C2603" s="92" t="s">
        <v>84</v>
      </c>
      <c r="D2603">
        <v>3649.43774414062</v>
      </c>
    </row>
    <row r="2604" spans="1:4">
      <c r="A2604" s="92">
        <v>2090</v>
      </c>
      <c r="B2604" s="92" t="s">
        <v>292</v>
      </c>
      <c r="C2604" s="92" t="s">
        <v>84</v>
      </c>
      <c r="D2604">
        <v>1248.07678222656</v>
      </c>
    </row>
    <row r="2605" spans="1:4">
      <c r="A2605" s="92">
        <v>2090</v>
      </c>
      <c r="B2605" s="92" t="s">
        <v>292</v>
      </c>
      <c r="C2605" s="92" t="s">
        <v>84</v>
      </c>
      <c r="D2605">
        <v>27901.0703125</v>
      </c>
    </row>
    <row r="2606" spans="1:4">
      <c r="A2606" s="92">
        <v>2090</v>
      </c>
      <c r="B2606" s="92" t="s">
        <v>292</v>
      </c>
      <c r="C2606" s="92" t="s">
        <v>84</v>
      </c>
      <c r="D2606">
        <v>21166.650390625</v>
      </c>
    </row>
    <row r="2607" spans="1:4">
      <c r="A2607" s="92">
        <v>2090</v>
      </c>
      <c r="B2607" s="92" t="s">
        <v>292</v>
      </c>
      <c r="C2607" s="92" t="s">
        <v>84</v>
      </c>
      <c r="D2607">
        <v>49143.7578125</v>
      </c>
    </row>
    <row r="2608" spans="1:4">
      <c r="A2608" s="92">
        <v>2090</v>
      </c>
      <c r="B2608" s="92" t="s">
        <v>292</v>
      </c>
      <c r="C2608" s="92" t="s">
        <v>84</v>
      </c>
      <c r="D2608">
        <v>3353.11254882812</v>
      </c>
    </row>
    <row r="2609" spans="1:4">
      <c r="A2609" s="92">
        <v>2090</v>
      </c>
      <c r="B2609" s="92" t="s">
        <v>292</v>
      </c>
      <c r="C2609" s="92" t="s">
        <v>90</v>
      </c>
      <c r="D2609">
        <v>162479.875</v>
      </c>
    </row>
    <row r="2610" spans="1:4">
      <c r="A2610" s="92">
        <v>2090</v>
      </c>
      <c r="B2610" s="92" t="s">
        <v>292</v>
      </c>
      <c r="C2610" s="92" t="s">
        <v>90</v>
      </c>
      <c r="D2610">
        <v>39982.74609375</v>
      </c>
    </row>
    <row r="2611" spans="1:4">
      <c r="A2611" s="92">
        <v>2090</v>
      </c>
      <c r="B2611" s="92" t="s">
        <v>292</v>
      </c>
      <c r="C2611" s="92" t="s">
        <v>90</v>
      </c>
      <c r="D2611">
        <v>17.7098484039307</v>
      </c>
    </row>
    <row r="2612" spans="1:4">
      <c r="A2612" s="92">
        <v>2090</v>
      </c>
      <c r="B2612" s="92" t="s">
        <v>292</v>
      </c>
      <c r="C2612" s="92" t="s">
        <v>90</v>
      </c>
      <c r="D2612">
        <v>12394.9375</v>
      </c>
    </row>
    <row r="2613" spans="1:4">
      <c r="A2613" s="92">
        <v>2090</v>
      </c>
      <c r="B2613" s="92" t="s">
        <v>292</v>
      </c>
      <c r="C2613" s="92" t="s">
        <v>90</v>
      </c>
      <c r="D2613">
        <v>7457.0576171875</v>
      </c>
    </row>
    <row r="2614" spans="1:4">
      <c r="A2614" s="92">
        <v>2090</v>
      </c>
      <c r="B2614" s="92" t="s">
        <v>292</v>
      </c>
      <c r="C2614" s="92" t="s">
        <v>90</v>
      </c>
      <c r="D2614">
        <v>8647.62109375</v>
      </c>
    </row>
    <row r="2615" spans="1:4">
      <c r="A2615" s="92">
        <v>2090</v>
      </c>
      <c r="B2615" s="92" t="s">
        <v>292</v>
      </c>
      <c r="C2615" s="92" t="s">
        <v>90</v>
      </c>
      <c r="D2615">
        <v>5060.29541015625</v>
      </c>
    </row>
    <row r="2616" spans="1:4">
      <c r="A2616" s="92">
        <v>2090</v>
      </c>
      <c r="B2616" s="92" t="s">
        <v>292</v>
      </c>
      <c r="C2616" s="92" t="s">
        <v>90</v>
      </c>
      <c r="D2616">
        <v>61019.76953125</v>
      </c>
    </row>
    <row r="2617" spans="1:4">
      <c r="A2617" s="92">
        <v>2090</v>
      </c>
      <c r="B2617" s="92" t="s">
        <v>292</v>
      </c>
      <c r="C2617" s="92" t="s">
        <v>90</v>
      </c>
      <c r="D2617">
        <v>64893.12109375</v>
      </c>
    </row>
    <row r="2618" spans="1:4">
      <c r="A2618" s="92">
        <v>2090</v>
      </c>
      <c r="B2618" s="92" t="s">
        <v>292</v>
      </c>
      <c r="C2618" s="92" t="s">
        <v>90</v>
      </c>
      <c r="D2618">
        <v>29660.759765625</v>
      </c>
    </row>
    <row r="2619" spans="1:4">
      <c r="A2619" s="92">
        <v>2090</v>
      </c>
      <c r="B2619" s="92" t="s">
        <v>292</v>
      </c>
      <c r="C2619" s="92" t="s">
        <v>95</v>
      </c>
      <c r="D2619">
        <v>26439.708984375</v>
      </c>
    </row>
    <row r="2620" spans="1:4">
      <c r="A2620" s="92">
        <v>2090</v>
      </c>
      <c r="B2620" s="92" t="s">
        <v>292</v>
      </c>
      <c r="C2620" s="92" t="s">
        <v>95</v>
      </c>
      <c r="D2620">
        <v>51451.02734375</v>
      </c>
    </row>
    <row r="2621" spans="1:4">
      <c r="A2621" s="92">
        <v>2090</v>
      </c>
      <c r="B2621" s="92" t="s">
        <v>292</v>
      </c>
      <c r="C2621" s="92" t="s">
        <v>95</v>
      </c>
      <c r="D2621">
        <v>2655.54858398438</v>
      </c>
    </row>
    <row r="2622" spans="1:4">
      <c r="A2622" s="92">
        <v>2090</v>
      </c>
      <c r="B2622" s="92" t="s">
        <v>292</v>
      </c>
      <c r="C2622" s="92" t="s">
        <v>95</v>
      </c>
      <c r="D2622">
        <v>59518.69921875</v>
      </c>
    </row>
    <row r="2623" spans="1:4">
      <c r="A2623" s="92">
        <v>2090</v>
      </c>
      <c r="B2623" s="92" t="s">
        <v>292</v>
      </c>
      <c r="C2623" s="92" t="s">
        <v>95</v>
      </c>
      <c r="D2623">
        <v>8372.1435546875</v>
      </c>
    </row>
    <row r="2624" spans="1:4">
      <c r="A2624" s="92">
        <v>2090</v>
      </c>
      <c r="B2624" s="92" t="s">
        <v>292</v>
      </c>
      <c r="C2624" s="92" t="s">
        <v>95</v>
      </c>
      <c r="D2624">
        <v>9072.2626953125</v>
      </c>
    </row>
    <row r="2625" spans="1:4">
      <c r="A2625" s="92">
        <v>2090</v>
      </c>
      <c r="B2625" s="92" t="s">
        <v>292</v>
      </c>
      <c r="C2625" s="92" t="s">
        <v>95</v>
      </c>
      <c r="D2625">
        <v>154.37480163574199</v>
      </c>
    </row>
    <row r="2626" spans="1:4">
      <c r="A2626" s="92">
        <v>2090</v>
      </c>
      <c r="B2626" s="92" t="s">
        <v>292</v>
      </c>
      <c r="C2626" s="92" t="s">
        <v>95</v>
      </c>
      <c r="D2626">
        <v>887.046142578125</v>
      </c>
    </row>
    <row r="2627" spans="1:4">
      <c r="A2627" s="92">
        <v>2090</v>
      </c>
      <c r="B2627" s="92" t="s">
        <v>292</v>
      </c>
      <c r="C2627" s="92" t="s">
        <v>95</v>
      </c>
      <c r="D2627">
        <v>16062.6005859375</v>
      </c>
    </row>
    <row r="2628" spans="1:4">
      <c r="A2628" s="92">
        <v>2090</v>
      </c>
      <c r="B2628" s="92" t="s">
        <v>292</v>
      </c>
      <c r="C2628" s="92" t="s">
        <v>99</v>
      </c>
      <c r="D2628">
        <v>436162.34375</v>
      </c>
    </row>
    <row r="2629" spans="1:4">
      <c r="A2629" s="92">
        <v>2090</v>
      </c>
      <c r="B2629" s="92" t="s">
        <v>292</v>
      </c>
      <c r="C2629" s="92" t="s">
        <v>99</v>
      </c>
      <c r="D2629">
        <v>1119441.375</v>
      </c>
    </row>
    <row r="2630" spans="1:4">
      <c r="A2630" s="92">
        <v>2090</v>
      </c>
      <c r="B2630" s="92" t="s">
        <v>292</v>
      </c>
      <c r="C2630" s="92" t="s">
        <v>99</v>
      </c>
      <c r="D2630">
        <v>25357.2109375</v>
      </c>
    </row>
    <row r="2631" spans="1:4">
      <c r="A2631" s="92">
        <v>2090</v>
      </c>
      <c r="B2631" s="92" t="s">
        <v>292</v>
      </c>
      <c r="C2631" s="92" t="s">
        <v>99</v>
      </c>
      <c r="D2631">
        <v>23311.1328125</v>
      </c>
    </row>
    <row r="2632" spans="1:4">
      <c r="A2632" s="92">
        <v>2090</v>
      </c>
      <c r="B2632" s="92" t="s">
        <v>292</v>
      </c>
      <c r="C2632" s="92" t="s">
        <v>99</v>
      </c>
      <c r="D2632">
        <v>45783.95703125</v>
      </c>
    </row>
    <row r="2633" spans="1:4">
      <c r="A2633" s="92">
        <v>2090</v>
      </c>
      <c r="B2633" s="92" t="s">
        <v>292</v>
      </c>
      <c r="C2633" s="92" t="s">
        <v>102</v>
      </c>
      <c r="D2633">
        <v>3085.2890625</v>
      </c>
    </row>
    <row r="2634" spans="1:4">
      <c r="A2634" s="92">
        <v>2090</v>
      </c>
      <c r="B2634" s="92" t="s">
        <v>292</v>
      </c>
      <c r="C2634" s="92" t="s">
        <v>102</v>
      </c>
      <c r="D2634">
        <v>3510.25756835938</v>
      </c>
    </row>
    <row r="2635" spans="1:4">
      <c r="A2635" s="92">
        <v>2090</v>
      </c>
      <c r="B2635" s="92" t="s">
        <v>292</v>
      </c>
      <c r="C2635" s="92" t="s">
        <v>102</v>
      </c>
      <c r="D2635">
        <v>1711.974609375</v>
      </c>
    </row>
    <row r="2636" spans="1:4">
      <c r="A2636" s="92">
        <v>2090</v>
      </c>
      <c r="B2636" s="92" t="s">
        <v>292</v>
      </c>
      <c r="C2636" s="92" t="s">
        <v>102</v>
      </c>
      <c r="D2636">
        <v>459266.0625</v>
      </c>
    </row>
    <row r="2637" spans="1:4">
      <c r="A2637" s="92">
        <v>2090</v>
      </c>
      <c r="B2637" s="92" t="s">
        <v>292</v>
      </c>
      <c r="C2637" s="92" t="s">
        <v>102</v>
      </c>
      <c r="D2637">
        <v>25211.619140625</v>
      </c>
    </row>
    <row r="2638" spans="1:4">
      <c r="A2638" s="92">
        <v>2090</v>
      </c>
      <c r="B2638" s="92" t="s">
        <v>292</v>
      </c>
      <c r="C2638" s="92" t="s">
        <v>102</v>
      </c>
      <c r="D2638">
        <v>25275.623046875</v>
      </c>
    </row>
    <row r="2639" spans="1:4">
      <c r="A2639" s="92">
        <v>2090</v>
      </c>
      <c r="B2639" s="92" t="s">
        <v>292</v>
      </c>
      <c r="C2639" s="92" t="s">
        <v>102</v>
      </c>
      <c r="D2639">
        <v>40462.17578125</v>
      </c>
    </row>
    <row r="2640" spans="1:4">
      <c r="A2640" s="92">
        <v>2090</v>
      </c>
      <c r="B2640" s="92" t="s">
        <v>292</v>
      </c>
      <c r="C2640" s="92" t="s">
        <v>108</v>
      </c>
      <c r="D2640">
        <v>1139900</v>
      </c>
    </row>
    <row r="2641" spans="1:4">
      <c r="A2641" s="92">
        <v>2090</v>
      </c>
      <c r="B2641" s="92" t="s">
        <v>292</v>
      </c>
      <c r="C2641" s="92" t="s">
        <v>108</v>
      </c>
      <c r="D2641">
        <v>153573.125</v>
      </c>
    </row>
    <row r="2642" spans="1:4">
      <c r="A2642" s="92">
        <v>2090</v>
      </c>
      <c r="B2642" s="92" t="s">
        <v>292</v>
      </c>
      <c r="C2642" s="92" t="s">
        <v>108</v>
      </c>
      <c r="D2642">
        <v>236052.921875</v>
      </c>
    </row>
    <row r="2643" spans="1:4">
      <c r="A2643" s="92">
        <v>2090</v>
      </c>
      <c r="B2643" s="92" t="s">
        <v>292</v>
      </c>
      <c r="C2643" s="92" t="s">
        <v>108</v>
      </c>
      <c r="D2643">
        <v>1073871.875</v>
      </c>
    </row>
    <row r="2644" spans="1:4">
      <c r="A2644" s="92">
        <v>2090</v>
      </c>
      <c r="B2644" s="92" t="s">
        <v>292</v>
      </c>
      <c r="C2644" s="92" t="s">
        <v>110</v>
      </c>
      <c r="D2644">
        <v>458764.53125</v>
      </c>
    </row>
    <row r="2645" spans="1:4">
      <c r="A2645" s="92">
        <v>2090</v>
      </c>
      <c r="B2645" s="92" t="s">
        <v>292</v>
      </c>
      <c r="C2645" s="92" t="s">
        <v>110</v>
      </c>
      <c r="D2645">
        <v>317679.40625</v>
      </c>
    </row>
    <row r="2646" spans="1:4">
      <c r="A2646" s="92">
        <v>2090</v>
      </c>
      <c r="B2646" s="92" t="s">
        <v>292</v>
      </c>
      <c r="C2646" s="92" t="s">
        <v>110</v>
      </c>
      <c r="D2646">
        <v>253802.171875</v>
      </c>
    </row>
    <row r="2647" spans="1:4">
      <c r="A2647" s="92">
        <v>2090</v>
      </c>
      <c r="B2647" s="92" t="s">
        <v>292</v>
      </c>
      <c r="C2647" s="92" t="s">
        <v>110</v>
      </c>
      <c r="D2647">
        <v>505791.25</v>
      </c>
    </row>
    <row r="2648" spans="1:4">
      <c r="A2648" s="92">
        <v>2090</v>
      </c>
      <c r="B2648" s="92" t="s">
        <v>292</v>
      </c>
      <c r="C2648" s="92" t="s">
        <v>110</v>
      </c>
      <c r="D2648">
        <v>58909.94921875</v>
      </c>
    </row>
    <row r="2649" spans="1:4">
      <c r="A2649" s="92">
        <v>2090</v>
      </c>
      <c r="B2649" s="92" t="s">
        <v>292</v>
      </c>
      <c r="C2649" s="92" t="s">
        <v>180</v>
      </c>
      <c r="D2649">
        <v>1052.16625976562</v>
      </c>
    </row>
    <row r="2650" spans="1:4">
      <c r="A2650" s="92">
        <v>2090</v>
      </c>
      <c r="B2650" s="92" t="s">
        <v>292</v>
      </c>
      <c r="C2650" s="92" t="s">
        <v>180</v>
      </c>
      <c r="D2650">
        <v>12032.9609375</v>
      </c>
    </row>
    <row r="2651" spans="1:4">
      <c r="A2651" s="92">
        <v>2090</v>
      </c>
      <c r="B2651" s="92" t="s">
        <v>292</v>
      </c>
      <c r="C2651" s="92" t="s">
        <v>180</v>
      </c>
      <c r="D2651">
        <v>108405.984375</v>
      </c>
    </row>
    <row r="2652" spans="1:4">
      <c r="A2652" s="92">
        <v>2090</v>
      </c>
      <c r="B2652" s="92" t="s">
        <v>292</v>
      </c>
      <c r="C2652" s="92" t="s">
        <v>180</v>
      </c>
      <c r="D2652">
        <v>37942.0625</v>
      </c>
    </row>
    <row r="2653" spans="1:4">
      <c r="A2653" s="92">
        <v>2090</v>
      </c>
      <c r="B2653" s="92" t="s">
        <v>292</v>
      </c>
      <c r="C2653" s="92" t="s">
        <v>180</v>
      </c>
      <c r="D2653">
        <v>11855.9833984375</v>
      </c>
    </row>
    <row r="2654" spans="1:4">
      <c r="A2654" s="92">
        <v>2090</v>
      </c>
      <c r="B2654" s="92" t="s">
        <v>292</v>
      </c>
      <c r="C2654" s="92" t="s">
        <v>112</v>
      </c>
      <c r="D2654">
        <v>102063.34375</v>
      </c>
    </row>
    <row r="2655" spans="1:4">
      <c r="A2655" s="92">
        <v>2090</v>
      </c>
      <c r="B2655" s="92" t="s">
        <v>292</v>
      </c>
      <c r="C2655" s="92" t="s">
        <v>112</v>
      </c>
      <c r="D2655">
        <v>2446.62377929688</v>
      </c>
    </row>
    <row r="2656" spans="1:4">
      <c r="A2656" s="92">
        <v>2090</v>
      </c>
      <c r="B2656" s="92" t="s">
        <v>292</v>
      </c>
      <c r="C2656" s="92" t="s">
        <v>112</v>
      </c>
      <c r="D2656">
        <v>24120.365234375</v>
      </c>
    </row>
    <row r="2657" spans="1:4">
      <c r="A2657" s="92">
        <v>2090</v>
      </c>
      <c r="B2657" s="92" t="s">
        <v>292</v>
      </c>
      <c r="C2657" s="92" t="s">
        <v>112</v>
      </c>
      <c r="D2657">
        <v>19541.595703125</v>
      </c>
    </row>
    <row r="2658" spans="1:4">
      <c r="A2658" s="92">
        <v>2090</v>
      </c>
      <c r="B2658" s="92" t="s">
        <v>292</v>
      </c>
      <c r="C2658" s="92" t="s">
        <v>112</v>
      </c>
      <c r="D2658">
        <v>71965.9609375</v>
      </c>
    </row>
    <row r="2659" spans="1:4">
      <c r="A2659" s="92">
        <v>2090</v>
      </c>
      <c r="B2659" s="92" t="s">
        <v>292</v>
      </c>
      <c r="C2659" s="92" t="s">
        <v>112</v>
      </c>
      <c r="D2659">
        <v>414826.21875</v>
      </c>
    </row>
    <row r="2660" spans="1:4">
      <c r="A2660" s="92">
        <v>2090</v>
      </c>
      <c r="B2660" s="92" t="s">
        <v>292</v>
      </c>
      <c r="C2660" s="92" t="s">
        <v>112</v>
      </c>
      <c r="D2660">
        <v>1386.74462890625</v>
      </c>
    </row>
    <row r="2661" spans="1:4">
      <c r="A2661" s="92">
        <v>2090</v>
      </c>
      <c r="B2661" s="92" t="s">
        <v>292</v>
      </c>
      <c r="C2661" s="92" t="s">
        <v>112</v>
      </c>
      <c r="D2661">
        <v>2082.63110351562</v>
      </c>
    </row>
    <row r="2662" spans="1:4">
      <c r="A2662" s="92">
        <v>2090</v>
      </c>
      <c r="B2662" s="92" t="s">
        <v>292</v>
      </c>
      <c r="C2662" s="92" t="s">
        <v>112</v>
      </c>
      <c r="D2662">
        <v>326601.9375</v>
      </c>
    </row>
    <row r="2663" spans="1:4">
      <c r="A2663" s="92">
        <v>2090</v>
      </c>
      <c r="B2663" s="92" t="s">
        <v>292</v>
      </c>
      <c r="C2663" s="92" t="s">
        <v>112</v>
      </c>
      <c r="D2663">
        <v>8.5018758773803693</v>
      </c>
    </row>
    <row r="2664" spans="1:4">
      <c r="A2664" s="92">
        <v>2090</v>
      </c>
      <c r="B2664" s="92" t="s">
        <v>292</v>
      </c>
      <c r="C2664" s="92" t="s">
        <v>112</v>
      </c>
      <c r="D2664">
        <v>611796</v>
      </c>
    </row>
    <row r="2665" spans="1:4">
      <c r="A2665" s="92">
        <v>2090</v>
      </c>
      <c r="B2665" s="92" t="s">
        <v>292</v>
      </c>
      <c r="C2665" s="92" t="s">
        <v>112</v>
      </c>
      <c r="D2665">
        <v>32683.005859375</v>
      </c>
    </row>
    <row r="2666" spans="1:4">
      <c r="A2666" s="92">
        <v>2090</v>
      </c>
      <c r="B2666" s="92" t="s">
        <v>292</v>
      </c>
      <c r="C2666" s="92" t="s">
        <v>112</v>
      </c>
      <c r="D2666">
        <v>78559.0625</v>
      </c>
    </row>
    <row r="2667" spans="1:4">
      <c r="A2667" s="92">
        <v>2090</v>
      </c>
      <c r="B2667" s="92" t="s">
        <v>292</v>
      </c>
      <c r="C2667" s="92" t="s">
        <v>112</v>
      </c>
      <c r="D2667">
        <v>8555.3134765625</v>
      </c>
    </row>
    <row r="2668" spans="1:4">
      <c r="A2668" s="92">
        <v>2090</v>
      </c>
      <c r="B2668" s="92" t="s">
        <v>292</v>
      </c>
      <c r="C2668" s="92" t="s">
        <v>112</v>
      </c>
      <c r="D2668">
        <v>60669.515625</v>
      </c>
    </row>
    <row r="2669" spans="1:4">
      <c r="A2669" s="92">
        <v>2090</v>
      </c>
      <c r="B2669" s="92" t="s">
        <v>292</v>
      </c>
      <c r="C2669" s="92" t="s">
        <v>112</v>
      </c>
      <c r="D2669">
        <v>11348.2587890625</v>
      </c>
    </row>
    <row r="2670" spans="1:4">
      <c r="A2670" s="92">
        <v>2090</v>
      </c>
      <c r="B2670" s="92" t="s">
        <v>292</v>
      </c>
      <c r="C2670" s="92" t="s">
        <v>112</v>
      </c>
      <c r="D2670">
        <v>1181.21228027344</v>
      </c>
    </row>
    <row r="2671" spans="1:4">
      <c r="A2671" s="92">
        <v>2090</v>
      </c>
      <c r="B2671" s="92" t="s">
        <v>292</v>
      </c>
      <c r="C2671" s="92" t="s">
        <v>115</v>
      </c>
      <c r="D2671">
        <v>66364.7265625</v>
      </c>
    </row>
    <row r="2672" spans="1:4">
      <c r="A2672" s="92">
        <v>2090</v>
      </c>
      <c r="B2672" s="92" t="s">
        <v>292</v>
      </c>
      <c r="C2672" s="92" t="s">
        <v>115</v>
      </c>
      <c r="D2672">
        <v>24572.677734375</v>
      </c>
    </row>
    <row r="2673" spans="1:4">
      <c r="A2673" s="92">
        <v>2090</v>
      </c>
      <c r="B2673" s="92" t="s">
        <v>292</v>
      </c>
      <c r="C2673" s="92" t="s">
        <v>118</v>
      </c>
      <c r="D2673">
        <v>4199.28125</v>
      </c>
    </row>
    <row r="2674" spans="1:4">
      <c r="A2674" s="92">
        <v>2090</v>
      </c>
      <c r="B2674" s="92" t="s">
        <v>292</v>
      </c>
      <c r="C2674" s="92" t="s">
        <v>118</v>
      </c>
      <c r="D2674">
        <v>124966.4765625</v>
      </c>
    </row>
    <row r="2675" spans="1:4">
      <c r="A2675" s="92">
        <v>2090</v>
      </c>
      <c r="B2675" s="92" t="s">
        <v>292</v>
      </c>
      <c r="C2675" s="92" t="s">
        <v>118</v>
      </c>
      <c r="D2675">
        <v>82145.296875</v>
      </c>
    </row>
    <row r="2676" spans="1:4">
      <c r="A2676" s="92">
        <v>2090</v>
      </c>
      <c r="B2676" s="92" t="s">
        <v>292</v>
      </c>
      <c r="C2676" s="92" t="s">
        <v>121</v>
      </c>
      <c r="D2676">
        <v>83462.1875</v>
      </c>
    </row>
    <row r="2677" spans="1:4">
      <c r="A2677" s="92">
        <v>2090</v>
      </c>
      <c r="B2677" s="92" t="s">
        <v>292</v>
      </c>
      <c r="C2677" s="92" t="s">
        <v>121</v>
      </c>
      <c r="D2677">
        <v>58751.8046875</v>
      </c>
    </row>
    <row r="2678" spans="1:4">
      <c r="A2678" s="92">
        <v>2090</v>
      </c>
      <c r="B2678" s="92" t="s">
        <v>292</v>
      </c>
      <c r="C2678" s="92" t="s">
        <v>181</v>
      </c>
      <c r="D2678">
        <v>42444.38671875</v>
      </c>
    </row>
    <row r="2679" spans="1:4">
      <c r="A2679" s="92">
        <v>2090</v>
      </c>
      <c r="B2679" s="92" t="s">
        <v>292</v>
      </c>
      <c r="C2679" s="92" t="s">
        <v>181</v>
      </c>
      <c r="D2679">
        <v>9699.3095703125</v>
      </c>
    </row>
    <row r="2680" spans="1:4">
      <c r="A2680" s="92">
        <v>2090</v>
      </c>
      <c r="B2680" s="92" t="s">
        <v>292</v>
      </c>
      <c r="C2680" s="92" t="s">
        <v>181</v>
      </c>
      <c r="D2680">
        <v>6716.39453125</v>
      </c>
    </row>
    <row r="2681" spans="1:4">
      <c r="A2681" s="92">
        <v>2090</v>
      </c>
      <c r="B2681" s="92" t="s">
        <v>292</v>
      </c>
      <c r="C2681" s="92" t="s">
        <v>181</v>
      </c>
      <c r="D2681">
        <v>2321.62939453125</v>
      </c>
    </row>
    <row r="2682" spans="1:4">
      <c r="A2682" s="92">
        <v>2090</v>
      </c>
      <c r="B2682" s="92" t="s">
        <v>292</v>
      </c>
      <c r="C2682" s="92" t="s">
        <v>181</v>
      </c>
      <c r="D2682">
        <v>93699.46875</v>
      </c>
    </row>
    <row r="2683" spans="1:4">
      <c r="A2683" s="92">
        <v>2090</v>
      </c>
      <c r="B2683" s="92" t="s">
        <v>292</v>
      </c>
      <c r="C2683" s="92" t="s">
        <v>181</v>
      </c>
      <c r="D2683">
        <v>58533.890625</v>
      </c>
    </row>
    <row r="2684" spans="1:4">
      <c r="A2684" s="92">
        <v>2090</v>
      </c>
      <c r="B2684" s="92" t="s">
        <v>292</v>
      </c>
      <c r="C2684" s="92" t="s">
        <v>124</v>
      </c>
      <c r="D2684">
        <v>212206.875</v>
      </c>
    </row>
    <row r="2685" spans="1:4">
      <c r="A2685" s="92">
        <v>2090</v>
      </c>
      <c r="B2685" s="92" t="s">
        <v>292</v>
      </c>
      <c r="C2685" s="92" t="s">
        <v>124</v>
      </c>
      <c r="D2685">
        <v>19811.556640625</v>
      </c>
    </row>
    <row r="2686" spans="1:4">
      <c r="A2686" s="92">
        <v>2090</v>
      </c>
      <c r="B2686" s="92" t="s">
        <v>292</v>
      </c>
      <c r="C2686" s="92" t="s">
        <v>124</v>
      </c>
      <c r="D2686">
        <v>969.013427734375</v>
      </c>
    </row>
    <row r="2687" spans="1:4">
      <c r="A2687" s="92">
        <v>2090</v>
      </c>
      <c r="B2687" s="92" t="s">
        <v>292</v>
      </c>
      <c r="C2687" s="92" t="s">
        <v>124</v>
      </c>
      <c r="D2687">
        <v>40634.99609375</v>
      </c>
    </row>
    <row r="2688" spans="1:4">
      <c r="A2688" s="92">
        <v>2090</v>
      </c>
      <c r="B2688" s="92" t="s">
        <v>292</v>
      </c>
      <c r="C2688" s="92" t="s">
        <v>124</v>
      </c>
      <c r="D2688">
        <v>25738.33984375</v>
      </c>
    </row>
    <row r="2689" spans="1:4">
      <c r="A2689" s="92">
        <v>2090</v>
      </c>
      <c r="B2689" s="92" t="s">
        <v>292</v>
      </c>
      <c r="C2689" s="92" t="s">
        <v>130</v>
      </c>
      <c r="D2689">
        <v>885846.75</v>
      </c>
    </row>
    <row r="2690" spans="1:4">
      <c r="A2690" s="92">
        <v>2090</v>
      </c>
      <c r="B2690" s="92" t="s">
        <v>292</v>
      </c>
      <c r="C2690" s="92" t="s">
        <v>130</v>
      </c>
      <c r="D2690">
        <v>23861.455078125</v>
      </c>
    </row>
    <row r="2691" spans="1:4">
      <c r="A2691" s="92">
        <v>2090</v>
      </c>
      <c r="B2691" s="92" t="s">
        <v>292</v>
      </c>
      <c r="C2691" s="92" t="s">
        <v>130</v>
      </c>
      <c r="D2691">
        <v>243047.421875</v>
      </c>
    </row>
    <row r="2692" spans="1:4">
      <c r="A2692" s="92">
        <v>2090</v>
      </c>
      <c r="B2692" s="92" t="s">
        <v>292</v>
      </c>
      <c r="C2692" s="92" t="s">
        <v>130</v>
      </c>
      <c r="D2692">
        <v>58552.44921875</v>
      </c>
    </row>
    <row r="2693" spans="1:4">
      <c r="A2693" s="92">
        <v>2090</v>
      </c>
      <c r="B2693" s="92" t="s">
        <v>292</v>
      </c>
      <c r="C2693" s="92" t="s">
        <v>130</v>
      </c>
      <c r="D2693">
        <v>10305.6982421875</v>
      </c>
    </row>
    <row r="2694" spans="1:4">
      <c r="A2694" s="92">
        <v>2090</v>
      </c>
      <c r="B2694" s="92" t="s">
        <v>292</v>
      </c>
      <c r="C2694" s="92" t="s">
        <v>130</v>
      </c>
      <c r="D2694">
        <v>183875.46875</v>
      </c>
    </row>
    <row r="2695" spans="1:4">
      <c r="A2695" s="92">
        <v>2090</v>
      </c>
      <c r="B2695" s="92" t="s">
        <v>292</v>
      </c>
      <c r="C2695" s="92" t="s">
        <v>132</v>
      </c>
      <c r="D2695">
        <v>547823.5625</v>
      </c>
    </row>
    <row r="2696" spans="1:4">
      <c r="A2696" s="92">
        <v>2090</v>
      </c>
      <c r="B2696" s="92" t="s">
        <v>292</v>
      </c>
      <c r="C2696" s="92" t="s">
        <v>132</v>
      </c>
      <c r="D2696">
        <v>514189.46875</v>
      </c>
    </row>
    <row r="2697" spans="1:4">
      <c r="A2697" s="92">
        <v>2090</v>
      </c>
      <c r="B2697" s="92" t="s">
        <v>292</v>
      </c>
      <c r="C2697" s="92" t="s">
        <v>132</v>
      </c>
      <c r="D2697">
        <v>189161.984375</v>
      </c>
    </row>
    <row r="2698" spans="1:4">
      <c r="A2698" s="92">
        <v>2090</v>
      </c>
      <c r="B2698" s="92" t="s">
        <v>292</v>
      </c>
      <c r="C2698" s="92" t="s">
        <v>132</v>
      </c>
      <c r="D2698">
        <v>12512.9580078125</v>
      </c>
    </row>
    <row r="2699" spans="1:4">
      <c r="A2699" s="92">
        <v>2090</v>
      </c>
      <c r="B2699" s="92" t="s">
        <v>292</v>
      </c>
      <c r="C2699" s="92" t="s">
        <v>287</v>
      </c>
      <c r="D2699">
        <v>21413.578125</v>
      </c>
    </row>
    <row r="2700" spans="1:4">
      <c r="A2700" s="92">
        <v>2090</v>
      </c>
      <c r="B2700" s="92" t="s">
        <v>292</v>
      </c>
      <c r="C2700" s="92" t="s">
        <v>287</v>
      </c>
      <c r="D2700">
        <v>325499.34375</v>
      </c>
    </row>
    <row r="2701" spans="1:4">
      <c r="A2701" s="92">
        <v>2090</v>
      </c>
      <c r="B2701" s="92" t="s">
        <v>292</v>
      </c>
      <c r="C2701" s="92" t="s">
        <v>287</v>
      </c>
      <c r="D2701">
        <v>8840.8115234375</v>
      </c>
    </row>
    <row r="2702" spans="1:4">
      <c r="A2702" s="92">
        <v>2090</v>
      </c>
      <c r="B2702" s="92" t="s">
        <v>292</v>
      </c>
      <c r="C2702" s="92" t="s">
        <v>287</v>
      </c>
      <c r="D2702">
        <v>91883.4140625</v>
      </c>
    </row>
    <row r="2703" spans="1:4">
      <c r="A2703" s="92">
        <v>2090</v>
      </c>
      <c r="B2703" s="92" t="s">
        <v>292</v>
      </c>
      <c r="C2703" s="92" t="s">
        <v>141</v>
      </c>
      <c r="D2703">
        <v>631086.75</v>
      </c>
    </row>
    <row r="2704" spans="1:4">
      <c r="A2704" s="92">
        <v>2090</v>
      </c>
      <c r="B2704" s="92" t="s">
        <v>292</v>
      </c>
      <c r="C2704" s="92" t="s">
        <v>141</v>
      </c>
      <c r="D2704">
        <v>52671.6796875</v>
      </c>
    </row>
    <row r="2705" spans="1:4">
      <c r="A2705" s="92">
        <v>2090</v>
      </c>
      <c r="B2705" s="92" t="s">
        <v>292</v>
      </c>
      <c r="C2705" s="92" t="s">
        <v>141</v>
      </c>
      <c r="D2705">
        <v>138707.453125</v>
      </c>
    </row>
    <row r="2706" spans="1:4">
      <c r="A2706" s="92">
        <v>2090</v>
      </c>
      <c r="B2706" s="92" t="s">
        <v>292</v>
      </c>
      <c r="C2706" s="92" t="s">
        <v>141</v>
      </c>
      <c r="D2706">
        <v>712919.125</v>
      </c>
    </row>
    <row r="2707" spans="1:4">
      <c r="A2707" s="92">
        <v>2090</v>
      </c>
      <c r="B2707" s="92" t="s">
        <v>292</v>
      </c>
      <c r="C2707" s="92" t="s">
        <v>141</v>
      </c>
      <c r="D2707">
        <v>47792.0078125</v>
      </c>
    </row>
    <row r="2708" spans="1:4">
      <c r="A2708" s="92">
        <v>2090</v>
      </c>
      <c r="B2708" s="92" t="s">
        <v>292</v>
      </c>
      <c r="C2708" s="92" t="s">
        <v>141</v>
      </c>
      <c r="D2708">
        <v>178979.9375</v>
      </c>
    </row>
    <row r="2709" spans="1:4">
      <c r="A2709" s="92">
        <v>2090</v>
      </c>
      <c r="B2709" s="92" t="s">
        <v>292</v>
      </c>
      <c r="C2709" s="92" t="s">
        <v>141</v>
      </c>
      <c r="D2709">
        <v>268461.21875</v>
      </c>
    </row>
    <row r="2710" spans="1:4">
      <c r="A2710" s="92">
        <v>2090</v>
      </c>
      <c r="B2710" s="92" t="s">
        <v>292</v>
      </c>
      <c r="C2710" s="92" t="s">
        <v>141</v>
      </c>
      <c r="D2710">
        <v>25126.298828125</v>
      </c>
    </row>
    <row r="2711" spans="1:4">
      <c r="A2711" s="92">
        <v>2090</v>
      </c>
      <c r="B2711" s="92" t="s">
        <v>292</v>
      </c>
      <c r="C2711" s="92" t="s">
        <v>141</v>
      </c>
      <c r="D2711">
        <v>41271.7421875</v>
      </c>
    </row>
    <row r="2712" spans="1:4">
      <c r="A2712" s="92">
        <v>2090</v>
      </c>
      <c r="B2712" s="92" t="s">
        <v>292</v>
      </c>
      <c r="C2712" s="92" t="s">
        <v>141</v>
      </c>
      <c r="D2712">
        <v>53881.05078125</v>
      </c>
    </row>
    <row r="2713" spans="1:4">
      <c r="A2713" s="92">
        <v>2090</v>
      </c>
      <c r="B2713" s="92" t="s">
        <v>292</v>
      </c>
      <c r="C2713" s="92" t="s">
        <v>141</v>
      </c>
      <c r="D2713">
        <v>385762.53125</v>
      </c>
    </row>
    <row r="2714" spans="1:4">
      <c r="A2714" s="92">
        <v>2090</v>
      </c>
      <c r="B2714" s="92" t="s">
        <v>292</v>
      </c>
      <c r="C2714" s="92" t="s">
        <v>141</v>
      </c>
      <c r="D2714">
        <v>7598.97802734375</v>
      </c>
    </row>
    <row r="2715" spans="1:4">
      <c r="A2715" s="92">
        <v>2090</v>
      </c>
      <c r="B2715" s="92" t="s">
        <v>292</v>
      </c>
      <c r="C2715" s="92" t="s">
        <v>182</v>
      </c>
      <c r="D2715">
        <v>20757.845703125</v>
      </c>
    </row>
    <row r="2716" spans="1:4">
      <c r="A2716" s="92">
        <v>2090</v>
      </c>
      <c r="B2716" s="92" t="s">
        <v>292</v>
      </c>
      <c r="C2716" s="92" t="s">
        <v>182</v>
      </c>
      <c r="D2716">
        <v>12304.7412109375</v>
      </c>
    </row>
    <row r="2717" spans="1:4">
      <c r="A2717" s="92">
        <v>2090</v>
      </c>
      <c r="B2717" s="92" t="s">
        <v>292</v>
      </c>
      <c r="C2717" s="92" t="s">
        <v>182</v>
      </c>
      <c r="D2717">
        <v>9630.673828125</v>
      </c>
    </row>
    <row r="2718" spans="1:4">
      <c r="A2718" s="92">
        <v>2090</v>
      </c>
      <c r="B2718" s="92" t="s">
        <v>292</v>
      </c>
      <c r="C2718" s="92" t="s">
        <v>144</v>
      </c>
      <c r="D2718">
        <v>11632.8349609375</v>
      </c>
    </row>
    <row r="2719" spans="1:4">
      <c r="A2719" s="92">
        <v>2090</v>
      </c>
      <c r="B2719" s="92" t="s">
        <v>292</v>
      </c>
      <c r="C2719" s="92" t="s">
        <v>144</v>
      </c>
      <c r="D2719">
        <v>4316.06884765625</v>
      </c>
    </row>
    <row r="2720" spans="1:4">
      <c r="A2720" s="92">
        <v>2090</v>
      </c>
      <c r="B2720" s="92" t="s">
        <v>292</v>
      </c>
      <c r="C2720" s="92" t="s">
        <v>144</v>
      </c>
      <c r="D2720">
        <v>5843.8544921875</v>
      </c>
    </row>
    <row r="2721" spans="1:4">
      <c r="A2721" s="92">
        <v>2090</v>
      </c>
      <c r="B2721" s="92" t="s">
        <v>292</v>
      </c>
      <c r="C2721" s="92" t="s">
        <v>144</v>
      </c>
      <c r="D2721">
        <v>1875.12268066406</v>
      </c>
    </row>
    <row r="2722" spans="1:4">
      <c r="A2722" s="92">
        <v>2090</v>
      </c>
      <c r="B2722" s="92" t="s">
        <v>292</v>
      </c>
      <c r="C2722" s="92" t="s">
        <v>144</v>
      </c>
      <c r="D2722">
        <v>1242.79895019531</v>
      </c>
    </row>
    <row r="2723" spans="1:4">
      <c r="A2723" s="92">
        <v>2090</v>
      </c>
      <c r="B2723" s="92" t="s">
        <v>292</v>
      </c>
      <c r="C2723" s="92" t="s">
        <v>144</v>
      </c>
      <c r="D2723">
        <v>1884.52697753906</v>
      </c>
    </row>
    <row r="2724" spans="1:4">
      <c r="A2724" s="92">
        <v>2090</v>
      </c>
      <c r="B2724" s="92" t="s">
        <v>292</v>
      </c>
      <c r="C2724" s="92" t="s">
        <v>144</v>
      </c>
      <c r="D2724">
        <v>2955.0732421875</v>
      </c>
    </row>
    <row r="2725" spans="1:4">
      <c r="A2725" s="92">
        <v>2090</v>
      </c>
      <c r="B2725" s="92" t="s">
        <v>292</v>
      </c>
      <c r="C2725" s="92" t="s">
        <v>147</v>
      </c>
      <c r="D2725">
        <v>42754.8515625</v>
      </c>
    </row>
    <row r="2726" spans="1:4">
      <c r="A2726" s="92">
        <v>2090</v>
      </c>
      <c r="B2726" s="92" t="s">
        <v>292</v>
      </c>
      <c r="C2726" s="92" t="s">
        <v>147</v>
      </c>
      <c r="D2726">
        <v>14156.7177734375</v>
      </c>
    </row>
    <row r="2727" spans="1:4">
      <c r="A2727" s="92">
        <v>2090</v>
      </c>
      <c r="B2727" s="92" t="s">
        <v>292</v>
      </c>
      <c r="C2727" s="92" t="s">
        <v>147</v>
      </c>
      <c r="D2727">
        <v>15275.9150390625</v>
      </c>
    </row>
    <row r="2728" spans="1:4">
      <c r="A2728" s="92">
        <v>2090</v>
      </c>
      <c r="B2728" s="92" t="s">
        <v>292</v>
      </c>
      <c r="C2728" s="92" t="s">
        <v>147</v>
      </c>
      <c r="D2728">
        <v>49905.73046875</v>
      </c>
    </row>
    <row r="2729" spans="1:4">
      <c r="A2729" s="92">
        <v>2090</v>
      </c>
      <c r="B2729" s="92" t="s">
        <v>292</v>
      </c>
      <c r="C2729" s="92" t="s">
        <v>147</v>
      </c>
      <c r="D2729">
        <v>176890.078125</v>
      </c>
    </row>
    <row r="2730" spans="1:4">
      <c r="A2730" s="92">
        <v>2090</v>
      </c>
      <c r="B2730" s="92" t="s">
        <v>292</v>
      </c>
      <c r="C2730" s="92" t="s">
        <v>183</v>
      </c>
      <c r="D2730">
        <v>183219.3125</v>
      </c>
    </row>
    <row r="2731" spans="1:4">
      <c r="A2731" s="92">
        <v>2090</v>
      </c>
      <c r="B2731" s="92" t="s">
        <v>292</v>
      </c>
      <c r="C2731" s="92" t="s">
        <v>183</v>
      </c>
      <c r="D2731">
        <v>10794.724609375</v>
      </c>
    </row>
    <row r="2732" spans="1:4">
      <c r="A2732" s="92">
        <v>2090</v>
      </c>
      <c r="B2732" s="92" t="s">
        <v>292</v>
      </c>
      <c r="C2732" s="92" t="s">
        <v>183</v>
      </c>
      <c r="D2732">
        <v>35446.015625</v>
      </c>
    </row>
    <row r="2733" spans="1:4">
      <c r="A2733" s="92">
        <v>2090</v>
      </c>
      <c r="B2733" s="92" t="s">
        <v>292</v>
      </c>
      <c r="C2733" s="92" t="s">
        <v>183</v>
      </c>
      <c r="D2733">
        <v>107591.7578125</v>
      </c>
    </row>
    <row r="2734" spans="1:4">
      <c r="A2734" s="92">
        <v>2090</v>
      </c>
      <c r="B2734" s="92" t="s">
        <v>292</v>
      </c>
      <c r="C2734" s="92" t="s">
        <v>149</v>
      </c>
      <c r="D2734">
        <v>91284.9921875</v>
      </c>
    </row>
    <row r="2735" spans="1:4">
      <c r="A2735" s="92">
        <v>2090</v>
      </c>
      <c r="B2735" s="92" t="s">
        <v>292</v>
      </c>
      <c r="C2735" s="92" t="s">
        <v>149</v>
      </c>
      <c r="D2735">
        <v>67.295913696289105</v>
      </c>
    </row>
    <row r="2736" spans="1:4">
      <c r="A2736" s="92">
        <v>2090</v>
      </c>
      <c r="B2736" s="92" t="s">
        <v>292</v>
      </c>
      <c r="C2736" s="92" t="s">
        <v>149</v>
      </c>
      <c r="D2736">
        <v>74703.2109375</v>
      </c>
    </row>
    <row r="2737" spans="1:4">
      <c r="A2737" s="92">
        <v>2090</v>
      </c>
      <c r="B2737" s="92" t="s">
        <v>292</v>
      </c>
      <c r="C2737" s="92" t="s">
        <v>149</v>
      </c>
      <c r="D2737">
        <v>218283.125</v>
      </c>
    </row>
    <row r="2738" spans="1:4">
      <c r="A2738" s="92">
        <v>2090</v>
      </c>
      <c r="B2738" s="92" t="s">
        <v>292</v>
      </c>
      <c r="C2738" s="92" t="s">
        <v>149</v>
      </c>
      <c r="D2738">
        <v>211802.890625</v>
      </c>
    </row>
    <row r="2739" spans="1:4">
      <c r="A2739" s="92">
        <v>2090</v>
      </c>
      <c r="B2739" s="92" t="s">
        <v>292</v>
      </c>
      <c r="C2739" s="92" t="s">
        <v>149</v>
      </c>
      <c r="D2739">
        <v>30249.845703125</v>
      </c>
    </row>
    <row r="2740" spans="1:4">
      <c r="A2740" s="92">
        <v>2090</v>
      </c>
      <c r="B2740" s="92" t="s">
        <v>292</v>
      </c>
      <c r="C2740" s="92" t="s">
        <v>149</v>
      </c>
      <c r="D2740">
        <v>574006.3125</v>
      </c>
    </row>
    <row r="2741" spans="1:4">
      <c r="A2741" s="92">
        <v>2090</v>
      </c>
      <c r="B2741" s="92" t="s">
        <v>292</v>
      </c>
      <c r="C2741" s="92" t="s">
        <v>149</v>
      </c>
      <c r="D2741">
        <v>305992.65625</v>
      </c>
    </row>
    <row r="2742" spans="1:4">
      <c r="A2742" s="92">
        <v>2090</v>
      </c>
      <c r="B2742" s="92" t="s">
        <v>292</v>
      </c>
      <c r="C2742" s="92" t="s">
        <v>149</v>
      </c>
      <c r="D2742">
        <v>196308.234375</v>
      </c>
    </row>
    <row r="2743" spans="1:4">
      <c r="A2743" s="92">
        <v>2090</v>
      </c>
      <c r="B2743" s="92" t="s">
        <v>292</v>
      </c>
      <c r="C2743" s="92" t="s">
        <v>149</v>
      </c>
      <c r="D2743">
        <v>152641.828125</v>
      </c>
    </row>
    <row r="2744" spans="1:4">
      <c r="A2744" s="92">
        <v>2090</v>
      </c>
      <c r="B2744" s="92" t="s">
        <v>292</v>
      </c>
      <c r="C2744" s="92" t="s">
        <v>149</v>
      </c>
      <c r="D2744">
        <v>10319.7978515625</v>
      </c>
    </row>
    <row r="2745" spans="1:4">
      <c r="A2745" s="92">
        <v>2090</v>
      </c>
      <c r="B2745" s="92" t="s">
        <v>292</v>
      </c>
      <c r="C2745" s="92" t="s">
        <v>149</v>
      </c>
      <c r="D2745">
        <v>42379.21484375</v>
      </c>
    </row>
    <row r="2746" spans="1:4">
      <c r="A2746" s="92">
        <v>2090</v>
      </c>
      <c r="B2746" s="92" t="s">
        <v>292</v>
      </c>
      <c r="C2746" s="92" t="s">
        <v>149</v>
      </c>
      <c r="D2746">
        <v>219799.546875</v>
      </c>
    </row>
    <row r="2747" spans="1:4">
      <c r="A2747" s="92">
        <v>2090</v>
      </c>
      <c r="B2747" s="92" t="s">
        <v>292</v>
      </c>
      <c r="C2747" s="92" t="s">
        <v>149</v>
      </c>
      <c r="D2747">
        <v>526476.4375</v>
      </c>
    </row>
    <row r="2748" spans="1:4">
      <c r="A2748" s="92">
        <v>2090</v>
      </c>
      <c r="B2748" s="92" t="s">
        <v>292</v>
      </c>
      <c r="C2748" s="92" t="s">
        <v>155</v>
      </c>
      <c r="D2748">
        <v>58977.37109375</v>
      </c>
    </row>
    <row r="2749" spans="1:4">
      <c r="A2749" s="92">
        <v>2090</v>
      </c>
      <c r="B2749" s="92" t="s">
        <v>292</v>
      </c>
      <c r="C2749" s="92" t="s">
        <v>155</v>
      </c>
      <c r="D2749">
        <v>39603.7890625</v>
      </c>
    </row>
    <row r="2750" spans="1:4">
      <c r="A2750" s="92">
        <v>2090</v>
      </c>
      <c r="B2750" s="92" t="s">
        <v>292</v>
      </c>
      <c r="C2750" s="92" t="s">
        <v>155</v>
      </c>
      <c r="D2750">
        <v>116577.8046875</v>
      </c>
    </row>
    <row r="2751" spans="1:4">
      <c r="A2751" s="92">
        <v>2090</v>
      </c>
      <c r="B2751" s="92" t="s">
        <v>292</v>
      </c>
      <c r="C2751" s="92" t="s">
        <v>155</v>
      </c>
      <c r="D2751">
        <v>114608.4296875</v>
      </c>
    </row>
    <row r="2752" spans="1:4">
      <c r="A2752" s="92">
        <v>2090</v>
      </c>
      <c r="B2752" s="92" t="s">
        <v>292</v>
      </c>
      <c r="C2752" s="92" t="s">
        <v>155</v>
      </c>
      <c r="D2752">
        <v>284577.3125</v>
      </c>
    </row>
    <row r="2753" spans="1:4">
      <c r="A2753" s="92">
        <v>2090</v>
      </c>
      <c r="B2753" s="92" t="s">
        <v>292</v>
      </c>
      <c r="C2753" s="92" t="s">
        <v>155</v>
      </c>
      <c r="D2753">
        <v>43177.1015625</v>
      </c>
    </row>
    <row r="2754" spans="1:4">
      <c r="A2754" s="92">
        <v>2090</v>
      </c>
      <c r="B2754" s="92" t="s">
        <v>292</v>
      </c>
      <c r="C2754" s="92" t="s">
        <v>155</v>
      </c>
      <c r="D2754">
        <v>662988.4375</v>
      </c>
    </row>
    <row r="2755" spans="1:4">
      <c r="A2755" s="92">
        <v>2090</v>
      </c>
      <c r="B2755" s="92" t="s">
        <v>292</v>
      </c>
      <c r="C2755" s="92" t="s">
        <v>155</v>
      </c>
      <c r="D2755">
        <v>87009</v>
      </c>
    </row>
    <row r="2756" spans="1:4">
      <c r="A2756" s="92">
        <v>2090</v>
      </c>
      <c r="B2756" s="92" t="s">
        <v>292</v>
      </c>
      <c r="C2756" s="92" t="s">
        <v>155</v>
      </c>
      <c r="D2756">
        <v>52.846710205078097</v>
      </c>
    </row>
    <row r="2757" spans="1:4">
      <c r="A2757" s="92">
        <v>2090</v>
      </c>
      <c r="B2757" s="92" t="s">
        <v>292</v>
      </c>
      <c r="C2757" s="92" t="s">
        <v>155</v>
      </c>
      <c r="D2757">
        <v>208385.25</v>
      </c>
    </row>
    <row r="2758" spans="1:4">
      <c r="A2758" s="92">
        <v>2090</v>
      </c>
      <c r="B2758" s="92" t="s">
        <v>292</v>
      </c>
      <c r="C2758" s="92" t="s">
        <v>155</v>
      </c>
      <c r="D2758">
        <v>30190.984375</v>
      </c>
    </row>
    <row r="2759" spans="1:4">
      <c r="A2759" s="92">
        <v>2090</v>
      </c>
      <c r="B2759" s="92" t="s">
        <v>292</v>
      </c>
      <c r="C2759" s="92" t="s">
        <v>155</v>
      </c>
      <c r="D2759">
        <v>161428.90625</v>
      </c>
    </row>
    <row r="2760" spans="1:4">
      <c r="A2760" s="92">
        <v>2100</v>
      </c>
      <c r="B2760" s="92" t="s">
        <v>292</v>
      </c>
      <c r="C2760" s="92" t="s">
        <v>78</v>
      </c>
      <c r="D2760">
        <v>4853.39208984375</v>
      </c>
    </row>
    <row r="2761" spans="1:4">
      <c r="A2761" s="92">
        <v>2100</v>
      </c>
      <c r="B2761" s="92" t="s">
        <v>292</v>
      </c>
      <c r="C2761" s="92" t="s">
        <v>78</v>
      </c>
      <c r="D2761">
        <v>189551.921875</v>
      </c>
    </row>
    <row r="2762" spans="1:4">
      <c r="A2762" s="92">
        <v>2100</v>
      </c>
      <c r="B2762" s="92" t="s">
        <v>292</v>
      </c>
      <c r="C2762" s="92" t="s">
        <v>78</v>
      </c>
      <c r="D2762">
        <v>11752.431640625</v>
      </c>
    </row>
    <row r="2763" spans="1:4">
      <c r="A2763" s="92">
        <v>2100</v>
      </c>
      <c r="B2763" s="92" t="s">
        <v>292</v>
      </c>
      <c r="C2763" s="92" t="s">
        <v>78</v>
      </c>
      <c r="D2763">
        <v>61417.6328125</v>
      </c>
    </row>
    <row r="2764" spans="1:4">
      <c r="A2764" s="92">
        <v>2100</v>
      </c>
      <c r="B2764" s="92" t="s">
        <v>292</v>
      </c>
      <c r="C2764" s="92" t="s">
        <v>78</v>
      </c>
      <c r="D2764">
        <v>96018.4296875</v>
      </c>
    </row>
    <row r="2765" spans="1:4">
      <c r="A2765" s="92">
        <v>2100</v>
      </c>
      <c r="B2765" s="92" t="s">
        <v>292</v>
      </c>
      <c r="C2765" s="92" t="s">
        <v>78</v>
      </c>
      <c r="D2765">
        <v>66626.140625</v>
      </c>
    </row>
    <row r="2766" spans="1:4">
      <c r="A2766" s="92">
        <v>2100</v>
      </c>
      <c r="B2766" s="92" t="s">
        <v>292</v>
      </c>
      <c r="C2766" s="92" t="s">
        <v>78</v>
      </c>
      <c r="D2766">
        <v>45267.6015625</v>
      </c>
    </row>
    <row r="2767" spans="1:4">
      <c r="A2767" s="92">
        <v>2100</v>
      </c>
      <c r="B2767" s="92" t="s">
        <v>292</v>
      </c>
      <c r="C2767" s="92" t="s">
        <v>78</v>
      </c>
      <c r="D2767">
        <v>27739.83203125</v>
      </c>
    </row>
    <row r="2768" spans="1:4">
      <c r="A2768" s="92">
        <v>2100</v>
      </c>
      <c r="B2768" s="92" t="s">
        <v>292</v>
      </c>
      <c r="C2768" s="92" t="s">
        <v>81</v>
      </c>
      <c r="D2768">
        <v>465.717041015625</v>
      </c>
    </row>
    <row r="2769" spans="1:4">
      <c r="A2769" s="92">
        <v>2100</v>
      </c>
      <c r="B2769" s="92" t="s">
        <v>292</v>
      </c>
      <c r="C2769" s="92" t="s">
        <v>81</v>
      </c>
      <c r="D2769">
        <v>6259.75439453125</v>
      </c>
    </row>
    <row r="2770" spans="1:4">
      <c r="A2770" s="92">
        <v>2100</v>
      </c>
      <c r="B2770" s="92" t="s">
        <v>292</v>
      </c>
      <c r="C2770" s="92" t="s">
        <v>81</v>
      </c>
      <c r="D2770">
        <v>44753.8046875</v>
      </c>
    </row>
    <row r="2771" spans="1:4">
      <c r="A2771" s="92">
        <v>2100</v>
      </c>
      <c r="B2771" s="92" t="s">
        <v>292</v>
      </c>
      <c r="C2771" s="92" t="s">
        <v>81</v>
      </c>
      <c r="D2771">
        <v>35020.41796875</v>
      </c>
    </row>
    <row r="2772" spans="1:4">
      <c r="A2772" s="92">
        <v>2100</v>
      </c>
      <c r="B2772" s="92" t="s">
        <v>292</v>
      </c>
      <c r="C2772" s="92" t="s">
        <v>81</v>
      </c>
      <c r="D2772">
        <v>20228.81640625</v>
      </c>
    </row>
    <row r="2773" spans="1:4">
      <c r="A2773" s="92">
        <v>2100</v>
      </c>
      <c r="B2773" s="92" t="s">
        <v>292</v>
      </c>
      <c r="C2773" s="92" t="s">
        <v>81</v>
      </c>
      <c r="D2773">
        <v>396.58059692382801</v>
      </c>
    </row>
    <row r="2774" spans="1:4">
      <c r="A2774" s="92">
        <v>2100</v>
      </c>
      <c r="B2774" s="92" t="s">
        <v>292</v>
      </c>
      <c r="C2774" s="92" t="s">
        <v>81</v>
      </c>
      <c r="D2774">
        <v>9067.8173828125</v>
      </c>
    </row>
    <row r="2775" spans="1:4">
      <c r="A2775" s="92">
        <v>2100</v>
      </c>
      <c r="B2775" s="92" t="s">
        <v>292</v>
      </c>
      <c r="C2775" s="92" t="s">
        <v>81</v>
      </c>
      <c r="D2775">
        <v>1397.359375</v>
      </c>
    </row>
    <row r="2776" spans="1:4">
      <c r="A2776" s="92">
        <v>2100</v>
      </c>
      <c r="B2776" s="92" t="s">
        <v>292</v>
      </c>
      <c r="C2776" s="92" t="s">
        <v>81</v>
      </c>
      <c r="D2776">
        <v>63.491737365722699</v>
      </c>
    </row>
    <row r="2777" spans="1:4">
      <c r="A2777" s="92">
        <v>2100</v>
      </c>
      <c r="B2777" s="92" t="s">
        <v>292</v>
      </c>
      <c r="C2777" s="92" t="s">
        <v>81</v>
      </c>
      <c r="D2777">
        <v>464.042724609375</v>
      </c>
    </row>
    <row r="2778" spans="1:4">
      <c r="A2778" s="92">
        <v>2100</v>
      </c>
      <c r="B2778" s="92" t="s">
        <v>292</v>
      </c>
      <c r="C2778" s="92" t="s">
        <v>81</v>
      </c>
      <c r="D2778">
        <v>27829.50390625</v>
      </c>
    </row>
    <row r="2779" spans="1:4">
      <c r="A2779" s="92">
        <v>2100</v>
      </c>
      <c r="B2779" s="92" t="s">
        <v>292</v>
      </c>
      <c r="C2779" s="92" t="s">
        <v>81</v>
      </c>
      <c r="D2779">
        <v>1585.91149902344</v>
      </c>
    </row>
    <row r="2780" spans="1:4">
      <c r="A2780" s="92">
        <v>2100</v>
      </c>
      <c r="B2780" s="92" t="s">
        <v>292</v>
      </c>
      <c r="C2780" s="92" t="s">
        <v>87</v>
      </c>
      <c r="D2780">
        <v>68333.1015625</v>
      </c>
    </row>
    <row r="2781" spans="1:4">
      <c r="A2781" s="92">
        <v>2100</v>
      </c>
      <c r="B2781" s="92" t="s">
        <v>292</v>
      </c>
      <c r="C2781" s="92" t="s">
        <v>87</v>
      </c>
      <c r="D2781">
        <v>52335.66015625</v>
      </c>
    </row>
    <row r="2782" spans="1:4">
      <c r="A2782" s="92">
        <v>2100</v>
      </c>
      <c r="B2782" s="92" t="s">
        <v>292</v>
      </c>
      <c r="C2782" s="92" t="s">
        <v>87</v>
      </c>
      <c r="D2782">
        <v>148891.3125</v>
      </c>
    </row>
    <row r="2783" spans="1:4">
      <c r="A2783" s="92">
        <v>2100</v>
      </c>
      <c r="B2783" s="92" t="s">
        <v>292</v>
      </c>
      <c r="C2783" s="92" t="s">
        <v>87</v>
      </c>
      <c r="D2783">
        <v>30095.587890625</v>
      </c>
    </row>
    <row r="2784" spans="1:4">
      <c r="A2784" s="92">
        <v>2100</v>
      </c>
      <c r="B2784" s="92" t="s">
        <v>292</v>
      </c>
      <c r="C2784" s="92" t="s">
        <v>87</v>
      </c>
      <c r="D2784">
        <v>107432.1484375</v>
      </c>
    </row>
    <row r="2785" spans="1:4">
      <c r="A2785" s="92">
        <v>2100</v>
      </c>
      <c r="B2785" s="92" t="s">
        <v>292</v>
      </c>
      <c r="C2785" s="92" t="s">
        <v>87</v>
      </c>
      <c r="D2785">
        <v>2307.18701171875</v>
      </c>
    </row>
    <row r="2786" spans="1:4">
      <c r="A2786" s="92">
        <v>2100</v>
      </c>
      <c r="B2786" s="92" t="s">
        <v>292</v>
      </c>
      <c r="C2786" s="92" t="s">
        <v>87</v>
      </c>
      <c r="D2786">
        <v>380022.40625</v>
      </c>
    </row>
    <row r="2787" spans="1:4">
      <c r="A2787" s="92">
        <v>2100</v>
      </c>
      <c r="B2787" s="92" t="s">
        <v>292</v>
      </c>
      <c r="C2787" s="92" t="s">
        <v>87</v>
      </c>
      <c r="D2787">
        <v>20.726469039916999</v>
      </c>
    </row>
    <row r="2788" spans="1:4">
      <c r="A2788" s="92">
        <v>2100</v>
      </c>
      <c r="B2788" s="92" t="s">
        <v>292</v>
      </c>
      <c r="C2788" s="92" t="s">
        <v>87</v>
      </c>
      <c r="D2788">
        <v>123074.1640625</v>
      </c>
    </row>
    <row r="2789" spans="1:4">
      <c r="A2789" s="92">
        <v>2100</v>
      </c>
      <c r="B2789" s="92" t="s">
        <v>292</v>
      </c>
      <c r="C2789" s="92" t="s">
        <v>87</v>
      </c>
      <c r="D2789">
        <v>5352.23974609375</v>
      </c>
    </row>
    <row r="2790" spans="1:4">
      <c r="A2790" s="92">
        <v>2100</v>
      </c>
      <c r="B2790" s="92" t="s">
        <v>292</v>
      </c>
      <c r="C2790" s="92" t="s">
        <v>87</v>
      </c>
      <c r="D2790">
        <v>138621.109375</v>
      </c>
    </row>
    <row r="2791" spans="1:4">
      <c r="A2791" s="92">
        <v>2100</v>
      </c>
      <c r="B2791" s="92" t="s">
        <v>292</v>
      </c>
      <c r="C2791" s="92" t="s">
        <v>87</v>
      </c>
      <c r="D2791">
        <v>759.98541259765602</v>
      </c>
    </row>
    <row r="2792" spans="1:4">
      <c r="A2792" s="92">
        <v>2100</v>
      </c>
      <c r="B2792" s="92" t="s">
        <v>292</v>
      </c>
      <c r="C2792" s="92" t="s">
        <v>87</v>
      </c>
      <c r="D2792">
        <v>20381.91796875</v>
      </c>
    </row>
    <row r="2793" spans="1:4">
      <c r="A2793" s="92">
        <v>2100</v>
      </c>
      <c r="B2793" s="92" t="s">
        <v>292</v>
      </c>
      <c r="C2793" s="92" t="s">
        <v>87</v>
      </c>
      <c r="D2793">
        <v>1393.8525390625</v>
      </c>
    </row>
    <row r="2794" spans="1:4">
      <c r="A2794" s="92">
        <v>2100</v>
      </c>
      <c r="B2794" s="92" t="s">
        <v>292</v>
      </c>
      <c r="C2794" s="92" t="s">
        <v>87</v>
      </c>
      <c r="D2794">
        <v>36181.93359375</v>
      </c>
    </row>
    <row r="2795" spans="1:4">
      <c r="A2795" s="92">
        <v>2100</v>
      </c>
      <c r="B2795" s="92" t="s">
        <v>292</v>
      </c>
      <c r="C2795" s="92" t="s">
        <v>84</v>
      </c>
      <c r="D2795">
        <v>13131.7646484375</v>
      </c>
    </row>
    <row r="2796" spans="1:4">
      <c r="A2796" s="92">
        <v>2100</v>
      </c>
      <c r="B2796" s="92" t="s">
        <v>292</v>
      </c>
      <c r="C2796" s="92" t="s">
        <v>84</v>
      </c>
      <c r="D2796">
        <v>5025.2421875</v>
      </c>
    </row>
    <row r="2797" spans="1:4">
      <c r="A2797" s="92">
        <v>2100</v>
      </c>
      <c r="B2797" s="92" t="s">
        <v>292</v>
      </c>
      <c r="C2797" s="92" t="s">
        <v>84</v>
      </c>
      <c r="D2797">
        <v>7718.34130859375</v>
      </c>
    </row>
    <row r="2798" spans="1:4">
      <c r="A2798" s="92">
        <v>2100</v>
      </c>
      <c r="B2798" s="92" t="s">
        <v>292</v>
      </c>
      <c r="C2798" s="92" t="s">
        <v>84</v>
      </c>
      <c r="D2798">
        <v>312.57870483398398</v>
      </c>
    </row>
    <row r="2799" spans="1:4">
      <c r="A2799" s="92">
        <v>2100</v>
      </c>
      <c r="B2799" s="92" t="s">
        <v>292</v>
      </c>
      <c r="C2799" s="92" t="s">
        <v>84</v>
      </c>
      <c r="D2799">
        <v>1900.1767578125</v>
      </c>
    </row>
    <row r="2800" spans="1:4">
      <c r="A2800" s="92">
        <v>2100</v>
      </c>
      <c r="B2800" s="92" t="s">
        <v>292</v>
      </c>
      <c r="C2800" s="92" t="s">
        <v>84</v>
      </c>
      <c r="D2800">
        <v>4003.96948242188</v>
      </c>
    </row>
    <row r="2801" spans="1:4">
      <c r="A2801" s="92">
        <v>2100</v>
      </c>
      <c r="B2801" s="92" t="s">
        <v>292</v>
      </c>
      <c r="C2801" s="92" t="s">
        <v>84</v>
      </c>
      <c r="D2801">
        <v>1214.11315917969</v>
      </c>
    </row>
    <row r="2802" spans="1:4">
      <c r="A2802" s="92">
        <v>2100</v>
      </c>
      <c r="B2802" s="92" t="s">
        <v>292</v>
      </c>
      <c r="C2802" s="92" t="s">
        <v>84</v>
      </c>
      <c r="D2802">
        <v>28167.220703125</v>
      </c>
    </row>
    <row r="2803" spans="1:4">
      <c r="A2803" s="92">
        <v>2100</v>
      </c>
      <c r="B2803" s="92" t="s">
        <v>292</v>
      </c>
      <c r="C2803" s="92" t="s">
        <v>84</v>
      </c>
      <c r="D2803">
        <v>22127.80859375</v>
      </c>
    </row>
    <row r="2804" spans="1:4">
      <c r="A2804" s="92">
        <v>2100</v>
      </c>
      <c r="B2804" s="92" t="s">
        <v>292</v>
      </c>
      <c r="C2804" s="92" t="s">
        <v>84</v>
      </c>
      <c r="D2804">
        <v>47759.22265625</v>
      </c>
    </row>
    <row r="2805" spans="1:4">
      <c r="A2805" s="92">
        <v>2100</v>
      </c>
      <c r="B2805" s="92" t="s">
        <v>292</v>
      </c>
      <c r="C2805" s="92" t="s">
        <v>84</v>
      </c>
      <c r="D2805">
        <v>3570.24877929688</v>
      </c>
    </row>
    <row r="2806" spans="1:4">
      <c r="A2806" s="92">
        <v>2100</v>
      </c>
      <c r="B2806" s="92" t="s">
        <v>292</v>
      </c>
      <c r="C2806" s="92" t="s">
        <v>90</v>
      </c>
      <c r="D2806">
        <v>162326.453125</v>
      </c>
    </row>
    <row r="2807" spans="1:4">
      <c r="A2807" s="92">
        <v>2100</v>
      </c>
      <c r="B2807" s="92" t="s">
        <v>292</v>
      </c>
      <c r="C2807" s="92" t="s">
        <v>90</v>
      </c>
      <c r="D2807">
        <v>48219.04296875</v>
      </c>
    </row>
    <row r="2808" spans="1:4">
      <c r="A2808" s="92">
        <v>2100</v>
      </c>
      <c r="B2808" s="92" t="s">
        <v>292</v>
      </c>
      <c r="C2808" s="92" t="s">
        <v>90</v>
      </c>
      <c r="D2808">
        <v>7.2288517951965297</v>
      </c>
    </row>
    <row r="2809" spans="1:4">
      <c r="A2809" s="92">
        <v>2100</v>
      </c>
      <c r="B2809" s="92" t="s">
        <v>292</v>
      </c>
      <c r="C2809" s="92" t="s">
        <v>90</v>
      </c>
      <c r="D2809">
        <v>18381.359375</v>
      </c>
    </row>
    <row r="2810" spans="1:4">
      <c r="A2810" s="92">
        <v>2100</v>
      </c>
      <c r="B2810" s="92" t="s">
        <v>292</v>
      </c>
      <c r="C2810" s="92" t="s">
        <v>90</v>
      </c>
      <c r="D2810">
        <v>7363.50927734375</v>
      </c>
    </row>
    <row r="2811" spans="1:4">
      <c r="A2811" s="92">
        <v>2100</v>
      </c>
      <c r="B2811" s="92" t="s">
        <v>292</v>
      </c>
      <c r="C2811" s="92" t="s">
        <v>90</v>
      </c>
      <c r="D2811">
        <v>8298.0625</v>
      </c>
    </row>
    <row r="2812" spans="1:4">
      <c r="A2812" s="92">
        <v>2100</v>
      </c>
      <c r="B2812" s="92" t="s">
        <v>292</v>
      </c>
      <c r="C2812" s="92" t="s">
        <v>90</v>
      </c>
      <c r="D2812">
        <v>5068.4658203125</v>
      </c>
    </row>
    <row r="2813" spans="1:4">
      <c r="A2813" s="92">
        <v>2100</v>
      </c>
      <c r="B2813" s="92" t="s">
        <v>292</v>
      </c>
      <c r="C2813" s="92" t="s">
        <v>90</v>
      </c>
      <c r="D2813">
        <v>67140.1015625</v>
      </c>
    </row>
    <row r="2814" spans="1:4">
      <c r="A2814" s="92">
        <v>2100</v>
      </c>
      <c r="B2814" s="92" t="s">
        <v>292</v>
      </c>
      <c r="C2814" s="92" t="s">
        <v>90</v>
      </c>
      <c r="D2814">
        <v>64130.94921875</v>
      </c>
    </row>
    <row r="2815" spans="1:4">
      <c r="A2815" s="92">
        <v>2100</v>
      </c>
      <c r="B2815" s="92" t="s">
        <v>292</v>
      </c>
      <c r="C2815" s="92" t="s">
        <v>90</v>
      </c>
      <c r="D2815">
        <v>32390.490234375</v>
      </c>
    </row>
    <row r="2816" spans="1:4">
      <c r="A2816" s="92">
        <v>2100</v>
      </c>
      <c r="B2816" s="92" t="s">
        <v>292</v>
      </c>
      <c r="C2816" s="92" t="s">
        <v>95</v>
      </c>
      <c r="D2816">
        <v>28203.77734375</v>
      </c>
    </row>
    <row r="2817" spans="1:4">
      <c r="A2817" s="92">
        <v>2100</v>
      </c>
      <c r="B2817" s="92" t="s">
        <v>292</v>
      </c>
      <c r="C2817" s="92" t="s">
        <v>95</v>
      </c>
      <c r="D2817">
        <v>53587.4140625</v>
      </c>
    </row>
    <row r="2818" spans="1:4">
      <c r="A2818" s="92">
        <v>2100</v>
      </c>
      <c r="B2818" s="92" t="s">
        <v>292</v>
      </c>
      <c r="C2818" s="92" t="s">
        <v>95</v>
      </c>
      <c r="D2818">
        <v>2646.77172851562</v>
      </c>
    </row>
    <row r="2819" spans="1:4">
      <c r="A2819" s="92">
        <v>2100</v>
      </c>
      <c r="B2819" s="92" t="s">
        <v>292</v>
      </c>
      <c r="C2819" s="92" t="s">
        <v>95</v>
      </c>
      <c r="D2819">
        <v>60177.28125</v>
      </c>
    </row>
    <row r="2820" spans="1:4">
      <c r="A2820" s="92">
        <v>2100</v>
      </c>
      <c r="B2820" s="92" t="s">
        <v>292</v>
      </c>
      <c r="C2820" s="92" t="s">
        <v>95</v>
      </c>
      <c r="D2820">
        <v>8337.6630859375</v>
      </c>
    </row>
    <row r="2821" spans="1:4">
      <c r="A2821" s="92">
        <v>2100</v>
      </c>
      <c r="B2821" s="92" t="s">
        <v>292</v>
      </c>
      <c r="C2821" s="92" t="s">
        <v>95</v>
      </c>
      <c r="D2821">
        <v>8988.3994140625</v>
      </c>
    </row>
    <row r="2822" spans="1:4">
      <c r="A2822" s="92">
        <v>2100</v>
      </c>
      <c r="B2822" s="92" t="s">
        <v>292</v>
      </c>
      <c r="C2822" s="92" t="s">
        <v>95</v>
      </c>
      <c r="D2822">
        <v>150.26127624511699</v>
      </c>
    </row>
    <row r="2823" spans="1:4">
      <c r="A2823" s="92">
        <v>2100</v>
      </c>
      <c r="B2823" s="92" t="s">
        <v>292</v>
      </c>
      <c r="C2823" s="92" t="s">
        <v>95</v>
      </c>
      <c r="D2823">
        <v>953.96154785156205</v>
      </c>
    </row>
    <row r="2824" spans="1:4">
      <c r="A2824" s="92">
        <v>2100</v>
      </c>
      <c r="B2824" s="92" t="s">
        <v>292</v>
      </c>
      <c r="C2824" s="92" t="s">
        <v>95</v>
      </c>
      <c r="D2824">
        <v>16814.15625</v>
      </c>
    </row>
    <row r="2825" spans="1:4">
      <c r="A2825" s="92">
        <v>2100</v>
      </c>
      <c r="B2825" s="92" t="s">
        <v>292</v>
      </c>
      <c r="C2825" s="92" t="s">
        <v>99</v>
      </c>
      <c r="D2825">
        <v>454643.21875</v>
      </c>
    </row>
    <row r="2826" spans="1:4">
      <c r="A2826" s="92">
        <v>2100</v>
      </c>
      <c r="B2826" s="92" t="s">
        <v>292</v>
      </c>
      <c r="C2826" s="92" t="s">
        <v>99</v>
      </c>
      <c r="D2826">
        <v>1095940.125</v>
      </c>
    </row>
    <row r="2827" spans="1:4">
      <c r="A2827" s="92">
        <v>2100</v>
      </c>
      <c r="B2827" s="92" t="s">
        <v>292</v>
      </c>
      <c r="C2827" s="92" t="s">
        <v>99</v>
      </c>
      <c r="D2827">
        <v>26942.041015625</v>
      </c>
    </row>
    <row r="2828" spans="1:4">
      <c r="A2828" s="92">
        <v>2100</v>
      </c>
      <c r="B2828" s="92" t="s">
        <v>292</v>
      </c>
      <c r="C2828" s="92" t="s">
        <v>99</v>
      </c>
      <c r="D2828">
        <v>22625.51953125</v>
      </c>
    </row>
    <row r="2829" spans="1:4">
      <c r="A2829" s="92">
        <v>2100</v>
      </c>
      <c r="B2829" s="92" t="s">
        <v>292</v>
      </c>
      <c r="C2829" s="92" t="s">
        <v>99</v>
      </c>
      <c r="D2829">
        <v>45709.02734375</v>
      </c>
    </row>
    <row r="2830" spans="1:4">
      <c r="A2830" s="92">
        <v>2100</v>
      </c>
      <c r="B2830" s="92" t="s">
        <v>292</v>
      </c>
      <c r="C2830" s="92" t="s">
        <v>102</v>
      </c>
      <c r="D2830">
        <v>3145.49975585938</v>
      </c>
    </row>
    <row r="2831" spans="1:4">
      <c r="A2831" s="92">
        <v>2100</v>
      </c>
      <c r="B2831" s="92" t="s">
        <v>292</v>
      </c>
      <c r="C2831" s="92" t="s">
        <v>102</v>
      </c>
      <c r="D2831">
        <v>3153.45727539062</v>
      </c>
    </row>
    <row r="2832" spans="1:4">
      <c r="A2832" s="92">
        <v>2100</v>
      </c>
      <c r="B2832" s="92" t="s">
        <v>292</v>
      </c>
      <c r="C2832" s="92" t="s">
        <v>102</v>
      </c>
      <c r="D2832">
        <v>1780.84753417969</v>
      </c>
    </row>
    <row r="2833" spans="1:4">
      <c r="A2833" s="92">
        <v>2100</v>
      </c>
      <c r="B2833" s="92" t="s">
        <v>292</v>
      </c>
      <c r="C2833" s="92" t="s">
        <v>102</v>
      </c>
      <c r="D2833">
        <v>452378.96875</v>
      </c>
    </row>
    <row r="2834" spans="1:4">
      <c r="A2834" s="92">
        <v>2100</v>
      </c>
      <c r="B2834" s="92" t="s">
        <v>292</v>
      </c>
      <c r="C2834" s="92" t="s">
        <v>102</v>
      </c>
      <c r="D2834">
        <v>24154.919921875</v>
      </c>
    </row>
    <row r="2835" spans="1:4">
      <c r="A2835" s="92">
        <v>2100</v>
      </c>
      <c r="B2835" s="92" t="s">
        <v>292</v>
      </c>
      <c r="C2835" s="92" t="s">
        <v>102</v>
      </c>
      <c r="D2835">
        <v>22178.646484375</v>
      </c>
    </row>
    <row r="2836" spans="1:4">
      <c r="A2836" s="92">
        <v>2100</v>
      </c>
      <c r="B2836" s="92" t="s">
        <v>292</v>
      </c>
      <c r="C2836" s="92" t="s">
        <v>102</v>
      </c>
      <c r="D2836">
        <v>36979.9375</v>
      </c>
    </row>
    <row r="2837" spans="1:4">
      <c r="A2837" s="92">
        <v>2100</v>
      </c>
      <c r="B2837" s="92" t="s">
        <v>292</v>
      </c>
      <c r="C2837" s="92" t="s">
        <v>108</v>
      </c>
      <c r="D2837">
        <v>1162377.875</v>
      </c>
    </row>
    <row r="2838" spans="1:4">
      <c r="A2838" s="92">
        <v>2100</v>
      </c>
      <c r="B2838" s="92" t="s">
        <v>292</v>
      </c>
      <c r="C2838" s="92" t="s">
        <v>108</v>
      </c>
      <c r="D2838">
        <v>167231.25</v>
      </c>
    </row>
    <row r="2839" spans="1:4">
      <c r="A2839" s="92">
        <v>2100</v>
      </c>
      <c r="B2839" s="92" t="s">
        <v>292</v>
      </c>
      <c r="C2839" s="92" t="s">
        <v>108</v>
      </c>
      <c r="D2839">
        <v>243078.90625</v>
      </c>
    </row>
    <row r="2840" spans="1:4">
      <c r="A2840" s="92">
        <v>2100</v>
      </c>
      <c r="B2840" s="92" t="s">
        <v>292</v>
      </c>
      <c r="C2840" s="92" t="s">
        <v>108</v>
      </c>
      <c r="D2840">
        <v>1079353</v>
      </c>
    </row>
    <row r="2841" spans="1:4">
      <c r="A2841" s="92">
        <v>2100</v>
      </c>
      <c r="B2841" s="92" t="s">
        <v>292</v>
      </c>
      <c r="C2841" s="92" t="s">
        <v>110</v>
      </c>
      <c r="D2841">
        <v>454605.625</v>
      </c>
    </row>
    <row r="2842" spans="1:4">
      <c r="A2842" s="92">
        <v>2100</v>
      </c>
      <c r="B2842" s="92" t="s">
        <v>292</v>
      </c>
      <c r="C2842" s="92" t="s">
        <v>110</v>
      </c>
      <c r="D2842">
        <v>329900.40625</v>
      </c>
    </row>
    <row r="2843" spans="1:4">
      <c r="A2843" s="92">
        <v>2100</v>
      </c>
      <c r="B2843" s="92" t="s">
        <v>292</v>
      </c>
      <c r="C2843" s="92" t="s">
        <v>110</v>
      </c>
      <c r="D2843">
        <v>263233.28125</v>
      </c>
    </row>
    <row r="2844" spans="1:4">
      <c r="A2844" s="92">
        <v>2100</v>
      </c>
      <c r="B2844" s="92" t="s">
        <v>292</v>
      </c>
      <c r="C2844" s="92" t="s">
        <v>110</v>
      </c>
      <c r="D2844">
        <v>504477.59375</v>
      </c>
    </row>
    <row r="2845" spans="1:4">
      <c r="A2845" s="92">
        <v>2100</v>
      </c>
      <c r="B2845" s="92" t="s">
        <v>292</v>
      </c>
      <c r="C2845" s="92" t="s">
        <v>110</v>
      </c>
      <c r="D2845">
        <v>64349.0390625</v>
      </c>
    </row>
    <row r="2846" spans="1:4">
      <c r="A2846" s="92">
        <v>2100</v>
      </c>
      <c r="B2846" s="92" t="s">
        <v>292</v>
      </c>
      <c r="C2846" s="92" t="s">
        <v>180</v>
      </c>
      <c r="D2846">
        <v>820.28649902343795</v>
      </c>
    </row>
    <row r="2847" spans="1:4">
      <c r="A2847" s="92">
        <v>2100</v>
      </c>
      <c r="B2847" s="92" t="s">
        <v>292</v>
      </c>
      <c r="C2847" s="92" t="s">
        <v>180</v>
      </c>
      <c r="D2847">
        <v>9185.8740234375</v>
      </c>
    </row>
    <row r="2848" spans="1:4">
      <c r="A2848" s="92">
        <v>2100</v>
      </c>
      <c r="B2848" s="92" t="s">
        <v>292</v>
      </c>
      <c r="C2848" s="92" t="s">
        <v>180</v>
      </c>
      <c r="D2848">
        <v>99360.5390625</v>
      </c>
    </row>
    <row r="2849" spans="1:4">
      <c r="A2849" s="92">
        <v>2100</v>
      </c>
      <c r="B2849" s="92" t="s">
        <v>292</v>
      </c>
      <c r="C2849" s="92" t="s">
        <v>180</v>
      </c>
      <c r="D2849">
        <v>31173.51953125</v>
      </c>
    </row>
    <row r="2850" spans="1:4">
      <c r="A2850" s="92">
        <v>2100</v>
      </c>
      <c r="B2850" s="92" t="s">
        <v>292</v>
      </c>
      <c r="C2850" s="92" t="s">
        <v>180</v>
      </c>
      <c r="D2850">
        <v>11520.7138671875</v>
      </c>
    </row>
    <row r="2851" spans="1:4">
      <c r="A2851" s="92">
        <v>2100</v>
      </c>
      <c r="B2851" s="92" t="s">
        <v>292</v>
      </c>
      <c r="C2851" s="92" t="s">
        <v>112</v>
      </c>
      <c r="D2851">
        <v>103809.015625</v>
      </c>
    </row>
    <row r="2852" spans="1:4">
      <c r="A2852" s="92">
        <v>2100</v>
      </c>
      <c r="B2852" s="92" t="s">
        <v>292</v>
      </c>
      <c r="C2852" s="92" t="s">
        <v>112</v>
      </c>
      <c r="D2852">
        <v>2198.380859375</v>
      </c>
    </row>
    <row r="2853" spans="1:4">
      <c r="A2853" s="92">
        <v>2100</v>
      </c>
      <c r="B2853" s="92" t="s">
        <v>292</v>
      </c>
      <c r="C2853" s="92" t="s">
        <v>112</v>
      </c>
      <c r="D2853">
        <v>23639.546875</v>
      </c>
    </row>
    <row r="2854" spans="1:4">
      <c r="A2854" s="92">
        <v>2100</v>
      </c>
      <c r="B2854" s="92" t="s">
        <v>292</v>
      </c>
      <c r="C2854" s="92" t="s">
        <v>112</v>
      </c>
      <c r="D2854">
        <v>20280.46875</v>
      </c>
    </row>
    <row r="2855" spans="1:4">
      <c r="A2855" s="92">
        <v>2100</v>
      </c>
      <c r="B2855" s="92" t="s">
        <v>292</v>
      </c>
      <c r="C2855" s="92" t="s">
        <v>112</v>
      </c>
      <c r="D2855">
        <v>71928.4296875</v>
      </c>
    </row>
    <row r="2856" spans="1:4">
      <c r="A2856" s="92">
        <v>2100</v>
      </c>
      <c r="B2856" s="92" t="s">
        <v>292</v>
      </c>
      <c r="C2856" s="92" t="s">
        <v>112</v>
      </c>
      <c r="D2856">
        <v>417248.59375</v>
      </c>
    </row>
    <row r="2857" spans="1:4">
      <c r="A2857" s="92">
        <v>2100</v>
      </c>
      <c r="B2857" s="92" t="s">
        <v>292</v>
      </c>
      <c r="C2857" s="92" t="s">
        <v>112</v>
      </c>
      <c r="D2857">
        <v>1376.115234375</v>
      </c>
    </row>
    <row r="2858" spans="1:4">
      <c r="A2858" s="92">
        <v>2100</v>
      </c>
      <c r="B2858" s="92" t="s">
        <v>292</v>
      </c>
      <c r="C2858" s="92" t="s">
        <v>112</v>
      </c>
      <c r="D2858">
        <v>1916.81762695312</v>
      </c>
    </row>
    <row r="2859" spans="1:4">
      <c r="A2859" s="92">
        <v>2100</v>
      </c>
      <c r="B2859" s="92" t="s">
        <v>292</v>
      </c>
      <c r="C2859" s="92" t="s">
        <v>112</v>
      </c>
      <c r="D2859">
        <v>331762.90625</v>
      </c>
    </row>
    <row r="2860" spans="1:4">
      <c r="A2860" s="92">
        <v>2100</v>
      </c>
      <c r="B2860" s="92" t="s">
        <v>292</v>
      </c>
      <c r="C2860" s="92" t="s">
        <v>112</v>
      </c>
      <c r="D2860">
        <v>8.3138494491577095</v>
      </c>
    </row>
    <row r="2861" spans="1:4">
      <c r="A2861" s="92">
        <v>2100</v>
      </c>
      <c r="B2861" s="92" t="s">
        <v>292</v>
      </c>
      <c r="C2861" s="92" t="s">
        <v>112</v>
      </c>
      <c r="D2861">
        <v>633103.5625</v>
      </c>
    </row>
    <row r="2862" spans="1:4">
      <c r="A2862" s="92">
        <v>2100</v>
      </c>
      <c r="B2862" s="92" t="s">
        <v>292</v>
      </c>
      <c r="C2862" s="92" t="s">
        <v>112</v>
      </c>
      <c r="D2862">
        <v>30878.82421875</v>
      </c>
    </row>
    <row r="2863" spans="1:4">
      <c r="A2863" s="92">
        <v>2100</v>
      </c>
      <c r="B2863" s="92" t="s">
        <v>292</v>
      </c>
      <c r="C2863" s="92" t="s">
        <v>112</v>
      </c>
      <c r="D2863">
        <v>84363.34375</v>
      </c>
    </row>
    <row r="2864" spans="1:4">
      <c r="A2864" s="92">
        <v>2100</v>
      </c>
      <c r="B2864" s="92" t="s">
        <v>292</v>
      </c>
      <c r="C2864" s="92" t="s">
        <v>112</v>
      </c>
      <c r="D2864">
        <v>8819.5224609375</v>
      </c>
    </row>
    <row r="2865" spans="1:4">
      <c r="A2865" s="92">
        <v>2100</v>
      </c>
      <c r="B2865" s="92" t="s">
        <v>292</v>
      </c>
      <c r="C2865" s="92" t="s">
        <v>112</v>
      </c>
      <c r="D2865">
        <v>61032.01953125</v>
      </c>
    </row>
    <row r="2866" spans="1:4">
      <c r="A2866" s="92">
        <v>2100</v>
      </c>
      <c r="B2866" s="92" t="s">
        <v>292</v>
      </c>
      <c r="C2866" s="92" t="s">
        <v>112</v>
      </c>
      <c r="D2866">
        <v>10476.77734375</v>
      </c>
    </row>
    <row r="2867" spans="1:4">
      <c r="A2867" s="92">
        <v>2100</v>
      </c>
      <c r="B2867" s="92" t="s">
        <v>292</v>
      </c>
      <c r="C2867" s="92" t="s">
        <v>112</v>
      </c>
      <c r="D2867">
        <v>1237.4072265625</v>
      </c>
    </row>
    <row r="2868" spans="1:4">
      <c r="A2868" s="92">
        <v>2100</v>
      </c>
      <c r="B2868" s="92" t="s">
        <v>292</v>
      </c>
      <c r="C2868" s="92" t="s">
        <v>115</v>
      </c>
      <c r="D2868">
        <v>65960.296875</v>
      </c>
    </row>
    <row r="2869" spans="1:4">
      <c r="A2869" s="92">
        <v>2100</v>
      </c>
      <c r="B2869" s="92" t="s">
        <v>292</v>
      </c>
      <c r="C2869" s="92" t="s">
        <v>115</v>
      </c>
      <c r="D2869">
        <v>24404.87109375</v>
      </c>
    </row>
    <row r="2870" spans="1:4">
      <c r="A2870" s="92">
        <v>2100</v>
      </c>
      <c r="B2870" s="92" t="s">
        <v>292</v>
      </c>
      <c r="C2870" s="92" t="s">
        <v>118</v>
      </c>
      <c r="D2870">
        <v>4099.33203125</v>
      </c>
    </row>
    <row r="2871" spans="1:4">
      <c r="A2871" s="92">
        <v>2100</v>
      </c>
      <c r="B2871" s="92" t="s">
        <v>292</v>
      </c>
      <c r="C2871" s="92" t="s">
        <v>118</v>
      </c>
      <c r="D2871">
        <v>128500</v>
      </c>
    </row>
    <row r="2872" spans="1:4">
      <c r="A2872" s="92">
        <v>2100</v>
      </c>
      <c r="B2872" s="92" t="s">
        <v>292</v>
      </c>
      <c r="C2872" s="92" t="s">
        <v>118</v>
      </c>
      <c r="D2872">
        <v>83869.625</v>
      </c>
    </row>
    <row r="2873" spans="1:4">
      <c r="A2873" s="92">
        <v>2100</v>
      </c>
      <c r="B2873" s="92" t="s">
        <v>292</v>
      </c>
      <c r="C2873" s="92" t="s">
        <v>121</v>
      </c>
      <c r="D2873">
        <v>84658.2421875</v>
      </c>
    </row>
    <row r="2874" spans="1:4">
      <c r="A2874" s="92">
        <v>2100</v>
      </c>
      <c r="B2874" s="92" t="s">
        <v>292</v>
      </c>
      <c r="C2874" s="92" t="s">
        <v>121</v>
      </c>
      <c r="D2874">
        <v>61623.25</v>
      </c>
    </row>
    <row r="2875" spans="1:4">
      <c r="A2875" s="92">
        <v>2100</v>
      </c>
      <c r="B2875" s="92" t="s">
        <v>292</v>
      </c>
      <c r="C2875" s="92" t="s">
        <v>181</v>
      </c>
      <c r="D2875">
        <v>41910.81640625</v>
      </c>
    </row>
    <row r="2876" spans="1:4">
      <c r="A2876" s="92">
        <v>2100</v>
      </c>
      <c r="B2876" s="92" t="s">
        <v>292</v>
      </c>
      <c r="C2876" s="92" t="s">
        <v>181</v>
      </c>
      <c r="D2876">
        <v>9389.7490234375</v>
      </c>
    </row>
    <row r="2877" spans="1:4">
      <c r="A2877" s="92">
        <v>2100</v>
      </c>
      <c r="B2877" s="92" t="s">
        <v>292</v>
      </c>
      <c r="C2877" s="92" t="s">
        <v>181</v>
      </c>
      <c r="D2877">
        <v>6595.880859375</v>
      </c>
    </row>
    <row r="2878" spans="1:4">
      <c r="A2878" s="92">
        <v>2100</v>
      </c>
      <c r="B2878" s="92" t="s">
        <v>292</v>
      </c>
      <c r="C2878" s="92" t="s">
        <v>181</v>
      </c>
      <c r="D2878">
        <v>2283.76147460938</v>
      </c>
    </row>
    <row r="2879" spans="1:4">
      <c r="A2879" s="92">
        <v>2100</v>
      </c>
      <c r="B2879" s="92" t="s">
        <v>292</v>
      </c>
      <c r="C2879" s="92" t="s">
        <v>181</v>
      </c>
      <c r="D2879">
        <v>93706.171875</v>
      </c>
    </row>
    <row r="2880" spans="1:4">
      <c r="A2880" s="92">
        <v>2100</v>
      </c>
      <c r="B2880" s="92" t="s">
        <v>292</v>
      </c>
      <c r="C2880" s="92" t="s">
        <v>181</v>
      </c>
      <c r="D2880">
        <v>56854.3203125</v>
      </c>
    </row>
    <row r="2881" spans="1:4">
      <c r="A2881" s="92">
        <v>2100</v>
      </c>
      <c r="B2881" s="92" t="s">
        <v>292</v>
      </c>
      <c r="C2881" s="92" t="s">
        <v>124</v>
      </c>
      <c r="D2881">
        <v>222559.140625</v>
      </c>
    </row>
    <row r="2882" spans="1:4">
      <c r="A2882" s="92">
        <v>2100</v>
      </c>
      <c r="B2882" s="92" t="s">
        <v>292</v>
      </c>
      <c r="C2882" s="92" t="s">
        <v>124</v>
      </c>
      <c r="D2882">
        <v>20888.080078125</v>
      </c>
    </row>
    <row r="2883" spans="1:4">
      <c r="A2883" s="92">
        <v>2100</v>
      </c>
      <c r="B2883" s="92" t="s">
        <v>292</v>
      </c>
      <c r="C2883" s="92" t="s">
        <v>124</v>
      </c>
      <c r="D2883">
        <v>1036.42309570312</v>
      </c>
    </row>
    <row r="2884" spans="1:4">
      <c r="A2884" s="92">
        <v>2100</v>
      </c>
      <c r="B2884" s="92" t="s">
        <v>292</v>
      </c>
      <c r="C2884" s="92" t="s">
        <v>124</v>
      </c>
      <c r="D2884">
        <v>40025.1015625</v>
      </c>
    </row>
    <row r="2885" spans="1:4">
      <c r="A2885" s="92">
        <v>2100</v>
      </c>
      <c r="B2885" s="92" t="s">
        <v>292</v>
      </c>
      <c r="C2885" s="92" t="s">
        <v>124</v>
      </c>
      <c r="D2885">
        <v>25708.125</v>
      </c>
    </row>
    <row r="2886" spans="1:4">
      <c r="A2886" s="92">
        <v>2100</v>
      </c>
      <c r="B2886" s="92" t="s">
        <v>292</v>
      </c>
      <c r="C2886" s="92" t="s">
        <v>130</v>
      </c>
      <c r="D2886">
        <v>892436.75</v>
      </c>
    </row>
    <row r="2887" spans="1:4">
      <c r="A2887" s="92">
        <v>2100</v>
      </c>
      <c r="B2887" s="92" t="s">
        <v>292</v>
      </c>
      <c r="C2887" s="92" t="s">
        <v>130</v>
      </c>
      <c r="D2887">
        <v>23087.466796875</v>
      </c>
    </row>
    <row r="2888" spans="1:4">
      <c r="A2888" s="92">
        <v>2100</v>
      </c>
      <c r="B2888" s="92" t="s">
        <v>292</v>
      </c>
      <c r="C2888" s="92" t="s">
        <v>130</v>
      </c>
      <c r="D2888">
        <v>242428.609375</v>
      </c>
    </row>
    <row r="2889" spans="1:4">
      <c r="A2889" s="92">
        <v>2100</v>
      </c>
      <c r="B2889" s="92" t="s">
        <v>292</v>
      </c>
      <c r="C2889" s="92" t="s">
        <v>130</v>
      </c>
      <c r="D2889">
        <v>58913.34375</v>
      </c>
    </row>
    <row r="2890" spans="1:4">
      <c r="A2890" s="92">
        <v>2100</v>
      </c>
      <c r="B2890" s="92" t="s">
        <v>292</v>
      </c>
      <c r="C2890" s="92" t="s">
        <v>130</v>
      </c>
      <c r="D2890">
        <v>10228.91015625</v>
      </c>
    </row>
    <row r="2891" spans="1:4">
      <c r="A2891" s="92">
        <v>2100</v>
      </c>
      <c r="B2891" s="92" t="s">
        <v>292</v>
      </c>
      <c r="C2891" s="92" t="s">
        <v>130</v>
      </c>
      <c r="D2891">
        <v>178936.765625</v>
      </c>
    </row>
    <row r="2892" spans="1:4">
      <c r="A2892" s="92">
        <v>2100</v>
      </c>
      <c r="B2892" s="92" t="s">
        <v>292</v>
      </c>
      <c r="C2892" s="92" t="s">
        <v>132</v>
      </c>
      <c r="D2892">
        <v>534837.9375</v>
      </c>
    </row>
    <row r="2893" spans="1:4">
      <c r="A2893" s="92">
        <v>2100</v>
      </c>
      <c r="B2893" s="92" t="s">
        <v>292</v>
      </c>
      <c r="C2893" s="92" t="s">
        <v>132</v>
      </c>
      <c r="D2893">
        <v>431744.96875</v>
      </c>
    </row>
    <row r="2894" spans="1:4">
      <c r="A2894" s="92">
        <v>2100</v>
      </c>
      <c r="B2894" s="92" t="s">
        <v>292</v>
      </c>
      <c r="C2894" s="92" t="s">
        <v>132</v>
      </c>
      <c r="D2894">
        <v>152189.296875</v>
      </c>
    </row>
    <row r="2895" spans="1:4">
      <c r="A2895" s="92">
        <v>2100</v>
      </c>
      <c r="B2895" s="92" t="s">
        <v>292</v>
      </c>
      <c r="C2895" s="92" t="s">
        <v>132</v>
      </c>
      <c r="D2895">
        <v>9011.63671875</v>
      </c>
    </row>
    <row r="2896" spans="1:4">
      <c r="A2896" s="92">
        <v>2100</v>
      </c>
      <c r="B2896" s="92" t="s">
        <v>292</v>
      </c>
      <c r="C2896" s="92" t="s">
        <v>287</v>
      </c>
      <c r="D2896">
        <v>21898.015625</v>
      </c>
    </row>
    <row r="2897" spans="1:4">
      <c r="A2897" s="92">
        <v>2100</v>
      </c>
      <c r="B2897" s="92" t="s">
        <v>292</v>
      </c>
      <c r="C2897" s="92" t="s">
        <v>287</v>
      </c>
      <c r="D2897">
        <v>332173.84375</v>
      </c>
    </row>
    <row r="2898" spans="1:4">
      <c r="A2898" s="92">
        <v>2100</v>
      </c>
      <c r="B2898" s="92" t="s">
        <v>292</v>
      </c>
      <c r="C2898" s="92" t="s">
        <v>287</v>
      </c>
      <c r="D2898">
        <v>8843.4326171875</v>
      </c>
    </row>
    <row r="2899" spans="1:4">
      <c r="A2899" s="92">
        <v>2100</v>
      </c>
      <c r="B2899" s="92" t="s">
        <v>292</v>
      </c>
      <c r="C2899" s="92" t="s">
        <v>287</v>
      </c>
      <c r="D2899">
        <v>94048.8984375</v>
      </c>
    </row>
    <row r="2900" spans="1:4">
      <c r="A2900" s="92">
        <v>2100</v>
      </c>
      <c r="B2900" s="92" t="s">
        <v>292</v>
      </c>
      <c r="C2900" s="92" t="s">
        <v>141</v>
      </c>
      <c r="D2900">
        <v>615915.25</v>
      </c>
    </row>
    <row r="2901" spans="1:4">
      <c r="A2901" s="92">
        <v>2100</v>
      </c>
      <c r="B2901" s="92" t="s">
        <v>292</v>
      </c>
      <c r="C2901" s="92" t="s">
        <v>141</v>
      </c>
      <c r="D2901">
        <v>46883.71484375</v>
      </c>
    </row>
    <row r="2902" spans="1:4">
      <c r="A2902" s="92">
        <v>2100</v>
      </c>
      <c r="B2902" s="92" t="s">
        <v>292</v>
      </c>
      <c r="C2902" s="92" t="s">
        <v>141</v>
      </c>
      <c r="D2902">
        <v>138392.09375</v>
      </c>
    </row>
    <row r="2903" spans="1:4">
      <c r="A2903" s="92">
        <v>2100</v>
      </c>
      <c r="B2903" s="92" t="s">
        <v>292</v>
      </c>
      <c r="C2903" s="92" t="s">
        <v>141</v>
      </c>
      <c r="D2903">
        <v>700901.625</v>
      </c>
    </row>
    <row r="2904" spans="1:4">
      <c r="A2904" s="92">
        <v>2100</v>
      </c>
      <c r="B2904" s="92" t="s">
        <v>292</v>
      </c>
      <c r="C2904" s="92" t="s">
        <v>141</v>
      </c>
      <c r="D2904">
        <v>44185.2734375</v>
      </c>
    </row>
    <row r="2905" spans="1:4">
      <c r="A2905" s="92">
        <v>2100</v>
      </c>
      <c r="B2905" s="92" t="s">
        <v>292</v>
      </c>
      <c r="C2905" s="92" t="s">
        <v>141</v>
      </c>
      <c r="D2905">
        <v>176381.328125</v>
      </c>
    </row>
    <row r="2906" spans="1:4">
      <c r="A2906" s="92">
        <v>2100</v>
      </c>
      <c r="B2906" s="92" t="s">
        <v>292</v>
      </c>
      <c r="C2906" s="92" t="s">
        <v>141</v>
      </c>
      <c r="D2906">
        <v>289600.0625</v>
      </c>
    </row>
    <row r="2907" spans="1:4">
      <c r="A2907" s="92">
        <v>2100</v>
      </c>
      <c r="B2907" s="92" t="s">
        <v>292</v>
      </c>
      <c r="C2907" s="92" t="s">
        <v>141</v>
      </c>
      <c r="D2907">
        <v>24577.642578125</v>
      </c>
    </row>
    <row r="2908" spans="1:4">
      <c r="A2908" s="92">
        <v>2100</v>
      </c>
      <c r="B2908" s="92" t="s">
        <v>292</v>
      </c>
      <c r="C2908" s="92" t="s">
        <v>141</v>
      </c>
      <c r="D2908">
        <v>39059.8046875</v>
      </c>
    </row>
    <row r="2909" spans="1:4">
      <c r="A2909" s="92">
        <v>2100</v>
      </c>
      <c r="B2909" s="92" t="s">
        <v>292</v>
      </c>
      <c r="C2909" s="92" t="s">
        <v>141</v>
      </c>
      <c r="D2909">
        <v>55901.484375</v>
      </c>
    </row>
    <row r="2910" spans="1:4">
      <c r="A2910" s="92">
        <v>2100</v>
      </c>
      <c r="B2910" s="92" t="s">
        <v>292</v>
      </c>
      <c r="C2910" s="92" t="s">
        <v>141</v>
      </c>
      <c r="D2910">
        <v>389114.78125</v>
      </c>
    </row>
    <row r="2911" spans="1:4">
      <c r="A2911" s="92">
        <v>2100</v>
      </c>
      <c r="B2911" s="92" t="s">
        <v>292</v>
      </c>
      <c r="C2911" s="92" t="s">
        <v>141</v>
      </c>
      <c r="D2911">
        <v>7504.24658203125</v>
      </c>
    </row>
    <row r="2912" spans="1:4">
      <c r="A2912" s="92">
        <v>2100</v>
      </c>
      <c r="B2912" s="92" t="s">
        <v>292</v>
      </c>
      <c r="C2912" s="92" t="s">
        <v>182</v>
      </c>
      <c r="D2912">
        <v>21044.18359375</v>
      </c>
    </row>
    <row r="2913" spans="1:4">
      <c r="A2913" s="92">
        <v>2100</v>
      </c>
      <c r="B2913" s="92" t="s">
        <v>292</v>
      </c>
      <c r="C2913" s="92" t="s">
        <v>182</v>
      </c>
      <c r="D2913">
        <v>12352.640625</v>
      </c>
    </row>
    <row r="2914" spans="1:4">
      <c r="A2914" s="92">
        <v>2100</v>
      </c>
      <c r="B2914" s="92" t="s">
        <v>292</v>
      </c>
      <c r="C2914" s="92" t="s">
        <v>182</v>
      </c>
      <c r="D2914">
        <v>9107.9873046875</v>
      </c>
    </row>
    <row r="2915" spans="1:4">
      <c r="A2915" s="92">
        <v>2100</v>
      </c>
      <c r="B2915" s="92" t="s">
        <v>292</v>
      </c>
      <c r="C2915" s="92" t="s">
        <v>144</v>
      </c>
      <c r="D2915">
        <v>12180.755859375</v>
      </c>
    </row>
    <row r="2916" spans="1:4">
      <c r="A2916" s="92">
        <v>2100</v>
      </c>
      <c r="B2916" s="92" t="s">
        <v>292</v>
      </c>
      <c r="C2916" s="92" t="s">
        <v>144</v>
      </c>
      <c r="D2916">
        <v>3542.55126953125</v>
      </c>
    </row>
    <row r="2917" spans="1:4">
      <c r="A2917" s="92">
        <v>2100</v>
      </c>
      <c r="B2917" s="92" t="s">
        <v>292</v>
      </c>
      <c r="C2917" s="92" t="s">
        <v>144</v>
      </c>
      <c r="D2917">
        <v>5498.65869140625</v>
      </c>
    </row>
    <row r="2918" spans="1:4">
      <c r="A2918" s="92">
        <v>2100</v>
      </c>
      <c r="B2918" s="92" t="s">
        <v>292</v>
      </c>
      <c r="C2918" s="92" t="s">
        <v>144</v>
      </c>
      <c r="D2918">
        <v>1706.61657714844</v>
      </c>
    </row>
    <row r="2919" spans="1:4">
      <c r="A2919" s="92">
        <v>2100</v>
      </c>
      <c r="B2919" s="92" t="s">
        <v>292</v>
      </c>
      <c r="C2919" s="92" t="s">
        <v>144</v>
      </c>
      <c r="D2919">
        <v>1230.57116699219</v>
      </c>
    </row>
    <row r="2920" spans="1:4">
      <c r="A2920" s="92">
        <v>2100</v>
      </c>
      <c r="B2920" s="92" t="s">
        <v>292</v>
      </c>
      <c r="C2920" s="92" t="s">
        <v>144</v>
      </c>
      <c r="D2920">
        <v>1236.47082519531</v>
      </c>
    </row>
    <row r="2921" spans="1:4">
      <c r="A2921" s="92">
        <v>2100</v>
      </c>
      <c r="B2921" s="92" t="s">
        <v>292</v>
      </c>
      <c r="C2921" s="92" t="s">
        <v>144</v>
      </c>
      <c r="D2921">
        <v>3174.26000976562</v>
      </c>
    </row>
    <row r="2922" spans="1:4">
      <c r="A2922" s="92">
        <v>2100</v>
      </c>
      <c r="B2922" s="92" t="s">
        <v>292</v>
      </c>
      <c r="C2922" s="92" t="s">
        <v>147</v>
      </c>
      <c r="D2922">
        <v>39653.375</v>
      </c>
    </row>
    <row r="2923" spans="1:4">
      <c r="A2923" s="92">
        <v>2100</v>
      </c>
      <c r="B2923" s="92" t="s">
        <v>292</v>
      </c>
      <c r="C2923" s="92" t="s">
        <v>147</v>
      </c>
      <c r="D2923">
        <v>13956.28515625</v>
      </c>
    </row>
    <row r="2924" spans="1:4">
      <c r="A2924" s="92">
        <v>2100</v>
      </c>
      <c r="B2924" s="92" t="s">
        <v>292</v>
      </c>
      <c r="C2924" s="92" t="s">
        <v>147</v>
      </c>
      <c r="D2924">
        <v>15359.4853515625</v>
      </c>
    </row>
    <row r="2925" spans="1:4">
      <c r="A2925" s="92">
        <v>2100</v>
      </c>
      <c r="B2925" s="92" t="s">
        <v>292</v>
      </c>
      <c r="C2925" s="92" t="s">
        <v>147</v>
      </c>
      <c r="D2925">
        <v>49768.64453125</v>
      </c>
    </row>
    <row r="2926" spans="1:4">
      <c r="A2926" s="92">
        <v>2100</v>
      </c>
      <c r="B2926" s="92" t="s">
        <v>292</v>
      </c>
      <c r="C2926" s="92" t="s">
        <v>147</v>
      </c>
      <c r="D2926">
        <v>159456.515625</v>
      </c>
    </row>
    <row r="2927" spans="1:4">
      <c r="A2927" s="92">
        <v>2100</v>
      </c>
      <c r="B2927" s="92" t="s">
        <v>292</v>
      </c>
      <c r="C2927" s="92" t="s">
        <v>183</v>
      </c>
      <c r="D2927">
        <v>167240.734375</v>
      </c>
    </row>
    <row r="2928" spans="1:4">
      <c r="A2928" s="92">
        <v>2100</v>
      </c>
      <c r="B2928" s="92" t="s">
        <v>292</v>
      </c>
      <c r="C2928" s="92" t="s">
        <v>183</v>
      </c>
      <c r="D2928">
        <v>10111.5419921875</v>
      </c>
    </row>
    <row r="2929" spans="1:4">
      <c r="A2929" s="92">
        <v>2100</v>
      </c>
      <c r="B2929" s="92" t="s">
        <v>292</v>
      </c>
      <c r="C2929" s="92" t="s">
        <v>183</v>
      </c>
      <c r="D2929">
        <v>36268.79296875</v>
      </c>
    </row>
    <row r="2930" spans="1:4">
      <c r="A2930" s="92">
        <v>2100</v>
      </c>
      <c r="B2930" s="92" t="s">
        <v>292</v>
      </c>
      <c r="C2930" s="92" t="s">
        <v>183</v>
      </c>
      <c r="D2930">
        <v>98378.7109375</v>
      </c>
    </row>
    <row r="2931" spans="1:4">
      <c r="A2931" s="92">
        <v>2100</v>
      </c>
      <c r="B2931" s="92" t="s">
        <v>292</v>
      </c>
      <c r="C2931" s="92" t="s">
        <v>149</v>
      </c>
      <c r="D2931">
        <v>94805.5390625</v>
      </c>
    </row>
    <row r="2932" spans="1:4">
      <c r="A2932" s="92">
        <v>2100</v>
      </c>
      <c r="B2932" s="92" t="s">
        <v>292</v>
      </c>
      <c r="C2932" s="92" t="s">
        <v>149</v>
      </c>
      <c r="D2932">
        <v>71.774253845214801</v>
      </c>
    </row>
    <row r="2933" spans="1:4">
      <c r="A2933" s="92">
        <v>2100</v>
      </c>
      <c r="B2933" s="92" t="s">
        <v>292</v>
      </c>
      <c r="C2933" s="92" t="s">
        <v>149</v>
      </c>
      <c r="D2933">
        <v>77196.9296875</v>
      </c>
    </row>
    <row r="2934" spans="1:4">
      <c r="A2934" s="92">
        <v>2100</v>
      </c>
      <c r="B2934" s="92" t="s">
        <v>292</v>
      </c>
      <c r="C2934" s="92" t="s">
        <v>149</v>
      </c>
      <c r="D2934">
        <v>222519.015625</v>
      </c>
    </row>
    <row r="2935" spans="1:4">
      <c r="A2935" s="92">
        <v>2100</v>
      </c>
      <c r="B2935" s="92" t="s">
        <v>292</v>
      </c>
      <c r="C2935" s="92" t="s">
        <v>149</v>
      </c>
      <c r="D2935">
        <v>214382.921875</v>
      </c>
    </row>
    <row r="2936" spans="1:4">
      <c r="A2936" s="92">
        <v>2100</v>
      </c>
      <c r="B2936" s="92" t="s">
        <v>292</v>
      </c>
      <c r="C2936" s="92" t="s">
        <v>149</v>
      </c>
      <c r="D2936">
        <v>30877.607421875</v>
      </c>
    </row>
    <row r="2937" spans="1:4">
      <c r="A2937" s="92">
        <v>2100</v>
      </c>
      <c r="B2937" s="92" t="s">
        <v>292</v>
      </c>
      <c r="C2937" s="92" t="s">
        <v>149</v>
      </c>
      <c r="D2937">
        <v>583927</v>
      </c>
    </row>
    <row r="2938" spans="1:4">
      <c r="A2938" s="92">
        <v>2100</v>
      </c>
      <c r="B2938" s="92" t="s">
        <v>292</v>
      </c>
      <c r="C2938" s="92" t="s">
        <v>149</v>
      </c>
      <c r="D2938">
        <v>315739.09375</v>
      </c>
    </row>
    <row r="2939" spans="1:4">
      <c r="A2939" s="92">
        <v>2100</v>
      </c>
      <c r="B2939" s="92" t="s">
        <v>292</v>
      </c>
      <c r="C2939" s="92" t="s">
        <v>149</v>
      </c>
      <c r="D2939">
        <v>204884.375</v>
      </c>
    </row>
    <row r="2940" spans="1:4">
      <c r="A2940" s="92">
        <v>2100</v>
      </c>
      <c r="B2940" s="92" t="s">
        <v>292</v>
      </c>
      <c r="C2940" s="92" t="s">
        <v>149</v>
      </c>
      <c r="D2940">
        <v>156092.046875</v>
      </c>
    </row>
    <row r="2941" spans="1:4">
      <c r="A2941" s="92">
        <v>2100</v>
      </c>
      <c r="B2941" s="92" t="s">
        <v>292</v>
      </c>
      <c r="C2941" s="92" t="s">
        <v>149</v>
      </c>
      <c r="D2941">
        <v>10486.048828125</v>
      </c>
    </row>
    <row r="2942" spans="1:4">
      <c r="A2942" s="92">
        <v>2100</v>
      </c>
      <c r="B2942" s="92" t="s">
        <v>292</v>
      </c>
      <c r="C2942" s="92" t="s">
        <v>149</v>
      </c>
      <c r="D2942">
        <v>44791.59765625</v>
      </c>
    </row>
    <row r="2943" spans="1:4">
      <c r="A2943" s="92">
        <v>2100</v>
      </c>
      <c r="B2943" s="92" t="s">
        <v>292</v>
      </c>
      <c r="C2943" s="92" t="s">
        <v>149</v>
      </c>
      <c r="D2943">
        <v>215828.8125</v>
      </c>
    </row>
    <row r="2944" spans="1:4">
      <c r="A2944" s="92">
        <v>2100</v>
      </c>
      <c r="B2944" s="92" t="s">
        <v>292</v>
      </c>
      <c r="C2944" s="92" t="s">
        <v>149</v>
      </c>
      <c r="D2944">
        <v>535751.125</v>
      </c>
    </row>
    <row r="2945" spans="1:4">
      <c r="A2945" s="92">
        <v>2100</v>
      </c>
      <c r="B2945" s="92" t="s">
        <v>292</v>
      </c>
      <c r="C2945" s="92" t="s">
        <v>155</v>
      </c>
      <c r="D2945">
        <v>61931.82421875</v>
      </c>
    </row>
    <row r="2946" spans="1:4">
      <c r="A2946" s="92">
        <v>2100</v>
      </c>
      <c r="B2946" s="92" t="s">
        <v>292</v>
      </c>
      <c r="C2946" s="92" t="s">
        <v>155</v>
      </c>
      <c r="D2946">
        <v>41923.76953125</v>
      </c>
    </row>
    <row r="2947" spans="1:4">
      <c r="A2947" s="92">
        <v>2100</v>
      </c>
      <c r="B2947" s="92" t="s">
        <v>292</v>
      </c>
      <c r="C2947" s="92" t="s">
        <v>155</v>
      </c>
      <c r="D2947">
        <v>120102.296875</v>
      </c>
    </row>
    <row r="2948" spans="1:4">
      <c r="A2948" s="92">
        <v>2100</v>
      </c>
      <c r="B2948" s="92" t="s">
        <v>292</v>
      </c>
      <c r="C2948" s="92" t="s">
        <v>155</v>
      </c>
      <c r="D2948">
        <v>119143.640625</v>
      </c>
    </row>
    <row r="2949" spans="1:4">
      <c r="A2949" s="92">
        <v>2100</v>
      </c>
      <c r="B2949" s="92" t="s">
        <v>292</v>
      </c>
      <c r="C2949" s="92" t="s">
        <v>155</v>
      </c>
      <c r="D2949">
        <v>286060.96875</v>
      </c>
    </row>
    <row r="2950" spans="1:4">
      <c r="A2950" s="92">
        <v>2100</v>
      </c>
      <c r="B2950" s="92" t="s">
        <v>292</v>
      </c>
      <c r="C2950" s="92" t="s">
        <v>155</v>
      </c>
      <c r="D2950">
        <v>43801.00390625</v>
      </c>
    </row>
    <row r="2951" spans="1:4">
      <c r="A2951" s="92">
        <v>2100</v>
      </c>
      <c r="B2951" s="92" t="s">
        <v>292</v>
      </c>
      <c r="C2951" s="92" t="s">
        <v>155</v>
      </c>
      <c r="D2951">
        <v>681869.6875</v>
      </c>
    </row>
    <row r="2952" spans="1:4">
      <c r="A2952" s="92">
        <v>2100</v>
      </c>
      <c r="B2952" s="92" t="s">
        <v>292</v>
      </c>
      <c r="C2952" s="92" t="s">
        <v>155</v>
      </c>
      <c r="D2952">
        <v>91045.8515625</v>
      </c>
    </row>
    <row r="2953" spans="1:4">
      <c r="A2953" s="92">
        <v>2100</v>
      </c>
      <c r="B2953" s="92" t="s">
        <v>292</v>
      </c>
      <c r="C2953" s="92" t="s">
        <v>155</v>
      </c>
      <c r="D2953">
        <v>52.981910705566399</v>
      </c>
    </row>
    <row r="2954" spans="1:4">
      <c r="A2954" s="92">
        <v>2100</v>
      </c>
      <c r="B2954" s="92" t="s">
        <v>292</v>
      </c>
      <c r="C2954" s="92" t="s">
        <v>155</v>
      </c>
      <c r="D2954">
        <v>207313.546875</v>
      </c>
    </row>
    <row r="2955" spans="1:4">
      <c r="A2955" s="92">
        <v>2100</v>
      </c>
      <c r="B2955" s="92" t="s">
        <v>292</v>
      </c>
      <c r="C2955" s="92" t="s">
        <v>155</v>
      </c>
      <c r="D2955">
        <v>31869.95703125</v>
      </c>
    </row>
    <row r="2956" spans="1:4">
      <c r="A2956" s="92">
        <v>2100</v>
      </c>
      <c r="B2956" s="92" t="s">
        <v>292</v>
      </c>
      <c r="C2956" s="92" t="s">
        <v>155</v>
      </c>
      <c r="D2956">
        <v>169298.859375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44998-15F3-4A78-92A0-8153D94A4558}">
  <sheetPr>
    <tabColor theme="3" tint="0.749992370372631"/>
  </sheetPr>
  <dimension ref="A1:Z194"/>
  <sheetViews>
    <sheetView workbookViewId="0">
      <selection activeCell="L12" sqref="L12:L39"/>
    </sheetView>
  </sheetViews>
  <sheetFormatPr defaultRowHeight="14.75"/>
  <cols>
    <col min="12" max="12" width="29.76953125" bestFit="1" customWidth="1"/>
  </cols>
  <sheetData>
    <row r="1" spans="1:26">
      <c r="A1" t="s">
        <v>294</v>
      </c>
      <c r="B1" t="s">
        <v>295</v>
      </c>
      <c r="C1" t="s">
        <v>281</v>
      </c>
      <c r="D1" t="s">
        <v>291</v>
      </c>
      <c r="E1" t="s">
        <v>203</v>
      </c>
      <c r="F1" t="s">
        <v>296</v>
      </c>
    </row>
    <row r="2" spans="1:26">
      <c r="A2" t="s">
        <v>297</v>
      </c>
      <c r="B2" t="s">
        <v>298</v>
      </c>
      <c r="C2">
        <v>2020</v>
      </c>
      <c r="D2">
        <v>10.65</v>
      </c>
      <c r="E2" t="s">
        <v>299</v>
      </c>
      <c r="F2" t="s">
        <v>95</v>
      </c>
    </row>
    <row r="3" spans="1:26">
      <c r="A3" t="s">
        <v>297</v>
      </c>
      <c r="B3" t="s">
        <v>300</v>
      </c>
      <c r="C3">
        <v>2020</v>
      </c>
      <c r="D3">
        <v>6.2</v>
      </c>
      <c r="E3" t="s">
        <v>299</v>
      </c>
      <c r="F3" t="s">
        <v>115</v>
      </c>
    </row>
    <row r="4" spans="1:26">
      <c r="A4" t="s">
        <v>297</v>
      </c>
      <c r="B4" t="s">
        <v>301</v>
      </c>
      <c r="C4">
        <v>2020</v>
      </c>
      <c r="D4">
        <v>1.5169999999999999</v>
      </c>
      <c r="E4" t="s">
        <v>299</v>
      </c>
      <c r="F4" t="s">
        <v>81</v>
      </c>
    </row>
    <row r="5" spans="1:26">
      <c r="A5" t="s">
        <v>297</v>
      </c>
      <c r="B5" t="s">
        <v>302</v>
      </c>
      <c r="C5">
        <v>2020</v>
      </c>
      <c r="D5">
        <v>58</v>
      </c>
      <c r="E5" t="s">
        <v>299</v>
      </c>
      <c r="F5" t="s">
        <v>84</v>
      </c>
    </row>
    <row r="6" spans="1:26">
      <c r="A6" t="s">
        <v>297</v>
      </c>
      <c r="B6" t="s">
        <v>303</v>
      </c>
      <c r="C6">
        <v>2020</v>
      </c>
      <c r="D6">
        <v>0</v>
      </c>
      <c r="E6" t="s">
        <v>299</v>
      </c>
      <c r="F6" t="s">
        <v>141</v>
      </c>
    </row>
    <row r="7" spans="1:26">
      <c r="A7" t="s">
        <v>297</v>
      </c>
      <c r="B7" t="s">
        <v>94</v>
      </c>
      <c r="C7">
        <v>2020</v>
      </c>
      <c r="D7">
        <v>128</v>
      </c>
      <c r="E7" t="s">
        <v>299</v>
      </c>
      <c r="F7" t="s">
        <v>141</v>
      </c>
    </row>
    <row r="8" spans="1:26">
      <c r="A8" t="s">
        <v>297</v>
      </c>
      <c r="B8" t="s">
        <v>304</v>
      </c>
      <c r="C8">
        <v>2020</v>
      </c>
      <c r="D8">
        <v>4.3109999999999999</v>
      </c>
      <c r="E8" t="s">
        <v>299</v>
      </c>
      <c r="F8" t="s">
        <v>95</v>
      </c>
    </row>
    <row r="9" spans="1:26">
      <c r="A9" t="s">
        <v>297</v>
      </c>
      <c r="B9" t="s">
        <v>305</v>
      </c>
      <c r="C9">
        <v>2020</v>
      </c>
      <c r="D9">
        <v>72</v>
      </c>
      <c r="E9" t="s">
        <v>299</v>
      </c>
      <c r="F9" t="s">
        <v>90</v>
      </c>
      <c r="L9" t="s">
        <v>299</v>
      </c>
    </row>
    <row r="10" spans="1:26">
      <c r="A10" t="s">
        <v>297</v>
      </c>
      <c r="B10" t="s">
        <v>306</v>
      </c>
      <c r="C10">
        <v>2020</v>
      </c>
      <c r="D10">
        <v>6</v>
      </c>
      <c r="E10" t="s">
        <v>299</v>
      </c>
      <c r="F10" t="s">
        <v>124</v>
      </c>
    </row>
    <row r="11" spans="1:26">
      <c r="A11" t="s">
        <v>297</v>
      </c>
      <c r="B11" t="s">
        <v>307</v>
      </c>
      <c r="C11">
        <v>2020</v>
      </c>
      <c r="D11">
        <v>6.51</v>
      </c>
      <c r="E11" t="s">
        <v>299</v>
      </c>
      <c r="F11" t="s">
        <v>95</v>
      </c>
      <c r="L11" t="s">
        <v>474</v>
      </c>
      <c r="M11">
        <v>2020</v>
      </c>
      <c r="N11">
        <v>2020</v>
      </c>
      <c r="O11">
        <v>2025</v>
      </c>
      <c r="P11">
        <v>2030</v>
      </c>
      <c r="Q11">
        <v>2035</v>
      </c>
      <c r="R11">
        <v>2040</v>
      </c>
      <c r="S11">
        <v>2045</v>
      </c>
      <c r="T11">
        <v>2050</v>
      </c>
      <c r="U11">
        <v>2055</v>
      </c>
      <c r="V11">
        <v>2060</v>
      </c>
      <c r="W11">
        <v>2070</v>
      </c>
      <c r="X11">
        <v>2080</v>
      </c>
      <c r="Y11">
        <v>2090</v>
      </c>
      <c r="Z11">
        <v>2100</v>
      </c>
    </row>
    <row r="12" spans="1:26">
      <c r="A12" t="s">
        <v>297</v>
      </c>
      <c r="B12" t="s">
        <v>308</v>
      </c>
      <c r="C12">
        <v>2020</v>
      </c>
      <c r="D12">
        <v>0</v>
      </c>
      <c r="E12" t="s">
        <v>299</v>
      </c>
      <c r="F12" t="s">
        <v>141</v>
      </c>
      <c r="L12" t="s">
        <v>95</v>
      </c>
      <c r="M12">
        <f>SUMIFS($D:$D,$C:$C,M$11,$F:$F,$L12)</f>
        <v>107.54599999999999</v>
      </c>
      <c r="N12">
        <f>M12*1000</f>
        <v>107545.99999999999</v>
      </c>
      <c r="O12">
        <f t="shared" ref="O12:Z27" si="0">SUMIFS($D:$D,$C:$C,O$11,$F:$F,$L12)</f>
        <v>0</v>
      </c>
      <c r="P12">
        <f t="shared" si="0"/>
        <v>0</v>
      </c>
      <c r="Q12">
        <f t="shared" si="0"/>
        <v>0</v>
      </c>
      <c r="R12">
        <f t="shared" si="0"/>
        <v>0</v>
      </c>
      <c r="S12">
        <f t="shared" si="0"/>
        <v>0</v>
      </c>
      <c r="T12">
        <f t="shared" si="0"/>
        <v>0</v>
      </c>
      <c r="U12">
        <f t="shared" si="0"/>
        <v>0</v>
      </c>
      <c r="V12">
        <f t="shared" si="0"/>
        <v>0</v>
      </c>
      <c r="W12">
        <f t="shared" si="0"/>
        <v>0</v>
      </c>
      <c r="X12">
        <f t="shared" si="0"/>
        <v>0</v>
      </c>
      <c r="Y12">
        <f t="shared" si="0"/>
        <v>0</v>
      </c>
      <c r="Z12">
        <f t="shared" si="0"/>
        <v>0</v>
      </c>
    </row>
    <row r="13" spans="1:26">
      <c r="A13" t="s">
        <v>297</v>
      </c>
      <c r="B13" t="s">
        <v>309</v>
      </c>
      <c r="C13">
        <v>2020</v>
      </c>
      <c r="D13">
        <v>0.112</v>
      </c>
      <c r="E13" t="s">
        <v>299</v>
      </c>
      <c r="F13" t="s">
        <v>144</v>
      </c>
      <c r="L13" t="s">
        <v>115</v>
      </c>
      <c r="M13">
        <f t="shared" ref="M13:Z39" si="1">SUMIFS($D:$D,$C:$C,M$11,$F:$F,$L13)</f>
        <v>55.67</v>
      </c>
      <c r="N13">
        <f t="shared" ref="N13:N39" si="2">M13*1000</f>
        <v>55670</v>
      </c>
      <c r="O13">
        <f t="shared" si="0"/>
        <v>0</v>
      </c>
      <c r="P13">
        <f t="shared" si="0"/>
        <v>0</v>
      </c>
      <c r="Q13">
        <f t="shared" si="0"/>
        <v>0</v>
      </c>
      <c r="R13">
        <f t="shared" si="0"/>
        <v>0</v>
      </c>
      <c r="S13">
        <f t="shared" si="0"/>
        <v>0</v>
      </c>
      <c r="T13">
        <f t="shared" si="0"/>
        <v>0</v>
      </c>
      <c r="U13">
        <f t="shared" si="0"/>
        <v>0</v>
      </c>
      <c r="V13">
        <f t="shared" si="0"/>
        <v>0</v>
      </c>
      <c r="W13">
        <f t="shared" si="0"/>
        <v>0</v>
      </c>
      <c r="X13">
        <f t="shared" si="0"/>
        <v>0</v>
      </c>
      <c r="Y13">
        <f t="shared" si="0"/>
        <v>0</v>
      </c>
      <c r="Z13">
        <f t="shared" si="0"/>
        <v>0</v>
      </c>
    </row>
    <row r="14" spans="1:26">
      <c r="A14" t="s">
        <v>297</v>
      </c>
      <c r="B14" t="s">
        <v>310</v>
      </c>
      <c r="C14">
        <v>2020</v>
      </c>
      <c r="D14">
        <v>21.122</v>
      </c>
      <c r="E14" t="s">
        <v>299</v>
      </c>
      <c r="F14" t="s">
        <v>102</v>
      </c>
      <c r="L14" t="s">
        <v>81</v>
      </c>
      <c r="M14">
        <f t="shared" si="1"/>
        <v>15.212000000000002</v>
      </c>
      <c r="N14">
        <f t="shared" si="2"/>
        <v>15212.000000000002</v>
      </c>
      <c r="O14">
        <f t="shared" si="0"/>
        <v>0</v>
      </c>
      <c r="P14">
        <f t="shared" si="0"/>
        <v>0</v>
      </c>
      <c r="Q14">
        <f t="shared" si="0"/>
        <v>0</v>
      </c>
      <c r="R14">
        <f t="shared" si="0"/>
        <v>0</v>
      </c>
      <c r="S14">
        <f t="shared" si="0"/>
        <v>0</v>
      </c>
      <c r="T14">
        <f t="shared" si="0"/>
        <v>0</v>
      </c>
      <c r="U14">
        <f t="shared" si="0"/>
        <v>0</v>
      </c>
      <c r="V14">
        <f t="shared" si="0"/>
        <v>0</v>
      </c>
      <c r="W14">
        <f t="shared" si="0"/>
        <v>0</v>
      </c>
      <c r="X14">
        <f t="shared" si="0"/>
        <v>0</v>
      </c>
      <c r="Y14">
        <f t="shared" si="0"/>
        <v>0</v>
      </c>
      <c r="Z14">
        <f t="shared" si="0"/>
        <v>0</v>
      </c>
    </row>
    <row r="15" spans="1:26">
      <c r="A15" t="s">
        <v>297</v>
      </c>
      <c r="B15" t="s">
        <v>311</v>
      </c>
      <c r="C15">
        <v>2020</v>
      </c>
      <c r="D15">
        <v>7.3999999999999996E-2</v>
      </c>
      <c r="E15" t="s">
        <v>299</v>
      </c>
      <c r="F15" t="s">
        <v>141</v>
      </c>
      <c r="L15" t="s">
        <v>99</v>
      </c>
      <c r="M15">
        <f t="shared" si="1"/>
        <v>862.26599999999985</v>
      </c>
      <c r="N15">
        <f t="shared" si="2"/>
        <v>862265.99999999988</v>
      </c>
      <c r="O15">
        <f t="shared" si="0"/>
        <v>0</v>
      </c>
      <c r="P15">
        <f t="shared" si="0"/>
        <v>0</v>
      </c>
      <c r="Q15">
        <f t="shared" si="0"/>
        <v>0</v>
      </c>
      <c r="R15">
        <f t="shared" si="0"/>
        <v>0</v>
      </c>
      <c r="S15">
        <f t="shared" si="0"/>
        <v>0</v>
      </c>
      <c r="T15">
        <f t="shared" si="0"/>
        <v>0</v>
      </c>
      <c r="U15">
        <f t="shared" si="0"/>
        <v>0</v>
      </c>
      <c r="V15">
        <f t="shared" si="0"/>
        <v>0</v>
      </c>
      <c r="W15">
        <f t="shared" si="0"/>
        <v>0</v>
      </c>
      <c r="X15">
        <f t="shared" si="0"/>
        <v>0</v>
      </c>
      <c r="Y15">
        <f t="shared" si="0"/>
        <v>0</v>
      </c>
      <c r="Z15">
        <f t="shared" si="0"/>
        <v>0</v>
      </c>
    </row>
    <row r="16" spans="1:26">
      <c r="A16" t="s">
        <v>297</v>
      </c>
      <c r="B16" t="s">
        <v>312</v>
      </c>
      <c r="C16">
        <v>2020</v>
      </c>
      <c r="D16">
        <v>15.9</v>
      </c>
      <c r="E16" t="s">
        <v>299</v>
      </c>
      <c r="F16" t="s">
        <v>115</v>
      </c>
      <c r="L16" t="s">
        <v>124</v>
      </c>
      <c r="M16">
        <f t="shared" si="1"/>
        <v>94.48</v>
      </c>
      <c r="N16">
        <f t="shared" si="2"/>
        <v>94480</v>
      </c>
      <c r="O16">
        <f t="shared" si="0"/>
        <v>0</v>
      </c>
      <c r="P16">
        <f t="shared" si="0"/>
        <v>0</v>
      </c>
      <c r="Q16">
        <f t="shared" si="0"/>
        <v>0</v>
      </c>
      <c r="R16">
        <f t="shared" si="0"/>
        <v>0</v>
      </c>
      <c r="S16">
        <f t="shared" si="0"/>
        <v>0</v>
      </c>
      <c r="T16">
        <f t="shared" si="0"/>
        <v>0</v>
      </c>
      <c r="U16">
        <f t="shared" si="0"/>
        <v>0</v>
      </c>
      <c r="V16">
        <f t="shared" si="0"/>
        <v>0</v>
      </c>
      <c r="W16">
        <f t="shared" si="0"/>
        <v>0</v>
      </c>
      <c r="X16">
        <f t="shared" si="0"/>
        <v>0</v>
      </c>
      <c r="Y16">
        <f t="shared" si="0"/>
        <v>0</v>
      </c>
      <c r="Z16">
        <f t="shared" si="0"/>
        <v>0</v>
      </c>
    </row>
    <row r="17" spans="1:26">
      <c r="A17" t="s">
        <v>297</v>
      </c>
      <c r="B17" t="s">
        <v>313</v>
      </c>
      <c r="C17">
        <v>2020</v>
      </c>
      <c r="D17">
        <v>0.9</v>
      </c>
      <c r="E17" t="s">
        <v>299</v>
      </c>
      <c r="F17" t="s">
        <v>124</v>
      </c>
      <c r="L17" t="s">
        <v>84</v>
      </c>
      <c r="M17">
        <f t="shared" si="1"/>
        <v>137.76</v>
      </c>
      <c r="N17">
        <f t="shared" si="2"/>
        <v>137760</v>
      </c>
      <c r="O17">
        <f t="shared" si="0"/>
        <v>0</v>
      </c>
      <c r="P17">
        <f t="shared" si="0"/>
        <v>0</v>
      </c>
      <c r="Q17">
        <f t="shared" si="0"/>
        <v>0</v>
      </c>
      <c r="R17">
        <f t="shared" si="0"/>
        <v>0</v>
      </c>
      <c r="S17">
        <f t="shared" si="0"/>
        <v>0</v>
      </c>
      <c r="T17">
        <f t="shared" si="0"/>
        <v>0</v>
      </c>
      <c r="U17">
        <f t="shared" si="0"/>
        <v>0</v>
      </c>
      <c r="V17">
        <f t="shared" si="0"/>
        <v>0</v>
      </c>
      <c r="W17">
        <f t="shared" si="0"/>
        <v>0</v>
      </c>
      <c r="X17">
        <f t="shared" si="0"/>
        <v>0</v>
      </c>
      <c r="Y17">
        <f t="shared" si="0"/>
        <v>0</v>
      </c>
      <c r="Z17">
        <f t="shared" si="0"/>
        <v>0</v>
      </c>
    </row>
    <row r="18" spans="1:26">
      <c r="A18" t="s">
        <v>297</v>
      </c>
      <c r="B18" t="s">
        <v>314</v>
      </c>
      <c r="C18">
        <v>2020</v>
      </c>
      <c r="D18">
        <v>7.51</v>
      </c>
      <c r="E18" t="s">
        <v>299</v>
      </c>
      <c r="F18" t="s">
        <v>141</v>
      </c>
      <c r="L18" t="s">
        <v>141</v>
      </c>
      <c r="M18">
        <f t="shared" si="1"/>
        <v>1912.1880000000001</v>
      </c>
      <c r="N18">
        <f t="shared" si="2"/>
        <v>1912188</v>
      </c>
      <c r="O18">
        <f t="shared" si="0"/>
        <v>0</v>
      </c>
      <c r="P18">
        <f t="shared" si="0"/>
        <v>0</v>
      </c>
      <c r="Q18">
        <f t="shared" si="0"/>
        <v>0</v>
      </c>
      <c r="R18">
        <f t="shared" si="0"/>
        <v>0</v>
      </c>
      <c r="S18">
        <f t="shared" si="0"/>
        <v>0</v>
      </c>
      <c r="T18">
        <f t="shared" si="0"/>
        <v>0</v>
      </c>
      <c r="U18">
        <f t="shared" si="0"/>
        <v>0</v>
      </c>
      <c r="V18">
        <f t="shared" si="0"/>
        <v>0</v>
      </c>
      <c r="W18">
        <f t="shared" si="0"/>
        <v>0</v>
      </c>
      <c r="X18">
        <f t="shared" si="0"/>
        <v>0</v>
      </c>
      <c r="Y18">
        <f t="shared" si="0"/>
        <v>0</v>
      </c>
      <c r="Z18">
        <f t="shared" si="0"/>
        <v>0</v>
      </c>
    </row>
    <row r="19" spans="1:26">
      <c r="A19" t="s">
        <v>297</v>
      </c>
      <c r="B19" t="s">
        <v>315</v>
      </c>
      <c r="C19">
        <v>2020</v>
      </c>
      <c r="D19">
        <v>1.8</v>
      </c>
      <c r="E19" t="s">
        <v>299</v>
      </c>
      <c r="F19" t="s">
        <v>87</v>
      </c>
      <c r="L19" t="s">
        <v>90</v>
      </c>
      <c r="M19">
        <f t="shared" si="1"/>
        <v>72</v>
      </c>
      <c r="N19">
        <f t="shared" si="2"/>
        <v>72000</v>
      </c>
      <c r="O19">
        <f t="shared" si="0"/>
        <v>0</v>
      </c>
      <c r="P19">
        <f t="shared" si="0"/>
        <v>0</v>
      </c>
      <c r="Q19">
        <f t="shared" si="0"/>
        <v>0</v>
      </c>
      <c r="R19">
        <f t="shared" si="0"/>
        <v>0</v>
      </c>
      <c r="S19">
        <f t="shared" si="0"/>
        <v>0</v>
      </c>
      <c r="T19">
        <f t="shared" si="0"/>
        <v>0</v>
      </c>
      <c r="U19">
        <f t="shared" si="0"/>
        <v>0</v>
      </c>
      <c r="V19">
        <f t="shared" si="0"/>
        <v>0</v>
      </c>
      <c r="W19">
        <f t="shared" si="0"/>
        <v>0</v>
      </c>
      <c r="X19">
        <f t="shared" si="0"/>
        <v>0</v>
      </c>
      <c r="Y19">
        <f t="shared" si="0"/>
        <v>0</v>
      </c>
      <c r="Z19">
        <f t="shared" si="0"/>
        <v>0</v>
      </c>
    </row>
    <row r="20" spans="1:26">
      <c r="A20" t="s">
        <v>297</v>
      </c>
      <c r="B20" t="s">
        <v>316</v>
      </c>
      <c r="C20">
        <v>2020</v>
      </c>
      <c r="D20">
        <v>8.1</v>
      </c>
      <c r="E20" t="s">
        <v>299</v>
      </c>
      <c r="F20" t="s">
        <v>102</v>
      </c>
      <c r="L20" t="s">
        <v>144</v>
      </c>
      <c r="M20">
        <f t="shared" si="1"/>
        <v>57.89</v>
      </c>
      <c r="N20">
        <f t="shared" si="2"/>
        <v>57890</v>
      </c>
      <c r="O20">
        <f t="shared" si="0"/>
        <v>0</v>
      </c>
      <c r="P20">
        <f t="shared" si="0"/>
        <v>0</v>
      </c>
      <c r="Q20">
        <f t="shared" si="0"/>
        <v>0</v>
      </c>
      <c r="R20">
        <f t="shared" si="0"/>
        <v>0</v>
      </c>
      <c r="S20">
        <f t="shared" si="0"/>
        <v>0</v>
      </c>
      <c r="T20">
        <f t="shared" si="0"/>
        <v>0</v>
      </c>
      <c r="U20">
        <f t="shared" si="0"/>
        <v>0</v>
      </c>
      <c r="V20">
        <f t="shared" si="0"/>
        <v>0</v>
      </c>
      <c r="W20">
        <f t="shared" si="0"/>
        <v>0</v>
      </c>
      <c r="X20">
        <f t="shared" si="0"/>
        <v>0</v>
      </c>
      <c r="Y20">
        <f t="shared" si="0"/>
        <v>0</v>
      </c>
      <c r="Z20">
        <f t="shared" si="0"/>
        <v>0</v>
      </c>
    </row>
    <row r="21" spans="1:26">
      <c r="A21" t="s">
        <v>297</v>
      </c>
      <c r="B21" t="s">
        <v>317</v>
      </c>
      <c r="C21">
        <v>2020</v>
      </c>
      <c r="D21">
        <v>130</v>
      </c>
      <c r="E21" t="s">
        <v>299</v>
      </c>
      <c r="F21" t="s">
        <v>141</v>
      </c>
      <c r="L21" t="s">
        <v>102</v>
      </c>
      <c r="M21">
        <f t="shared" si="1"/>
        <v>112.05200000000001</v>
      </c>
      <c r="N21">
        <f t="shared" si="2"/>
        <v>112052</v>
      </c>
      <c r="O21">
        <f t="shared" si="0"/>
        <v>0</v>
      </c>
      <c r="P21">
        <f t="shared" si="0"/>
        <v>0</v>
      </c>
      <c r="Q21">
        <f t="shared" si="0"/>
        <v>0</v>
      </c>
      <c r="R21">
        <f t="shared" si="0"/>
        <v>0</v>
      </c>
      <c r="S21">
        <f t="shared" si="0"/>
        <v>0</v>
      </c>
      <c r="T21">
        <f t="shared" si="0"/>
        <v>0</v>
      </c>
      <c r="U21">
        <f t="shared" si="0"/>
        <v>0</v>
      </c>
      <c r="V21">
        <f t="shared" si="0"/>
        <v>0</v>
      </c>
      <c r="W21">
        <f t="shared" si="0"/>
        <v>0</v>
      </c>
      <c r="X21">
        <f t="shared" si="0"/>
        <v>0</v>
      </c>
      <c r="Y21">
        <f t="shared" si="0"/>
        <v>0</v>
      </c>
      <c r="Z21">
        <f t="shared" si="0"/>
        <v>0</v>
      </c>
    </row>
    <row r="22" spans="1:26">
      <c r="A22" t="s">
        <v>297</v>
      </c>
      <c r="B22" t="s">
        <v>318</v>
      </c>
      <c r="C22">
        <v>2020</v>
      </c>
      <c r="D22">
        <v>11.57</v>
      </c>
      <c r="E22" t="s">
        <v>299</v>
      </c>
      <c r="F22" t="s">
        <v>115</v>
      </c>
      <c r="L22" t="s">
        <v>87</v>
      </c>
      <c r="M22">
        <f t="shared" si="1"/>
        <v>977.22399999999993</v>
      </c>
      <c r="N22">
        <f t="shared" si="2"/>
        <v>977223.99999999988</v>
      </c>
      <c r="O22">
        <f t="shared" si="0"/>
        <v>0</v>
      </c>
      <c r="P22">
        <f t="shared" si="0"/>
        <v>0</v>
      </c>
      <c r="Q22">
        <f t="shared" si="0"/>
        <v>0</v>
      </c>
      <c r="R22">
        <f t="shared" si="0"/>
        <v>0</v>
      </c>
      <c r="S22">
        <f t="shared" si="0"/>
        <v>0</v>
      </c>
      <c r="T22">
        <f t="shared" si="0"/>
        <v>0</v>
      </c>
      <c r="U22">
        <f t="shared" si="0"/>
        <v>0</v>
      </c>
      <c r="V22">
        <f t="shared" si="0"/>
        <v>0</v>
      </c>
      <c r="W22">
        <f t="shared" si="0"/>
        <v>0</v>
      </c>
      <c r="X22">
        <f t="shared" si="0"/>
        <v>0</v>
      </c>
      <c r="Y22">
        <f t="shared" si="0"/>
        <v>0</v>
      </c>
      <c r="Z22">
        <f t="shared" si="0"/>
        <v>0</v>
      </c>
    </row>
    <row r="23" spans="1:26">
      <c r="A23" t="s">
        <v>297</v>
      </c>
      <c r="B23" t="s">
        <v>319</v>
      </c>
      <c r="C23">
        <v>2020</v>
      </c>
      <c r="D23">
        <v>1.7</v>
      </c>
      <c r="E23" t="s">
        <v>299</v>
      </c>
      <c r="F23" t="s">
        <v>84</v>
      </c>
      <c r="L23" t="s">
        <v>108</v>
      </c>
      <c r="M23">
        <f t="shared" si="1"/>
        <v>645.6</v>
      </c>
      <c r="N23">
        <f t="shared" si="2"/>
        <v>645600</v>
      </c>
      <c r="O23">
        <f t="shared" si="0"/>
        <v>0</v>
      </c>
      <c r="P23">
        <f t="shared" si="0"/>
        <v>0</v>
      </c>
      <c r="Q23">
        <f t="shared" si="0"/>
        <v>0</v>
      </c>
      <c r="R23">
        <f t="shared" si="0"/>
        <v>0</v>
      </c>
      <c r="S23">
        <f t="shared" si="0"/>
        <v>0</v>
      </c>
      <c r="T23">
        <f t="shared" si="0"/>
        <v>0</v>
      </c>
      <c r="U23">
        <f t="shared" si="0"/>
        <v>0</v>
      </c>
      <c r="V23">
        <f t="shared" si="0"/>
        <v>0</v>
      </c>
      <c r="W23">
        <f t="shared" si="0"/>
        <v>0</v>
      </c>
      <c r="X23">
        <f t="shared" si="0"/>
        <v>0</v>
      </c>
      <c r="Y23">
        <f t="shared" si="0"/>
        <v>0</v>
      </c>
      <c r="Z23">
        <f t="shared" si="0"/>
        <v>0</v>
      </c>
    </row>
    <row r="24" spans="1:26">
      <c r="A24" t="s">
        <v>297</v>
      </c>
      <c r="B24" t="s">
        <v>109</v>
      </c>
      <c r="C24">
        <v>2020</v>
      </c>
      <c r="D24">
        <v>645.6</v>
      </c>
      <c r="E24" t="s">
        <v>299</v>
      </c>
      <c r="F24" t="s">
        <v>108</v>
      </c>
      <c r="L24" t="s">
        <v>121</v>
      </c>
      <c r="M24">
        <f t="shared" si="1"/>
        <v>70.819999999999993</v>
      </c>
      <c r="N24">
        <f t="shared" si="2"/>
        <v>70820</v>
      </c>
      <c r="O24">
        <f t="shared" si="0"/>
        <v>0</v>
      </c>
      <c r="P24">
        <f t="shared" si="0"/>
        <v>0</v>
      </c>
      <c r="Q24">
        <f t="shared" si="0"/>
        <v>0</v>
      </c>
      <c r="R24">
        <f t="shared" si="0"/>
        <v>0</v>
      </c>
      <c r="S24">
        <f t="shared" si="0"/>
        <v>0</v>
      </c>
      <c r="T24">
        <f t="shared" si="0"/>
        <v>0</v>
      </c>
      <c r="U24">
        <f t="shared" si="0"/>
        <v>0</v>
      </c>
      <c r="V24">
        <f t="shared" si="0"/>
        <v>0</v>
      </c>
      <c r="W24">
        <f t="shared" si="0"/>
        <v>0</v>
      </c>
      <c r="X24">
        <f t="shared" si="0"/>
        <v>0</v>
      </c>
      <c r="Y24">
        <f t="shared" si="0"/>
        <v>0</v>
      </c>
      <c r="Z24">
        <f t="shared" si="0"/>
        <v>0</v>
      </c>
    </row>
    <row r="25" spans="1:26">
      <c r="A25" t="s">
        <v>297</v>
      </c>
      <c r="B25" t="s">
        <v>320</v>
      </c>
      <c r="C25">
        <v>2020</v>
      </c>
      <c r="D25">
        <v>0.1</v>
      </c>
      <c r="E25" t="s">
        <v>299</v>
      </c>
      <c r="F25" t="s">
        <v>99</v>
      </c>
      <c r="L25" t="s">
        <v>78</v>
      </c>
      <c r="M25">
        <f t="shared" si="1"/>
        <v>164.678</v>
      </c>
      <c r="N25">
        <f t="shared" si="2"/>
        <v>164678</v>
      </c>
      <c r="O25">
        <f t="shared" si="0"/>
        <v>0</v>
      </c>
      <c r="P25">
        <f t="shared" si="0"/>
        <v>0</v>
      </c>
      <c r="Q25">
        <f t="shared" si="0"/>
        <v>0</v>
      </c>
      <c r="R25">
        <f t="shared" si="0"/>
        <v>0</v>
      </c>
      <c r="S25">
        <f t="shared" si="0"/>
        <v>0</v>
      </c>
      <c r="T25">
        <f t="shared" si="0"/>
        <v>0</v>
      </c>
      <c r="U25">
        <f t="shared" si="0"/>
        <v>0</v>
      </c>
      <c r="V25">
        <f t="shared" si="0"/>
        <v>0</v>
      </c>
      <c r="W25">
        <f t="shared" si="0"/>
        <v>0</v>
      </c>
      <c r="X25">
        <f t="shared" si="0"/>
        <v>0</v>
      </c>
      <c r="Y25">
        <f t="shared" si="0"/>
        <v>0</v>
      </c>
      <c r="Z25">
        <f t="shared" si="0"/>
        <v>0</v>
      </c>
    </row>
    <row r="26" spans="1:26">
      <c r="A26" t="s">
        <v>297</v>
      </c>
      <c r="B26" t="s">
        <v>321</v>
      </c>
      <c r="C26">
        <v>2020</v>
      </c>
      <c r="D26">
        <v>6.4</v>
      </c>
      <c r="E26" t="s">
        <v>299</v>
      </c>
      <c r="F26" t="s">
        <v>121</v>
      </c>
      <c r="L26" t="s">
        <v>110</v>
      </c>
      <c r="M26">
        <f t="shared" si="1"/>
        <v>370</v>
      </c>
      <c r="N26">
        <f t="shared" si="2"/>
        <v>370000</v>
      </c>
      <c r="O26">
        <f t="shared" si="0"/>
        <v>0</v>
      </c>
      <c r="P26">
        <f t="shared" si="0"/>
        <v>0</v>
      </c>
      <c r="Q26">
        <f t="shared" si="0"/>
        <v>0</v>
      </c>
      <c r="R26">
        <f t="shared" si="0"/>
        <v>0</v>
      </c>
      <c r="S26">
        <f t="shared" si="0"/>
        <v>0</v>
      </c>
      <c r="T26">
        <f t="shared" si="0"/>
        <v>0</v>
      </c>
      <c r="U26">
        <f t="shared" si="0"/>
        <v>0</v>
      </c>
      <c r="V26">
        <f t="shared" si="0"/>
        <v>0</v>
      </c>
      <c r="W26">
        <f t="shared" si="0"/>
        <v>0</v>
      </c>
      <c r="X26">
        <f t="shared" si="0"/>
        <v>0</v>
      </c>
      <c r="Y26">
        <f t="shared" si="0"/>
        <v>0</v>
      </c>
      <c r="Z26">
        <f t="shared" si="0"/>
        <v>0</v>
      </c>
    </row>
    <row r="27" spans="1:26">
      <c r="A27" t="s">
        <v>297</v>
      </c>
      <c r="B27" t="s">
        <v>322</v>
      </c>
      <c r="C27">
        <v>2020</v>
      </c>
      <c r="D27">
        <v>9.5</v>
      </c>
      <c r="E27" t="s">
        <v>299</v>
      </c>
      <c r="F27" t="s">
        <v>87</v>
      </c>
      <c r="L27" t="s">
        <v>180</v>
      </c>
      <c r="M27">
        <f t="shared" si="1"/>
        <v>140</v>
      </c>
      <c r="N27">
        <f t="shared" si="2"/>
        <v>140000</v>
      </c>
      <c r="O27">
        <f t="shared" si="0"/>
        <v>0</v>
      </c>
      <c r="P27">
        <f t="shared" si="0"/>
        <v>0</v>
      </c>
      <c r="Q27">
        <f t="shared" si="0"/>
        <v>0</v>
      </c>
      <c r="R27">
        <f t="shared" si="0"/>
        <v>0</v>
      </c>
      <c r="S27">
        <f t="shared" si="0"/>
        <v>0</v>
      </c>
      <c r="T27">
        <f t="shared" si="0"/>
        <v>0</v>
      </c>
      <c r="U27">
        <f t="shared" si="0"/>
        <v>0</v>
      </c>
      <c r="V27">
        <f t="shared" si="0"/>
        <v>0</v>
      </c>
      <c r="W27">
        <f t="shared" si="0"/>
        <v>0</v>
      </c>
      <c r="X27">
        <f t="shared" si="0"/>
        <v>0</v>
      </c>
      <c r="Y27">
        <f t="shared" si="0"/>
        <v>0</v>
      </c>
      <c r="Z27">
        <f t="shared" si="0"/>
        <v>0</v>
      </c>
    </row>
    <row r="28" spans="1:26">
      <c r="A28" t="s">
        <v>297</v>
      </c>
      <c r="B28" t="s">
        <v>323</v>
      </c>
      <c r="C28">
        <v>2020</v>
      </c>
      <c r="D28">
        <v>7.47</v>
      </c>
      <c r="E28" t="s">
        <v>299</v>
      </c>
      <c r="F28" t="s">
        <v>78</v>
      </c>
      <c r="L28" t="s">
        <v>112</v>
      </c>
      <c r="M28">
        <f t="shared" si="1"/>
        <v>828.8</v>
      </c>
      <c r="N28">
        <f t="shared" si="2"/>
        <v>828800</v>
      </c>
      <c r="O28">
        <f t="shared" si="1"/>
        <v>0</v>
      </c>
      <c r="P28">
        <f t="shared" si="1"/>
        <v>0</v>
      </c>
      <c r="Q28">
        <f t="shared" si="1"/>
        <v>0</v>
      </c>
      <c r="R28">
        <f t="shared" si="1"/>
        <v>0</v>
      </c>
      <c r="S28">
        <f t="shared" si="1"/>
        <v>0</v>
      </c>
      <c r="T28">
        <f t="shared" si="1"/>
        <v>0</v>
      </c>
      <c r="U28">
        <f t="shared" si="1"/>
        <v>0</v>
      </c>
      <c r="V28">
        <f t="shared" si="1"/>
        <v>0</v>
      </c>
      <c r="W28">
        <f t="shared" si="1"/>
        <v>0</v>
      </c>
      <c r="X28">
        <f t="shared" si="1"/>
        <v>0</v>
      </c>
      <c r="Y28">
        <f t="shared" si="1"/>
        <v>0</v>
      </c>
      <c r="Z28">
        <f t="shared" si="1"/>
        <v>0</v>
      </c>
    </row>
    <row r="29" spans="1:26">
      <c r="A29" t="s">
        <v>297</v>
      </c>
      <c r="B29" t="s">
        <v>324</v>
      </c>
      <c r="C29">
        <v>2020</v>
      </c>
      <c r="D29">
        <v>0.124</v>
      </c>
      <c r="E29" t="s">
        <v>299</v>
      </c>
      <c r="F29" t="s">
        <v>87</v>
      </c>
      <c r="L29" t="s">
        <v>181</v>
      </c>
      <c r="M29">
        <f t="shared" si="1"/>
        <v>207.66000000000003</v>
      </c>
      <c r="N29">
        <f t="shared" si="2"/>
        <v>207660.00000000003</v>
      </c>
      <c r="O29">
        <f t="shared" si="1"/>
        <v>0</v>
      </c>
      <c r="P29">
        <f t="shared" si="1"/>
        <v>0</v>
      </c>
      <c r="Q29">
        <f t="shared" si="1"/>
        <v>0</v>
      </c>
      <c r="R29">
        <f t="shared" si="1"/>
        <v>0</v>
      </c>
      <c r="S29">
        <f t="shared" si="1"/>
        <v>0</v>
      </c>
      <c r="T29">
        <f t="shared" si="1"/>
        <v>0</v>
      </c>
      <c r="U29">
        <f t="shared" si="1"/>
        <v>0</v>
      </c>
      <c r="V29">
        <f t="shared" si="1"/>
        <v>0</v>
      </c>
      <c r="W29">
        <f t="shared" si="1"/>
        <v>0</v>
      </c>
      <c r="X29">
        <f t="shared" si="1"/>
        <v>0</v>
      </c>
      <c r="Y29">
        <f t="shared" si="1"/>
        <v>0</v>
      </c>
      <c r="Z29">
        <f t="shared" si="1"/>
        <v>0</v>
      </c>
    </row>
    <row r="30" spans="1:26">
      <c r="A30" t="s">
        <v>297</v>
      </c>
      <c r="B30" t="s">
        <v>325</v>
      </c>
      <c r="C30">
        <v>2020</v>
      </c>
      <c r="D30">
        <v>17.600000000000001</v>
      </c>
      <c r="E30" t="s">
        <v>299</v>
      </c>
      <c r="F30" t="s">
        <v>99</v>
      </c>
      <c r="L30" t="s">
        <v>118</v>
      </c>
      <c r="M30">
        <f t="shared" si="1"/>
        <v>132.30000000000001</v>
      </c>
      <c r="N30">
        <f t="shared" si="2"/>
        <v>132300</v>
      </c>
      <c r="O30">
        <f t="shared" si="1"/>
        <v>0</v>
      </c>
      <c r="P30">
        <f t="shared" si="1"/>
        <v>0</v>
      </c>
      <c r="Q30">
        <f t="shared" si="1"/>
        <v>0</v>
      </c>
      <c r="R30">
        <f t="shared" si="1"/>
        <v>0</v>
      </c>
      <c r="S30">
        <f t="shared" si="1"/>
        <v>0</v>
      </c>
      <c r="T30">
        <f t="shared" si="1"/>
        <v>0</v>
      </c>
      <c r="U30">
        <f t="shared" si="1"/>
        <v>0</v>
      </c>
      <c r="V30">
        <f t="shared" si="1"/>
        <v>0</v>
      </c>
      <c r="W30">
        <f t="shared" si="1"/>
        <v>0</v>
      </c>
      <c r="X30">
        <f t="shared" si="1"/>
        <v>0</v>
      </c>
      <c r="Y30">
        <f t="shared" si="1"/>
        <v>0</v>
      </c>
      <c r="Z30">
        <f t="shared" si="1"/>
        <v>0</v>
      </c>
    </row>
    <row r="31" spans="1:26">
      <c r="A31" t="s">
        <v>297</v>
      </c>
      <c r="B31" t="s">
        <v>326</v>
      </c>
      <c r="C31">
        <v>2020</v>
      </c>
      <c r="D31">
        <v>100</v>
      </c>
      <c r="E31" t="s">
        <v>299</v>
      </c>
      <c r="F31" t="s">
        <v>87</v>
      </c>
      <c r="L31" t="s">
        <v>132</v>
      </c>
      <c r="M31">
        <f t="shared" si="1"/>
        <v>432</v>
      </c>
      <c r="N31">
        <f t="shared" si="2"/>
        <v>432000</v>
      </c>
      <c r="O31">
        <f t="shared" si="1"/>
        <v>0</v>
      </c>
      <c r="P31">
        <f t="shared" si="1"/>
        <v>0</v>
      </c>
      <c r="Q31">
        <f t="shared" si="1"/>
        <v>0</v>
      </c>
      <c r="R31">
        <f t="shared" si="1"/>
        <v>0</v>
      </c>
      <c r="S31">
        <f t="shared" si="1"/>
        <v>0</v>
      </c>
      <c r="T31">
        <f t="shared" si="1"/>
        <v>0</v>
      </c>
      <c r="U31">
        <f t="shared" si="1"/>
        <v>0</v>
      </c>
      <c r="V31">
        <f t="shared" si="1"/>
        <v>0</v>
      </c>
      <c r="W31">
        <f t="shared" si="1"/>
        <v>0</v>
      </c>
      <c r="X31">
        <f t="shared" si="1"/>
        <v>0</v>
      </c>
      <c r="Y31">
        <f t="shared" si="1"/>
        <v>0</v>
      </c>
      <c r="Z31">
        <f t="shared" si="1"/>
        <v>0</v>
      </c>
    </row>
    <row r="32" spans="1:26">
      <c r="A32" t="s">
        <v>297</v>
      </c>
      <c r="B32" t="s">
        <v>111</v>
      </c>
      <c r="C32">
        <v>2020</v>
      </c>
      <c r="D32">
        <v>370</v>
      </c>
      <c r="E32" t="s">
        <v>299</v>
      </c>
      <c r="F32" t="s">
        <v>110</v>
      </c>
      <c r="L32" t="s">
        <v>130</v>
      </c>
      <c r="M32">
        <f t="shared" si="1"/>
        <v>708.81999999999994</v>
      </c>
      <c r="N32">
        <f t="shared" si="2"/>
        <v>708819.99999999988</v>
      </c>
      <c r="O32">
        <f t="shared" si="1"/>
        <v>0</v>
      </c>
      <c r="P32">
        <f t="shared" si="1"/>
        <v>0</v>
      </c>
      <c r="Q32">
        <f t="shared" si="1"/>
        <v>0</v>
      </c>
      <c r="R32">
        <f t="shared" si="1"/>
        <v>0</v>
      </c>
      <c r="S32">
        <f t="shared" si="1"/>
        <v>0</v>
      </c>
      <c r="T32">
        <f t="shared" si="1"/>
        <v>0</v>
      </c>
      <c r="U32">
        <f t="shared" si="1"/>
        <v>0</v>
      </c>
      <c r="V32">
        <f t="shared" si="1"/>
        <v>0</v>
      </c>
      <c r="W32">
        <f t="shared" si="1"/>
        <v>0</v>
      </c>
      <c r="X32">
        <f t="shared" si="1"/>
        <v>0</v>
      </c>
      <c r="Y32">
        <f t="shared" si="1"/>
        <v>0</v>
      </c>
      <c r="Z32">
        <f t="shared" si="1"/>
        <v>0</v>
      </c>
    </row>
    <row r="33" spans="1:26">
      <c r="A33" t="s">
        <v>297</v>
      </c>
      <c r="B33" t="s">
        <v>327</v>
      </c>
      <c r="C33">
        <v>2020</v>
      </c>
      <c r="D33">
        <v>56</v>
      </c>
      <c r="E33" t="s">
        <v>299</v>
      </c>
      <c r="F33" t="s">
        <v>87</v>
      </c>
      <c r="L33" t="s">
        <v>182</v>
      </c>
      <c r="M33">
        <f t="shared" si="1"/>
        <v>79.688999999999993</v>
      </c>
      <c r="N33">
        <f t="shared" si="2"/>
        <v>79689</v>
      </c>
      <c r="O33">
        <f t="shared" si="1"/>
        <v>0</v>
      </c>
      <c r="P33">
        <f t="shared" si="1"/>
        <v>0</v>
      </c>
      <c r="Q33">
        <f t="shared" si="1"/>
        <v>0</v>
      </c>
      <c r="R33">
        <f t="shared" si="1"/>
        <v>0</v>
      </c>
      <c r="S33">
        <f t="shared" si="1"/>
        <v>0</v>
      </c>
      <c r="T33">
        <f t="shared" si="1"/>
        <v>0</v>
      </c>
      <c r="U33">
        <f t="shared" si="1"/>
        <v>0</v>
      </c>
      <c r="V33">
        <f t="shared" si="1"/>
        <v>0</v>
      </c>
      <c r="W33">
        <f t="shared" si="1"/>
        <v>0</v>
      </c>
      <c r="X33">
        <f t="shared" si="1"/>
        <v>0</v>
      </c>
      <c r="Y33">
        <f t="shared" si="1"/>
        <v>0</v>
      </c>
      <c r="Z33">
        <f t="shared" si="1"/>
        <v>0</v>
      </c>
    </row>
    <row r="34" spans="1:26">
      <c r="A34" t="s">
        <v>297</v>
      </c>
      <c r="B34" t="s">
        <v>328</v>
      </c>
      <c r="C34">
        <v>2020</v>
      </c>
      <c r="D34">
        <v>11.5</v>
      </c>
      <c r="E34" t="s">
        <v>299</v>
      </c>
      <c r="F34" t="s">
        <v>87</v>
      </c>
      <c r="L34" t="s">
        <v>136</v>
      </c>
      <c r="M34">
        <f t="shared" si="1"/>
        <v>27</v>
      </c>
      <c r="N34">
        <f t="shared" si="2"/>
        <v>27000</v>
      </c>
      <c r="O34">
        <f t="shared" si="1"/>
        <v>0</v>
      </c>
      <c r="P34">
        <f t="shared" si="1"/>
        <v>0</v>
      </c>
      <c r="Q34">
        <f t="shared" si="1"/>
        <v>0</v>
      </c>
      <c r="R34">
        <f t="shared" si="1"/>
        <v>0</v>
      </c>
      <c r="S34">
        <f t="shared" si="1"/>
        <v>0</v>
      </c>
      <c r="T34">
        <f t="shared" si="1"/>
        <v>0</v>
      </c>
      <c r="U34">
        <f t="shared" si="1"/>
        <v>0</v>
      </c>
      <c r="V34">
        <f t="shared" si="1"/>
        <v>0</v>
      </c>
      <c r="W34">
        <f t="shared" si="1"/>
        <v>0</v>
      </c>
      <c r="X34">
        <f t="shared" si="1"/>
        <v>0</v>
      </c>
      <c r="Y34">
        <f t="shared" si="1"/>
        <v>0</v>
      </c>
      <c r="Z34">
        <f t="shared" si="1"/>
        <v>0</v>
      </c>
    </row>
    <row r="35" spans="1:26">
      <c r="A35" t="s">
        <v>297</v>
      </c>
      <c r="B35" t="s">
        <v>185</v>
      </c>
      <c r="C35">
        <v>2020</v>
      </c>
      <c r="D35">
        <v>140</v>
      </c>
      <c r="E35" t="s">
        <v>299</v>
      </c>
      <c r="F35" t="s">
        <v>180</v>
      </c>
      <c r="L35" t="s">
        <v>147</v>
      </c>
      <c r="M35">
        <f t="shared" si="1"/>
        <v>150</v>
      </c>
      <c r="N35">
        <f t="shared" si="2"/>
        <v>150000</v>
      </c>
      <c r="O35">
        <f t="shared" si="1"/>
        <v>0</v>
      </c>
      <c r="P35">
        <f t="shared" si="1"/>
        <v>0</v>
      </c>
      <c r="Q35">
        <f t="shared" si="1"/>
        <v>0</v>
      </c>
      <c r="R35">
        <f t="shared" si="1"/>
        <v>0</v>
      </c>
      <c r="S35">
        <f t="shared" si="1"/>
        <v>0</v>
      </c>
      <c r="T35">
        <f t="shared" si="1"/>
        <v>0</v>
      </c>
      <c r="U35">
        <f t="shared" si="1"/>
        <v>0</v>
      </c>
      <c r="V35">
        <f t="shared" si="1"/>
        <v>0</v>
      </c>
      <c r="W35">
        <f t="shared" si="1"/>
        <v>0</v>
      </c>
      <c r="X35">
        <f t="shared" si="1"/>
        <v>0</v>
      </c>
      <c r="Y35">
        <f t="shared" si="1"/>
        <v>0</v>
      </c>
      <c r="Z35">
        <f t="shared" si="1"/>
        <v>0</v>
      </c>
    </row>
    <row r="36" spans="1:26">
      <c r="A36" t="s">
        <v>297</v>
      </c>
      <c r="B36" t="s">
        <v>278</v>
      </c>
      <c r="C36">
        <v>2020</v>
      </c>
      <c r="D36">
        <v>828.8</v>
      </c>
      <c r="E36" t="s">
        <v>299</v>
      </c>
      <c r="F36" t="s">
        <v>112</v>
      </c>
      <c r="L36" t="s">
        <v>183</v>
      </c>
      <c r="M36">
        <f t="shared" si="1"/>
        <v>87</v>
      </c>
      <c r="N36">
        <f t="shared" si="2"/>
        <v>87000</v>
      </c>
      <c r="O36">
        <f t="shared" si="1"/>
        <v>0</v>
      </c>
      <c r="P36">
        <f t="shared" si="1"/>
        <v>0</v>
      </c>
      <c r="Q36">
        <f t="shared" si="1"/>
        <v>0</v>
      </c>
      <c r="R36">
        <f t="shared" si="1"/>
        <v>0</v>
      </c>
      <c r="S36">
        <f t="shared" si="1"/>
        <v>0</v>
      </c>
      <c r="T36">
        <f t="shared" si="1"/>
        <v>0</v>
      </c>
      <c r="U36">
        <f t="shared" si="1"/>
        <v>0</v>
      </c>
      <c r="V36">
        <f t="shared" si="1"/>
        <v>0</v>
      </c>
      <c r="W36">
        <f t="shared" si="1"/>
        <v>0</v>
      </c>
      <c r="X36">
        <f t="shared" si="1"/>
        <v>0</v>
      </c>
      <c r="Y36">
        <f t="shared" si="1"/>
        <v>0</v>
      </c>
      <c r="Z36">
        <f t="shared" si="1"/>
        <v>0</v>
      </c>
    </row>
    <row r="37" spans="1:26">
      <c r="A37" t="s">
        <v>297</v>
      </c>
      <c r="B37" t="s">
        <v>329</v>
      </c>
      <c r="C37">
        <v>2020</v>
      </c>
      <c r="D37">
        <v>510</v>
      </c>
      <c r="E37" t="s">
        <v>299</v>
      </c>
      <c r="F37" t="s">
        <v>141</v>
      </c>
      <c r="L37" t="s">
        <v>184</v>
      </c>
      <c r="M37">
        <f t="shared" si="1"/>
        <v>13.3</v>
      </c>
      <c r="N37">
        <f t="shared" si="2"/>
        <v>13300</v>
      </c>
      <c r="O37">
        <f t="shared" si="1"/>
        <v>0</v>
      </c>
      <c r="P37">
        <f t="shared" si="1"/>
        <v>0</v>
      </c>
      <c r="Q37">
        <f t="shared" si="1"/>
        <v>0</v>
      </c>
      <c r="R37">
        <f t="shared" si="1"/>
        <v>0</v>
      </c>
      <c r="S37">
        <f t="shared" si="1"/>
        <v>0</v>
      </c>
      <c r="T37">
        <f t="shared" si="1"/>
        <v>0</v>
      </c>
      <c r="U37">
        <f t="shared" si="1"/>
        <v>0</v>
      </c>
      <c r="V37">
        <f t="shared" si="1"/>
        <v>0</v>
      </c>
      <c r="W37">
        <f t="shared" si="1"/>
        <v>0</v>
      </c>
      <c r="X37">
        <f t="shared" si="1"/>
        <v>0</v>
      </c>
      <c r="Y37">
        <f t="shared" si="1"/>
        <v>0</v>
      </c>
      <c r="Z37">
        <f t="shared" si="1"/>
        <v>0</v>
      </c>
    </row>
    <row r="38" spans="1:26">
      <c r="A38" t="s">
        <v>297</v>
      </c>
      <c r="B38" t="s">
        <v>330</v>
      </c>
      <c r="C38">
        <v>2020</v>
      </c>
      <c r="D38">
        <v>1</v>
      </c>
      <c r="E38" t="s">
        <v>299</v>
      </c>
      <c r="F38" t="s">
        <v>78</v>
      </c>
      <c r="L38" t="s">
        <v>149</v>
      </c>
      <c r="M38">
        <f t="shared" si="1"/>
        <v>788</v>
      </c>
      <c r="N38">
        <f t="shared" si="2"/>
        <v>788000</v>
      </c>
      <c r="O38">
        <f t="shared" si="1"/>
        <v>0</v>
      </c>
      <c r="P38">
        <f t="shared" si="1"/>
        <v>0</v>
      </c>
      <c r="Q38">
        <f t="shared" si="1"/>
        <v>0</v>
      </c>
      <c r="R38">
        <f t="shared" si="1"/>
        <v>0</v>
      </c>
      <c r="S38">
        <f t="shared" si="1"/>
        <v>0</v>
      </c>
      <c r="T38">
        <f t="shared" si="1"/>
        <v>0</v>
      </c>
      <c r="U38">
        <f t="shared" si="1"/>
        <v>0</v>
      </c>
      <c r="V38">
        <f t="shared" si="1"/>
        <v>0</v>
      </c>
      <c r="W38">
        <f t="shared" si="1"/>
        <v>0</v>
      </c>
      <c r="X38">
        <f t="shared" si="1"/>
        <v>0</v>
      </c>
      <c r="Y38">
        <f t="shared" si="1"/>
        <v>0</v>
      </c>
      <c r="Z38">
        <f t="shared" si="1"/>
        <v>0</v>
      </c>
    </row>
    <row r="39" spans="1:26">
      <c r="A39" t="s">
        <v>297</v>
      </c>
      <c r="B39" t="s">
        <v>331</v>
      </c>
      <c r="C39">
        <v>2020</v>
      </c>
      <c r="D39">
        <v>122</v>
      </c>
      <c r="E39" t="s">
        <v>299</v>
      </c>
      <c r="F39" t="s">
        <v>87</v>
      </c>
      <c r="L39" t="s">
        <v>155</v>
      </c>
      <c r="M39">
        <f t="shared" si="1"/>
        <v>1383</v>
      </c>
      <c r="N39">
        <f t="shared" si="2"/>
        <v>1383000</v>
      </c>
      <c r="O39">
        <f t="shared" si="1"/>
        <v>0</v>
      </c>
      <c r="P39">
        <f t="shared" si="1"/>
        <v>0</v>
      </c>
      <c r="Q39">
        <f t="shared" si="1"/>
        <v>0</v>
      </c>
      <c r="R39">
        <f t="shared" si="1"/>
        <v>0</v>
      </c>
      <c r="S39">
        <f t="shared" si="1"/>
        <v>0</v>
      </c>
      <c r="T39">
        <f t="shared" si="1"/>
        <v>0</v>
      </c>
      <c r="U39">
        <f t="shared" si="1"/>
        <v>0</v>
      </c>
      <c r="V39">
        <f t="shared" si="1"/>
        <v>0</v>
      </c>
      <c r="W39">
        <f t="shared" si="1"/>
        <v>0</v>
      </c>
      <c r="X39">
        <f t="shared" si="1"/>
        <v>0</v>
      </c>
      <c r="Y39">
        <f t="shared" si="1"/>
        <v>0</v>
      </c>
      <c r="Z39">
        <f t="shared" si="1"/>
        <v>0</v>
      </c>
    </row>
    <row r="40" spans="1:26">
      <c r="A40" t="s">
        <v>297</v>
      </c>
      <c r="B40" t="s">
        <v>332</v>
      </c>
      <c r="C40">
        <v>2020</v>
      </c>
      <c r="D40">
        <v>0</v>
      </c>
      <c r="E40" t="s">
        <v>299</v>
      </c>
      <c r="F40" t="s">
        <v>99</v>
      </c>
    </row>
    <row r="41" spans="1:26">
      <c r="A41" t="s">
        <v>297</v>
      </c>
      <c r="B41" t="s">
        <v>333</v>
      </c>
      <c r="C41">
        <v>2020</v>
      </c>
      <c r="D41">
        <v>37.31</v>
      </c>
      <c r="E41" t="s">
        <v>299</v>
      </c>
      <c r="F41" t="s">
        <v>141</v>
      </c>
      <c r="N41">
        <f>SUM(N12:N39)</f>
        <v>10632955</v>
      </c>
    </row>
    <row r="42" spans="1:26">
      <c r="A42" t="s">
        <v>297</v>
      </c>
      <c r="B42" t="s">
        <v>334</v>
      </c>
      <c r="C42">
        <v>2020</v>
      </c>
      <c r="D42">
        <v>11</v>
      </c>
      <c r="E42" t="s">
        <v>299</v>
      </c>
      <c r="F42" t="s">
        <v>121</v>
      </c>
    </row>
    <row r="43" spans="1:26">
      <c r="A43" t="s">
        <v>297</v>
      </c>
      <c r="B43" t="s">
        <v>335</v>
      </c>
      <c r="C43">
        <v>2020</v>
      </c>
      <c r="D43">
        <v>6.48</v>
      </c>
      <c r="E43" t="s">
        <v>299</v>
      </c>
      <c r="F43" t="s">
        <v>141</v>
      </c>
    </row>
    <row r="44" spans="1:26">
      <c r="A44" t="s">
        <v>297</v>
      </c>
      <c r="B44" t="s">
        <v>336</v>
      </c>
      <c r="C44">
        <v>2020</v>
      </c>
      <c r="D44">
        <v>0.41</v>
      </c>
      <c r="E44" t="s">
        <v>299</v>
      </c>
      <c r="F44" t="s">
        <v>181</v>
      </c>
    </row>
    <row r="45" spans="1:26">
      <c r="A45" t="s">
        <v>297</v>
      </c>
      <c r="B45" t="s">
        <v>337</v>
      </c>
      <c r="C45">
        <v>2020</v>
      </c>
      <c r="D45">
        <v>1.43</v>
      </c>
      <c r="E45" t="s">
        <v>299</v>
      </c>
      <c r="F45" t="s">
        <v>121</v>
      </c>
    </row>
    <row r="46" spans="1:26">
      <c r="A46" t="s">
        <v>297</v>
      </c>
      <c r="B46" t="s">
        <v>338</v>
      </c>
      <c r="C46">
        <v>2020</v>
      </c>
      <c r="D46">
        <v>37.840000000000003</v>
      </c>
      <c r="E46" t="s">
        <v>299</v>
      </c>
      <c r="F46" t="e">
        <v>#N/A</v>
      </c>
    </row>
    <row r="47" spans="1:26">
      <c r="A47" t="s">
        <v>297</v>
      </c>
      <c r="B47" t="s">
        <v>339</v>
      </c>
      <c r="C47">
        <v>2020</v>
      </c>
      <c r="D47">
        <v>13</v>
      </c>
      <c r="E47" t="s">
        <v>299</v>
      </c>
      <c r="F47" t="s">
        <v>99</v>
      </c>
    </row>
    <row r="48" spans="1:26">
      <c r="A48" t="s">
        <v>297</v>
      </c>
      <c r="B48" t="s">
        <v>331</v>
      </c>
      <c r="C48">
        <v>2020</v>
      </c>
      <c r="D48">
        <v>421</v>
      </c>
      <c r="E48" t="s">
        <v>299</v>
      </c>
      <c r="F48" t="s">
        <v>87</v>
      </c>
    </row>
    <row r="49" spans="1:6">
      <c r="A49" t="s">
        <v>297</v>
      </c>
      <c r="B49" t="s">
        <v>340</v>
      </c>
      <c r="C49">
        <v>2020</v>
      </c>
      <c r="D49">
        <v>4.3</v>
      </c>
      <c r="E49" t="s">
        <v>299</v>
      </c>
      <c r="F49" t="s">
        <v>124</v>
      </c>
    </row>
    <row r="50" spans="1:6">
      <c r="A50" t="s">
        <v>297</v>
      </c>
      <c r="B50" t="s">
        <v>341</v>
      </c>
      <c r="C50">
        <v>2020</v>
      </c>
      <c r="D50">
        <v>1.4999999999999999E-2</v>
      </c>
      <c r="E50" t="s">
        <v>299</v>
      </c>
      <c r="F50" t="s">
        <v>78</v>
      </c>
    </row>
    <row r="51" spans="1:6">
      <c r="A51" t="s">
        <v>297</v>
      </c>
      <c r="B51" t="s">
        <v>342</v>
      </c>
      <c r="C51">
        <v>2020</v>
      </c>
      <c r="D51">
        <v>0</v>
      </c>
      <c r="E51" t="s">
        <v>299</v>
      </c>
      <c r="F51" t="s">
        <v>141</v>
      </c>
    </row>
    <row r="52" spans="1:6">
      <c r="A52" t="s">
        <v>297</v>
      </c>
      <c r="B52" t="s">
        <v>343</v>
      </c>
      <c r="C52">
        <v>2020</v>
      </c>
      <c r="D52">
        <v>4.1609999999999996</v>
      </c>
      <c r="E52" t="s">
        <v>299</v>
      </c>
      <c r="F52" t="s">
        <v>141</v>
      </c>
    </row>
    <row r="53" spans="1:6">
      <c r="A53" t="s">
        <v>297</v>
      </c>
      <c r="B53" t="s">
        <v>344</v>
      </c>
      <c r="C53">
        <v>2020</v>
      </c>
      <c r="D53">
        <v>134</v>
      </c>
      <c r="E53" t="s">
        <v>299</v>
      </c>
      <c r="F53" t="s">
        <v>141</v>
      </c>
    </row>
    <row r="54" spans="1:6">
      <c r="A54" t="s">
        <v>297</v>
      </c>
      <c r="B54" t="s">
        <v>345</v>
      </c>
      <c r="C54">
        <v>2020</v>
      </c>
      <c r="D54">
        <v>1.5</v>
      </c>
      <c r="E54" t="s">
        <v>299</v>
      </c>
      <c r="F54" t="s">
        <v>81</v>
      </c>
    </row>
    <row r="55" spans="1:6">
      <c r="A55" t="s">
        <v>297</v>
      </c>
      <c r="B55" t="s">
        <v>346</v>
      </c>
      <c r="C55">
        <v>2020</v>
      </c>
      <c r="D55">
        <v>6.15</v>
      </c>
      <c r="E55" t="s">
        <v>299</v>
      </c>
      <c r="F55" t="s">
        <v>141</v>
      </c>
    </row>
    <row r="56" spans="1:6">
      <c r="A56" t="s">
        <v>297</v>
      </c>
      <c r="B56" t="s">
        <v>347</v>
      </c>
      <c r="C56">
        <v>2020</v>
      </c>
      <c r="D56">
        <v>10</v>
      </c>
      <c r="E56" t="s">
        <v>299</v>
      </c>
      <c r="F56" t="s">
        <v>87</v>
      </c>
    </row>
    <row r="57" spans="1:6">
      <c r="A57" t="s">
        <v>297</v>
      </c>
      <c r="B57" t="s">
        <v>348</v>
      </c>
      <c r="C57">
        <v>2020</v>
      </c>
      <c r="D57">
        <v>0.5</v>
      </c>
      <c r="E57" t="s">
        <v>299</v>
      </c>
      <c r="F57" t="s">
        <v>78</v>
      </c>
    </row>
    <row r="58" spans="1:6">
      <c r="A58" t="s">
        <v>297</v>
      </c>
      <c r="B58" t="s">
        <v>349</v>
      </c>
      <c r="C58">
        <v>2020</v>
      </c>
      <c r="D58">
        <v>4</v>
      </c>
      <c r="E58" t="s">
        <v>299</v>
      </c>
      <c r="F58" t="s">
        <v>121</v>
      </c>
    </row>
    <row r="59" spans="1:6">
      <c r="A59" t="s">
        <v>297</v>
      </c>
      <c r="B59" t="s">
        <v>350</v>
      </c>
      <c r="C59">
        <v>2020</v>
      </c>
      <c r="D59">
        <v>0.66</v>
      </c>
      <c r="E59" t="s">
        <v>299</v>
      </c>
      <c r="F59" t="s">
        <v>84</v>
      </c>
    </row>
    <row r="60" spans="1:6">
      <c r="A60" t="s">
        <v>297</v>
      </c>
      <c r="B60" t="s">
        <v>351</v>
      </c>
      <c r="C60">
        <v>2020</v>
      </c>
      <c r="D60">
        <v>20</v>
      </c>
      <c r="E60" t="s">
        <v>299</v>
      </c>
      <c r="F60" t="s">
        <v>78</v>
      </c>
    </row>
    <row r="61" spans="1:6">
      <c r="A61" t="s">
        <v>297</v>
      </c>
      <c r="B61" t="s">
        <v>352</v>
      </c>
      <c r="C61">
        <v>2020</v>
      </c>
      <c r="D61">
        <v>0</v>
      </c>
      <c r="E61" t="s">
        <v>299</v>
      </c>
      <c r="F61" t="s">
        <v>124</v>
      </c>
    </row>
    <row r="62" spans="1:6">
      <c r="A62" t="s">
        <v>297</v>
      </c>
      <c r="B62" t="s">
        <v>353</v>
      </c>
      <c r="C62">
        <v>2020</v>
      </c>
      <c r="D62">
        <v>5.2729999999999997</v>
      </c>
      <c r="E62" t="s">
        <v>299</v>
      </c>
      <c r="F62" t="s">
        <v>99</v>
      </c>
    </row>
    <row r="63" spans="1:6">
      <c r="A63" t="s">
        <v>297</v>
      </c>
      <c r="B63" t="s">
        <v>354</v>
      </c>
      <c r="C63">
        <v>2020</v>
      </c>
      <c r="D63">
        <v>2.2000000000000002</v>
      </c>
      <c r="E63" t="s">
        <v>299</v>
      </c>
      <c r="F63" t="s">
        <v>124</v>
      </c>
    </row>
    <row r="64" spans="1:6">
      <c r="A64" t="s">
        <v>297</v>
      </c>
      <c r="B64" t="s">
        <v>355</v>
      </c>
      <c r="C64">
        <v>2020</v>
      </c>
      <c r="D64">
        <v>120</v>
      </c>
      <c r="E64" t="s">
        <v>299</v>
      </c>
      <c r="F64" t="s">
        <v>181</v>
      </c>
    </row>
    <row r="65" spans="1:6">
      <c r="A65" t="s">
        <v>297</v>
      </c>
      <c r="B65" t="s">
        <v>356</v>
      </c>
      <c r="C65">
        <v>2020</v>
      </c>
      <c r="D65">
        <v>62</v>
      </c>
      <c r="E65" t="s">
        <v>299</v>
      </c>
      <c r="F65" t="s">
        <v>87</v>
      </c>
    </row>
    <row r="66" spans="1:6">
      <c r="A66" t="s">
        <v>297</v>
      </c>
      <c r="B66" t="s">
        <v>357</v>
      </c>
      <c r="C66">
        <v>2020</v>
      </c>
      <c r="D66">
        <v>0.5</v>
      </c>
      <c r="E66" t="s">
        <v>299</v>
      </c>
      <c r="F66" t="s">
        <v>87</v>
      </c>
    </row>
    <row r="67" spans="1:6">
      <c r="A67" t="s">
        <v>297</v>
      </c>
      <c r="B67" t="s">
        <v>358</v>
      </c>
      <c r="C67">
        <v>2020</v>
      </c>
      <c r="D67">
        <v>17.23</v>
      </c>
      <c r="E67" t="s">
        <v>299</v>
      </c>
      <c r="F67" t="s">
        <v>95</v>
      </c>
    </row>
    <row r="68" spans="1:6">
      <c r="A68" t="s">
        <v>297</v>
      </c>
      <c r="B68" t="s">
        <v>359</v>
      </c>
      <c r="C68">
        <v>2020</v>
      </c>
      <c r="D68">
        <v>45.7</v>
      </c>
      <c r="E68" t="s">
        <v>299</v>
      </c>
      <c r="F68" t="s">
        <v>124</v>
      </c>
    </row>
    <row r="69" spans="1:6">
      <c r="A69" t="s">
        <v>297</v>
      </c>
      <c r="B69" t="s">
        <v>360</v>
      </c>
      <c r="C69">
        <v>2020</v>
      </c>
      <c r="D69">
        <v>26.3</v>
      </c>
      <c r="E69" t="s">
        <v>299</v>
      </c>
      <c r="F69" t="s">
        <v>87</v>
      </c>
    </row>
    <row r="70" spans="1:6">
      <c r="A70" t="s">
        <v>297</v>
      </c>
      <c r="B70" t="s">
        <v>361</v>
      </c>
      <c r="C70">
        <v>2020</v>
      </c>
      <c r="D70">
        <v>10.3</v>
      </c>
      <c r="E70" t="s">
        <v>299</v>
      </c>
      <c r="F70" t="s">
        <v>181</v>
      </c>
    </row>
    <row r="71" spans="1:6">
      <c r="A71" t="s">
        <v>297</v>
      </c>
      <c r="B71" t="s">
        <v>362</v>
      </c>
      <c r="C71">
        <v>2020</v>
      </c>
      <c r="D71">
        <v>0</v>
      </c>
      <c r="E71" t="s">
        <v>299</v>
      </c>
      <c r="F71" t="s">
        <v>141</v>
      </c>
    </row>
    <row r="72" spans="1:6">
      <c r="A72" t="s">
        <v>297</v>
      </c>
      <c r="B72" t="s">
        <v>363</v>
      </c>
      <c r="C72">
        <v>2020</v>
      </c>
      <c r="D72">
        <v>33.700000000000003</v>
      </c>
      <c r="E72" t="s">
        <v>299</v>
      </c>
      <c r="F72" t="s">
        <v>141</v>
      </c>
    </row>
    <row r="73" spans="1:6">
      <c r="A73" t="s">
        <v>297</v>
      </c>
      <c r="B73" t="s">
        <v>364</v>
      </c>
      <c r="C73">
        <v>2020</v>
      </c>
      <c r="D73">
        <v>38</v>
      </c>
      <c r="E73" t="s">
        <v>299</v>
      </c>
      <c r="F73" t="s">
        <v>87</v>
      </c>
    </row>
    <row r="74" spans="1:6">
      <c r="A74" t="s">
        <v>297</v>
      </c>
      <c r="B74" t="s">
        <v>365</v>
      </c>
      <c r="C74">
        <v>2020</v>
      </c>
      <c r="D74">
        <v>14</v>
      </c>
      <c r="E74" t="s">
        <v>299</v>
      </c>
      <c r="F74" t="s">
        <v>87</v>
      </c>
    </row>
    <row r="75" spans="1:6">
      <c r="A75" t="s">
        <v>297</v>
      </c>
      <c r="B75" t="s">
        <v>366</v>
      </c>
      <c r="C75">
        <v>2020</v>
      </c>
      <c r="D75">
        <v>103</v>
      </c>
      <c r="E75" t="s">
        <v>299</v>
      </c>
      <c r="F75" t="s">
        <v>141</v>
      </c>
    </row>
    <row r="76" spans="1:6">
      <c r="A76" t="s">
        <v>297</v>
      </c>
      <c r="B76" t="s">
        <v>367</v>
      </c>
      <c r="C76">
        <v>2020</v>
      </c>
      <c r="D76">
        <v>2.157</v>
      </c>
      <c r="E76" t="s">
        <v>299</v>
      </c>
      <c r="F76" t="s">
        <v>141</v>
      </c>
    </row>
    <row r="77" spans="1:6">
      <c r="A77" t="s">
        <v>297</v>
      </c>
      <c r="B77" t="s">
        <v>368</v>
      </c>
      <c r="C77">
        <v>2020</v>
      </c>
      <c r="D77">
        <v>39</v>
      </c>
      <c r="E77" t="s">
        <v>299</v>
      </c>
      <c r="F77" t="s">
        <v>141</v>
      </c>
    </row>
    <row r="78" spans="1:6">
      <c r="A78" t="s">
        <v>297</v>
      </c>
      <c r="B78" t="s">
        <v>369</v>
      </c>
      <c r="C78">
        <v>2020</v>
      </c>
      <c r="D78">
        <v>6</v>
      </c>
      <c r="E78" t="s">
        <v>299</v>
      </c>
      <c r="F78" t="s">
        <v>121</v>
      </c>
    </row>
    <row r="79" spans="1:6">
      <c r="A79" t="s">
        <v>297</v>
      </c>
      <c r="B79" t="s">
        <v>370</v>
      </c>
      <c r="C79">
        <v>2020</v>
      </c>
      <c r="D79">
        <v>24</v>
      </c>
      <c r="E79" t="s">
        <v>299</v>
      </c>
      <c r="F79" t="s">
        <v>118</v>
      </c>
    </row>
    <row r="80" spans="1:6">
      <c r="A80" t="s">
        <v>297</v>
      </c>
      <c r="B80" t="s">
        <v>133</v>
      </c>
      <c r="C80">
        <v>2020</v>
      </c>
      <c r="D80">
        <v>432</v>
      </c>
      <c r="E80" t="s">
        <v>299</v>
      </c>
      <c r="F80" t="s">
        <v>132</v>
      </c>
    </row>
    <row r="81" spans="1:6">
      <c r="A81" t="s">
        <v>297</v>
      </c>
      <c r="B81" t="s">
        <v>131</v>
      </c>
      <c r="C81">
        <v>2020</v>
      </c>
      <c r="D81">
        <v>457.4</v>
      </c>
      <c r="E81" t="s">
        <v>299</v>
      </c>
      <c r="F81" t="s">
        <v>130</v>
      </c>
    </row>
    <row r="82" spans="1:6">
      <c r="A82" t="s">
        <v>297</v>
      </c>
      <c r="B82" t="s">
        <v>371</v>
      </c>
      <c r="C82">
        <v>2020</v>
      </c>
      <c r="D82">
        <v>49.3</v>
      </c>
      <c r="E82" t="s">
        <v>299</v>
      </c>
      <c r="F82" t="s">
        <v>144</v>
      </c>
    </row>
    <row r="83" spans="1:6">
      <c r="A83" t="s">
        <v>297</v>
      </c>
      <c r="B83" t="s">
        <v>372</v>
      </c>
      <c r="C83">
        <v>2020</v>
      </c>
      <c r="D83">
        <v>3.28</v>
      </c>
      <c r="E83" t="s">
        <v>299</v>
      </c>
      <c r="F83" t="s">
        <v>144</v>
      </c>
    </row>
    <row r="84" spans="1:6">
      <c r="A84" t="s">
        <v>297</v>
      </c>
      <c r="B84" t="s">
        <v>373</v>
      </c>
      <c r="C84">
        <v>2020</v>
      </c>
      <c r="D84">
        <v>10.8</v>
      </c>
      <c r="E84" t="s">
        <v>299</v>
      </c>
      <c r="F84" t="s">
        <v>124</v>
      </c>
    </row>
    <row r="85" spans="1:6">
      <c r="A85" t="s">
        <v>297</v>
      </c>
      <c r="B85" t="s">
        <v>374</v>
      </c>
      <c r="C85">
        <v>2020</v>
      </c>
      <c r="D85">
        <v>1.2250000000000001</v>
      </c>
      <c r="E85" t="s">
        <v>299</v>
      </c>
      <c r="F85" t="s">
        <v>182</v>
      </c>
    </row>
    <row r="86" spans="1:6">
      <c r="A86" t="s">
        <v>297</v>
      </c>
      <c r="B86" t="s">
        <v>375</v>
      </c>
      <c r="C86">
        <v>2020</v>
      </c>
      <c r="D86">
        <v>43</v>
      </c>
      <c r="E86" t="s">
        <v>299</v>
      </c>
      <c r="F86" t="s">
        <v>181</v>
      </c>
    </row>
    <row r="87" spans="1:6">
      <c r="A87" t="s">
        <v>297</v>
      </c>
      <c r="B87" t="s">
        <v>376</v>
      </c>
      <c r="C87">
        <v>2020</v>
      </c>
      <c r="D87">
        <v>5.4720000000000004</v>
      </c>
      <c r="E87" t="s">
        <v>299</v>
      </c>
      <c r="F87" t="s">
        <v>141</v>
      </c>
    </row>
    <row r="88" spans="1:6">
      <c r="A88" t="s">
        <v>297</v>
      </c>
      <c r="B88" t="s">
        <v>137</v>
      </c>
      <c r="C88">
        <v>2020</v>
      </c>
      <c r="D88">
        <v>27</v>
      </c>
      <c r="E88" t="s">
        <v>299</v>
      </c>
      <c r="F88" t="s">
        <v>136</v>
      </c>
    </row>
    <row r="89" spans="1:6">
      <c r="A89" t="s">
        <v>297</v>
      </c>
      <c r="B89" t="s">
        <v>377</v>
      </c>
      <c r="C89">
        <v>2020</v>
      </c>
      <c r="D89">
        <v>0.54</v>
      </c>
      <c r="E89" t="s">
        <v>299</v>
      </c>
      <c r="F89" t="s">
        <v>182</v>
      </c>
    </row>
    <row r="90" spans="1:6">
      <c r="A90" t="s">
        <v>297</v>
      </c>
      <c r="B90" t="s">
        <v>378</v>
      </c>
      <c r="C90">
        <v>2020</v>
      </c>
      <c r="D90">
        <v>33.85</v>
      </c>
      <c r="E90" t="s">
        <v>299</v>
      </c>
      <c r="F90" t="s">
        <v>95</v>
      </c>
    </row>
    <row r="91" spans="1:6">
      <c r="A91" t="s">
        <v>297</v>
      </c>
      <c r="B91" t="s">
        <v>379</v>
      </c>
      <c r="C91">
        <v>2020</v>
      </c>
      <c r="D91">
        <v>3.5</v>
      </c>
      <c r="E91" t="s">
        <v>299</v>
      </c>
      <c r="F91" t="s">
        <v>78</v>
      </c>
    </row>
    <row r="92" spans="1:6">
      <c r="A92" t="s">
        <v>297</v>
      </c>
      <c r="B92" t="s">
        <v>380</v>
      </c>
      <c r="C92">
        <v>2020</v>
      </c>
      <c r="D92">
        <v>0</v>
      </c>
      <c r="E92" t="s">
        <v>299</v>
      </c>
      <c r="F92" t="s">
        <v>99</v>
      </c>
    </row>
    <row r="93" spans="1:6">
      <c r="A93" t="s">
        <v>297</v>
      </c>
      <c r="B93" t="s">
        <v>381</v>
      </c>
      <c r="C93">
        <v>2020</v>
      </c>
      <c r="D93">
        <v>0.02</v>
      </c>
      <c r="E93" t="s">
        <v>299</v>
      </c>
      <c r="F93" t="s">
        <v>144</v>
      </c>
    </row>
    <row r="94" spans="1:6">
      <c r="A94" t="s">
        <v>297</v>
      </c>
      <c r="B94" t="s">
        <v>382</v>
      </c>
      <c r="C94">
        <v>2020</v>
      </c>
      <c r="D94">
        <v>13.69</v>
      </c>
      <c r="E94" t="s">
        <v>299</v>
      </c>
      <c r="F94" t="s">
        <v>95</v>
      </c>
    </row>
    <row r="95" spans="1:6">
      <c r="A95" t="s">
        <v>297</v>
      </c>
      <c r="B95" t="s">
        <v>383</v>
      </c>
      <c r="C95">
        <v>2020</v>
      </c>
      <c r="D95">
        <v>37.9</v>
      </c>
      <c r="E95" t="s">
        <v>299</v>
      </c>
      <c r="F95" t="s">
        <v>99</v>
      </c>
    </row>
    <row r="96" spans="1:6">
      <c r="A96" t="s">
        <v>297</v>
      </c>
      <c r="B96" t="s">
        <v>384</v>
      </c>
      <c r="C96">
        <v>2020</v>
      </c>
      <c r="D96">
        <v>4.7</v>
      </c>
      <c r="E96" t="s">
        <v>299</v>
      </c>
      <c r="F96" t="s">
        <v>121</v>
      </c>
    </row>
    <row r="97" spans="1:6">
      <c r="A97" t="s">
        <v>297</v>
      </c>
      <c r="B97" t="s">
        <v>385</v>
      </c>
      <c r="C97">
        <v>2020</v>
      </c>
      <c r="D97">
        <v>3.2</v>
      </c>
      <c r="E97" t="s">
        <v>299</v>
      </c>
      <c r="F97" t="s">
        <v>182</v>
      </c>
    </row>
    <row r="98" spans="1:6">
      <c r="A98" t="s">
        <v>297</v>
      </c>
      <c r="B98" t="s">
        <v>386</v>
      </c>
      <c r="C98">
        <v>2020</v>
      </c>
      <c r="D98">
        <v>0.5</v>
      </c>
      <c r="E98" t="s">
        <v>299</v>
      </c>
      <c r="F98" t="s">
        <v>84</v>
      </c>
    </row>
    <row r="99" spans="1:6">
      <c r="A99" t="s">
        <v>297</v>
      </c>
      <c r="B99" t="s">
        <v>387</v>
      </c>
      <c r="C99">
        <v>2020</v>
      </c>
      <c r="D99">
        <v>45</v>
      </c>
      <c r="E99" t="s">
        <v>299</v>
      </c>
      <c r="F99" t="s">
        <v>87</v>
      </c>
    </row>
    <row r="100" spans="1:6">
      <c r="A100" t="s">
        <v>297</v>
      </c>
      <c r="B100" t="s">
        <v>388</v>
      </c>
      <c r="C100">
        <v>2020</v>
      </c>
      <c r="D100">
        <v>0.6</v>
      </c>
      <c r="E100" t="s">
        <v>299</v>
      </c>
      <c r="F100" t="s">
        <v>81</v>
      </c>
    </row>
    <row r="101" spans="1:6">
      <c r="A101" t="s">
        <v>297</v>
      </c>
      <c r="B101" t="s">
        <v>389</v>
      </c>
      <c r="C101">
        <v>2020</v>
      </c>
      <c r="D101">
        <v>1.1000000000000001</v>
      </c>
      <c r="E101" t="s">
        <v>299</v>
      </c>
      <c r="F101" t="s">
        <v>121</v>
      </c>
    </row>
    <row r="102" spans="1:6">
      <c r="A102" t="s">
        <v>297</v>
      </c>
      <c r="B102" t="s">
        <v>390</v>
      </c>
      <c r="C102">
        <v>2020</v>
      </c>
      <c r="D102">
        <v>0.08</v>
      </c>
      <c r="E102" t="s">
        <v>299</v>
      </c>
      <c r="F102" t="s">
        <v>124</v>
      </c>
    </row>
    <row r="103" spans="1:6">
      <c r="A103" t="s">
        <v>297</v>
      </c>
      <c r="B103" t="s">
        <v>391</v>
      </c>
      <c r="C103">
        <v>2020</v>
      </c>
      <c r="D103">
        <v>55</v>
      </c>
      <c r="E103" t="s">
        <v>299</v>
      </c>
      <c r="F103" t="s">
        <v>78</v>
      </c>
    </row>
    <row r="104" spans="1:6">
      <c r="A104" t="s">
        <v>297</v>
      </c>
      <c r="B104" t="s">
        <v>392</v>
      </c>
      <c r="C104">
        <v>2020</v>
      </c>
      <c r="D104">
        <v>2.5</v>
      </c>
      <c r="E104" t="s">
        <v>299</v>
      </c>
      <c r="F104" t="s">
        <v>87</v>
      </c>
    </row>
    <row r="105" spans="1:6">
      <c r="A105" t="s">
        <v>297</v>
      </c>
      <c r="B105" t="s">
        <v>393</v>
      </c>
      <c r="C105">
        <v>2020</v>
      </c>
      <c r="D105">
        <v>64</v>
      </c>
      <c r="E105" t="s">
        <v>299</v>
      </c>
      <c r="F105" t="s">
        <v>99</v>
      </c>
    </row>
    <row r="106" spans="1:6">
      <c r="A106" t="s">
        <v>297</v>
      </c>
      <c r="B106" t="s">
        <v>394</v>
      </c>
      <c r="C106">
        <v>2020</v>
      </c>
      <c r="D106">
        <v>0.03</v>
      </c>
      <c r="E106" t="s">
        <v>299</v>
      </c>
      <c r="F106" t="s">
        <v>102</v>
      </c>
    </row>
    <row r="107" spans="1:6">
      <c r="A107" t="s">
        <v>297</v>
      </c>
      <c r="B107" t="s">
        <v>395</v>
      </c>
      <c r="C107">
        <v>2020</v>
      </c>
      <c r="D107">
        <v>20</v>
      </c>
      <c r="E107" t="s">
        <v>299</v>
      </c>
      <c r="F107" t="s">
        <v>87</v>
      </c>
    </row>
    <row r="108" spans="1:6">
      <c r="A108" t="s">
        <v>297</v>
      </c>
      <c r="B108" t="s">
        <v>396</v>
      </c>
      <c r="C108">
        <v>2020</v>
      </c>
      <c r="D108">
        <v>0.05</v>
      </c>
      <c r="E108" t="s">
        <v>299</v>
      </c>
      <c r="F108" t="s">
        <v>181</v>
      </c>
    </row>
    <row r="109" spans="1:6">
      <c r="A109" t="s">
        <v>297</v>
      </c>
      <c r="B109" t="s">
        <v>397</v>
      </c>
      <c r="C109">
        <v>2020</v>
      </c>
      <c r="D109">
        <v>0</v>
      </c>
      <c r="E109" t="s">
        <v>299</v>
      </c>
      <c r="F109" t="e">
        <v>#N/A</v>
      </c>
    </row>
    <row r="110" spans="1:6">
      <c r="A110" t="s">
        <v>297</v>
      </c>
      <c r="B110" t="s">
        <v>398</v>
      </c>
      <c r="C110">
        <v>2020</v>
      </c>
      <c r="D110">
        <v>0.3</v>
      </c>
      <c r="E110" t="s">
        <v>299</v>
      </c>
      <c r="F110" t="s">
        <v>87</v>
      </c>
    </row>
    <row r="111" spans="1:6">
      <c r="A111" t="s">
        <v>297</v>
      </c>
      <c r="B111" t="s">
        <v>399</v>
      </c>
      <c r="C111">
        <v>2020</v>
      </c>
      <c r="D111">
        <v>0.89300000000000002</v>
      </c>
      <c r="E111" t="s">
        <v>299</v>
      </c>
      <c r="F111" t="s">
        <v>78</v>
      </c>
    </row>
    <row r="112" spans="1:6">
      <c r="A112" t="s">
        <v>297</v>
      </c>
      <c r="B112" t="s">
        <v>148</v>
      </c>
      <c r="C112">
        <v>2020</v>
      </c>
      <c r="D112">
        <v>150</v>
      </c>
      <c r="E112" t="s">
        <v>299</v>
      </c>
      <c r="F112" t="s">
        <v>147</v>
      </c>
    </row>
    <row r="113" spans="1:6">
      <c r="A113" t="s">
        <v>297</v>
      </c>
      <c r="B113" t="s">
        <v>400</v>
      </c>
      <c r="C113">
        <v>2020</v>
      </c>
      <c r="D113">
        <v>0</v>
      </c>
      <c r="E113" t="s">
        <v>299</v>
      </c>
      <c r="F113" t="s">
        <v>99</v>
      </c>
    </row>
    <row r="114" spans="1:6">
      <c r="A114" t="s">
        <v>297</v>
      </c>
      <c r="B114" t="s">
        <v>401</v>
      </c>
      <c r="C114">
        <v>2020</v>
      </c>
      <c r="D114">
        <v>6.1</v>
      </c>
      <c r="E114" t="s">
        <v>299</v>
      </c>
      <c r="F114" t="s">
        <v>95</v>
      </c>
    </row>
    <row r="115" spans="1:6">
      <c r="A115" t="s">
        <v>297</v>
      </c>
      <c r="B115" t="s">
        <v>402</v>
      </c>
      <c r="C115">
        <v>2020</v>
      </c>
      <c r="D115">
        <v>10</v>
      </c>
      <c r="E115" t="s">
        <v>299</v>
      </c>
      <c r="F115" t="s">
        <v>81</v>
      </c>
    </row>
    <row r="116" spans="1:6">
      <c r="A116" t="s">
        <v>297</v>
      </c>
      <c r="B116" t="s">
        <v>403</v>
      </c>
      <c r="C116">
        <v>2020</v>
      </c>
      <c r="D116">
        <v>17</v>
      </c>
      <c r="E116" t="s">
        <v>299</v>
      </c>
      <c r="F116" t="s">
        <v>84</v>
      </c>
    </row>
    <row r="117" spans="1:6">
      <c r="A117" t="s">
        <v>297</v>
      </c>
      <c r="B117" t="s">
        <v>404</v>
      </c>
      <c r="C117">
        <v>2020</v>
      </c>
      <c r="D117">
        <v>453.7</v>
      </c>
      <c r="E117" t="s">
        <v>299</v>
      </c>
      <c r="F117" t="s">
        <v>99</v>
      </c>
    </row>
    <row r="118" spans="1:6">
      <c r="A118" t="s">
        <v>297</v>
      </c>
      <c r="B118" t="s">
        <v>405</v>
      </c>
      <c r="C118">
        <v>2020</v>
      </c>
      <c r="D118">
        <v>2.1</v>
      </c>
      <c r="E118" t="s">
        <v>299</v>
      </c>
      <c r="F118" t="s">
        <v>84</v>
      </c>
    </row>
    <row r="119" spans="1:6">
      <c r="A119" t="s">
        <v>297</v>
      </c>
      <c r="B119" t="s">
        <v>406</v>
      </c>
      <c r="C119">
        <v>2020</v>
      </c>
      <c r="D119">
        <v>0.01</v>
      </c>
      <c r="E119" t="s">
        <v>299</v>
      </c>
      <c r="F119" t="s">
        <v>99</v>
      </c>
    </row>
    <row r="120" spans="1:6">
      <c r="A120" t="s">
        <v>297</v>
      </c>
      <c r="B120" t="s">
        <v>407</v>
      </c>
      <c r="C120">
        <v>2020</v>
      </c>
      <c r="D120">
        <v>20</v>
      </c>
      <c r="E120" t="s">
        <v>299</v>
      </c>
      <c r="F120" t="s">
        <v>102</v>
      </c>
    </row>
    <row r="121" spans="1:6">
      <c r="A121" t="s">
        <v>297</v>
      </c>
      <c r="B121" t="s">
        <v>408</v>
      </c>
      <c r="C121">
        <v>2020</v>
      </c>
      <c r="D121">
        <v>4.5</v>
      </c>
      <c r="E121" t="s">
        <v>299</v>
      </c>
      <c r="F121" t="s">
        <v>124</v>
      </c>
    </row>
    <row r="122" spans="1:6">
      <c r="A122" t="s">
        <v>297</v>
      </c>
      <c r="B122" t="s">
        <v>409</v>
      </c>
      <c r="C122">
        <v>2020</v>
      </c>
      <c r="D122">
        <v>0</v>
      </c>
      <c r="E122" t="s">
        <v>299</v>
      </c>
      <c r="F122" t="s">
        <v>90</v>
      </c>
    </row>
    <row r="123" spans="1:6">
      <c r="A123" t="s">
        <v>297</v>
      </c>
      <c r="B123" t="s">
        <v>410</v>
      </c>
      <c r="C123">
        <v>2020</v>
      </c>
      <c r="D123">
        <v>59</v>
      </c>
      <c r="E123" t="s">
        <v>299</v>
      </c>
      <c r="F123" t="s">
        <v>141</v>
      </c>
    </row>
    <row r="124" spans="1:6">
      <c r="A124" t="s">
        <v>297</v>
      </c>
      <c r="B124" t="s">
        <v>411</v>
      </c>
      <c r="C124">
        <v>2020</v>
      </c>
      <c r="D124">
        <v>2.5</v>
      </c>
      <c r="E124" t="s">
        <v>299</v>
      </c>
      <c r="F124" t="s">
        <v>87</v>
      </c>
    </row>
    <row r="125" spans="1:6">
      <c r="A125" t="s">
        <v>297</v>
      </c>
      <c r="B125" t="s">
        <v>188</v>
      </c>
      <c r="C125">
        <v>2020</v>
      </c>
      <c r="D125">
        <v>87</v>
      </c>
      <c r="E125" t="s">
        <v>299</v>
      </c>
      <c r="F125" t="s">
        <v>183</v>
      </c>
    </row>
    <row r="126" spans="1:6">
      <c r="A126" t="s">
        <v>297</v>
      </c>
      <c r="B126" t="s">
        <v>412</v>
      </c>
      <c r="C126">
        <v>2020</v>
      </c>
      <c r="D126">
        <v>0</v>
      </c>
      <c r="E126" t="s">
        <v>299</v>
      </c>
      <c r="F126" t="s">
        <v>99</v>
      </c>
    </row>
    <row r="127" spans="1:6">
      <c r="A127" t="s">
        <v>297</v>
      </c>
      <c r="B127" t="s">
        <v>413</v>
      </c>
      <c r="C127">
        <v>2020</v>
      </c>
      <c r="D127">
        <v>0</v>
      </c>
      <c r="E127" t="s">
        <v>299</v>
      </c>
      <c r="F127" t="s">
        <v>115</v>
      </c>
    </row>
    <row r="128" spans="1:6">
      <c r="A128" t="s">
        <v>297</v>
      </c>
      <c r="B128" t="s">
        <v>414</v>
      </c>
      <c r="C128">
        <v>2020</v>
      </c>
      <c r="D128">
        <v>96</v>
      </c>
      <c r="E128" t="s">
        <v>299</v>
      </c>
      <c r="F128" t="s">
        <v>118</v>
      </c>
    </row>
    <row r="129" spans="1:6">
      <c r="A129" t="s">
        <v>297</v>
      </c>
      <c r="B129" t="s">
        <v>415</v>
      </c>
      <c r="C129">
        <v>2020</v>
      </c>
      <c r="D129">
        <v>1.3</v>
      </c>
      <c r="E129" t="s">
        <v>299</v>
      </c>
      <c r="F129" t="s">
        <v>144</v>
      </c>
    </row>
    <row r="130" spans="1:6">
      <c r="A130" t="s">
        <v>297</v>
      </c>
      <c r="B130" t="s">
        <v>416</v>
      </c>
      <c r="C130">
        <v>2020</v>
      </c>
      <c r="D130">
        <v>55</v>
      </c>
      <c r="E130" t="s">
        <v>299</v>
      </c>
      <c r="F130" t="s">
        <v>102</v>
      </c>
    </row>
    <row r="131" spans="1:6">
      <c r="A131" t="s">
        <v>297</v>
      </c>
      <c r="B131" t="s">
        <v>417</v>
      </c>
      <c r="C131">
        <v>2020</v>
      </c>
      <c r="D131">
        <v>0</v>
      </c>
      <c r="E131" t="s">
        <v>299</v>
      </c>
      <c r="F131" t="s">
        <v>99</v>
      </c>
    </row>
    <row r="132" spans="1:6">
      <c r="A132" t="s">
        <v>297</v>
      </c>
      <c r="B132" t="s">
        <v>418</v>
      </c>
      <c r="C132">
        <v>2020</v>
      </c>
      <c r="D132">
        <v>0.75</v>
      </c>
      <c r="E132" t="s">
        <v>299</v>
      </c>
      <c r="F132" t="s">
        <v>182</v>
      </c>
    </row>
    <row r="133" spans="1:6">
      <c r="A133" t="s">
        <v>297</v>
      </c>
      <c r="B133" t="s">
        <v>419</v>
      </c>
      <c r="C133">
        <v>2020</v>
      </c>
      <c r="D133">
        <v>21</v>
      </c>
      <c r="E133" t="s">
        <v>299</v>
      </c>
      <c r="F133" t="s">
        <v>141</v>
      </c>
    </row>
    <row r="134" spans="1:6">
      <c r="A134" t="s">
        <v>297</v>
      </c>
      <c r="B134" t="s">
        <v>420</v>
      </c>
      <c r="C134">
        <v>2020</v>
      </c>
      <c r="D134">
        <v>211.6</v>
      </c>
      <c r="E134" t="s">
        <v>299</v>
      </c>
      <c r="F134" t="s">
        <v>99</v>
      </c>
    </row>
    <row r="135" spans="1:6">
      <c r="A135" t="s">
        <v>297</v>
      </c>
      <c r="B135" t="s">
        <v>421</v>
      </c>
      <c r="C135">
        <v>2020</v>
      </c>
      <c r="D135">
        <v>41.64</v>
      </c>
      <c r="E135" t="s">
        <v>299</v>
      </c>
      <c r="F135" t="s">
        <v>141</v>
      </c>
    </row>
    <row r="136" spans="1:6">
      <c r="A136" t="s">
        <v>297</v>
      </c>
      <c r="B136" t="s">
        <v>422</v>
      </c>
      <c r="C136">
        <v>2020</v>
      </c>
      <c r="D136">
        <v>303</v>
      </c>
      <c r="E136" t="s">
        <v>299</v>
      </c>
      <c r="F136" t="s">
        <v>141</v>
      </c>
    </row>
    <row r="137" spans="1:6">
      <c r="A137" t="s">
        <v>297</v>
      </c>
      <c r="B137" t="s">
        <v>423</v>
      </c>
      <c r="C137">
        <v>2020</v>
      </c>
      <c r="D137">
        <v>180</v>
      </c>
      <c r="E137" t="s">
        <v>299</v>
      </c>
      <c r="F137" t="s">
        <v>130</v>
      </c>
    </row>
    <row r="138" spans="1:6">
      <c r="A138" t="s">
        <v>297</v>
      </c>
      <c r="B138" t="s">
        <v>424</v>
      </c>
      <c r="C138">
        <v>2020</v>
      </c>
      <c r="D138">
        <v>12.5</v>
      </c>
      <c r="E138" t="s">
        <v>299</v>
      </c>
      <c r="F138" t="s">
        <v>121</v>
      </c>
    </row>
    <row r="139" spans="1:6">
      <c r="A139" t="s">
        <v>297</v>
      </c>
      <c r="B139" t="s">
        <v>425</v>
      </c>
      <c r="C139">
        <v>2020</v>
      </c>
      <c r="D139">
        <v>4</v>
      </c>
      <c r="E139" t="s">
        <v>299</v>
      </c>
      <c r="F139" t="s">
        <v>181</v>
      </c>
    </row>
    <row r="140" spans="1:6">
      <c r="A140" t="s">
        <v>297</v>
      </c>
      <c r="B140" t="s">
        <v>426</v>
      </c>
      <c r="C140">
        <v>2020</v>
      </c>
      <c r="D140">
        <v>0</v>
      </c>
      <c r="E140" t="s">
        <v>299</v>
      </c>
      <c r="F140" t="s">
        <v>141</v>
      </c>
    </row>
    <row r="141" spans="1:6">
      <c r="A141" t="s">
        <v>297</v>
      </c>
      <c r="B141" t="s">
        <v>427</v>
      </c>
      <c r="C141">
        <v>2020</v>
      </c>
      <c r="D141">
        <v>5.8000000000000003E-2</v>
      </c>
      <c r="E141" t="s">
        <v>299</v>
      </c>
      <c r="F141" t="s">
        <v>144</v>
      </c>
    </row>
    <row r="142" spans="1:6">
      <c r="A142" t="s">
        <v>297</v>
      </c>
      <c r="B142" t="s">
        <v>140</v>
      </c>
      <c r="C142">
        <v>2020</v>
      </c>
      <c r="D142">
        <v>13.3</v>
      </c>
      <c r="E142" t="s">
        <v>299</v>
      </c>
      <c r="F142" t="s">
        <v>184</v>
      </c>
    </row>
    <row r="143" spans="1:6">
      <c r="A143" t="s">
        <v>297</v>
      </c>
      <c r="B143" t="s">
        <v>428</v>
      </c>
      <c r="C143">
        <v>2020</v>
      </c>
      <c r="D143">
        <v>1.3</v>
      </c>
      <c r="E143" t="s">
        <v>299</v>
      </c>
      <c r="F143" t="e">
        <v>#N/A</v>
      </c>
    </row>
    <row r="144" spans="1:6">
      <c r="A144" t="s">
        <v>297</v>
      </c>
      <c r="B144" t="s">
        <v>429</v>
      </c>
      <c r="C144">
        <v>2020</v>
      </c>
      <c r="D144">
        <v>8.4600000000000009</v>
      </c>
      <c r="E144" t="s">
        <v>299</v>
      </c>
      <c r="F144" t="s">
        <v>121</v>
      </c>
    </row>
    <row r="145" spans="1:6">
      <c r="A145" t="s">
        <v>297</v>
      </c>
      <c r="B145" t="s">
        <v>150</v>
      </c>
      <c r="C145">
        <v>2020</v>
      </c>
      <c r="D145">
        <v>788</v>
      </c>
      <c r="E145" t="s">
        <v>299</v>
      </c>
      <c r="F145" t="s">
        <v>149</v>
      </c>
    </row>
    <row r="146" spans="1:6">
      <c r="A146" t="s">
        <v>297</v>
      </c>
      <c r="B146" t="s">
        <v>430</v>
      </c>
      <c r="C146">
        <v>2020</v>
      </c>
      <c r="D146">
        <v>7</v>
      </c>
      <c r="E146" t="s">
        <v>299</v>
      </c>
      <c r="F146" t="s">
        <v>78</v>
      </c>
    </row>
    <row r="147" spans="1:6">
      <c r="A147" t="s">
        <v>297</v>
      </c>
      <c r="B147" t="s">
        <v>431</v>
      </c>
      <c r="C147">
        <v>2020</v>
      </c>
      <c r="D147">
        <v>0.02</v>
      </c>
      <c r="E147" t="s">
        <v>299</v>
      </c>
      <c r="F147" t="s">
        <v>141</v>
      </c>
    </row>
    <row r="148" spans="1:6">
      <c r="A148" t="s">
        <v>297</v>
      </c>
      <c r="B148" t="s">
        <v>432</v>
      </c>
      <c r="C148">
        <v>2020</v>
      </c>
      <c r="D148">
        <v>0</v>
      </c>
      <c r="E148" t="s">
        <v>299</v>
      </c>
      <c r="F148" t="s">
        <v>141</v>
      </c>
    </row>
    <row r="149" spans="1:6">
      <c r="A149" t="s">
        <v>297</v>
      </c>
      <c r="B149" t="s">
        <v>433</v>
      </c>
      <c r="C149">
        <v>2020</v>
      </c>
      <c r="D149">
        <v>0</v>
      </c>
      <c r="E149" t="s">
        <v>299</v>
      </c>
      <c r="F149" t="s">
        <v>141</v>
      </c>
    </row>
    <row r="150" spans="1:6">
      <c r="A150" t="s">
        <v>297</v>
      </c>
      <c r="B150" t="s">
        <v>434</v>
      </c>
      <c r="C150">
        <v>2020</v>
      </c>
      <c r="D150">
        <v>0</v>
      </c>
      <c r="E150" t="s">
        <v>299</v>
      </c>
      <c r="F150" t="s">
        <v>99</v>
      </c>
    </row>
    <row r="151" spans="1:6">
      <c r="A151" t="s">
        <v>297</v>
      </c>
      <c r="B151" t="s">
        <v>435</v>
      </c>
      <c r="C151">
        <v>2020</v>
      </c>
      <c r="D151">
        <v>0</v>
      </c>
      <c r="E151" t="s">
        <v>299</v>
      </c>
      <c r="F151" t="s">
        <v>87</v>
      </c>
    </row>
    <row r="152" spans="1:6">
      <c r="A152" t="s">
        <v>297</v>
      </c>
      <c r="B152" t="s">
        <v>152</v>
      </c>
      <c r="C152">
        <v>2020</v>
      </c>
      <c r="D152">
        <v>2.2000000000000002</v>
      </c>
      <c r="E152" t="s">
        <v>299</v>
      </c>
      <c r="F152" t="s">
        <v>144</v>
      </c>
    </row>
    <row r="153" spans="1:6">
      <c r="A153" t="s">
        <v>297</v>
      </c>
      <c r="B153" t="s">
        <v>436</v>
      </c>
      <c r="C153">
        <v>2020</v>
      </c>
      <c r="D153">
        <v>3.5</v>
      </c>
      <c r="E153" t="s">
        <v>299</v>
      </c>
      <c r="F153" t="s">
        <v>87</v>
      </c>
    </row>
    <row r="154" spans="1:6">
      <c r="A154" t="s">
        <v>297</v>
      </c>
      <c r="B154" t="s">
        <v>437</v>
      </c>
      <c r="C154">
        <v>2020</v>
      </c>
      <c r="D154">
        <v>0</v>
      </c>
      <c r="E154" t="s">
        <v>299</v>
      </c>
      <c r="F154" t="s">
        <v>78</v>
      </c>
    </row>
    <row r="155" spans="1:6">
      <c r="A155" t="s">
        <v>297</v>
      </c>
      <c r="B155" t="s">
        <v>438</v>
      </c>
      <c r="C155">
        <v>2020</v>
      </c>
      <c r="D155">
        <v>25</v>
      </c>
      <c r="E155" t="s">
        <v>299</v>
      </c>
      <c r="F155" t="s">
        <v>87</v>
      </c>
    </row>
    <row r="156" spans="1:6">
      <c r="A156" t="s">
        <v>297</v>
      </c>
      <c r="B156" t="s">
        <v>439</v>
      </c>
      <c r="C156">
        <v>2020</v>
      </c>
      <c r="D156">
        <v>0</v>
      </c>
      <c r="E156" t="s">
        <v>299</v>
      </c>
      <c r="F156" t="s">
        <v>99</v>
      </c>
    </row>
    <row r="157" spans="1:6">
      <c r="A157" t="s">
        <v>297</v>
      </c>
      <c r="B157" t="s">
        <v>440</v>
      </c>
      <c r="C157">
        <v>2020</v>
      </c>
      <c r="D157">
        <v>1.73</v>
      </c>
      <c r="E157" t="s">
        <v>299</v>
      </c>
      <c r="F157" t="s">
        <v>121</v>
      </c>
    </row>
    <row r="158" spans="1:6">
      <c r="A158" t="s">
        <v>297</v>
      </c>
      <c r="B158" t="s">
        <v>441</v>
      </c>
      <c r="C158">
        <v>2020</v>
      </c>
      <c r="D158">
        <v>13.5</v>
      </c>
      <c r="E158" t="s">
        <v>299</v>
      </c>
      <c r="F158" t="s">
        <v>121</v>
      </c>
    </row>
    <row r="159" spans="1:6">
      <c r="A159" t="s">
        <v>297</v>
      </c>
      <c r="B159" t="s">
        <v>442</v>
      </c>
      <c r="C159">
        <v>2020</v>
      </c>
      <c r="D159">
        <v>11.92</v>
      </c>
      <c r="E159" t="s">
        <v>299</v>
      </c>
      <c r="F159" t="s">
        <v>99</v>
      </c>
    </row>
    <row r="160" spans="1:6">
      <c r="A160" t="s">
        <v>297</v>
      </c>
      <c r="B160" t="s">
        <v>443</v>
      </c>
      <c r="C160">
        <v>2020</v>
      </c>
      <c r="D160">
        <v>3.3</v>
      </c>
      <c r="E160" t="s">
        <v>299</v>
      </c>
      <c r="F160" t="s">
        <v>78</v>
      </c>
    </row>
    <row r="161" spans="1:6">
      <c r="A161" t="s">
        <v>297</v>
      </c>
      <c r="B161" t="s">
        <v>158</v>
      </c>
      <c r="C161">
        <v>2020</v>
      </c>
      <c r="D161">
        <v>4.8</v>
      </c>
      <c r="E161" t="s">
        <v>299</v>
      </c>
      <c r="F161" t="s">
        <v>84</v>
      </c>
    </row>
    <row r="162" spans="1:6">
      <c r="A162" t="s">
        <v>297</v>
      </c>
      <c r="B162" t="s">
        <v>444</v>
      </c>
      <c r="C162">
        <v>2020</v>
      </c>
      <c r="D162">
        <v>4</v>
      </c>
      <c r="E162" t="s">
        <v>299</v>
      </c>
      <c r="F162" t="s">
        <v>78</v>
      </c>
    </row>
    <row r="163" spans="1:6">
      <c r="A163" t="s">
        <v>297</v>
      </c>
      <c r="B163" t="s">
        <v>445</v>
      </c>
      <c r="C163">
        <v>2020</v>
      </c>
      <c r="D163">
        <v>29.9</v>
      </c>
      <c r="E163" t="s">
        <v>299</v>
      </c>
      <c r="F163" t="s">
        <v>181</v>
      </c>
    </row>
    <row r="164" spans="1:6">
      <c r="A164" t="s">
        <v>297</v>
      </c>
      <c r="B164" t="s">
        <v>446</v>
      </c>
      <c r="C164">
        <v>2020</v>
      </c>
      <c r="D164">
        <v>7.8</v>
      </c>
      <c r="E164" t="s">
        <v>299</v>
      </c>
      <c r="F164" t="s">
        <v>102</v>
      </c>
    </row>
    <row r="165" spans="1:6">
      <c r="A165" t="s">
        <v>297</v>
      </c>
      <c r="B165" t="s">
        <v>447</v>
      </c>
      <c r="C165">
        <v>2020</v>
      </c>
      <c r="D165">
        <v>3</v>
      </c>
      <c r="E165" t="s">
        <v>299</v>
      </c>
      <c r="F165" t="s">
        <v>78</v>
      </c>
    </row>
    <row r="166" spans="1:6">
      <c r="A166" t="s">
        <v>297</v>
      </c>
      <c r="B166" t="s">
        <v>448</v>
      </c>
      <c r="C166">
        <v>2020</v>
      </c>
      <c r="D166">
        <v>90</v>
      </c>
      <c r="E166" t="s">
        <v>299</v>
      </c>
      <c r="F166" t="s">
        <v>141</v>
      </c>
    </row>
    <row r="167" spans="1:6">
      <c r="A167" t="s">
        <v>297</v>
      </c>
      <c r="B167" t="s">
        <v>449</v>
      </c>
      <c r="C167">
        <v>2020</v>
      </c>
      <c r="D167">
        <v>20</v>
      </c>
      <c r="E167" t="s">
        <v>299</v>
      </c>
      <c r="F167" t="s">
        <v>124</v>
      </c>
    </row>
    <row r="168" spans="1:6">
      <c r="A168" t="s">
        <v>297</v>
      </c>
      <c r="B168" t="s">
        <v>450</v>
      </c>
      <c r="C168">
        <v>2020</v>
      </c>
      <c r="D168">
        <v>2.5</v>
      </c>
      <c r="E168" t="s">
        <v>299</v>
      </c>
      <c r="F168" t="s">
        <v>118</v>
      </c>
    </row>
    <row r="169" spans="1:6">
      <c r="A169" t="s">
        <v>297</v>
      </c>
      <c r="B169" t="s">
        <v>451</v>
      </c>
      <c r="C169">
        <v>2020</v>
      </c>
      <c r="D169">
        <v>6.1740000000000004</v>
      </c>
      <c r="E169" t="s">
        <v>299</v>
      </c>
      <c r="F169" t="s">
        <v>182</v>
      </c>
    </row>
    <row r="170" spans="1:6">
      <c r="A170" t="s">
        <v>297</v>
      </c>
      <c r="B170" t="s">
        <v>452</v>
      </c>
      <c r="C170">
        <v>2020</v>
      </c>
      <c r="D170">
        <v>6</v>
      </c>
      <c r="E170" t="s">
        <v>299</v>
      </c>
      <c r="F170" t="s">
        <v>95</v>
      </c>
    </row>
    <row r="171" spans="1:6">
      <c r="A171" t="s">
        <v>297</v>
      </c>
      <c r="B171" t="s">
        <v>453</v>
      </c>
      <c r="C171">
        <v>2020</v>
      </c>
      <c r="D171">
        <v>41.9</v>
      </c>
      <c r="E171" t="s">
        <v>299</v>
      </c>
      <c r="F171" t="s">
        <v>99</v>
      </c>
    </row>
    <row r="172" spans="1:6">
      <c r="A172" t="s">
        <v>297</v>
      </c>
      <c r="B172" t="s">
        <v>454</v>
      </c>
      <c r="C172">
        <v>2020</v>
      </c>
      <c r="D172">
        <v>0.88600000000000001</v>
      </c>
      <c r="E172" t="s">
        <v>299</v>
      </c>
      <c r="F172" t="s">
        <v>99</v>
      </c>
    </row>
    <row r="173" spans="1:6">
      <c r="A173" t="s">
        <v>297</v>
      </c>
      <c r="B173" t="s">
        <v>455</v>
      </c>
      <c r="C173">
        <v>2020</v>
      </c>
      <c r="D173">
        <v>5.7</v>
      </c>
      <c r="E173" t="s">
        <v>299</v>
      </c>
      <c r="F173" t="s">
        <v>87</v>
      </c>
    </row>
    <row r="174" spans="1:6">
      <c r="A174" t="s">
        <v>297</v>
      </c>
      <c r="B174" t="s">
        <v>456</v>
      </c>
      <c r="C174">
        <v>2020</v>
      </c>
      <c r="D174">
        <v>0</v>
      </c>
      <c r="E174" t="s">
        <v>299</v>
      </c>
      <c r="F174" t="e">
        <v>#N/A</v>
      </c>
    </row>
    <row r="175" spans="1:6">
      <c r="A175" t="s">
        <v>297</v>
      </c>
      <c r="B175" t="s">
        <v>457</v>
      </c>
      <c r="C175">
        <v>2020</v>
      </c>
      <c r="D175">
        <v>0</v>
      </c>
      <c r="E175" t="s">
        <v>299</v>
      </c>
      <c r="F175" t="s">
        <v>99</v>
      </c>
    </row>
    <row r="176" spans="1:6">
      <c r="A176" t="s">
        <v>297</v>
      </c>
      <c r="B176" t="s">
        <v>458</v>
      </c>
      <c r="C176">
        <v>2020</v>
      </c>
      <c r="D176">
        <v>0.61399999999999999</v>
      </c>
      <c r="E176" t="s">
        <v>299</v>
      </c>
      <c r="F176" t="s">
        <v>141</v>
      </c>
    </row>
    <row r="177" spans="1:6">
      <c r="A177" t="s">
        <v>297</v>
      </c>
      <c r="B177" t="s">
        <v>459</v>
      </c>
      <c r="C177">
        <v>2020</v>
      </c>
      <c r="D177">
        <v>1.595</v>
      </c>
      <c r="E177" t="s">
        <v>299</v>
      </c>
      <c r="F177" t="s">
        <v>81</v>
      </c>
    </row>
    <row r="178" spans="1:6">
      <c r="A178" t="s">
        <v>297</v>
      </c>
      <c r="B178" t="s">
        <v>460</v>
      </c>
      <c r="C178">
        <v>2020</v>
      </c>
      <c r="D178">
        <v>0.40500000000000003</v>
      </c>
      <c r="E178" t="s">
        <v>299</v>
      </c>
      <c r="F178" t="s">
        <v>95</v>
      </c>
    </row>
    <row r="179" spans="1:6">
      <c r="A179" t="s">
        <v>297</v>
      </c>
      <c r="B179" t="s">
        <v>461</v>
      </c>
      <c r="C179">
        <v>2020</v>
      </c>
      <c r="D179">
        <v>0</v>
      </c>
      <c r="E179" t="s">
        <v>299</v>
      </c>
      <c r="F179" t="s">
        <v>99</v>
      </c>
    </row>
    <row r="180" spans="1:6">
      <c r="A180" t="s">
        <v>297</v>
      </c>
      <c r="B180" t="s">
        <v>154</v>
      </c>
      <c r="C180">
        <v>2020</v>
      </c>
      <c r="D180">
        <v>67.8</v>
      </c>
      <c r="E180" t="s">
        <v>299</v>
      </c>
      <c r="F180" t="s">
        <v>182</v>
      </c>
    </row>
    <row r="181" spans="1:6">
      <c r="A181" t="s">
        <v>297</v>
      </c>
      <c r="B181" t="s">
        <v>462</v>
      </c>
      <c r="C181">
        <v>2020</v>
      </c>
      <c r="D181">
        <v>29</v>
      </c>
      <c r="E181" t="s">
        <v>299</v>
      </c>
      <c r="F181" t="s">
        <v>78</v>
      </c>
    </row>
    <row r="182" spans="1:6">
      <c r="A182" t="s">
        <v>297</v>
      </c>
      <c r="B182" t="s">
        <v>463</v>
      </c>
      <c r="C182">
        <v>2020</v>
      </c>
      <c r="D182">
        <v>22</v>
      </c>
      <c r="E182" t="s">
        <v>299</v>
      </c>
      <c r="F182" t="s">
        <v>115</v>
      </c>
    </row>
    <row r="183" spans="1:6">
      <c r="A183" t="s">
        <v>297</v>
      </c>
      <c r="B183" t="s">
        <v>464</v>
      </c>
      <c r="C183">
        <v>2020</v>
      </c>
      <c r="D183">
        <v>0.12</v>
      </c>
      <c r="E183" t="s">
        <v>299</v>
      </c>
      <c r="F183" t="s">
        <v>144</v>
      </c>
    </row>
    <row r="184" spans="1:6">
      <c r="A184" t="s">
        <v>297</v>
      </c>
      <c r="B184" t="s">
        <v>128</v>
      </c>
      <c r="C184">
        <v>2020</v>
      </c>
      <c r="D184">
        <v>9.8000000000000007</v>
      </c>
      <c r="E184" t="s">
        <v>299</v>
      </c>
      <c r="F184" t="s">
        <v>118</v>
      </c>
    </row>
    <row r="185" spans="1:6">
      <c r="A185" t="s">
        <v>297</v>
      </c>
      <c r="B185" t="s">
        <v>465</v>
      </c>
      <c r="C185">
        <v>2020</v>
      </c>
      <c r="D185">
        <v>30</v>
      </c>
      <c r="E185" t="s">
        <v>299</v>
      </c>
      <c r="F185" t="s">
        <v>78</v>
      </c>
    </row>
    <row r="186" spans="1:6">
      <c r="A186" t="s">
        <v>297</v>
      </c>
      <c r="B186" t="s">
        <v>156</v>
      </c>
      <c r="C186">
        <v>2020</v>
      </c>
      <c r="D186">
        <v>1383</v>
      </c>
      <c r="E186" t="s">
        <v>299</v>
      </c>
      <c r="F186" t="s">
        <v>155</v>
      </c>
    </row>
    <row r="187" spans="1:6">
      <c r="A187" t="s">
        <v>297</v>
      </c>
      <c r="B187" t="s">
        <v>466</v>
      </c>
      <c r="C187">
        <v>2020</v>
      </c>
      <c r="D187">
        <v>22.9</v>
      </c>
      <c r="E187" t="s">
        <v>299</v>
      </c>
      <c r="F187" t="s">
        <v>141</v>
      </c>
    </row>
    <row r="188" spans="1:6">
      <c r="A188" t="s">
        <v>297</v>
      </c>
      <c r="B188" t="s">
        <v>467</v>
      </c>
      <c r="C188">
        <v>2020</v>
      </c>
      <c r="D188">
        <v>8.8000000000000007</v>
      </c>
      <c r="E188" t="s">
        <v>299</v>
      </c>
      <c r="F188" t="s">
        <v>95</v>
      </c>
    </row>
    <row r="189" spans="1:6">
      <c r="A189" t="s">
        <v>297</v>
      </c>
      <c r="B189" t="s">
        <v>468</v>
      </c>
      <c r="C189">
        <v>2020</v>
      </c>
      <c r="D189">
        <v>4.3769999999999998</v>
      </c>
      <c r="E189" t="s">
        <v>299</v>
      </c>
      <c r="F189" t="s">
        <v>99</v>
      </c>
    </row>
    <row r="190" spans="1:6">
      <c r="A190" t="s">
        <v>297</v>
      </c>
      <c r="B190" t="s">
        <v>469</v>
      </c>
      <c r="C190">
        <v>2020</v>
      </c>
      <c r="D190">
        <v>227</v>
      </c>
      <c r="E190" t="s">
        <v>299</v>
      </c>
      <c r="F190" t="s">
        <v>141</v>
      </c>
    </row>
    <row r="191" spans="1:6">
      <c r="A191" t="s">
        <v>297</v>
      </c>
      <c r="B191" t="s">
        <v>470</v>
      </c>
      <c r="C191">
        <v>2020</v>
      </c>
      <c r="D191">
        <v>71.42</v>
      </c>
      <c r="E191" t="s">
        <v>299</v>
      </c>
      <c r="F191" t="s">
        <v>130</v>
      </c>
    </row>
    <row r="192" spans="1:6">
      <c r="A192" t="s">
        <v>297</v>
      </c>
      <c r="B192" t="s">
        <v>471</v>
      </c>
      <c r="C192">
        <v>2020</v>
      </c>
      <c r="D192">
        <v>1.5</v>
      </c>
      <c r="E192" t="s">
        <v>299</v>
      </c>
      <c r="F192" t="s">
        <v>144</v>
      </c>
    </row>
    <row r="193" spans="1:6">
      <c r="A193" t="s">
        <v>297</v>
      </c>
      <c r="B193" t="s">
        <v>472</v>
      </c>
      <c r="C193">
        <v>2020</v>
      </c>
      <c r="D193">
        <v>47</v>
      </c>
      <c r="E193" t="s">
        <v>299</v>
      </c>
      <c r="F193" t="s">
        <v>84</v>
      </c>
    </row>
    <row r="194" spans="1:6">
      <c r="A194" t="s">
        <v>297</v>
      </c>
      <c r="B194" t="s">
        <v>473</v>
      </c>
      <c r="C194">
        <v>2020</v>
      </c>
      <c r="D194">
        <v>6</v>
      </c>
      <c r="E194" t="s">
        <v>299</v>
      </c>
      <c r="F194" t="s">
        <v>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EC2E4-073F-4F2C-A664-D9C35DCE10E8}">
  <sheetPr>
    <tabColor theme="5" tint="0.39997558519241921"/>
  </sheetPr>
  <dimension ref="A1:AE3299"/>
  <sheetViews>
    <sheetView workbookViewId="0">
      <selection activeCell="N7" sqref="N7:AE36"/>
    </sheetView>
  </sheetViews>
  <sheetFormatPr defaultRowHeight="14.75"/>
  <cols>
    <col min="1" max="1" width="19.36328125" customWidth="1"/>
    <col min="2" max="2" width="16.90625" customWidth="1"/>
    <col min="3" max="3" width="15.1796875" customWidth="1"/>
    <col min="4" max="4" width="19.40625" customWidth="1"/>
    <col min="5" max="5" width="22.2265625" customWidth="1"/>
  </cols>
  <sheetData>
    <row r="1" spans="1:31">
      <c r="A1" t="s">
        <v>281</v>
      </c>
      <c r="B1" t="s">
        <v>25</v>
      </c>
      <c r="C1" t="s">
        <v>282</v>
      </c>
      <c r="D1" t="s">
        <v>283</v>
      </c>
      <c r="E1" s="92" t="s">
        <v>284</v>
      </c>
    </row>
    <row r="2" spans="1:31">
      <c r="A2" s="92">
        <v>2020</v>
      </c>
      <c r="B2" s="92" t="s">
        <v>78</v>
      </c>
      <c r="C2" s="92" t="s">
        <v>285</v>
      </c>
      <c r="D2" s="92" t="s">
        <v>286</v>
      </c>
      <c r="E2">
        <v>57.102474212646499</v>
      </c>
    </row>
    <row r="3" spans="1:31">
      <c r="A3" s="92">
        <v>2020</v>
      </c>
      <c r="B3" s="92" t="s">
        <v>78</v>
      </c>
      <c r="C3" s="92" t="s">
        <v>285</v>
      </c>
      <c r="D3" s="92" t="s">
        <v>286</v>
      </c>
      <c r="E3">
        <v>302.57275390625</v>
      </c>
    </row>
    <row r="4" spans="1:31">
      <c r="A4" s="92">
        <v>2020</v>
      </c>
      <c r="B4" s="92" t="s">
        <v>78</v>
      </c>
      <c r="C4" s="92" t="s">
        <v>285</v>
      </c>
      <c r="D4" s="92" t="s">
        <v>286</v>
      </c>
      <c r="E4">
        <v>18.446304321289102</v>
      </c>
    </row>
    <row r="5" spans="1:31">
      <c r="A5" s="92">
        <v>2020</v>
      </c>
      <c r="B5" s="92" t="s">
        <v>78</v>
      </c>
      <c r="C5" s="92" t="s">
        <v>285</v>
      </c>
      <c r="D5" s="92" t="s">
        <v>286</v>
      </c>
      <c r="E5">
        <v>776.84875488281205</v>
      </c>
    </row>
    <row r="6" spans="1:31">
      <c r="A6" s="92">
        <v>2020</v>
      </c>
      <c r="B6" s="92" t="s">
        <v>78</v>
      </c>
      <c r="C6" s="92" t="s">
        <v>285</v>
      </c>
      <c r="D6" s="92" t="s">
        <v>286</v>
      </c>
      <c r="E6">
        <v>474.93701171875</v>
      </c>
    </row>
    <row r="7" spans="1:31">
      <c r="A7" s="92">
        <v>2020</v>
      </c>
      <c r="B7" s="92" t="s">
        <v>78</v>
      </c>
      <c r="C7" s="92" t="s">
        <v>285</v>
      </c>
      <c r="D7" s="92" t="s">
        <v>286</v>
      </c>
      <c r="E7">
        <v>440.37933349609398</v>
      </c>
      <c r="O7">
        <v>2020</v>
      </c>
      <c r="P7">
        <v>2025</v>
      </c>
      <c r="Q7">
        <v>2030</v>
      </c>
      <c r="R7">
        <v>2035</v>
      </c>
      <c r="S7">
        <v>2040</v>
      </c>
      <c r="T7">
        <v>2045</v>
      </c>
      <c r="U7">
        <v>2050</v>
      </c>
      <c r="V7">
        <v>2055</v>
      </c>
      <c r="W7">
        <v>2060</v>
      </c>
      <c r="X7">
        <v>2065</v>
      </c>
      <c r="Y7">
        <v>2070</v>
      </c>
      <c r="Z7">
        <v>2075</v>
      </c>
      <c r="AA7">
        <v>2080</v>
      </c>
      <c r="AB7">
        <v>2085</v>
      </c>
      <c r="AC7">
        <v>2090</v>
      </c>
      <c r="AD7">
        <v>2095</v>
      </c>
      <c r="AE7">
        <v>2100</v>
      </c>
    </row>
    <row r="8" spans="1:31">
      <c r="A8" s="92">
        <v>2020</v>
      </c>
      <c r="B8" s="92" t="s">
        <v>78</v>
      </c>
      <c r="C8" s="92" t="s">
        <v>285</v>
      </c>
      <c r="D8" s="92" t="s">
        <v>286</v>
      </c>
      <c r="E8">
        <v>575.01086425781205</v>
      </c>
      <c r="N8" t="s">
        <v>95</v>
      </c>
      <c r="O8">
        <f>SUMIFS($E:$E,$A:$A,O$7,$B:$B,$N8)</f>
        <v>5191.4164214134216</v>
      </c>
      <c r="P8">
        <f>SUMIFS($E:$E,$A:$A,P$7,$B:$B,$N8)</f>
        <v>5196.4606072902716</v>
      </c>
      <c r="Q8">
        <f t="shared" ref="Q8:AE23" si="0">SUMIFS($E:$E,$A:$A,Q$7,$B:$B,$N8)</f>
        <v>5154.7561002969742</v>
      </c>
      <c r="R8">
        <f t="shared" si="0"/>
        <v>5121.7371473312378</v>
      </c>
      <c r="S8">
        <f t="shared" si="0"/>
        <v>5129.0514643192391</v>
      </c>
      <c r="T8">
        <f t="shared" si="0"/>
        <v>5194.854540824891</v>
      </c>
      <c r="U8">
        <f t="shared" si="0"/>
        <v>5379.9790363311731</v>
      </c>
      <c r="V8">
        <f t="shared" si="0"/>
        <v>5773.6985501050913</v>
      </c>
      <c r="W8">
        <f t="shared" si="0"/>
        <v>6258.1413911581103</v>
      </c>
      <c r="X8">
        <f t="shared" si="0"/>
        <v>6603.6919407844543</v>
      </c>
      <c r="Y8">
        <f t="shared" si="0"/>
        <v>6726.2768423557281</v>
      </c>
      <c r="Z8">
        <f t="shared" si="0"/>
        <v>6740.9708216190274</v>
      </c>
      <c r="AA8">
        <f t="shared" si="0"/>
        <v>6745.3110250234604</v>
      </c>
      <c r="AB8">
        <f t="shared" si="0"/>
        <v>6739.4324060678427</v>
      </c>
      <c r="AC8">
        <f t="shared" si="0"/>
        <v>6723.975596904761</v>
      </c>
      <c r="AD8">
        <f t="shared" si="0"/>
        <v>6692.2315938472711</v>
      </c>
      <c r="AE8">
        <f t="shared" si="0"/>
        <v>6651.0310523509952</v>
      </c>
    </row>
    <row r="9" spans="1:31">
      <c r="A9" s="92">
        <v>2020</v>
      </c>
      <c r="B9" s="92" t="s">
        <v>78</v>
      </c>
      <c r="C9" s="92" t="s">
        <v>285</v>
      </c>
      <c r="D9" s="92" t="s">
        <v>286</v>
      </c>
      <c r="E9">
        <v>254.80453491210901</v>
      </c>
      <c r="N9" t="s">
        <v>115</v>
      </c>
      <c r="O9">
        <f t="shared" ref="O9:AD36" si="1">SUMIFS($E:$E,$A:$A,O$7,$B:$B,$N9)</f>
        <v>3568.19287109375</v>
      </c>
      <c r="P9">
        <f t="shared" si="1"/>
        <v>3445.0540771484402</v>
      </c>
      <c r="Q9">
        <f t="shared" si="0"/>
        <v>3287.6552734375</v>
      </c>
      <c r="R9">
        <f t="shared" si="0"/>
        <v>3128.3748168945313</v>
      </c>
      <c r="S9">
        <f t="shared" si="0"/>
        <v>2977.6520385742188</v>
      </c>
      <c r="T9">
        <f t="shared" si="0"/>
        <v>2836.808532714846</v>
      </c>
      <c r="U9">
        <f t="shared" si="0"/>
        <v>2714.200256347659</v>
      </c>
      <c r="V9">
        <f t="shared" si="0"/>
        <v>2638.5559692382858</v>
      </c>
      <c r="W9">
        <f t="shared" si="0"/>
        <v>2580.4058837890652</v>
      </c>
      <c r="X9">
        <f t="shared" si="0"/>
        <v>2519.1183471679642</v>
      </c>
      <c r="Y9">
        <f t="shared" si="0"/>
        <v>2458.7846069335938</v>
      </c>
      <c r="Z9">
        <f t="shared" si="0"/>
        <v>2395.7835083007813</v>
      </c>
      <c r="AA9">
        <f t="shared" si="0"/>
        <v>2328.5969238281223</v>
      </c>
      <c r="AB9">
        <f t="shared" si="0"/>
        <v>2255.9328002929742</v>
      </c>
      <c r="AC9">
        <f t="shared" si="0"/>
        <v>2181.016113281255</v>
      </c>
      <c r="AD9">
        <f t="shared" si="0"/>
        <v>2106.955444335932</v>
      </c>
      <c r="AE9">
        <f t="shared" si="0"/>
        <v>2043.311523437495</v>
      </c>
    </row>
    <row r="10" spans="1:31">
      <c r="A10" s="92">
        <v>2020</v>
      </c>
      <c r="B10" s="92" t="s">
        <v>81</v>
      </c>
      <c r="C10" s="92" t="s">
        <v>285</v>
      </c>
      <c r="D10" s="92" t="s">
        <v>286</v>
      </c>
      <c r="E10">
        <v>163.42636108398401</v>
      </c>
      <c r="N10" t="s">
        <v>81</v>
      </c>
      <c r="O10">
        <f t="shared" si="1"/>
        <v>7229.9618749618558</v>
      </c>
      <c r="P10">
        <f t="shared" si="1"/>
        <v>8442.8129596710278</v>
      </c>
      <c r="Q10">
        <f t="shared" si="0"/>
        <v>9267.0899199247324</v>
      </c>
      <c r="R10">
        <f t="shared" si="0"/>
        <v>9575.2463909387479</v>
      </c>
      <c r="S10">
        <f t="shared" si="0"/>
        <v>9525.1620569825172</v>
      </c>
      <c r="T10">
        <f t="shared" si="0"/>
        <v>9272.4022263884635</v>
      </c>
      <c r="U10">
        <f t="shared" si="0"/>
        <v>9014.0903001427741</v>
      </c>
      <c r="V10">
        <f t="shared" si="0"/>
        <v>8954.6451975107193</v>
      </c>
      <c r="W10">
        <f t="shared" si="0"/>
        <v>8967.9514278769475</v>
      </c>
      <c r="X10">
        <f t="shared" si="0"/>
        <v>8930.1490420103091</v>
      </c>
      <c r="Y10">
        <f t="shared" si="0"/>
        <v>8864.7324019074313</v>
      </c>
      <c r="Z10">
        <f t="shared" si="0"/>
        <v>8766.3517911434028</v>
      </c>
      <c r="AA10">
        <f t="shared" si="0"/>
        <v>8650.7857354283296</v>
      </c>
      <c r="AB10">
        <f t="shared" si="0"/>
        <v>8514.4432222247178</v>
      </c>
      <c r="AC10">
        <f t="shared" si="0"/>
        <v>8364.6270174384044</v>
      </c>
      <c r="AD10">
        <f t="shared" si="0"/>
        <v>8202.7397659420767</v>
      </c>
      <c r="AE10">
        <f t="shared" si="0"/>
        <v>8053.6933562159666</v>
      </c>
    </row>
    <row r="11" spans="1:31">
      <c r="A11" s="92">
        <v>2020</v>
      </c>
      <c r="B11" s="92" t="s">
        <v>81</v>
      </c>
      <c r="C11" s="92" t="s">
        <v>285</v>
      </c>
      <c r="D11" s="92" t="s">
        <v>286</v>
      </c>
      <c r="E11">
        <v>737.04791259765602</v>
      </c>
      <c r="N11" t="s">
        <v>99</v>
      </c>
      <c r="O11">
        <f t="shared" si="1"/>
        <v>7923.8309440612747</v>
      </c>
      <c r="P11">
        <f t="shared" si="1"/>
        <v>8624.6853294372559</v>
      </c>
      <c r="Q11">
        <f t="shared" si="0"/>
        <v>8941.2929458618109</v>
      </c>
      <c r="R11">
        <f t="shared" si="0"/>
        <v>9097.3853111267144</v>
      </c>
      <c r="S11">
        <f t="shared" si="0"/>
        <v>9190.0502853393555</v>
      </c>
      <c r="T11">
        <f t="shared" si="0"/>
        <v>9188.9035339355469</v>
      </c>
      <c r="U11">
        <f t="shared" si="0"/>
        <v>9167.0597381591851</v>
      </c>
      <c r="V11">
        <f t="shared" si="0"/>
        <v>9219.8787155151367</v>
      </c>
      <c r="W11">
        <f t="shared" si="0"/>
        <v>9268.065788269043</v>
      </c>
      <c r="X11">
        <f t="shared" si="0"/>
        <v>9253.3409881591742</v>
      </c>
      <c r="Y11">
        <f t="shared" si="0"/>
        <v>9197.7581481933594</v>
      </c>
      <c r="Z11">
        <f t="shared" si="0"/>
        <v>9144.6928329467773</v>
      </c>
      <c r="AA11">
        <f t="shared" si="0"/>
        <v>9104.0758361816461</v>
      </c>
      <c r="AB11">
        <f t="shared" si="0"/>
        <v>9057.1542968750055</v>
      </c>
      <c r="AC11">
        <f t="shared" si="0"/>
        <v>9011.214519500727</v>
      </c>
      <c r="AD11">
        <f t="shared" si="0"/>
        <v>8956.8390617370605</v>
      </c>
      <c r="AE11">
        <f t="shared" si="0"/>
        <v>8892.6883316040039</v>
      </c>
    </row>
    <row r="12" spans="1:31">
      <c r="A12" s="92">
        <v>2020</v>
      </c>
      <c r="B12" s="92" t="s">
        <v>81</v>
      </c>
      <c r="C12" s="92" t="s">
        <v>285</v>
      </c>
      <c r="D12" s="92" t="s">
        <v>286</v>
      </c>
      <c r="E12">
        <v>1748.57189941406</v>
      </c>
      <c r="N12" t="s">
        <v>124</v>
      </c>
      <c r="O12">
        <f t="shared" si="1"/>
        <v>4880.9455673694611</v>
      </c>
      <c r="P12">
        <f t="shared" si="1"/>
        <v>4790.7519006729126</v>
      </c>
      <c r="Q12">
        <f t="shared" si="0"/>
        <v>4660.1262261867523</v>
      </c>
      <c r="R12">
        <f t="shared" si="0"/>
        <v>4530.8210868835449</v>
      </c>
      <c r="S12">
        <f t="shared" si="0"/>
        <v>4404.6272921562195</v>
      </c>
      <c r="T12">
        <f t="shared" si="0"/>
        <v>4268.6233124732971</v>
      </c>
      <c r="U12">
        <f t="shared" si="0"/>
        <v>4143.7243938446045</v>
      </c>
      <c r="V12">
        <f t="shared" si="0"/>
        <v>4100.9319570064545</v>
      </c>
      <c r="W12">
        <f t="shared" si="0"/>
        <v>4083.8175446987152</v>
      </c>
      <c r="X12">
        <f t="shared" si="0"/>
        <v>4056.373149394989</v>
      </c>
      <c r="Y12">
        <f t="shared" si="0"/>
        <v>4027.3796629905651</v>
      </c>
      <c r="Z12">
        <f t="shared" si="0"/>
        <v>3997.0694267749836</v>
      </c>
      <c r="AA12">
        <f t="shared" si="0"/>
        <v>3961.4945063591003</v>
      </c>
      <c r="AB12">
        <f t="shared" si="0"/>
        <v>3913.4604110717823</v>
      </c>
      <c r="AC12">
        <f t="shared" si="0"/>
        <v>3857.8370795249989</v>
      </c>
      <c r="AD12">
        <f t="shared" si="0"/>
        <v>3793.4922630786896</v>
      </c>
      <c r="AE12">
        <f t="shared" si="0"/>
        <v>3732.5732436180115</v>
      </c>
    </row>
    <row r="13" spans="1:31">
      <c r="A13" s="92">
        <v>2020</v>
      </c>
      <c r="B13" s="92" t="s">
        <v>81</v>
      </c>
      <c r="C13" s="92" t="s">
        <v>285</v>
      </c>
      <c r="D13" s="92" t="s">
        <v>286</v>
      </c>
      <c r="E13">
        <v>532.86456298828102</v>
      </c>
      <c r="N13" t="s">
        <v>84</v>
      </c>
      <c r="O13">
        <f t="shared" si="1"/>
        <v>5310.4490554332733</v>
      </c>
      <c r="P13">
        <f t="shared" si="1"/>
        <v>5624.9269347190793</v>
      </c>
      <c r="Q13">
        <f t="shared" si="0"/>
        <v>5737.7344536781311</v>
      </c>
      <c r="R13">
        <f t="shared" si="0"/>
        <v>5786.4462743997628</v>
      </c>
      <c r="S13">
        <f t="shared" si="0"/>
        <v>5861.272901892662</v>
      </c>
      <c r="T13">
        <f t="shared" si="0"/>
        <v>6025.2474436759894</v>
      </c>
      <c r="U13">
        <f t="shared" si="0"/>
        <v>6432.0904970169058</v>
      </c>
      <c r="V13">
        <f t="shared" si="0"/>
        <v>7272.5967497825623</v>
      </c>
      <c r="W13">
        <f t="shared" si="0"/>
        <v>8492.09330701828</v>
      </c>
      <c r="X13">
        <f t="shared" si="0"/>
        <v>9796.3075790405273</v>
      </c>
      <c r="Y13">
        <f t="shared" si="0"/>
        <v>10838.104379177099</v>
      </c>
      <c r="Z13">
        <f t="shared" si="0"/>
        <v>11401.909718036657</v>
      </c>
      <c r="AA13">
        <f t="shared" si="0"/>
        <v>11551.792209148414</v>
      </c>
      <c r="AB13">
        <f t="shared" si="0"/>
        <v>11474.241360664366</v>
      </c>
      <c r="AC13">
        <f t="shared" si="0"/>
        <v>11327.338655471798</v>
      </c>
      <c r="AD13">
        <f t="shared" si="0"/>
        <v>11135.25300359726</v>
      </c>
      <c r="AE13">
        <f t="shared" si="0"/>
        <v>10954.886683464045</v>
      </c>
    </row>
    <row r="14" spans="1:31">
      <c r="A14" s="92">
        <v>2020</v>
      </c>
      <c r="B14" s="92" t="s">
        <v>81</v>
      </c>
      <c r="C14" s="92" t="s">
        <v>285</v>
      </c>
      <c r="D14" s="92" t="s">
        <v>286</v>
      </c>
      <c r="E14">
        <v>1486.54248046875</v>
      </c>
      <c r="N14" t="s">
        <v>141</v>
      </c>
      <c r="O14">
        <f t="shared" si="1"/>
        <v>21565.406719684619</v>
      </c>
      <c r="P14">
        <f t="shared" si="1"/>
        <v>24178.237004280101</v>
      </c>
      <c r="Q14">
        <f t="shared" si="0"/>
        <v>26145.607016086582</v>
      </c>
      <c r="R14">
        <f t="shared" si="0"/>
        <v>27395.690799713127</v>
      </c>
      <c r="S14">
        <f t="shared" si="0"/>
        <v>28192.296146869667</v>
      </c>
      <c r="T14">
        <f t="shared" si="0"/>
        <v>28658.469576358788</v>
      </c>
      <c r="U14">
        <f t="shared" si="0"/>
        <v>29046.249392509464</v>
      </c>
      <c r="V14">
        <f t="shared" si="0"/>
        <v>29669.573044300076</v>
      </c>
      <c r="W14">
        <f t="shared" si="0"/>
        <v>30210.640630245205</v>
      </c>
      <c r="X14">
        <f t="shared" si="0"/>
        <v>30368.733912944797</v>
      </c>
      <c r="Y14">
        <f t="shared" si="0"/>
        <v>30201.877206802375</v>
      </c>
      <c r="Z14">
        <f t="shared" si="0"/>
        <v>29775.323100090045</v>
      </c>
      <c r="AA14">
        <f t="shared" si="0"/>
        <v>29221.76065826416</v>
      </c>
      <c r="AB14">
        <f t="shared" si="0"/>
        <v>28576.051048755635</v>
      </c>
      <c r="AC14">
        <f t="shared" si="0"/>
        <v>27888.487371444706</v>
      </c>
      <c r="AD14">
        <f t="shared" si="0"/>
        <v>27179.993134498596</v>
      </c>
      <c r="AE14">
        <f t="shared" si="0"/>
        <v>26556.423288345337</v>
      </c>
    </row>
    <row r="15" spans="1:31">
      <c r="A15" s="92">
        <v>2020</v>
      </c>
      <c r="B15" s="92" t="s">
        <v>81</v>
      </c>
      <c r="C15" s="92" t="s">
        <v>285</v>
      </c>
      <c r="D15" s="92" t="s">
        <v>286</v>
      </c>
      <c r="E15">
        <v>4.0257835388183603</v>
      </c>
      <c r="N15" t="s">
        <v>90</v>
      </c>
      <c r="O15">
        <f t="shared" si="1"/>
        <v>4639.0367190018296</v>
      </c>
      <c r="P15">
        <f t="shared" si="1"/>
        <v>4757.3801878318136</v>
      </c>
      <c r="Q15">
        <f t="shared" si="0"/>
        <v>4808.7825638614595</v>
      </c>
      <c r="R15">
        <f t="shared" si="0"/>
        <v>4828.0210140161207</v>
      </c>
      <c r="S15">
        <f t="shared" si="0"/>
        <v>4824.6331224367023</v>
      </c>
      <c r="T15">
        <f t="shared" si="0"/>
        <v>4800.2406346313664</v>
      </c>
      <c r="U15">
        <f t="shared" si="0"/>
        <v>4787.2942636832595</v>
      </c>
      <c r="V15">
        <f t="shared" si="0"/>
        <v>4873.4865953102717</v>
      </c>
      <c r="W15">
        <f t="shared" si="0"/>
        <v>4995.9407704174573</v>
      </c>
      <c r="X15">
        <f t="shared" si="0"/>
        <v>5096.3590194322114</v>
      </c>
      <c r="Y15">
        <f t="shared" si="0"/>
        <v>5182.5222916305011</v>
      </c>
      <c r="Z15">
        <f t="shared" si="0"/>
        <v>5246.2063218038529</v>
      </c>
      <c r="AA15">
        <f t="shared" si="0"/>
        <v>5295.107910534367</v>
      </c>
      <c r="AB15">
        <f t="shared" si="0"/>
        <v>5318.7445668932041</v>
      </c>
      <c r="AC15">
        <f t="shared" si="0"/>
        <v>5325.0446619428649</v>
      </c>
      <c r="AD15">
        <f t="shared" si="0"/>
        <v>5303.7840573973954</v>
      </c>
      <c r="AE15">
        <f t="shared" si="0"/>
        <v>5274.602493392299</v>
      </c>
    </row>
    <row r="16" spans="1:31">
      <c r="A16" s="92">
        <v>2020</v>
      </c>
      <c r="B16" s="92" t="s">
        <v>81</v>
      </c>
      <c r="C16" s="92" t="s">
        <v>285</v>
      </c>
      <c r="D16" s="92" t="s">
        <v>286</v>
      </c>
      <c r="E16">
        <v>1794.87768554688</v>
      </c>
      <c r="N16" t="s">
        <v>144</v>
      </c>
      <c r="O16">
        <f t="shared" si="1"/>
        <v>9583.482635498036</v>
      </c>
      <c r="P16">
        <f t="shared" si="1"/>
        <v>10430.205352783203</v>
      </c>
      <c r="Q16">
        <f t="shared" si="0"/>
        <v>11081.495559692381</v>
      </c>
      <c r="R16">
        <f t="shared" si="0"/>
        <v>11542.217437744144</v>
      </c>
      <c r="S16">
        <f t="shared" si="0"/>
        <v>11803.885925292969</v>
      </c>
      <c r="T16">
        <f t="shared" si="0"/>
        <v>11897.784790039068</v>
      </c>
      <c r="U16">
        <f t="shared" si="0"/>
        <v>11966.542205810547</v>
      </c>
      <c r="V16">
        <f t="shared" si="0"/>
        <v>12308.794509887701</v>
      </c>
      <c r="W16">
        <f t="shared" si="0"/>
        <v>12788.121887207037</v>
      </c>
      <c r="X16">
        <f t="shared" si="0"/>
        <v>13251.739303588873</v>
      </c>
      <c r="Y16">
        <f t="shared" si="0"/>
        <v>13749.310104370115</v>
      </c>
      <c r="Z16">
        <f t="shared" si="0"/>
        <v>14263.322006225579</v>
      </c>
      <c r="AA16">
        <f t="shared" si="0"/>
        <v>14793.015403747544</v>
      </c>
      <c r="AB16">
        <f t="shared" si="0"/>
        <v>15263.230064392088</v>
      </c>
      <c r="AC16">
        <f t="shared" si="0"/>
        <v>15633.801406860359</v>
      </c>
      <c r="AD16">
        <f t="shared" si="0"/>
        <v>15847.609649658196</v>
      </c>
      <c r="AE16">
        <f t="shared" si="0"/>
        <v>15889.295310974121</v>
      </c>
    </row>
    <row r="17" spans="1:31">
      <c r="A17" s="92">
        <v>2020</v>
      </c>
      <c r="B17" s="92" t="s">
        <v>81</v>
      </c>
      <c r="C17" s="92" t="s">
        <v>285</v>
      </c>
      <c r="D17" s="92" t="s">
        <v>286</v>
      </c>
      <c r="E17">
        <v>371.14654541015602</v>
      </c>
      <c r="N17" t="s">
        <v>102</v>
      </c>
      <c r="O17">
        <f t="shared" si="1"/>
        <v>6594.2893409729004</v>
      </c>
      <c r="P17">
        <f t="shared" si="1"/>
        <v>8372.0872459411676</v>
      </c>
      <c r="Q17">
        <f t="shared" si="0"/>
        <v>10831.826076507563</v>
      </c>
      <c r="R17">
        <f t="shared" si="0"/>
        <v>13808.259971618651</v>
      </c>
      <c r="S17">
        <f t="shared" si="0"/>
        <v>17032.420806884766</v>
      </c>
      <c r="T17">
        <f t="shared" si="0"/>
        <v>19599.434600830074</v>
      </c>
      <c r="U17">
        <f t="shared" si="0"/>
        <v>20985.439598083496</v>
      </c>
      <c r="V17">
        <f t="shared" si="0"/>
        <v>21881.375679016113</v>
      </c>
      <c r="W17">
        <f t="shared" si="0"/>
        <v>22540.228874206547</v>
      </c>
      <c r="X17">
        <f t="shared" si="0"/>
        <v>22741.879699707028</v>
      </c>
      <c r="Y17">
        <f t="shared" si="0"/>
        <v>22649.08559417725</v>
      </c>
      <c r="Z17">
        <f t="shared" si="0"/>
        <v>22409.094520568848</v>
      </c>
      <c r="AA17">
        <f t="shared" si="0"/>
        <v>22103.887893676751</v>
      </c>
      <c r="AB17">
        <f t="shared" si="0"/>
        <v>21727.233139038093</v>
      </c>
      <c r="AC17">
        <f t="shared" si="0"/>
        <v>21321.012069702152</v>
      </c>
      <c r="AD17">
        <f t="shared" si="0"/>
        <v>20902.213714599613</v>
      </c>
      <c r="AE17">
        <f t="shared" si="0"/>
        <v>20549.595520019539</v>
      </c>
    </row>
    <row r="18" spans="1:31">
      <c r="A18" s="92">
        <v>2020</v>
      </c>
      <c r="B18" s="92" t="s">
        <v>81</v>
      </c>
      <c r="C18" s="92" t="s">
        <v>285</v>
      </c>
      <c r="D18" s="92" t="s">
        <v>286</v>
      </c>
      <c r="E18">
        <v>1.14720630645752</v>
      </c>
      <c r="N18" t="s">
        <v>87</v>
      </c>
      <c r="O18">
        <f t="shared" si="1"/>
        <v>2802.7121584787974</v>
      </c>
      <c r="P18">
        <f t="shared" si="1"/>
        <v>3165.2396395355458</v>
      </c>
      <c r="Q18">
        <f t="shared" si="0"/>
        <v>3788.9899993464342</v>
      </c>
      <c r="R18">
        <f t="shared" si="0"/>
        <v>4816.1462642177939</v>
      </c>
      <c r="S18">
        <f t="shared" si="0"/>
        <v>6171.5034887120082</v>
      </c>
      <c r="T18">
        <f t="shared" si="0"/>
        <v>7767.0082671269865</v>
      </c>
      <c r="U18">
        <f t="shared" si="0"/>
        <v>9686.148914895939</v>
      </c>
      <c r="V18">
        <f t="shared" si="0"/>
        <v>12226.620839901276</v>
      </c>
      <c r="W18">
        <f t="shared" si="0"/>
        <v>15611.871409043677</v>
      </c>
      <c r="X18">
        <f t="shared" si="0"/>
        <v>19885.889316648234</v>
      </c>
      <c r="Y18">
        <f t="shared" si="0"/>
        <v>24643.327147603039</v>
      </c>
      <c r="Z18">
        <f t="shared" si="0"/>
        <v>28791.811836048953</v>
      </c>
      <c r="AA18">
        <f t="shared" si="0"/>
        <v>31151.077366322264</v>
      </c>
      <c r="AB18">
        <f t="shared" si="0"/>
        <v>31938.431187197559</v>
      </c>
      <c r="AC18">
        <f t="shared" si="0"/>
        <v>32148.64073498546</v>
      </c>
      <c r="AD18">
        <f t="shared" si="0"/>
        <v>32137.252866119143</v>
      </c>
      <c r="AE18">
        <f t="shared" si="0"/>
        <v>32023.98163042964</v>
      </c>
    </row>
    <row r="19" spans="1:31">
      <c r="A19" s="92">
        <v>2020</v>
      </c>
      <c r="B19" s="92" t="s">
        <v>81</v>
      </c>
      <c r="C19" s="92" t="s">
        <v>285</v>
      </c>
      <c r="D19" s="92" t="s">
        <v>286</v>
      </c>
      <c r="E19">
        <v>254.01843261718801</v>
      </c>
      <c r="N19" t="s">
        <v>108</v>
      </c>
      <c r="O19">
        <f t="shared" si="1"/>
        <v>13947.770042598242</v>
      </c>
      <c r="P19">
        <f t="shared" si="1"/>
        <v>17295.133445918553</v>
      </c>
      <c r="Q19">
        <f t="shared" si="0"/>
        <v>20459.239738643169</v>
      </c>
      <c r="R19">
        <f t="shared" si="0"/>
        <v>23005.140999019146</v>
      </c>
      <c r="S19">
        <f t="shared" si="0"/>
        <v>24918.465675532818</v>
      </c>
      <c r="T19">
        <f t="shared" si="0"/>
        <v>26110.60334032774</v>
      </c>
      <c r="U19">
        <f t="shared" si="0"/>
        <v>26717.982185542583</v>
      </c>
      <c r="V19">
        <f t="shared" si="0"/>
        <v>27155.590614497662</v>
      </c>
      <c r="W19">
        <f t="shared" si="0"/>
        <v>27308.19968432188</v>
      </c>
      <c r="X19">
        <f t="shared" si="0"/>
        <v>27065.954475581646</v>
      </c>
      <c r="Y19">
        <f t="shared" si="0"/>
        <v>26591.930916011333</v>
      </c>
      <c r="Z19">
        <f t="shared" si="0"/>
        <v>25950.381935298443</v>
      </c>
      <c r="AA19">
        <f t="shared" si="0"/>
        <v>25234.532966792583</v>
      </c>
      <c r="AB19">
        <f t="shared" si="0"/>
        <v>24470.11212939024</v>
      </c>
      <c r="AC19">
        <f t="shared" si="0"/>
        <v>23693.923134028912</v>
      </c>
      <c r="AD19">
        <f t="shared" si="0"/>
        <v>22930.623527705669</v>
      </c>
      <c r="AE19">
        <f t="shared" si="0"/>
        <v>22274.758186519146</v>
      </c>
    </row>
    <row r="20" spans="1:31">
      <c r="A20" s="92">
        <v>2020</v>
      </c>
      <c r="B20" s="92" t="s">
        <v>81</v>
      </c>
      <c r="C20" s="92" t="s">
        <v>285</v>
      </c>
      <c r="D20" s="92" t="s">
        <v>286</v>
      </c>
      <c r="E20">
        <v>15.13649559021</v>
      </c>
      <c r="N20" t="s">
        <v>121</v>
      </c>
      <c r="O20">
        <f t="shared" si="1"/>
        <v>5189.1628417968805</v>
      </c>
      <c r="P20">
        <f t="shared" si="1"/>
        <v>4918.9094238281195</v>
      </c>
      <c r="Q20">
        <f t="shared" si="0"/>
        <v>4660.2197265625</v>
      </c>
      <c r="R20">
        <f t="shared" si="0"/>
        <v>4410.3853759765598</v>
      </c>
      <c r="S20">
        <f t="shared" si="0"/>
        <v>4172.6806640625</v>
      </c>
      <c r="T20">
        <f t="shared" si="0"/>
        <v>3947.2435302734402</v>
      </c>
      <c r="U20">
        <f t="shared" si="0"/>
        <v>3750.81713867187</v>
      </c>
      <c r="V20">
        <f t="shared" si="0"/>
        <v>3630.7982177734402</v>
      </c>
      <c r="W20">
        <f t="shared" si="0"/>
        <v>3537.6907958984302</v>
      </c>
      <c r="X20">
        <f t="shared" si="0"/>
        <v>3436.3785400390698</v>
      </c>
      <c r="Y20">
        <f t="shared" si="0"/>
        <v>3335.2152099609402</v>
      </c>
      <c r="Z20">
        <f t="shared" si="0"/>
        <v>3235.4200439453098</v>
      </c>
      <c r="AA20">
        <f t="shared" si="0"/>
        <v>3136.3265380859402</v>
      </c>
      <c r="AB20">
        <f t="shared" si="0"/>
        <v>3041.5445556640698</v>
      </c>
      <c r="AC20">
        <f t="shared" si="0"/>
        <v>2950.2529296875</v>
      </c>
      <c r="AD20">
        <f t="shared" si="0"/>
        <v>2865.5062255859402</v>
      </c>
      <c r="AE20">
        <f t="shared" si="0"/>
        <v>2794.4974365234402</v>
      </c>
    </row>
    <row r="21" spans="1:31">
      <c r="A21" s="92">
        <v>2020</v>
      </c>
      <c r="B21" s="92" t="s">
        <v>81</v>
      </c>
      <c r="C21" s="92" t="s">
        <v>285</v>
      </c>
      <c r="D21" s="92" t="s">
        <v>286</v>
      </c>
      <c r="E21">
        <v>121.15650939941401</v>
      </c>
      <c r="N21" t="s">
        <v>78</v>
      </c>
      <c r="O21">
        <f t="shared" si="1"/>
        <v>2900.1020317077628</v>
      </c>
      <c r="P21">
        <f t="shared" si="1"/>
        <v>3612.8518009185791</v>
      </c>
      <c r="Q21">
        <f t="shared" si="0"/>
        <v>5024.7376823425266</v>
      </c>
      <c r="R21">
        <f t="shared" si="0"/>
        <v>7157.6837558746338</v>
      </c>
      <c r="S21">
        <f t="shared" si="0"/>
        <v>10208.498331069952</v>
      </c>
      <c r="T21">
        <f t="shared" si="0"/>
        <v>13996.783107757563</v>
      </c>
      <c r="U21">
        <f t="shared" si="0"/>
        <v>17687.127559661865</v>
      </c>
      <c r="V21">
        <f t="shared" si="0"/>
        <v>20966.082065582275</v>
      </c>
      <c r="W21">
        <f t="shared" si="0"/>
        <v>24073.297592163086</v>
      </c>
      <c r="X21">
        <f t="shared" si="0"/>
        <v>27253.93647766114</v>
      </c>
      <c r="Y21">
        <f t="shared" si="0"/>
        <v>30303.595336914063</v>
      </c>
      <c r="Z21">
        <f t="shared" si="0"/>
        <v>32405.950096130364</v>
      </c>
      <c r="AA21">
        <f t="shared" si="0"/>
        <v>33360.448638916008</v>
      </c>
      <c r="AB21">
        <f t="shared" si="0"/>
        <v>33650.642265319817</v>
      </c>
      <c r="AC21">
        <f t="shared" si="0"/>
        <v>33764.730426788337</v>
      </c>
      <c r="AD21">
        <f t="shared" si="0"/>
        <v>33760.540004730232</v>
      </c>
      <c r="AE21">
        <f t="shared" si="0"/>
        <v>33690.836193084717</v>
      </c>
    </row>
    <row r="22" spans="1:31">
      <c r="A22" s="92">
        <v>2020</v>
      </c>
      <c r="B22" s="92" t="s">
        <v>87</v>
      </c>
      <c r="C22" s="92" t="s">
        <v>285</v>
      </c>
      <c r="D22" s="92" t="s">
        <v>286</v>
      </c>
      <c r="E22">
        <v>97.043113708496094</v>
      </c>
      <c r="N22" t="s">
        <v>110</v>
      </c>
      <c r="O22">
        <f t="shared" si="1"/>
        <v>4474.814280718565</v>
      </c>
      <c r="P22">
        <f t="shared" si="1"/>
        <v>4445.0636194348335</v>
      </c>
      <c r="Q22">
        <f t="shared" si="0"/>
        <v>4385.8548211157322</v>
      </c>
      <c r="R22">
        <f t="shared" si="0"/>
        <v>4312.0513131022453</v>
      </c>
      <c r="S22">
        <f t="shared" si="0"/>
        <v>4229.2008832246065</v>
      </c>
      <c r="T22">
        <f t="shared" si="0"/>
        <v>4141.9535582512617</v>
      </c>
      <c r="U22">
        <f t="shared" si="0"/>
        <v>4075.5823649913073</v>
      </c>
      <c r="V22">
        <f t="shared" si="0"/>
        <v>4097.3743645399809</v>
      </c>
      <c r="W22">
        <f t="shared" si="0"/>
        <v>4150.9783590734005</v>
      </c>
      <c r="X22">
        <f t="shared" si="0"/>
        <v>4191.9135879129171</v>
      </c>
      <c r="Y22">
        <f t="shared" si="0"/>
        <v>4224.1985063254833</v>
      </c>
      <c r="Z22">
        <f t="shared" si="0"/>
        <v>4242.8466711342335</v>
      </c>
      <c r="AA22">
        <f t="shared" si="0"/>
        <v>4252.6212633699179</v>
      </c>
      <c r="AB22">
        <f t="shared" si="0"/>
        <v>4245.8126987963915</v>
      </c>
      <c r="AC22">
        <f t="shared" si="0"/>
        <v>4228.2106700092554</v>
      </c>
      <c r="AD22">
        <f t="shared" si="0"/>
        <v>4193.2254443764687</v>
      </c>
      <c r="AE22">
        <f t="shared" si="0"/>
        <v>4155.4513743966818</v>
      </c>
    </row>
    <row r="23" spans="1:31">
      <c r="A23" s="92">
        <v>2020</v>
      </c>
      <c r="B23" s="92" t="s">
        <v>87</v>
      </c>
      <c r="C23" s="92" t="s">
        <v>285</v>
      </c>
      <c r="D23" s="92" t="s">
        <v>286</v>
      </c>
      <c r="E23">
        <v>95.235252380371094</v>
      </c>
      <c r="N23" t="s">
        <v>180</v>
      </c>
      <c r="O23">
        <f t="shared" si="1"/>
        <v>1307.5002651214602</v>
      </c>
      <c r="P23">
        <f t="shared" si="1"/>
        <v>1437.4376449584986</v>
      </c>
      <c r="Q23">
        <f t="shared" si="0"/>
        <v>1448.6858215332029</v>
      </c>
      <c r="R23">
        <f t="shared" si="0"/>
        <v>1393.7197570800786</v>
      </c>
      <c r="S23">
        <f t="shared" si="0"/>
        <v>1311.9504299163814</v>
      </c>
      <c r="T23">
        <f t="shared" si="0"/>
        <v>1215.8471565246589</v>
      </c>
      <c r="U23">
        <f t="shared" si="0"/>
        <v>1124.8830146789542</v>
      </c>
      <c r="V23">
        <f t="shared" si="0"/>
        <v>1064.8008985519405</v>
      </c>
      <c r="W23">
        <f t="shared" si="0"/>
        <v>1017.7697181701661</v>
      </c>
      <c r="X23">
        <f t="shared" si="0"/>
        <v>969.21694183349655</v>
      </c>
      <c r="Y23">
        <f t="shared" si="0"/>
        <v>921.69607162475631</v>
      </c>
      <c r="Z23">
        <f t="shared" si="0"/>
        <v>874.7960977554327</v>
      </c>
      <c r="AA23">
        <f t="shared" si="0"/>
        <v>830.69789218902588</v>
      </c>
      <c r="AB23">
        <f t="shared" si="0"/>
        <v>787.75116634368862</v>
      </c>
      <c r="AC23">
        <f t="shared" si="0"/>
        <v>748.93351173400811</v>
      </c>
      <c r="AD23">
        <f t="shared" si="0"/>
        <v>713.45108413696312</v>
      </c>
      <c r="AE23">
        <f t="shared" si="0"/>
        <v>683.08737659454277</v>
      </c>
    </row>
    <row r="24" spans="1:31">
      <c r="A24" s="92">
        <v>2020</v>
      </c>
      <c r="B24" s="92" t="s">
        <v>87</v>
      </c>
      <c r="C24" s="92" t="s">
        <v>285</v>
      </c>
      <c r="D24" s="92" t="s">
        <v>286</v>
      </c>
      <c r="E24">
        <v>610.76080322265602</v>
      </c>
      <c r="N24" t="s">
        <v>112</v>
      </c>
      <c r="O24">
        <f t="shared" si="1"/>
        <v>74442.060514688492</v>
      </c>
      <c r="P24">
        <f t="shared" si="1"/>
        <v>102940.73299956322</v>
      </c>
      <c r="Q24">
        <f t="shared" si="1"/>
        <v>123233.45865654945</v>
      </c>
      <c r="R24">
        <f t="shared" si="1"/>
        <v>129773.19670057297</v>
      </c>
      <c r="S24">
        <f t="shared" si="1"/>
        <v>128070.59263181686</v>
      </c>
      <c r="T24">
        <f t="shared" si="1"/>
        <v>122321.08643746376</v>
      </c>
      <c r="U24">
        <f t="shared" si="1"/>
        <v>115641.47505998611</v>
      </c>
      <c r="V24">
        <f t="shared" si="1"/>
        <v>110243.65285682678</v>
      </c>
      <c r="W24">
        <f t="shared" si="1"/>
        <v>105386.11651015282</v>
      </c>
      <c r="X24">
        <f t="shared" si="1"/>
        <v>100395.65225446224</v>
      </c>
      <c r="Y24">
        <f t="shared" si="1"/>
        <v>95406.486749053001</v>
      </c>
      <c r="Z24">
        <f t="shared" si="1"/>
        <v>90542.192502140999</v>
      </c>
      <c r="AA24">
        <f t="shared" si="1"/>
        <v>85825.024208426461</v>
      </c>
      <c r="AB24">
        <f t="shared" si="1"/>
        <v>81332.026599287987</v>
      </c>
      <c r="AC24">
        <f t="shared" si="1"/>
        <v>77058.532701253891</v>
      </c>
      <c r="AD24">
        <f t="shared" si="1"/>
        <v>73198.882814645767</v>
      </c>
      <c r="AE24">
        <f t="shared" ref="Q24:AE36" si="2">SUMIFS($E:$E,$A:$A,AE$7,$B:$B,$N24)</f>
        <v>70046.947428226471</v>
      </c>
    </row>
    <row r="25" spans="1:31">
      <c r="A25" s="92">
        <v>2020</v>
      </c>
      <c r="B25" s="92" t="s">
        <v>87</v>
      </c>
      <c r="C25" s="92" t="s">
        <v>285</v>
      </c>
      <c r="D25" s="92" t="s">
        <v>286</v>
      </c>
      <c r="E25">
        <v>134.20442199707</v>
      </c>
      <c r="N25" t="s">
        <v>181</v>
      </c>
      <c r="O25">
        <f t="shared" si="1"/>
        <v>11555.806934356689</v>
      </c>
      <c r="P25">
        <f t="shared" si="1"/>
        <v>11285.207986831676</v>
      </c>
      <c r="Q25">
        <f t="shared" si="2"/>
        <v>10914.865900039667</v>
      </c>
      <c r="R25">
        <f t="shared" si="2"/>
        <v>10523.501442909235</v>
      </c>
      <c r="S25">
        <f t="shared" si="2"/>
        <v>10114.459961891163</v>
      </c>
      <c r="T25">
        <f t="shared" si="2"/>
        <v>9684.5997400283813</v>
      </c>
      <c r="U25">
        <f t="shared" si="2"/>
        <v>9303.050071716305</v>
      </c>
      <c r="V25">
        <f t="shared" si="2"/>
        <v>9128.0854558944684</v>
      </c>
      <c r="W25">
        <f t="shared" si="2"/>
        <v>9029.4986934661993</v>
      </c>
      <c r="X25">
        <f t="shared" si="2"/>
        <v>8912.5506792068427</v>
      </c>
      <c r="Y25">
        <f t="shared" si="2"/>
        <v>8794.4417247772253</v>
      </c>
      <c r="Z25">
        <f t="shared" si="2"/>
        <v>8680.7620325088446</v>
      </c>
      <c r="AA25">
        <f t="shared" si="2"/>
        <v>8568.5473527908343</v>
      </c>
      <c r="AB25">
        <f t="shared" si="2"/>
        <v>8445.9490127563531</v>
      </c>
      <c r="AC25">
        <f t="shared" si="2"/>
        <v>8314.7851324081275</v>
      </c>
      <c r="AD25">
        <f t="shared" si="2"/>
        <v>8167.8339290618787</v>
      </c>
      <c r="AE25">
        <f t="shared" si="2"/>
        <v>8034.271058082586</v>
      </c>
    </row>
    <row r="26" spans="1:31">
      <c r="A26" s="92">
        <v>2020</v>
      </c>
      <c r="B26" s="92" t="s">
        <v>87</v>
      </c>
      <c r="C26" s="92" t="s">
        <v>285</v>
      </c>
      <c r="D26" s="92" t="s">
        <v>286</v>
      </c>
      <c r="E26">
        <v>310.77136230468801</v>
      </c>
      <c r="N26" t="s">
        <v>118</v>
      </c>
      <c r="O26">
        <f t="shared" si="1"/>
        <v>3911.381225585942</v>
      </c>
      <c r="P26">
        <f t="shared" si="1"/>
        <v>3813.4700317382813</v>
      </c>
      <c r="Q26">
        <f t="shared" si="2"/>
        <v>3690.1214141845649</v>
      </c>
      <c r="R26">
        <f t="shared" si="2"/>
        <v>3550.9334259033199</v>
      </c>
      <c r="S26">
        <f t="shared" si="2"/>
        <v>3407.1419219970699</v>
      </c>
      <c r="T26">
        <f t="shared" si="2"/>
        <v>3266.930068969727</v>
      </c>
      <c r="U26">
        <f t="shared" si="2"/>
        <v>3161.0869903564499</v>
      </c>
      <c r="V26">
        <f t="shared" si="2"/>
        <v>3167.3532409667919</v>
      </c>
      <c r="W26">
        <f t="shared" si="2"/>
        <v>3216.3015441894531</v>
      </c>
      <c r="X26">
        <f t="shared" si="2"/>
        <v>3257.5561828613331</v>
      </c>
      <c r="Y26">
        <f t="shared" si="2"/>
        <v>3297.187881469722</v>
      </c>
      <c r="Z26">
        <f t="shared" si="2"/>
        <v>3333.447021484375</v>
      </c>
      <c r="AA26">
        <f t="shared" si="2"/>
        <v>3363.383438110347</v>
      </c>
      <c r="AB26">
        <f t="shared" si="2"/>
        <v>3378.6865844726508</v>
      </c>
      <c r="AC26">
        <f t="shared" si="2"/>
        <v>3383.986190795898</v>
      </c>
      <c r="AD26">
        <f t="shared" si="2"/>
        <v>3376.103149414058</v>
      </c>
      <c r="AE26">
        <f t="shared" si="2"/>
        <v>3362.5495452880909</v>
      </c>
    </row>
    <row r="27" spans="1:31">
      <c r="A27" s="92">
        <v>2020</v>
      </c>
      <c r="B27" s="92" t="s">
        <v>87</v>
      </c>
      <c r="C27" s="92" t="s">
        <v>285</v>
      </c>
      <c r="D27" s="92" t="s">
        <v>286</v>
      </c>
      <c r="E27">
        <v>19.873863220214801</v>
      </c>
      <c r="N27" t="s">
        <v>132</v>
      </c>
      <c r="O27">
        <f t="shared" si="1"/>
        <v>46939.040649414063</v>
      </c>
      <c r="P27">
        <f t="shared" si="1"/>
        <v>60820.461669921875</v>
      </c>
      <c r="Q27">
        <f t="shared" si="2"/>
        <v>69070.707885742188</v>
      </c>
      <c r="R27">
        <f t="shared" si="2"/>
        <v>70291.0380859375</v>
      </c>
      <c r="S27">
        <f t="shared" si="2"/>
        <v>68841.673828125</v>
      </c>
      <c r="T27">
        <f t="shared" si="2"/>
        <v>66702.734497070313</v>
      </c>
      <c r="U27">
        <f t="shared" si="2"/>
        <v>64745.470336914063</v>
      </c>
      <c r="V27">
        <f t="shared" si="2"/>
        <v>64227.200439453118</v>
      </c>
      <c r="W27">
        <f t="shared" si="2"/>
        <v>64148.836669921882</v>
      </c>
      <c r="X27">
        <f t="shared" si="2"/>
        <v>63559.889526367188</v>
      </c>
      <c r="Y27">
        <f t="shared" si="2"/>
        <v>62661.593505859382</v>
      </c>
      <c r="Z27">
        <f t="shared" si="2"/>
        <v>61379.660278320313</v>
      </c>
      <c r="AA27">
        <f t="shared" si="2"/>
        <v>59857.565063476563</v>
      </c>
      <c r="AB27">
        <f t="shared" si="2"/>
        <v>58043.218444824219</v>
      </c>
      <c r="AC27">
        <f t="shared" si="2"/>
        <v>56082.97216796875</v>
      </c>
      <c r="AD27">
        <f t="shared" si="2"/>
        <v>54032.728759765625</v>
      </c>
      <c r="AE27">
        <f t="shared" si="2"/>
        <v>52234.612243652344</v>
      </c>
    </row>
    <row r="28" spans="1:31">
      <c r="A28" s="92">
        <v>2020</v>
      </c>
      <c r="B28" s="92" t="s">
        <v>87</v>
      </c>
      <c r="C28" s="92" t="s">
        <v>285</v>
      </c>
      <c r="D28" s="92" t="s">
        <v>286</v>
      </c>
      <c r="E28">
        <v>572.11999511718795</v>
      </c>
      <c r="N28" t="s">
        <v>130</v>
      </c>
      <c r="O28">
        <f t="shared" si="1"/>
        <v>21949.244201660156</v>
      </c>
      <c r="P28">
        <f t="shared" si="1"/>
        <v>28443.215148925781</v>
      </c>
      <c r="Q28">
        <f t="shared" si="2"/>
        <v>32951.191558837891</v>
      </c>
      <c r="R28">
        <f t="shared" si="2"/>
        <v>34947.667053222656</v>
      </c>
      <c r="S28">
        <f t="shared" si="2"/>
        <v>36103.841979980469</v>
      </c>
      <c r="T28">
        <f t="shared" si="2"/>
        <v>36391.584197998047</v>
      </c>
      <c r="U28">
        <f t="shared" si="2"/>
        <v>35950.247924804688</v>
      </c>
      <c r="V28">
        <f t="shared" si="2"/>
        <v>35584.841400146484</v>
      </c>
      <c r="W28">
        <f t="shared" si="2"/>
        <v>35282.3037109375</v>
      </c>
      <c r="X28">
        <f t="shared" si="2"/>
        <v>34775.788543701172</v>
      </c>
      <c r="Y28">
        <f t="shared" si="2"/>
        <v>34147.987670898438</v>
      </c>
      <c r="Z28">
        <f t="shared" si="2"/>
        <v>33373.902618408203</v>
      </c>
      <c r="AA28">
        <f t="shared" si="2"/>
        <v>32560.987609863285</v>
      </c>
      <c r="AB28">
        <f t="shared" si="2"/>
        <v>31662.242095947269</v>
      </c>
      <c r="AC28">
        <f t="shared" si="2"/>
        <v>30721.759002685543</v>
      </c>
      <c r="AD28">
        <f t="shared" si="2"/>
        <v>29754.390472412109</v>
      </c>
      <c r="AE28">
        <f t="shared" si="2"/>
        <v>28914.567810058597</v>
      </c>
    </row>
    <row r="29" spans="1:31">
      <c r="A29" s="92">
        <v>2020</v>
      </c>
      <c r="B29" s="92" t="s">
        <v>87</v>
      </c>
      <c r="C29" s="92" t="s">
        <v>285</v>
      </c>
      <c r="D29" s="92" t="s">
        <v>286</v>
      </c>
      <c r="E29">
        <v>7.6456226408481598E-2</v>
      </c>
      <c r="N29" t="s">
        <v>182</v>
      </c>
      <c r="O29">
        <f t="shared" si="1"/>
        <v>5687.0216064453198</v>
      </c>
      <c r="P29">
        <f t="shared" si="1"/>
        <v>5894.80078125</v>
      </c>
      <c r="Q29">
        <f t="shared" si="2"/>
        <v>6031.49267578126</v>
      </c>
      <c r="R29">
        <f t="shared" si="2"/>
        <v>6043.7850341796902</v>
      </c>
      <c r="S29">
        <f t="shared" si="2"/>
        <v>5993.962890625</v>
      </c>
      <c r="T29">
        <f t="shared" si="2"/>
        <v>5899.2058105468805</v>
      </c>
      <c r="U29">
        <f t="shared" si="2"/>
        <v>5809.73974609376</v>
      </c>
      <c r="V29">
        <f t="shared" si="2"/>
        <v>5811.5129394531195</v>
      </c>
      <c r="W29">
        <f t="shared" si="2"/>
        <v>5844.5642089843805</v>
      </c>
      <c r="X29">
        <f t="shared" si="2"/>
        <v>5851.4100341796893</v>
      </c>
      <c r="Y29">
        <f t="shared" si="2"/>
        <v>5842.0396728515607</v>
      </c>
      <c r="Z29">
        <f t="shared" si="2"/>
        <v>5813.1961669921802</v>
      </c>
      <c r="AA29">
        <f t="shared" si="2"/>
        <v>5774.7083740234402</v>
      </c>
      <c r="AB29">
        <f t="shared" si="2"/>
        <v>5722.5471191406195</v>
      </c>
      <c r="AC29">
        <f t="shared" si="2"/>
        <v>5664.8947753906195</v>
      </c>
      <c r="AD29">
        <f t="shared" si="2"/>
        <v>5605.1661376953107</v>
      </c>
      <c r="AE29">
        <f t="shared" si="2"/>
        <v>5553.6171875</v>
      </c>
    </row>
    <row r="30" spans="1:31">
      <c r="A30" s="92">
        <v>2020</v>
      </c>
      <c r="B30" s="92" t="s">
        <v>87</v>
      </c>
      <c r="C30" s="92" t="s">
        <v>285</v>
      </c>
      <c r="D30" s="92" t="s">
        <v>286</v>
      </c>
      <c r="E30">
        <v>189.55693054199199</v>
      </c>
      <c r="N30" t="s">
        <v>136</v>
      </c>
      <c r="O30">
        <f>O36*0.5</f>
        <v>9211.4814186096191</v>
      </c>
      <c r="P30">
        <f t="shared" ref="P30:AE30" si="3">P36*0.5</f>
        <v>8837.7989845275879</v>
      </c>
      <c r="Q30">
        <f t="shared" si="3"/>
        <v>8666.5680885314941</v>
      </c>
      <c r="R30">
        <f t="shared" si="3"/>
        <v>8419.5791130065918</v>
      </c>
      <c r="S30">
        <f t="shared" si="3"/>
        <v>8124.3035545349121</v>
      </c>
      <c r="T30">
        <f t="shared" si="3"/>
        <v>7803.4748458862305</v>
      </c>
      <c r="U30">
        <f t="shared" si="3"/>
        <v>7518.3993835449219</v>
      </c>
      <c r="V30">
        <f t="shared" si="3"/>
        <v>7404.810920715332</v>
      </c>
      <c r="W30">
        <f t="shared" si="3"/>
        <v>7342.985767364502</v>
      </c>
      <c r="X30">
        <f t="shared" si="3"/>
        <v>7241.248405456543</v>
      </c>
      <c r="Y30">
        <f t="shared" si="3"/>
        <v>7099.7122077941895</v>
      </c>
      <c r="Z30">
        <f t="shared" si="3"/>
        <v>6924.4169158935547</v>
      </c>
      <c r="AA30">
        <f t="shared" si="3"/>
        <v>6722.1489562988281</v>
      </c>
      <c r="AB30">
        <f t="shared" si="3"/>
        <v>6503.5843620300293</v>
      </c>
      <c r="AC30">
        <f t="shared" si="3"/>
        <v>6277.8154563903809</v>
      </c>
      <c r="AD30">
        <f t="shared" si="3"/>
        <v>6056.4218406677246</v>
      </c>
      <c r="AE30">
        <f t="shared" si="3"/>
        <v>5868.4163970947266</v>
      </c>
    </row>
    <row r="31" spans="1:31">
      <c r="A31" s="92">
        <v>2020</v>
      </c>
      <c r="B31" s="92" t="s">
        <v>87</v>
      </c>
      <c r="C31" s="92" t="s">
        <v>285</v>
      </c>
      <c r="D31" s="92" t="s">
        <v>286</v>
      </c>
      <c r="E31">
        <v>22.288270950317401</v>
      </c>
      <c r="N31" t="s">
        <v>147</v>
      </c>
      <c r="O31">
        <f t="shared" si="1"/>
        <v>10799.480651855461</v>
      </c>
      <c r="P31">
        <f t="shared" si="1"/>
        <v>13077.519256591791</v>
      </c>
      <c r="Q31">
        <f t="shared" si="2"/>
        <v>14878.439849853512</v>
      </c>
      <c r="R31">
        <f t="shared" si="2"/>
        <v>16016.141326904302</v>
      </c>
      <c r="S31">
        <f t="shared" si="2"/>
        <v>16524.297271728512</v>
      </c>
      <c r="T31">
        <f t="shared" si="2"/>
        <v>16529.883850097656</v>
      </c>
      <c r="U31">
        <f t="shared" si="2"/>
        <v>16317.746063232422</v>
      </c>
      <c r="V31">
        <f t="shared" si="2"/>
        <v>16213.505187988276</v>
      </c>
      <c r="W31">
        <f t="shared" si="2"/>
        <v>16150.881042480469</v>
      </c>
      <c r="X31">
        <f t="shared" si="2"/>
        <v>16025.274444580084</v>
      </c>
      <c r="Y31">
        <f t="shared" si="2"/>
        <v>15864.00122070312</v>
      </c>
      <c r="Z31">
        <f t="shared" si="2"/>
        <v>15666.480285644537</v>
      </c>
      <c r="AA31">
        <f t="shared" si="2"/>
        <v>15436.157409667969</v>
      </c>
      <c r="AB31">
        <f t="shared" si="2"/>
        <v>15161.871154785156</v>
      </c>
      <c r="AC31">
        <f t="shared" si="2"/>
        <v>14867.684417724609</v>
      </c>
      <c r="AD31">
        <f t="shared" si="2"/>
        <v>14563.13940429688</v>
      </c>
      <c r="AE31">
        <f t="shared" si="2"/>
        <v>14294.305175781255</v>
      </c>
    </row>
    <row r="32" spans="1:31">
      <c r="A32" s="92">
        <v>2020</v>
      </c>
      <c r="B32" s="92" t="s">
        <v>87</v>
      </c>
      <c r="C32" s="92" t="s">
        <v>285</v>
      </c>
      <c r="D32" s="92" t="s">
        <v>286</v>
      </c>
      <c r="E32">
        <v>105.96923828125</v>
      </c>
      <c r="N32" t="s">
        <v>183</v>
      </c>
      <c r="O32">
        <f t="shared" si="1"/>
        <v>2041.6189270019529</v>
      </c>
      <c r="P32">
        <f t="shared" si="1"/>
        <v>2436.4090423583948</v>
      </c>
      <c r="Q32">
        <f t="shared" si="2"/>
        <v>3497.0655822753934</v>
      </c>
      <c r="R32">
        <f t="shared" si="2"/>
        <v>5307.5097961425763</v>
      </c>
      <c r="S32">
        <f t="shared" si="2"/>
        <v>8057.6905517578189</v>
      </c>
      <c r="T32">
        <f t="shared" si="2"/>
        <v>11690.382812499998</v>
      </c>
      <c r="U32">
        <f t="shared" si="2"/>
        <v>15320.791992187489</v>
      </c>
      <c r="V32">
        <f t="shared" si="2"/>
        <v>17881.19580078125</v>
      </c>
      <c r="W32">
        <f t="shared" si="2"/>
        <v>19337.9072265625</v>
      </c>
      <c r="X32">
        <f t="shared" si="2"/>
        <v>20404.260375976559</v>
      </c>
      <c r="Y32">
        <f t="shared" si="2"/>
        <v>21367.515502929691</v>
      </c>
      <c r="Z32">
        <f t="shared" si="2"/>
        <v>22210.043701171879</v>
      </c>
      <c r="AA32">
        <f t="shared" si="2"/>
        <v>22963.552124023438</v>
      </c>
      <c r="AB32">
        <f t="shared" si="2"/>
        <v>23581.554565429691</v>
      </c>
      <c r="AC32">
        <f t="shared" si="2"/>
        <v>24110.03271484375</v>
      </c>
      <c r="AD32">
        <f t="shared" si="2"/>
        <v>24523.91564941407</v>
      </c>
      <c r="AE32">
        <f t="shared" si="2"/>
        <v>24789.80456542968</v>
      </c>
    </row>
    <row r="33" spans="1:31">
      <c r="A33" s="92">
        <v>2020</v>
      </c>
      <c r="B33" s="92" t="s">
        <v>87</v>
      </c>
      <c r="C33" s="92" t="s">
        <v>285</v>
      </c>
      <c r="D33" s="92" t="s">
        <v>286</v>
      </c>
      <c r="E33">
        <v>1.3957833051681501</v>
      </c>
      <c r="N33" t="s">
        <v>184</v>
      </c>
      <c r="O33">
        <f>O36*0.5</f>
        <v>9211.4814186096191</v>
      </c>
      <c r="P33">
        <f t="shared" ref="P33:AE33" si="4">P36*0.5</f>
        <v>8837.7989845275879</v>
      </c>
      <c r="Q33">
        <f t="shared" si="4"/>
        <v>8666.5680885314941</v>
      </c>
      <c r="R33">
        <f t="shared" si="4"/>
        <v>8419.5791130065918</v>
      </c>
      <c r="S33">
        <f t="shared" si="4"/>
        <v>8124.3035545349121</v>
      </c>
      <c r="T33">
        <f t="shared" si="4"/>
        <v>7803.4748458862305</v>
      </c>
      <c r="U33">
        <f t="shared" si="4"/>
        <v>7518.3993835449219</v>
      </c>
      <c r="V33">
        <f t="shared" si="4"/>
        <v>7404.810920715332</v>
      </c>
      <c r="W33">
        <f t="shared" si="4"/>
        <v>7342.985767364502</v>
      </c>
      <c r="X33">
        <f t="shared" si="4"/>
        <v>7241.248405456543</v>
      </c>
      <c r="Y33">
        <f t="shared" si="4"/>
        <v>7099.7122077941895</v>
      </c>
      <c r="Z33">
        <f t="shared" si="4"/>
        <v>6924.4169158935547</v>
      </c>
      <c r="AA33">
        <f t="shared" si="4"/>
        <v>6722.1489562988281</v>
      </c>
      <c r="AB33">
        <f t="shared" si="4"/>
        <v>6503.5843620300293</v>
      </c>
      <c r="AC33">
        <f t="shared" si="4"/>
        <v>6277.8154563903809</v>
      </c>
      <c r="AD33">
        <f t="shared" si="4"/>
        <v>6056.4218406677246</v>
      </c>
      <c r="AE33">
        <f t="shared" si="4"/>
        <v>5868.4163970947266</v>
      </c>
    </row>
    <row r="34" spans="1:31">
      <c r="A34" s="92">
        <v>2020</v>
      </c>
      <c r="B34" s="92" t="s">
        <v>87</v>
      </c>
      <c r="C34" s="92" t="s">
        <v>285</v>
      </c>
      <c r="D34" s="92" t="s">
        <v>286</v>
      </c>
      <c r="E34">
        <v>133.74119567871099</v>
      </c>
      <c r="N34" t="s">
        <v>149</v>
      </c>
      <c r="O34">
        <f t="shared" si="1"/>
        <v>7145.3903188873137</v>
      </c>
      <c r="P34">
        <f t="shared" si="1"/>
        <v>6840.5955927874948</v>
      </c>
      <c r="Q34">
        <f t="shared" si="2"/>
        <v>6554.9609203115142</v>
      </c>
      <c r="R34">
        <f t="shared" si="2"/>
        <v>6303.1168694999069</v>
      </c>
      <c r="S34">
        <f t="shared" si="2"/>
        <v>6076.3985463119989</v>
      </c>
      <c r="T34">
        <f t="shared" si="2"/>
        <v>5871.1013302477031</v>
      </c>
      <c r="U34">
        <f t="shared" si="2"/>
        <v>5698.990340151825</v>
      </c>
      <c r="V34">
        <f t="shared" si="2"/>
        <v>5610.4303683843409</v>
      </c>
      <c r="W34">
        <f t="shared" si="2"/>
        <v>5554.996855284553</v>
      </c>
      <c r="X34">
        <f t="shared" si="2"/>
        <v>5495.436566250859</v>
      </c>
      <c r="Y34">
        <f t="shared" si="2"/>
        <v>5432.9013635623305</v>
      </c>
      <c r="Z34">
        <f t="shared" si="2"/>
        <v>5360.6128382073948</v>
      </c>
      <c r="AA34">
        <f t="shared" si="2"/>
        <v>5279.9299916115069</v>
      </c>
      <c r="AB34">
        <f t="shared" si="2"/>
        <v>5187.8972544775515</v>
      </c>
      <c r="AC34">
        <f t="shared" si="2"/>
        <v>5089.9665313148962</v>
      </c>
      <c r="AD34">
        <f t="shared" si="2"/>
        <v>4987.8834080453526</v>
      </c>
      <c r="AE34">
        <f t="shared" si="2"/>
        <v>4896.2794499641022</v>
      </c>
    </row>
    <row r="35" spans="1:31">
      <c r="A35" s="92">
        <v>2020</v>
      </c>
      <c r="B35" s="92" t="s">
        <v>87</v>
      </c>
      <c r="C35" s="92" t="s">
        <v>285</v>
      </c>
      <c r="D35" s="92" t="s">
        <v>286</v>
      </c>
      <c r="E35">
        <v>2.9348709583282502</v>
      </c>
      <c r="N35" t="s">
        <v>155</v>
      </c>
      <c r="O35">
        <f t="shared" si="1"/>
        <v>47860.856706349186</v>
      </c>
      <c r="P35">
        <f t="shared" si="1"/>
        <v>48284.90082155355</v>
      </c>
      <c r="Q35">
        <f t="shared" si="2"/>
        <v>48171.883443404928</v>
      </c>
      <c r="R35">
        <f t="shared" si="2"/>
        <v>47624.550438808736</v>
      </c>
      <c r="S35">
        <f t="shared" si="2"/>
        <v>46835.759675401729</v>
      </c>
      <c r="T35">
        <f t="shared" si="2"/>
        <v>45858.360648349859</v>
      </c>
      <c r="U35">
        <f t="shared" si="2"/>
        <v>45082.579025278799</v>
      </c>
      <c r="V35">
        <f t="shared" si="2"/>
        <v>45423.663036692888</v>
      </c>
      <c r="W35">
        <f t="shared" si="2"/>
        <v>46209.476095000748</v>
      </c>
      <c r="X35">
        <f t="shared" si="2"/>
        <v>46928.052035244655</v>
      </c>
      <c r="Y35">
        <f t="shared" si="2"/>
        <v>47581.702640889227</v>
      </c>
      <c r="Z35">
        <f t="shared" si="2"/>
        <v>48095.439445714008</v>
      </c>
      <c r="AA35">
        <f t="shared" si="2"/>
        <v>48513.651194335194</v>
      </c>
      <c r="AB35">
        <f t="shared" si="2"/>
        <v>48785.424823266214</v>
      </c>
      <c r="AC35">
        <f t="shared" si="2"/>
        <v>48973.067850487547</v>
      </c>
      <c r="AD35">
        <f t="shared" si="2"/>
        <v>49052.949981281301</v>
      </c>
      <c r="AE35">
        <f t="shared" si="2"/>
        <v>49081.288413936978</v>
      </c>
    </row>
    <row r="36" spans="1:31">
      <c r="A36" s="92">
        <v>2020</v>
      </c>
      <c r="B36" s="92" t="s">
        <v>87</v>
      </c>
      <c r="C36" s="92" t="s">
        <v>285</v>
      </c>
      <c r="D36" s="92" t="s">
        <v>286</v>
      </c>
      <c r="E36">
        <v>506.74060058593801</v>
      </c>
      <c r="N36" t="s">
        <v>287</v>
      </c>
      <c r="O36">
        <f t="shared" si="1"/>
        <v>18422.962837219238</v>
      </c>
      <c r="P36">
        <f t="shared" si="1"/>
        <v>17675.597969055176</v>
      </c>
      <c r="Q36">
        <f t="shared" si="2"/>
        <v>17333.136177062988</v>
      </c>
      <c r="R36">
        <f t="shared" si="2"/>
        <v>16839.158226013184</v>
      </c>
      <c r="S36">
        <f t="shared" si="2"/>
        <v>16248.607109069824</v>
      </c>
      <c r="T36">
        <f t="shared" si="2"/>
        <v>15606.949691772461</v>
      </c>
      <c r="U36">
        <f t="shared" si="2"/>
        <v>15036.798767089844</v>
      </c>
      <c r="V36">
        <f t="shared" si="2"/>
        <v>14809.621841430664</v>
      </c>
      <c r="W36">
        <f t="shared" si="2"/>
        <v>14685.971534729004</v>
      </c>
      <c r="X36">
        <f t="shared" si="2"/>
        <v>14482.496810913086</v>
      </c>
      <c r="Y36">
        <f t="shared" si="2"/>
        <v>14199.424415588379</v>
      </c>
      <c r="Z36">
        <f t="shared" si="2"/>
        <v>13848.833831787109</v>
      </c>
      <c r="AA36">
        <f t="shared" si="2"/>
        <v>13444.297912597656</v>
      </c>
      <c r="AB36">
        <f t="shared" si="2"/>
        <v>13007.168724060059</v>
      </c>
      <c r="AC36">
        <f t="shared" si="2"/>
        <v>12555.630912780762</v>
      </c>
      <c r="AD36">
        <f t="shared" si="2"/>
        <v>12112.843681335449</v>
      </c>
      <c r="AE36">
        <f t="shared" si="2"/>
        <v>11736.832794189453</v>
      </c>
    </row>
    <row r="37" spans="1:31">
      <c r="A37" s="92">
        <v>2020</v>
      </c>
      <c r="B37" s="92" t="s">
        <v>84</v>
      </c>
      <c r="C37" s="92" t="s">
        <v>285</v>
      </c>
      <c r="D37" s="92" t="s">
        <v>286</v>
      </c>
      <c r="E37">
        <v>244.02366638183599</v>
      </c>
    </row>
    <row r="38" spans="1:31">
      <c r="A38" s="92">
        <v>2020</v>
      </c>
      <c r="B38" s="92" t="s">
        <v>84</v>
      </c>
      <c r="C38" s="92" t="s">
        <v>285</v>
      </c>
      <c r="D38" s="92" t="s">
        <v>286</v>
      </c>
      <c r="E38">
        <v>459.45755004882801</v>
      </c>
    </row>
    <row r="39" spans="1:31">
      <c r="A39" s="92">
        <v>2020</v>
      </c>
      <c r="B39" s="92" t="s">
        <v>84</v>
      </c>
      <c r="C39" s="92" t="s">
        <v>285</v>
      </c>
      <c r="D39" s="92" t="s">
        <v>286</v>
      </c>
      <c r="E39">
        <v>107.926750183105</v>
      </c>
    </row>
    <row r="40" spans="1:31">
      <c r="A40" s="92">
        <v>2020</v>
      </c>
      <c r="B40" s="92" t="s">
        <v>84</v>
      </c>
      <c r="C40" s="92" t="s">
        <v>285</v>
      </c>
      <c r="D40" s="92" t="s">
        <v>286</v>
      </c>
      <c r="E40">
        <v>1.5763347148895299</v>
      </c>
    </row>
    <row r="41" spans="1:31">
      <c r="A41" s="92">
        <v>2020</v>
      </c>
      <c r="B41" s="92" t="s">
        <v>84</v>
      </c>
      <c r="C41" s="92" t="s">
        <v>285</v>
      </c>
      <c r="D41" s="92" t="s">
        <v>286</v>
      </c>
      <c r="E41">
        <v>275.723876953125</v>
      </c>
    </row>
    <row r="42" spans="1:31">
      <c r="A42" s="92">
        <v>2020</v>
      </c>
      <c r="B42" s="92" t="s">
        <v>84</v>
      </c>
      <c r="C42" s="92" t="s">
        <v>285</v>
      </c>
      <c r="D42" s="92" t="s">
        <v>286</v>
      </c>
      <c r="E42">
        <v>18.7350368499756</v>
      </c>
    </row>
    <row r="43" spans="1:31">
      <c r="A43" s="92">
        <v>2020</v>
      </c>
      <c r="B43" s="92" t="s">
        <v>84</v>
      </c>
      <c r="C43" s="92" t="s">
        <v>285</v>
      </c>
      <c r="D43" s="92" t="s">
        <v>286</v>
      </c>
      <c r="E43">
        <v>31.335399627685501</v>
      </c>
    </row>
    <row r="44" spans="1:31">
      <c r="A44" s="92">
        <v>2020</v>
      </c>
      <c r="B44" s="92" t="s">
        <v>84</v>
      </c>
      <c r="C44" s="92" t="s">
        <v>285</v>
      </c>
      <c r="D44" s="92" t="s">
        <v>286</v>
      </c>
      <c r="E44">
        <v>2829.13818359375</v>
      </c>
    </row>
    <row r="45" spans="1:31">
      <c r="A45" s="92">
        <v>2020</v>
      </c>
      <c r="B45" s="92" t="s">
        <v>84</v>
      </c>
      <c r="C45" s="92" t="s">
        <v>285</v>
      </c>
      <c r="D45" s="92" t="s">
        <v>286</v>
      </c>
      <c r="E45">
        <v>365.25671386718801</v>
      </c>
    </row>
    <row r="46" spans="1:31">
      <c r="A46" s="92">
        <v>2020</v>
      </c>
      <c r="B46" s="92" t="s">
        <v>84</v>
      </c>
      <c r="C46" s="92" t="s">
        <v>285</v>
      </c>
      <c r="D46" s="92" t="s">
        <v>286</v>
      </c>
      <c r="E46">
        <v>825.478515625</v>
      </c>
    </row>
    <row r="47" spans="1:31">
      <c r="A47" s="92">
        <v>2020</v>
      </c>
      <c r="B47" s="92" t="s">
        <v>84</v>
      </c>
      <c r="C47" s="92" t="s">
        <v>285</v>
      </c>
      <c r="D47" s="92" t="s">
        <v>286</v>
      </c>
      <c r="E47">
        <v>151.79702758789099</v>
      </c>
    </row>
    <row r="48" spans="1:31">
      <c r="A48" s="92">
        <v>2020</v>
      </c>
      <c r="B48" s="92" t="s">
        <v>90</v>
      </c>
      <c r="C48" s="92" t="s">
        <v>285</v>
      </c>
      <c r="D48" s="92" t="s">
        <v>286</v>
      </c>
      <c r="E48">
        <v>777.86492919921898</v>
      </c>
    </row>
    <row r="49" spans="1:5">
      <c r="A49" s="92">
        <v>2020</v>
      </c>
      <c r="B49" s="92" t="s">
        <v>90</v>
      </c>
      <c r="C49" s="92" t="s">
        <v>285</v>
      </c>
      <c r="D49" s="92" t="s">
        <v>286</v>
      </c>
      <c r="E49">
        <v>668.83117675781205</v>
      </c>
    </row>
    <row r="50" spans="1:5">
      <c r="A50" s="92">
        <v>2020</v>
      </c>
      <c r="B50" s="92" t="s">
        <v>90</v>
      </c>
      <c r="C50" s="92" t="s">
        <v>285</v>
      </c>
      <c r="D50" s="92" t="s">
        <v>286</v>
      </c>
      <c r="E50">
        <v>4.7958530485630001E-2</v>
      </c>
    </row>
    <row r="51" spans="1:5">
      <c r="A51" s="92">
        <v>2020</v>
      </c>
      <c r="B51" s="92" t="s">
        <v>90</v>
      </c>
      <c r="C51" s="92" t="s">
        <v>285</v>
      </c>
      <c r="D51" s="92" t="s">
        <v>286</v>
      </c>
      <c r="E51">
        <v>6.5659012794494602</v>
      </c>
    </row>
    <row r="52" spans="1:5">
      <c r="A52" s="92">
        <v>2020</v>
      </c>
      <c r="B52" s="92" t="s">
        <v>90</v>
      </c>
      <c r="C52" s="92" t="s">
        <v>285</v>
      </c>
      <c r="D52" s="92" t="s">
        <v>286</v>
      </c>
      <c r="E52">
        <v>9.1125164031982404</v>
      </c>
    </row>
    <row r="53" spans="1:5">
      <c r="A53" s="92">
        <v>2020</v>
      </c>
      <c r="B53" s="92" t="s">
        <v>90</v>
      </c>
      <c r="C53" s="92" t="s">
        <v>285</v>
      </c>
      <c r="D53" s="92" t="s">
        <v>286</v>
      </c>
      <c r="E53">
        <v>26.497011184692401</v>
      </c>
    </row>
    <row r="54" spans="1:5">
      <c r="A54" s="92">
        <v>2020</v>
      </c>
      <c r="B54" s="92" t="s">
        <v>90</v>
      </c>
      <c r="C54" s="92" t="s">
        <v>285</v>
      </c>
      <c r="D54" s="92" t="s">
        <v>286</v>
      </c>
      <c r="E54">
        <v>74.432914733886705</v>
      </c>
    </row>
    <row r="55" spans="1:5">
      <c r="A55" s="92">
        <v>2020</v>
      </c>
      <c r="B55" s="92" t="s">
        <v>90</v>
      </c>
      <c r="C55" s="92" t="s">
        <v>285</v>
      </c>
      <c r="D55" s="92" t="s">
        <v>286</v>
      </c>
      <c r="E55">
        <v>45.9991264343262</v>
      </c>
    </row>
    <row r="56" spans="1:5">
      <c r="A56" s="92">
        <v>2020</v>
      </c>
      <c r="B56" s="92" t="s">
        <v>90</v>
      </c>
      <c r="C56" s="92" t="s">
        <v>285</v>
      </c>
      <c r="D56" s="92" t="s">
        <v>286</v>
      </c>
      <c r="E56">
        <v>2994.41064453125</v>
      </c>
    </row>
    <row r="57" spans="1:5">
      <c r="A57" s="92">
        <v>2020</v>
      </c>
      <c r="B57" s="92" t="s">
        <v>90</v>
      </c>
      <c r="C57" s="92" t="s">
        <v>285</v>
      </c>
      <c r="D57" s="92" t="s">
        <v>286</v>
      </c>
      <c r="E57">
        <v>35.274539947509801</v>
      </c>
    </row>
    <row r="58" spans="1:5">
      <c r="A58" s="92">
        <v>2020</v>
      </c>
      <c r="B58" s="92" t="s">
        <v>95</v>
      </c>
      <c r="C58" s="92" t="s">
        <v>285</v>
      </c>
      <c r="D58" s="92" t="s">
        <v>286</v>
      </c>
      <c r="E58">
        <v>1546.90625</v>
      </c>
    </row>
    <row r="59" spans="1:5">
      <c r="A59" s="92">
        <v>2020</v>
      </c>
      <c r="B59" s="92" t="s">
        <v>95</v>
      </c>
      <c r="C59" s="92" t="s">
        <v>285</v>
      </c>
      <c r="D59" s="92" t="s">
        <v>286</v>
      </c>
      <c r="E59">
        <v>831.58135986328102</v>
      </c>
    </row>
    <row r="60" spans="1:5">
      <c r="A60" s="92">
        <v>2020</v>
      </c>
      <c r="B60" s="92" t="s">
        <v>95</v>
      </c>
      <c r="C60" s="92" t="s">
        <v>285</v>
      </c>
      <c r="D60" s="92" t="s">
        <v>286</v>
      </c>
      <c r="E60">
        <v>28.188198089599599</v>
      </c>
    </row>
    <row r="61" spans="1:5">
      <c r="A61" s="92">
        <v>2020</v>
      </c>
      <c r="B61" s="92" t="s">
        <v>95</v>
      </c>
      <c r="C61" s="92" t="s">
        <v>285</v>
      </c>
      <c r="D61" s="92" t="s">
        <v>286</v>
      </c>
      <c r="E61">
        <v>1533.0205078125</v>
      </c>
    </row>
    <row r="62" spans="1:5">
      <c r="A62" s="92">
        <v>2020</v>
      </c>
      <c r="B62" s="92" t="s">
        <v>95</v>
      </c>
      <c r="C62" s="92" t="s">
        <v>285</v>
      </c>
      <c r="D62" s="92" t="s">
        <v>286</v>
      </c>
      <c r="E62">
        <v>218.437088012695</v>
      </c>
    </row>
    <row r="63" spans="1:5">
      <c r="A63" s="92">
        <v>2020</v>
      </c>
      <c r="B63" s="92" t="s">
        <v>95</v>
      </c>
      <c r="C63" s="92" t="s">
        <v>285</v>
      </c>
      <c r="D63" s="92" t="s">
        <v>286</v>
      </c>
      <c r="E63">
        <v>204.71376037597699</v>
      </c>
    </row>
    <row r="64" spans="1:5">
      <c r="A64" s="92">
        <v>2020</v>
      </c>
      <c r="B64" s="92" t="s">
        <v>95</v>
      </c>
      <c r="C64" s="92" t="s">
        <v>285</v>
      </c>
      <c r="D64" s="92" t="s">
        <v>286</v>
      </c>
      <c r="E64">
        <v>1.61473989486694</v>
      </c>
    </row>
    <row r="65" spans="1:5">
      <c r="A65" s="92">
        <v>2020</v>
      </c>
      <c r="B65" s="92" t="s">
        <v>95</v>
      </c>
      <c r="C65" s="92" t="s">
        <v>285</v>
      </c>
      <c r="D65" s="92" t="s">
        <v>286</v>
      </c>
      <c r="E65">
        <v>18.512989044189499</v>
      </c>
    </row>
    <row r="66" spans="1:5">
      <c r="A66" s="92">
        <v>2020</v>
      </c>
      <c r="B66" s="92" t="s">
        <v>95</v>
      </c>
      <c r="C66" s="92" t="s">
        <v>285</v>
      </c>
      <c r="D66" s="92" t="s">
        <v>286</v>
      </c>
      <c r="E66">
        <v>808.44152832031205</v>
      </c>
    </row>
    <row r="67" spans="1:5">
      <c r="A67" s="92">
        <v>2020</v>
      </c>
      <c r="B67" s="92" t="s">
        <v>99</v>
      </c>
      <c r="C67" s="92" t="s">
        <v>285</v>
      </c>
      <c r="D67" s="92" t="s">
        <v>286</v>
      </c>
      <c r="E67">
        <v>2974.49633789062</v>
      </c>
    </row>
    <row r="68" spans="1:5">
      <c r="A68" s="92">
        <v>2020</v>
      </c>
      <c r="B68" s="92" t="s">
        <v>99</v>
      </c>
      <c r="C68" s="92" t="s">
        <v>285</v>
      </c>
      <c r="D68" s="92" t="s">
        <v>286</v>
      </c>
      <c r="E68">
        <v>4390.88330078125</v>
      </c>
    </row>
    <row r="69" spans="1:5">
      <c r="A69" s="92">
        <v>2020</v>
      </c>
      <c r="B69" s="92" t="s">
        <v>99</v>
      </c>
      <c r="C69" s="92" t="s">
        <v>285</v>
      </c>
      <c r="D69" s="92" t="s">
        <v>286</v>
      </c>
      <c r="E69">
        <v>36.292285919189503</v>
      </c>
    </row>
    <row r="70" spans="1:5">
      <c r="A70" s="92">
        <v>2020</v>
      </c>
      <c r="B70" s="92" t="s">
        <v>99</v>
      </c>
      <c r="C70" s="92" t="s">
        <v>285</v>
      </c>
      <c r="D70" s="92" t="s">
        <v>286</v>
      </c>
      <c r="E70">
        <v>84.318321228027301</v>
      </c>
    </row>
    <row r="71" spans="1:5">
      <c r="A71" s="92">
        <v>2020</v>
      </c>
      <c r="B71" s="92" t="s">
        <v>99</v>
      </c>
      <c r="C71" s="92" t="s">
        <v>285</v>
      </c>
      <c r="D71" s="92" t="s">
        <v>286</v>
      </c>
      <c r="E71">
        <v>437.84069824218801</v>
      </c>
    </row>
    <row r="72" spans="1:5">
      <c r="A72" s="92">
        <v>2020</v>
      </c>
      <c r="B72" s="92" t="s">
        <v>102</v>
      </c>
      <c r="C72" s="92" t="s">
        <v>285</v>
      </c>
      <c r="D72" s="92" t="s">
        <v>286</v>
      </c>
      <c r="E72">
        <v>49.016017913818402</v>
      </c>
    </row>
    <row r="73" spans="1:5">
      <c r="A73" s="92">
        <v>2020</v>
      </c>
      <c r="B73" s="92" t="s">
        <v>102</v>
      </c>
      <c r="C73" s="92" t="s">
        <v>285</v>
      </c>
      <c r="D73" s="92" t="s">
        <v>286</v>
      </c>
      <c r="E73">
        <v>141.69483947753901</v>
      </c>
    </row>
    <row r="74" spans="1:5">
      <c r="A74" s="92">
        <v>2020</v>
      </c>
      <c r="B74" s="92" t="s">
        <v>102</v>
      </c>
      <c r="C74" s="92" t="s">
        <v>285</v>
      </c>
      <c r="D74" s="92" t="s">
        <v>286</v>
      </c>
      <c r="E74">
        <v>125.908500671387</v>
      </c>
    </row>
    <row r="75" spans="1:5">
      <c r="A75" s="92">
        <v>2020</v>
      </c>
      <c r="B75" s="92" t="s">
        <v>102</v>
      </c>
      <c r="C75" s="92" t="s">
        <v>285</v>
      </c>
      <c r="D75" s="92" t="s">
        <v>286</v>
      </c>
      <c r="E75">
        <v>3734.30078125</v>
      </c>
    </row>
    <row r="76" spans="1:5">
      <c r="A76" s="92">
        <v>2020</v>
      </c>
      <c r="B76" s="92" t="s">
        <v>102</v>
      </c>
      <c r="C76" s="92" t="s">
        <v>285</v>
      </c>
      <c r="D76" s="92" t="s">
        <v>286</v>
      </c>
      <c r="E76">
        <v>1394.1025390625</v>
      </c>
    </row>
    <row r="77" spans="1:5">
      <c r="A77" s="92">
        <v>2020</v>
      </c>
      <c r="B77" s="92" t="s">
        <v>102</v>
      </c>
      <c r="C77" s="92" t="s">
        <v>285</v>
      </c>
      <c r="D77" s="92" t="s">
        <v>286</v>
      </c>
      <c r="E77">
        <v>629.34802246093795</v>
      </c>
    </row>
    <row r="78" spans="1:5">
      <c r="A78" s="92">
        <v>2020</v>
      </c>
      <c r="B78" s="92" t="s">
        <v>102</v>
      </c>
      <c r="C78" s="92" t="s">
        <v>285</v>
      </c>
      <c r="D78" s="92" t="s">
        <v>286</v>
      </c>
      <c r="E78">
        <v>519.91864013671898</v>
      </c>
    </row>
    <row r="79" spans="1:5">
      <c r="A79" s="92">
        <v>2020</v>
      </c>
      <c r="B79" s="92" t="s">
        <v>108</v>
      </c>
      <c r="C79" s="92" t="s">
        <v>285</v>
      </c>
      <c r="D79" s="92" t="s">
        <v>286</v>
      </c>
      <c r="E79">
        <v>4171.9443359375</v>
      </c>
    </row>
    <row r="80" spans="1:5">
      <c r="A80" s="92">
        <v>2020</v>
      </c>
      <c r="B80" s="92" t="s">
        <v>108</v>
      </c>
      <c r="C80" s="92" t="s">
        <v>285</v>
      </c>
      <c r="D80" s="92" t="s">
        <v>286</v>
      </c>
      <c r="E80">
        <v>0.99189013242721602</v>
      </c>
    </row>
    <row r="81" spans="1:5">
      <c r="A81" s="92">
        <v>2020</v>
      </c>
      <c r="B81" s="92" t="s">
        <v>108</v>
      </c>
      <c r="C81" s="92" t="s">
        <v>285</v>
      </c>
      <c r="D81" s="92" t="s">
        <v>286</v>
      </c>
      <c r="E81">
        <v>2794.35668945312</v>
      </c>
    </row>
    <row r="82" spans="1:5">
      <c r="A82" s="92">
        <v>2020</v>
      </c>
      <c r="B82" s="92" t="s">
        <v>108</v>
      </c>
      <c r="C82" s="92" t="s">
        <v>285</v>
      </c>
      <c r="D82" s="92" t="s">
        <v>286</v>
      </c>
      <c r="E82">
        <v>6801.33154296875</v>
      </c>
    </row>
    <row r="83" spans="1:5">
      <c r="A83" s="92">
        <v>2020</v>
      </c>
      <c r="B83" s="92" t="s">
        <v>108</v>
      </c>
      <c r="C83" s="92" t="s">
        <v>285</v>
      </c>
      <c r="D83" s="92" t="s">
        <v>286</v>
      </c>
      <c r="E83">
        <v>179.145584106445</v>
      </c>
    </row>
    <row r="84" spans="1:5">
      <c r="A84" s="92">
        <v>2020</v>
      </c>
      <c r="B84" s="92" t="s">
        <v>110</v>
      </c>
      <c r="C84" s="92" t="s">
        <v>285</v>
      </c>
      <c r="D84" s="92" t="s">
        <v>286</v>
      </c>
      <c r="E84">
        <v>4364.84521484375</v>
      </c>
    </row>
    <row r="85" spans="1:5">
      <c r="A85" s="92">
        <v>2020</v>
      </c>
      <c r="B85" s="92" t="s">
        <v>110</v>
      </c>
      <c r="C85" s="92" t="s">
        <v>285</v>
      </c>
      <c r="D85" s="92" t="s">
        <v>286</v>
      </c>
      <c r="E85">
        <v>6.1323738098144496</v>
      </c>
    </row>
    <row r="86" spans="1:5">
      <c r="A86" s="92">
        <v>2020</v>
      </c>
      <c r="B86" s="92" t="s">
        <v>110</v>
      </c>
      <c r="C86" s="92" t="s">
        <v>285</v>
      </c>
      <c r="D86" s="92" t="s">
        <v>286</v>
      </c>
      <c r="E86">
        <v>1.6519412994384799</v>
      </c>
    </row>
    <row r="87" spans="1:5">
      <c r="A87" s="92">
        <v>2020</v>
      </c>
      <c r="B87" s="92" t="s">
        <v>110</v>
      </c>
      <c r="C87" s="92" t="s">
        <v>285</v>
      </c>
      <c r="D87" s="92" t="s">
        <v>286</v>
      </c>
      <c r="E87">
        <v>101.723068237305</v>
      </c>
    </row>
    <row r="88" spans="1:5">
      <c r="A88" s="92">
        <v>2020</v>
      </c>
      <c r="B88" s="92" t="s">
        <v>110</v>
      </c>
      <c r="C88" s="92" t="s">
        <v>285</v>
      </c>
      <c r="D88" s="92" t="s">
        <v>286</v>
      </c>
      <c r="E88">
        <v>0.46168252825737</v>
      </c>
    </row>
    <row r="89" spans="1:5">
      <c r="A89" s="92">
        <v>2020</v>
      </c>
      <c r="B89" s="92" t="s">
        <v>180</v>
      </c>
      <c r="C89" s="92" t="s">
        <v>285</v>
      </c>
      <c r="D89" s="92" t="s">
        <v>286</v>
      </c>
      <c r="E89">
        <v>44.227504730224602</v>
      </c>
    </row>
    <row r="90" spans="1:5">
      <c r="A90" s="92">
        <v>2020</v>
      </c>
      <c r="B90" s="92" t="s">
        <v>180</v>
      </c>
      <c r="C90" s="92" t="s">
        <v>285</v>
      </c>
      <c r="D90" s="92" t="s">
        <v>286</v>
      </c>
      <c r="E90">
        <v>982.16937255859398</v>
      </c>
    </row>
    <row r="91" spans="1:5">
      <c r="A91" s="92">
        <v>2020</v>
      </c>
      <c r="B91" s="92" t="s">
        <v>180</v>
      </c>
      <c r="C91" s="92" t="s">
        <v>285</v>
      </c>
      <c r="D91" s="92" t="s">
        <v>286</v>
      </c>
      <c r="E91">
        <v>29.752214431762699</v>
      </c>
    </row>
    <row r="92" spans="1:5">
      <c r="A92" s="92">
        <v>2020</v>
      </c>
      <c r="B92" s="92" t="s">
        <v>180</v>
      </c>
      <c r="C92" s="92" t="s">
        <v>285</v>
      </c>
      <c r="D92" s="92" t="s">
        <v>286</v>
      </c>
      <c r="E92">
        <v>227.87744140625</v>
      </c>
    </row>
    <row r="93" spans="1:5">
      <c r="A93" s="92">
        <v>2020</v>
      </c>
      <c r="B93" s="92" t="s">
        <v>180</v>
      </c>
      <c r="C93" s="92" t="s">
        <v>285</v>
      </c>
      <c r="D93" s="92" t="s">
        <v>286</v>
      </c>
      <c r="E93">
        <v>23.473731994628899</v>
      </c>
    </row>
    <row r="94" spans="1:5">
      <c r="A94" s="92">
        <v>2020</v>
      </c>
      <c r="B94" s="92" t="s">
        <v>112</v>
      </c>
      <c r="C94" s="92" t="s">
        <v>285</v>
      </c>
      <c r="D94" s="92" t="s">
        <v>286</v>
      </c>
      <c r="E94">
        <v>3510.2490234375</v>
      </c>
    </row>
    <row r="95" spans="1:5">
      <c r="A95" s="92">
        <v>2020</v>
      </c>
      <c r="B95" s="92" t="s">
        <v>112</v>
      </c>
      <c r="C95" s="92" t="s">
        <v>285</v>
      </c>
      <c r="D95" s="92" t="s">
        <v>286</v>
      </c>
      <c r="E95">
        <v>11.495710372924799</v>
      </c>
    </row>
    <row r="96" spans="1:5">
      <c r="A96" s="92">
        <v>2020</v>
      </c>
      <c r="B96" s="92" t="s">
        <v>112</v>
      </c>
      <c r="C96" s="92" t="s">
        <v>285</v>
      </c>
      <c r="D96" s="92" t="s">
        <v>286</v>
      </c>
      <c r="E96">
        <v>82.443931579589801</v>
      </c>
    </row>
    <row r="97" spans="1:5">
      <c r="A97" s="92">
        <v>2020</v>
      </c>
      <c r="B97" s="92" t="s">
        <v>112</v>
      </c>
      <c r="C97" s="92" t="s">
        <v>285</v>
      </c>
      <c r="D97" s="92" t="s">
        <v>286</v>
      </c>
      <c r="E97">
        <v>3007.70776367188</v>
      </c>
    </row>
    <row r="98" spans="1:5">
      <c r="A98" s="92">
        <v>2020</v>
      </c>
      <c r="B98" s="92" t="s">
        <v>112</v>
      </c>
      <c r="C98" s="92" t="s">
        <v>285</v>
      </c>
      <c r="D98" s="92" t="s">
        <v>286</v>
      </c>
      <c r="E98">
        <v>2594.59765625</v>
      </c>
    </row>
    <row r="99" spans="1:5">
      <c r="A99" s="92">
        <v>2020</v>
      </c>
      <c r="B99" s="92" t="s">
        <v>112</v>
      </c>
      <c r="C99" s="92" t="s">
        <v>285</v>
      </c>
      <c r="D99" s="92" t="s">
        <v>286</v>
      </c>
      <c r="E99">
        <v>15893.6953125</v>
      </c>
    </row>
    <row r="100" spans="1:5">
      <c r="A100" s="92">
        <v>2020</v>
      </c>
      <c r="B100" s="92" t="s">
        <v>112</v>
      </c>
      <c r="C100" s="92" t="s">
        <v>285</v>
      </c>
      <c r="D100" s="92" t="s">
        <v>286</v>
      </c>
      <c r="E100">
        <v>56.365535736083999</v>
      </c>
    </row>
    <row r="101" spans="1:5">
      <c r="A101" s="92">
        <v>2020</v>
      </c>
      <c r="B101" s="92" t="s">
        <v>112</v>
      </c>
      <c r="C101" s="92" t="s">
        <v>285</v>
      </c>
      <c r="D101" s="92" t="s">
        <v>286</v>
      </c>
      <c r="E101">
        <v>82.9351806640625</v>
      </c>
    </row>
    <row r="102" spans="1:5">
      <c r="A102" s="92">
        <v>2020</v>
      </c>
      <c r="B102" s="92" t="s">
        <v>112</v>
      </c>
      <c r="C102" s="92" t="s">
        <v>285</v>
      </c>
      <c r="D102" s="92" t="s">
        <v>286</v>
      </c>
      <c r="E102">
        <v>10885.037109375</v>
      </c>
    </row>
    <row r="103" spans="1:5">
      <c r="A103" s="92">
        <v>2020</v>
      </c>
      <c r="B103" s="92" t="s">
        <v>112</v>
      </c>
      <c r="C103" s="92" t="s">
        <v>285</v>
      </c>
      <c r="D103" s="92" t="s">
        <v>286</v>
      </c>
      <c r="E103">
        <v>2.53321480751038</v>
      </c>
    </row>
    <row r="104" spans="1:5">
      <c r="A104" s="92">
        <v>2020</v>
      </c>
      <c r="B104" s="92" t="s">
        <v>112</v>
      </c>
      <c r="C104" s="92" t="s">
        <v>285</v>
      </c>
      <c r="D104" s="92" t="s">
        <v>286</v>
      </c>
      <c r="E104">
        <v>20332.931640625</v>
      </c>
    </row>
    <row r="105" spans="1:5">
      <c r="A105" s="92">
        <v>2020</v>
      </c>
      <c r="B105" s="92" t="s">
        <v>112</v>
      </c>
      <c r="C105" s="92" t="s">
        <v>285</v>
      </c>
      <c r="D105" s="92" t="s">
        <v>286</v>
      </c>
      <c r="E105">
        <v>394.75027465820301</v>
      </c>
    </row>
    <row r="106" spans="1:5">
      <c r="A106" s="92">
        <v>2020</v>
      </c>
      <c r="B106" s="92" t="s">
        <v>112</v>
      </c>
      <c r="C106" s="92" t="s">
        <v>285</v>
      </c>
      <c r="D106" s="92" t="s">
        <v>286</v>
      </c>
      <c r="E106">
        <v>13612.6357421875</v>
      </c>
    </row>
    <row r="107" spans="1:5">
      <c r="A107" s="92">
        <v>2020</v>
      </c>
      <c r="B107" s="92" t="s">
        <v>112</v>
      </c>
      <c r="C107" s="92" t="s">
        <v>285</v>
      </c>
      <c r="D107" s="92" t="s">
        <v>286</v>
      </c>
      <c r="E107">
        <v>1516.78625488281</v>
      </c>
    </row>
    <row r="108" spans="1:5">
      <c r="A108" s="92">
        <v>2020</v>
      </c>
      <c r="B108" s="92" t="s">
        <v>112</v>
      </c>
      <c r="C108" s="92" t="s">
        <v>285</v>
      </c>
      <c r="D108" s="92" t="s">
        <v>286</v>
      </c>
      <c r="E108">
        <v>2020.71276855469</v>
      </c>
    </row>
    <row r="109" spans="1:5">
      <c r="A109" s="92">
        <v>2020</v>
      </c>
      <c r="B109" s="92" t="s">
        <v>112</v>
      </c>
      <c r="C109" s="92" t="s">
        <v>285</v>
      </c>
      <c r="D109" s="92" t="s">
        <v>286</v>
      </c>
      <c r="E109">
        <v>222.83433532714801</v>
      </c>
    </row>
    <row r="110" spans="1:5">
      <c r="A110" s="92">
        <v>2020</v>
      </c>
      <c r="B110" s="92" t="s">
        <v>112</v>
      </c>
      <c r="C110" s="92" t="s">
        <v>285</v>
      </c>
      <c r="D110" s="92" t="s">
        <v>286</v>
      </c>
      <c r="E110">
        <v>214.34906005859401</v>
      </c>
    </row>
    <row r="111" spans="1:5">
      <c r="A111" s="92">
        <v>2020</v>
      </c>
      <c r="B111" s="92" t="s">
        <v>115</v>
      </c>
      <c r="C111" s="92" t="s">
        <v>285</v>
      </c>
      <c r="D111" s="92" t="s">
        <v>286</v>
      </c>
      <c r="E111">
        <v>2399.08642578125</v>
      </c>
    </row>
    <row r="112" spans="1:5">
      <c r="A112" s="92">
        <v>2020</v>
      </c>
      <c r="B112" s="92" t="s">
        <v>115</v>
      </c>
      <c r="C112" s="92" t="s">
        <v>285</v>
      </c>
      <c r="D112" s="92" t="s">
        <v>286</v>
      </c>
      <c r="E112">
        <v>1169.1064453125</v>
      </c>
    </row>
    <row r="113" spans="1:5">
      <c r="A113" s="92">
        <v>2020</v>
      </c>
      <c r="B113" s="92" t="s">
        <v>118</v>
      </c>
      <c r="C113" s="92" t="s">
        <v>285</v>
      </c>
      <c r="D113" s="92" t="s">
        <v>286</v>
      </c>
      <c r="E113">
        <v>287.50158691406199</v>
      </c>
    </row>
    <row r="114" spans="1:5">
      <c r="A114" s="92">
        <v>2020</v>
      </c>
      <c r="B114" s="92" t="s">
        <v>118</v>
      </c>
      <c r="C114" s="92" t="s">
        <v>285</v>
      </c>
      <c r="D114" s="92" t="s">
        <v>286</v>
      </c>
      <c r="E114">
        <v>3623.87963867188</v>
      </c>
    </row>
    <row r="115" spans="1:5">
      <c r="A115" s="92">
        <v>2020</v>
      </c>
      <c r="B115" s="92" t="s">
        <v>121</v>
      </c>
      <c r="C115" s="92" t="s">
        <v>285</v>
      </c>
      <c r="D115" s="92" t="s">
        <v>286</v>
      </c>
      <c r="E115">
        <v>2373.28784179688</v>
      </c>
    </row>
    <row r="116" spans="1:5">
      <c r="A116" s="92">
        <v>2020</v>
      </c>
      <c r="B116" s="92" t="s">
        <v>121</v>
      </c>
      <c r="C116" s="92" t="s">
        <v>285</v>
      </c>
      <c r="D116" s="92" t="s">
        <v>286</v>
      </c>
      <c r="E116">
        <v>2815.875</v>
      </c>
    </row>
    <row r="117" spans="1:5">
      <c r="A117" s="92">
        <v>2020</v>
      </c>
      <c r="B117" s="92" t="s">
        <v>181</v>
      </c>
      <c r="C117" s="92" t="s">
        <v>285</v>
      </c>
      <c r="D117" s="92" t="s">
        <v>286</v>
      </c>
      <c r="E117">
        <v>2326.60229492188</v>
      </c>
    </row>
    <row r="118" spans="1:5">
      <c r="A118" s="92">
        <v>2020</v>
      </c>
      <c r="B118" s="92" t="s">
        <v>181</v>
      </c>
      <c r="C118" s="92" t="s">
        <v>285</v>
      </c>
      <c r="D118" s="92" t="s">
        <v>286</v>
      </c>
      <c r="E118">
        <v>118.721069335938</v>
      </c>
    </row>
    <row r="119" spans="1:5">
      <c r="A119" s="92">
        <v>2020</v>
      </c>
      <c r="B119" s="92" t="s">
        <v>181</v>
      </c>
      <c r="C119" s="92" t="s">
        <v>285</v>
      </c>
      <c r="D119" s="92" t="s">
        <v>286</v>
      </c>
      <c r="E119">
        <v>276.38650512695301</v>
      </c>
    </row>
    <row r="120" spans="1:5">
      <c r="A120" s="92">
        <v>2020</v>
      </c>
      <c r="B120" s="92" t="s">
        <v>181</v>
      </c>
      <c r="C120" s="92" t="s">
        <v>285</v>
      </c>
      <c r="D120" s="92" t="s">
        <v>286</v>
      </c>
      <c r="E120">
        <v>17.0992622375488</v>
      </c>
    </row>
    <row r="121" spans="1:5">
      <c r="A121" s="92">
        <v>2020</v>
      </c>
      <c r="B121" s="92" t="s">
        <v>181</v>
      </c>
      <c r="C121" s="92" t="s">
        <v>285</v>
      </c>
      <c r="D121" s="92" t="s">
        <v>286</v>
      </c>
      <c r="E121">
        <v>5070.29150390625</v>
      </c>
    </row>
    <row r="122" spans="1:5">
      <c r="A122" s="92">
        <v>2020</v>
      </c>
      <c r="B122" s="92" t="s">
        <v>181</v>
      </c>
      <c r="C122" s="92" t="s">
        <v>285</v>
      </c>
      <c r="D122" s="92" t="s">
        <v>286</v>
      </c>
      <c r="E122">
        <v>3746.70629882812</v>
      </c>
    </row>
    <row r="123" spans="1:5">
      <c r="A123" s="92">
        <v>2020</v>
      </c>
      <c r="B123" s="92" t="s">
        <v>124</v>
      </c>
      <c r="C123" s="92" t="s">
        <v>285</v>
      </c>
      <c r="D123" s="92" t="s">
        <v>286</v>
      </c>
      <c r="E123">
        <v>4877.37646484375</v>
      </c>
    </row>
    <row r="124" spans="1:5">
      <c r="A124" s="92">
        <v>2020</v>
      </c>
      <c r="B124" s="92" t="s">
        <v>124</v>
      </c>
      <c r="C124" s="92" t="s">
        <v>285</v>
      </c>
      <c r="D124" s="92" t="s">
        <v>286</v>
      </c>
      <c r="E124">
        <v>3.56910252571106</v>
      </c>
    </row>
    <row r="125" spans="1:5">
      <c r="A125" s="92">
        <v>2020</v>
      </c>
      <c r="B125" s="92" t="s">
        <v>130</v>
      </c>
      <c r="C125" s="92" t="s">
        <v>285</v>
      </c>
      <c r="D125" s="92" t="s">
        <v>286</v>
      </c>
      <c r="E125">
        <v>10214.24609375</v>
      </c>
    </row>
    <row r="126" spans="1:5">
      <c r="A126" s="92">
        <v>2020</v>
      </c>
      <c r="B126" s="92" t="s">
        <v>130</v>
      </c>
      <c r="C126" s="92" t="s">
        <v>285</v>
      </c>
      <c r="D126" s="92" t="s">
        <v>286</v>
      </c>
      <c r="E126">
        <v>194.01042175293</v>
      </c>
    </row>
    <row r="127" spans="1:5">
      <c r="A127" s="92">
        <v>2020</v>
      </c>
      <c r="B127" s="92" t="s">
        <v>130</v>
      </c>
      <c r="C127" s="92" t="s">
        <v>285</v>
      </c>
      <c r="D127" s="92" t="s">
        <v>286</v>
      </c>
      <c r="E127">
        <v>4808.68115234375</v>
      </c>
    </row>
    <row r="128" spans="1:5">
      <c r="A128" s="92">
        <v>2020</v>
      </c>
      <c r="B128" s="92" t="s">
        <v>130</v>
      </c>
      <c r="C128" s="92" t="s">
        <v>285</v>
      </c>
      <c r="D128" s="92" t="s">
        <v>286</v>
      </c>
      <c r="E128">
        <v>617.60546875</v>
      </c>
    </row>
    <row r="129" spans="1:5">
      <c r="A129" s="92">
        <v>2020</v>
      </c>
      <c r="B129" s="92" t="s">
        <v>130</v>
      </c>
      <c r="C129" s="92" t="s">
        <v>285</v>
      </c>
      <c r="D129" s="92" t="s">
        <v>286</v>
      </c>
      <c r="E129">
        <v>147.31971740722699</v>
      </c>
    </row>
    <row r="130" spans="1:5">
      <c r="A130" s="92">
        <v>2020</v>
      </c>
      <c r="B130" s="92" t="s">
        <v>130</v>
      </c>
      <c r="C130" s="92" t="s">
        <v>285</v>
      </c>
      <c r="D130" s="92" t="s">
        <v>286</v>
      </c>
      <c r="E130">
        <v>5967.38134765625</v>
      </c>
    </row>
    <row r="131" spans="1:5">
      <c r="A131" s="92">
        <v>2020</v>
      </c>
      <c r="B131" s="92" t="s">
        <v>132</v>
      </c>
      <c r="C131" s="92" t="s">
        <v>285</v>
      </c>
      <c r="D131" s="92" t="s">
        <v>286</v>
      </c>
      <c r="E131">
        <v>17276.12890625</v>
      </c>
    </row>
    <row r="132" spans="1:5">
      <c r="A132" s="92">
        <v>2020</v>
      </c>
      <c r="B132" s="92" t="s">
        <v>132</v>
      </c>
      <c r="C132" s="92" t="s">
        <v>285</v>
      </c>
      <c r="D132" s="92" t="s">
        <v>286</v>
      </c>
      <c r="E132">
        <v>18345.4609375</v>
      </c>
    </row>
    <row r="133" spans="1:5">
      <c r="A133" s="92">
        <v>2020</v>
      </c>
      <c r="B133" s="92" t="s">
        <v>132</v>
      </c>
      <c r="C133" s="92" t="s">
        <v>285</v>
      </c>
      <c r="D133" s="92" t="s">
        <v>286</v>
      </c>
      <c r="E133">
        <v>10559.1845703125</v>
      </c>
    </row>
    <row r="134" spans="1:5">
      <c r="A134" s="92">
        <v>2020</v>
      </c>
      <c r="B134" s="92" t="s">
        <v>132</v>
      </c>
      <c r="C134" s="92" t="s">
        <v>285</v>
      </c>
      <c r="D134" s="92" t="s">
        <v>286</v>
      </c>
      <c r="E134">
        <v>758.26623535156205</v>
      </c>
    </row>
    <row r="135" spans="1:5">
      <c r="A135" s="92">
        <v>2020</v>
      </c>
      <c r="B135" s="92" t="s">
        <v>287</v>
      </c>
      <c r="C135" s="92" t="s">
        <v>285</v>
      </c>
      <c r="D135" s="92" t="s">
        <v>286</v>
      </c>
      <c r="E135">
        <v>95.956642150878906</v>
      </c>
    </row>
    <row r="136" spans="1:5">
      <c r="A136" s="92">
        <v>2020</v>
      </c>
      <c r="B136" s="92" t="s">
        <v>287</v>
      </c>
      <c r="C136" s="92" t="s">
        <v>285</v>
      </c>
      <c r="D136" s="92" t="s">
        <v>286</v>
      </c>
      <c r="E136">
        <v>11568.66015625</v>
      </c>
    </row>
    <row r="137" spans="1:5">
      <c r="A137" s="92">
        <v>2020</v>
      </c>
      <c r="B137" s="92" t="s">
        <v>287</v>
      </c>
      <c r="C137" s="92" t="s">
        <v>285</v>
      </c>
      <c r="D137" s="92" t="s">
        <v>286</v>
      </c>
      <c r="E137">
        <v>141.35678100585901</v>
      </c>
    </row>
    <row r="138" spans="1:5">
      <c r="A138" s="92">
        <v>2020</v>
      </c>
      <c r="B138" s="92" t="s">
        <v>287</v>
      </c>
      <c r="C138" s="92" t="s">
        <v>285</v>
      </c>
      <c r="D138" s="92" t="s">
        <v>286</v>
      </c>
      <c r="E138">
        <v>6616.9892578125</v>
      </c>
    </row>
    <row r="139" spans="1:5">
      <c r="A139" s="92">
        <v>2020</v>
      </c>
      <c r="B139" s="92" t="s">
        <v>141</v>
      </c>
      <c r="C139" s="92" t="s">
        <v>285</v>
      </c>
      <c r="D139" s="92" t="s">
        <v>286</v>
      </c>
      <c r="E139">
        <v>2636.84936523438</v>
      </c>
    </row>
    <row r="140" spans="1:5">
      <c r="A140" s="92">
        <v>2020</v>
      </c>
      <c r="B140" s="92" t="s">
        <v>141</v>
      </c>
      <c r="C140" s="92" t="s">
        <v>285</v>
      </c>
      <c r="D140" s="92" t="s">
        <v>286</v>
      </c>
      <c r="E140">
        <v>2258.2626953125</v>
      </c>
    </row>
    <row r="141" spans="1:5">
      <c r="A141" s="92">
        <v>2020</v>
      </c>
      <c r="B141" s="92" t="s">
        <v>141</v>
      </c>
      <c r="C141" s="92" t="s">
        <v>285</v>
      </c>
      <c r="D141" s="92" t="s">
        <v>286</v>
      </c>
      <c r="E141">
        <v>16.4103679656982</v>
      </c>
    </row>
    <row r="142" spans="1:5">
      <c r="A142" s="92">
        <v>2020</v>
      </c>
      <c r="B142" s="92" t="s">
        <v>141</v>
      </c>
      <c r="C142" s="92" t="s">
        <v>285</v>
      </c>
      <c r="D142" s="92" t="s">
        <v>286</v>
      </c>
      <c r="E142">
        <v>3038.56420898438</v>
      </c>
    </row>
    <row r="143" spans="1:5">
      <c r="A143" s="92">
        <v>2020</v>
      </c>
      <c r="B143" s="92" t="s">
        <v>141</v>
      </c>
      <c r="C143" s="92" t="s">
        <v>285</v>
      </c>
      <c r="D143" s="92" t="s">
        <v>286</v>
      </c>
      <c r="E143">
        <v>2558.12866210938</v>
      </c>
    </row>
    <row r="144" spans="1:5">
      <c r="A144" s="92">
        <v>2020</v>
      </c>
      <c r="B144" s="92" t="s">
        <v>141</v>
      </c>
      <c r="C144" s="92" t="s">
        <v>285</v>
      </c>
      <c r="D144" s="92" t="s">
        <v>286</v>
      </c>
      <c r="E144">
        <v>7.7612442970275897</v>
      </c>
    </row>
    <row r="145" spans="1:5">
      <c r="A145" s="92">
        <v>2020</v>
      </c>
      <c r="B145" s="92" t="s">
        <v>141</v>
      </c>
      <c r="C145" s="92" t="s">
        <v>285</v>
      </c>
      <c r="D145" s="92" t="s">
        <v>286</v>
      </c>
      <c r="E145">
        <v>4223.3798828125</v>
      </c>
    </row>
    <row r="146" spans="1:5">
      <c r="A146" s="92">
        <v>2020</v>
      </c>
      <c r="B146" s="92" t="s">
        <v>141</v>
      </c>
      <c r="C146" s="92" t="s">
        <v>285</v>
      </c>
      <c r="D146" s="92" t="s">
        <v>286</v>
      </c>
      <c r="E146">
        <v>1702.66613769531</v>
      </c>
    </row>
    <row r="147" spans="1:5">
      <c r="A147" s="92">
        <v>2020</v>
      </c>
      <c r="B147" s="92" t="s">
        <v>141</v>
      </c>
      <c r="C147" s="92" t="s">
        <v>285</v>
      </c>
      <c r="D147" s="92" t="s">
        <v>286</v>
      </c>
      <c r="E147">
        <v>2321.44897460938</v>
      </c>
    </row>
    <row r="148" spans="1:5">
      <c r="A148" s="92">
        <v>2020</v>
      </c>
      <c r="B148" s="92" t="s">
        <v>141</v>
      </c>
      <c r="C148" s="92" t="s">
        <v>285</v>
      </c>
      <c r="D148" s="92" t="s">
        <v>286</v>
      </c>
      <c r="E148">
        <v>1226.13000488281</v>
      </c>
    </row>
    <row r="149" spans="1:5">
      <c r="A149" s="92">
        <v>2020</v>
      </c>
      <c r="B149" s="92" t="s">
        <v>141</v>
      </c>
      <c r="C149" s="92" t="s">
        <v>285</v>
      </c>
      <c r="D149" s="92" t="s">
        <v>286</v>
      </c>
      <c r="E149">
        <v>1255.71911621094</v>
      </c>
    </row>
    <row r="150" spans="1:5">
      <c r="A150" s="92">
        <v>2020</v>
      </c>
      <c r="B150" s="92" t="s">
        <v>141</v>
      </c>
      <c r="C150" s="92" t="s">
        <v>285</v>
      </c>
      <c r="D150" s="92" t="s">
        <v>286</v>
      </c>
      <c r="E150">
        <v>320.08605957031199</v>
      </c>
    </row>
    <row r="151" spans="1:5">
      <c r="A151" s="92">
        <v>2020</v>
      </c>
      <c r="B151" s="92" t="s">
        <v>182</v>
      </c>
      <c r="C151" s="92" t="s">
        <v>285</v>
      </c>
      <c r="D151" s="92" t="s">
        <v>286</v>
      </c>
      <c r="E151">
        <v>1917.46179199219</v>
      </c>
    </row>
    <row r="152" spans="1:5">
      <c r="A152" s="92">
        <v>2020</v>
      </c>
      <c r="B152" s="92" t="s">
        <v>182</v>
      </c>
      <c r="C152" s="92" t="s">
        <v>285</v>
      </c>
      <c r="D152" s="92" t="s">
        <v>286</v>
      </c>
      <c r="E152">
        <v>1720.46044921875</v>
      </c>
    </row>
    <row r="153" spans="1:5">
      <c r="A153" s="92">
        <v>2020</v>
      </c>
      <c r="B153" s="92" t="s">
        <v>182</v>
      </c>
      <c r="C153" s="92" t="s">
        <v>285</v>
      </c>
      <c r="D153" s="92" t="s">
        <v>286</v>
      </c>
      <c r="E153">
        <v>2049.09936523438</v>
      </c>
    </row>
    <row r="154" spans="1:5">
      <c r="A154" s="92">
        <v>2020</v>
      </c>
      <c r="B154" s="92" t="s">
        <v>144</v>
      </c>
      <c r="C154" s="92" t="s">
        <v>285</v>
      </c>
      <c r="D154" s="92" t="s">
        <v>286</v>
      </c>
      <c r="E154">
        <v>2550.86376953125</v>
      </c>
    </row>
    <row r="155" spans="1:5">
      <c r="A155" s="92">
        <v>2020</v>
      </c>
      <c r="B155" s="92" t="s">
        <v>144</v>
      </c>
      <c r="C155" s="92" t="s">
        <v>285</v>
      </c>
      <c r="D155" s="92" t="s">
        <v>286</v>
      </c>
      <c r="E155">
        <v>714.93792724609398</v>
      </c>
    </row>
    <row r="156" spans="1:5">
      <c r="A156" s="92">
        <v>2020</v>
      </c>
      <c r="B156" s="92" t="s">
        <v>144</v>
      </c>
      <c r="C156" s="92" t="s">
        <v>285</v>
      </c>
      <c r="D156" s="92" t="s">
        <v>286</v>
      </c>
      <c r="E156">
        <v>2931.98266601562</v>
      </c>
    </row>
    <row r="157" spans="1:5">
      <c r="A157" s="92">
        <v>2020</v>
      </c>
      <c r="B157" s="92" t="s">
        <v>144</v>
      </c>
      <c r="C157" s="92" t="s">
        <v>285</v>
      </c>
      <c r="D157" s="92" t="s">
        <v>286</v>
      </c>
      <c r="E157">
        <v>532.57379150390602</v>
      </c>
    </row>
    <row r="158" spans="1:5">
      <c r="A158" s="92">
        <v>2020</v>
      </c>
      <c r="B158" s="92" t="s">
        <v>144</v>
      </c>
      <c r="C158" s="92" t="s">
        <v>285</v>
      </c>
      <c r="D158" s="92" t="s">
        <v>286</v>
      </c>
      <c r="E158">
        <v>175.85470581054699</v>
      </c>
    </row>
    <row r="159" spans="1:5">
      <c r="A159" s="92">
        <v>2020</v>
      </c>
      <c r="B159" s="92" t="s">
        <v>144</v>
      </c>
      <c r="C159" s="92" t="s">
        <v>285</v>
      </c>
      <c r="D159" s="92" t="s">
        <v>286</v>
      </c>
      <c r="E159">
        <v>266.08984375</v>
      </c>
    </row>
    <row r="160" spans="1:5">
      <c r="A160" s="92">
        <v>2020</v>
      </c>
      <c r="B160" s="92" t="s">
        <v>144</v>
      </c>
      <c r="C160" s="92" t="s">
        <v>285</v>
      </c>
      <c r="D160" s="92" t="s">
        <v>286</v>
      </c>
      <c r="E160">
        <v>2411.17993164062</v>
      </c>
    </row>
    <row r="161" spans="1:5">
      <c r="A161" s="92">
        <v>2020</v>
      </c>
      <c r="B161" s="92" t="s">
        <v>147</v>
      </c>
      <c r="C161" s="92" t="s">
        <v>285</v>
      </c>
      <c r="D161" s="92" t="s">
        <v>286</v>
      </c>
      <c r="E161">
        <v>1783.52355957031</v>
      </c>
    </row>
    <row r="162" spans="1:5">
      <c r="A162" s="92">
        <v>2020</v>
      </c>
      <c r="B162" s="92" t="s">
        <v>147</v>
      </c>
      <c r="C162" s="92" t="s">
        <v>285</v>
      </c>
      <c r="D162" s="92" t="s">
        <v>286</v>
      </c>
      <c r="E162">
        <v>670.57708740234398</v>
      </c>
    </row>
    <row r="163" spans="1:5">
      <c r="A163" s="92">
        <v>2020</v>
      </c>
      <c r="B163" s="92" t="s">
        <v>147</v>
      </c>
      <c r="C163" s="92" t="s">
        <v>285</v>
      </c>
      <c r="D163" s="92" t="s">
        <v>286</v>
      </c>
      <c r="E163">
        <v>291.24401855468801</v>
      </c>
    </row>
    <row r="164" spans="1:5">
      <c r="A164" s="92">
        <v>2020</v>
      </c>
      <c r="B164" s="92" t="s">
        <v>147</v>
      </c>
      <c r="C164" s="92" t="s">
        <v>285</v>
      </c>
      <c r="D164" s="92" t="s">
        <v>286</v>
      </c>
      <c r="E164">
        <v>3775.74340820312</v>
      </c>
    </row>
    <row r="165" spans="1:5">
      <c r="A165" s="92">
        <v>2020</v>
      </c>
      <c r="B165" s="92" t="s">
        <v>147</v>
      </c>
      <c r="C165" s="92" t="s">
        <v>285</v>
      </c>
      <c r="D165" s="92" t="s">
        <v>286</v>
      </c>
      <c r="E165">
        <v>4278.392578125</v>
      </c>
    </row>
    <row r="166" spans="1:5">
      <c r="A166" s="92">
        <v>2020</v>
      </c>
      <c r="B166" s="92" t="s">
        <v>183</v>
      </c>
      <c r="C166" s="92" t="s">
        <v>285</v>
      </c>
      <c r="D166" s="92" t="s">
        <v>286</v>
      </c>
      <c r="E166">
        <v>1045.85009765625</v>
      </c>
    </row>
    <row r="167" spans="1:5">
      <c r="A167" s="92">
        <v>2020</v>
      </c>
      <c r="B167" s="92" t="s">
        <v>183</v>
      </c>
      <c r="C167" s="92" t="s">
        <v>285</v>
      </c>
      <c r="D167" s="92" t="s">
        <v>286</v>
      </c>
      <c r="E167">
        <v>257.90979003906199</v>
      </c>
    </row>
    <row r="168" spans="1:5">
      <c r="A168" s="92">
        <v>2020</v>
      </c>
      <c r="B168" s="92" t="s">
        <v>183</v>
      </c>
      <c r="C168" s="92" t="s">
        <v>285</v>
      </c>
      <c r="D168" s="92" t="s">
        <v>286</v>
      </c>
      <c r="E168">
        <v>171.92697143554699</v>
      </c>
    </row>
    <row r="169" spans="1:5">
      <c r="A169" s="92">
        <v>2020</v>
      </c>
      <c r="B169" s="92" t="s">
        <v>183</v>
      </c>
      <c r="C169" s="92" t="s">
        <v>285</v>
      </c>
      <c r="D169" s="92" t="s">
        <v>286</v>
      </c>
      <c r="E169">
        <v>565.93206787109398</v>
      </c>
    </row>
    <row r="170" spans="1:5">
      <c r="A170" s="92">
        <v>2020</v>
      </c>
      <c r="B170" s="92" t="s">
        <v>149</v>
      </c>
      <c r="C170" s="92" t="s">
        <v>285</v>
      </c>
      <c r="D170" s="92" t="s">
        <v>286</v>
      </c>
      <c r="E170">
        <v>1097.70581054688</v>
      </c>
    </row>
    <row r="171" spans="1:5">
      <c r="A171" s="92">
        <v>2020</v>
      </c>
      <c r="B171" s="92" t="s">
        <v>149</v>
      </c>
      <c r="C171" s="92" t="s">
        <v>285</v>
      </c>
      <c r="D171" s="92" t="s">
        <v>286</v>
      </c>
      <c r="E171">
        <v>2.9305892065167399E-2</v>
      </c>
    </row>
    <row r="172" spans="1:5">
      <c r="A172" s="92">
        <v>2020</v>
      </c>
      <c r="B172" s="92" t="s">
        <v>149</v>
      </c>
      <c r="C172" s="92" t="s">
        <v>285</v>
      </c>
      <c r="D172" s="92" t="s">
        <v>286</v>
      </c>
      <c r="E172">
        <v>57.023422241210902</v>
      </c>
    </row>
    <row r="173" spans="1:5">
      <c r="A173" s="92">
        <v>2020</v>
      </c>
      <c r="B173" s="92" t="s">
        <v>149</v>
      </c>
      <c r="C173" s="92" t="s">
        <v>285</v>
      </c>
      <c r="D173" s="92" t="s">
        <v>286</v>
      </c>
      <c r="E173">
        <v>12.5489797592163</v>
      </c>
    </row>
    <row r="174" spans="1:5">
      <c r="A174" s="92">
        <v>2020</v>
      </c>
      <c r="B174" s="92" t="s">
        <v>149</v>
      </c>
      <c r="C174" s="92" t="s">
        <v>285</v>
      </c>
      <c r="D174" s="92" t="s">
        <v>286</v>
      </c>
      <c r="E174">
        <v>2.5439298152923602</v>
      </c>
    </row>
    <row r="175" spans="1:5">
      <c r="A175" s="92">
        <v>2020</v>
      </c>
      <c r="B175" s="92" t="s">
        <v>149</v>
      </c>
      <c r="C175" s="92" t="s">
        <v>285</v>
      </c>
      <c r="D175" s="92" t="s">
        <v>286</v>
      </c>
      <c r="E175">
        <v>8.8051557540893608</v>
      </c>
    </row>
    <row r="176" spans="1:5">
      <c r="A176" s="92">
        <v>2020</v>
      </c>
      <c r="B176" s="92" t="s">
        <v>149</v>
      </c>
      <c r="C176" s="92" t="s">
        <v>285</v>
      </c>
      <c r="D176" s="92" t="s">
        <v>286</v>
      </c>
      <c r="E176">
        <v>964.28454589843795</v>
      </c>
    </row>
    <row r="177" spans="1:5">
      <c r="A177" s="92">
        <v>2020</v>
      </c>
      <c r="B177" s="92" t="s">
        <v>149</v>
      </c>
      <c r="C177" s="92" t="s">
        <v>285</v>
      </c>
      <c r="D177" s="92" t="s">
        <v>286</v>
      </c>
      <c r="E177">
        <v>13.0400381088257</v>
      </c>
    </row>
    <row r="178" spans="1:5">
      <c r="A178" s="92">
        <v>2020</v>
      </c>
      <c r="B178" s="92" t="s">
        <v>149</v>
      </c>
      <c r="C178" s="92" t="s">
        <v>285</v>
      </c>
      <c r="D178" s="92" t="s">
        <v>286</v>
      </c>
      <c r="E178">
        <v>4625.76416015625</v>
      </c>
    </row>
    <row r="179" spans="1:5">
      <c r="A179" s="92">
        <v>2020</v>
      </c>
      <c r="B179" s="92" t="s">
        <v>149</v>
      </c>
      <c r="C179" s="92" t="s">
        <v>285</v>
      </c>
      <c r="D179" s="92" t="s">
        <v>286</v>
      </c>
      <c r="E179">
        <v>192.53074645996099</v>
      </c>
    </row>
    <row r="180" spans="1:5">
      <c r="A180" s="92">
        <v>2020</v>
      </c>
      <c r="B180" s="92" t="s">
        <v>149</v>
      </c>
      <c r="C180" s="92" t="s">
        <v>285</v>
      </c>
      <c r="D180" s="92" t="s">
        <v>286</v>
      </c>
      <c r="E180">
        <v>3.7168312072753902</v>
      </c>
    </row>
    <row r="181" spans="1:5">
      <c r="A181" s="92">
        <v>2020</v>
      </c>
      <c r="B181" s="92" t="s">
        <v>149</v>
      </c>
      <c r="C181" s="92" t="s">
        <v>285</v>
      </c>
      <c r="D181" s="92" t="s">
        <v>286</v>
      </c>
      <c r="E181">
        <v>0.95714360475540206</v>
      </c>
    </row>
    <row r="182" spans="1:5">
      <c r="A182" s="92">
        <v>2020</v>
      </c>
      <c r="B182" s="92" t="s">
        <v>149</v>
      </c>
      <c r="C182" s="92" t="s">
        <v>285</v>
      </c>
      <c r="D182" s="92" t="s">
        <v>286</v>
      </c>
      <c r="E182">
        <v>1.7137632369995099</v>
      </c>
    </row>
    <row r="183" spans="1:5">
      <c r="A183" s="92">
        <v>2020</v>
      </c>
      <c r="B183" s="92" t="s">
        <v>149</v>
      </c>
      <c r="C183" s="92" t="s">
        <v>285</v>
      </c>
      <c r="D183" s="92" t="s">
        <v>286</v>
      </c>
      <c r="E183">
        <v>164.726486206055</v>
      </c>
    </row>
    <row r="184" spans="1:5">
      <c r="A184" s="92">
        <v>2020</v>
      </c>
      <c r="B184" s="92" t="s">
        <v>155</v>
      </c>
      <c r="C184" s="92" t="s">
        <v>285</v>
      </c>
      <c r="D184" s="92" t="s">
        <v>286</v>
      </c>
      <c r="E184">
        <v>829.01788330078102</v>
      </c>
    </row>
    <row r="185" spans="1:5">
      <c r="A185" s="92">
        <v>2020</v>
      </c>
      <c r="B185" s="92" t="s">
        <v>155</v>
      </c>
      <c r="C185" s="92" t="s">
        <v>285</v>
      </c>
      <c r="D185" s="92" t="s">
        <v>286</v>
      </c>
      <c r="E185">
        <v>2233.55908203125</v>
      </c>
    </row>
    <row r="186" spans="1:5">
      <c r="A186" s="92">
        <v>2020</v>
      </c>
      <c r="B186" s="92" t="s">
        <v>155</v>
      </c>
      <c r="C186" s="92" t="s">
        <v>285</v>
      </c>
      <c r="D186" s="92" t="s">
        <v>286</v>
      </c>
      <c r="E186">
        <v>2326.80639648438</v>
      </c>
    </row>
    <row r="187" spans="1:5">
      <c r="A187" s="92">
        <v>2020</v>
      </c>
      <c r="B187" s="92" t="s">
        <v>155</v>
      </c>
      <c r="C187" s="92" t="s">
        <v>285</v>
      </c>
      <c r="D187" s="92" t="s">
        <v>286</v>
      </c>
      <c r="E187">
        <v>6607.85498046875</v>
      </c>
    </row>
    <row r="188" spans="1:5">
      <c r="A188" s="92">
        <v>2020</v>
      </c>
      <c r="B188" s="92" t="s">
        <v>155</v>
      </c>
      <c r="C188" s="92" t="s">
        <v>285</v>
      </c>
      <c r="D188" s="92" t="s">
        <v>286</v>
      </c>
      <c r="E188">
        <v>4961.6923828125</v>
      </c>
    </row>
    <row r="189" spans="1:5">
      <c r="A189" s="92">
        <v>2020</v>
      </c>
      <c r="B189" s="92" t="s">
        <v>155</v>
      </c>
      <c r="C189" s="92" t="s">
        <v>285</v>
      </c>
      <c r="D189" s="92" t="s">
        <v>286</v>
      </c>
      <c r="E189">
        <v>271.05105590820301</v>
      </c>
    </row>
    <row r="190" spans="1:5">
      <c r="A190" s="92">
        <v>2020</v>
      </c>
      <c r="B190" s="92" t="s">
        <v>155</v>
      </c>
      <c r="C190" s="92" t="s">
        <v>285</v>
      </c>
      <c r="D190" s="92" t="s">
        <v>286</v>
      </c>
      <c r="E190">
        <v>15798.5400390625</v>
      </c>
    </row>
    <row r="191" spans="1:5">
      <c r="A191" s="92">
        <v>2020</v>
      </c>
      <c r="B191" s="92" t="s">
        <v>155</v>
      </c>
      <c r="C191" s="92" t="s">
        <v>285</v>
      </c>
      <c r="D191" s="92" t="s">
        <v>286</v>
      </c>
      <c r="E191">
        <v>3.6510782241821298</v>
      </c>
    </row>
    <row r="192" spans="1:5">
      <c r="A192" s="92">
        <v>2020</v>
      </c>
      <c r="B192" s="92" t="s">
        <v>155</v>
      </c>
      <c r="C192" s="92" t="s">
        <v>285</v>
      </c>
      <c r="D192" s="92" t="s">
        <v>286</v>
      </c>
      <c r="E192">
        <v>5.3730886429548298E-3</v>
      </c>
    </row>
    <row r="193" spans="1:5">
      <c r="A193" s="92">
        <v>2020</v>
      </c>
      <c r="B193" s="92" t="s">
        <v>155</v>
      </c>
      <c r="C193" s="92" t="s">
        <v>285</v>
      </c>
      <c r="D193" s="92" t="s">
        <v>286</v>
      </c>
      <c r="E193">
        <v>14732.9052734375</v>
      </c>
    </row>
    <row r="194" spans="1:5">
      <c r="A194" s="92">
        <v>2020</v>
      </c>
      <c r="B194" s="92" t="s">
        <v>155</v>
      </c>
      <c r="C194" s="92" t="s">
        <v>285</v>
      </c>
      <c r="D194" s="92" t="s">
        <v>286</v>
      </c>
      <c r="E194">
        <v>0.87524282932281505</v>
      </c>
    </row>
    <row r="195" spans="1:5">
      <c r="A195" s="92">
        <v>2020</v>
      </c>
      <c r="B195" s="92" t="s">
        <v>155</v>
      </c>
      <c r="C195" s="92" t="s">
        <v>285</v>
      </c>
      <c r="D195" s="92" t="s">
        <v>286</v>
      </c>
      <c r="E195">
        <v>94.897918701171903</v>
      </c>
    </row>
    <row r="196" spans="1:5">
      <c r="A196" s="92">
        <v>2025</v>
      </c>
      <c r="B196" s="92" t="s">
        <v>78</v>
      </c>
      <c r="C196" s="92" t="s">
        <v>285</v>
      </c>
      <c r="D196" s="92" t="s">
        <v>286</v>
      </c>
      <c r="E196">
        <v>66.638511657714801</v>
      </c>
    </row>
    <row r="197" spans="1:5">
      <c r="A197" s="92">
        <v>2025</v>
      </c>
      <c r="B197" s="92" t="s">
        <v>78</v>
      </c>
      <c r="C197" s="92" t="s">
        <v>285</v>
      </c>
      <c r="D197" s="92" t="s">
        <v>286</v>
      </c>
      <c r="E197">
        <v>333.17233276367199</v>
      </c>
    </row>
    <row r="198" spans="1:5">
      <c r="A198" s="92">
        <v>2025</v>
      </c>
      <c r="B198" s="92" t="s">
        <v>78</v>
      </c>
      <c r="C198" s="92" t="s">
        <v>285</v>
      </c>
      <c r="D198" s="92" t="s">
        <v>286</v>
      </c>
      <c r="E198">
        <v>19.227998733520501</v>
      </c>
    </row>
    <row r="199" spans="1:5">
      <c r="A199" s="92">
        <v>2025</v>
      </c>
      <c r="B199" s="92" t="s">
        <v>78</v>
      </c>
      <c r="C199" s="92" t="s">
        <v>285</v>
      </c>
      <c r="D199" s="92" t="s">
        <v>286</v>
      </c>
      <c r="E199">
        <v>1095.6181640625</v>
      </c>
    </row>
    <row r="200" spans="1:5">
      <c r="A200" s="92">
        <v>2025</v>
      </c>
      <c r="B200" s="92" t="s">
        <v>78</v>
      </c>
      <c r="C200" s="92" t="s">
        <v>285</v>
      </c>
      <c r="D200" s="92" t="s">
        <v>286</v>
      </c>
      <c r="E200">
        <v>562.68841552734398</v>
      </c>
    </row>
    <row r="201" spans="1:5">
      <c r="A201" s="92">
        <v>2025</v>
      </c>
      <c r="B201" s="92" t="s">
        <v>78</v>
      </c>
      <c r="C201" s="92" t="s">
        <v>285</v>
      </c>
      <c r="D201" s="92" t="s">
        <v>286</v>
      </c>
      <c r="E201">
        <v>491.67486572265602</v>
      </c>
    </row>
    <row r="202" spans="1:5">
      <c r="A202" s="92">
        <v>2025</v>
      </c>
      <c r="B202" s="92" t="s">
        <v>78</v>
      </c>
      <c r="C202" s="92" t="s">
        <v>285</v>
      </c>
      <c r="D202" s="92" t="s">
        <v>286</v>
      </c>
      <c r="E202">
        <v>767.773681640625</v>
      </c>
    </row>
    <row r="203" spans="1:5">
      <c r="A203" s="92">
        <v>2025</v>
      </c>
      <c r="B203" s="92" t="s">
        <v>78</v>
      </c>
      <c r="C203" s="92" t="s">
        <v>285</v>
      </c>
      <c r="D203" s="92" t="s">
        <v>286</v>
      </c>
      <c r="E203">
        <v>276.05783081054699</v>
      </c>
    </row>
    <row r="204" spans="1:5">
      <c r="A204" s="92">
        <v>2025</v>
      </c>
      <c r="B204" s="92" t="s">
        <v>81</v>
      </c>
      <c r="C204" s="92" t="s">
        <v>285</v>
      </c>
      <c r="D204" s="92" t="s">
        <v>286</v>
      </c>
      <c r="E204">
        <v>177.03480529785199</v>
      </c>
    </row>
    <row r="205" spans="1:5">
      <c r="A205" s="92">
        <v>2025</v>
      </c>
      <c r="B205" s="92" t="s">
        <v>81</v>
      </c>
      <c r="C205" s="92" t="s">
        <v>285</v>
      </c>
      <c r="D205" s="92" t="s">
        <v>286</v>
      </c>
      <c r="E205">
        <v>929.92169189453102</v>
      </c>
    </row>
    <row r="206" spans="1:5">
      <c r="A206" s="92">
        <v>2025</v>
      </c>
      <c r="B206" s="92" t="s">
        <v>81</v>
      </c>
      <c r="C206" s="92" t="s">
        <v>285</v>
      </c>
      <c r="D206" s="92" t="s">
        <v>286</v>
      </c>
      <c r="E206">
        <v>1936.13525390625</v>
      </c>
    </row>
    <row r="207" spans="1:5">
      <c r="A207" s="92">
        <v>2025</v>
      </c>
      <c r="B207" s="92" t="s">
        <v>81</v>
      </c>
      <c r="C207" s="92" t="s">
        <v>285</v>
      </c>
      <c r="D207" s="92" t="s">
        <v>286</v>
      </c>
      <c r="E207">
        <v>673.46630859375</v>
      </c>
    </row>
    <row r="208" spans="1:5">
      <c r="A208" s="92">
        <v>2025</v>
      </c>
      <c r="B208" s="92" t="s">
        <v>81</v>
      </c>
      <c r="C208" s="92" t="s">
        <v>285</v>
      </c>
      <c r="D208" s="92" t="s">
        <v>286</v>
      </c>
      <c r="E208">
        <v>1757.45983886719</v>
      </c>
    </row>
    <row r="209" spans="1:5">
      <c r="A209" s="92">
        <v>2025</v>
      </c>
      <c r="B209" s="92" t="s">
        <v>81</v>
      </c>
      <c r="C209" s="92" t="s">
        <v>285</v>
      </c>
      <c r="D209" s="92" t="s">
        <v>286</v>
      </c>
      <c r="E209">
        <v>3.9350574016571001</v>
      </c>
    </row>
    <row r="210" spans="1:5">
      <c r="A210" s="92">
        <v>2025</v>
      </c>
      <c r="B210" s="92" t="s">
        <v>81</v>
      </c>
      <c r="C210" s="92" t="s">
        <v>285</v>
      </c>
      <c r="D210" s="92" t="s">
        <v>286</v>
      </c>
      <c r="E210">
        <v>2104.86987304688</v>
      </c>
    </row>
    <row r="211" spans="1:5">
      <c r="A211" s="92">
        <v>2025</v>
      </c>
      <c r="B211" s="92" t="s">
        <v>81</v>
      </c>
      <c r="C211" s="92" t="s">
        <v>285</v>
      </c>
      <c r="D211" s="92" t="s">
        <v>286</v>
      </c>
      <c r="E211">
        <v>390.63864135742199</v>
      </c>
    </row>
    <row r="212" spans="1:5">
      <c r="A212" s="92">
        <v>2025</v>
      </c>
      <c r="B212" s="92" t="s">
        <v>81</v>
      </c>
      <c r="C212" s="92" t="s">
        <v>285</v>
      </c>
      <c r="D212" s="92" t="s">
        <v>286</v>
      </c>
      <c r="E212">
        <v>1.1381142139434799</v>
      </c>
    </row>
    <row r="213" spans="1:5">
      <c r="A213" s="92">
        <v>2025</v>
      </c>
      <c r="B213" s="92" t="s">
        <v>81</v>
      </c>
      <c r="C213" s="92" t="s">
        <v>285</v>
      </c>
      <c r="D213" s="92" t="s">
        <v>286</v>
      </c>
      <c r="E213">
        <v>300.58108520507801</v>
      </c>
    </row>
    <row r="214" spans="1:5">
      <c r="A214" s="92">
        <v>2025</v>
      </c>
      <c r="B214" s="92" t="s">
        <v>81</v>
      </c>
      <c r="C214" s="92" t="s">
        <v>285</v>
      </c>
      <c r="D214" s="92" t="s">
        <v>286</v>
      </c>
      <c r="E214">
        <v>15.3587760925293</v>
      </c>
    </row>
    <row r="215" spans="1:5">
      <c r="A215" s="92">
        <v>2025</v>
      </c>
      <c r="B215" s="92" t="s">
        <v>81</v>
      </c>
      <c r="C215" s="92" t="s">
        <v>285</v>
      </c>
      <c r="D215" s="92" t="s">
        <v>286</v>
      </c>
      <c r="E215">
        <v>152.273513793945</v>
      </c>
    </row>
    <row r="216" spans="1:5">
      <c r="A216" s="92">
        <v>2025</v>
      </c>
      <c r="B216" s="92" t="s">
        <v>87</v>
      </c>
      <c r="C216" s="92" t="s">
        <v>285</v>
      </c>
      <c r="D216" s="92" t="s">
        <v>286</v>
      </c>
      <c r="E216">
        <v>108.191848754883</v>
      </c>
    </row>
    <row r="217" spans="1:5">
      <c r="A217" s="92">
        <v>2025</v>
      </c>
      <c r="B217" s="92" t="s">
        <v>87</v>
      </c>
      <c r="C217" s="92" t="s">
        <v>285</v>
      </c>
      <c r="D217" s="92" t="s">
        <v>286</v>
      </c>
      <c r="E217">
        <v>117.29012298584</v>
      </c>
    </row>
    <row r="218" spans="1:5">
      <c r="A218" s="92">
        <v>2025</v>
      </c>
      <c r="B218" s="92" t="s">
        <v>87</v>
      </c>
      <c r="C218" s="92" t="s">
        <v>285</v>
      </c>
      <c r="D218" s="92" t="s">
        <v>286</v>
      </c>
      <c r="E218">
        <v>687.94024658203102</v>
      </c>
    </row>
    <row r="219" spans="1:5">
      <c r="A219" s="92">
        <v>2025</v>
      </c>
      <c r="B219" s="92" t="s">
        <v>87</v>
      </c>
      <c r="C219" s="92" t="s">
        <v>285</v>
      </c>
      <c r="D219" s="92" t="s">
        <v>286</v>
      </c>
      <c r="E219">
        <v>155.14111328125</v>
      </c>
    </row>
    <row r="220" spans="1:5">
      <c r="A220" s="92">
        <v>2025</v>
      </c>
      <c r="B220" s="92" t="s">
        <v>87</v>
      </c>
      <c r="C220" s="92" t="s">
        <v>285</v>
      </c>
      <c r="D220" s="92" t="s">
        <v>286</v>
      </c>
      <c r="E220">
        <v>346.88677978515602</v>
      </c>
    </row>
    <row r="221" spans="1:5">
      <c r="A221" s="92">
        <v>2025</v>
      </c>
      <c r="B221" s="92" t="s">
        <v>87</v>
      </c>
      <c r="C221" s="92" t="s">
        <v>285</v>
      </c>
      <c r="D221" s="92" t="s">
        <v>286</v>
      </c>
      <c r="E221">
        <v>23.871553421020501</v>
      </c>
    </row>
    <row r="222" spans="1:5">
      <c r="A222" s="92">
        <v>2025</v>
      </c>
      <c r="B222" s="92" t="s">
        <v>87</v>
      </c>
      <c r="C222" s="92" t="s">
        <v>285</v>
      </c>
      <c r="D222" s="92" t="s">
        <v>286</v>
      </c>
      <c r="E222">
        <v>642.91021728515602</v>
      </c>
    </row>
    <row r="223" spans="1:5">
      <c r="A223" s="92">
        <v>2025</v>
      </c>
      <c r="B223" s="92" t="s">
        <v>87</v>
      </c>
      <c r="C223" s="92" t="s">
        <v>285</v>
      </c>
      <c r="D223" s="92" t="s">
        <v>286</v>
      </c>
      <c r="E223">
        <v>7.7438488602638203E-2</v>
      </c>
    </row>
    <row r="224" spans="1:5">
      <c r="A224" s="92">
        <v>2025</v>
      </c>
      <c r="B224" s="92" t="s">
        <v>87</v>
      </c>
      <c r="C224" s="92" t="s">
        <v>285</v>
      </c>
      <c r="D224" s="92" t="s">
        <v>286</v>
      </c>
      <c r="E224">
        <v>219.80337524414099</v>
      </c>
    </row>
    <row r="225" spans="1:5">
      <c r="A225" s="92">
        <v>2025</v>
      </c>
      <c r="B225" s="92" t="s">
        <v>87</v>
      </c>
      <c r="C225" s="92" t="s">
        <v>285</v>
      </c>
      <c r="D225" s="92" t="s">
        <v>286</v>
      </c>
      <c r="E225">
        <v>26.092226028442401</v>
      </c>
    </row>
    <row r="226" spans="1:5">
      <c r="A226" s="92">
        <v>2025</v>
      </c>
      <c r="B226" s="92" t="s">
        <v>87</v>
      </c>
      <c r="C226" s="92" t="s">
        <v>285</v>
      </c>
      <c r="D226" s="92" t="s">
        <v>286</v>
      </c>
      <c r="E226">
        <v>118.08371734619099</v>
      </c>
    </row>
    <row r="227" spans="1:5">
      <c r="A227" s="92">
        <v>2025</v>
      </c>
      <c r="B227" s="92" t="s">
        <v>87</v>
      </c>
      <c r="C227" s="92" t="s">
        <v>285</v>
      </c>
      <c r="D227" s="92" t="s">
        <v>286</v>
      </c>
      <c r="E227">
        <v>1.4156697988510101</v>
      </c>
    </row>
    <row r="228" spans="1:5">
      <c r="A228" s="92">
        <v>2025</v>
      </c>
      <c r="B228" s="92" t="s">
        <v>87</v>
      </c>
      <c r="C228" s="92" t="s">
        <v>285</v>
      </c>
      <c r="D228" s="92" t="s">
        <v>286</v>
      </c>
      <c r="E228">
        <v>151.09159851074199</v>
      </c>
    </row>
    <row r="229" spans="1:5">
      <c r="A229" s="92">
        <v>2025</v>
      </c>
      <c r="B229" s="92" t="s">
        <v>87</v>
      </c>
      <c r="C229" s="92" t="s">
        <v>285</v>
      </c>
      <c r="D229" s="92" t="s">
        <v>286</v>
      </c>
      <c r="E229">
        <v>2.9813296794891402</v>
      </c>
    </row>
    <row r="230" spans="1:5">
      <c r="A230" s="92">
        <v>2025</v>
      </c>
      <c r="B230" s="92" t="s">
        <v>87</v>
      </c>
      <c r="C230" s="92" t="s">
        <v>285</v>
      </c>
      <c r="D230" s="92" t="s">
        <v>286</v>
      </c>
      <c r="E230">
        <v>563.46240234375</v>
      </c>
    </row>
    <row r="231" spans="1:5">
      <c r="A231" s="92">
        <v>2025</v>
      </c>
      <c r="B231" s="92" t="s">
        <v>84</v>
      </c>
      <c r="C231" s="92" t="s">
        <v>285</v>
      </c>
      <c r="D231" s="92" t="s">
        <v>286</v>
      </c>
      <c r="E231">
        <v>245.63241577148401</v>
      </c>
    </row>
    <row r="232" spans="1:5">
      <c r="A232" s="92">
        <v>2025</v>
      </c>
      <c r="B232" s="92" t="s">
        <v>84</v>
      </c>
      <c r="C232" s="92" t="s">
        <v>285</v>
      </c>
      <c r="D232" s="92" t="s">
        <v>286</v>
      </c>
      <c r="E232">
        <v>478.87536621093801</v>
      </c>
    </row>
    <row r="233" spans="1:5">
      <c r="A233" s="92">
        <v>2025</v>
      </c>
      <c r="B233" s="92" t="s">
        <v>84</v>
      </c>
      <c r="C233" s="92" t="s">
        <v>285</v>
      </c>
      <c r="D233" s="92" t="s">
        <v>286</v>
      </c>
      <c r="E233">
        <v>113.078422546387</v>
      </c>
    </row>
    <row r="234" spans="1:5">
      <c r="A234" s="92">
        <v>2025</v>
      </c>
      <c r="B234" s="92" t="s">
        <v>84</v>
      </c>
      <c r="C234" s="92" t="s">
        <v>285</v>
      </c>
      <c r="D234" s="92" t="s">
        <v>286</v>
      </c>
      <c r="E234">
        <v>1.6285109519958501</v>
      </c>
    </row>
    <row r="235" spans="1:5">
      <c r="A235" s="92">
        <v>2025</v>
      </c>
      <c r="B235" s="92" t="s">
        <v>84</v>
      </c>
      <c r="C235" s="92" t="s">
        <v>285</v>
      </c>
      <c r="D235" s="92" t="s">
        <v>286</v>
      </c>
      <c r="E235">
        <v>293.87850952148398</v>
      </c>
    </row>
    <row r="236" spans="1:5">
      <c r="A236" s="92">
        <v>2025</v>
      </c>
      <c r="B236" s="92" t="s">
        <v>84</v>
      </c>
      <c r="C236" s="92" t="s">
        <v>285</v>
      </c>
      <c r="D236" s="92" t="s">
        <v>286</v>
      </c>
      <c r="E236">
        <v>20.851902008056602</v>
      </c>
    </row>
    <row r="237" spans="1:5">
      <c r="A237" s="92">
        <v>2025</v>
      </c>
      <c r="B237" s="92" t="s">
        <v>84</v>
      </c>
      <c r="C237" s="92" t="s">
        <v>285</v>
      </c>
      <c r="D237" s="92" t="s">
        <v>286</v>
      </c>
      <c r="E237">
        <v>33.7543754577637</v>
      </c>
    </row>
    <row r="238" spans="1:5">
      <c r="A238" s="92">
        <v>2025</v>
      </c>
      <c r="B238" s="92" t="s">
        <v>84</v>
      </c>
      <c r="C238" s="92" t="s">
        <v>285</v>
      </c>
      <c r="D238" s="92" t="s">
        <v>286</v>
      </c>
      <c r="E238">
        <v>2993.17016601562</v>
      </c>
    </row>
    <row r="239" spans="1:5">
      <c r="A239" s="92">
        <v>2025</v>
      </c>
      <c r="B239" s="92" t="s">
        <v>84</v>
      </c>
      <c r="C239" s="92" t="s">
        <v>285</v>
      </c>
      <c r="D239" s="92" t="s">
        <v>286</v>
      </c>
      <c r="E239">
        <v>400.46936035156199</v>
      </c>
    </row>
    <row r="240" spans="1:5">
      <c r="A240" s="92">
        <v>2025</v>
      </c>
      <c r="B240" s="92" t="s">
        <v>84</v>
      </c>
      <c r="C240" s="92" t="s">
        <v>285</v>
      </c>
      <c r="D240" s="92" t="s">
        <v>286</v>
      </c>
      <c r="E240">
        <v>878.86700439453102</v>
      </c>
    </row>
    <row r="241" spans="1:5">
      <c r="A241" s="92">
        <v>2025</v>
      </c>
      <c r="B241" s="92" t="s">
        <v>84</v>
      </c>
      <c r="C241" s="92" t="s">
        <v>285</v>
      </c>
      <c r="D241" s="92" t="s">
        <v>286</v>
      </c>
      <c r="E241">
        <v>164.72090148925801</v>
      </c>
    </row>
    <row r="242" spans="1:5">
      <c r="A242" s="92">
        <v>2025</v>
      </c>
      <c r="B242" s="92" t="s">
        <v>90</v>
      </c>
      <c r="C242" s="92" t="s">
        <v>285</v>
      </c>
      <c r="D242" s="92" t="s">
        <v>286</v>
      </c>
      <c r="E242">
        <v>806.39630126953102</v>
      </c>
    </row>
    <row r="243" spans="1:5">
      <c r="A243" s="92">
        <v>2025</v>
      </c>
      <c r="B243" s="92" t="s">
        <v>90</v>
      </c>
      <c r="C243" s="92" t="s">
        <v>285</v>
      </c>
      <c r="D243" s="92" t="s">
        <v>286</v>
      </c>
      <c r="E243">
        <v>682.13018798828102</v>
      </c>
    </row>
    <row r="244" spans="1:5">
      <c r="A244" s="92">
        <v>2025</v>
      </c>
      <c r="B244" s="92" t="s">
        <v>90</v>
      </c>
      <c r="C244" s="92" t="s">
        <v>285</v>
      </c>
      <c r="D244" s="92" t="s">
        <v>286</v>
      </c>
      <c r="E244">
        <v>4.5774303376674701E-2</v>
      </c>
    </row>
    <row r="245" spans="1:5">
      <c r="A245" s="92">
        <v>2025</v>
      </c>
      <c r="B245" s="92" t="s">
        <v>90</v>
      </c>
      <c r="C245" s="92" t="s">
        <v>285</v>
      </c>
      <c r="D245" s="92" t="s">
        <v>286</v>
      </c>
      <c r="E245">
        <v>6.2450065612793004</v>
      </c>
    </row>
    <row r="246" spans="1:5">
      <c r="A246" s="92">
        <v>2025</v>
      </c>
      <c r="B246" s="92" t="s">
        <v>90</v>
      </c>
      <c r="C246" s="92" t="s">
        <v>285</v>
      </c>
      <c r="D246" s="92" t="s">
        <v>286</v>
      </c>
      <c r="E246">
        <v>9.35345458984375</v>
      </c>
    </row>
    <row r="247" spans="1:5">
      <c r="A247" s="92">
        <v>2025</v>
      </c>
      <c r="B247" s="92" t="s">
        <v>90</v>
      </c>
      <c r="C247" s="92" t="s">
        <v>285</v>
      </c>
      <c r="D247" s="92" t="s">
        <v>286</v>
      </c>
      <c r="E247">
        <v>26.552747726440401</v>
      </c>
    </row>
    <row r="248" spans="1:5">
      <c r="A248" s="92">
        <v>2025</v>
      </c>
      <c r="B248" s="92" t="s">
        <v>90</v>
      </c>
      <c r="C248" s="92" t="s">
        <v>285</v>
      </c>
      <c r="D248" s="92" t="s">
        <v>286</v>
      </c>
      <c r="E248">
        <v>76.515762329101605</v>
      </c>
    </row>
    <row r="249" spans="1:5">
      <c r="A249" s="92">
        <v>2025</v>
      </c>
      <c r="B249" s="92" t="s">
        <v>90</v>
      </c>
      <c r="C249" s="92" t="s">
        <v>285</v>
      </c>
      <c r="D249" s="92" t="s">
        <v>286</v>
      </c>
      <c r="E249">
        <v>45.460285186767599</v>
      </c>
    </row>
    <row r="250" spans="1:5">
      <c r="A250" s="92">
        <v>2025</v>
      </c>
      <c r="B250" s="92" t="s">
        <v>90</v>
      </c>
      <c r="C250" s="92" t="s">
        <v>285</v>
      </c>
      <c r="D250" s="92" t="s">
        <v>286</v>
      </c>
      <c r="E250">
        <v>3069.87817382812</v>
      </c>
    </row>
    <row r="251" spans="1:5">
      <c r="A251" s="92">
        <v>2025</v>
      </c>
      <c r="B251" s="92" t="s">
        <v>90</v>
      </c>
      <c r="C251" s="92" t="s">
        <v>285</v>
      </c>
      <c r="D251" s="92" t="s">
        <v>286</v>
      </c>
      <c r="E251">
        <v>34.802494049072301</v>
      </c>
    </row>
    <row r="252" spans="1:5">
      <c r="A252" s="92">
        <v>2025</v>
      </c>
      <c r="B252" s="92" t="s">
        <v>95</v>
      </c>
      <c r="C252" s="92" t="s">
        <v>285</v>
      </c>
      <c r="D252" s="92" t="s">
        <v>286</v>
      </c>
      <c r="E252">
        <v>1569.41540527344</v>
      </c>
    </row>
    <row r="253" spans="1:5">
      <c r="A253" s="92">
        <v>2025</v>
      </c>
      <c r="B253" s="92" t="s">
        <v>95</v>
      </c>
      <c r="C253" s="92" t="s">
        <v>285</v>
      </c>
      <c r="D253" s="92" t="s">
        <v>286</v>
      </c>
      <c r="E253">
        <v>830.27191162109398</v>
      </c>
    </row>
    <row r="254" spans="1:5">
      <c r="A254" s="92">
        <v>2025</v>
      </c>
      <c r="B254" s="92" t="s">
        <v>95</v>
      </c>
      <c r="C254" s="92" t="s">
        <v>285</v>
      </c>
      <c r="D254" s="92" t="s">
        <v>286</v>
      </c>
      <c r="E254">
        <v>26.7863254547119</v>
      </c>
    </row>
    <row r="255" spans="1:5">
      <c r="A255" s="92">
        <v>2025</v>
      </c>
      <c r="B255" s="92" t="s">
        <v>95</v>
      </c>
      <c r="C255" s="92" t="s">
        <v>285</v>
      </c>
      <c r="D255" s="92" t="s">
        <v>286</v>
      </c>
      <c r="E255">
        <v>1523.56201171875</v>
      </c>
    </row>
    <row r="256" spans="1:5">
      <c r="A256" s="92">
        <v>2025</v>
      </c>
      <c r="B256" s="92" t="s">
        <v>95</v>
      </c>
      <c r="C256" s="92" t="s">
        <v>285</v>
      </c>
      <c r="D256" s="92" t="s">
        <v>286</v>
      </c>
      <c r="E256">
        <v>217.92286682128901</v>
      </c>
    </row>
    <row r="257" spans="1:5">
      <c r="A257" s="92">
        <v>2025</v>
      </c>
      <c r="B257" s="92" t="s">
        <v>95</v>
      </c>
      <c r="C257" s="92" t="s">
        <v>285</v>
      </c>
      <c r="D257" s="92" t="s">
        <v>286</v>
      </c>
      <c r="E257">
        <v>202.47557067871099</v>
      </c>
    </row>
    <row r="258" spans="1:5">
      <c r="A258" s="92">
        <v>2025</v>
      </c>
      <c r="B258" s="92" t="s">
        <v>95</v>
      </c>
      <c r="C258" s="92" t="s">
        <v>285</v>
      </c>
      <c r="D258" s="92" t="s">
        <v>286</v>
      </c>
      <c r="E258">
        <v>1.5982797145843499</v>
      </c>
    </row>
    <row r="259" spans="1:5">
      <c r="A259" s="92">
        <v>2025</v>
      </c>
      <c r="B259" s="92" t="s">
        <v>95</v>
      </c>
      <c r="C259" s="92" t="s">
        <v>285</v>
      </c>
      <c r="D259" s="92" t="s">
        <v>286</v>
      </c>
      <c r="E259">
        <v>17.730604171752901</v>
      </c>
    </row>
    <row r="260" spans="1:5">
      <c r="A260" s="92">
        <v>2025</v>
      </c>
      <c r="B260" s="92" t="s">
        <v>95</v>
      </c>
      <c r="C260" s="92" t="s">
        <v>285</v>
      </c>
      <c r="D260" s="92" t="s">
        <v>286</v>
      </c>
      <c r="E260">
        <v>806.69763183593795</v>
      </c>
    </row>
    <row r="261" spans="1:5">
      <c r="A261" s="92">
        <v>2025</v>
      </c>
      <c r="B261" s="92" t="s">
        <v>99</v>
      </c>
      <c r="C261" s="92" t="s">
        <v>285</v>
      </c>
      <c r="D261" s="92" t="s">
        <v>286</v>
      </c>
      <c r="E261">
        <v>3085.42626953125</v>
      </c>
    </row>
    <row r="262" spans="1:5">
      <c r="A262" s="92">
        <v>2025</v>
      </c>
      <c r="B262" s="92" t="s">
        <v>99</v>
      </c>
      <c r="C262" s="92" t="s">
        <v>285</v>
      </c>
      <c r="D262" s="92" t="s">
        <v>286</v>
      </c>
      <c r="E262">
        <v>4979.39453125</v>
      </c>
    </row>
    <row r="263" spans="1:5">
      <c r="A263" s="92">
        <v>2025</v>
      </c>
      <c r="B263" s="92" t="s">
        <v>99</v>
      </c>
      <c r="C263" s="92" t="s">
        <v>285</v>
      </c>
      <c r="D263" s="92" t="s">
        <v>286</v>
      </c>
      <c r="E263">
        <v>42.7411079406738</v>
      </c>
    </row>
    <row r="264" spans="1:5">
      <c r="A264" s="92">
        <v>2025</v>
      </c>
      <c r="B264" s="92" t="s">
        <v>99</v>
      </c>
      <c r="C264" s="92" t="s">
        <v>285</v>
      </c>
      <c r="D264" s="92" t="s">
        <v>286</v>
      </c>
      <c r="E264">
        <v>85.144721984863295</v>
      </c>
    </row>
    <row r="265" spans="1:5">
      <c r="A265" s="92">
        <v>2025</v>
      </c>
      <c r="B265" s="92" t="s">
        <v>99</v>
      </c>
      <c r="C265" s="92" t="s">
        <v>285</v>
      </c>
      <c r="D265" s="92" t="s">
        <v>286</v>
      </c>
      <c r="E265">
        <v>431.97869873046898</v>
      </c>
    </row>
    <row r="266" spans="1:5">
      <c r="A266" s="92">
        <v>2025</v>
      </c>
      <c r="B266" s="92" t="s">
        <v>102</v>
      </c>
      <c r="C266" s="92" t="s">
        <v>285</v>
      </c>
      <c r="D266" s="92" t="s">
        <v>286</v>
      </c>
      <c r="E266">
        <v>53.101345062255902</v>
      </c>
    </row>
    <row r="267" spans="1:5">
      <c r="A267" s="92">
        <v>2025</v>
      </c>
      <c r="B267" s="92" t="s">
        <v>102</v>
      </c>
      <c r="C267" s="92" t="s">
        <v>285</v>
      </c>
      <c r="D267" s="92" t="s">
        <v>286</v>
      </c>
      <c r="E267">
        <v>167.521728515625</v>
      </c>
    </row>
    <row r="268" spans="1:5">
      <c r="A268" s="92">
        <v>2025</v>
      </c>
      <c r="B268" s="92" t="s">
        <v>102</v>
      </c>
      <c r="C268" s="92" t="s">
        <v>285</v>
      </c>
      <c r="D268" s="92" t="s">
        <v>286</v>
      </c>
      <c r="E268">
        <v>142.191650390625</v>
      </c>
    </row>
    <row r="269" spans="1:5">
      <c r="A269" s="92">
        <v>2025</v>
      </c>
      <c r="B269" s="92" t="s">
        <v>102</v>
      </c>
      <c r="C269" s="92" t="s">
        <v>285</v>
      </c>
      <c r="D269" s="92" t="s">
        <v>286</v>
      </c>
      <c r="E269">
        <v>4973.93017578125</v>
      </c>
    </row>
    <row r="270" spans="1:5">
      <c r="A270" s="92">
        <v>2025</v>
      </c>
      <c r="B270" s="92" t="s">
        <v>102</v>
      </c>
      <c r="C270" s="92" t="s">
        <v>285</v>
      </c>
      <c r="D270" s="92" t="s">
        <v>286</v>
      </c>
      <c r="E270">
        <v>1683.62963867188</v>
      </c>
    </row>
    <row r="271" spans="1:5">
      <c r="A271" s="92">
        <v>2025</v>
      </c>
      <c r="B271" s="92" t="s">
        <v>102</v>
      </c>
      <c r="C271" s="92" t="s">
        <v>285</v>
      </c>
      <c r="D271" s="92" t="s">
        <v>286</v>
      </c>
      <c r="E271">
        <v>755.516845703125</v>
      </c>
    </row>
    <row r="272" spans="1:5">
      <c r="A272" s="92">
        <v>2025</v>
      </c>
      <c r="B272" s="92" t="s">
        <v>102</v>
      </c>
      <c r="C272" s="92" t="s">
        <v>285</v>
      </c>
      <c r="D272" s="92" t="s">
        <v>286</v>
      </c>
      <c r="E272">
        <v>596.19586181640602</v>
      </c>
    </row>
    <row r="273" spans="1:5">
      <c r="A273" s="92">
        <v>2025</v>
      </c>
      <c r="B273" s="92" t="s">
        <v>108</v>
      </c>
      <c r="C273" s="92" t="s">
        <v>285</v>
      </c>
      <c r="D273" s="92" t="s">
        <v>286</v>
      </c>
      <c r="E273">
        <v>5140.22705078125</v>
      </c>
    </row>
    <row r="274" spans="1:5">
      <c r="A274" s="92">
        <v>2025</v>
      </c>
      <c r="B274" s="92" t="s">
        <v>108</v>
      </c>
      <c r="C274" s="92" t="s">
        <v>285</v>
      </c>
      <c r="D274" s="92" t="s">
        <v>286</v>
      </c>
      <c r="E274">
        <v>0.99189013242721602</v>
      </c>
    </row>
    <row r="275" spans="1:5">
      <c r="A275" s="92">
        <v>2025</v>
      </c>
      <c r="B275" s="92" t="s">
        <v>108</v>
      </c>
      <c r="C275" s="92" t="s">
        <v>285</v>
      </c>
      <c r="D275" s="92" t="s">
        <v>286</v>
      </c>
      <c r="E275">
        <v>3482.34985351562</v>
      </c>
    </row>
    <row r="276" spans="1:5">
      <c r="A276" s="92">
        <v>2025</v>
      </c>
      <c r="B276" s="92" t="s">
        <v>108</v>
      </c>
      <c r="C276" s="92" t="s">
        <v>285</v>
      </c>
      <c r="D276" s="92" t="s">
        <v>286</v>
      </c>
      <c r="E276">
        <v>8459.001953125</v>
      </c>
    </row>
    <row r="277" spans="1:5">
      <c r="A277" s="92">
        <v>2025</v>
      </c>
      <c r="B277" s="92" t="s">
        <v>108</v>
      </c>
      <c r="C277" s="92" t="s">
        <v>285</v>
      </c>
      <c r="D277" s="92" t="s">
        <v>286</v>
      </c>
      <c r="E277">
        <v>212.56269836425801</v>
      </c>
    </row>
    <row r="278" spans="1:5">
      <c r="A278" s="92">
        <v>2025</v>
      </c>
      <c r="B278" s="92" t="s">
        <v>110</v>
      </c>
      <c r="C278" s="92" t="s">
        <v>285</v>
      </c>
      <c r="D278" s="92" t="s">
        <v>286</v>
      </c>
      <c r="E278">
        <v>4340.7431640625</v>
      </c>
    </row>
    <row r="279" spans="1:5">
      <c r="A279" s="92">
        <v>2025</v>
      </c>
      <c r="B279" s="92" t="s">
        <v>110</v>
      </c>
      <c r="C279" s="92" t="s">
        <v>285</v>
      </c>
      <c r="D279" s="92" t="s">
        <v>286</v>
      </c>
      <c r="E279">
        <v>6.0045676231384304</v>
      </c>
    </row>
    <row r="280" spans="1:5">
      <c r="A280" s="92">
        <v>2025</v>
      </c>
      <c r="B280" s="92" t="s">
        <v>110</v>
      </c>
      <c r="C280" s="92" t="s">
        <v>285</v>
      </c>
      <c r="D280" s="92" t="s">
        <v>286</v>
      </c>
      <c r="E280">
        <v>1.5279189348220801</v>
      </c>
    </row>
    <row r="281" spans="1:5">
      <c r="A281" s="92">
        <v>2025</v>
      </c>
      <c r="B281" s="92" t="s">
        <v>110</v>
      </c>
      <c r="C281" s="92" t="s">
        <v>285</v>
      </c>
      <c r="D281" s="92" t="s">
        <v>286</v>
      </c>
      <c r="E281">
        <v>96.384986877441406</v>
      </c>
    </row>
    <row r="282" spans="1:5">
      <c r="A282" s="92">
        <v>2025</v>
      </c>
      <c r="B282" s="92" t="s">
        <v>110</v>
      </c>
      <c r="C282" s="92" t="s">
        <v>285</v>
      </c>
      <c r="D282" s="92" t="s">
        <v>286</v>
      </c>
      <c r="E282">
        <v>0.40298193693161</v>
      </c>
    </row>
    <row r="283" spans="1:5">
      <c r="A283" s="92">
        <v>2025</v>
      </c>
      <c r="B283" s="92" t="s">
        <v>180</v>
      </c>
      <c r="C283" s="92" t="s">
        <v>285</v>
      </c>
      <c r="D283" s="92" t="s">
        <v>286</v>
      </c>
      <c r="E283">
        <v>46.657417297363303</v>
      </c>
    </row>
    <row r="284" spans="1:5">
      <c r="A284" s="92">
        <v>2025</v>
      </c>
      <c r="B284" s="92" t="s">
        <v>180</v>
      </c>
      <c r="C284" s="92" t="s">
        <v>285</v>
      </c>
      <c r="D284" s="92" t="s">
        <v>286</v>
      </c>
      <c r="E284">
        <v>1081.21716308594</v>
      </c>
    </row>
    <row r="285" spans="1:5">
      <c r="A285" s="92">
        <v>2025</v>
      </c>
      <c r="B285" s="92" t="s">
        <v>180</v>
      </c>
      <c r="C285" s="92" t="s">
        <v>285</v>
      </c>
      <c r="D285" s="92" t="s">
        <v>286</v>
      </c>
      <c r="E285">
        <v>32.263671875</v>
      </c>
    </row>
    <row r="286" spans="1:5">
      <c r="A286" s="92">
        <v>2025</v>
      </c>
      <c r="B286" s="92" t="s">
        <v>180</v>
      </c>
      <c r="C286" s="92" t="s">
        <v>285</v>
      </c>
      <c r="D286" s="92" t="s">
        <v>286</v>
      </c>
      <c r="E286">
        <v>254.941650390625</v>
      </c>
    </row>
    <row r="287" spans="1:5">
      <c r="A287" s="92">
        <v>2025</v>
      </c>
      <c r="B287" s="92" t="s">
        <v>180</v>
      </c>
      <c r="C287" s="92" t="s">
        <v>285</v>
      </c>
      <c r="D287" s="92" t="s">
        <v>286</v>
      </c>
      <c r="E287">
        <v>22.357742309570298</v>
      </c>
    </row>
    <row r="288" spans="1:5">
      <c r="A288" s="92">
        <v>2025</v>
      </c>
      <c r="B288" s="92" t="s">
        <v>112</v>
      </c>
      <c r="C288" s="92" t="s">
        <v>285</v>
      </c>
      <c r="D288" s="92" t="s">
        <v>286</v>
      </c>
      <c r="E288">
        <v>4795.59619140625</v>
      </c>
    </row>
    <row r="289" spans="1:5">
      <c r="A289" s="92">
        <v>2025</v>
      </c>
      <c r="B289" s="92" t="s">
        <v>112</v>
      </c>
      <c r="C289" s="92" t="s">
        <v>285</v>
      </c>
      <c r="D289" s="92" t="s">
        <v>286</v>
      </c>
      <c r="E289">
        <v>13.186205863952599</v>
      </c>
    </row>
    <row r="290" spans="1:5">
      <c r="A290" s="92">
        <v>2025</v>
      </c>
      <c r="B290" s="92" t="s">
        <v>112</v>
      </c>
      <c r="C290" s="92" t="s">
        <v>285</v>
      </c>
      <c r="D290" s="92" t="s">
        <v>286</v>
      </c>
      <c r="E290">
        <v>96.228843688964801</v>
      </c>
    </row>
    <row r="291" spans="1:5">
      <c r="A291" s="92">
        <v>2025</v>
      </c>
      <c r="B291" s="92" t="s">
        <v>112</v>
      </c>
      <c r="C291" s="92" t="s">
        <v>285</v>
      </c>
      <c r="D291" s="92" t="s">
        <v>286</v>
      </c>
      <c r="E291">
        <v>4278.73388671875</v>
      </c>
    </row>
    <row r="292" spans="1:5">
      <c r="A292" s="92">
        <v>2025</v>
      </c>
      <c r="B292" s="92" t="s">
        <v>112</v>
      </c>
      <c r="C292" s="92" t="s">
        <v>285</v>
      </c>
      <c r="D292" s="92" t="s">
        <v>286</v>
      </c>
      <c r="E292">
        <v>3321.65942382812</v>
      </c>
    </row>
    <row r="293" spans="1:5">
      <c r="A293" s="92">
        <v>2025</v>
      </c>
      <c r="B293" s="92" t="s">
        <v>112</v>
      </c>
      <c r="C293" s="92" t="s">
        <v>285</v>
      </c>
      <c r="D293" s="92" t="s">
        <v>286</v>
      </c>
      <c r="E293">
        <v>21405.048828125</v>
      </c>
    </row>
    <row r="294" spans="1:5">
      <c r="A294" s="92">
        <v>2025</v>
      </c>
      <c r="B294" s="92" t="s">
        <v>112</v>
      </c>
      <c r="C294" s="92" t="s">
        <v>285</v>
      </c>
      <c r="D294" s="92" t="s">
        <v>286</v>
      </c>
      <c r="E294">
        <v>71.462394714355497</v>
      </c>
    </row>
    <row r="295" spans="1:5">
      <c r="A295" s="92">
        <v>2025</v>
      </c>
      <c r="B295" s="92" t="s">
        <v>112</v>
      </c>
      <c r="C295" s="92" t="s">
        <v>285</v>
      </c>
      <c r="D295" s="92" t="s">
        <v>286</v>
      </c>
      <c r="E295">
        <v>99.457687377929702</v>
      </c>
    </row>
    <row r="296" spans="1:5">
      <c r="A296" s="92">
        <v>2025</v>
      </c>
      <c r="B296" s="92" t="s">
        <v>112</v>
      </c>
      <c r="C296" s="92" t="s">
        <v>285</v>
      </c>
      <c r="D296" s="92" t="s">
        <v>286</v>
      </c>
      <c r="E296">
        <v>15014.353515625</v>
      </c>
    </row>
    <row r="297" spans="1:5">
      <c r="A297" s="92">
        <v>2025</v>
      </c>
      <c r="B297" s="92" t="s">
        <v>112</v>
      </c>
      <c r="C297" s="92" t="s">
        <v>285</v>
      </c>
      <c r="D297" s="92" t="s">
        <v>286</v>
      </c>
      <c r="E297">
        <v>3.1561381816864</v>
      </c>
    </row>
    <row r="298" spans="1:5">
      <c r="A298" s="92">
        <v>2025</v>
      </c>
      <c r="B298" s="92" t="s">
        <v>112</v>
      </c>
      <c r="C298" s="92" t="s">
        <v>285</v>
      </c>
      <c r="D298" s="92" t="s">
        <v>286</v>
      </c>
      <c r="E298">
        <v>29008.2421875</v>
      </c>
    </row>
    <row r="299" spans="1:5">
      <c r="A299" s="92">
        <v>2025</v>
      </c>
      <c r="B299" s="92" t="s">
        <v>112</v>
      </c>
      <c r="C299" s="92" t="s">
        <v>285</v>
      </c>
      <c r="D299" s="92" t="s">
        <v>286</v>
      </c>
      <c r="E299">
        <v>487.32141113281199</v>
      </c>
    </row>
    <row r="300" spans="1:5">
      <c r="A300" s="92">
        <v>2025</v>
      </c>
      <c r="B300" s="92" t="s">
        <v>112</v>
      </c>
      <c r="C300" s="92" t="s">
        <v>285</v>
      </c>
      <c r="D300" s="92" t="s">
        <v>286</v>
      </c>
      <c r="E300">
        <v>19084.0234375</v>
      </c>
    </row>
    <row r="301" spans="1:5">
      <c r="A301" s="92">
        <v>2025</v>
      </c>
      <c r="B301" s="92" t="s">
        <v>112</v>
      </c>
      <c r="C301" s="92" t="s">
        <v>285</v>
      </c>
      <c r="D301" s="92" t="s">
        <v>286</v>
      </c>
      <c r="E301">
        <v>2137.27709960938</v>
      </c>
    </row>
    <row r="302" spans="1:5">
      <c r="A302" s="92">
        <v>2025</v>
      </c>
      <c r="B302" s="92" t="s">
        <v>112</v>
      </c>
      <c r="C302" s="92" t="s">
        <v>285</v>
      </c>
      <c r="D302" s="92" t="s">
        <v>286</v>
      </c>
      <c r="E302">
        <v>2561.72778320312</v>
      </c>
    </row>
    <row r="303" spans="1:5">
      <c r="A303" s="92">
        <v>2025</v>
      </c>
      <c r="B303" s="92" t="s">
        <v>112</v>
      </c>
      <c r="C303" s="92" t="s">
        <v>285</v>
      </c>
      <c r="D303" s="92" t="s">
        <v>286</v>
      </c>
      <c r="E303">
        <v>263.63211059570301</v>
      </c>
    </row>
    <row r="304" spans="1:5">
      <c r="A304" s="92">
        <v>2025</v>
      </c>
      <c r="B304" s="92" t="s">
        <v>112</v>
      </c>
      <c r="C304" s="92" t="s">
        <v>285</v>
      </c>
      <c r="D304" s="92" t="s">
        <v>286</v>
      </c>
      <c r="E304">
        <v>299.62585449218801</v>
      </c>
    </row>
    <row r="305" spans="1:5">
      <c r="A305" s="92">
        <v>2025</v>
      </c>
      <c r="B305" s="92" t="s">
        <v>115</v>
      </c>
      <c r="C305" s="92" t="s">
        <v>285</v>
      </c>
      <c r="D305" s="92" t="s">
        <v>286</v>
      </c>
      <c r="E305">
        <v>2332.94213867188</v>
      </c>
    </row>
    <row r="306" spans="1:5">
      <c r="A306" s="92">
        <v>2025</v>
      </c>
      <c r="B306" s="92" t="s">
        <v>115</v>
      </c>
      <c r="C306" s="92" t="s">
        <v>285</v>
      </c>
      <c r="D306" s="92" t="s">
        <v>286</v>
      </c>
      <c r="E306">
        <v>1112.11193847656</v>
      </c>
    </row>
    <row r="307" spans="1:5">
      <c r="A307" s="92">
        <v>2025</v>
      </c>
      <c r="B307" s="92" t="s">
        <v>118</v>
      </c>
      <c r="C307" s="92" t="s">
        <v>285</v>
      </c>
      <c r="D307" s="92" t="s">
        <v>286</v>
      </c>
      <c r="E307">
        <v>271.04473876953102</v>
      </c>
    </row>
    <row r="308" spans="1:5">
      <c r="A308" s="92">
        <v>2025</v>
      </c>
      <c r="B308" s="92" t="s">
        <v>118</v>
      </c>
      <c r="C308" s="92" t="s">
        <v>285</v>
      </c>
      <c r="D308" s="92" t="s">
        <v>286</v>
      </c>
      <c r="E308">
        <v>3542.42529296875</v>
      </c>
    </row>
    <row r="309" spans="1:5">
      <c r="A309" s="92">
        <v>2025</v>
      </c>
      <c r="B309" s="92" t="s">
        <v>121</v>
      </c>
      <c r="C309" s="92" t="s">
        <v>285</v>
      </c>
      <c r="D309" s="92" t="s">
        <v>286</v>
      </c>
      <c r="E309">
        <v>2240.98266601562</v>
      </c>
    </row>
    <row r="310" spans="1:5">
      <c r="A310" s="92">
        <v>2025</v>
      </c>
      <c r="B310" s="92" t="s">
        <v>121</v>
      </c>
      <c r="C310" s="92" t="s">
        <v>285</v>
      </c>
      <c r="D310" s="92" t="s">
        <v>286</v>
      </c>
      <c r="E310">
        <v>2677.9267578125</v>
      </c>
    </row>
    <row r="311" spans="1:5">
      <c r="A311" s="92">
        <v>2025</v>
      </c>
      <c r="B311" s="92" t="s">
        <v>181</v>
      </c>
      <c r="C311" s="92" t="s">
        <v>285</v>
      </c>
      <c r="D311" s="92" t="s">
        <v>286</v>
      </c>
      <c r="E311">
        <v>2277.10620117188</v>
      </c>
    </row>
    <row r="312" spans="1:5">
      <c r="A312" s="92">
        <v>2025</v>
      </c>
      <c r="B312" s="92" t="s">
        <v>181</v>
      </c>
      <c r="C312" s="92" t="s">
        <v>285</v>
      </c>
      <c r="D312" s="92" t="s">
        <v>286</v>
      </c>
      <c r="E312">
        <v>117.01483154296901</v>
      </c>
    </row>
    <row r="313" spans="1:5">
      <c r="A313" s="92">
        <v>2025</v>
      </c>
      <c r="B313" s="92" t="s">
        <v>181</v>
      </c>
      <c r="C313" s="92" t="s">
        <v>285</v>
      </c>
      <c r="D313" s="92" t="s">
        <v>286</v>
      </c>
      <c r="E313">
        <v>265.66708374023398</v>
      </c>
    </row>
    <row r="314" spans="1:5">
      <c r="A314" s="92">
        <v>2025</v>
      </c>
      <c r="B314" s="92" t="s">
        <v>181</v>
      </c>
      <c r="C314" s="92" t="s">
        <v>285</v>
      </c>
      <c r="D314" s="92" t="s">
        <v>286</v>
      </c>
      <c r="E314">
        <v>16.2179660797119</v>
      </c>
    </row>
    <row r="315" spans="1:5">
      <c r="A315" s="92">
        <v>2025</v>
      </c>
      <c r="B315" s="92" t="s">
        <v>181</v>
      </c>
      <c r="C315" s="92" t="s">
        <v>285</v>
      </c>
      <c r="D315" s="92" t="s">
        <v>286</v>
      </c>
      <c r="E315">
        <v>4953.8203125</v>
      </c>
    </row>
    <row r="316" spans="1:5">
      <c r="A316" s="92">
        <v>2025</v>
      </c>
      <c r="B316" s="92" t="s">
        <v>181</v>
      </c>
      <c r="C316" s="92" t="s">
        <v>285</v>
      </c>
      <c r="D316" s="92" t="s">
        <v>286</v>
      </c>
      <c r="E316">
        <v>3655.38159179688</v>
      </c>
    </row>
    <row r="317" spans="1:5">
      <c r="A317" s="92">
        <v>2025</v>
      </c>
      <c r="B317" s="92" t="s">
        <v>124</v>
      </c>
      <c r="C317" s="92" t="s">
        <v>285</v>
      </c>
      <c r="D317" s="92" t="s">
        <v>286</v>
      </c>
      <c r="E317">
        <v>4787.25</v>
      </c>
    </row>
    <row r="318" spans="1:5">
      <c r="A318" s="92">
        <v>2025</v>
      </c>
      <c r="B318" s="92" t="s">
        <v>124</v>
      </c>
      <c r="C318" s="92" t="s">
        <v>285</v>
      </c>
      <c r="D318" s="92" t="s">
        <v>286</v>
      </c>
      <c r="E318">
        <v>3.5019006729125999</v>
      </c>
    </row>
    <row r="319" spans="1:5">
      <c r="A319" s="92">
        <v>2025</v>
      </c>
      <c r="B319" s="92" t="s">
        <v>130</v>
      </c>
      <c r="C319" s="92" t="s">
        <v>285</v>
      </c>
      <c r="D319" s="92" t="s">
        <v>286</v>
      </c>
      <c r="E319">
        <v>13087.8251953125</v>
      </c>
    </row>
    <row r="320" spans="1:5">
      <c r="A320" s="92">
        <v>2025</v>
      </c>
      <c r="B320" s="92" t="s">
        <v>130</v>
      </c>
      <c r="C320" s="92" t="s">
        <v>285</v>
      </c>
      <c r="D320" s="92" t="s">
        <v>286</v>
      </c>
      <c r="E320">
        <v>257.29217529296898</v>
      </c>
    </row>
    <row r="321" spans="1:5">
      <c r="A321" s="92">
        <v>2025</v>
      </c>
      <c r="B321" s="92" t="s">
        <v>130</v>
      </c>
      <c r="C321" s="92" t="s">
        <v>285</v>
      </c>
      <c r="D321" s="92" t="s">
        <v>286</v>
      </c>
      <c r="E321">
        <v>6571.29638671875</v>
      </c>
    </row>
    <row r="322" spans="1:5">
      <c r="A322" s="92">
        <v>2025</v>
      </c>
      <c r="B322" s="92" t="s">
        <v>130</v>
      </c>
      <c r="C322" s="92" t="s">
        <v>285</v>
      </c>
      <c r="D322" s="92" t="s">
        <v>286</v>
      </c>
      <c r="E322">
        <v>827.63909912109398</v>
      </c>
    </row>
    <row r="323" spans="1:5">
      <c r="A323" s="92">
        <v>2025</v>
      </c>
      <c r="B323" s="92" t="s">
        <v>130</v>
      </c>
      <c r="C323" s="92" t="s">
        <v>285</v>
      </c>
      <c r="D323" s="92" t="s">
        <v>286</v>
      </c>
      <c r="E323">
        <v>185.58514404296901</v>
      </c>
    </row>
    <row r="324" spans="1:5">
      <c r="A324" s="92">
        <v>2025</v>
      </c>
      <c r="B324" s="92" t="s">
        <v>130</v>
      </c>
      <c r="C324" s="92" t="s">
        <v>285</v>
      </c>
      <c r="D324" s="92" t="s">
        <v>286</v>
      </c>
      <c r="E324">
        <v>7513.5771484375</v>
      </c>
    </row>
    <row r="325" spans="1:5">
      <c r="A325" s="92">
        <v>2025</v>
      </c>
      <c r="B325" s="92" t="s">
        <v>132</v>
      </c>
      <c r="C325" s="92" t="s">
        <v>285</v>
      </c>
      <c r="D325" s="92" t="s">
        <v>286</v>
      </c>
      <c r="E325">
        <v>22725.953125</v>
      </c>
    </row>
    <row r="326" spans="1:5">
      <c r="A326" s="92">
        <v>2025</v>
      </c>
      <c r="B326" s="92" t="s">
        <v>132</v>
      </c>
      <c r="C326" s="92" t="s">
        <v>285</v>
      </c>
      <c r="D326" s="92" t="s">
        <v>286</v>
      </c>
      <c r="E326">
        <v>23485.478515625</v>
      </c>
    </row>
    <row r="327" spans="1:5">
      <c r="A327" s="92">
        <v>2025</v>
      </c>
      <c r="B327" s="92" t="s">
        <v>132</v>
      </c>
      <c r="C327" s="92" t="s">
        <v>285</v>
      </c>
      <c r="D327" s="92" t="s">
        <v>286</v>
      </c>
      <c r="E327">
        <v>13609.4111328125</v>
      </c>
    </row>
    <row r="328" spans="1:5">
      <c r="A328" s="92">
        <v>2025</v>
      </c>
      <c r="B328" s="92" t="s">
        <v>132</v>
      </c>
      <c r="C328" s="92" t="s">
        <v>285</v>
      </c>
      <c r="D328" s="92" t="s">
        <v>286</v>
      </c>
      <c r="E328">
        <v>999.618896484375</v>
      </c>
    </row>
    <row r="329" spans="1:5">
      <c r="A329" s="92">
        <v>2025</v>
      </c>
      <c r="B329" s="92" t="s">
        <v>287</v>
      </c>
      <c r="C329" s="92" t="s">
        <v>285</v>
      </c>
      <c r="D329" s="92" t="s">
        <v>286</v>
      </c>
      <c r="E329">
        <v>90.791877746582003</v>
      </c>
    </row>
    <row r="330" spans="1:5">
      <c r="A330" s="92">
        <v>2025</v>
      </c>
      <c r="B330" s="92" t="s">
        <v>287</v>
      </c>
      <c r="C330" s="92" t="s">
        <v>285</v>
      </c>
      <c r="D330" s="92" t="s">
        <v>286</v>
      </c>
      <c r="E330">
        <v>11026.501953125</v>
      </c>
    </row>
    <row r="331" spans="1:5">
      <c r="A331" s="92">
        <v>2025</v>
      </c>
      <c r="B331" s="92" t="s">
        <v>287</v>
      </c>
      <c r="C331" s="92" t="s">
        <v>285</v>
      </c>
      <c r="D331" s="92" t="s">
        <v>286</v>
      </c>
      <c r="E331">
        <v>135.88958740234401</v>
      </c>
    </row>
    <row r="332" spans="1:5">
      <c r="A332" s="92">
        <v>2025</v>
      </c>
      <c r="B332" s="92" t="s">
        <v>287</v>
      </c>
      <c r="C332" s="92" t="s">
        <v>285</v>
      </c>
      <c r="D332" s="92" t="s">
        <v>286</v>
      </c>
      <c r="E332">
        <v>6422.41455078125</v>
      </c>
    </row>
    <row r="333" spans="1:5">
      <c r="A333" s="92">
        <v>2025</v>
      </c>
      <c r="B333" s="92" t="s">
        <v>141</v>
      </c>
      <c r="C333" s="92" t="s">
        <v>285</v>
      </c>
      <c r="D333" s="92" t="s">
        <v>286</v>
      </c>
      <c r="E333">
        <v>2942.12255859375</v>
      </c>
    </row>
    <row r="334" spans="1:5">
      <c r="A334" s="92">
        <v>2025</v>
      </c>
      <c r="B334" s="92" t="s">
        <v>141</v>
      </c>
      <c r="C334" s="92" t="s">
        <v>285</v>
      </c>
      <c r="D334" s="92" t="s">
        <v>286</v>
      </c>
      <c r="E334">
        <v>2430.43994140625</v>
      </c>
    </row>
    <row r="335" spans="1:5">
      <c r="A335" s="92">
        <v>2025</v>
      </c>
      <c r="B335" s="92" t="s">
        <v>141</v>
      </c>
      <c r="C335" s="92" t="s">
        <v>285</v>
      </c>
      <c r="D335" s="92" t="s">
        <v>286</v>
      </c>
      <c r="E335">
        <v>17.795558929443398</v>
      </c>
    </row>
    <row r="336" spans="1:5">
      <c r="A336" s="92">
        <v>2025</v>
      </c>
      <c r="B336" s="92" t="s">
        <v>141</v>
      </c>
      <c r="C336" s="92" t="s">
        <v>285</v>
      </c>
      <c r="D336" s="92" t="s">
        <v>286</v>
      </c>
      <c r="E336">
        <v>3501.22436523438</v>
      </c>
    </row>
    <row r="337" spans="1:5">
      <c r="A337" s="92">
        <v>2025</v>
      </c>
      <c r="B337" s="92" t="s">
        <v>141</v>
      </c>
      <c r="C337" s="92" t="s">
        <v>285</v>
      </c>
      <c r="D337" s="92" t="s">
        <v>286</v>
      </c>
      <c r="E337">
        <v>2850.86865234375</v>
      </c>
    </row>
    <row r="338" spans="1:5">
      <c r="A338" s="92">
        <v>2025</v>
      </c>
      <c r="B338" s="92" t="s">
        <v>141</v>
      </c>
      <c r="C338" s="92" t="s">
        <v>285</v>
      </c>
      <c r="D338" s="92" t="s">
        <v>286</v>
      </c>
      <c r="E338">
        <v>7.7394495010376003</v>
      </c>
    </row>
    <row r="339" spans="1:5">
      <c r="A339" s="92">
        <v>2025</v>
      </c>
      <c r="B339" s="92" t="s">
        <v>141</v>
      </c>
      <c r="C339" s="92" t="s">
        <v>285</v>
      </c>
      <c r="D339" s="92" t="s">
        <v>286</v>
      </c>
      <c r="E339">
        <v>4661.36181640625</v>
      </c>
    </row>
    <row r="340" spans="1:5">
      <c r="A340" s="92">
        <v>2025</v>
      </c>
      <c r="B340" s="92" t="s">
        <v>141</v>
      </c>
      <c r="C340" s="92" t="s">
        <v>285</v>
      </c>
      <c r="D340" s="92" t="s">
        <v>286</v>
      </c>
      <c r="E340">
        <v>1893.00671386719</v>
      </c>
    </row>
    <row r="341" spans="1:5">
      <c r="A341" s="92">
        <v>2025</v>
      </c>
      <c r="B341" s="92" t="s">
        <v>141</v>
      </c>
      <c r="C341" s="92" t="s">
        <v>285</v>
      </c>
      <c r="D341" s="92" t="s">
        <v>286</v>
      </c>
      <c r="E341">
        <v>2672.49829101562</v>
      </c>
    </row>
    <row r="342" spans="1:5">
      <c r="A342" s="92">
        <v>2025</v>
      </c>
      <c r="B342" s="92" t="s">
        <v>141</v>
      </c>
      <c r="C342" s="92" t="s">
        <v>285</v>
      </c>
      <c r="D342" s="92" t="s">
        <v>286</v>
      </c>
      <c r="E342">
        <v>1426.80834960938</v>
      </c>
    </row>
    <row r="343" spans="1:5">
      <c r="A343" s="92">
        <v>2025</v>
      </c>
      <c r="B343" s="92" t="s">
        <v>141</v>
      </c>
      <c r="C343" s="92" t="s">
        <v>285</v>
      </c>
      <c r="D343" s="92" t="s">
        <v>286</v>
      </c>
      <c r="E343">
        <v>1433.142578125</v>
      </c>
    </row>
    <row r="344" spans="1:5">
      <c r="A344" s="92">
        <v>2025</v>
      </c>
      <c r="B344" s="92" t="s">
        <v>141</v>
      </c>
      <c r="C344" s="92" t="s">
        <v>285</v>
      </c>
      <c r="D344" s="92" t="s">
        <v>286</v>
      </c>
      <c r="E344">
        <v>341.22872924804699</v>
      </c>
    </row>
    <row r="345" spans="1:5">
      <c r="A345" s="92">
        <v>2025</v>
      </c>
      <c r="B345" s="92" t="s">
        <v>182</v>
      </c>
      <c r="C345" s="92" t="s">
        <v>285</v>
      </c>
      <c r="D345" s="92" t="s">
        <v>286</v>
      </c>
      <c r="E345">
        <v>1923.25805664062</v>
      </c>
    </row>
    <row r="346" spans="1:5">
      <c r="A346" s="92">
        <v>2025</v>
      </c>
      <c r="B346" s="92" t="s">
        <v>182</v>
      </c>
      <c r="C346" s="92" t="s">
        <v>285</v>
      </c>
      <c r="D346" s="92" t="s">
        <v>286</v>
      </c>
      <c r="E346">
        <v>1818.4609375</v>
      </c>
    </row>
    <row r="347" spans="1:5">
      <c r="A347" s="92">
        <v>2025</v>
      </c>
      <c r="B347" s="92" t="s">
        <v>182</v>
      </c>
      <c r="C347" s="92" t="s">
        <v>285</v>
      </c>
      <c r="D347" s="92" t="s">
        <v>286</v>
      </c>
      <c r="E347">
        <v>2153.08178710938</v>
      </c>
    </row>
    <row r="348" spans="1:5">
      <c r="A348" s="92">
        <v>2025</v>
      </c>
      <c r="B348" s="92" t="s">
        <v>144</v>
      </c>
      <c r="C348" s="92" t="s">
        <v>285</v>
      </c>
      <c r="D348" s="92" t="s">
        <v>286</v>
      </c>
      <c r="E348">
        <v>2726.47680664062</v>
      </c>
    </row>
    <row r="349" spans="1:5">
      <c r="A349" s="92">
        <v>2025</v>
      </c>
      <c r="B349" s="92" t="s">
        <v>144</v>
      </c>
      <c r="C349" s="92" t="s">
        <v>285</v>
      </c>
      <c r="D349" s="92" t="s">
        <v>286</v>
      </c>
      <c r="E349">
        <v>810.32440185546898</v>
      </c>
    </row>
    <row r="350" spans="1:5">
      <c r="A350" s="92">
        <v>2025</v>
      </c>
      <c r="B350" s="92" t="s">
        <v>144</v>
      </c>
      <c r="C350" s="92" t="s">
        <v>285</v>
      </c>
      <c r="D350" s="92" t="s">
        <v>286</v>
      </c>
      <c r="E350">
        <v>3430.46362304688</v>
      </c>
    </row>
    <row r="351" spans="1:5">
      <c r="A351" s="92">
        <v>2025</v>
      </c>
      <c r="B351" s="92" t="s">
        <v>144</v>
      </c>
      <c r="C351" s="92" t="s">
        <v>285</v>
      </c>
      <c r="D351" s="92" t="s">
        <v>286</v>
      </c>
      <c r="E351">
        <v>580.41790771484398</v>
      </c>
    </row>
    <row r="352" spans="1:5">
      <c r="A352" s="92">
        <v>2025</v>
      </c>
      <c r="B352" s="92" t="s">
        <v>144</v>
      </c>
      <c r="C352" s="92" t="s">
        <v>285</v>
      </c>
      <c r="D352" s="92" t="s">
        <v>286</v>
      </c>
      <c r="E352">
        <v>173.044921875</v>
      </c>
    </row>
    <row r="353" spans="1:5">
      <c r="A353" s="92">
        <v>2025</v>
      </c>
      <c r="B353" s="92" t="s">
        <v>144</v>
      </c>
      <c r="C353" s="92" t="s">
        <v>285</v>
      </c>
      <c r="D353" s="92" t="s">
        <v>286</v>
      </c>
      <c r="E353">
        <v>304.26284790039102</v>
      </c>
    </row>
    <row r="354" spans="1:5">
      <c r="A354" s="92">
        <v>2025</v>
      </c>
      <c r="B354" s="92" t="s">
        <v>144</v>
      </c>
      <c r="C354" s="92" t="s">
        <v>285</v>
      </c>
      <c r="D354" s="92" t="s">
        <v>286</v>
      </c>
      <c r="E354">
        <v>2405.21484375</v>
      </c>
    </row>
    <row r="355" spans="1:5">
      <c r="A355" s="92">
        <v>2025</v>
      </c>
      <c r="B355" s="92" t="s">
        <v>147</v>
      </c>
      <c r="C355" s="92" t="s">
        <v>285</v>
      </c>
      <c r="D355" s="92" t="s">
        <v>286</v>
      </c>
      <c r="E355">
        <v>2143.19750976562</v>
      </c>
    </row>
    <row r="356" spans="1:5">
      <c r="A356" s="92">
        <v>2025</v>
      </c>
      <c r="B356" s="92" t="s">
        <v>147</v>
      </c>
      <c r="C356" s="92" t="s">
        <v>285</v>
      </c>
      <c r="D356" s="92" t="s">
        <v>286</v>
      </c>
      <c r="E356">
        <v>782.840576171875</v>
      </c>
    </row>
    <row r="357" spans="1:5">
      <c r="A357" s="92">
        <v>2025</v>
      </c>
      <c r="B357" s="92" t="s">
        <v>147</v>
      </c>
      <c r="C357" s="92" t="s">
        <v>285</v>
      </c>
      <c r="D357" s="92" t="s">
        <v>286</v>
      </c>
      <c r="E357">
        <v>333.28292846679699</v>
      </c>
    </row>
    <row r="358" spans="1:5">
      <c r="A358" s="92">
        <v>2025</v>
      </c>
      <c r="B358" s="92" t="s">
        <v>147</v>
      </c>
      <c r="C358" s="92" t="s">
        <v>285</v>
      </c>
      <c r="D358" s="92" t="s">
        <v>286</v>
      </c>
      <c r="E358">
        <v>4674.9599609375</v>
      </c>
    </row>
    <row r="359" spans="1:5">
      <c r="A359" s="92">
        <v>2025</v>
      </c>
      <c r="B359" s="92" t="s">
        <v>147</v>
      </c>
      <c r="C359" s="92" t="s">
        <v>285</v>
      </c>
      <c r="D359" s="92" t="s">
        <v>286</v>
      </c>
      <c r="E359">
        <v>5143.23828125</v>
      </c>
    </row>
    <row r="360" spans="1:5">
      <c r="A360" s="92">
        <v>2025</v>
      </c>
      <c r="B360" s="92" t="s">
        <v>183</v>
      </c>
      <c r="C360" s="92" t="s">
        <v>285</v>
      </c>
      <c r="D360" s="92" t="s">
        <v>286</v>
      </c>
      <c r="E360">
        <v>1278.72961425781</v>
      </c>
    </row>
    <row r="361" spans="1:5">
      <c r="A361" s="92">
        <v>2025</v>
      </c>
      <c r="B361" s="92" t="s">
        <v>183</v>
      </c>
      <c r="C361" s="92" t="s">
        <v>285</v>
      </c>
      <c r="D361" s="92" t="s">
        <v>286</v>
      </c>
      <c r="E361">
        <v>313.226318359375</v>
      </c>
    </row>
    <row r="362" spans="1:5">
      <c r="A362" s="92">
        <v>2025</v>
      </c>
      <c r="B362" s="92" t="s">
        <v>183</v>
      </c>
      <c r="C362" s="92" t="s">
        <v>285</v>
      </c>
      <c r="D362" s="92" t="s">
        <v>286</v>
      </c>
      <c r="E362">
        <v>199.23374938964801</v>
      </c>
    </row>
    <row r="363" spans="1:5">
      <c r="A363" s="92">
        <v>2025</v>
      </c>
      <c r="B363" s="92" t="s">
        <v>183</v>
      </c>
      <c r="C363" s="92" t="s">
        <v>285</v>
      </c>
      <c r="D363" s="92" t="s">
        <v>286</v>
      </c>
      <c r="E363">
        <v>645.21936035156205</v>
      </c>
    </row>
    <row r="364" spans="1:5">
      <c r="A364" s="92">
        <v>2025</v>
      </c>
      <c r="B364" s="92" t="s">
        <v>149</v>
      </c>
      <c r="C364" s="92" t="s">
        <v>285</v>
      </c>
      <c r="D364" s="92" t="s">
        <v>286</v>
      </c>
      <c r="E364">
        <v>1049.39233398438</v>
      </c>
    </row>
    <row r="365" spans="1:5">
      <c r="A365" s="92">
        <v>2025</v>
      </c>
      <c r="B365" s="92" t="s">
        <v>149</v>
      </c>
      <c r="C365" s="92" t="s">
        <v>285</v>
      </c>
      <c r="D365" s="92" t="s">
        <v>286</v>
      </c>
      <c r="E365">
        <v>2.4966588243842101E-2</v>
      </c>
    </row>
    <row r="366" spans="1:5">
      <c r="A366" s="92">
        <v>2025</v>
      </c>
      <c r="B366" s="92" t="s">
        <v>149</v>
      </c>
      <c r="C366" s="92" t="s">
        <v>285</v>
      </c>
      <c r="D366" s="92" t="s">
        <v>286</v>
      </c>
      <c r="E366">
        <v>53.358924865722699</v>
      </c>
    </row>
    <row r="367" spans="1:5">
      <c r="A367" s="92">
        <v>2025</v>
      </c>
      <c r="B367" s="92" t="s">
        <v>149</v>
      </c>
      <c r="C367" s="92" t="s">
        <v>285</v>
      </c>
      <c r="D367" s="92" t="s">
        <v>286</v>
      </c>
      <c r="E367">
        <v>11.600436210632299</v>
      </c>
    </row>
    <row r="368" spans="1:5">
      <c r="A368" s="92">
        <v>2025</v>
      </c>
      <c r="B368" s="92" t="s">
        <v>149</v>
      </c>
      <c r="C368" s="92" t="s">
        <v>285</v>
      </c>
      <c r="D368" s="92" t="s">
        <v>286</v>
      </c>
      <c r="E368">
        <v>2.3333210945129399</v>
      </c>
    </row>
    <row r="369" spans="1:5">
      <c r="A369" s="92">
        <v>2025</v>
      </c>
      <c r="B369" s="92" t="s">
        <v>149</v>
      </c>
      <c r="C369" s="92" t="s">
        <v>285</v>
      </c>
      <c r="D369" s="92" t="s">
        <v>286</v>
      </c>
      <c r="E369">
        <v>8.1563358306884801</v>
      </c>
    </row>
    <row r="370" spans="1:5">
      <c r="A370" s="92">
        <v>2025</v>
      </c>
      <c r="B370" s="92" t="s">
        <v>149</v>
      </c>
      <c r="C370" s="92" t="s">
        <v>285</v>
      </c>
      <c r="D370" s="92" t="s">
        <v>286</v>
      </c>
      <c r="E370">
        <v>894.39642333984398</v>
      </c>
    </row>
    <row r="371" spans="1:5">
      <c r="A371" s="92">
        <v>2025</v>
      </c>
      <c r="B371" s="92" t="s">
        <v>149</v>
      </c>
      <c r="C371" s="92" t="s">
        <v>285</v>
      </c>
      <c r="D371" s="92" t="s">
        <v>286</v>
      </c>
      <c r="E371">
        <v>12.2249298095703</v>
      </c>
    </row>
    <row r="372" spans="1:5">
      <c r="A372" s="92">
        <v>2025</v>
      </c>
      <c r="B372" s="92" t="s">
        <v>149</v>
      </c>
      <c r="C372" s="92" t="s">
        <v>285</v>
      </c>
      <c r="D372" s="92" t="s">
        <v>286</v>
      </c>
      <c r="E372">
        <v>4464.806640625</v>
      </c>
    </row>
    <row r="373" spans="1:5">
      <c r="A373" s="92">
        <v>2025</v>
      </c>
      <c r="B373" s="92" t="s">
        <v>149</v>
      </c>
      <c r="C373" s="92" t="s">
        <v>285</v>
      </c>
      <c r="D373" s="92" t="s">
        <v>286</v>
      </c>
      <c r="E373">
        <v>183.34817504882801</v>
      </c>
    </row>
    <row r="374" spans="1:5">
      <c r="A374" s="92">
        <v>2025</v>
      </c>
      <c r="B374" s="92" t="s">
        <v>149</v>
      </c>
      <c r="C374" s="92" t="s">
        <v>285</v>
      </c>
      <c r="D374" s="92" t="s">
        <v>286</v>
      </c>
      <c r="E374">
        <v>3.4935348033904998</v>
      </c>
    </row>
    <row r="375" spans="1:5">
      <c r="A375" s="92">
        <v>2025</v>
      </c>
      <c r="B375" s="92" t="s">
        <v>149</v>
      </c>
      <c r="C375" s="92" t="s">
        <v>285</v>
      </c>
      <c r="D375" s="92" t="s">
        <v>286</v>
      </c>
      <c r="E375">
        <v>0.91547256708145097</v>
      </c>
    </row>
    <row r="376" spans="1:5">
      <c r="A376" s="92">
        <v>2025</v>
      </c>
      <c r="B376" s="92" t="s">
        <v>149</v>
      </c>
      <c r="C376" s="92" t="s">
        <v>285</v>
      </c>
      <c r="D376" s="92" t="s">
        <v>286</v>
      </c>
      <c r="E376">
        <v>1.5484925508499101</v>
      </c>
    </row>
    <row r="377" spans="1:5">
      <c r="A377" s="92">
        <v>2025</v>
      </c>
      <c r="B377" s="92" t="s">
        <v>149</v>
      </c>
      <c r="C377" s="92" t="s">
        <v>285</v>
      </c>
      <c r="D377" s="92" t="s">
        <v>286</v>
      </c>
      <c r="E377">
        <v>154.99560546875</v>
      </c>
    </row>
    <row r="378" spans="1:5">
      <c r="A378" s="92">
        <v>2025</v>
      </c>
      <c r="B378" s="92" t="s">
        <v>155</v>
      </c>
      <c r="C378" s="92" t="s">
        <v>285</v>
      </c>
      <c r="D378" s="92" t="s">
        <v>286</v>
      </c>
      <c r="E378">
        <v>823.33966064453102</v>
      </c>
    </row>
    <row r="379" spans="1:5">
      <c r="A379" s="92">
        <v>2025</v>
      </c>
      <c r="B379" s="92" t="s">
        <v>155</v>
      </c>
      <c r="C379" s="92" t="s">
        <v>285</v>
      </c>
      <c r="D379" s="92" t="s">
        <v>286</v>
      </c>
      <c r="E379">
        <v>2266.38061523438</v>
      </c>
    </row>
    <row r="380" spans="1:5">
      <c r="A380" s="92">
        <v>2025</v>
      </c>
      <c r="B380" s="92" t="s">
        <v>155</v>
      </c>
      <c r="C380" s="92" t="s">
        <v>285</v>
      </c>
      <c r="D380" s="92" t="s">
        <v>286</v>
      </c>
      <c r="E380">
        <v>2337.35620117188</v>
      </c>
    </row>
    <row r="381" spans="1:5">
      <c r="A381" s="92">
        <v>2025</v>
      </c>
      <c r="B381" s="92" t="s">
        <v>155</v>
      </c>
      <c r="C381" s="92" t="s">
        <v>285</v>
      </c>
      <c r="D381" s="92" t="s">
        <v>286</v>
      </c>
      <c r="E381">
        <v>6710.11083984375</v>
      </c>
    </row>
    <row r="382" spans="1:5">
      <c r="A382" s="92">
        <v>2025</v>
      </c>
      <c r="B382" s="92" t="s">
        <v>155</v>
      </c>
      <c r="C382" s="92" t="s">
        <v>285</v>
      </c>
      <c r="D382" s="92" t="s">
        <v>286</v>
      </c>
      <c r="E382">
        <v>4998.0927734375</v>
      </c>
    </row>
    <row r="383" spans="1:5">
      <c r="A383" s="92">
        <v>2025</v>
      </c>
      <c r="B383" s="92" t="s">
        <v>155</v>
      </c>
      <c r="C383" s="92" t="s">
        <v>285</v>
      </c>
      <c r="D383" s="92" t="s">
        <v>286</v>
      </c>
      <c r="E383">
        <v>276.89410400390602</v>
      </c>
    </row>
    <row r="384" spans="1:5">
      <c r="A384" s="92">
        <v>2025</v>
      </c>
      <c r="B384" s="92" t="s">
        <v>155</v>
      </c>
      <c r="C384" s="92" t="s">
        <v>285</v>
      </c>
      <c r="D384" s="92" t="s">
        <v>286</v>
      </c>
      <c r="E384">
        <v>15913.7197265625</v>
      </c>
    </row>
    <row r="385" spans="1:5">
      <c r="A385" s="92">
        <v>2025</v>
      </c>
      <c r="B385" s="92" t="s">
        <v>155</v>
      </c>
      <c r="C385" s="92" t="s">
        <v>285</v>
      </c>
      <c r="D385" s="92" t="s">
        <v>286</v>
      </c>
      <c r="E385">
        <v>3.4125387668609601</v>
      </c>
    </row>
    <row r="386" spans="1:5">
      <c r="A386" s="92">
        <v>2025</v>
      </c>
      <c r="B386" s="92" t="s">
        <v>155</v>
      </c>
      <c r="C386" s="92" t="s">
        <v>285</v>
      </c>
      <c r="D386" s="92" t="s">
        <v>286</v>
      </c>
      <c r="E386">
        <v>5.18880970776081E-3</v>
      </c>
    </row>
    <row r="387" spans="1:5">
      <c r="A387" s="92">
        <v>2025</v>
      </c>
      <c r="B387" s="92" t="s">
        <v>155</v>
      </c>
      <c r="C387" s="92" t="s">
        <v>285</v>
      </c>
      <c r="D387" s="92" t="s">
        <v>286</v>
      </c>
      <c r="E387">
        <v>14863.421875</v>
      </c>
    </row>
    <row r="388" spans="1:5">
      <c r="A388" s="92">
        <v>2025</v>
      </c>
      <c r="B388" s="92" t="s">
        <v>155</v>
      </c>
      <c r="C388" s="92" t="s">
        <v>285</v>
      </c>
      <c r="D388" s="92" t="s">
        <v>286</v>
      </c>
      <c r="E388">
        <v>0.850472211837769</v>
      </c>
    </row>
    <row r="389" spans="1:5">
      <c r="A389" s="92">
        <v>2025</v>
      </c>
      <c r="B389" s="92" t="s">
        <v>155</v>
      </c>
      <c r="C389" s="92" t="s">
        <v>285</v>
      </c>
      <c r="D389" s="92" t="s">
        <v>286</v>
      </c>
      <c r="E389">
        <v>91.316825866699205</v>
      </c>
    </row>
    <row r="390" spans="1:5">
      <c r="A390" s="92">
        <v>2030</v>
      </c>
      <c r="B390" s="92" t="s">
        <v>78</v>
      </c>
      <c r="C390" s="92" t="s">
        <v>285</v>
      </c>
      <c r="D390" s="92" t="s">
        <v>286</v>
      </c>
      <c r="E390">
        <v>79.343498229980497</v>
      </c>
    </row>
    <row r="391" spans="1:5">
      <c r="A391" s="92">
        <v>2030</v>
      </c>
      <c r="B391" s="92" t="s">
        <v>78</v>
      </c>
      <c r="C391" s="92" t="s">
        <v>285</v>
      </c>
      <c r="D391" s="92" t="s">
        <v>286</v>
      </c>
      <c r="E391">
        <v>378.93637084960898</v>
      </c>
    </row>
    <row r="392" spans="1:5">
      <c r="A392" s="92">
        <v>2030</v>
      </c>
      <c r="B392" s="92" t="s">
        <v>78</v>
      </c>
      <c r="C392" s="92" t="s">
        <v>285</v>
      </c>
      <c r="D392" s="92" t="s">
        <v>286</v>
      </c>
      <c r="E392">
        <v>20.452442169189499</v>
      </c>
    </row>
    <row r="393" spans="1:5">
      <c r="A393" s="92">
        <v>2030</v>
      </c>
      <c r="B393" s="92" t="s">
        <v>78</v>
      </c>
      <c r="C393" s="92" t="s">
        <v>285</v>
      </c>
      <c r="D393" s="92" t="s">
        <v>286</v>
      </c>
      <c r="E393">
        <v>1697.50024414062</v>
      </c>
    </row>
    <row r="394" spans="1:5">
      <c r="A394" s="92">
        <v>2030</v>
      </c>
      <c r="B394" s="92" t="s">
        <v>78</v>
      </c>
      <c r="C394" s="92" t="s">
        <v>285</v>
      </c>
      <c r="D394" s="92" t="s">
        <v>286</v>
      </c>
      <c r="E394">
        <v>712.302734375</v>
      </c>
    </row>
    <row r="395" spans="1:5">
      <c r="A395" s="92">
        <v>2030</v>
      </c>
      <c r="B395" s="92" t="s">
        <v>78</v>
      </c>
      <c r="C395" s="92" t="s">
        <v>285</v>
      </c>
      <c r="D395" s="92" t="s">
        <v>286</v>
      </c>
      <c r="E395">
        <v>562.85833740234398</v>
      </c>
    </row>
    <row r="396" spans="1:5">
      <c r="A396" s="92">
        <v>2030</v>
      </c>
      <c r="B396" s="92" t="s">
        <v>78</v>
      </c>
      <c r="C396" s="92" t="s">
        <v>285</v>
      </c>
      <c r="D396" s="92" t="s">
        <v>286</v>
      </c>
      <c r="E396">
        <v>1275.53112792969</v>
      </c>
    </row>
    <row r="397" spans="1:5">
      <c r="A397" s="92">
        <v>2030</v>
      </c>
      <c r="B397" s="92" t="s">
        <v>78</v>
      </c>
      <c r="C397" s="92" t="s">
        <v>285</v>
      </c>
      <c r="D397" s="92" t="s">
        <v>286</v>
      </c>
      <c r="E397">
        <v>297.81292724609398</v>
      </c>
    </row>
    <row r="398" spans="1:5">
      <c r="A398" s="92">
        <v>2030</v>
      </c>
      <c r="B398" s="92" t="s">
        <v>81</v>
      </c>
      <c r="C398" s="92" t="s">
        <v>285</v>
      </c>
      <c r="D398" s="92" t="s">
        <v>286</v>
      </c>
      <c r="E398">
        <v>179.11610412597699</v>
      </c>
    </row>
    <row r="399" spans="1:5">
      <c r="A399" s="92">
        <v>2030</v>
      </c>
      <c r="B399" s="92" t="s">
        <v>81</v>
      </c>
      <c r="C399" s="92" t="s">
        <v>285</v>
      </c>
      <c r="D399" s="92" t="s">
        <v>286</v>
      </c>
      <c r="E399">
        <v>1176.708984375</v>
      </c>
    </row>
    <row r="400" spans="1:5">
      <c r="A400" s="92">
        <v>2030</v>
      </c>
      <c r="B400" s="92" t="s">
        <v>81</v>
      </c>
      <c r="C400" s="92" t="s">
        <v>285</v>
      </c>
      <c r="D400" s="92" t="s">
        <v>286</v>
      </c>
      <c r="E400">
        <v>1992.98156738281</v>
      </c>
    </row>
    <row r="401" spans="1:5">
      <c r="A401" s="92">
        <v>2030</v>
      </c>
      <c r="B401" s="92" t="s">
        <v>81</v>
      </c>
      <c r="C401" s="92" t="s">
        <v>285</v>
      </c>
      <c r="D401" s="92" t="s">
        <v>286</v>
      </c>
      <c r="E401">
        <v>839.85784912109398</v>
      </c>
    </row>
    <row r="402" spans="1:5">
      <c r="A402" s="92">
        <v>2030</v>
      </c>
      <c r="B402" s="92" t="s">
        <v>81</v>
      </c>
      <c r="C402" s="92" t="s">
        <v>285</v>
      </c>
      <c r="D402" s="92" t="s">
        <v>286</v>
      </c>
      <c r="E402">
        <v>1888.50646972656</v>
      </c>
    </row>
    <row r="403" spans="1:5">
      <c r="A403" s="92">
        <v>2030</v>
      </c>
      <c r="B403" s="92" t="s">
        <v>81</v>
      </c>
      <c r="C403" s="92" t="s">
        <v>285</v>
      </c>
      <c r="D403" s="92" t="s">
        <v>286</v>
      </c>
      <c r="E403">
        <v>3.8408071994781499</v>
      </c>
    </row>
    <row r="404" spans="1:5">
      <c r="A404" s="92">
        <v>2030</v>
      </c>
      <c r="B404" s="92" t="s">
        <v>81</v>
      </c>
      <c r="C404" s="92" t="s">
        <v>285</v>
      </c>
      <c r="D404" s="92" t="s">
        <v>286</v>
      </c>
      <c r="E404">
        <v>2270.283203125</v>
      </c>
    </row>
    <row r="405" spans="1:5">
      <c r="A405" s="92">
        <v>2030</v>
      </c>
      <c r="B405" s="92" t="s">
        <v>81</v>
      </c>
      <c r="C405" s="92" t="s">
        <v>285</v>
      </c>
      <c r="D405" s="92" t="s">
        <v>286</v>
      </c>
      <c r="E405">
        <v>395.10559082031199</v>
      </c>
    </row>
    <row r="406" spans="1:5">
      <c r="A406" s="92">
        <v>2030</v>
      </c>
      <c r="B406" s="92" t="s">
        <v>81</v>
      </c>
      <c r="C406" s="92" t="s">
        <v>285</v>
      </c>
      <c r="D406" s="92" t="s">
        <v>286</v>
      </c>
      <c r="E406">
        <v>1.0987850427627599</v>
      </c>
    </row>
    <row r="407" spans="1:5">
      <c r="A407" s="92">
        <v>2030</v>
      </c>
      <c r="B407" s="92" t="s">
        <v>81</v>
      </c>
      <c r="C407" s="92" t="s">
        <v>285</v>
      </c>
      <c r="D407" s="92" t="s">
        <v>286</v>
      </c>
      <c r="E407">
        <v>333.99288940429699</v>
      </c>
    </row>
    <row r="408" spans="1:5">
      <c r="A408" s="92">
        <v>2030</v>
      </c>
      <c r="B408" s="92" t="s">
        <v>81</v>
      </c>
      <c r="C408" s="92" t="s">
        <v>285</v>
      </c>
      <c r="D408" s="92" t="s">
        <v>286</v>
      </c>
      <c r="E408">
        <v>15.161252975463899</v>
      </c>
    </row>
    <row r="409" spans="1:5">
      <c r="A409" s="92">
        <v>2030</v>
      </c>
      <c r="B409" s="92" t="s">
        <v>81</v>
      </c>
      <c r="C409" s="92" t="s">
        <v>285</v>
      </c>
      <c r="D409" s="92" t="s">
        <v>286</v>
      </c>
      <c r="E409">
        <v>170.43641662597699</v>
      </c>
    </row>
    <row r="410" spans="1:5">
      <c r="A410" s="92">
        <v>2030</v>
      </c>
      <c r="B410" s="92" t="s">
        <v>87</v>
      </c>
      <c r="C410" s="92" t="s">
        <v>285</v>
      </c>
      <c r="D410" s="92" t="s">
        <v>286</v>
      </c>
      <c r="E410">
        <v>120.37159729003901</v>
      </c>
    </row>
    <row r="411" spans="1:5">
      <c r="A411" s="92">
        <v>2030</v>
      </c>
      <c r="B411" s="92" t="s">
        <v>87</v>
      </c>
      <c r="C411" s="92" t="s">
        <v>285</v>
      </c>
      <c r="D411" s="92" t="s">
        <v>286</v>
      </c>
      <c r="E411">
        <v>152.300216674805</v>
      </c>
    </row>
    <row r="412" spans="1:5">
      <c r="A412" s="92">
        <v>2030</v>
      </c>
      <c r="B412" s="92" t="s">
        <v>87</v>
      </c>
      <c r="C412" s="92" t="s">
        <v>285</v>
      </c>
      <c r="D412" s="92" t="s">
        <v>286</v>
      </c>
      <c r="E412">
        <v>941.54595947265602</v>
      </c>
    </row>
    <row r="413" spans="1:5">
      <c r="A413" s="92">
        <v>2030</v>
      </c>
      <c r="B413" s="92" t="s">
        <v>87</v>
      </c>
      <c r="C413" s="92" t="s">
        <v>285</v>
      </c>
      <c r="D413" s="92" t="s">
        <v>286</v>
      </c>
      <c r="E413">
        <v>176.35478210449199</v>
      </c>
    </row>
    <row r="414" spans="1:5">
      <c r="A414" s="92">
        <v>2030</v>
      </c>
      <c r="B414" s="92" t="s">
        <v>87</v>
      </c>
      <c r="C414" s="92" t="s">
        <v>285</v>
      </c>
      <c r="D414" s="92" t="s">
        <v>286</v>
      </c>
      <c r="E414">
        <v>381.95654296875</v>
      </c>
    </row>
    <row r="415" spans="1:5">
      <c r="A415" s="92">
        <v>2030</v>
      </c>
      <c r="B415" s="92" t="s">
        <v>87</v>
      </c>
      <c r="C415" s="92" t="s">
        <v>285</v>
      </c>
      <c r="D415" s="92" t="s">
        <v>286</v>
      </c>
      <c r="E415">
        <v>28.303524017333999</v>
      </c>
    </row>
    <row r="416" spans="1:5">
      <c r="A416" s="92">
        <v>2030</v>
      </c>
      <c r="B416" s="92" t="s">
        <v>87</v>
      </c>
      <c r="C416" s="92" t="s">
        <v>285</v>
      </c>
      <c r="D416" s="92" t="s">
        <v>286</v>
      </c>
      <c r="E416">
        <v>783.29571533203102</v>
      </c>
    </row>
    <row r="417" spans="1:5">
      <c r="A417" s="92">
        <v>2030</v>
      </c>
      <c r="B417" s="92" t="s">
        <v>87</v>
      </c>
      <c r="C417" s="92" t="s">
        <v>285</v>
      </c>
      <c r="D417" s="92" t="s">
        <v>286</v>
      </c>
      <c r="E417">
        <v>7.80172869563103E-2</v>
      </c>
    </row>
    <row r="418" spans="1:5">
      <c r="A418" s="92">
        <v>2030</v>
      </c>
      <c r="B418" s="92" t="s">
        <v>87</v>
      </c>
      <c r="C418" s="92" t="s">
        <v>285</v>
      </c>
      <c r="D418" s="92" t="s">
        <v>286</v>
      </c>
      <c r="E418">
        <v>250.51316833496099</v>
      </c>
    </row>
    <row r="419" spans="1:5">
      <c r="A419" s="92">
        <v>2030</v>
      </c>
      <c r="B419" s="92" t="s">
        <v>87</v>
      </c>
      <c r="C419" s="92" t="s">
        <v>285</v>
      </c>
      <c r="D419" s="92" t="s">
        <v>286</v>
      </c>
      <c r="E419">
        <v>31.004932403564499</v>
      </c>
    </row>
    <row r="420" spans="1:5">
      <c r="A420" s="92">
        <v>2030</v>
      </c>
      <c r="B420" s="92" t="s">
        <v>87</v>
      </c>
      <c r="C420" s="92" t="s">
        <v>285</v>
      </c>
      <c r="D420" s="92" t="s">
        <v>286</v>
      </c>
      <c r="E420">
        <v>131.84622192382801</v>
      </c>
    </row>
    <row r="421" spans="1:5">
      <c r="A421" s="92">
        <v>2030</v>
      </c>
      <c r="B421" s="92" t="s">
        <v>87</v>
      </c>
      <c r="C421" s="92" t="s">
        <v>285</v>
      </c>
      <c r="D421" s="92" t="s">
        <v>286</v>
      </c>
      <c r="E421">
        <v>1.3980526924133301</v>
      </c>
    </row>
    <row r="422" spans="1:5">
      <c r="A422" s="92">
        <v>2030</v>
      </c>
      <c r="B422" s="92" t="s">
        <v>87</v>
      </c>
      <c r="C422" s="92" t="s">
        <v>285</v>
      </c>
      <c r="D422" s="92" t="s">
        <v>286</v>
      </c>
      <c r="E422">
        <v>161.52769470214801</v>
      </c>
    </row>
    <row r="423" spans="1:5">
      <c r="A423" s="92">
        <v>2030</v>
      </c>
      <c r="B423" s="92" t="s">
        <v>87</v>
      </c>
      <c r="C423" s="92" t="s">
        <v>285</v>
      </c>
      <c r="D423" s="92" t="s">
        <v>286</v>
      </c>
      <c r="E423">
        <v>2.9556713104247998</v>
      </c>
    </row>
    <row r="424" spans="1:5">
      <c r="A424" s="92">
        <v>2030</v>
      </c>
      <c r="B424" s="92" t="s">
        <v>87</v>
      </c>
      <c r="C424" s="92" t="s">
        <v>285</v>
      </c>
      <c r="D424" s="92" t="s">
        <v>286</v>
      </c>
      <c r="E424">
        <v>625.53790283203102</v>
      </c>
    </row>
    <row r="425" spans="1:5">
      <c r="A425" s="92">
        <v>2030</v>
      </c>
      <c r="B425" s="92" t="s">
        <v>84</v>
      </c>
      <c r="C425" s="92" t="s">
        <v>285</v>
      </c>
      <c r="D425" s="92" t="s">
        <v>286</v>
      </c>
      <c r="E425">
        <v>245.97122192382801</v>
      </c>
    </row>
    <row r="426" spans="1:5">
      <c r="A426" s="92">
        <v>2030</v>
      </c>
      <c r="B426" s="92" t="s">
        <v>84</v>
      </c>
      <c r="C426" s="92" t="s">
        <v>285</v>
      </c>
      <c r="D426" s="92" t="s">
        <v>286</v>
      </c>
      <c r="E426">
        <v>480.10250854492199</v>
      </c>
    </row>
    <row r="427" spans="1:5">
      <c r="A427" s="92">
        <v>2030</v>
      </c>
      <c r="B427" s="92" t="s">
        <v>84</v>
      </c>
      <c r="C427" s="92" t="s">
        <v>285</v>
      </c>
      <c r="D427" s="92" t="s">
        <v>286</v>
      </c>
      <c r="E427">
        <v>114.051918029785</v>
      </c>
    </row>
    <row r="428" spans="1:5">
      <c r="A428" s="92">
        <v>2030</v>
      </c>
      <c r="B428" s="92" t="s">
        <v>84</v>
      </c>
      <c r="C428" s="92" t="s">
        <v>285</v>
      </c>
      <c r="D428" s="92" t="s">
        <v>286</v>
      </c>
      <c r="E428">
        <v>1.6577115058898899</v>
      </c>
    </row>
    <row r="429" spans="1:5">
      <c r="A429" s="92">
        <v>2030</v>
      </c>
      <c r="B429" s="92" t="s">
        <v>84</v>
      </c>
      <c r="C429" s="92" t="s">
        <v>285</v>
      </c>
      <c r="D429" s="92" t="s">
        <v>286</v>
      </c>
      <c r="E429">
        <v>298.99423217773398</v>
      </c>
    </row>
    <row r="430" spans="1:5">
      <c r="A430" s="92">
        <v>2030</v>
      </c>
      <c r="B430" s="92" t="s">
        <v>84</v>
      </c>
      <c r="C430" s="92" t="s">
        <v>285</v>
      </c>
      <c r="D430" s="92" t="s">
        <v>286</v>
      </c>
      <c r="E430">
        <v>21.421216964721701</v>
      </c>
    </row>
    <row r="431" spans="1:5">
      <c r="A431" s="92">
        <v>2030</v>
      </c>
      <c r="B431" s="92" t="s">
        <v>84</v>
      </c>
      <c r="C431" s="92" t="s">
        <v>285</v>
      </c>
      <c r="D431" s="92" t="s">
        <v>286</v>
      </c>
      <c r="E431">
        <v>34.035415649414098</v>
      </c>
    </row>
    <row r="432" spans="1:5">
      <c r="A432" s="92">
        <v>2030</v>
      </c>
      <c r="B432" s="92" t="s">
        <v>84</v>
      </c>
      <c r="C432" s="92" t="s">
        <v>285</v>
      </c>
      <c r="D432" s="92" t="s">
        <v>286</v>
      </c>
      <c r="E432">
        <v>3042.65380859375</v>
      </c>
    </row>
    <row r="433" spans="1:5">
      <c r="A433" s="92">
        <v>2030</v>
      </c>
      <c r="B433" s="92" t="s">
        <v>84</v>
      </c>
      <c r="C433" s="92" t="s">
        <v>285</v>
      </c>
      <c r="D433" s="92" t="s">
        <v>286</v>
      </c>
      <c r="E433">
        <v>424.635009765625</v>
      </c>
    </row>
    <row r="434" spans="1:5">
      <c r="A434" s="92">
        <v>2030</v>
      </c>
      <c r="B434" s="92" t="s">
        <v>84</v>
      </c>
      <c r="C434" s="92" t="s">
        <v>285</v>
      </c>
      <c r="D434" s="92" t="s">
        <v>286</v>
      </c>
      <c r="E434">
        <v>898.58856201171898</v>
      </c>
    </row>
    <row r="435" spans="1:5">
      <c r="A435" s="92">
        <v>2030</v>
      </c>
      <c r="B435" s="92" t="s">
        <v>84</v>
      </c>
      <c r="C435" s="92" t="s">
        <v>285</v>
      </c>
      <c r="D435" s="92" t="s">
        <v>286</v>
      </c>
      <c r="E435">
        <v>175.62284851074199</v>
      </c>
    </row>
    <row r="436" spans="1:5">
      <c r="A436" s="92">
        <v>2030</v>
      </c>
      <c r="B436" s="92" t="s">
        <v>90</v>
      </c>
      <c r="C436" s="92" t="s">
        <v>285</v>
      </c>
      <c r="D436" s="92" t="s">
        <v>286</v>
      </c>
      <c r="E436">
        <v>817.60302734375</v>
      </c>
    </row>
    <row r="437" spans="1:5">
      <c r="A437" s="92">
        <v>2030</v>
      </c>
      <c r="B437" s="92" t="s">
        <v>90</v>
      </c>
      <c r="C437" s="92" t="s">
        <v>285</v>
      </c>
      <c r="D437" s="92" t="s">
        <v>286</v>
      </c>
      <c r="E437">
        <v>686.78759765625</v>
      </c>
    </row>
    <row r="438" spans="1:5">
      <c r="A438" s="92">
        <v>2030</v>
      </c>
      <c r="B438" s="92" t="s">
        <v>90</v>
      </c>
      <c r="C438" s="92" t="s">
        <v>285</v>
      </c>
      <c r="D438" s="92" t="s">
        <v>286</v>
      </c>
      <c r="E438">
        <v>4.3425258249044398E-2</v>
      </c>
    </row>
    <row r="439" spans="1:5">
      <c r="A439" s="92">
        <v>2030</v>
      </c>
      <c r="B439" s="92" t="s">
        <v>90</v>
      </c>
      <c r="C439" s="92" t="s">
        <v>285</v>
      </c>
      <c r="D439" s="92" t="s">
        <v>286</v>
      </c>
      <c r="E439">
        <v>5.8451042175293004</v>
      </c>
    </row>
    <row r="440" spans="1:5">
      <c r="A440" s="92">
        <v>2030</v>
      </c>
      <c r="B440" s="92" t="s">
        <v>90</v>
      </c>
      <c r="C440" s="92" t="s">
        <v>285</v>
      </c>
      <c r="D440" s="92" t="s">
        <v>286</v>
      </c>
      <c r="E440">
        <v>9.3860425949096697</v>
      </c>
    </row>
    <row r="441" spans="1:5">
      <c r="A441" s="92">
        <v>2030</v>
      </c>
      <c r="B441" s="92" t="s">
        <v>90</v>
      </c>
      <c r="C441" s="92" t="s">
        <v>285</v>
      </c>
      <c r="D441" s="92" t="s">
        <v>286</v>
      </c>
      <c r="E441">
        <v>26.082908630371101</v>
      </c>
    </row>
    <row r="442" spans="1:5">
      <c r="A442" s="92">
        <v>2030</v>
      </c>
      <c r="B442" s="92" t="s">
        <v>90</v>
      </c>
      <c r="C442" s="92" t="s">
        <v>285</v>
      </c>
      <c r="D442" s="92" t="s">
        <v>286</v>
      </c>
      <c r="E442">
        <v>77.644737243652301</v>
      </c>
    </row>
    <row r="443" spans="1:5">
      <c r="A443" s="92">
        <v>2030</v>
      </c>
      <c r="B443" s="92" t="s">
        <v>90</v>
      </c>
      <c r="C443" s="92" t="s">
        <v>285</v>
      </c>
      <c r="D443" s="92" t="s">
        <v>286</v>
      </c>
      <c r="E443">
        <v>44.421657562255902</v>
      </c>
    </row>
    <row r="444" spans="1:5">
      <c r="A444" s="92">
        <v>2030</v>
      </c>
      <c r="B444" s="92" t="s">
        <v>90</v>
      </c>
      <c r="C444" s="92" t="s">
        <v>285</v>
      </c>
      <c r="D444" s="92" t="s">
        <v>286</v>
      </c>
      <c r="E444">
        <v>3107.07568359375</v>
      </c>
    </row>
    <row r="445" spans="1:5">
      <c r="A445" s="92">
        <v>2030</v>
      </c>
      <c r="B445" s="92" t="s">
        <v>90</v>
      </c>
      <c r="C445" s="92" t="s">
        <v>285</v>
      </c>
      <c r="D445" s="92" t="s">
        <v>286</v>
      </c>
      <c r="E445">
        <v>33.892379760742202</v>
      </c>
    </row>
    <row r="446" spans="1:5">
      <c r="A446" s="92">
        <v>2030</v>
      </c>
      <c r="B446" s="92" t="s">
        <v>95</v>
      </c>
      <c r="C446" s="92" t="s">
        <v>285</v>
      </c>
      <c r="D446" s="92" t="s">
        <v>286</v>
      </c>
      <c r="E446">
        <v>1578.62927246094</v>
      </c>
    </row>
    <row r="447" spans="1:5">
      <c r="A447" s="92">
        <v>2030</v>
      </c>
      <c r="B447" s="92" t="s">
        <v>95</v>
      </c>
      <c r="C447" s="92" t="s">
        <v>285</v>
      </c>
      <c r="D447" s="92" t="s">
        <v>286</v>
      </c>
      <c r="E447">
        <v>817.37139892578102</v>
      </c>
    </row>
    <row r="448" spans="1:5">
      <c r="A448" s="92">
        <v>2030</v>
      </c>
      <c r="B448" s="92" t="s">
        <v>95</v>
      </c>
      <c r="C448" s="92" t="s">
        <v>285</v>
      </c>
      <c r="D448" s="92" t="s">
        <v>286</v>
      </c>
      <c r="E448">
        <v>25.6134223937988</v>
      </c>
    </row>
    <row r="449" spans="1:5">
      <c r="A449" s="92">
        <v>2030</v>
      </c>
      <c r="B449" s="92" t="s">
        <v>95</v>
      </c>
      <c r="C449" s="92" t="s">
        <v>285</v>
      </c>
      <c r="D449" s="92" t="s">
        <v>286</v>
      </c>
      <c r="E449">
        <v>1504.18127441406</v>
      </c>
    </row>
    <row r="450" spans="1:5">
      <c r="A450" s="92">
        <v>2030</v>
      </c>
      <c r="B450" s="92" t="s">
        <v>95</v>
      </c>
      <c r="C450" s="92" t="s">
        <v>285</v>
      </c>
      <c r="D450" s="92" t="s">
        <v>286</v>
      </c>
      <c r="E450">
        <v>216.34548950195301</v>
      </c>
    </row>
    <row r="451" spans="1:5">
      <c r="A451" s="92">
        <v>2030</v>
      </c>
      <c r="B451" s="92" t="s">
        <v>95</v>
      </c>
      <c r="C451" s="92" t="s">
        <v>285</v>
      </c>
      <c r="D451" s="92" t="s">
        <v>286</v>
      </c>
      <c r="E451">
        <v>199.23649597168</v>
      </c>
    </row>
    <row r="452" spans="1:5">
      <c r="A452" s="92">
        <v>2030</v>
      </c>
      <c r="B452" s="92" t="s">
        <v>95</v>
      </c>
      <c r="C452" s="92" t="s">
        <v>285</v>
      </c>
      <c r="D452" s="92" t="s">
        <v>286</v>
      </c>
      <c r="E452">
        <v>1.6372934579849201</v>
      </c>
    </row>
    <row r="453" spans="1:5">
      <c r="A453" s="92">
        <v>2030</v>
      </c>
      <c r="B453" s="92" t="s">
        <v>95</v>
      </c>
      <c r="C453" s="92" t="s">
        <v>285</v>
      </c>
      <c r="D453" s="92" t="s">
        <v>286</v>
      </c>
      <c r="E453">
        <v>17.011411666870099</v>
      </c>
    </row>
    <row r="454" spans="1:5">
      <c r="A454" s="92">
        <v>2030</v>
      </c>
      <c r="B454" s="92" t="s">
        <v>95</v>
      </c>
      <c r="C454" s="92" t="s">
        <v>285</v>
      </c>
      <c r="D454" s="92" t="s">
        <v>286</v>
      </c>
      <c r="E454">
        <v>794.73004150390602</v>
      </c>
    </row>
    <row r="455" spans="1:5">
      <c r="A455" s="92">
        <v>2030</v>
      </c>
      <c r="B455" s="92" t="s">
        <v>99</v>
      </c>
      <c r="C455" s="92" t="s">
        <v>285</v>
      </c>
      <c r="D455" s="92" t="s">
        <v>286</v>
      </c>
      <c r="E455">
        <v>3174.99926757812</v>
      </c>
    </row>
    <row r="456" spans="1:5">
      <c r="A456" s="92">
        <v>2030</v>
      </c>
      <c r="B456" s="92" t="s">
        <v>99</v>
      </c>
      <c r="C456" s="92" t="s">
        <v>285</v>
      </c>
      <c r="D456" s="92" t="s">
        <v>286</v>
      </c>
      <c r="E456">
        <v>5209.1513671875</v>
      </c>
    </row>
    <row r="457" spans="1:5">
      <c r="A457" s="92">
        <v>2030</v>
      </c>
      <c r="B457" s="92" t="s">
        <v>99</v>
      </c>
      <c r="C457" s="92" t="s">
        <v>285</v>
      </c>
      <c r="D457" s="92" t="s">
        <v>286</v>
      </c>
      <c r="E457">
        <v>45.417762756347699</v>
      </c>
    </row>
    <row r="458" spans="1:5">
      <c r="A458" s="92">
        <v>2030</v>
      </c>
      <c r="B458" s="92" t="s">
        <v>99</v>
      </c>
      <c r="C458" s="92" t="s">
        <v>285</v>
      </c>
      <c r="D458" s="92" t="s">
        <v>286</v>
      </c>
      <c r="E458">
        <v>84.233184814453097</v>
      </c>
    </row>
    <row r="459" spans="1:5">
      <c r="A459" s="92">
        <v>2030</v>
      </c>
      <c r="B459" s="92" t="s">
        <v>99</v>
      </c>
      <c r="C459" s="92" t="s">
        <v>285</v>
      </c>
      <c r="D459" s="92" t="s">
        <v>286</v>
      </c>
      <c r="E459">
        <v>427.49136352539102</v>
      </c>
    </row>
    <row r="460" spans="1:5">
      <c r="A460" s="92">
        <v>2030</v>
      </c>
      <c r="B460" s="92" t="s">
        <v>102</v>
      </c>
      <c r="C460" s="92" t="s">
        <v>285</v>
      </c>
      <c r="D460" s="92" t="s">
        <v>286</v>
      </c>
      <c r="E460">
        <v>58.356105804443402</v>
      </c>
    </row>
    <row r="461" spans="1:5">
      <c r="A461" s="92">
        <v>2030</v>
      </c>
      <c r="B461" s="92" t="s">
        <v>102</v>
      </c>
      <c r="C461" s="92" t="s">
        <v>285</v>
      </c>
      <c r="D461" s="92" t="s">
        <v>286</v>
      </c>
      <c r="E461">
        <v>209.17510986328099</v>
      </c>
    </row>
    <row r="462" spans="1:5">
      <c r="A462" s="92">
        <v>2030</v>
      </c>
      <c r="B462" s="92" t="s">
        <v>102</v>
      </c>
      <c r="C462" s="92" t="s">
        <v>285</v>
      </c>
      <c r="D462" s="92" t="s">
        <v>286</v>
      </c>
      <c r="E462">
        <v>167.869140625</v>
      </c>
    </row>
    <row r="463" spans="1:5">
      <c r="A463" s="92">
        <v>2030</v>
      </c>
      <c r="B463" s="92" t="s">
        <v>102</v>
      </c>
      <c r="C463" s="92" t="s">
        <v>285</v>
      </c>
      <c r="D463" s="92" t="s">
        <v>286</v>
      </c>
      <c r="E463">
        <v>6641.63720703125</v>
      </c>
    </row>
    <row r="464" spans="1:5">
      <c r="A464" s="92">
        <v>2030</v>
      </c>
      <c r="B464" s="92" t="s">
        <v>102</v>
      </c>
      <c r="C464" s="92" t="s">
        <v>285</v>
      </c>
      <c r="D464" s="92" t="s">
        <v>286</v>
      </c>
      <c r="E464">
        <v>2080.19848632812</v>
      </c>
    </row>
    <row r="465" spans="1:5">
      <c r="A465" s="92">
        <v>2030</v>
      </c>
      <c r="B465" s="92" t="s">
        <v>102</v>
      </c>
      <c r="C465" s="92" t="s">
        <v>285</v>
      </c>
      <c r="D465" s="92" t="s">
        <v>286</v>
      </c>
      <c r="E465">
        <v>953.77777099609398</v>
      </c>
    </row>
    <row r="466" spans="1:5">
      <c r="A466" s="92">
        <v>2030</v>
      </c>
      <c r="B466" s="92" t="s">
        <v>102</v>
      </c>
      <c r="C466" s="92" t="s">
        <v>285</v>
      </c>
      <c r="D466" s="92" t="s">
        <v>286</v>
      </c>
      <c r="E466">
        <v>720.812255859375</v>
      </c>
    </row>
    <row r="467" spans="1:5">
      <c r="A467" s="92">
        <v>2030</v>
      </c>
      <c r="B467" s="92" t="s">
        <v>108</v>
      </c>
      <c r="C467" s="92" t="s">
        <v>285</v>
      </c>
      <c r="D467" s="92" t="s">
        <v>286</v>
      </c>
      <c r="E467">
        <v>6049.5830078125</v>
      </c>
    </row>
    <row r="468" spans="1:5">
      <c r="A468" s="92">
        <v>2030</v>
      </c>
      <c r="B468" s="92" t="s">
        <v>108</v>
      </c>
      <c r="C468" s="92" t="s">
        <v>285</v>
      </c>
      <c r="D468" s="92" t="s">
        <v>286</v>
      </c>
      <c r="E468">
        <v>0.99189013242721602</v>
      </c>
    </row>
    <row r="469" spans="1:5">
      <c r="A469" s="92">
        <v>2030</v>
      </c>
      <c r="B469" s="92" t="s">
        <v>108</v>
      </c>
      <c r="C469" s="92" t="s">
        <v>285</v>
      </c>
      <c r="D469" s="92" t="s">
        <v>286</v>
      </c>
      <c r="E469">
        <v>4127.22509765625</v>
      </c>
    </row>
    <row r="470" spans="1:5">
      <c r="A470" s="92">
        <v>2030</v>
      </c>
      <c r="B470" s="92" t="s">
        <v>108</v>
      </c>
      <c r="C470" s="92" t="s">
        <v>285</v>
      </c>
      <c r="D470" s="92" t="s">
        <v>286</v>
      </c>
      <c r="E470">
        <v>10037.8125</v>
      </c>
    </row>
    <row r="471" spans="1:5">
      <c r="A471" s="92">
        <v>2030</v>
      </c>
      <c r="B471" s="92" t="s">
        <v>108</v>
      </c>
      <c r="C471" s="92" t="s">
        <v>285</v>
      </c>
      <c r="D471" s="92" t="s">
        <v>286</v>
      </c>
      <c r="E471">
        <v>243.62724304199199</v>
      </c>
    </row>
    <row r="472" spans="1:5">
      <c r="A472" s="92">
        <v>2030</v>
      </c>
      <c r="B472" s="92" t="s">
        <v>110</v>
      </c>
      <c r="C472" s="92" t="s">
        <v>285</v>
      </c>
      <c r="D472" s="92" t="s">
        <v>286</v>
      </c>
      <c r="E472">
        <v>4287.67529296875</v>
      </c>
    </row>
    <row r="473" spans="1:5">
      <c r="A473" s="92">
        <v>2030</v>
      </c>
      <c r="B473" s="92" t="s">
        <v>110</v>
      </c>
      <c r="C473" s="92" t="s">
        <v>285</v>
      </c>
      <c r="D473" s="92" t="s">
        <v>286</v>
      </c>
      <c r="E473">
        <v>5.82228326797485</v>
      </c>
    </row>
    <row r="474" spans="1:5">
      <c r="A474" s="92">
        <v>2030</v>
      </c>
      <c r="B474" s="92" t="s">
        <v>110</v>
      </c>
      <c r="C474" s="92" t="s">
        <v>285</v>
      </c>
      <c r="D474" s="92" t="s">
        <v>286</v>
      </c>
      <c r="E474">
        <v>1.3896142244339</v>
      </c>
    </row>
    <row r="475" spans="1:5">
      <c r="A475" s="92">
        <v>2030</v>
      </c>
      <c r="B475" s="92" t="s">
        <v>110</v>
      </c>
      <c r="C475" s="92" t="s">
        <v>285</v>
      </c>
      <c r="D475" s="92" t="s">
        <v>286</v>
      </c>
      <c r="E475">
        <v>90.629295349121094</v>
      </c>
    </row>
    <row r="476" spans="1:5">
      <c r="A476" s="92">
        <v>2030</v>
      </c>
      <c r="B476" s="92" t="s">
        <v>110</v>
      </c>
      <c r="C476" s="92" t="s">
        <v>285</v>
      </c>
      <c r="D476" s="92" t="s">
        <v>286</v>
      </c>
      <c r="E476">
        <v>0.33833530545234702</v>
      </c>
    </row>
    <row r="477" spans="1:5">
      <c r="A477" s="92">
        <v>2030</v>
      </c>
      <c r="B477" s="92" t="s">
        <v>180</v>
      </c>
      <c r="C477" s="92" t="s">
        <v>285</v>
      </c>
      <c r="D477" s="92" t="s">
        <v>286</v>
      </c>
      <c r="E477">
        <v>46.035972595214801</v>
      </c>
    </row>
    <row r="478" spans="1:5">
      <c r="A478" s="92">
        <v>2030</v>
      </c>
      <c r="B478" s="92" t="s">
        <v>180</v>
      </c>
      <c r="C478" s="92" t="s">
        <v>285</v>
      </c>
      <c r="D478" s="92" t="s">
        <v>286</v>
      </c>
      <c r="E478">
        <v>1088.46240234375</v>
      </c>
    </row>
    <row r="479" spans="1:5">
      <c r="A479" s="92">
        <v>2030</v>
      </c>
      <c r="B479" s="92" t="s">
        <v>180</v>
      </c>
      <c r="C479" s="92" t="s">
        <v>285</v>
      </c>
      <c r="D479" s="92" t="s">
        <v>286</v>
      </c>
      <c r="E479">
        <v>32.328479766845703</v>
      </c>
    </row>
    <row r="480" spans="1:5">
      <c r="A480" s="92">
        <v>2030</v>
      </c>
      <c r="B480" s="92" t="s">
        <v>180</v>
      </c>
      <c r="C480" s="92" t="s">
        <v>285</v>
      </c>
      <c r="D480" s="92" t="s">
        <v>286</v>
      </c>
      <c r="E480">
        <v>260.84405517578102</v>
      </c>
    </row>
    <row r="481" spans="1:5">
      <c r="A481" s="92">
        <v>2030</v>
      </c>
      <c r="B481" s="92" t="s">
        <v>180</v>
      </c>
      <c r="C481" s="92" t="s">
        <v>285</v>
      </c>
      <c r="D481" s="92" t="s">
        <v>286</v>
      </c>
      <c r="E481">
        <v>21.0149116516113</v>
      </c>
    </row>
    <row r="482" spans="1:5">
      <c r="A482" s="92">
        <v>2030</v>
      </c>
      <c r="B482" s="92" t="s">
        <v>112</v>
      </c>
      <c r="C482" s="92" t="s">
        <v>285</v>
      </c>
      <c r="D482" s="92" t="s">
        <v>286</v>
      </c>
      <c r="E482">
        <v>5700.8408203125</v>
      </c>
    </row>
    <row r="483" spans="1:5">
      <c r="A483" s="92">
        <v>2030</v>
      </c>
      <c r="B483" s="92" t="s">
        <v>112</v>
      </c>
      <c r="C483" s="92" t="s">
        <v>285</v>
      </c>
      <c r="D483" s="92" t="s">
        <v>286</v>
      </c>
      <c r="E483">
        <v>14.0428762435913</v>
      </c>
    </row>
    <row r="484" spans="1:5">
      <c r="A484" s="92">
        <v>2030</v>
      </c>
      <c r="B484" s="92" t="s">
        <v>112</v>
      </c>
      <c r="C484" s="92" t="s">
        <v>285</v>
      </c>
      <c r="D484" s="92" t="s">
        <v>286</v>
      </c>
      <c r="E484">
        <v>103.36896514892599</v>
      </c>
    </row>
    <row r="485" spans="1:5">
      <c r="A485" s="92">
        <v>2030</v>
      </c>
      <c r="B485" s="92" t="s">
        <v>112</v>
      </c>
      <c r="C485" s="92" t="s">
        <v>285</v>
      </c>
      <c r="D485" s="92" t="s">
        <v>286</v>
      </c>
      <c r="E485">
        <v>5203.92138671875</v>
      </c>
    </row>
    <row r="486" spans="1:5">
      <c r="A486" s="92">
        <v>2030</v>
      </c>
      <c r="B486" s="92" t="s">
        <v>112</v>
      </c>
      <c r="C486" s="92" t="s">
        <v>285</v>
      </c>
      <c r="D486" s="92" t="s">
        <v>286</v>
      </c>
      <c r="E486">
        <v>3748.02099609375</v>
      </c>
    </row>
    <row r="487" spans="1:5">
      <c r="A487" s="92">
        <v>2030</v>
      </c>
      <c r="B487" s="92" t="s">
        <v>112</v>
      </c>
      <c r="C487" s="92" t="s">
        <v>285</v>
      </c>
      <c r="D487" s="92" t="s">
        <v>286</v>
      </c>
      <c r="E487">
        <v>25186.193359375</v>
      </c>
    </row>
    <row r="488" spans="1:5">
      <c r="A488" s="92">
        <v>2030</v>
      </c>
      <c r="B488" s="92" t="s">
        <v>112</v>
      </c>
      <c r="C488" s="92" t="s">
        <v>285</v>
      </c>
      <c r="D488" s="92" t="s">
        <v>286</v>
      </c>
      <c r="E488">
        <v>79.414772033691406</v>
      </c>
    </row>
    <row r="489" spans="1:5">
      <c r="A489" s="92">
        <v>2030</v>
      </c>
      <c r="B489" s="92" t="s">
        <v>112</v>
      </c>
      <c r="C489" s="92" t="s">
        <v>285</v>
      </c>
      <c r="D489" s="92" t="s">
        <v>286</v>
      </c>
      <c r="E489">
        <v>107.34719085693401</v>
      </c>
    </row>
    <row r="490" spans="1:5">
      <c r="A490" s="92">
        <v>2030</v>
      </c>
      <c r="B490" s="92" t="s">
        <v>112</v>
      </c>
      <c r="C490" s="92" t="s">
        <v>285</v>
      </c>
      <c r="D490" s="92" t="s">
        <v>286</v>
      </c>
      <c r="E490">
        <v>17944.34765625</v>
      </c>
    </row>
    <row r="491" spans="1:5">
      <c r="A491" s="92">
        <v>2030</v>
      </c>
      <c r="B491" s="92" t="s">
        <v>112</v>
      </c>
      <c r="C491" s="92" t="s">
        <v>285</v>
      </c>
      <c r="D491" s="92" t="s">
        <v>286</v>
      </c>
      <c r="E491">
        <v>3.4820568561553999</v>
      </c>
    </row>
    <row r="492" spans="1:5">
      <c r="A492" s="92">
        <v>2030</v>
      </c>
      <c r="B492" s="92" t="s">
        <v>112</v>
      </c>
      <c r="C492" s="92" t="s">
        <v>285</v>
      </c>
      <c r="D492" s="92" t="s">
        <v>286</v>
      </c>
      <c r="E492">
        <v>35491.1171875</v>
      </c>
    </row>
    <row r="493" spans="1:5">
      <c r="A493" s="92">
        <v>2030</v>
      </c>
      <c r="B493" s="92" t="s">
        <v>112</v>
      </c>
      <c r="C493" s="92" t="s">
        <v>285</v>
      </c>
      <c r="D493" s="92" t="s">
        <v>286</v>
      </c>
      <c r="E493">
        <v>535.66052246093795</v>
      </c>
    </row>
    <row r="494" spans="1:5">
      <c r="A494" s="92">
        <v>2030</v>
      </c>
      <c r="B494" s="92" t="s">
        <v>112</v>
      </c>
      <c r="C494" s="92" t="s">
        <v>285</v>
      </c>
      <c r="D494" s="92" t="s">
        <v>286</v>
      </c>
      <c r="E494">
        <v>22991.033203125</v>
      </c>
    </row>
    <row r="495" spans="1:5">
      <c r="A495" s="92">
        <v>2030</v>
      </c>
      <c r="B495" s="92" t="s">
        <v>112</v>
      </c>
      <c r="C495" s="92" t="s">
        <v>285</v>
      </c>
      <c r="D495" s="92" t="s">
        <v>286</v>
      </c>
      <c r="E495">
        <v>2591.84643554688</v>
      </c>
    </row>
    <row r="496" spans="1:5">
      <c r="A496" s="92">
        <v>2030</v>
      </c>
      <c r="B496" s="92" t="s">
        <v>112</v>
      </c>
      <c r="C496" s="92" t="s">
        <v>285</v>
      </c>
      <c r="D496" s="92" t="s">
        <v>286</v>
      </c>
      <c r="E496">
        <v>2887.77612304688</v>
      </c>
    </row>
    <row r="497" spans="1:5">
      <c r="A497" s="92">
        <v>2030</v>
      </c>
      <c r="B497" s="92" t="s">
        <v>112</v>
      </c>
      <c r="C497" s="92" t="s">
        <v>285</v>
      </c>
      <c r="D497" s="92" t="s">
        <v>286</v>
      </c>
      <c r="E497">
        <v>282.092041015625</v>
      </c>
    </row>
    <row r="498" spans="1:5">
      <c r="A498" s="92">
        <v>2030</v>
      </c>
      <c r="B498" s="92" t="s">
        <v>112</v>
      </c>
      <c r="C498" s="92" t="s">
        <v>285</v>
      </c>
      <c r="D498" s="92" t="s">
        <v>286</v>
      </c>
      <c r="E498">
        <v>362.95306396484398</v>
      </c>
    </row>
    <row r="499" spans="1:5">
      <c r="A499" s="92">
        <v>2030</v>
      </c>
      <c r="B499" s="92" t="s">
        <v>115</v>
      </c>
      <c r="C499" s="92" t="s">
        <v>285</v>
      </c>
      <c r="D499" s="92" t="s">
        <v>286</v>
      </c>
      <c r="E499">
        <v>2237.92651367188</v>
      </c>
    </row>
    <row r="500" spans="1:5">
      <c r="A500" s="92">
        <v>2030</v>
      </c>
      <c r="B500" s="92" t="s">
        <v>115</v>
      </c>
      <c r="C500" s="92" t="s">
        <v>285</v>
      </c>
      <c r="D500" s="92" t="s">
        <v>286</v>
      </c>
      <c r="E500">
        <v>1049.72875976562</v>
      </c>
    </row>
    <row r="501" spans="1:5">
      <c r="A501" s="92">
        <v>2030</v>
      </c>
      <c r="B501" s="92" t="s">
        <v>118</v>
      </c>
      <c r="C501" s="92" t="s">
        <v>285</v>
      </c>
      <c r="D501" s="92" t="s">
        <v>286</v>
      </c>
      <c r="E501">
        <v>254.862380981445</v>
      </c>
    </row>
    <row r="502" spans="1:5">
      <c r="A502" s="92">
        <v>2030</v>
      </c>
      <c r="B502" s="92" t="s">
        <v>118</v>
      </c>
      <c r="C502" s="92" t="s">
        <v>285</v>
      </c>
      <c r="D502" s="92" t="s">
        <v>286</v>
      </c>
      <c r="E502">
        <v>3435.25903320312</v>
      </c>
    </row>
    <row r="503" spans="1:5">
      <c r="A503" s="92">
        <v>2030</v>
      </c>
      <c r="B503" s="92" t="s">
        <v>121</v>
      </c>
      <c r="C503" s="92" t="s">
        <v>285</v>
      </c>
      <c r="D503" s="92" t="s">
        <v>286</v>
      </c>
      <c r="E503">
        <v>2114.59301757812</v>
      </c>
    </row>
    <row r="504" spans="1:5">
      <c r="A504" s="92">
        <v>2030</v>
      </c>
      <c r="B504" s="92" t="s">
        <v>121</v>
      </c>
      <c r="C504" s="92" t="s">
        <v>285</v>
      </c>
      <c r="D504" s="92" t="s">
        <v>286</v>
      </c>
      <c r="E504">
        <v>2545.62670898438</v>
      </c>
    </row>
    <row r="505" spans="1:5">
      <c r="A505" s="92">
        <v>2030</v>
      </c>
      <c r="B505" s="92" t="s">
        <v>181</v>
      </c>
      <c r="C505" s="92" t="s">
        <v>285</v>
      </c>
      <c r="D505" s="92" t="s">
        <v>286</v>
      </c>
      <c r="E505">
        <v>2207.73852539062</v>
      </c>
    </row>
    <row r="506" spans="1:5">
      <c r="A506" s="92">
        <v>2030</v>
      </c>
      <c r="B506" s="92" t="s">
        <v>181</v>
      </c>
      <c r="C506" s="92" t="s">
        <v>285</v>
      </c>
      <c r="D506" s="92" t="s">
        <v>286</v>
      </c>
      <c r="E506">
        <v>114.58717346191401</v>
      </c>
    </row>
    <row r="507" spans="1:5">
      <c r="A507" s="92">
        <v>2030</v>
      </c>
      <c r="B507" s="92" t="s">
        <v>181</v>
      </c>
      <c r="C507" s="92" t="s">
        <v>285</v>
      </c>
      <c r="D507" s="92" t="s">
        <v>286</v>
      </c>
      <c r="E507">
        <v>253.02842712402301</v>
      </c>
    </row>
    <row r="508" spans="1:5">
      <c r="A508" s="92">
        <v>2030</v>
      </c>
      <c r="B508" s="92" t="s">
        <v>181</v>
      </c>
      <c r="C508" s="92" t="s">
        <v>285</v>
      </c>
      <c r="D508" s="92" t="s">
        <v>286</v>
      </c>
      <c r="E508">
        <v>15.2896060943604</v>
      </c>
    </row>
    <row r="509" spans="1:5">
      <c r="A509" s="92">
        <v>2030</v>
      </c>
      <c r="B509" s="92" t="s">
        <v>181</v>
      </c>
      <c r="C509" s="92" t="s">
        <v>285</v>
      </c>
      <c r="D509" s="92" t="s">
        <v>286</v>
      </c>
      <c r="E509">
        <v>4799.095703125</v>
      </c>
    </row>
    <row r="510" spans="1:5">
      <c r="A510" s="92">
        <v>2030</v>
      </c>
      <c r="B510" s="92" t="s">
        <v>181</v>
      </c>
      <c r="C510" s="92" t="s">
        <v>285</v>
      </c>
      <c r="D510" s="92" t="s">
        <v>286</v>
      </c>
      <c r="E510">
        <v>3525.12646484375</v>
      </c>
    </row>
    <row r="511" spans="1:5">
      <c r="A511" s="92">
        <v>2030</v>
      </c>
      <c r="B511" s="92" t="s">
        <v>124</v>
      </c>
      <c r="C511" s="92" t="s">
        <v>285</v>
      </c>
      <c r="D511" s="92" t="s">
        <v>286</v>
      </c>
      <c r="E511">
        <v>4656.7041015625</v>
      </c>
    </row>
    <row r="512" spans="1:5">
      <c r="A512" s="92">
        <v>2030</v>
      </c>
      <c r="B512" s="92" t="s">
        <v>124</v>
      </c>
      <c r="C512" s="92" t="s">
        <v>285</v>
      </c>
      <c r="D512" s="92" t="s">
        <v>286</v>
      </c>
      <c r="E512">
        <v>3.4221246242523198</v>
      </c>
    </row>
    <row r="513" spans="1:5">
      <c r="A513" s="92">
        <v>2030</v>
      </c>
      <c r="B513" s="92" t="s">
        <v>130</v>
      </c>
      <c r="C513" s="92" t="s">
        <v>285</v>
      </c>
      <c r="D513" s="92" t="s">
        <v>286</v>
      </c>
      <c r="E513">
        <v>15050.44140625</v>
      </c>
    </row>
    <row r="514" spans="1:5">
      <c r="A514" s="92">
        <v>2030</v>
      </c>
      <c r="B514" s="92" t="s">
        <v>130</v>
      </c>
      <c r="C514" s="92" t="s">
        <v>285</v>
      </c>
      <c r="D514" s="92" t="s">
        <v>286</v>
      </c>
      <c r="E514">
        <v>324.56289672851602</v>
      </c>
    </row>
    <row r="515" spans="1:5">
      <c r="A515" s="92">
        <v>2030</v>
      </c>
      <c r="B515" s="92" t="s">
        <v>130</v>
      </c>
      <c r="C515" s="92" t="s">
        <v>285</v>
      </c>
      <c r="D515" s="92" t="s">
        <v>286</v>
      </c>
      <c r="E515">
        <v>7932.05322265625</v>
      </c>
    </row>
    <row r="516" spans="1:5">
      <c r="A516" s="92">
        <v>2030</v>
      </c>
      <c r="B516" s="92" t="s">
        <v>130</v>
      </c>
      <c r="C516" s="92" t="s">
        <v>285</v>
      </c>
      <c r="D516" s="92" t="s">
        <v>286</v>
      </c>
      <c r="E516">
        <v>1048.4423828125</v>
      </c>
    </row>
    <row r="517" spans="1:5">
      <c r="A517" s="92">
        <v>2030</v>
      </c>
      <c r="B517" s="92" t="s">
        <v>130</v>
      </c>
      <c r="C517" s="92" t="s">
        <v>285</v>
      </c>
      <c r="D517" s="92" t="s">
        <v>286</v>
      </c>
      <c r="E517">
        <v>231.319580078125</v>
      </c>
    </row>
    <row r="518" spans="1:5">
      <c r="A518" s="92">
        <v>2030</v>
      </c>
      <c r="B518" s="92" t="s">
        <v>130</v>
      </c>
      <c r="C518" s="92" t="s">
        <v>285</v>
      </c>
      <c r="D518" s="92" t="s">
        <v>286</v>
      </c>
      <c r="E518">
        <v>8364.3720703125</v>
      </c>
    </row>
    <row r="519" spans="1:5">
      <c r="A519" s="92">
        <v>2030</v>
      </c>
      <c r="B519" s="92" t="s">
        <v>132</v>
      </c>
      <c r="C519" s="92" t="s">
        <v>285</v>
      </c>
      <c r="D519" s="92" t="s">
        <v>286</v>
      </c>
      <c r="E519">
        <v>26170.837890625</v>
      </c>
    </row>
    <row r="520" spans="1:5">
      <c r="A520" s="92">
        <v>2030</v>
      </c>
      <c r="B520" s="92" t="s">
        <v>132</v>
      </c>
      <c r="C520" s="92" t="s">
        <v>285</v>
      </c>
      <c r="D520" s="92" t="s">
        <v>286</v>
      </c>
      <c r="E520">
        <v>26367.48046875</v>
      </c>
    </row>
    <row r="521" spans="1:5">
      <c r="A521" s="92">
        <v>2030</v>
      </c>
      <c r="B521" s="92" t="s">
        <v>132</v>
      </c>
      <c r="C521" s="92" t="s">
        <v>285</v>
      </c>
      <c r="D521" s="92" t="s">
        <v>286</v>
      </c>
      <c r="E521">
        <v>15382.1396484375</v>
      </c>
    </row>
    <row r="522" spans="1:5">
      <c r="A522" s="92">
        <v>2030</v>
      </c>
      <c r="B522" s="92" t="s">
        <v>132</v>
      </c>
      <c r="C522" s="92" t="s">
        <v>285</v>
      </c>
      <c r="D522" s="92" t="s">
        <v>286</v>
      </c>
      <c r="E522">
        <v>1150.24987792969</v>
      </c>
    </row>
    <row r="523" spans="1:5">
      <c r="A523" s="92">
        <v>2030</v>
      </c>
      <c r="B523" s="92" t="s">
        <v>287</v>
      </c>
      <c r="C523" s="92" t="s">
        <v>285</v>
      </c>
      <c r="D523" s="92" t="s">
        <v>286</v>
      </c>
      <c r="E523">
        <v>91.180976867675795</v>
      </c>
    </row>
    <row r="524" spans="1:5">
      <c r="A524" s="92">
        <v>2030</v>
      </c>
      <c r="B524" s="92" t="s">
        <v>287</v>
      </c>
      <c r="C524" s="92" t="s">
        <v>285</v>
      </c>
      <c r="D524" s="92" t="s">
        <v>286</v>
      </c>
      <c r="E524">
        <v>10800.662109375</v>
      </c>
    </row>
    <row r="525" spans="1:5">
      <c r="A525" s="92">
        <v>2030</v>
      </c>
      <c r="B525" s="92" t="s">
        <v>287</v>
      </c>
      <c r="C525" s="92" t="s">
        <v>285</v>
      </c>
      <c r="D525" s="92" t="s">
        <v>286</v>
      </c>
      <c r="E525">
        <v>135.00256347656199</v>
      </c>
    </row>
    <row r="526" spans="1:5">
      <c r="A526" s="92">
        <v>2030</v>
      </c>
      <c r="B526" s="92" t="s">
        <v>287</v>
      </c>
      <c r="C526" s="92" t="s">
        <v>285</v>
      </c>
      <c r="D526" s="92" t="s">
        <v>286</v>
      </c>
      <c r="E526">
        <v>6306.29052734375</v>
      </c>
    </row>
    <row r="527" spans="1:5">
      <c r="A527" s="92">
        <v>2030</v>
      </c>
      <c r="B527" s="92" t="s">
        <v>141</v>
      </c>
      <c r="C527" s="92" t="s">
        <v>285</v>
      </c>
      <c r="D527" s="92" t="s">
        <v>286</v>
      </c>
      <c r="E527">
        <v>3202.23510742188</v>
      </c>
    </row>
    <row r="528" spans="1:5">
      <c r="A528" s="92">
        <v>2030</v>
      </c>
      <c r="B528" s="92" t="s">
        <v>141</v>
      </c>
      <c r="C528" s="92" t="s">
        <v>285</v>
      </c>
      <c r="D528" s="92" t="s">
        <v>286</v>
      </c>
      <c r="E528">
        <v>2648.05932617188</v>
      </c>
    </row>
    <row r="529" spans="1:5">
      <c r="A529" s="92">
        <v>2030</v>
      </c>
      <c r="B529" s="92" t="s">
        <v>141</v>
      </c>
      <c r="C529" s="92" t="s">
        <v>285</v>
      </c>
      <c r="D529" s="92" t="s">
        <v>286</v>
      </c>
      <c r="E529">
        <v>18.2695121765137</v>
      </c>
    </row>
    <row r="530" spans="1:5">
      <c r="A530" s="92">
        <v>2030</v>
      </c>
      <c r="B530" s="92" t="s">
        <v>141</v>
      </c>
      <c r="C530" s="92" t="s">
        <v>285</v>
      </c>
      <c r="D530" s="92" t="s">
        <v>286</v>
      </c>
      <c r="E530">
        <v>3852.00952148438</v>
      </c>
    </row>
    <row r="531" spans="1:5">
      <c r="A531" s="92">
        <v>2030</v>
      </c>
      <c r="B531" s="92" t="s">
        <v>141</v>
      </c>
      <c r="C531" s="92" t="s">
        <v>285</v>
      </c>
      <c r="D531" s="92" t="s">
        <v>286</v>
      </c>
      <c r="E531">
        <v>3100.63403320312</v>
      </c>
    </row>
    <row r="532" spans="1:5">
      <c r="A532" s="92">
        <v>2030</v>
      </c>
      <c r="B532" s="92" t="s">
        <v>141</v>
      </c>
      <c r="C532" s="92" t="s">
        <v>285</v>
      </c>
      <c r="D532" s="92" t="s">
        <v>286</v>
      </c>
      <c r="E532">
        <v>7.5614418983459499</v>
      </c>
    </row>
    <row r="533" spans="1:5">
      <c r="A533" s="92">
        <v>2030</v>
      </c>
      <c r="B533" s="92" t="s">
        <v>141</v>
      </c>
      <c r="C533" s="92" t="s">
        <v>285</v>
      </c>
      <c r="D533" s="92" t="s">
        <v>286</v>
      </c>
      <c r="E533">
        <v>4929.37744140625</v>
      </c>
    </row>
    <row r="534" spans="1:5">
      <c r="A534" s="92">
        <v>2030</v>
      </c>
      <c r="B534" s="92" t="s">
        <v>141</v>
      </c>
      <c r="C534" s="92" t="s">
        <v>285</v>
      </c>
      <c r="D534" s="92" t="s">
        <v>286</v>
      </c>
      <c r="E534">
        <v>2010.07141113281</v>
      </c>
    </row>
    <row r="535" spans="1:5">
      <c r="A535" s="92">
        <v>2030</v>
      </c>
      <c r="B535" s="92" t="s">
        <v>141</v>
      </c>
      <c r="C535" s="92" t="s">
        <v>285</v>
      </c>
      <c r="D535" s="92" t="s">
        <v>286</v>
      </c>
      <c r="E535">
        <v>2803.9853515625</v>
      </c>
    </row>
    <row r="536" spans="1:5">
      <c r="A536" s="92">
        <v>2030</v>
      </c>
      <c r="B536" s="92" t="s">
        <v>141</v>
      </c>
      <c r="C536" s="92" t="s">
        <v>285</v>
      </c>
      <c r="D536" s="92" t="s">
        <v>286</v>
      </c>
      <c r="E536">
        <v>1621.36047363281</v>
      </c>
    </row>
    <row r="537" spans="1:5">
      <c r="A537" s="92">
        <v>2030</v>
      </c>
      <c r="B537" s="92" t="s">
        <v>141</v>
      </c>
      <c r="C537" s="92" t="s">
        <v>285</v>
      </c>
      <c r="D537" s="92" t="s">
        <v>286</v>
      </c>
      <c r="E537">
        <v>1590.27233886719</v>
      </c>
    </row>
    <row r="538" spans="1:5">
      <c r="A538" s="92">
        <v>2030</v>
      </c>
      <c r="B538" s="92" t="s">
        <v>141</v>
      </c>
      <c r="C538" s="92" t="s">
        <v>285</v>
      </c>
      <c r="D538" s="92" t="s">
        <v>286</v>
      </c>
      <c r="E538">
        <v>361.77105712890602</v>
      </c>
    </row>
    <row r="539" spans="1:5">
      <c r="A539" s="92">
        <v>2030</v>
      </c>
      <c r="B539" s="92" t="s">
        <v>182</v>
      </c>
      <c r="C539" s="92" t="s">
        <v>285</v>
      </c>
      <c r="D539" s="92" t="s">
        <v>286</v>
      </c>
      <c r="E539">
        <v>1930.82360839844</v>
      </c>
    </row>
    <row r="540" spans="1:5">
      <c r="A540" s="92">
        <v>2030</v>
      </c>
      <c r="B540" s="92" t="s">
        <v>182</v>
      </c>
      <c r="C540" s="92" t="s">
        <v>285</v>
      </c>
      <c r="D540" s="92" t="s">
        <v>286</v>
      </c>
      <c r="E540">
        <v>1880.57849121094</v>
      </c>
    </row>
    <row r="541" spans="1:5">
      <c r="A541" s="92">
        <v>2030</v>
      </c>
      <c r="B541" s="92" t="s">
        <v>182</v>
      </c>
      <c r="C541" s="92" t="s">
        <v>285</v>
      </c>
      <c r="D541" s="92" t="s">
        <v>286</v>
      </c>
      <c r="E541">
        <v>2220.09057617188</v>
      </c>
    </row>
    <row r="542" spans="1:5">
      <c r="A542" s="92">
        <v>2030</v>
      </c>
      <c r="B542" s="92" t="s">
        <v>144</v>
      </c>
      <c r="C542" s="92" t="s">
        <v>285</v>
      </c>
      <c r="D542" s="92" t="s">
        <v>286</v>
      </c>
      <c r="E542">
        <v>2891.73217773438</v>
      </c>
    </row>
    <row r="543" spans="1:5">
      <c r="A543" s="92">
        <v>2030</v>
      </c>
      <c r="B543" s="92" t="s">
        <v>144</v>
      </c>
      <c r="C543" s="92" t="s">
        <v>285</v>
      </c>
      <c r="D543" s="92" t="s">
        <v>286</v>
      </c>
      <c r="E543">
        <v>877.56573486328102</v>
      </c>
    </row>
    <row r="544" spans="1:5">
      <c r="A544" s="92">
        <v>2030</v>
      </c>
      <c r="B544" s="92" t="s">
        <v>144</v>
      </c>
      <c r="C544" s="92" t="s">
        <v>285</v>
      </c>
      <c r="D544" s="92" t="s">
        <v>286</v>
      </c>
      <c r="E544">
        <v>3819.8203125</v>
      </c>
    </row>
    <row r="545" spans="1:5">
      <c r="A545" s="92">
        <v>2030</v>
      </c>
      <c r="B545" s="92" t="s">
        <v>144</v>
      </c>
      <c r="C545" s="92" t="s">
        <v>285</v>
      </c>
      <c r="D545" s="92" t="s">
        <v>286</v>
      </c>
      <c r="E545">
        <v>599.77337646484398</v>
      </c>
    </row>
    <row r="546" spans="1:5">
      <c r="A546" s="92">
        <v>2030</v>
      </c>
      <c r="B546" s="92" t="s">
        <v>144</v>
      </c>
      <c r="C546" s="92" t="s">
        <v>285</v>
      </c>
      <c r="D546" s="92" t="s">
        <v>286</v>
      </c>
      <c r="E546">
        <v>169.44874572753901</v>
      </c>
    </row>
    <row r="547" spans="1:5">
      <c r="A547" s="92">
        <v>2030</v>
      </c>
      <c r="B547" s="92" t="s">
        <v>144</v>
      </c>
      <c r="C547" s="92" t="s">
        <v>285</v>
      </c>
      <c r="D547" s="92" t="s">
        <v>286</v>
      </c>
      <c r="E547">
        <v>339.17645263671898</v>
      </c>
    </row>
    <row r="548" spans="1:5">
      <c r="A548" s="92">
        <v>2030</v>
      </c>
      <c r="B548" s="92" t="s">
        <v>144</v>
      </c>
      <c r="C548" s="92" t="s">
        <v>285</v>
      </c>
      <c r="D548" s="92" t="s">
        <v>286</v>
      </c>
      <c r="E548">
        <v>2383.97875976562</v>
      </c>
    </row>
    <row r="549" spans="1:5">
      <c r="A549" s="92">
        <v>2030</v>
      </c>
      <c r="B549" s="92" t="s">
        <v>147</v>
      </c>
      <c r="C549" s="92" t="s">
        <v>285</v>
      </c>
      <c r="D549" s="92" t="s">
        <v>286</v>
      </c>
      <c r="E549">
        <v>2421.35766601562</v>
      </c>
    </row>
    <row r="550" spans="1:5">
      <c r="A550" s="92">
        <v>2030</v>
      </c>
      <c r="B550" s="92" t="s">
        <v>147</v>
      </c>
      <c r="C550" s="92" t="s">
        <v>285</v>
      </c>
      <c r="D550" s="92" t="s">
        <v>286</v>
      </c>
      <c r="E550">
        <v>867.36981201171898</v>
      </c>
    </row>
    <row r="551" spans="1:5">
      <c r="A551" s="92">
        <v>2030</v>
      </c>
      <c r="B551" s="92" t="s">
        <v>147</v>
      </c>
      <c r="C551" s="92" t="s">
        <v>285</v>
      </c>
      <c r="D551" s="92" t="s">
        <v>286</v>
      </c>
      <c r="E551">
        <v>364.68063354492199</v>
      </c>
    </row>
    <row r="552" spans="1:5">
      <c r="A552" s="92">
        <v>2030</v>
      </c>
      <c r="B552" s="92" t="s">
        <v>147</v>
      </c>
      <c r="C552" s="92" t="s">
        <v>285</v>
      </c>
      <c r="D552" s="92" t="s">
        <v>286</v>
      </c>
      <c r="E552">
        <v>5403.5849609375</v>
      </c>
    </row>
    <row r="553" spans="1:5">
      <c r="A553" s="92">
        <v>2030</v>
      </c>
      <c r="B553" s="92" t="s">
        <v>147</v>
      </c>
      <c r="C553" s="92" t="s">
        <v>285</v>
      </c>
      <c r="D553" s="92" t="s">
        <v>286</v>
      </c>
      <c r="E553">
        <v>5821.44677734375</v>
      </c>
    </row>
    <row r="554" spans="1:5">
      <c r="A554" s="92">
        <v>2030</v>
      </c>
      <c r="B554" s="92" t="s">
        <v>183</v>
      </c>
      <c r="C554" s="92" t="s">
        <v>285</v>
      </c>
      <c r="D554" s="92" t="s">
        <v>286</v>
      </c>
      <c r="E554">
        <v>1892.00378417969</v>
      </c>
    </row>
    <row r="555" spans="1:5">
      <c r="A555" s="92">
        <v>2030</v>
      </c>
      <c r="B555" s="92" t="s">
        <v>183</v>
      </c>
      <c r="C555" s="92" t="s">
        <v>285</v>
      </c>
      <c r="D555" s="92" t="s">
        <v>286</v>
      </c>
      <c r="E555">
        <v>458.56698608398398</v>
      </c>
    </row>
    <row r="556" spans="1:5">
      <c r="A556" s="92">
        <v>2030</v>
      </c>
      <c r="B556" s="92" t="s">
        <v>183</v>
      </c>
      <c r="C556" s="92" t="s">
        <v>285</v>
      </c>
      <c r="D556" s="92" t="s">
        <v>286</v>
      </c>
      <c r="E556">
        <v>274.53729248046898</v>
      </c>
    </row>
    <row r="557" spans="1:5">
      <c r="A557" s="92">
        <v>2030</v>
      </c>
      <c r="B557" s="92" t="s">
        <v>183</v>
      </c>
      <c r="C557" s="92" t="s">
        <v>285</v>
      </c>
      <c r="D557" s="92" t="s">
        <v>286</v>
      </c>
      <c r="E557">
        <v>871.95751953125</v>
      </c>
    </row>
    <row r="558" spans="1:5">
      <c r="A558" s="92">
        <v>2030</v>
      </c>
      <c r="B558" s="92" t="s">
        <v>149</v>
      </c>
      <c r="C558" s="92" t="s">
        <v>285</v>
      </c>
      <c r="D558" s="92" t="s">
        <v>286</v>
      </c>
      <c r="E558">
        <v>1003.27008056641</v>
      </c>
    </row>
    <row r="559" spans="1:5">
      <c r="A559" s="92">
        <v>2030</v>
      </c>
      <c r="B559" s="92" t="s">
        <v>149</v>
      </c>
      <c r="C559" s="92" t="s">
        <v>285</v>
      </c>
      <c r="D559" s="92" t="s">
        <v>286</v>
      </c>
      <c r="E559">
        <v>2.0788170397281602E-2</v>
      </c>
    </row>
    <row r="560" spans="1:5">
      <c r="A560" s="92">
        <v>2030</v>
      </c>
      <c r="B560" s="92" t="s">
        <v>149</v>
      </c>
      <c r="C560" s="92" t="s">
        <v>285</v>
      </c>
      <c r="D560" s="92" t="s">
        <v>286</v>
      </c>
      <c r="E560">
        <v>49.910385131835902</v>
      </c>
    </row>
    <row r="561" spans="1:5">
      <c r="A561" s="92">
        <v>2030</v>
      </c>
      <c r="B561" s="92" t="s">
        <v>149</v>
      </c>
      <c r="C561" s="92" t="s">
        <v>285</v>
      </c>
      <c r="D561" s="92" t="s">
        <v>286</v>
      </c>
      <c r="E561">
        <v>10.674277305603001</v>
      </c>
    </row>
    <row r="562" spans="1:5">
      <c r="A562" s="92">
        <v>2030</v>
      </c>
      <c r="B562" s="92" t="s">
        <v>149</v>
      </c>
      <c r="C562" s="92" t="s">
        <v>285</v>
      </c>
      <c r="D562" s="92" t="s">
        <v>286</v>
      </c>
      <c r="E562">
        <v>2.1303365230560298</v>
      </c>
    </row>
    <row r="563" spans="1:5">
      <c r="A563" s="92">
        <v>2030</v>
      </c>
      <c r="B563" s="92" t="s">
        <v>149</v>
      </c>
      <c r="C563" s="92" t="s">
        <v>285</v>
      </c>
      <c r="D563" s="92" t="s">
        <v>286</v>
      </c>
      <c r="E563">
        <v>7.5607366561889604</v>
      </c>
    </row>
    <row r="564" spans="1:5">
      <c r="A564" s="92">
        <v>2030</v>
      </c>
      <c r="B564" s="92" t="s">
        <v>149</v>
      </c>
      <c r="C564" s="92" t="s">
        <v>285</v>
      </c>
      <c r="D564" s="92" t="s">
        <v>286</v>
      </c>
      <c r="E564">
        <v>833.68273925781205</v>
      </c>
    </row>
    <row r="565" spans="1:5">
      <c r="A565" s="92">
        <v>2030</v>
      </c>
      <c r="B565" s="92" t="s">
        <v>149</v>
      </c>
      <c r="C565" s="92" t="s">
        <v>285</v>
      </c>
      <c r="D565" s="92" t="s">
        <v>286</v>
      </c>
      <c r="E565">
        <v>11.425712585449199</v>
      </c>
    </row>
    <row r="566" spans="1:5">
      <c r="A566" s="92">
        <v>2030</v>
      </c>
      <c r="B566" s="92" t="s">
        <v>149</v>
      </c>
      <c r="C566" s="92" t="s">
        <v>285</v>
      </c>
      <c r="D566" s="92" t="s">
        <v>286</v>
      </c>
      <c r="E566">
        <v>4310.44580078125</v>
      </c>
    </row>
    <row r="567" spans="1:5">
      <c r="A567" s="92">
        <v>2030</v>
      </c>
      <c r="B567" s="92" t="s">
        <v>149</v>
      </c>
      <c r="C567" s="92" t="s">
        <v>285</v>
      </c>
      <c r="D567" s="92" t="s">
        <v>286</v>
      </c>
      <c r="E567">
        <v>174.7548828125</v>
      </c>
    </row>
    <row r="568" spans="1:5">
      <c r="A568" s="92">
        <v>2030</v>
      </c>
      <c r="B568" s="92" t="s">
        <v>149</v>
      </c>
      <c r="C568" s="92" t="s">
        <v>285</v>
      </c>
      <c r="D568" s="92" t="s">
        <v>286</v>
      </c>
      <c r="E568">
        <v>3.2842757701873802</v>
      </c>
    </row>
    <row r="569" spans="1:5">
      <c r="A569" s="92">
        <v>2030</v>
      </c>
      <c r="B569" s="92" t="s">
        <v>149</v>
      </c>
      <c r="C569" s="92" t="s">
        <v>285</v>
      </c>
      <c r="D569" s="92" t="s">
        <v>286</v>
      </c>
      <c r="E569">
        <v>0.87838852405548096</v>
      </c>
    </row>
    <row r="570" spans="1:5">
      <c r="A570" s="92">
        <v>2030</v>
      </c>
      <c r="B570" s="92" t="s">
        <v>149</v>
      </c>
      <c r="C570" s="92" t="s">
        <v>285</v>
      </c>
      <c r="D570" s="92" t="s">
        <v>286</v>
      </c>
      <c r="E570">
        <v>1.39582860469818</v>
      </c>
    </row>
    <row r="571" spans="1:5">
      <c r="A571" s="92">
        <v>2030</v>
      </c>
      <c r="B571" s="92" t="s">
        <v>149</v>
      </c>
      <c r="C571" s="92" t="s">
        <v>285</v>
      </c>
      <c r="D571" s="92" t="s">
        <v>286</v>
      </c>
      <c r="E571">
        <v>145.52668762207</v>
      </c>
    </row>
    <row r="572" spans="1:5">
      <c r="A572" s="92">
        <v>2030</v>
      </c>
      <c r="B572" s="92" t="s">
        <v>155</v>
      </c>
      <c r="C572" s="92" t="s">
        <v>285</v>
      </c>
      <c r="D572" s="92" t="s">
        <v>286</v>
      </c>
      <c r="E572">
        <v>808.35162353515602</v>
      </c>
    </row>
    <row r="573" spans="1:5">
      <c r="A573" s="92">
        <v>2030</v>
      </c>
      <c r="B573" s="92" t="s">
        <v>155</v>
      </c>
      <c r="C573" s="92" t="s">
        <v>285</v>
      </c>
      <c r="D573" s="92" t="s">
        <v>286</v>
      </c>
      <c r="E573">
        <v>2271.3359375</v>
      </c>
    </row>
    <row r="574" spans="1:5">
      <c r="A574" s="92">
        <v>2030</v>
      </c>
      <c r="B574" s="92" t="s">
        <v>155</v>
      </c>
      <c r="C574" s="92" t="s">
        <v>285</v>
      </c>
      <c r="D574" s="92" t="s">
        <v>286</v>
      </c>
      <c r="E574">
        <v>2322.84838867188</v>
      </c>
    </row>
    <row r="575" spans="1:5">
      <c r="A575" s="92">
        <v>2030</v>
      </c>
      <c r="B575" s="92" t="s">
        <v>155</v>
      </c>
      <c r="C575" s="92" t="s">
        <v>285</v>
      </c>
      <c r="D575" s="92" t="s">
        <v>286</v>
      </c>
      <c r="E575">
        <v>6734.1279296875</v>
      </c>
    </row>
    <row r="576" spans="1:5">
      <c r="A576" s="92">
        <v>2030</v>
      </c>
      <c r="B576" s="92" t="s">
        <v>155</v>
      </c>
      <c r="C576" s="92" t="s">
        <v>285</v>
      </c>
      <c r="D576" s="92" t="s">
        <v>286</v>
      </c>
      <c r="E576">
        <v>4976.26220703125</v>
      </c>
    </row>
    <row r="577" spans="1:5">
      <c r="A577" s="92">
        <v>2030</v>
      </c>
      <c r="B577" s="92" t="s">
        <v>155</v>
      </c>
      <c r="C577" s="92" t="s">
        <v>285</v>
      </c>
      <c r="D577" s="92" t="s">
        <v>286</v>
      </c>
      <c r="E577">
        <v>279.42541503906199</v>
      </c>
    </row>
    <row r="578" spans="1:5">
      <c r="A578" s="92">
        <v>2030</v>
      </c>
      <c r="B578" s="92" t="s">
        <v>155</v>
      </c>
      <c r="C578" s="92" t="s">
        <v>285</v>
      </c>
      <c r="D578" s="92" t="s">
        <v>286</v>
      </c>
      <c r="E578">
        <v>15850.1591796875</v>
      </c>
    </row>
    <row r="579" spans="1:5">
      <c r="A579" s="92">
        <v>2030</v>
      </c>
      <c r="B579" s="92" t="s">
        <v>155</v>
      </c>
      <c r="C579" s="92" t="s">
        <v>285</v>
      </c>
      <c r="D579" s="92" t="s">
        <v>286</v>
      </c>
      <c r="E579">
        <v>3.14406085014343</v>
      </c>
    </row>
    <row r="580" spans="1:5">
      <c r="A580" s="92">
        <v>2030</v>
      </c>
      <c r="B580" s="92" t="s">
        <v>155</v>
      </c>
      <c r="C580" s="92" t="s">
        <v>285</v>
      </c>
      <c r="D580" s="92" t="s">
        <v>286</v>
      </c>
      <c r="E580">
        <v>5.0187604501843496E-3</v>
      </c>
    </row>
    <row r="581" spans="1:5">
      <c r="A581" s="92">
        <v>2030</v>
      </c>
      <c r="B581" s="92" t="s">
        <v>155</v>
      </c>
      <c r="C581" s="92" t="s">
        <v>285</v>
      </c>
      <c r="D581" s="92" t="s">
        <v>286</v>
      </c>
      <c r="E581">
        <v>14838.392578125</v>
      </c>
    </row>
    <row r="582" spans="1:5">
      <c r="A582" s="92">
        <v>2030</v>
      </c>
      <c r="B582" s="92" t="s">
        <v>155</v>
      </c>
      <c r="C582" s="92" t="s">
        <v>285</v>
      </c>
      <c r="D582" s="92" t="s">
        <v>286</v>
      </c>
      <c r="E582">
        <v>0.82083535194396995</v>
      </c>
    </row>
    <row r="583" spans="1:5">
      <c r="A583" s="92">
        <v>2030</v>
      </c>
      <c r="B583" s="92" t="s">
        <v>155</v>
      </c>
      <c r="C583" s="92" t="s">
        <v>285</v>
      </c>
      <c r="D583" s="92" t="s">
        <v>286</v>
      </c>
      <c r="E583">
        <v>87.010269165039105</v>
      </c>
    </row>
    <row r="584" spans="1:5">
      <c r="A584" s="92">
        <v>2035</v>
      </c>
      <c r="B584" s="92" t="s">
        <v>78</v>
      </c>
      <c r="C584" s="92" t="s">
        <v>285</v>
      </c>
      <c r="D584" s="92" t="s">
        <v>286</v>
      </c>
      <c r="E584">
        <v>95.197410583496094</v>
      </c>
    </row>
    <row r="585" spans="1:5">
      <c r="A585" s="92">
        <v>2035</v>
      </c>
      <c r="B585" s="92" t="s">
        <v>78</v>
      </c>
      <c r="C585" s="92" t="s">
        <v>285</v>
      </c>
      <c r="D585" s="92" t="s">
        <v>286</v>
      </c>
      <c r="E585">
        <v>447.56246948242199</v>
      </c>
    </row>
    <row r="586" spans="1:5">
      <c r="A586" s="92">
        <v>2035</v>
      </c>
      <c r="B586" s="92" t="s">
        <v>78</v>
      </c>
      <c r="C586" s="92" t="s">
        <v>285</v>
      </c>
      <c r="D586" s="92" t="s">
        <v>286</v>
      </c>
      <c r="E586">
        <v>22.395799636840799</v>
      </c>
    </row>
    <row r="587" spans="1:5">
      <c r="A587" s="92">
        <v>2035</v>
      </c>
      <c r="B587" s="92" t="s">
        <v>78</v>
      </c>
      <c r="C587" s="92" t="s">
        <v>285</v>
      </c>
      <c r="D587" s="92" t="s">
        <v>286</v>
      </c>
      <c r="E587">
        <v>2578.73583984375</v>
      </c>
    </row>
    <row r="588" spans="1:5">
      <c r="A588" s="92">
        <v>2035</v>
      </c>
      <c r="B588" s="92" t="s">
        <v>78</v>
      </c>
      <c r="C588" s="92" t="s">
        <v>285</v>
      </c>
      <c r="D588" s="92" t="s">
        <v>286</v>
      </c>
      <c r="E588">
        <v>924.89129638671898</v>
      </c>
    </row>
    <row r="589" spans="1:5">
      <c r="A589" s="92">
        <v>2035</v>
      </c>
      <c r="B589" s="92" t="s">
        <v>78</v>
      </c>
      <c r="C589" s="92" t="s">
        <v>285</v>
      </c>
      <c r="D589" s="92" t="s">
        <v>286</v>
      </c>
      <c r="E589">
        <v>651.348388671875</v>
      </c>
    </row>
    <row r="590" spans="1:5">
      <c r="A590" s="92">
        <v>2035</v>
      </c>
      <c r="B590" s="92" t="s">
        <v>78</v>
      </c>
      <c r="C590" s="92" t="s">
        <v>285</v>
      </c>
      <c r="D590" s="92" t="s">
        <v>286</v>
      </c>
      <c r="E590">
        <v>2118.41845703125</v>
      </c>
    </row>
    <row r="591" spans="1:5">
      <c r="A591" s="92">
        <v>2035</v>
      </c>
      <c r="B591" s="92" t="s">
        <v>78</v>
      </c>
      <c r="C591" s="92" t="s">
        <v>285</v>
      </c>
      <c r="D591" s="92" t="s">
        <v>286</v>
      </c>
      <c r="E591">
        <v>319.13409423828102</v>
      </c>
    </row>
    <row r="592" spans="1:5">
      <c r="A592" s="92">
        <v>2035</v>
      </c>
      <c r="B592" s="92" t="s">
        <v>81</v>
      </c>
      <c r="C592" s="92" t="s">
        <v>285</v>
      </c>
      <c r="D592" s="92" t="s">
        <v>286</v>
      </c>
      <c r="E592">
        <v>173.77325439453099</v>
      </c>
    </row>
    <row r="593" spans="1:5">
      <c r="A593" s="92">
        <v>2035</v>
      </c>
      <c r="B593" s="92" t="s">
        <v>81</v>
      </c>
      <c r="C593" s="92" t="s">
        <v>285</v>
      </c>
      <c r="D593" s="92" t="s">
        <v>286</v>
      </c>
      <c r="E593">
        <v>1341.87145996094</v>
      </c>
    </row>
    <row r="594" spans="1:5">
      <c r="A594" s="92">
        <v>2035</v>
      </c>
      <c r="B594" s="92" t="s">
        <v>81</v>
      </c>
      <c r="C594" s="92" t="s">
        <v>285</v>
      </c>
      <c r="D594" s="92" t="s">
        <v>286</v>
      </c>
      <c r="E594">
        <v>1957.44592285156</v>
      </c>
    </row>
    <row r="595" spans="1:5">
      <c r="A595" s="92">
        <v>2035</v>
      </c>
      <c r="B595" s="92" t="s">
        <v>81</v>
      </c>
      <c r="C595" s="92" t="s">
        <v>285</v>
      </c>
      <c r="D595" s="92" t="s">
        <v>286</v>
      </c>
      <c r="E595">
        <v>946.49615478515602</v>
      </c>
    </row>
    <row r="596" spans="1:5">
      <c r="A596" s="92">
        <v>2035</v>
      </c>
      <c r="B596" s="92" t="s">
        <v>81</v>
      </c>
      <c r="C596" s="92" t="s">
        <v>285</v>
      </c>
      <c r="D596" s="92" t="s">
        <v>286</v>
      </c>
      <c r="E596">
        <v>1912.57739257812</v>
      </c>
    </row>
    <row r="597" spans="1:5">
      <c r="A597" s="92">
        <v>2035</v>
      </c>
      <c r="B597" s="92" t="s">
        <v>81</v>
      </c>
      <c r="C597" s="92" t="s">
        <v>285</v>
      </c>
      <c r="D597" s="92" t="s">
        <v>286</v>
      </c>
      <c r="E597">
        <v>3.7444334030151398</v>
      </c>
    </row>
    <row r="598" spans="1:5">
      <c r="A598" s="92">
        <v>2035</v>
      </c>
      <c r="B598" s="92" t="s">
        <v>81</v>
      </c>
      <c r="C598" s="92" t="s">
        <v>285</v>
      </c>
      <c r="D598" s="92" t="s">
        <v>286</v>
      </c>
      <c r="E598">
        <v>2309.76977539062</v>
      </c>
    </row>
    <row r="599" spans="1:5">
      <c r="A599" s="92">
        <v>2035</v>
      </c>
      <c r="B599" s="92" t="s">
        <v>81</v>
      </c>
      <c r="C599" s="92" t="s">
        <v>285</v>
      </c>
      <c r="D599" s="92" t="s">
        <v>286</v>
      </c>
      <c r="E599">
        <v>389.57577514648398</v>
      </c>
    </row>
    <row r="600" spans="1:5">
      <c r="A600" s="92">
        <v>2035</v>
      </c>
      <c r="B600" s="92" t="s">
        <v>81</v>
      </c>
      <c r="C600" s="92" t="s">
        <v>285</v>
      </c>
      <c r="D600" s="92" t="s">
        <v>286</v>
      </c>
      <c r="E600">
        <v>1.0426841974258401</v>
      </c>
    </row>
    <row r="601" spans="1:5">
      <c r="A601" s="92">
        <v>2035</v>
      </c>
      <c r="B601" s="92" t="s">
        <v>81</v>
      </c>
      <c r="C601" s="92" t="s">
        <v>285</v>
      </c>
      <c r="D601" s="92" t="s">
        <v>286</v>
      </c>
      <c r="E601">
        <v>350.156982421875</v>
      </c>
    </row>
    <row r="602" spans="1:5">
      <c r="A602" s="92">
        <v>2035</v>
      </c>
      <c r="B602" s="92" t="s">
        <v>81</v>
      </c>
      <c r="C602" s="92" t="s">
        <v>285</v>
      </c>
      <c r="D602" s="92" t="s">
        <v>286</v>
      </c>
      <c r="E602">
        <v>14.6035146713257</v>
      </c>
    </row>
    <row r="603" spans="1:5">
      <c r="A603" s="92">
        <v>2035</v>
      </c>
      <c r="B603" s="92" t="s">
        <v>81</v>
      </c>
      <c r="C603" s="92" t="s">
        <v>285</v>
      </c>
      <c r="D603" s="92" t="s">
        <v>286</v>
      </c>
      <c r="E603">
        <v>174.189041137695</v>
      </c>
    </row>
    <row r="604" spans="1:5">
      <c r="A604" s="92">
        <v>2035</v>
      </c>
      <c r="B604" s="92" t="s">
        <v>87</v>
      </c>
      <c r="C604" s="92" t="s">
        <v>285</v>
      </c>
      <c r="D604" s="92" t="s">
        <v>286</v>
      </c>
      <c r="E604">
        <v>133.15618896484401</v>
      </c>
    </row>
    <row r="605" spans="1:5">
      <c r="A605" s="92">
        <v>2035</v>
      </c>
      <c r="B605" s="92" t="s">
        <v>87</v>
      </c>
      <c r="C605" s="92" t="s">
        <v>285</v>
      </c>
      <c r="D605" s="92" t="s">
        <v>286</v>
      </c>
      <c r="E605">
        <v>198.027755737305</v>
      </c>
    </row>
    <row r="606" spans="1:5">
      <c r="A606" s="92">
        <v>2035</v>
      </c>
      <c r="B606" s="92" t="s">
        <v>87</v>
      </c>
      <c r="C606" s="92" t="s">
        <v>285</v>
      </c>
      <c r="D606" s="92" t="s">
        <v>286</v>
      </c>
      <c r="E606">
        <v>1472.93591308594</v>
      </c>
    </row>
    <row r="607" spans="1:5">
      <c r="A607" s="92">
        <v>2035</v>
      </c>
      <c r="B607" s="92" t="s">
        <v>87</v>
      </c>
      <c r="C607" s="92" t="s">
        <v>285</v>
      </c>
      <c r="D607" s="92" t="s">
        <v>286</v>
      </c>
      <c r="E607">
        <v>201.065505981445</v>
      </c>
    </row>
    <row r="608" spans="1:5">
      <c r="A608" s="92">
        <v>2035</v>
      </c>
      <c r="B608" s="92" t="s">
        <v>87</v>
      </c>
      <c r="C608" s="92" t="s">
        <v>285</v>
      </c>
      <c r="D608" s="92" t="s">
        <v>286</v>
      </c>
      <c r="E608">
        <v>432.30285644531199</v>
      </c>
    </row>
    <row r="609" spans="1:5">
      <c r="A609" s="92">
        <v>2035</v>
      </c>
      <c r="B609" s="92" t="s">
        <v>87</v>
      </c>
      <c r="C609" s="92" t="s">
        <v>285</v>
      </c>
      <c r="D609" s="92" t="s">
        <v>286</v>
      </c>
      <c r="E609">
        <v>33.310264587402301</v>
      </c>
    </row>
    <row r="610" spans="1:5">
      <c r="A610" s="92">
        <v>2035</v>
      </c>
      <c r="B610" s="92" t="s">
        <v>87</v>
      </c>
      <c r="C610" s="92" t="s">
        <v>285</v>
      </c>
      <c r="D610" s="92" t="s">
        <v>286</v>
      </c>
      <c r="E610">
        <v>1008.41827392578</v>
      </c>
    </row>
    <row r="611" spans="1:5">
      <c r="A611" s="92">
        <v>2035</v>
      </c>
      <c r="B611" s="92" t="s">
        <v>87</v>
      </c>
      <c r="C611" s="92" t="s">
        <v>285</v>
      </c>
      <c r="D611" s="92" t="s">
        <v>286</v>
      </c>
      <c r="E611">
        <v>7.8308485448360401E-2</v>
      </c>
    </row>
    <row r="612" spans="1:5">
      <c r="A612" s="92">
        <v>2035</v>
      </c>
      <c r="B612" s="92" t="s">
        <v>87</v>
      </c>
      <c r="C612" s="92" t="s">
        <v>285</v>
      </c>
      <c r="D612" s="92" t="s">
        <v>286</v>
      </c>
      <c r="E612">
        <v>279.23361206054699</v>
      </c>
    </row>
    <row r="613" spans="1:5">
      <c r="A613" s="92">
        <v>2035</v>
      </c>
      <c r="B613" s="92" t="s">
        <v>87</v>
      </c>
      <c r="C613" s="92" t="s">
        <v>285</v>
      </c>
      <c r="D613" s="92" t="s">
        <v>286</v>
      </c>
      <c r="E613">
        <v>37.946002960205099</v>
      </c>
    </row>
    <row r="614" spans="1:5">
      <c r="A614" s="92">
        <v>2035</v>
      </c>
      <c r="B614" s="92" t="s">
        <v>87</v>
      </c>
      <c r="C614" s="92" t="s">
        <v>285</v>
      </c>
      <c r="D614" s="92" t="s">
        <v>286</v>
      </c>
      <c r="E614">
        <v>147.91418457031199</v>
      </c>
    </row>
    <row r="615" spans="1:5">
      <c r="A615" s="92">
        <v>2035</v>
      </c>
      <c r="B615" s="92" t="s">
        <v>87</v>
      </c>
      <c r="C615" s="92" t="s">
        <v>285</v>
      </c>
      <c r="D615" s="92" t="s">
        <v>286</v>
      </c>
      <c r="E615">
        <v>1.3641719818115201</v>
      </c>
    </row>
    <row r="616" spans="1:5">
      <c r="A616" s="92">
        <v>2035</v>
      </c>
      <c r="B616" s="92" t="s">
        <v>87</v>
      </c>
      <c r="C616" s="92" t="s">
        <v>285</v>
      </c>
      <c r="D616" s="92" t="s">
        <v>286</v>
      </c>
      <c r="E616">
        <v>168.43075561523401</v>
      </c>
    </row>
    <row r="617" spans="1:5">
      <c r="A617" s="92">
        <v>2035</v>
      </c>
      <c r="B617" s="92" t="s">
        <v>87</v>
      </c>
      <c r="C617" s="92" t="s">
        <v>285</v>
      </c>
      <c r="D617" s="92" t="s">
        <v>286</v>
      </c>
      <c r="E617">
        <v>2.8983829021453902</v>
      </c>
    </row>
    <row r="618" spans="1:5">
      <c r="A618" s="92">
        <v>2035</v>
      </c>
      <c r="B618" s="92" t="s">
        <v>87</v>
      </c>
      <c r="C618" s="92" t="s">
        <v>285</v>
      </c>
      <c r="D618" s="92" t="s">
        <v>286</v>
      </c>
      <c r="E618">
        <v>699.06408691406205</v>
      </c>
    </row>
    <row r="619" spans="1:5">
      <c r="A619" s="92">
        <v>2035</v>
      </c>
      <c r="B619" s="92" t="s">
        <v>84</v>
      </c>
      <c r="C619" s="92" t="s">
        <v>285</v>
      </c>
      <c r="D619" s="92" t="s">
        <v>286</v>
      </c>
      <c r="E619">
        <v>245.29440307617199</v>
      </c>
    </row>
    <row r="620" spans="1:5">
      <c r="A620" s="92">
        <v>2035</v>
      </c>
      <c r="B620" s="92" t="s">
        <v>84</v>
      </c>
      <c r="C620" s="92" t="s">
        <v>285</v>
      </c>
      <c r="D620" s="92" t="s">
        <v>286</v>
      </c>
      <c r="E620">
        <v>474.83901977539102</v>
      </c>
    </row>
    <row r="621" spans="1:5">
      <c r="A621" s="92">
        <v>2035</v>
      </c>
      <c r="B621" s="92" t="s">
        <v>84</v>
      </c>
      <c r="C621" s="92" t="s">
        <v>285</v>
      </c>
      <c r="D621" s="92" t="s">
        <v>286</v>
      </c>
      <c r="E621">
        <v>112.83042144775401</v>
      </c>
    </row>
    <row r="622" spans="1:5">
      <c r="A622" s="92">
        <v>2035</v>
      </c>
      <c r="B622" s="92" t="s">
        <v>84</v>
      </c>
      <c r="C622" s="92" t="s">
        <v>285</v>
      </c>
      <c r="D622" s="92" t="s">
        <v>286</v>
      </c>
      <c r="E622">
        <v>1.6982923746109</v>
      </c>
    </row>
    <row r="623" spans="1:5">
      <c r="A623" s="92">
        <v>2035</v>
      </c>
      <c r="B623" s="92" t="s">
        <v>84</v>
      </c>
      <c r="C623" s="92" t="s">
        <v>285</v>
      </c>
      <c r="D623" s="92" t="s">
        <v>286</v>
      </c>
      <c r="E623">
        <v>298.52355957031199</v>
      </c>
    </row>
    <row r="624" spans="1:5">
      <c r="A624" s="92">
        <v>2035</v>
      </c>
      <c r="B624" s="92" t="s">
        <v>84</v>
      </c>
      <c r="C624" s="92" t="s">
        <v>285</v>
      </c>
      <c r="D624" s="92" t="s">
        <v>286</v>
      </c>
      <c r="E624">
        <v>22.053829193115199</v>
      </c>
    </row>
    <row r="625" spans="1:5">
      <c r="A625" s="92">
        <v>2035</v>
      </c>
      <c r="B625" s="92" t="s">
        <v>84</v>
      </c>
      <c r="C625" s="92" t="s">
        <v>285</v>
      </c>
      <c r="D625" s="92" t="s">
        <v>286</v>
      </c>
      <c r="E625">
        <v>34.562019348144503</v>
      </c>
    </row>
    <row r="626" spans="1:5">
      <c r="A626" s="92">
        <v>2035</v>
      </c>
      <c r="B626" s="92" t="s">
        <v>84</v>
      </c>
      <c r="C626" s="92" t="s">
        <v>285</v>
      </c>
      <c r="D626" s="92" t="s">
        <v>286</v>
      </c>
      <c r="E626">
        <v>3050.28881835938</v>
      </c>
    </row>
    <row r="627" spans="1:5">
      <c r="A627" s="92">
        <v>2035</v>
      </c>
      <c r="B627" s="92" t="s">
        <v>84</v>
      </c>
      <c r="C627" s="92" t="s">
        <v>285</v>
      </c>
      <c r="D627" s="92" t="s">
        <v>286</v>
      </c>
      <c r="E627">
        <v>457.108642578125</v>
      </c>
    </row>
    <row r="628" spans="1:5">
      <c r="A628" s="92">
        <v>2035</v>
      </c>
      <c r="B628" s="92" t="s">
        <v>84</v>
      </c>
      <c r="C628" s="92" t="s">
        <v>285</v>
      </c>
      <c r="D628" s="92" t="s">
        <v>286</v>
      </c>
      <c r="E628">
        <v>906.76184082031205</v>
      </c>
    </row>
    <row r="629" spans="1:5">
      <c r="A629" s="92">
        <v>2035</v>
      </c>
      <c r="B629" s="92" t="s">
        <v>84</v>
      </c>
      <c r="C629" s="92" t="s">
        <v>285</v>
      </c>
      <c r="D629" s="92" t="s">
        <v>286</v>
      </c>
      <c r="E629">
        <v>182.485427856445</v>
      </c>
    </row>
    <row r="630" spans="1:5">
      <c r="A630" s="92">
        <v>2035</v>
      </c>
      <c r="B630" s="92" t="s">
        <v>90</v>
      </c>
      <c r="C630" s="92" t="s">
        <v>285</v>
      </c>
      <c r="D630" s="92" t="s">
        <v>286</v>
      </c>
      <c r="E630">
        <v>822.63293457031205</v>
      </c>
    </row>
    <row r="631" spans="1:5">
      <c r="A631" s="92">
        <v>2035</v>
      </c>
      <c r="B631" s="92" t="s">
        <v>90</v>
      </c>
      <c r="C631" s="92" t="s">
        <v>285</v>
      </c>
      <c r="D631" s="92" t="s">
        <v>286</v>
      </c>
      <c r="E631">
        <v>686.96832275390602</v>
      </c>
    </row>
    <row r="632" spans="1:5">
      <c r="A632" s="92">
        <v>2035</v>
      </c>
      <c r="B632" s="92" t="s">
        <v>90</v>
      </c>
      <c r="C632" s="92" t="s">
        <v>285</v>
      </c>
      <c r="D632" s="92" t="s">
        <v>286</v>
      </c>
      <c r="E632">
        <v>4.1146080940961803E-2</v>
      </c>
    </row>
    <row r="633" spans="1:5">
      <c r="A633" s="92">
        <v>2035</v>
      </c>
      <c r="B633" s="92" t="s">
        <v>90</v>
      </c>
      <c r="C633" s="92" t="s">
        <v>285</v>
      </c>
      <c r="D633" s="92" t="s">
        <v>286</v>
      </c>
      <c r="E633">
        <v>5.4399690628051802</v>
      </c>
    </row>
    <row r="634" spans="1:5">
      <c r="A634" s="92">
        <v>2035</v>
      </c>
      <c r="B634" s="92" t="s">
        <v>90</v>
      </c>
      <c r="C634" s="92" t="s">
        <v>285</v>
      </c>
      <c r="D634" s="92" t="s">
        <v>286</v>
      </c>
      <c r="E634">
        <v>9.3445844650268608</v>
      </c>
    </row>
    <row r="635" spans="1:5">
      <c r="A635" s="92">
        <v>2035</v>
      </c>
      <c r="B635" s="92" t="s">
        <v>90</v>
      </c>
      <c r="C635" s="92" t="s">
        <v>285</v>
      </c>
      <c r="D635" s="92" t="s">
        <v>286</v>
      </c>
      <c r="E635">
        <v>25.364683151245099</v>
      </c>
    </row>
    <row r="636" spans="1:5">
      <c r="A636" s="92">
        <v>2035</v>
      </c>
      <c r="B636" s="92" t="s">
        <v>90</v>
      </c>
      <c r="C636" s="92" t="s">
        <v>285</v>
      </c>
      <c r="D636" s="92" t="s">
        <v>286</v>
      </c>
      <c r="E636">
        <v>78.250885009765597</v>
      </c>
    </row>
    <row r="637" spans="1:5">
      <c r="A637" s="92">
        <v>2035</v>
      </c>
      <c r="B637" s="92" t="s">
        <v>90</v>
      </c>
      <c r="C637" s="92" t="s">
        <v>285</v>
      </c>
      <c r="D637" s="92" t="s">
        <v>286</v>
      </c>
      <c r="E637">
        <v>43.256820678710902</v>
      </c>
    </row>
    <row r="638" spans="1:5">
      <c r="A638" s="92">
        <v>2035</v>
      </c>
      <c r="B638" s="92" t="s">
        <v>90</v>
      </c>
      <c r="C638" s="92" t="s">
        <v>285</v>
      </c>
      <c r="D638" s="92" t="s">
        <v>286</v>
      </c>
      <c r="E638">
        <v>3123.912109375</v>
      </c>
    </row>
    <row r="639" spans="1:5">
      <c r="A639" s="92">
        <v>2035</v>
      </c>
      <c r="B639" s="92" t="s">
        <v>90</v>
      </c>
      <c r="C639" s="92" t="s">
        <v>285</v>
      </c>
      <c r="D639" s="92" t="s">
        <v>286</v>
      </c>
      <c r="E639">
        <v>32.809558868408203</v>
      </c>
    </row>
    <row r="640" spans="1:5">
      <c r="A640" s="92">
        <v>2035</v>
      </c>
      <c r="B640" s="92" t="s">
        <v>95</v>
      </c>
      <c r="C640" s="92" t="s">
        <v>285</v>
      </c>
      <c r="D640" s="92" t="s">
        <v>286</v>
      </c>
      <c r="E640">
        <v>1601.48376464844</v>
      </c>
    </row>
    <row r="641" spans="1:5">
      <c r="A641" s="92">
        <v>2035</v>
      </c>
      <c r="B641" s="92" t="s">
        <v>95</v>
      </c>
      <c r="C641" s="92" t="s">
        <v>285</v>
      </c>
      <c r="D641" s="92" t="s">
        <v>286</v>
      </c>
      <c r="E641">
        <v>801.21276855468795</v>
      </c>
    </row>
    <row r="642" spans="1:5">
      <c r="A642" s="92">
        <v>2035</v>
      </c>
      <c r="B642" s="92" t="s">
        <v>95</v>
      </c>
      <c r="C642" s="92" t="s">
        <v>285</v>
      </c>
      <c r="D642" s="92" t="s">
        <v>286</v>
      </c>
      <c r="E642">
        <v>24.6338195800781</v>
      </c>
    </row>
    <row r="643" spans="1:5">
      <c r="A643" s="92">
        <v>2035</v>
      </c>
      <c r="B643" s="92" t="s">
        <v>95</v>
      </c>
      <c r="C643" s="92" t="s">
        <v>285</v>
      </c>
      <c r="D643" s="92" t="s">
        <v>286</v>
      </c>
      <c r="E643">
        <v>1482.31506347656</v>
      </c>
    </row>
    <row r="644" spans="1:5">
      <c r="A644" s="92">
        <v>2035</v>
      </c>
      <c r="B644" s="92" t="s">
        <v>95</v>
      </c>
      <c r="C644" s="92" t="s">
        <v>285</v>
      </c>
      <c r="D644" s="92" t="s">
        <v>286</v>
      </c>
      <c r="E644">
        <v>215.013595581055</v>
      </c>
    </row>
    <row r="645" spans="1:5">
      <c r="A645" s="92">
        <v>2035</v>
      </c>
      <c r="B645" s="92" t="s">
        <v>95</v>
      </c>
      <c r="C645" s="92" t="s">
        <v>285</v>
      </c>
      <c r="D645" s="92" t="s">
        <v>286</v>
      </c>
      <c r="E645">
        <v>195.97200012207</v>
      </c>
    </row>
    <row r="646" spans="1:5">
      <c r="A646" s="92">
        <v>2035</v>
      </c>
      <c r="B646" s="92" t="s">
        <v>95</v>
      </c>
      <c r="C646" s="92" t="s">
        <v>285</v>
      </c>
      <c r="D646" s="92" t="s">
        <v>286</v>
      </c>
      <c r="E646">
        <v>1.6983385086059599</v>
      </c>
    </row>
    <row r="647" spans="1:5">
      <c r="A647" s="92">
        <v>2035</v>
      </c>
      <c r="B647" s="92" t="s">
        <v>95</v>
      </c>
      <c r="C647" s="92" t="s">
        <v>285</v>
      </c>
      <c r="D647" s="92" t="s">
        <v>286</v>
      </c>
      <c r="E647">
        <v>16.2753505706787</v>
      </c>
    </row>
    <row r="648" spans="1:5">
      <c r="A648" s="92">
        <v>2035</v>
      </c>
      <c r="B648" s="92" t="s">
        <v>95</v>
      </c>
      <c r="C648" s="92" t="s">
        <v>285</v>
      </c>
      <c r="D648" s="92" t="s">
        <v>286</v>
      </c>
      <c r="E648">
        <v>783.13244628906205</v>
      </c>
    </row>
    <row r="649" spans="1:5">
      <c r="A649" s="92">
        <v>2035</v>
      </c>
      <c r="B649" s="92" t="s">
        <v>99</v>
      </c>
      <c r="C649" s="92" t="s">
        <v>285</v>
      </c>
      <c r="D649" s="92" t="s">
        <v>286</v>
      </c>
      <c r="E649">
        <v>3240.52319335938</v>
      </c>
    </row>
    <row r="650" spans="1:5">
      <c r="A650" s="92">
        <v>2035</v>
      </c>
      <c r="B650" s="92" t="s">
        <v>99</v>
      </c>
      <c r="C650" s="92" t="s">
        <v>285</v>
      </c>
      <c r="D650" s="92" t="s">
        <v>286</v>
      </c>
      <c r="E650">
        <v>5304.7900390625</v>
      </c>
    </row>
    <row r="651" spans="1:5">
      <c r="A651" s="92">
        <v>2035</v>
      </c>
      <c r="B651" s="92" t="s">
        <v>99</v>
      </c>
      <c r="C651" s="92" t="s">
        <v>285</v>
      </c>
      <c r="D651" s="92" t="s">
        <v>286</v>
      </c>
      <c r="E651">
        <v>46.371334075927699</v>
      </c>
    </row>
    <row r="652" spans="1:5">
      <c r="A652" s="92">
        <v>2035</v>
      </c>
      <c r="B652" s="92" t="s">
        <v>99</v>
      </c>
      <c r="C652" s="92" t="s">
        <v>285</v>
      </c>
      <c r="D652" s="92" t="s">
        <v>286</v>
      </c>
      <c r="E652">
        <v>82.173095703125</v>
      </c>
    </row>
    <row r="653" spans="1:5">
      <c r="A653" s="92">
        <v>2035</v>
      </c>
      <c r="B653" s="92" t="s">
        <v>99</v>
      </c>
      <c r="C653" s="92" t="s">
        <v>285</v>
      </c>
      <c r="D653" s="92" t="s">
        <v>286</v>
      </c>
      <c r="E653">
        <v>423.52764892578102</v>
      </c>
    </row>
    <row r="654" spans="1:5">
      <c r="A654" s="92">
        <v>2035</v>
      </c>
      <c r="B654" s="92" t="s">
        <v>102</v>
      </c>
      <c r="C654" s="92" t="s">
        <v>285</v>
      </c>
      <c r="D654" s="92" t="s">
        <v>286</v>
      </c>
      <c r="E654">
        <v>65.115516662597699</v>
      </c>
    </row>
    <row r="655" spans="1:5">
      <c r="A655" s="92">
        <v>2035</v>
      </c>
      <c r="B655" s="92" t="s">
        <v>102</v>
      </c>
      <c r="C655" s="92" t="s">
        <v>285</v>
      </c>
      <c r="D655" s="92" t="s">
        <v>286</v>
      </c>
      <c r="E655">
        <v>265.33071899414102</v>
      </c>
    </row>
    <row r="656" spans="1:5">
      <c r="A656" s="92">
        <v>2035</v>
      </c>
      <c r="B656" s="92" t="s">
        <v>102</v>
      </c>
      <c r="C656" s="92" t="s">
        <v>285</v>
      </c>
      <c r="D656" s="92" t="s">
        <v>286</v>
      </c>
      <c r="E656">
        <v>200.46223449707</v>
      </c>
    </row>
    <row r="657" spans="1:5">
      <c r="A657" s="92">
        <v>2035</v>
      </c>
      <c r="B657" s="92" t="s">
        <v>102</v>
      </c>
      <c r="C657" s="92" t="s">
        <v>285</v>
      </c>
      <c r="D657" s="92" t="s">
        <v>286</v>
      </c>
      <c r="E657">
        <v>8592.8740234375</v>
      </c>
    </row>
    <row r="658" spans="1:5">
      <c r="A658" s="92">
        <v>2035</v>
      </c>
      <c r="B658" s="92" t="s">
        <v>102</v>
      </c>
      <c r="C658" s="92" t="s">
        <v>285</v>
      </c>
      <c r="D658" s="92" t="s">
        <v>286</v>
      </c>
      <c r="E658">
        <v>2576.81103515625</v>
      </c>
    </row>
    <row r="659" spans="1:5">
      <c r="A659" s="92">
        <v>2035</v>
      </c>
      <c r="B659" s="92" t="s">
        <v>102</v>
      </c>
      <c r="C659" s="92" t="s">
        <v>285</v>
      </c>
      <c r="D659" s="92" t="s">
        <v>286</v>
      </c>
      <c r="E659">
        <v>1223.59729003906</v>
      </c>
    </row>
    <row r="660" spans="1:5">
      <c r="A660" s="92">
        <v>2035</v>
      </c>
      <c r="B660" s="92" t="s">
        <v>102</v>
      </c>
      <c r="C660" s="92" t="s">
        <v>285</v>
      </c>
      <c r="D660" s="92" t="s">
        <v>286</v>
      </c>
      <c r="E660">
        <v>884.06915283203102</v>
      </c>
    </row>
    <row r="661" spans="1:5">
      <c r="A661" s="92">
        <v>2035</v>
      </c>
      <c r="B661" s="92" t="s">
        <v>108</v>
      </c>
      <c r="C661" s="92" t="s">
        <v>285</v>
      </c>
      <c r="D661" s="92" t="s">
        <v>286</v>
      </c>
      <c r="E661">
        <v>6773.505859375</v>
      </c>
    </row>
    <row r="662" spans="1:5">
      <c r="A662" s="92">
        <v>2035</v>
      </c>
      <c r="B662" s="92" t="s">
        <v>108</v>
      </c>
      <c r="C662" s="92" t="s">
        <v>285</v>
      </c>
      <c r="D662" s="92" t="s">
        <v>286</v>
      </c>
      <c r="E662">
        <v>0.99189013242721602</v>
      </c>
    </row>
    <row r="663" spans="1:5">
      <c r="A663" s="92">
        <v>2035</v>
      </c>
      <c r="B663" s="92" t="s">
        <v>108</v>
      </c>
      <c r="C663" s="92" t="s">
        <v>285</v>
      </c>
      <c r="D663" s="92" t="s">
        <v>286</v>
      </c>
      <c r="E663">
        <v>4641.1015625</v>
      </c>
    </row>
    <row r="664" spans="1:5">
      <c r="A664" s="92">
        <v>2035</v>
      </c>
      <c r="B664" s="92" t="s">
        <v>108</v>
      </c>
      <c r="C664" s="92" t="s">
        <v>285</v>
      </c>
      <c r="D664" s="92" t="s">
        <v>286</v>
      </c>
      <c r="E664">
        <v>11321.400390625</v>
      </c>
    </row>
    <row r="665" spans="1:5">
      <c r="A665" s="92">
        <v>2035</v>
      </c>
      <c r="B665" s="92" t="s">
        <v>108</v>
      </c>
      <c r="C665" s="92" t="s">
        <v>285</v>
      </c>
      <c r="D665" s="92" t="s">
        <v>286</v>
      </c>
      <c r="E665">
        <v>268.14129638671898</v>
      </c>
    </row>
    <row r="666" spans="1:5">
      <c r="A666" s="92">
        <v>2035</v>
      </c>
      <c r="B666" s="92" t="s">
        <v>110</v>
      </c>
      <c r="C666" s="92" t="s">
        <v>285</v>
      </c>
      <c r="D666" s="92" t="s">
        <v>286</v>
      </c>
      <c r="E666">
        <v>4219.7783203125</v>
      </c>
    </row>
    <row r="667" spans="1:5">
      <c r="A667" s="92">
        <v>2035</v>
      </c>
      <c r="B667" s="92" t="s">
        <v>110</v>
      </c>
      <c r="C667" s="92" t="s">
        <v>285</v>
      </c>
      <c r="D667" s="92" t="s">
        <v>286</v>
      </c>
      <c r="E667">
        <v>5.6221046447753897</v>
      </c>
    </row>
    <row r="668" spans="1:5">
      <c r="A668" s="92">
        <v>2035</v>
      </c>
      <c r="B668" s="92" t="s">
        <v>110</v>
      </c>
      <c r="C668" s="92" t="s">
        <v>285</v>
      </c>
      <c r="D668" s="92" t="s">
        <v>286</v>
      </c>
      <c r="E668">
        <v>1.25589263439178</v>
      </c>
    </row>
    <row r="669" spans="1:5">
      <c r="A669" s="92">
        <v>2035</v>
      </c>
      <c r="B669" s="92" t="s">
        <v>110</v>
      </c>
      <c r="C669" s="92" t="s">
        <v>285</v>
      </c>
      <c r="D669" s="92" t="s">
        <v>286</v>
      </c>
      <c r="E669">
        <v>85.119812011718807</v>
      </c>
    </row>
    <row r="670" spans="1:5">
      <c r="A670" s="92">
        <v>2035</v>
      </c>
      <c r="B670" s="92" t="s">
        <v>110</v>
      </c>
      <c r="C670" s="92" t="s">
        <v>285</v>
      </c>
      <c r="D670" s="92" t="s">
        <v>286</v>
      </c>
      <c r="E670">
        <v>0.27518349885940602</v>
      </c>
    </row>
    <row r="671" spans="1:5">
      <c r="A671" s="92">
        <v>2035</v>
      </c>
      <c r="B671" s="92" t="s">
        <v>180</v>
      </c>
      <c r="C671" s="92" t="s">
        <v>285</v>
      </c>
      <c r="D671" s="92" t="s">
        <v>286</v>
      </c>
      <c r="E671">
        <v>43.8447456359863</v>
      </c>
    </row>
    <row r="672" spans="1:5">
      <c r="A672" s="92">
        <v>2035</v>
      </c>
      <c r="B672" s="92" t="s">
        <v>180</v>
      </c>
      <c r="C672" s="92" t="s">
        <v>285</v>
      </c>
      <c r="D672" s="92" t="s">
        <v>286</v>
      </c>
      <c r="E672">
        <v>1044.125</v>
      </c>
    </row>
    <row r="673" spans="1:5">
      <c r="A673" s="92">
        <v>2035</v>
      </c>
      <c r="B673" s="92" t="s">
        <v>180</v>
      </c>
      <c r="C673" s="92" t="s">
        <v>285</v>
      </c>
      <c r="D673" s="92" t="s">
        <v>286</v>
      </c>
      <c r="E673">
        <v>31.0418510437012</v>
      </c>
    </row>
    <row r="674" spans="1:5">
      <c r="A674" s="92">
        <v>2035</v>
      </c>
      <c r="B674" s="92" t="s">
        <v>180</v>
      </c>
      <c r="C674" s="92" t="s">
        <v>285</v>
      </c>
      <c r="D674" s="92" t="s">
        <v>286</v>
      </c>
      <c r="E674">
        <v>254.99256896972699</v>
      </c>
    </row>
    <row r="675" spans="1:5">
      <c r="A675" s="92">
        <v>2035</v>
      </c>
      <c r="B675" s="92" t="s">
        <v>180</v>
      </c>
      <c r="C675" s="92" t="s">
        <v>285</v>
      </c>
      <c r="D675" s="92" t="s">
        <v>286</v>
      </c>
      <c r="E675">
        <v>19.715591430664102</v>
      </c>
    </row>
    <row r="676" spans="1:5">
      <c r="A676" s="92">
        <v>2035</v>
      </c>
      <c r="B676" s="92" t="s">
        <v>112</v>
      </c>
      <c r="C676" s="92" t="s">
        <v>285</v>
      </c>
      <c r="D676" s="92" t="s">
        <v>286</v>
      </c>
      <c r="E676">
        <v>5979.125</v>
      </c>
    </row>
    <row r="677" spans="1:5">
      <c r="A677" s="92">
        <v>2035</v>
      </c>
      <c r="B677" s="92" t="s">
        <v>112</v>
      </c>
      <c r="C677" s="92" t="s">
        <v>285</v>
      </c>
      <c r="D677" s="92" t="s">
        <v>286</v>
      </c>
      <c r="E677">
        <v>13.847207069396999</v>
      </c>
    </row>
    <row r="678" spans="1:5">
      <c r="A678" s="92">
        <v>2035</v>
      </c>
      <c r="B678" s="92" t="s">
        <v>112</v>
      </c>
      <c r="C678" s="92" t="s">
        <v>285</v>
      </c>
      <c r="D678" s="92" t="s">
        <v>286</v>
      </c>
      <c r="E678">
        <v>101.98976898193401</v>
      </c>
    </row>
    <row r="679" spans="1:5">
      <c r="A679" s="92">
        <v>2035</v>
      </c>
      <c r="B679" s="92" t="s">
        <v>112</v>
      </c>
      <c r="C679" s="92" t="s">
        <v>285</v>
      </c>
      <c r="D679" s="92" t="s">
        <v>286</v>
      </c>
      <c r="E679">
        <v>5532.486328125</v>
      </c>
    </row>
    <row r="680" spans="1:5">
      <c r="A680" s="92">
        <v>2035</v>
      </c>
      <c r="B680" s="92" t="s">
        <v>112</v>
      </c>
      <c r="C680" s="92" t="s">
        <v>285</v>
      </c>
      <c r="D680" s="92" t="s">
        <v>286</v>
      </c>
      <c r="E680">
        <v>3769.96655273438</v>
      </c>
    </row>
    <row r="681" spans="1:5">
      <c r="A681" s="92">
        <v>2035</v>
      </c>
      <c r="B681" s="92" t="s">
        <v>112</v>
      </c>
      <c r="C681" s="92" t="s">
        <v>285</v>
      </c>
      <c r="D681" s="92" t="s">
        <v>286</v>
      </c>
      <c r="E681">
        <v>26217.291015625</v>
      </c>
    </row>
    <row r="682" spans="1:5">
      <c r="A682" s="92">
        <v>2035</v>
      </c>
      <c r="B682" s="92" t="s">
        <v>112</v>
      </c>
      <c r="C682" s="92" t="s">
        <v>285</v>
      </c>
      <c r="D682" s="92" t="s">
        <v>286</v>
      </c>
      <c r="E682">
        <v>78.184074401855497</v>
      </c>
    </row>
    <row r="683" spans="1:5">
      <c r="A683" s="92">
        <v>2035</v>
      </c>
      <c r="B683" s="92" t="s">
        <v>112</v>
      </c>
      <c r="C683" s="92" t="s">
        <v>285</v>
      </c>
      <c r="D683" s="92" t="s">
        <v>286</v>
      </c>
      <c r="E683">
        <v>104.650955200195</v>
      </c>
    </row>
    <row r="684" spans="1:5">
      <c r="A684" s="92">
        <v>2035</v>
      </c>
      <c r="B684" s="92" t="s">
        <v>112</v>
      </c>
      <c r="C684" s="92" t="s">
        <v>285</v>
      </c>
      <c r="D684" s="92" t="s">
        <v>286</v>
      </c>
      <c r="E684">
        <v>18878.73828125</v>
      </c>
    </row>
    <row r="685" spans="1:5">
      <c r="A685" s="92">
        <v>2035</v>
      </c>
      <c r="B685" s="92" t="s">
        <v>112</v>
      </c>
      <c r="C685" s="92" t="s">
        <v>285</v>
      </c>
      <c r="D685" s="92" t="s">
        <v>286</v>
      </c>
      <c r="E685">
        <v>3.4250550270080602</v>
      </c>
    </row>
    <row r="686" spans="1:5">
      <c r="A686" s="92">
        <v>2035</v>
      </c>
      <c r="B686" s="92" t="s">
        <v>112</v>
      </c>
      <c r="C686" s="92" t="s">
        <v>285</v>
      </c>
      <c r="D686" s="92" t="s">
        <v>286</v>
      </c>
      <c r="E686">
        <v>37984.31640625</v>
      </c>
    </row>
    <row r="687" spans="1:5">
      <c r="A687" s="92">
        <v>2035</v>
      </c>
      <c r="B687" s="92" t="s">
        <v>112</v>
      </c>
      <c r="C687" s="92" t="s">
        <v>285</v>
      </c>
      <c r="D687" s="92" t="s">
        <v>286</v>
      </c>
      <c r="E687">
        <v>527.788330078125</v>
      </c>
    </row>
    <row r="688" spans="1:5">
      <c r="A688" s="92">
        <v>2035</v>
      </c>
      <c r="B688" s="92" t="s">
        <v>112</v>
      </c>
      <c r="C688" s="92" t="s">
        <v>285</v>
      </c>
      <c r="D688" s="92" t="s">
        <v>286</v>
      </c>
      <c r="E688">
        <v>24247.451171875</v>
      </c>
    </row>
    <row r="689" spans="1:5">
      <c r="A689" s="92">
        <v>2035</v>
      </c>
      <c r="B689" s="92" t="s">
        <v>112</v>
      </c>
      <c r="C689" s="92" t="s">
        <v>285</v>
      </c>
      <c r="D689" s="92" t="s">
        <v>286</v>
      </c>
      <c r="E689">
        <v>2758.52270507812</v>
      </c>
    </row>
    <row r="690" spans="1:5">
      <c r="A690" s="92">
        <v>2035</v>
      </c>
      <c r="B690" s="92" t="s">
        <v>112</v>
      </c>
      <c r="C690" s="92" t="s">
        <v>285</v>
      </c>
      <c r="D690" s="92" t="s">
        <v>286</v>
      </c>
      <c r="E690">
        <v>2914.59008789062</v>
      </c>
    </row>
    <row r="691" spans="1:5">
      <c r="A691" s="92">
        <v>2035</v>
      </c>
      <c r="B691" s="92" t="s">
        <v>112</v>
      </c>
      <c r="C691" s="92" t="s">
        <v>285</v>
      </c>
      <c r="D691" s="92" t="s">
        <v>286</v>
      </c>
      <c r="E691">
        <v>273.94473266601602</v>
      </c>
    </row>
    <row r="692" spans="1:5">
      <c r="A692" s="92">
        <v>2035</v>
      </c>
      <c r="B692" s="92" t="s">
        <v>112</v>
      </c>
      <c r="C692" s="92" t="s">
        <v>285</v>
      </c>
      <c r="D692" s="92" t="s">
        <v>286</v>
      </c>
      <c r="E692">
        <v>386.87902832031199</v>
      </c>
    </row>
    <row r="693" spans="1:5">
      <c r="A693" s="92">
        <v>2035</v>
      </c>
      <c r="B693" s="92" t="s">
        <v>115</v>
      </c>
      <c r="C693" s="92" t="s">
        <v>285</v>
      </c>
      <c r="D693" s="92" t="s">
        <v>286</v>
      </c>
      <c r="E693">
        <v>2136.66259765625</v>
      </c>
    </row>
    <row r="694" spans="1:5">
      <c r="A694" s="92">
        <v>2035</v>
      </c>
      <c r="B694" s="92" t="s">
        <v>115</v>
      </c>
      <c r="C694" s="92" t="s">
        <v>285</v>
      </c>
      <c r="D694" s="92" t="s">
        <v>286</v>
      </c>
      <c r="E694">
        <v>991.71221923828102</v>
      </c>
    </row>
    <row r="695" spans="1:5">
      <c r="A695" s="92">
        <v>2035</v>
      </c>
      <c r="B695" s="92" t="s">
        <v>118</v>
      </c>
      <c r="C695" s="92" t="s">
        <v>285</v>
      </c>
      <c r="D695" s="92" t="s">
        <v>286</v>
      </c>
      <c r="E695">
        <v>239.84016418457</v>
      </c>
    </row>
    <row r="696" spans="1:5">
      <c r="A696" s="92">
        <v>2035</v>
      </c>
      <c r="B696" s="92" t="s">
        <v>118</v>
      </c>
      <c r="C696" s="92" t="s">
        <v>285</v>
      </c>
      <c r="D696" s="92" t="s">
        <v>286</v>
      </c>
      <c r="E696">
        <v>3311.09326171875</v>
      </c>
    </row>
    <row r="697" spans="1:5">
      <c r="A697" s="92">
        <v>2035</v>
      </c>
      <c r="B697" s="92" t="s">
        <v>121</v>
      </c>
      <c r="C697" s="92" t="s">
        <v>285</v>
      </c>
      <c r="D697" s="92" t="s">
        <v>286</v>
      </c>
      <c r="E697">
        <v>1993.81945800781</v>
      </c>
    </row>
    <row r="698" spans="1:5">
      <c r="A698" s="92">
        <v>2035</v>
      </c>
      <c r="B698" s="92" t="s">
        <v>121</v>
      </c>
      <c r="C698" s="92" t="s">
        <v>285</v>
      </c>
      <c r="D698" s="92" t="s">
        <v>286</v>
      </c>
      <c r="E698">
        <v>2416.56591796875</v>
      </c>
    </row>
    <row r="699" spans="1:5">
      <c r="A699" s="92">
        <v>2035</v>
      </c>
      <c r="B699" s="92" t="s">
        <v>181</v>
      </c>
      <c r="C699" s="92" t="s">
        <v>285</v>
      </c>
      <c r="D699" s="92" t="s">
        <v>286</v>
      </c>
      <c r="E699">
        <v>2135.8515625</v>
      </c>
    </row>
    <row r="700" spans="1:5">
      <c r="A700" s="92">
        <v>2035</v>
      </c>
      <c r="B700" s="92" t="s">
        <v>181</v>
      </c>
      <c r="C700" s="92" t="s">
        <v>285</v>
      </c>
      <c r="D700" s="92" t="s">
        <v>286</v>
      </c>
      <c r="E700">
        <v>111.90964508056599</v>
      </c>
    </row>
    <row r="701" spans="1:5">
      <c r="A701" s="92">
        <v>2035</v>
      </c>
      <c r="B701" s="92" t="s">
        <v>181</v>
      </c>
      <c r="C701" s="92" t="s">
        <v>285</v>
      </c>
      <c r="D701" s="92" t="s">
        <v>286</v>
      </c>
      <c r="E701">
        <v>240.096435546875</v>
      </c>
    </row>
    <row r="702" spans="1:5">
      <c r="A702" s="92">
        <v>2035</v>
      </c>
      <c r="B702" s="92" t="s">
        <v>181</v>
      </c>
      <c r="C702" s="92" t="s">
        <v>285</v>
      </c>
      <c r="D702" s="92" t="s">
        <v>286</v>
      </c>
      <c r="E702">
        <v>14.3974618911743</v>
      </c>
    </row>
    <row r="703" spans="1:5">
      <c r="A703" s="92">
        <v>2035</v>
      </c>
      <c r="B703" s="92" t="s">
        <v>181</v>
      </c>
      <c r="C703" s="92" t="s">
        <v>285</v>
      </c>
      <c r="D703" s="92" t="s">
        <v>286</v>
      </c>
      <c r="E703">
        <v>4632.814453125</v>
      </c>
    </row>
    <row r="704" spans="1:5">
      <c r="A704" s="92">
        <v>2035</v>
      </c>
      <c r="B704" s="92" t="s">
        <v>181</v>
      </c>
      <c r="C704" s="92" t="s">
        <v>285</v>
      </c>
      <c r="D704" s="92" t="s">
        <v>286</v>
      </c>
      <c r="E704">
        <v>3388.43188476562</v>
      </c>
    </row>
    <row r="705" spans="1:5">
      <c r="A705" s="92">
        <v>2035</v>
      </c>
      <c r="B705" s="92" t="s">
        <v>124</v>
      </c>
      <c r="C705" s="92" t="s">
        <v>285</v>
      </c>
      <c r="D705" s="92" t="s">
        <v>286</v>
      </c>
      <c r="E705">
        <v>4527.48486328125</v>
      </c>
    </row>
    <row r="706" spans="1:5">
      <c r="A706" s="92">
        <v>2035</v>
      </c>
      <c r="B706" s="92" t="s">
        <v>124</v>
      </c>
      <c r="C706" s="92" t="s">
        <v>285</v>
      </c>
      <c r="D706" s="92" t="s">
        <v>286</v>
      </c>
      <c r="E706">
        <v>3.3362236022949201</v>
      </c>
    </row>
    <row r="707" spans="1:5">
      <c r="A707" s="92">
        <v>2035</v>
      </c>
      <c r="B707" s="92" t="s">
        <v>130</v>
      </c>
      <c r="C707" s="92" t="s">
        <v>285</v>
      </c>
      <c r="D707" s="92" t="s">
        <v>286</v>
      </c>
      <c r="E707">
        <v>15899.490234375</v>
      </c>
    </row>
    <row r="708" spans="1:5">
      <c r="A708" s="92">
        <v>2035</v>
      </c>
      <c r="B708" s="92" t="s">
        <v>130</v>
      </c>
      <c r="C708" s="92" t="s">
        <v>285</v>
      </c>
      <c r="D708" s="92" t="s">
        <v>286</v>
      </c>
      <c r="E708">
        <v>387.25125122070301</v>
      </c>
    </row>
    <row r="709" spans="1:5">
      <c r="A709" s="92">
        <v>2035</v>
      </c>
      <c r="B709" s="92" t="s">
        <v>130</v>
      </c>
      <c r="C709" s="92" t="s">
        <v>285</v>
      </c>
      <c r="D709" s="92" t="s">
        <v>286</v>
      </c>
      <c r="E709">
        <v>8703.3349609375</v>
      </c>
    </row>
    <row r="710" spans="1:5">
      <c r="A710" s="92">
        <v>2035</v>
      </c>
      <c r="B710" s="92" t="s">
        <v>130</v>
      </c>
      <c r="C710" s="92" t="s">
        <v>285</v>
      </c>
      <c r="D710" s="92" t="s">
        <v>286</v>
      </c>
      <c r="E710">
        <v>1245.60864257812</v>
      </c>
    </row>
    <row r="711" spans="1:5">
      <c r="A711" s="92">
        <v>2035</v>
      </c>
      <c r="B711" s="92" t="s">
        <v>130</v>
      </c>
      <c r="C711" s="92" t="s">
        <v>285</v>
      </c>
      <c r="D711" s="92" t="s">
        <v>286</v>
      </c>
      <c r="E711">
        <v>275.47903442382801</v>
      </c>
    </row>
    <row r="712" spans="1:5">
      <c r="A712" s="92">
        <v>2035</v>
      </c>
      <c r="B712" s="92" t="s">
        <v>130</v>
      </c>
      <c r="C712" s="92" t="s">
        <v>285</v>
      </c>
      <c r="D712" s="92" t="s">
        <v>286</v>
      </c>
      <c r="E712">
        <v>8436.5029296875</v>
      </c>
    </row>
    <row r="713" spans="1:5">
      <c r="A713" s="92">
        <v>2035</v>
      </c>
      <c r="B713" s="92" t="s">
        <v>132</v>
      </c>
      <c r="C713" s="92" t="s">
        <v>285</v>
      </c>
      <c r="D713" s="92" t="s">
        <v>286</v>
      </c>
      <c r="E713">
        <v>27041.6640625</v>
      </c>
    </row>
    <row r="714" spans="1:5">
      <c r="A714" s="92">
        <v>2035</v>
      </c>
      <c r="B714" s="92" t="s">
        <v>132</v>
      </c>
      <c r="C714" s="92" t="s">
        <v>285</v>
      </c>
      <c r="D714" s="92" t="s">
        <v>286</v>
      </c>
      <c r="E714">
        <v>26488.51953125</v>
      </c>
    </row>
    <row r="715" spans="1:5">
      <c r="A715" s="92">
        <v>2035</v>
      </c>
      <c r="B715" s="92" t="s">
        <v>132</v>
      </c>
      <c r="C715" s="92" t="s">
        <v>285</v>
      </c>
      <c r="D715" s="92" t="s">
        <v>286</v>
      </c>
      <c r="E715">
        <v>15576.6064453125</v>
      </c>
    </row>
    <row r="716" spans="1:5">
      <c r="A716" s="92">
        <v>2035</v>
      </c>
      <c r="B716" s="92" t="s">
        <v>132</v>
      </c>
      <c r="C716" s="92" t="s">
        <v>285</v>
      </c>
      <c r="D716" s="92" t="s">
        <v>286</v>
      </c>
      <c r="E716">
        <v>1184.248046875</v>
      </c>
    </row>
    <row r="717" spans="1:5">
      <c r="A717" s="92">
        <v>2035</v>
      </c>
      <c r="B717" s="92" t="s">
        <v>287</v>
      </c>
      <c r="C717" s="92" t="s">
        <v>285</v>
      </c>
      <c r="D717" s="92" t="s">
        <v>286</v>
      </c>
      <c r="E717">
        <v>89.971473693847699</v>
      </c>
    </row>
    <row r="718" spans="1:5">
      <c r="A718" s="92">
        <v>2035</v>
      </c>
      <c r="B718" s="92" t="s">
        <v>287</v>
      </c>
      <c r="C718" s="92" t="s">
        <v>285</v>
      </c>
      <c r="D718" s="92" t="s">
        <v>286</v>
      </c>
      <c r="E718">
        <v>10468.720703125</v>
      </c>
    </row>
    <row r="719" spans="1:5">
      <c r="A719" s="92">
        <v>2035</v>
      </c>
      <c r="B719" s="92" t="s">
        <v>287</v>
      </c>
      <c r="C719" s="92" t="s">
        <v>285</v>
      </c>
      <c r="D719" s="92" t="s">
        <v>286</v>
      </c>
      <c r="E719">
        <v>132.63645935058599</v>
      </c>
    </row>
    <row r="720" spans="1:5">
      <c r="A720" s="92">
        <v>2035</v>
      </c>
      <c r="B720" s="92" t="s">
        <v>287</v>
      </c>
      <c r="C720" s="92" t="s">
        <v>285</v>
      </c>
      <c r="D720" s="92" t="s">
        <v>286</v>
      </c>
      <c r="E720">
        <v>6147.82958984375</v>
      </c>
    </row>
    <row r="721" spans="1:5">
      <c r="A721" s="92">
        <v>2035</v>
      </c>
      <c r="B721" s="92" t="s">
        <v>141</v>
      </c>
      <c r="C721" s="92" t="s">
        <v>285</v>
      </c>
      <c r="D721" s="92" t="s">
        <v>286</v>
      </c>
      <c r="E721">
        <v>3394.6533203125</v>
      </c>
    </row>
    <row r="722" spans="1:5">
      <c r="A722" s="92">
        <v>2035</v>
      </c>
      <c r="B722" s="92" t="s">
        <v>141</v>
      </c>
      <c r="C722" s="92" t="s">
        <v>285</v>
      </c>
      <c r="D722" s="92" t="s">
        <v>286</v>
      </c>
      <c r="E722">
        <v>2839.38427734375</v>
      </c>
    </row>
    <row r="723" spans="1:5">
      <c r="A723" s="92">
        <v>2035</v>
      </c>
      <c r="B723" s="92" t="s">
        <v>141</v>
      </c>
      <c r="C723" s="92" t="s">
        <v>285</v>
      </c>
      <c r="D723" s="92" t="s">
        <v>286</v>
      </c>
      <c r="E723">
        <v>18.079048156738299</v>
      </c>
    </row>
    <row r="724" spans="1:5">
      <c r="A724" s="92">
        <v>2035</v>
      </c>
      <c r="B724" s="92" t="s">
        <v>141</v>
      </c>
      <c r="C724" s="92" t="s">
        <v>285</v>
      </c>
      <c r="D724" s="92" t="s">
        <v>286</v>
      </c>
      <c r="E724">
        <v>4044.16235351562</v>
      </c>
    </row>
    <row r="725" spans="1:5">
      <c r="A725" s="92">
        <v>2035</v>
      </c>
      <c r="B725" s="92" t="s">
        <v>141</v>
      </c>
      <c r="C725" s="92" t="s">
        <v>285</v>
      </c>
      <c r="D725" s="92" t="s">
        <v>286</v>
      </c>
      <c r="E725">
        <v>3316.55810546875</v>
      </c>
    </row>
    <row r="726" spans="1:5">
      <c r="A726" s="92">
        <v>2035</v>
      </c>
      <c r="B726" s="92" t="s">
        <v>141</v>
      </c>
      <c r="C726" s="92" t="s">
        <v>285</v>
      </c>
      <c r="D726" s="92" t="s">
        <v>286</v>
      </c>
      <c r="E726">
        <v>7.2399253845214799</v>
      </c>
    </row>
    <row r="727" spans="1:5">
      <c r="A727" s="92">
        <v>2035</v>
      </c>
      <c r="B727" s="92" t="s">
        <v>141</v>
      </c>
      <c r="C727" s="92" t="s">
        <v>285</v>
      </c>
      <c r="D727" s="92" t="s">
        <v>286</v>
      </c>
      <c r="E727">
        <v>5013.10546875</v>
      </c>
    </row>
    <row r="728" spans="1:5">
      <c r="A728" s="92">
        <v>2035</v>
      </c>
      <c r="B728" s="92" t="s">
        <v>141</v>
      </c>
      <c r="C728" s="92" t="s">
        <v>285</v>
      </c>
      <c r="D728" s="92" t="s">
        <v>286</v>
      </c>
      <c r="E728">
        <v>2082.73486328125</v>
      </c>
    </row>
    <row r="729" spans="1:5">
      <c r="A729" s="92">
        <v>2035</v>
      </c>
      <c r="B729" s="92" t="s">
        <v>141</v>
      </c>
      <c r="C729" s="92" t="s">
        <v>285</v>
      </c>
      <c r="D729" s="92" t="s">
        <v>286</v>
      </c>
      <c r="E729">
        <v>2802.29467773438</v>
      </c>
    </row>
    <row r="730" spans="1:5">
      <c r="A730" s="92">
        <v>2035</v>
      </c>
      <c r="B730" s="92" t="s">
        <v>141</v>
      </c>
      <c r="C730" s="92" t="s">
        <v>285</v>
      </c>
      <c r="D730" s="92" t="s">
        <v>286</v>
      </c>
      <c r="E730">
        <v>1790.68505859375</v>
      </c>
    </row>
    <row r="731" spans="1:5">
      <c r="A731" s="92">
        <v>2035</v>
      </c>
      <c r="B731" s="92" t="s">
        <v>141</v>
      </c>
      <c r="C731" s="92" t="s">
        <v>285</v>
      </c>
      <c r="D731" s="92" t="s">
        <v>286</v>
      </c>
      <c r="E731">
        <v>1722.80395507812</v>
      </c>
    </row>
    <row r="732" spans="1:5">
      <c r="A732" s="92">
        <v>2035</v>
      </c>
      <c r="B732" s="92" t="s">
        <v>141</v>
      </c>
      <c r="C732" s="92" t="s">
        <v>285</v>
      </c>
      <c r="D732" s="92" t="s">
        <v>286</v>
      </c>
      <c r="E732">
        <v>363.98974609375</v>
      </c>
    </row>
    <row r="733" spans="1:5">
      <c r="A733" s="92">
        <v>2035</v>
      </c>
      <c r="B733" s="92" t="s">
        <v>182</v>
      </c>
      <c r="C733" s="92" t="s">
        <v>285</v>
      </c>
      <c r="D733" s="92" t="s">
        <v>286</v>
      </c>
      <c r="E733">
        <v>1928.4619140625</v>
      </c>
    </row>
    <row r="734" spans="1:5">
      <c r="A734" s="92">
        <v>2035</v>
      </c>
      <c r="B734" s="92" t="s">
        <v>182</v>
      </c>
      <c r="C734" s="92" t="s">
        <v>285</v>
      </c>
      <c r="D734" s="92" t="s">
        <v>286</v>
      </c>
      <c r="E734">
        <v>1879.67663574219</v>
      </c>
    </row>
    <row r="735" spans="1:5">
      <c r="A735" s="92">
        <v>2035</v>
      </c>
      <c r="B735" s="92" t="s">
        <v>182</v>
      </c>
      <c r="C735" s="92" t="s">
        <v>285</v>
      </c>
      <c r="D735" s="92" t="s">
        <v>286</v>
      </c>
      <c r="E735">
        <v>2235.646484375</v>
      </c>
    </row>
    <row r="736" spans="1:5">
      <c r="A736" s="92">
        <v>2035</v>
      </c>
      <c r="B736" s="92" t="s">
        <v>144</v>
      </c>
      <c r="C736" s="92" t="s">
        <v>285</v>
      </c>
      <c r="D736" s="92" t="s">
        <v>286</v>
      </c>
      <c r="E736">
        <v>3009.20190429688</v>
      </c>
    </row>
    <row r="737" spans="1:5">
      <c r="A737" s="92">
        <v>2035</v>
      </c>
      <c r="B737" s="92" t="s">
        <v>144</v>
      </c>
      <c r="C737" s="92" t="s">
        <v>285</v>
      </c>
      <c r="D737" s="92" t="s">
        <v>286</v>
      </c>
      <c r="E737">
        <v>926.08770751953102</v>
      </c>
    </row>
    <row r="738" spans="1:5">
      <c r="A738" s="92">
        <v>2035</v>
      </c>
      <c r="B738" s="92" t="s">
        <v>144</v>
      </c>
      <c r="C738" s="92" t="s">
        <v>285</v>
      </c>
      <c r="D738" s="92" t="s">
        <v>286</v>
      </c>
      <c r="E738">
        <v>4121.79638671875</v>
      </c>
    </row>
    <row r="739" spans="1:5">
      <c r="A739" s="92">
        <v>2035</v>
      </c>
      <c r="B739" s="92" t="s">
        <v>144</v>
      </c>
      <c r="C739" s="92" t="s">
        <v>285</v>
      </c>
      <c r="D739" s="92" t="s">
        <v>286</v>
      </c>
      <c r="E739">
        <v>611.05157470703102</v>
      </c>
    </row>
    <row r="740" spans="1:5">
      <c r="A740" s="92">
        <v>2035</v>
      </c>
      <c r="B740" s="92" t="s">
        <v>144</v>
      </c>
      <c r="C740" s="92" t="s">
        <v>285</v>
      </c>
      <c r="D740" s="92" t="s">
        <v>286</v>
      </c>
      <c r="E740">
        <v>164.816162109375</v>
      </c>
    </row>
    <row r="741" spans="1:5">
      <c r="A741" s="92">
        <v>2035</v>
      </c>
      <c r="B741" s="92" t="s">
        <v>144</v>
      </c>
      <c r="C741" s="92" t="s">
        <v>285</v>
      </c>
      <c r="D741" s="92" t="s">
        <v>286</v>
      </c>
      <c r="E741">
        <v>371.58840942382801</v>
      </c>
    </row>
    <row r="742" spans="1:5">
      <c r="A742" s="92">
        <v>2035</v>
      </c>
      <c r="B742" s="92" t="s">
        <v>144</v>
      </c>
      <c r="C742" s="92" t="s">
        <v>285</v>
      </c>
      <c r="D742" s="92" t="s">
        <v>286</v>
      </c>
      <c r="E742">
        <v>2337.67529296875</v>
      </c>
    </row>
    <row r="743" spans="1:5">
      <c r="A743" s="92">
        <v>2035</v>
      </c>
      <c r="B743" s="92" t="s">
        <v>147</v>
      </c>
      <c r="C743" s="92" t="s">
        <v>285</v>
      </c>
      <c r="D743" s="92" t="s">
        <v>286</v>
      </c>
      <c r="E743">
        <v>2589.69799804688</v>
      </c>
    </row>
    <row r="744" spans="1:5">
      <c r="A744" s="92">
        <v>2035</v>
      </c>
      <c r="B744" s="92" t="s">
        <v>147</v>
      </c>
      <c r="C744" s="92" t="s">
        <v>285</v>
      </c>
      <c r="D744" s="92" t="s">
        <v>286</v>
      </c>
      <c r="E744">
        <v>917.537841796875</v>
      </c>
    </row>
    <row r="745" spans="1:5">
      <c r="A745" s="92">
        <v>2035</v>
      </c>
      <c r="B745" s="92" t="s">
        <v>147</v>
      </c>
      <c r="C745" s="92" t="s">
        <v>285</v>
      </c>
      <c r="D745" s="92" t="s">
        <v>286</v>
      </c>
      <c r="E745">
        <v>382.23751831054699</v>
      </c>
    </row>
    <row r="746" spans="1:5">
      <c r="A746" s="92">
        <v>2035</v>
      </c>
      <c r="B746" s="92" t="s">
        <v>147</v>
      </c>
      <c r="C746" s="92" t="s">
        <v>285</v>
      </c>
      <c r="D746" s="92" t="s">
        <v>286</v>
      </c>
      <c r="E746">
        <v>5883.55224609375</v>
      </c>
    </row>
    <row r="747" spans="1:5">
      <c r="A747" s="92">
        <v>2035</v>
      </c>
      <c r="B747" s="92" t="s">
        <v>147</v>
      </c>
      <c r="C747" s="92" t="s">
        <v>285</v>
      </c>
      <c r="D747" s="92" t="s">
        <v>286</v>
      </c>
      <c r="E747">
        <v>6243.11572265625</v>
      </c>
    </row>
    <row r="748" spans="1:5">
      <c r="A748" s="92">
        <v>2035</v>
      </c>
      <c r="B748" s="92" t="s">
        <v>183</v>
      </c>
      <c r="C748" s="92" t="s">
        <v>285</v>
      </c>
      <c r="D748" s="92" t="s">
        <v>286</v>
      </c>
      <c r="E748">
        <v>2938.396484375</v>
      </c>
    </row>
    <row r="749" spans="1:5">
      <c r="A749" s="92">
        <v>2035</v>
      </c>
      <c r="B749" s="92" t="s">
        <v>183</v>
      </c>
      <c r="C749" s="92" t="s">
        <v>285</v>
      </c>
      <c r="D749" s="92" t="s">
        <v>286</v>
      </c>
      <c r="E749">
        <v>707.73767089843795</v>
      </c>
    </row>
    <row r="750" spans="1:5">
      <c r="A750" s="92">
        <v>2035</v>
      </c>
      <c r="B750" s="92" t="s">
        <v>183</v>
      </c>
      <c r="C750" s="92" t="s">
        <v>285</v>
      </c>
      <c r="D750" s="92" t="s">
        <v>286</v>
      </c>
      <c r="E750">
        <v>402.87356567382801</v>
      </c>
    </row>
    <row r="751" spans="1:5">
      <c r="A751" s="92">
        <v>2035</v>
      </c>
      <c r="B751" s="92" t="s">
        <v>183</v>
      </c>
      <c r="C751" s="92" t="s">
        <v>285</v>
      </c>
      <c r="D751" s="92" t="s">
        <v>286</v>
      </c>
      <c r="E751">
        <v>1258.50207519531</v>
      </c>
    </row>
    <row r="752" spans="1:5">
      <c r="A752" s="92">
        <v>2035</v>
      </c>
      <c r="B752" s="92" t="s">
        <v>149</v>
      </c>
      <c r="C752" s="92" t="s">
        <v>285</v>
      </c>
      <c r="D752" s="92" t="s">
        <v>286</v>
      </c>
      <c r="E752">
        <v>961.82110595703102</v>
      </c>
    </row>
    <row r="753" spans="1:5">
      <c r="A753" s="92">
        <v>2035</v>
      </c>
      <c r="B753" s="92" t="s">
        <v>149</v>
      </c>
      <c r="C753" s="92" t="s">
        <v>285</v>
      </c>
      <c r="D753" s="92" t="s">
        <v>286</v>
      </c>
      <c r="E753">
        <v>1.6892483457922901E-2</v>
      </c>
    </row>
    <row r="754" spans="1:5">
      <c r="A754" s="92">
        <v>2035</v>
      </c>
      <c r="B754" s="92" t="s">
        <v>149</v>
      </c>
      <c r="C754" s="92" t="s">
        <v>285</v>
      </c>
      <c r="D754" s="92" t="s">
        <v>286</v>
      </c>
      <c r="E754">
        <v>46.812870025634801</v>
      </c>
    </row>
    <row r="755" spans="1:5">
      <c r="A755" s="92">
        <v>2035</v>
      </c>
      <c r="B755" s="92" t="s">
        <v>149</v>
      </c>
      <c r="C755" s="92" t="s">
        <v>285</v>
      </c>
      <c r="D755" s="92" t="s">
        <v>286</v>
      </c>
      <c r="E755">
        <v>9.8131055831909197</v>
      </c>
    </row>
    <row r="756" spans="1:5">
      <c r="A756" s="92">
        <v>2035</v>
      </c>
      <c r="B756" s="92" t="s">
        <v>149</v>
      </c>
      <c r="C756" s="92" t="s">
        <v>285</v>
      </c>
      <c r="D756" s="92" t="s">
        <v>286</v>
      </c>
      <c r="E756">
        <v>1.9416260719299301</v>
      </c>
    </row>
    <row r="757" spans="1:5">
      <c r="A757" s="92">
        <v>2035</v>
      </c>
      <c r="B757" s="92" t="s">
        <v>149</v>
      </c>
      <c r="C757" s="92" t="s">
        <v>285</v>
      </c>
      <c r="D757" s="92" t="s">
        <v>286</v>
      </c>
      <c r="E757">
        <v>7.0172924995422399</v>
      </c>
    </row>
    <row r="758" spans="1:5">
      <c r="A758" s="92">
        <v>2035</v>
      </c>
      <c r="B758" s="92" t="s">
        <v>149</v>
      </c>
      <c r="C758" s="92" t="s">
        <v>285</v>
      </c>
      <c r="D758" s="92" t="s">
        <v>286</v>
      </c>
      <c r="E758">
        <v>783.06707763671898</v>
      </c>
    </row>
    <row r="759" spans="1:5">
      <c r="A759" s="92">
        <v>2035</v>
      </c>
      <c r="B759" s="92" t="s">
        <v>149</v>
      </c>
      <c r="C759" s="92" t="s">
        <v>285</v>
      </c>
      <c r="D759" s="92" t="s">
        <v>286</v>
      </c>
      <c r="E759">
        <v>10.6804256439209</v>
      </c>
    </row>
    <row r="760" spans="1:5">
      <c r="A760" s="92">
        <v>2035</v>
      </c>
      <c r="B760" s="92" t="s">
        <v>149</v>
      </c>
      <c r="C760" s="92" t="s">
        <v>285</v>
      </c>
      <c r="D760" s="92" t="s">
        <v>286</v>
      </c>
      <c r="E760">
        <v>4172.78857421875</v>
      </c>
    </row>
    <row r="761" spans="1:5">
      <c r="A761" s="92">
        <v>2035</v>
      </c>
      <c r="B761" s="92" t="s">
        <v>149</v>
      </c>
      <c r="C761" s="92" t="s">
        <v>285</v>
      </c>
      <c r="D761" s="92" t="s">
        <v>286</v>
      </c>
      <c r="E761">
        <v>167.20344543457</v>
      </c>
    </row>
    <row r="762" spans="1:5">
      <c r="A762" s="92">
        <v>2035</v>
      </c>
      <c r="B762" s="92" t="s">
        <v>149</v>
      </c>
      <c r="C762" s="92" t="s">
        <v>285</v>
      </c>
      <c r="D762" s="92" t="s">
        <v>286</v>
      </c>
      <c r="E762">
        <v>3.0912489891052202</v>
      </c>
    </row>
    <row r="763" spans="1:5">
      <c r="A763" s="92">
        <v>2035</v>
      </c>
      <c r="B763" s="92" t="s">
        <v>149</v>
      </c>
      <c r="C763" s="92" t="s">
        <v>285</v>
      </c>
      <c r="D763" s="92" t="s">
        <v>286</v>
      </c>
      <c r="E763">
        <v>0.84655964374542203</v>
      </c>
    </row>
    <row r="764" spans="1:5">
      <c r="A764" s="92">
        <v>2035</v>
      </c>
      <c r="B764" s="92" t="s">
        <v>149</v>
      </c>
      <c r="C764" s="92" t="s">
        <v>285</v>
      </c>
      <c r="D764" s="92" t="s">
        <v>286</v>
      </c>
      <c r="E764">
        <v>1.26273906230927</v>
      </c>
    </row>
    <row r="765" spans="1:5">
      <c r="A765" s="92">
        <v>2035</v>
      </c>
      <c r="B765" s="92" t="s">
        <v>149</v>
      </c>
      <c r="C765" s="92" t="s">
        <v>285</v>
      </c>
      <c r="D765" s="92" t="s">
        <v>286</v>
      </c>
      <c r="E765">
        <v>136.75390625</v>
      </c>
    </row>
    <row r="766" spans="1:5">
      <c r="A766" s="92">
        <v>2035</v>
      </c>
      <c r="B766" s="92" t="s">
        <v>155</v>
      </c>
      <c r="C766" s="92" t="s">
        <v>285</v>
      </c>
      <c r="D766" s="92" t="s">
        <v>286</v>
      </c>
      <c r="E766">
        <v>787.76080322265602</v>
      </c>
    </row>
    <row r="767" spans="1:5">
      <c r="A767" s="92">
        <v>2035</v>
      </c>
      <c r="B767" s="92" t="s">
        <v>155</v>
      </c>
      <c r="C767" s="92" t="s">
        <v>285</v>
      </c>
      <c r="D767" s="92" t="s">
        <v>286</v>
      </c>
      <c r="E767">
        <v>2253.13793945312</v>
      </c>
    </row>
    <row r="768" spans="1:5">
      <c r="A768" s="92">
        <v>2035</v>
      </c>
      <c r="B768" s="92" t="s">
        <v>155</v>
      </c>
      <c r="C768" s="92" t="s">
        <v>285</v>
      </c>
      <c r="D768" s="92" t="s">
        <v>286</v>
      </c>
      <c r="E768">
        <v>2289.3203125</v>
      </c>
    </row>
    <row r="769" spans="1:5">
      <c r="A769" s="92">
        <v>2035</v>
      </c>
      <c r="B769" s="92" t="s">
        <v>155</v>
      </c>
      <c r="C769" s="92" t="s">
        <v>285</v>
      </c>
      <c r="D769" s="92" t="s">
        <v>286</v>
      </c>
      <c r="E769">
        <v>6688.9326171875</v>
      </c>
    </row>
    <row r="770" spans="1:5">
      <c r="A770" s="92">
        <v>2035</v>
      </c>
      <c r="B770" s="92" t="s">
        <v>155</v>
      </c>
      <c r="C770" s="92" t="s">
        <v>285</v>
      </c>
      <c r="D770" s="92" t="s">
        <v>286</v>
      </c>
      <c r="E770">
        <v>4908.91015625</v>
      </c>
    </row>
    <row r="771" spans="1:5">
      <c r="A771" s="92">
        <v>2035</v>
      </c>
      <c r="B771" s="92" t="s">
        <v>155</v>
      </c>
      <c r="C771" s="92" t="s">
        <v>285</v>
      </c>
      <c r="D771" s="92" t="s">
        <v>286</v>
      </c>
      <c r="E771">
        <v>279.02914428710898</v>
      </c>
    </row>
    <row r="772" spans="1:5">
      <c r="A772" s="92">
        <v>2035</v>
      </c>
      <c r="B772" s="92" t="s">
        <v>155</v>
      </c>
      <c r="C772" s="92" t="s">
        <v>285</v>
      </c>
      <c r="D772" s="92" t="s">
        <v>286</v>
      </c>
      <c r="E772">
        <v>15644.7265625</v>
      </c>
    </row>
    <row r="773" spans="1:5">
      <c r="A773" s="92">
        <v>2035</v>
      </c>
      <c r="B773" s="92" t="s">
        <v>155</v>
      </c>
      <c r="C773" s="92" t="s">
        <v>285</v>
      </c>
      <c r="D773" s="92" t="s">
        <v>286</v>
      </c>
      <c r="E773">
        <v>2.8854892253875701</v>
      </c>
    </row>
    <row r="774" spans="1:5">
      <c r="A774" s="92">
        <v>2035</v>
      </c>
      <c r="B774" s="92" t="s">
        <v>155</v>
      </c>
      <c r="C774" s="92" t="s">
        <v>285</v>
      </c>
      <c r="D774" s="92" t="s">
        <v>286</v>
      </c>
      <c r="E774">
        <v>4.8577063716947998E-3</v>
      </c>
    </row>
    <row r="775" spans="1:5">
      <c r="A775" s="92">
        <v>2035</v>
      </c>
      <c r="B775" s="92" t="s">
        <v>155</v>
      </c>
      <c r="C775" s="92" t="s">
        <v>285</v>
      </c>
      <c r="D775" s="92" t="s">
        <v>286</v>
      </c>
      <c r="E775">
        <v>14686.4892578125</v>
      </c>
    </row>
    <row r="776" spans="1:5">
      <c r="A776" s="92">
        <v>2035</v>
      </c>
      <c r="B776" s="92" t="s">
        <v>155</v>
      </c>
      <c r="C776" s="92" t="s">
        <v>285</v>
      </c>
      <c r="D776" s="92" t="s">
        <v>286</v>
      </c>
      <c r="E776">
        <v>0.78796815872192405</v>
      </c>
    </row>
    <row r="777" spans="1:5">
      <c r="A777" s="92">
        <v>2035</v>
      </c>
      <c r="B777" s="92" t="s">
        <v>155</v>
      </c>
      <c r="C777" s="92" t="s">
        <v>285</v>
      </c>
      <c r="D777" s="92" t="s">
        <v>286</v>
      </c>
      <c r="E777">
        <v>82.565330505371094</v>
      </c>
    </row>
    <row r="778" spans="1:5">
      <c r="A778" s="92">
        <v>2040</v>
      </c>
      <c r="B778" s="92" t="s">
        <v>78</v>
      </c>
      <c r="C778" s="92" t="s">
        <v>285</v>
      </c>
      <c r="D778" s="92" t="s">
        <v>286</v>
      </c>
      <c r="E778">
        <v>116.298797607422</v>
      </c>
    </row>
    <row r="779" spans="1:5">
      <c r="A779" s="92">
        <v>2040</v>
      </c>
      <c r="B779" s="92" t="s">
        <v>78</v>
      </c>
      <c r="C779" s="92" t="s">
        <v>285</v>
      </c>
      <c r="D779" s="92" t="s">
        <v>286</v>
      </c>
      <c r="E779">
        <v>556.86431884765602</v>
      </c>
    </row>
    <row r="780" spans="1:5">
      <c r="A780" s="92">
        <v>2040</v>
      </c>
      <c r="B780" s="92" t="s">
        <v>78</v>
      </c>
      <c r="C780" s="92" t="s">
        <v>285</v>
      </c>
      <c r="D780" s="92" t="s">
        <v>286</v>
      </c>
      <c r="E780">
        <v>25.6644382476807</v>
      </c>
    </row>
    <row r="781" spans="1:5">
      <c r="A781" s="92">
        <v>2040</v>
      </c>
      <c r="B781" s="92" t="s">
        <v>78</v>
      </c>
      <c r="C781" s="92" t="s">
        <v>285</v>
      </c>
      <c r="D781" s="92" t="s">
        <v>286</v>
      </c>
      <c r="E781">
        <v>3810.90087890625</v>
      </c>
    </row>
    <row r="782" spans="1:5">
      <c r="A782" s="92">
        <v>2040</v>
      </c>
      <c r="B782" s="92" t="s">
        <v>78</v>
      </c>
      <c r="C782" s="92" t="s">
        <v>285</v>
      </c>
      <c r="D782" s="92" t="s">
        <v>286</v>
      </c>
      <c r="E782">
        <v>1214.93505859375</v>
      </c>
    </row>
    <row r="783" spans="1:5">
      <c r="A783" s="92">
        <v>2040</v>
      </c>
      <c r="B783" s="92" t="s">
        <v>78</v>
      </c>
      <c r="C783" s="92" t="s">
        <v>285</v>
      </c>
      <c r="D783" s="92" t="s">
        <v>286</v>
      </c>
      <c r="E783">
        <v>758.93957519531205</v>
      </c>
    </row>
    <row r="784" spans="1:5">
      <c r="A784" s="92">
        <v>2040</v>
      </c>
      <c r="B784" s="92" t="s">
        <v>78</v>
      </c>
      <c r="C784" s="92" t="s">
        <v>285</v>
      </c>
      <c r="D784" s="92" t="s">
        <v>286</v>
      </c>
      <c r="E784">
        <v>3384.93530273438</v>
      </c>
    </row>
    <row r="785" spans="1:5">
      <c r="A785" s="92">
        <v>2040</v>
      </c>
      <c r="B785" s="92" t="s">
        <v>78</v>
      </c>
      <c r="C785" s="92" t="s">
        <v>285</v>
      </c>
      <c r="D785" s="92" t="s">
        <v>286</v>
      </c>
      <c r="E785">
        <v>339.9599609375</v>
      </c>
    </row>
    <row r="786" spans="1:5">
      <c r="A786" s="92">
        <v>2040</v>
      </c>
      <c r="B786" s="92" t="s">
        <v>81</v>
      </c>
      <c r="C786" s="92" t="s">
        <v>285</v>
      </c>
      <c r="D786" s="92" t="s">
        <v>286</v>
      </c>
      <c r="E786">
        <v>166.61065673828099</v>
      </c>
    </row>
    <row r="787" spans="1:5">
      <c r="A787" s="92">
        <v>2040</v>
      </c>
      <c r="B787" s="92" t="s">
        <v>81</v>
      </c>
      <c r="C787" s="92" t="s">
        <v>285</v>
      </c>
      <c r="D787" s="92" t="s">
        <v>286</v>
      </c>
      <c r="E787">
        <v>1369.21069335938</v>
      </c>
    </row>
    <row r="788" spans="1:5">
      <c r="A788" s="92">
        <v>2040</v>
      </c>
      <c r="B788" s="92" t="s">
        <v>81</v>
      </c>
      <c r="C788" s="92" t="s">
        <v>285</v>
      </c>
      <c r="D788" s="92" t="s">
        <v>286</v>
      </c>
      <c r="E788">
        <v>1902.37060546875</v>
      </c>
    </row>
    <row r="789" spans="1:5">
      <c r="A789" s="92">
        <v>2040</v>
      </c>
      <c r="B789" s="92" t="s">
        <v>81</v>
      </c>
      <c r="C789" s="92" t="s">
        <v>285</v>
      </c>
      <c r="D789" s="92" t="s">
        <v>286</v>
      </c>
      <c r="E789">
        <v>960.701171875</v>
      </c>
    </row>
    <row r="790" spans="1:5">
      <c r="A790" s="92">
        <v>2040</v>
      </c>
      <c r="B790" s="92" t="s">
        <v>81</v>
      </c>
      <c r="C790" s="92" t="s">
        <v>285</v>
      </c>
      <c r="D790" s="92" t="s">
        <v>286</v>
      </c>
      <c r="E790">
        <v>1914.37939453125</v>
      </c>
    </row>
    <row r="791" spans="1:5">
      <c r="A791" s="92">
        <v>2040</v>
      </c>
      <c r="B791" s="92" t="s">
        <v>81</v>
      </c>
      <c r="C791" s="92" t="s">
        <v>285</v>
      </c>
      <c r="D791" s="92" t="s">
        <v>286</v>
      </c>
      <c r="E791">
        <v>3.6510348320007302</v>
      </c>
    </row>
    <row r="792" spans="1:5">
      <c r="A792" s="92">
        <v>2040</v>
      </c>
      <c r="B792" s="92" t="s">
        <v>81</v>
      </c>
      <c r="C792" s="92" t="s">
        <v>285</v>
      </c>
      <c r="D792" s="92" t="s">
        <v>286</v>
      </c>
      <c r="E792">
        <v>2287.43090820312</v>
      </c>
    </row>
    <row r="793" spans="1:5">
      <c r="A793" s="92">
        <v>2040</v>
      </c>
      <c r="B793" s="92" t="s">
        <v>81</v>
      </c>
      <c r="C793" s="92" t="s">
        <v>285</v>
      </c>
      <c r="D793" s="92" t="s">
        <v>286</v>
      </c>
      <c r="E793">
        <v>378.62030029296898</v>
      </c>
    </row>
    <row r="794" spans="1:5">
      <c r="A794" s="92">
        <v>2040</v>
      </c>
      <c r="B794" s="92" t="s">
        <v>81</v>
      </c>
      <c r="C794" s="92" t="s">
        <v>285</v>
      </c>
      <c r="D794" s="92" t="s">
        <v>286</v>
      </c>
      <c r="E794">
        <v>0.982985079288483</v>
      </c>
    </row>
    <row r="795" spans="1:5">
      <c r="A795" s="92">
        <v>2040</v>
      </c>
      <c r="B795" s="92" t="s">
        <v>81</v>
      </c>
      <c r="C795" s="92" t="s">
        <v>285</v>
      </c>
      <c r="D795" s="92" t="s">
        <v>286</v>
      </c>
      <c r="E795">
        <v>356.73153686523398</v>
      </c>
    </row>
    <row r="796" spans="1:5">
      <c r="A796" s="92">
        <v>2040</v>
      </c>
      <c r="B796" s="92" t="s">
        <v>81</v>
      </c>
      <c r="C796" s="92" t="s">
        <v>285</v>
      </c>
      <c r="D796" s="92" t="s">
        <v>286</v>
      </c>
      <c r="E796">
        <v>13.892737388610801</v>
      </c>
    </row>
    <row r="797" spans="1:5">
      <c r="A797" s="92">
        <v>2040</v>
      </c>
      <c r="B797" s="92" t="s">
        <v>81</v>
      </c>
      <c r="C797" s="92" t="s">
        <v>285</v>
      </c>
      <c r="D797" s="92" t="s">
        <v>286</v>
      </c>
      <c r="E797">
        <v>170.58003234863301</v>
      </c>
    </row>
    <row r="798" spans="1:5">
      <c r="A798" s="92">
        <v>2040</v>
      </c>
      <c r="B798" s="92" t="s">
        <v>87</v>
      </c>
      <c r="C798" s="92" t="s">
        <v>285</v>
      </c>
      <c r="D798" s="92" t="s">
        <v>286</v>
      </c>
      <c r="E798">
        <v>148.66844177246099</v>
      </c>
    </row>
    <row r="799" spans="1:5">
      <c r="A799" s="92">
        <v>2040</v>
      </c>
      <c r="B799" s="92" t="s">
        <v>87</v>
      </c>
      <c r="C799" s="92" t="s">
        <v>285</v>
      </c>
      <c r="D799" s="92" t="s">
        <v>286</v>
      </c>
      <c r="E799">
        <v>250.56170654296901</v>
      </c>
    </row>
    <row r="800" spans="1:5">
      <c r="A800" s="92">
        <v>2040</v>
      </c>
      <c r="B800" s="92" t="s">
        <v>87</v>
      </c>
      <c r="C800" s="92" t="s">
        <v>285</v>
      </c>
      <c r="D800" s="92" t="s">
        <v>286</v>
      </c>
      <c r="E800">
        <v>2209.89086914062</v>
      </c>
    </row>
    <row r="801" spans="1:5">
      <c r="A801" s="92">
        <v>2040</v>
      </c>
      <c r="B801" s="92" t="s">
        <v>87</v>
      </c>
      <c r="C801" s="92" t="s">
        <v>285</v>
      </c>
      <c r="D801" s="92" t="s">
        <v>286</v>
      </c>
      <c r="E801">
        <v>230.65643310546901</v>
      </c>
    </row>
    <row r="802" spans="1:5">
      <c r="A802" s="92">
        <v>2040</v>
      </c>
      <c r="B802" s="92" t="s">
        <v>87</v>
      </c>
      <c r="C802" s="92" t="s">
        <v>285</v>
      </c>
      <c r="D802" s="92" t="s">
        <v>286</v>
      </c>
      <c r="E802">
        <v>521.58801269531205</v>
      </c>
    </row>
    <row r="803" spans="1:5">
      <c r="A803" s="92">
        <v>2040</v>
      </c>
      <c r="B803" s="92" t="s">
        <v>87</v>
      </c>
      <c r="C803" s="92" t="s">
        <v>285</v>
      </c>
      <c r="D803" s="92" t="s">
        <v>286</v>
      </c>
      <c r="E803">
        <v>38.599090576171903</v>
      </c>
    </row>
    <row r="804" spans="1:5">
      <c r="A804" s="92">
        <v>2040</v>
      </c>
      <c r="B804" s="92" t="s">
        <v>87</v>
      </c>
      <c r="C804" s="92" t="s">
        <v>285</v>
      </c>
      <c r="D804" s="92" t="s">
        <v>286</v>
      </c>
      <c r="E804">
        <v>1261.5751953125</v>
      </c>
    </row>
    <row r="805" spans="1:5">
      <c r="A805" s="92">
        <v>2040</v>
      </c>
      <c r="B805" s="92" t="s">
        <v>87</v>
      </c>
      <c r="C805" s="92" t="s">
        <v>285</v>
      </c>
      <c r="D805" s="92" t="s">
        <v>286</v>
      </c>
      <c r="E805">
        <v>7.8153781592845903E-2</v>
      </c>
    </row>
    <row r="806" spans="1:5">
      <c r="A806" s="92">
        <v>2040</v>
      </c>
      <c r="B806" s="92" t="s">
        <v>87</v>
      </c>
      <c r="C806" s="92" t="s">
        <v>285</v>
      </c>
      <c r="D806" s="92" t="s">
        <v>286</v>
      </c>
      <c r="E806">
        <v>306.28851318359398</v>
      </c>
    </row>
    <row r="807" spans="1:5">
      <c r="A807" s="92">
        <v>2040</v>
      </c>
      <c r="B807" s="92" t="s">
        <v>87</v>
      </c>
      <c r="C807" s="92" t="s">
        <v>285</v>
      </c>
      <c r="D807" s="92" t="s">
        <v>286</v>
      </c>
      <c r="E807">
        <v>46.648967742919901</v>
      </c>
    </row>
    <row r="808" spans="1:5">
      <c r="A808" s="92">
        <v>2040</v>
      </c>
      <c r="B808" s="92" t="s">
        <v>87</v>
      </c>
      <c r="C808" s="92" t="s">
        <v>285</v>
      </c>
      <c r="D808" s="92" t="s">
        <v>286</v>
      </c>
      <c r="E808">
        <v>169.15397644043</v>
      </c>
    </row>
    <row r="809" spans="1:5">
      <c r="A809" s="92">
        <v>2040</v>
      </c>
      <c r="B809" s="92" t="s">
        <v>87</v>
      </c>
      <c r="C809" s="92" t="s">
        <v>285</v>
      </c>
      <c r="D809" s="92" t="s">
        <v>286</v>
      </c>
      <c r="E809">
        <v>1.3234772682189899</v>
      </c>
    </row>
    <row r="810" spans="1:5">
      <c r="A810" s="92">
        <v>2040</v>
      </c>
      <c r="B810" s="92" t="s">
        <v>87</v>
      </c>
      <c r="C810" s="92" t="s">
        <v>285</v>
      </c>
      <c r="D810" s="92" t="s">
        <v>286</v>
      </c>
      <c r="E810">
        <v>173.65625</v>
      </c>
    </row>
    <row r="811" spans="1:5">
      <c r="A811" s="92">
        <v>2040</v>
      </c>
      <c r="B811" s="92" t="s">
        <v>87</v>
      </c>
      <c r="C811" s="92" t="s">
        <v>285</v>
      </c>
      <c r="D811" s="92" t="s">
        <v>286</v>
      </c>
      <c r="E811">
        <v>2.8288664817810099</v>
      </c>
    </row>
    <row r="812" spans="1:5">
      <c r="A812" s="92">
        <v>2040</v>
      </c>
      <c r="B812" s="92" t="s">
        <v>87</v>
      </c>
      <c r="C812" s="92" t="s">
        <v>285</v>
      </c>
      <c r="D812" s="92" t="s">
        <v>286</v>
      </c>
      <c r="E812">
        <v>809.98553466796898</v>
      </c>
    </row>
    <row r="813" spans="1:5">
      <c r="A813" s="92">
        <v>2040</v>
      </c>
      <c r="B813" s="92" t="s">
        <v>84</v>
      </c>
      <c r="C813" s="92" t="s">
        <v>285</v>
      </c>
      <c r="D813" s="92" t="s">
        <v>286</v>
      </c>
      <c r="E813">
        <v>244.32263183593801</v>
      </c>
    </row>
    <row r="814" spans="1:5">
      <c r="A814" s="92">
        <v>2040</v>
      </c>
      <c r="B814" s="92" t="s">
        <v>84</v>
      </c>
      <c r="C814" s="92" t="s">
        <v>285</v>
      </c>
      <c r="D814" s="92" t="s">
        <v>286</v>
      </c>
      <c r="E814">
        <v>467.81106567382801</v>
      </c>
    </row>
    <row r="815" spans="1:5">
      <c r="A815" s="92">
        <v>2040</v>
      </c>
      <c r="B815" s="92" t="s">
        <v>84</v>
      </c>
      <c r="C815" s="92" t="s">
        <v>285</v>
      </c>
      <c r="D815" s="92" t="s">
        <v>286</v>
      </c>
      <c r="E815">
        <v>110.248016357422</v>
      </c>
    </row>
    <row r="816" spans="1:5">
      <c r="A816" s="92">
        <v>2040</v>
      </c>
      <c r="B816" s="92" t="s">
        <v>84</v>
      </c>
      <c r="C816" s="92" t="s">
        <v>285</v>
      </c>
      <c r="D816" s="92" t="s">
        <v>286</v>
      </c>
      <c r="E816">
        <v>1.84169232845306</v>
      </c>
    </row>
    <row r="817" spans="1:5">
      <c r="A817" s="92">
        <v>2040</v>
      </c>
      <c r="B817" s="92" t="s">
        <v>84</v>
      </c>
      <c r="C817" s="92" t="s">
        <v>285</v>
      </c>
      <c r="D817" s="92" t="s">
        <v>286</v>
      </c>
      <c r="E817">
        <v>295.84722900390602</v>
      </c>
    </row>
    <row r="818" spans="1:5">
      <c r="A818" s="92">
        <v>2040</v>
      </c>
      <c r="B818" s="92" t="s">
        <v>84</v>
      </c>
      <c r="C818" s="92" t="s">
        <v>285</v>
      </c>
      <c r="D818" s="92" t="s">
        <v>286</v>
      </c>
      <c r="E818">
        <v>23.035846710205099</v>
      </c>
    </row>
    <row r="819" spans="1:5">
      <c r="A819" s="92">
        <v>2040</v>
      </c>
      <c r="B819" s="92" t="s">
        <v>84</v>
      </c>
      <c r="C819" s="92" t="s">
        <v>285</v>
      </c>
      <c r="D819" s="92" t="s">
        <v>286</v>
      </c>
      <c r="E819">
        <v>35.629981994628899</v>
      </c>
    </row>
    <row r="820" spans="1:5">
      <c r="A820" s="92">
        <v>2040</v>
      </c>
      <c r="B820" s="92" t="s">
        <v>84</v>
      </c>
      <c r="C820" s="92" t="s">
        <v>285</v>
      </c>
      <c r="D820" s="92" t="s">
        <v>286</v>
      </c>
      <c r="E820">
        <v>3056.5791015625</v>
      </c>
    </row>
    <row r="821" spans="1:5">
      <c r="A821" s="92">
        <v>2040</v>
      </c>
      <c r="B821" s="92" t="s">
        <v>84</v>
      </c>
      <c r="C821" s="92" t="s">
        <v>285</v>
      </c>
      <c r="D821" s="92" t="s">
        <v>286</v>
      </c>
      <c r="E821">
        <v>530.72039794921898</v>
      </c>
    </row>
    <row r="822" spans="1:5">
      <c r="A822" s="92">
        <v>2040</v>
      </c>
      <c r="B822" s="92" t="s">
        <v>84</v>
      </c>
      <c r="C822" s="92" t="s">
        <v>285</v>
      </c>
      <c r="D822" s="92" t="s">
        <v>286</v>
      </c>
      <c r="E822">
        <v>910.95886230468795</v>
      </c>
    </row>
    <row r="823" spans="1:5">
      <c r="A823" s="92">
        <v>2040</v>
      </c>
      <c r="B823" s="92" t="s">
        <v>84</v>
      </c>
      <c r="C823" s="92" t="s">
        <v>285</v>
      </c>
      <c r="D823" s="92" t="s">
        <v>286</v>
      </c>
      <c r="E823">
        <v>184.278076171875</v>
      </c>
    </row>
    <row r="824" spans="1:5">
      <c r="A824" s="92">
        <v>2040</v>
      </c>
      <c r="B824" s="92" t="s">
        <v>90</v>
      </c>
      <c r="C824" s="92" t="s">
        <v>285</v>
      </c>
      <c r="D824" s="92" t="s">
        <v>286</v>
      </c>
      <c r="E824">
        <v>822.32952880859398</v>
      </c>
    </row>
    <row r="825" spans="1:5">
      <c r="A825" s="92">
        <v>2040</v>
      </c>
      <c r="B825" s="92" t="s">
        <v>90</v>
      </c>
      <c r="C825" s="92" t="s">
        <v>285</v>
      </c>
      <c r="D825" s="92" t="s">
        <v>286</v>
      </c>
      <c r="E825">
        <v>684.40863037109398</v>
      </c>
    </row>
    <row r="826" spans="1:5">
      <c r="A826" s="92">
        <v>2040</v>
      </c>
      <c r="B826" s="92" t="s">
        <v>90</v>
      </c>
      <c r="C826" s="92" t="s">
        <v>285</v>
      </c>
      <c r="D826" s="92" t="s">
        <v>286</v>
      </c>
      <c r="E826">
        <v>3.8911812007427202E-2</v>
      </c>
    </row>
    <row r="827" spans="1:5">
      <c r="A827" s="92">
        <v>2040</v>
      </c>
      <c r="B827" s="92" t="s">
        <v>90</v>
      </c>
      <c r="C827" s="92" t="s">
        <v>285</v>
      </c>
      <c r="D827" s="92" t="s">
        <v>286</v>
      </c>
      <c r="E827">
        <v>5.0435638427734402</v>
      </c>
    </row>
    <row r="828" spans="1:5">
      <c r="A828" s="92">
        <v>2040</v>
      </c>
      <c r="B828" s="92" t="s">
        <v>90</v>
      </c>
      <c r="C828" s="92" t="s">
        <v>285</v>
      </c>
      <c r="D828" s="92" t="s">
        <v>286</v>
      </c>
      <c r="E828">
        <v>9.2327165603637695</v>
      </c>
    </row>
    <row r="829" spans="1:5">
      <c r="A829" s="92">
        <v>2040</v>
      </c>
      <c r="B829" s="92" t="s">
        <v>90</v>
      </c>
      <c r="C829" s="92" t="s">
        <v>285</v>
      </c>
      <c r="D829" s="92" t="s">
        <v>286</v>
      </c>
      <c r="E829">
        <v>24.479297637939499</v>
      </c>
    </row>
    <row r="830" spans="1:5">
      <c r="A830" s="92">
        <v>2040</v>
      </c>
      <c r="B830" s="92" t="s">
        <v>90</v>
      </c>
      <c r="C830" s="92" t="s">
        <v>285</v>
      </c>
      <c r="D830" s="92" t="s">
        <v>286</v>
      </c>
      <c r="E830">
        <v>78.519226074218807</v>
      </c>
    </row>
    <row r="831" spans="1:5">
      <c r="A831" s="92">
        <v>2040</v>
      </c>
      <c r="B831" s="92" t="s">
        <v>90</v>
      </c>
      <c r="C831" s="92" t="s">
        <v>285</v>
      </c>
      <c r="D831" s="92" t="s">
        <v>286</v>
      </c>
      <c r="E831">
        <v>42.011573791503899</v>
      </c>
    </row>
    <row r="832" spans="1:5">
      <c r="A832" s="92">
        <v>2040</v>
      </c>
      <c r="B832" s="92" t="s">
        <v>90</v>
      </c>
      <c r="C832" s="92" t="s">
        <v>285</v>
      </c>
      <c r="D832" s="92" t="s">
        <v>286</v>
      </c>
      <c r="E832">
        <v>3126.9443359375</v>
      </c>
    </row>
    <row r="833" spans="1:5">
      <c r="A833" s="92">
        <v>2040</v>
      </c>
      <c r="B833" s="92" t="s">
        <v>90</v>
      </c>
      <c r="C833" s="92" t="s">
        <v>285</v>
      </c>
      <c r="D833" s="92" t="s">
        <v>286</v>
      </c>
      <c r="E833">
        <v>31.625337600708001</v>
      </c>
    </row>
    <row r="834" spans="1:5">
      <c r="A834" s="92">
        <v>2040</v>
      </c>
      <c r="B834" s="92" t="s">
        <v>95</v>
      </c>
      <c r="C834" s="92" t="s">
        <v>285</v>
      </c>
      <c r="D834" s="92" t="s">
        <v>286</v>
      </c>
      <c r="E834">
        <v>1662.08178710938</v>
      </c>
    </row>
    <row r="835" spans="1:5">
      <c r="A835" s="92">
        <v>2040</v>
      </c>
      <c r="B835" s="92" t="s">
        <v>95</v>
      </c>
      <c r="C835" s="92" t="s">
        <v>285</v>
      </c>
      <c r="D835" s="92" t="s">
        <v>286</v>
      </c>
      <c r="E835">
        <v>784.67767333984398</v>
      </c>
    </row>
    <row r="836" spans="1:5">
      <c r="A836" s="92">
        <v>2040</v>
      </c>
      <c r="B836" s="92" t="s">
        <v>95</v>
      </c>
      <c r="C836" s="92" t="s">
        <v>285</v>
      </c>
      <c r="D836" s="92" t="s">
        <v>286</v>
      </c>
      <c r="E836">
        <v>23.636396408081101</v>
      </c>
    </row>
    <row r="837" spans="1:5">
      <c r="A837" s="92">
        <v>2040</v>
      </c>
      <c r="B837" s="92" t="s">
        <v>95</v>
      </c>
      <c r="C837" s="92" t="s">
        <v>285</v>
      </c>
      <c r="D837" s="92" t="s">
        <v>286</v>
      </c>
      <c r="E837">
        <v>1456.97045898438</v>
      </c>
    </row>
    <row r="838" spans="1:5">
      <c r="A838" s="92">
        <v>2040</v>
      </c>
      <c r="B838" s="92" t="s">
        <v>95</v>
      </c>
      <c r="C838" s="92" t="s">
        <v>285</v>
      </c>
      <c r="D838" s="92" t="s">
        <v>286</v>
      </c>
      <c r="E838">
        <v>213.47027587890599</v>
      </c>
    </row>
    <row r="839" spans="1:5">
      <c r="A839" s="92">
        <v>2040</v>
      </c>
      <c r="B839" s="92" t="s">
        <v>95</v>
      </c>
      <c r="C839" s="92" t="s">
        <v>285</v>
      </c>
      <c r="D839" s="92" t="s">
        <v>286</v>
      </c>
      <c r="E839">
        <v>192.92924499511699</v>
      </c>
    </row>
    <row r="840" spans="1:5">
      <c r="A840" s="92">
        <v>2040</v>
      </c>
      <c r="B840" s="92" t="s">
        <v>95</v>
      </c>
      <c r="C840" s="92" t="s">
        <v>285</v>
      </c>
      <c r="D840" s="92" t="s">
        <v>286</v>
      </c>
      <c r="E840">
        <v>1.7273352146148699</v>
      </c>
    </row>
    <row r="841" spans="1:5">
      <c r="A841" s="92">
        <v>2040</v>
      </c>
      <c r="B841" s="92" t="s">
        <v>95</v>
      </c>
      <c r="C841" s="92" t="s">
        <v>285</v>
      </c>
      <c r="D841" s="92" t="s">
        <v>286</v>
      </c>
      <c r="E841">
        <v>15.532657623291</v>
      </c>
    </row>
    <row r="842" spans="1:5">
      <c r="A842" s="92">
        <v>2040</v>
      </c>
      <c r="B842" s="92" t="s">
        <v>95</v>
      </c>
      <c r="C842" s="92" t="s">
        <v>285</v>
      </c>
      <c r="D842" s="92" t="s">
        <v>286</v>
      </c>
      <c r="E842">
        <v>778.025634765625</v>
      </c>
    </row>
    <row r="843" spans="1:5">
      <c r="A843" s="92">
        <v>2040</v>
      </c>
      <c r="B843" s="92" t="s">
        <v>99</v>
      </c>
      <c r="C843" s="92" t="s">
        <v>285</v>
      </c>
      <c r="D843" s="92" t="s">
        <v>286</v>
      </c>
      <c r="E843">
        <v>3282.6015625</v>
      </c>
    </row>
    <row r="844" spans="1:5">
      <c r="A844" s="92">
        <v>2040</v>
      </c>
      <c r="B844" s="92" t="s">
        <v>99</v>
      </c>
      <c r="C844" s="92" t="s">
        <v>285</v>
      </c>
      <c r="D844" s="92" t="s">
        <v>286</v>
      </c>
      <c r="E844">
        <v>5360.9306640625</v>
      </c>
    </row>
    <row r="845" spans="1:5">
      <c r="A845" s="92">
        <v>2040</v>
      </c>
      <c r="B845" s="92" t="s">
        <v>99</v>
      </c>
      <c r="C845" s="92" t="s">
        <v>285</v>
      </c>
      <c r="D845" s="92" t="s">
        <v>286</v>
      </c>
      <c r="E845">
        <v>46.852066040039098</v>
      </c>
    </row>
    <row r="846" spans="1:5">
      <c r="A846" s="92">
        <v>2040</v>
      </c>
      <c r="B846" s="92" t="s">
        <v>99</v>
      </c>
      <c r="C846" s="92" t="s">
        <v>285</v>
      </c>
      <c r="D846" s="92" t="s">
        <v>286</v>
      </c>
      <c r="E846">
        <v>79.873268127441406</v>
      </c>
    </row>
    <row r="847" spans="1:5">
      <c r="A847" s="92">
        <v>2040</v>
      </c>
      <c r="B847" s="92" t="s">
        <v>99</v>
      </c>
      <c r="C847" s="92" t="s">
        <v>285</v>
      </c>
      <c r="D847" s="92" t="s">
        <v>286</v>
      </c>
      <c r="E847">
        <v>419.792724609375</v>
      </c>
    </row>
    <row r="848" spans="1:5">
      <c r="A848" s="92">
        <v>2040</v>
      </c>
      <c r="B848" s="92" t="s">
        <v>102</v>
      </c>
      <c r="C848" s="92" t="s">
        <v>285</v>
      </c>
      <c r="D848" s="92" t="s">
        <v>286</v>
      </c>
      <c r="E848">
        <v>73.1055908203125</v>
      </c>
    </row>
    <row r="849" spans="1:5">
      <c r="A849" s="92">
        <v>2040</v>
      </c>
      <c r="B849" s="92" t="s">
        <v>102</v>
      </c>
      <c r="C849" s="92" t="s">
        <v>285</v>
      </c>
      <c r="D849" s="92" t="s">
        <v>286</v>
      </c>
      <c r="E849">
        <v>329.81375122070301</v>
      </c>
    </row>
    <row r="850" spans="1:5">
      <c r="A850" s="92">
        <v>2040</v>
      </c>
      <c r="B850" s="92" t="s">
        <v>102</v>
      </c>
      <c r="C850" s="92" t="s">
        <v>285</v>
      </c>
      <c r="D850" s="92" t="s">
        <v>286</v>
      </c>
      <c r="E850">
        <v>233.9091796875</v>
      </c>
    </row>
    <row r="851" spans="1:5">
      <c r="A851" s="92">
        <v>2040</v>
      </c>
      <c r="B851" s="92" t="s">
        <v>102</v>
      </c>
      <c r="C851" s="92" t="s">
        <v>285</v>
      </c>
      <c r="D851" s="92" t="s">
        <v>286</v>
      </c>
      <c r="E851">
        <v>10662.8603515625</v>
      </c>
    </row>
    <row r="852" spans="1:5">
      <c r="A852" s="92">
        <v>2040</v>
      </c>
      <c r="B852" s="92" t="s">
        <v>102</v>
      </c>
      <c r="C852" s="92" t="s">
        <v>285</v>
      </c>
      <c r="D852" s="92" t="s">
        <v>286</v>
      </c>
      <c r="E852">
        <v>3132.67724609375</v>
      </c>
    </row>
    <row r="853" spans="1:5">
      <c r="A853" s="92">
        <v>2040</v>
      </c>
      <c r="B853" s="92" t="s">
        <v>102</v>
      </c>
      <c r="C853" s="92" t="s">
        <v>285</v>
      </c>
      <c r="D853" s="92" t="s">
        <v>286</v>
      </c>
      <c r="E853">
        <v>1540.21362304688</v>
      </c>
    </row>
    <row r="854" spans="1:5">
      <c r="A854" s="92">
        <v>2040</v>
      </c>
      <c r="B854" s="92" t="s">
        <v>102</v>
      </c>
      <c r="C854" s="92" t="s">
        <v>285</v>
      </c>
      <c r="D854" s="92" t="s">
        <v>286</v>
      </c>
      <c r="E854">
        <v>1059.84106445312</v>
      </c>
    </row>
    <row r="855" spans="1:5">
      <c r="A855" s="92">
        <v>2040</v>
      </c>
      <c r="B855" s="92" t="s">
        <v>108</v>
      </c>
      <c r="C855" s="92" t="s">
        <v>285</v>
      </c>
      <c r="D855" s="92" t="s">
        <v>286</v>
      </c>
      <c r="E855">
        <v>7307.81005859375</v>
      </c>
    </row>
    <row r="856" spans="1:5">
      <c r="A856" s="92">
        <v>2040</v>
      </c>
      <c r="B856" s="92" t="s">
        <v>108</v>
      </c>
      <c r="C856" s="92" t="s">
        <v>285</v>
      </c>
      <c r="D856" s="92" t="s">
        <v>286</v>
      </c>
      <c r="E856">
        <v>0.99189013242721602</v>
      </c>
    </row>
    <row r="857" spans="1:5">
      <c r="A857" s="92">
        <v>2040</v>
      </c>
      <c r="B857" s="92" t="s">
        <v>108</v>
      </c>
      <c r="C857" s="92" t="s">
        <v>285</v>
      </c>
      <c r="D857" s="92" t="s">
        <v>286</v>
      </c>
      <c r="E857">
        <v>5021.4375</v>
      </c>
    </row>
    <row r="858" spans="1:5">
      <c r="A858" s="92">
        <v>2040</v>
      </c>
      <c r="B858" s="92" t="s">
        <v>108</v>
      </c>
      <c r="C858" s="92" t="s">
        <v>285</v>
      </c>
      <c r="D858" s="92" t="s">
        <v>286</v>
      </c>
      <c r="E858">
        <v>12302.171875</v>
      </c>
    </row>
    <row r="859" spans="1:5">
      <c r="A859" s="92">
        <v>2040</v>
      </c>
      <c r="B859" s="92" t="s">
        <v>108</v>
      </c>
      <c r="C859" s="92" t="s">
        <v>285</v>
      </c>
      <c r="D859" s="92" t="s">
        <v>286</v>
      </c>
      <c r="E859">
        <v>286.05435180664102</v>
      </c>
    </row>
    <row r="860" spans="1:5">
      <c r="A860" s="92">
        <v>2040</v>
      </c>
      <c r="B860" s="92" t="s">
        <v>110</v>
      </c>
      <c r="C860" s="92" t="s">
        <v>285</v>
      </c>
      <c r="D860" s="92" t="s">
        <v>286</v>
      </c>
      <c r="E860">
        <v>4142.59130859375</v>
      </c>
    </row>
    <row r="861" spans="1:5">
      <c r="A861" s="92">
        <v>2040</v>
      </c>
      <c r="B861" s="92" t="s">
        <v>110</v>
      </c>
      <c r="C861" s="92" t="s">
        <v>285</v>
      </c>
      <c r="D861" s="92" t="s">
        <v>286</v>
      </c>
      <c r="E861">
        <v>5.4256052970886204</v>
      </c>
    </row>
    <row r="862" spans="1:5">
      <c r="A862" s="92">
        <v>2040</v>
      </c>
      <c r="B862" s="92" t="s">
        <v>110</v>
      </c>
      <c r="C862" s="92" t="s">
        <v>285</v>
      </c>
      <c r="D862" s="92" t="s">
        <v>286</v>
      </c>
      <c r="E862">
        <v>1.1367504596710201</v>
      </c>
    </row>
    <row r="863" spans="1:5">
      <c r="A863" s="92">
        <v>2040</v>
      </c>
      <c r="B863" s="92" t="s">
        <v>110</v>
      </c>
      <c r="C863" s="92" t="s">
        <v>285</v>
      </c>
      <c r="D863" s="92" t="s">
        <v>286</v>
      </c>
      <c r="E863">
        <v>79.829269409179702</v>
      </c>
    </row>
    <row r="864" spans="1:5">
      <c r="A864" s="92">
        <v>2040</v>
      </c>
      <c r="B864" s="92" t="s">
        <v>110</v>
      </c>
      <c r="C864" s="92" t="s">
        <v>285</v>
      </c>
      <c r="D864" s="92" t="s">
        <v>286</v>
      </c>
      <c r="E864">
        <v>0.21794946491718301</v>
      </c>
    </row>
    <row r="865" spans="1:5">
      <c r="A865" s="92">
        <v>2040</v>
      </c>
      <c r="B865" s="92" t="s">
        <v>180</v>
      </c>
      <c r="C865" s="92" t="s">
        <v>285</v>
      </c>
      <c r="D865" s="92" t="s">
        <v>286</v>
      </c>
      <c r="E865">
        <v>40.982589721679702</v>
      </c>
    </row>
    <row r="866" spans="1:5">
      <c r="A866" s="92">
        <v>2040</v>
      </c>
      <c r="B866" s="92" t="s">
        <v>180</v>
      </c>
      <c r="C866" s="92" t="s">
        <v>285</v>
      </c>
      <c r="D866" s="92" t="s">
        <v>286</v>
      </c>
      <c r="E866">
        <v>979.42529296875</v>
      </c>
    </row>
    <row r="867" spans="1:5">
      <c r="A867" s="92">
        <v>2040</v>
      </c>
      <c r="B867" s="92" t="s">
        <v>180</v>
      </c>
      <c r="C867" s="92" t="s">
        <v>285</v>
      </c>
      <c r="D867" s="92" t="s">
        <v>286</v>
      </c>
      <c r="E867">
        <v>29.120399475097699</v>
      </c>
    </row>
    <row r="868" spans="1:5">
      <c r="A868" s="92">
        <v>2040</v>
      </c>
      <c r="B868" s="92" t="s">
        <v>180</v>
      </c>
      <c r="C868" s="92" t="s">
        <v>285</v>
      </c>
      <c r="D868" s="92" t="s">
        <v>286</v>
      </c>
      <c r="E868">
        <v>243.87875366210901</v>
      </c>
    </row>
    <row r="869" spans="1:5">
      <c r="A869" s="92">
        <v>2040</v>
      </c>
      <c r="B869" s="92" t="s">
        <v>180</v>
      </c>
      <c r="C869" s="92" t="s">
        <v>285</v>
      </c>
      <c r="D869" s="92" t="s">
        <v>286</v>
      </c>
      <c r="E869">
        <v>18.543394088745099</v>
      </c>
    </row>
    <row r="870" spans="1:5">
      <c r="A870" s="92">
        <v>2040</v>
      </c>
      <c r="B870" s="92" t="s">
        <v>112</v>
      </c>
      <c r="C870" s="92" t="s">
        <v>285</v>
      </c>
      <c r="D870" s="92" t="s">
        <v>286</v>
      </c>
      <c r="E870">
        <v>5880.31591796875</v>
      </c>
    </row>
    <row r="871" spans="1:5">
      <c r="A871" s="92">
        <v>2040</v>
      </c>
      <c r="B871" s="92" t="s">
        <v>112</v>
      </c>
      <c r="C871" s="92" t="s">
        <v>285</v>
      </c>
      <c r="D871" s="92" t="s">
        <v>286</v>
      </c>
      <c r="E871">
        <v>13.070430755615201</v>
      </c>
    </row>
    <row r="872" spans="1:5">
      <c r="A872" s="92">
        <v>2040</v>
      </c>
      <c r="B872" s="92" t="s">
        <v>112</v>
      </c>
      <c r="C872" s="92" t="s">
        <v>285</v>
      </c>
      <c r="D872" s="92" t="s">
        <v>286</v>
      </c>
      <c r="E872">
        <v>95.872337341308594</v>
      </c>
    </row>
    <row r="873" spans="1:5">
      <c r="A873" s="92">
        <v>2040</v>
      </c>
      <c r="B873" s="92" t="s">
        <v>112</v>
      </c>
      <c r="C873" s="92" t="s">
        <v>285</v>
      </c>
      <c r="D873" s="92" t="s">
        <v>286</v>
      </c>
      <c r="E873">
        <v>5503.97412109375</v>
      </c>
    </row>
    <row r="874" spans="1:5">
      <c r="A874" s="92">
        <v>2040</v>
      </c>
      <c r="B874" s="92" t="s">
        <v>112</v>
      </c>
      <c r="C874" s="92" t="s">
        <v>285</v>
      </c>
      <c r="D874" s="92" t="s">
        <v>286</v>
      </c>
      <c r="E874">
        <v>3568.10034179688</v>
      </c>
    </row>
    <row r="875" spans="1:5">
      <c r="A875" s="92">
        <v>2040</v>
      </c>
      <c r="B875" s="92" t="s">
        <v>112</v>
      </c>
      <c r="C875" s="92" t="s">
        <v>285</v>
      </c>
      <c r="D875" s="92" t="s">
        <v>286</v>
      </c>
      <c r="E875">
        <v>25604.779296875</v>
      </c>
    </row>
    <row r="876" spans="1:5">
      <c r="A876" s="92">
        <v>2040</v>
      </c>
      <c r="B876" s="92" t="s">
        <v>112</v>
      </c>
      <c r="C876" s="92" t="s">
        <v>285</v>
      </c>
      <c r="D876" s="92" t="s">
        <v>286</v>
      </c>
      <c r="E876">
        <v>71.987655639648395</v>
      </c>
    </row>
    <row r="877" spans="1:5">
      <c r="A877" s="92">
        <v>2040</v>
      </c>
      <c r="B877" s="92" t="s">
        <v>112</v>
      </c>
      <c r="C877" s="92" t="s">
        <v>285</v>
      </c>
      <c r="D877" s="92" t="s">
        <v>286</v>
      </c>
      <c r="E877">
        <v>96.474357604980497</v>
      </c>
    </row>
    <row r="878" spans="1:5">
      <c r="A878" s="92">
        <v>2040</v>
      </c>
      <c r="B878" s="92" t="s">
        <v>112</v>
      </c>
      <c r="C878" s="92" t="s">
        <v>285</v>
      </c>
      <c r="D878" s="92" t="s">
        <v>286</v>
      </c>
      <c r="E878">
        <v>18612.76171875</v>
      </c>
    </row>
    <row r="879" spans="1:5">
      <c r="A879" s="92">
        <v>2040</v>
      </c>
      <c r="B879" s="92" t="s">
        <v>112</v>
      </c>
      <c r="C879" s="92" t="s">
        <v>285</v>
      </c>
      <c r="D879" s="92" t="s">
        <v>286</v>
      </c>
      <c r="E879">
        <v>3.1570734977722199</v>
      </c>
    </row>
    <row r="880" spans="1:5">
      <c r="A880" s="92">
        <v>2040</v>
      </c>
      <c r="B880" s="92" t="s">
        <v>112</v>
      </c>
      <c r="C880" s="92" t="s">
        <v>285</v>
      </c>
      <c r="D880" s="92" t="s">
        <v>286</v>
      </c>
      <c r="E880">
        <v>38046.578125</v>
      </c>
    </row>
    <row r="881" spans="1:5">
      <c r="A881" s="92">
        <v>2040</v>
      </c>
      <c r="B881" s="92" t="s">
        <v>112</v>
      </c>
      <c r="C881" s="92" t="s">
        <v>285</v>
      </c>
      <c r="D881" s="92" t="s">
        <v>286</v>
      </c>
      <c r="E881">
        <v>489.08013916015602</v>
      </c>
    </row>
    <row r="882" spans="1:5">
      <c r="A882" s="92">
        <v>2040</v>
      </c>
      <c r="B882" s="92" t="s">
        <v>112</v>
      </c>
      <c r="C882" s="92" t="s">
        <v>285</v>
      </c>
      <c r="D882" s="92" t="s">
        <v>286</v>
      </c>
      <c r="E882">
        <v>23925.62890625</v>
      </c>
    </row>
    <row r="883" spans="1:5">
      <c r="A883" s="92">
        <v>2040</v>
      </c>
      <c r="B883" s="92" t="s">
        <v>112</v>
      </c>
      <c r="C883" s="92" t="s">
        <v>285</v>
      </c>
      <c r="D883" s="92" t="s">
        <v>286</v>
      </c>
      <c r="E883">
        <v>2748.68725585938</v>
      </c>
    </row>
    <row r="884" spans="1:5">
      <c r="A884" s="92">
        <v>2040</v>
      </c>
      <c r="B884" s="92" t="s">
        <v>112</v>
      </c>
      <c r="C884" s="92" t="s">
        <v>285</v>
      </c>
      <c r="D884" s="92" t="s">
        <v>286</v>
      </c>
      <c r="E884">
        <v>2771.34448242188</v>
      </c>
    </row>
    <row r="885" spans="1:5">
      <c r="A885" s="92">
        <v>2040</v>
      </c>
      <c r="B885" s="92" t="s">
        <v>112</v>
      </c>
      <c r="C885" s="92" t="s">
        <v>285</v>
      </c>
      <c r="D885" s="92" t="s">
        <v>286</v>
      </c>
      <c r="E885">
        <v>252.10173034668</v>
      </c>
    </row>
    <row r="886" spans="1:5">
      <c r="A886" s="92">
        <v>2040</v>
      </c>
      <c r="B886" s="92" t="s">
        <v>112</v>
      </c>
      <c r="C886" s="92" t="s">
        <v>285</v>
      </c>
      <c r="D886" s="92" t="s">
        <v>286</v>
      </c>
      <c r="E886">
        <v>386.67874145507801</v>
      </c>
    </row>
    <row r="887" spans="1:5">
      <c r="A887" s="92">
        <v>2040</v>
      </c>
      <c r="B887" s="92" t="s">
        <v>115</v>
      </c>
      <c r="C887" s="92" t="s">
        <v>285</v>
      </c>
      <c r="D887" s="92" t="s">
        <v>286</v>
      </c>
      <c r="E887">
        <v>2039.0166015625</v>
      </c>
    </row>
    <row r="888" spans="1:5">
      <c r="A888" s="92">
        <v>2040</v>
      </c>
      <c r="B888" s="92" t="s">
        <v>115</v>
      </c>
      <c r="C888" s="92" t="s">
        <v>285</v>
      </c>
      <c r="D888" s="92" t="s">
        <v>286</v>
      </c>
      <c r="E888">
        <v>938.63543701171898</v>
      </c>
    </row>
    <row r="889" spans="1:5">
      <c r="A889" s="92">
        <v>2040</v>
      </c>
      <c r="B889" s="92" t="s">
        <v>118</v>
      </c>
      <c r="C889" s="92" t="s">
        <v>285</v>
      </c>
      <c r="D889" s="92" t="s">
        <v>286</v>
      </c>
      <c r="E889">
        <v>225.71467590332</v>
      </c>
    </row>
    <row r="890" spans="1:5">
      <c r="A890" s="92">
        <v>2040</v>
      </c>
      <c r="B890" s="92" t="s">
        <v>118</v>
      </c>
      <c r="C890" s="92" t="s">
        <v>285</v>
      </c>
      <c r="D890" s="92" t="s">
        <v>286</v>
      </c>
      <c r="E890">
        <v>3181.42724609375</v>
      </c>
    </row>
    <row r="891" spans="1:5">
      <c r="A891" s="92">
        <v>2040</v>
      </c>
      <c r="B891" s="92" t="s">
        <v>121</v>
      </c>
      <c r="C891" s="92" t="s">
        <v>285</v>
      </c>
      <c r="D891" s="92" t="s">
        <v>286</v>
      </c>
      <c r="E891">
        <v>1878.51025390625</v>
      </c>
    </row>
    <row r="892" spans="1:5">
      <c r="A892" s="92">
        <v>2040</v>
      </c>
      <c r="B892" s="92" t="s">
        <v>121</v>
      </c>
      <c r="C892" s="92" t="s">
        <v>285</v>
      </c>
      <c r="D892" s="92" t="s">
        <v>286</v>
      </c>
      <c r="E892">
        <v>2294.17041015625</v>
      </c>
    </row>
    <row r="893" spans="1:5">
      <c r="A893" s="92">
        <v>2040</v>
      </c>
      <c r="B893" s="92" t="s">
        <v>181</v>
      </c>
      <c r="C893" s="92" t="s">
        <v>285</v>
      </c>
      <c r="D893" s="92" t="s">
        <v>286</v>
      </c>
      <c r="E893">
        <v>2060.87622070312</v>
      </c>
    </row>
    <row r="894" spans="1:5">
      <c r="A894" s="92">
        <v>2040</v>
      </c>
      <c r="B894" s="92" t="s">
        <v>181</v>
      </c>
      <c r="C894" s="92" t="s">
        <v>285</v>
      </c>
      <c r="D894" s="92" t="s">
        <v>286</v>
      </c>
      <c r="E894">
        <v>109.09634399414099</v>
      </c>
    </row>
    <row r="895" spans="1:5">
      <c r="A895" s="92">
        <v>2040</v>
      </c>
      <c r="B895" s="92" t="s">
        <v>181</v>
      </c>
      <c r="C895" s="92" t="s">
        <v>285</v>
      </c>
      <c r="D895" s="92" t="s">
        <v>286</v>
      </c>
      <c r="E895">
        <v>227.03375244140599</v>
      </c>
    </row>
    <row r="896" spans="1:5">
      <c r="A896" s="92">
        <v>2040</v>
      </c>
      <c r="B896" s="92" t="s">
        <v>181</v>
      </c>
      <c r="C896" s="92" t="s">
        <v>285</v>
      </c>
      <c r="D896" s="92" t="s">
        <v>286</v>
      </c>
      <c r="E896">
        <v>13.518342018127401</v>
      </c>
    </row>
    <row r="897" spans="1:5">
      <c r="A897" s="92">
        <v>2040</v>
      </c>
      <c r="B897" s="92" t="s">
        <v>181</v>
      </c>
      <c r="C897" s="92" t="s">
        <v>285</v>
      </c>
      <c r="D897" s="92" t="s">
        <v>286</v>
      </c>
      <c r="E897">
        <v>4457.44384765625</v>
      </c>
    </row>
    <row r="898" spans="1:5">
      <c r="A898" s="92">
        <v>2040</v>
      </c>
      <c r="B898" s="92" t="s">
        <v>181</v>
      </c>
      <c r="C898" s="92" t="s">
        <v>285</v>
      </c>
      <c r="D898" s="92" t="s">
        <v>286</v>
      </c>
      <c r="E898">
        <v>3246.49145507812</v>
      </c>
    </row>
    <row r="899" spans="1:5">
      <c r="A899" s="92">
        <v>2040</v>
      </c>
      <c r="B899" s="92" t="s">
        <v>124</v>
      </c>
      <c r="C899" s="92" t="s">
        <v>285</v>
      </c>
      <c r="D899" s="92" t="s">
        <v>286</v>
      </c>
      <c r="E899">
        <v>4401.3779296875</v>
      </c>
    </row>
    <row r="900" spans="1:5">
      <c r="A900" s="92">
        <v>2040</v>
      </c>
      <c r="B900" s="92" t="s">
        <v>124</v>
      </c>
      <c r="C900" s="92" t="s">
        <v>285</v>
      </c>
      <c r="D900" s="92" t="s">
        <v>286</v>
      </c>
      <c r="E900">
        <v>3.2493624687194802</v>
      </c>
    </row>
    <row r="901" spans="1:5">
      <c r="A901" s="92">
        <v>2040</v>
      </c>
      <c r="B901" s="92" t="s">
        <v>130</v>
      </c>
      <c r="C901" s="92" t="s">
        <v>285</v>
      </c>
      <c r="D901" s="92" t="s">
        <v>286</v>
      </c>
      <c r="E901">
        <v>16390.32421875</v>
      </c>
    </row>
    <row r="902" spans="1:5">
      <c r="A902" s="92">
        <v>2040</v>
      </c>
      <c r="B902" s="92" t="s">
        <v>130</v>
      </c>
      <c r="C902" s="92" t="s">
        <v>285</v>
      </c>
      <c r="D902" s="92" t="s">
        <v>286</v>
      </c>
      <c r="E902">
        <v>446.34371948242199</v>
      </c>
    </row>
    <row r="903" spans="1:5">
      <c r="A903" s="92">
        <v>2040</v>
      </c>
      <c r="B903" s="92" t="s">
        <v>130</v>
      </c>
      <c r="C903" s="92" t="s">
        <v>285</v>
      </c>
      <c r="D903" s="92" t="s">
        <v>286</v>
      </c>
      <c r="E903">
        <v>9259.2158203125</v>
      </c>
    </row>
    <row r="904" spans="1:5">
      <c r="A904" s="92">
        <v>2040</v>
      </c>
      <c r="B904" s="92" t="s">
        <v>130</v>
      </c>
      <c r="C904" s="92" t="s">
        <v>285</v>
      </c>
      <c r="D904" s="92" t="s">
        <v>286</v>
      </c>
      <c r="E904">
        <v>1420.99291992188</v>
      </c>
    </row>
    <row r="905" spans="1:5">
      <c r="A905" s="92">
        <v>2040</v>
      </c>
      <c r="B905" s="92" t="s">
        <v>130</v>
      </c>
      <c r="C905" s="92" t="s">
        <v>285</v>
      </c>
      <c r="D905" s="92" t="s">
        <v>286</v>
      </c>
      <c r="E905">
        <v>313.31979370117199</v>
      </c>
    </row>
    <row r="906" spans="1:5">
      <c r="A906" s="92">
        <v>2040</v>
      </c>
      <c r="B906" s="92" t="s">
        <v>130</v>
      </c>
      <c r="C906" s="92" t="s">
        <v>285</v>
      </c>
      <c r="D906" s="92" t="s">
        <v>286</v>
      </c>
      <c r="E906">
        <v>8273.6455078125</v>
      </c>
    </row>
    <row r="907" spans="1:5">
      <c r="A907" s="92">
        <v>2040</v>
      </c>
      <c r="B907" s="92" t="s">
        <v>132</v>
      </c>
      <c r="C907" s="92" t="s">
        <v>285</v>
      </c>
      <c r="D907" s="92" t="s">
        <v>286</v>
      </c>
      <c r="E907">
        <v>26911.7265625</v>
      </c>
    </row>
    <row r="908" spans="1:5">
      <c r="A908" s="92">
        <v>2040</v>
      </c>
      <c r="B908" s="92" t="s">
        <v>132</v>
      </c>
      <c r="C908" s="92" t="s">
        <v>285</v>
      </c>
      <c r="D908" s="92" t="s">
        <v>286</v>
      </c>
      <c r="E908">
        <v>25584.890625</v>
      </c>
    </row>
    <row r="909" spans="1:5">
      <c r="A909" s="92">
        <v>2040</v>
      </c>
      <c r="B909" s="92" t="s">
        <v>132</v>
      </c>
      <c r="C909" s="92" t="s">
        <v>285</v>
      </c>
      <c r="D909" s="92" t="s">
        <v>286</v>
      </c>
      <c r="E909">
        <v>15172.572265625</v>
      </c>
    </row>
    <row r="910" spans="1:5">
      <c r="A910" s="92">
        <v>2040</v>
      </c>
      <c r="B910" s="92" t="s">
        <v>132</v>
      </c>
      <c r="C910" s="92" t="s">
        <v>285</v>
      </c>
      <c r="D910" s="92" t="s">
        <v>286</v>
      </c>
      <c r="E910">
        <v>1172.484375</v>
      </c>
    </row>
    <row r="911" spans="1:5">
      <c r="A911" s="92">
        <v>2040</v>
      </c>
      <c r="B911" s="92" t="s">
        <v>287</v>
      </c>
      <c r="C911" s="92" t="s">
        <v>285</v>
      </c>
      <c r="D911" s="92" t="s">
        <v>286</v>
      </c>
      <c r="E911">
        <v>87.630149841308594</v>
      </c>
    </row>
    <row r="912" spans="1:5">
      <c r="A912" s="92">
        <v>2040</v>
      </c>
      <c r="B912" s="92" t="s">
        <v>287</v>
      </c>
      <c r="C912" s="92" t="s">
        <v>285</v>
      </c>
      <c r="D912" s="92" t="s">
        <v>286</v>
      </c>
      <c r="E912">
        <v>10068.7041015625</v>
      </c>
    </row>
    <row r="913" spans="1:5">
      <c r="A913" s="92">
        <v>2040</v>
      </c>
      <c r="B913" s="92" t="s">
        <v>287</v>
      </c>
      <c r="C913" s="92" t="s">
        <v>285</v>
      </c>
      <c r="D913" s="92" t="s">
        <v>286</v>
      </c>
      <c r="E913">
        <v>129.17764282226599</v>
      </c>
    </row>
    <row r="914" spans="1:5">
      <c r="A914" s="92">
        <v>2040</v>
      </c>
      <c r="B914" s="92" t="s">
        <v>287</v>
      </c>
      <c r="C914" s="92" t="s">
        <v>285</v>
      </c>
      <c r="D914" s="92" t="s">
        <v>286</v>
      </c>
      <c r="E914">
        <v>5963.09521484375</v>
      </c>
    </row>
    <row r="915" spans="1:5">
      <c r="A915" s="92">
        <v>2040</v>
      </c>
      <c r="B915" s="92" t="s">
        <v>141</v>
      </c>
      <c r="C915" s="92" t="s">
        <v>285</v>
      </c>
      <c r="D915" s="92" t="s">
        <v>286</v>
      </c>
      <c r="E915">
        <v>3509.17236328125</v>
      </c>
    </row>
    <row r="916" spans="1:5">
      <c r="A916" s="92">
        <v>2040</v>
      </c>
      <c r="B916" s="92" t="s">
        <v>141</v>
      </c>
      <c r="C916" s="92" t="s">
        <v>285</v>
      </c>
      <c r="D916" s="92" t="s">
        <v>286</v>
      </c>
      <c r="E916">
        <v>3029.37084960938</v>
      </c>
    </row>
    <row r="917" spans="1:5">
      <c r="A917" s="92">
        <v>2040</v>
      </c>
      <c r="B917" s="92" t="s">
        <v>141</v>
      </c>
      <c r="C917" s="92" t="s">
        <v>285</v>
      </c>
      <c r="D917" s="92" t="s">
        <v>286</v>
      </c>
      <c r="E917">
        <v>17.368816375732401</v>
      </c>
    </row>
    <row r="918" spans="1:5">
      <c r="A918" s="92">
        <v>2040</v>
      </c>
      <c r="B918" s="92" t="s">
        <v>141</v>
      </c>
      <c r="C918" s="92" t="s">
        <v>285</v>
      </c>
      <c r="D918" s="92" t="s">
        <v>286</v>
      </c>
      <c r="E918">
        <v>4114.3046875</v>
      </c>
    </row>
    <row r="919" spans="1:5">
      <c r="A919" s="92">
        <v>2040</v>
      </c>
      <c r="B919" s="92" t="s">
        <v>141</v>
      </c>
      <c r="C919" s="92" t="s">
        <v>285</v>
      </c>
      <c r="D919" s="92" t="s">
        <v>286</v>
      </c>
      <c r="E919">
        <v>3525.93530273438</v>
      </c>
    </row>
    <row r="920" spans="1:5">
      <c r="A920" s="92">
        <v>2040</v>
      </c>
      <c r="B920" s="92" t="s">
        <v>141</v>
      </c>
      <c r="C920" s="92" t="s">
        <v>285</v>
      </c>
      <c r="D920" s="92" t="s">
        <v>286</v>
      </c>
      <c r="E920">
        <v>6.8339772224426296</v>
      </c>
    </row>
    <row r="921" spans="1:5">
      <c r="A921" s="92">
        <v>2040</v>
      </c>
      <c r="B921" s="92" t="s">
        <v>141</v>
      </c>
      <c r="C921" s="92" t="s">
        <v>285</v>
      </c>
      <c r="D921" s="92" t="s">
        <v>286</v>
      </c>
      <c r="E921">
        <v>4994.35009765625</v>
      </c>
    </row>
    <row r="922" spans="1:5">
      <c r="A922" s="92">
        <v>2040</v>
      </c>
      <c r="B922" s="92" t="s">
        <v>141</v>
      </c>
      <c r="C922" s="92" t="s">
        <v>285</v>
      </c>
      <c r="D922" s="92" t="s">
        <v>286</v>
      </c>
      <c r="E922">
        <v>2129.67260742188</v>
      </c>
    </row>
    <row r="923" spans="1:5">
      <c r="A923" s="92">
        <v>2040</v>
      </c>
      <c r="B923" s="92" t="s">
        <v>141</v>
      </c>
      <c r="C923" s="92" t="s">
        <v>285</v>
      </c>
      <c r="D923" s="92" t="s">
        <v>286</v>
      </c>
      <c r="E923">
        <v>2747.306640625</v>
      </c>
    </row>
    <row r="924" spans="1:5">
      <c r="A924" s="92">
        <v>2040</v>
      </c>
      <c r="B924" s="92" t="s">
        <v>141</v>
      </c>
      <c r="C924" s="92" t="s">
        <v>285</v>
      </c>
      <c r="D924" s="92" t="s">
        <v>286</v>
      </c>
      <c r="E924">
        <v>1920.96984863281</v>
      </c>
    </row>
    <row r="925" spans="1:5">
      <c r="A925" s="92">
        <v>2040</v>
      </c>
      <c r="B925" s="92" t="s">
        <v>141</v>
      </c>
      <c r="C925" s="92" t="s">
        <v>285</v>
      </c>
      <c r="D925" s="92" t="s">
        <v>286</v>
      </c>
      <c r="E925">
        <v>1844.73168945312</v>
      </c>
    </row>
    <row r="926" spans="1:5">
      <c r="A926" s="92">
        <v>2040</v>
      </c>
      <c r="B926" s="92" t="s">
        <v>141</v>
      </c>
      <c r="C926" s="92" t="s">
        <v>285</v>
      </c>
      <c r="D926" s="92" t="s">
        <v>286</v>
      </c>
      <c r="E926">
        <v>352.27926635742199</v>
      </c>
    </row>
    <row r="927" spans="1:5">
      <c r="A927" s="92">
        <v>2040</v>
      </c>
      <c r="B927" s="92" t="s">
        <v>182</v>
      </c>
      <c r="C927" s="92" t="s">
        <v>285</v>
      </c>
      <c r="D927" s="92" t="s">
        <v>286</v>
      </c>
      <c r="E927">
        <v>1917.81396484375</v>
      </c>
    </row>
    <row r="928" spans="1:5">
      <c r="A928" s="92">
        <v>2040</v>
      </c>
      <c r="B928" s="92" t="s">
        <v>182</v>
      </c>
      <c r="C928" s="92" t="s">
        <v>285</v>
      </c>
      <c r="D928" s="92" t="s">
        <v>286</v>
      </c>
      <c r="E928">
        <v>1850.61669921875</v>
      </c>
    </row>
    <row r="929" spans="1:5">
      <c r="A929" s="92">
        <v>2040</v>
      </c>
      <c r="B929" s="92" t="s">
        <v>182</v>
      </c>
      <c r="C929" s="92" t="s">
        <v>285</v>
      </c>
      <c r="D929" s="92" t="s">
        <v>286</v>
      </c>
      <c r="E929">
        <v>2225.5322265625</v>
      </c>
    </row>
    <row r="930" spans="1:5">
      <c r="A930" s="92">
        <v>2040</v>
      </c>
      <c r="B930" s="92" t="s">
        <v>144</v>
      </c>
      <c r="C930" s="92" t="s">
        <v>285</v>
      </c>
      <c r="D930" s="92" t="s">
        <v>286</v>
      </c>
      <c r="E930">
        <v>3051.01489257812</v>
      </c>
    </row>
    <row r="931" spans="1:5">
      <c r="A931" s="92">
        <v>2040</v>
      </c>
      <c r="B931" s="92" t="s">
        <v>144</v>
      </c>
      <c r="C931" s="92" t="s">
        <v>285</v>
      </c>
      <c r="D931" s="92" t="s">
        <v>286</v>
      </c>
      <c r="E931">
        <v>958.02783203125</v>
      </c>
    </row>
    <row r="932" spans="1:5">
      <c r="A932" s="92">
        <v>2040</v>
      </c>
      <c r="B932" s="92" t="s">
        <v>144</v>
      </c>
      <c r="C932" s="92" t="s">
        <v>285</v>
      </c>
      <c r="D932" s="92" t="s">
        <v>286</v>
      </c>
      <c r="E932">
        <v>4345.50537109375</v>
      </c>
    </row>
    <row r="933" spans="1:5">
      <c r="A933" s="92">
        <v>2040</v>
      </c>
      <c r="B933" s="92" t="s">
        <v>144</v>
      </c>
      <c r="C933" s="92" t="s">
        <v>285</v>
      </c>
      <c r="D933" s="92" t="s">
        <v>286</v>
      </c>
      <c r="E933">
        <v>615.45416259765602</v>
      </c>
    </row>
    <row r="934" spans="1:5">
      <c r="A934" s="92">
        <v>2040</v>
      </c>
      <c r="B934" s="92" t="s">
        <v>144</v>
      </c>
      <c r="C934" s="92" t="s">
        <v>285</v>
      </c>
      <c r="D934" s="92" t="s">
        <v>286</v>
      </c>
      <c r="E934">
        <v>159.20928955078099</v>
      </c>
    </row>
    <row r="935" spans="1:5">
      <c r="A935" s="92">
        <v>2040</v>
      </c>
      <c r="B935" s="92" t="s">
        <v>144</v>
      </c>
      <c r="C935" s="92" t="s">
        <v>285</v>
      </c>
      <c r="D935" s="92" t="s">
        <v>286</v>
      </c>
      <c r="E935">
        <v>404.42950439453102</v>
      </c>
    </row>
    <row r="936" spans="1:5">
      <c r="A936" s="92">
        <v>2040</v>
      </c>
      <c r="B936" s="92" t="s">
        <v>144</v>
      </c>
      <c r="C936" s="92" t="s">
        <v>285</v>
      </c>
      <c r="D936" s="92" t="s">
        <v>286</v>
      </c>
      <c r="E936">
        <v>2270.24487304688</v>
      </c>
    </row>
    <row r="937" spans="1:5">
      <c r="A937" s="92">
        <v>2040</v>
      </c>
      <c r="B937" s="92" t="s">
        <v>147</v>
      </c>
      <c r="C937" s="92" t="s">
        <v>285</v>
      </c>
      <c r="D937" s="92" t="s">
        <v>286</v>
      </c>
      <c r="E937">
        <v>2655.25512695312</v>
      </c>
    </row>
    <row r="938" spans="1:5">
      <c r="A938" s="92">
        <v>2040</v>
      </c>
      <c r="B938" s="92" t="s">
        <v>147</v>
      </c>
      <c r="C938" s="92" t="s">
        <v>285</v>
      </c>
      <c r="D938" s="92" t="s">
        <v>286</v>
      </c>
      <c r="E938">
        <v>934.69714355468795</v>
      </c>
    </row>
    <row r="939" spans="1:5">
      <c r="A939" s="92">
        <v>2040</v>
      </c>
      <c r="B939" s="92" t="s">
        <v>147</v>
      </c>
      <c r="C939" s="92" t="s">
        <v>285</v>
      </c>
      <c r="D939" s="92" t="s">
        <v>286</v>
      </c>
      <c r="E939">
        <v>387.00271606445301</v>
      </c>
    </row>
    <row r="940" spans="1:5">
      <c r="A940" s="92">
        <v>2040</v>
      </c>
      <c r="B940" s="92" t="s">
        <v>147</v>
      </c>
      <c r="C940" s="92" t="s">
        <v>285</v>
      </c>
      <c r="D940" s="92" t="s">
        <v>286</v>
      </c>
      <c r="E940">
        <v>6126.73095703125</v>
      </c>
    </row>
    <row r="941" spans="1:5">
      <c r="A941" s="92">
        <v>2040</v>
      </c>
      <c r="B941" s="92" t="s">
        <v>147</v>
      </c>
      <c r="C941" s="92" t="s">
        <v>285</v>
      </c>
      <c r="D941" s="92" t="s">
        <v>286</v>
      </c>
      <c r="E941">
        <v>6420.611328125</v>
      </c>
    </row>
    <row r="942" spans="1:5">
      <c r="A942" s="92">
        <v>2040</v>
      </c>
      <c r="B942" s="92" t="s">
        <v>183</v>
      </c>
      <c r="C942" s="92" t="s">
        <v>285</v>
      </c>
      <c r="D942" s="92" t="s">
        <v>286</v>
      </c>
      <c r="E942">
        <v>4533.30224609375</v>
      </c>
    </row>
    <row r="943" spans="1:5">
      <c r="A943" s="92">
        <v>2040</v>
      </c>
      <c r="B943" s="92" t="s">
        <v>183</v>
      </c>
      <c r="C943" s="92" t="s">
        <v>285</v>
      </c>
      <c r="D943" s="92" t="s">
        <v>286</v>
      </c>
      <c r="E943">
        <v>1089.77136230469</v>
      </c>
    </row>
    <row r="944" spans="1:5">
      <c r="A944" s="92">
        <v>2040</v>
      </c>
      <c r="B944" s="92" t="s">
        <v>183</v>
      </c>
      <c r="C944" s="92" t="s">
        <v>285</v>
      </c>
      <c r="D944" s="92" t="s">
        <v>286</v>
      </c>
      <c r="E944">
        <v>596.36657714843795</v>
      </c>
    </row>
    <row r="945" spans="1:5">
      <c r="A945" s="92">
        <v>2040</v>
      </c>
      <c r="B945" s="92" t="s">
        <v>183</v>
      </c>
      <c r="C945" s="92" t="s">
        <v>285</v>
      </c>
      <c r="D945" s="92" t="s">
        <v>286</v>
      </c>
      <c r="E945">
        <v>1838.25036621094</v>
      </c>
    </row>
    <row r="946" spans="1:5">
      <c r="A946" s="92">
        <v>2040</v>
      </c>
      <c r="B946" s="92" t="s">
        <v>149</v>
      </c>
      <c r="C946" s="92" t="s">
        <v>285</v>
      </c>
      <c r="D946" s="92" t="s">
        <v>286</v>
      </c>
      <c r="E946">
        <v>924.171630859375</v>
      </c>
    </row>
    <row r="947" spans="1:5">
      <c r="A947" s="92">
        <v>2040</v>
      </c>
      <c r="B947" s="92" t="s">
        <v>149</v>
      </c>
      <c r="C947" s="92" t="s">
        <v>285</v>
      </c>
      <c r="D947" s="92" t="s">
        <v>286</v>
      </c>
      <c r="E947">
        <v>1.34677030146122E-2</v>
      </c>
    </row>
    <row r="948" spans="1:5">
      <c r="A948" s="92">
        <v>2040</v>
      </c>
      <c r="B948" s="92" t="s">
        <v>149</v>
      </c>
      <c r="C948" s="92" t="s">
        <v>285</v>
      </c>
      <c r="D948" s="92" t="s">
        <v>286</v>
      </c>
      <c r="E948">
        <v>44.054718017578097</v>
      </c>
    </row>
    <row r="949" spans="1:5">
      <c r="A949" s="92">
        <v>2040</v>
      </c>
      <c r="B949" s="92" t="s">
        <v>149</v>
      </c>
      <c r="C949" s="92" t="s">
        <v>285</v>
      </c>
      <c r="D949" s="92" t="s">
        <v>286</v>
      </c>
      <c r="E949">
        <v>9.0803737640380895</v>
      </c>
    </row>
    <row r="950" spans="1:5">
      <c r="A950" s="92">
        <v>2040</v>
      </c>
      <c r="B950" s="92" t="s">
        <v>149</v>
      </c>
      <c r="C950" s="92" t="s">
        <v>285</v>
      </c>
      <c r="D950" s="92" t="s">
        <v>286</v>
      </c>
      <c r="E950">
        <v>1.7855187654495199</v>
      </c>
    </row>
    <row r="951" spans="1:5">
      <c r="A951" s="92">
        <v>2040</v>
      </c>
      <c r="B951" s="92" t="s">
        <v>149</v>
      </c>
      <c r="C951" s="92" t="s">
        <v>285</v>
      </c>
      <c r="D951" s="92" t="s">
        <v>286</v>
      </c>
      <c r="E951">
        <v>6.53202247619629</v>
      </c>
    </row>
    <row r="952" spans="1:5">
      <c r="A952" s="92">
        <v>2040</v>
      </c>
      <c r="B952" s="92" t="s">
        <v>149</v>
      </c>
      <c r="C952" s="92" t="s">
        <v>285</v>
      </c>
      <c r="D952" s="92" t="s">
        <v>286</v>
      </c>
      <c r="E952">
        <v>741.034423828125</v>
      </c>
    </row>
    <row r="953" spans="1:5">
      <c r="A953" s="92">
        <v>2040</v>
      </c>
      <c r="B953" s="92" t="s">
        <v>149</v>
      </c>
      <c r="C953" s="92" t="s">
        <v>285</v>
      </c>
      <c r="D953" s="92" t="s">
        <v>286</v>
      </c>
      <c r="E953">
        <v>10.0405979156494</v>
      </c>
    </row>
    <row r="954" spans="1:5">
      <c r="A954" s="92">
        <v>2040</v>
      </c>
      <c r="B954" s="92" t="s">
        <v>149</v>
      </c>
      <c r="C954" s="92" t="s">
        <v>285</v>
      </c>
      <c r="D954" s="92" t="s">
        <v>286</v>
      </c>
      <c r="E954">
        <v>4045.50317382812</v>
      </c>
    </row>
    <row r="955" spans="1:5">
      <c r="A955" s="92">
        <v>2040</v>
      </c>
      <c r="B955" s="92" t="s">
        <v>149</v>
      </c>
      <c r="C955" s="92" t="s">
        <v>285</v>
      </c>
      <c r="D955" s="92" t="s">
        <v>286</v>
      </c>
      <c r="E955">
        <v>160.368728637695</v>
      </c>
    </row>
    <row r="956" spans="1:5">
      <c r="A956" s="92">
        <v>2040</v>
      </c>
      <c r="B956" s="92" t="s">
        <v>149</v>
      </c>
      <c r="C956" s="92" t="s">
        <v>285</v>
      </c>
      <c r="D956" s="92" t="s">
        <v>286</v>
      </c>
      <c r="E956">
        <v>2.9101974964141801</v>
      </c>
    </row>
    <row r="957" spans="1:5">
      <c r="A957" s="92">
        <v>2040</v>
      </c>
      <c r="B957" s="92" t="s">
        <v>149</v>
      </c>
      <c r="C957" s="92" t="s">
        <v>285</v>
      </c>
      <c r="D957" s="92" t="s">
        <v>286</v>
      </c>
      <c r="E957">
        <v>0.82169443368911699</v>
      </c>
    </row>
    <row r="958" spans="1:5">
      <c r="A958" s="92">
        <v>2040</v>
      </c>
      <c r="B958" s="92" t="s">
        <v>149</v>
      </c>
      <c r="C958" s="92" t="s">
        <v>285</v>
      </c>
      <c r="D958" s="92" t="s">
        <v>286</v>
      </c>
      <c r="E958">
        <v>1.1650369167327901</v>
      </c>
    </row>
    <row r="959" spans="1:5">
      <c r="A959" s="92">
        <v>2040</v>
      </c>
      <c r="B959" s="92" t="s">
        <v>149</v>
      </c>
      <c r="C959" s="92" t="s">
        <v>285</v>
      </c>
      <c r="D959" s="92" t="s">
        <v>286</v>
      </c>
      <c r="E959">
        <v>128.91696166992199</v>
      </c>
    </row>
    <row r="960" spans="1:5">
      <c r="A960" s="92">
        <v>2040</v>
      </c>
      <c r="B960" s="92" t="s">
        <v>155</v>
      </c>
      <c r="C960" s="92" t="s">
        <v>285</v>
      </c>
      <c r="D960" s="92" t="s">
        <v>286</v>
      </c>
      <c r="E960">
        <v>764.63568115234398</v>
      </c>
    </row>
    <row r="961" spans="1:5">
      <c r="A961" s="92">
        <v>2040</v>
      </c>
      <c r="B961" s="92" t="s">
        <v>155</v>
      </c>
      <c r="C961" s="92" t="s">
        <v>285</v>
      </c>
      <c r="D961" s="92" t="s">
        <v>286</v>
      </c>
      <c r="E961">
        <v>2223.10546875</v>
      </c>
    </row>
    <row r="962" spans="1:5">
      <c r="A962" s="92">
        <v>2040</v>
      </c>
      <c r="B962" s="92" t="s">
        <v>155</v>
      </c>
      <c r="C962" s="92" t="s">
        <v>285</v>
      </c>
      <c r="D962" s="92" t="s">
        <v>286</v>
      </c>
      <c r="E962">
        <v>2245.0205078125</v>
      </c>
    </row>
    <row r="963" spans="1:5">
      <c r="A963" s="92">
        <v>2040</v>
      </c>
      <c r="B963" s="92" t="s">
        <v>155</v>
      </c>
      <c r="C963" s="92" t="s">
        <v>285</v>
      </c>
      <c r="D963" s="92" t="s">
        <v>286</v>
      </c>
      <c r="E963">
        <v>6603.2041015625</v>
      </c>
    </row>
    <row r="964" spans="1:5">
      <c r="A964" s="92">
        <v>2040</v>
      </c>
      <c r="B964" s="92" t="s">
        <v>155</v>
      </c>
      <c r="C964" s="92" t="s">
        <v>285</v>
      </c>
      <c r="D964" s="92" t="s">
        <v>286</v>
      </c>
      <c r="E964">
        <v>4816.94287109375</v>
      </c>
    </row>
    <row r="965" spans="1:5">
      <c r="A965" s="92">
        <v>2040</v>
      </c>
      <c r="B965" s="92" t="s">
        <v>155</v>
      </c>
      <c r="C965" s="92" t="s">
        <v>285</v>
      </c>
      <c r="D965" s="92" t="s">
        <v>286</v>
      </c>
      <c r="E965">
        <v>276.89724731445301</v>
      </c>
    </row>
    <row r="966" spans="1:5">
      <c r="A966" s="92">
        <v>2040</v>
      </c>
      <c r="B966" s="92" t="s">
        <v>155</v>
      </c>
      <c r="C966" s="92" t="s">
        <v>285</v>
      </c>
      <c r="D966" s="92" t="s">
        <v>286</v>
      </c>
      <c r="E966">
        <v>15361.46484375</v>
      </c>
    </row>
    <row r="967" spans="1:5">
      <c r="A967" s="92">
        <v>2040</v>
      </c>
      <c r="B967" s="92" t="s">
        <v>155</v>
      </c>
      <c r="C967" s="92" t="s">
        <v>285</v>
      </c>
      <c r="D967" s="92" t="s">
        <v>286</v>
      </c>
      <c r="E967">
        <v>2.6467339992523198</v>
      </c>
    </row>
    <row r="968" spans="1:5">
      <c r="A968" s="92">
        <v>2040</v>
      </c>
      <c r="B968" s="92" t="s">
        <v>155</v>
      </c>
      <c r="C968" s="92" t="s">
        <v>285</v>
      </c>
      <c r="D968" s="92" t="s">
        <v>286</v>
      </c>
      <c r="E968">
        <v>4.7071757726371297E-3</v>
      </c>
    </row>
    <row r="969" spans="1:5">
      <c r="A969" s="92">
        <v>2040</v>
      </c>
      <c r="B969" s="92" t="s">
        <v>155</v>
      </c>
      <c r="C969" s="92" t="s">
        <v>285</v>
      </c>
      <c r="D969" s="92" t="s">
        <v>286</v>
      </c>
      <c r="E969">
        <v>14462.90625</v>
      </c>
    </row>
    <row r="970" spans="1:5">
      <c r="A970" s="92">
        <v>2040</v>
      </c>
      <c r="B970" s="92" t="s">
        <v>155</v>
      </c>
      <c r="C970" s="92" t="s">
        <v>285</v>
      </c>
      <c r="D970" s="92" t="s">
        <v>286</v>
      </c>
      <c r="E970">
        <v>0.75184994935989402</v>
      </c>
    </row>
    <row r="971" spans="1:5">
      <c r="A971" s="92">
        <v>2040</v>
      </c>
      <c r="B971" s="92" t="s">
        <v>155</v>
      </c>
      <c r="C971" s="92" t="s">
        <v>285</v>
      </c>
      <c r="D971" s="92" t="s">
        <v>286</v>
      </c>
      <c r="E971">
        <v>78.179412841796903</v>
      </c>
    </row>
    <row r="972" spans="1:5">
      <c r="A972" s="92">
        <v>2045</v>
      </c>
      <c r="B972" s="92" t="s">
        <v>78</v>
      </c>
      <c r="C972" s="92" t="s">
        <v>285</v>
      </c>
      <c r="D972" s="92" t="s">
        <v>286</v>
      </c>
      <c r="E972">
        <v>146.78625488281199</v>
      </c>
    </row>
    <row r="973" spans="1:5">
      <c r="A973" s="92">
        <v>2045</v>
      </c>
      <c r="B973" s="92" t="s">
        <v>78</v>
      </c>
      <c r="C973" s="92" t="s">
        <v>285</v>
      </c>
      <c r="D973" s="92" t="s">
        <v>286</v>
      </c>
      <c r="E973">
        <v>729.79461669921898</v>
      </c>
    </row>
    <row r="974" spans="1:5">
      <c r="A974" s="92">
        <v>2045</v>
      </c>
      <c r="B974" s="92" t="s">
        <v>78</v>
      </c>
      <c r="C974" s="92" t="s">
        <v>285</v>
      </c>
      <c r="D974" s="92" t="s">
        <v>286</v>
      </c>
      <c r="E974">
        <v>31.095333099365199</v>
      </c>
    </row>
    <row r="975" spans="1:5">
      <c r="A975" s="92">
        <v>2045</v>
      </c>
      <c r="B975" s="92" t="s">
        <v>78</v>
      </c>
      <c r="C975" s="92" t="s">
        <v>285</v>
      </c>
      <c r="D975" s="92" t="s">
        <v>286</v>
      </c>
      <c r="E975">
        <v>5275.50927734375</v>
      </c>
    </row>
    <row r="976" spans="1:5">
      <c r="A976" s="92">
        <v>2045</v>
      </c>
      <c r="B976" s="92" t="s">
        <v>78</v>
      </c>
      <c r="C976" s="92" t="s">
        <v>285</v>
      </c>
      <c r="D976" s="92" t="s">
        <v>286</v>
      </c>
      <c r="E976">
        <v>1570.76782226562</v>
      </c>
    </row>
    <row r="977" spans="1:5">
      <c r="A977" s="92">
        <v>2045</v>
      </c>
      <c r="B977" s="92" t="s">
        <v>78</v>
      </c>
      <c r="C977" s="92" t="s">
        <v>285</v>
      </c>
      <c r="D977" s="92" t="s">
        <v>286</v>
      </c>
      <c r="E977">
        <v>876.13763427734398</v>
      </c>
    </row>
    <row r="978" spans="1:5">
      <c r="A978" s="92">
        <v>2045</v>
      </c>
      <c r="B978" s="92" t="s">
        <v>78</v>
      </c>
      <c r="C978" s="92" t="s">
        <v>285</v>
      </c>
      <c r="D978" s="92" t="s">
        <v>286</v>
      </c>
      <c r="E978">
        <v>5006.2998046875</v>
      </c>
    </row>
    <row r="979" spans="1:5">
      <c r="A979" s="92">
        <v>2045</v>
      </c>
      <c r="B979" s="92" t="s">
        <v>78</v>
      </c>
      <c r="C979" s="92" t="s">
        <v>285</v>
      </c>
      <c r="D979" s="92" t="s">
        <v>286</v>
      </c>
      <c r="E979">
        <v>360.39236450195301</v>
      </c>
    </row>
    <row r="980" spans="1:5">
      <c r="A980" s="92">
        <v>2045</v>
      </c>
      <c r="B980" s="92" t="s">
        <v>81</v>
      </c>
      <c r="C980" s="92" t="s">
        <v>285</v>
      </c>
      <c r="D980" s="92" t="s">
        <v>286</v>
      </c>
      <c r="E980">
        <v>158.59593200683599</v>
      </c>
    </row>
    <row r="981" spans="1:5">
      <c r="A981" s="92">
        <v>2045</v>
      </c>
      <c r="B981" s="92" t="s">
        <v>81</v>
      </c>
      <c r="C981" s="92" t="s">
        <v>285</v>
      </c>
      <c r="D981" s="92" t="s">
        <v>286</v>
      </c>
      <c r="E981">
        <v>1320.38354492188</v>
      </c>
    </row>
    <row r="982" spans="1:5">
      <c r="A982" s="92">
        <v>2045</v>
      </c>
      <c r="B982" s="92" t="s">
        <v>81</v>
      </c>
      <c r="C982" s="92" t="s">
        <v>285</v>
      </c>
      <c r="D982" s="92" t="s">
        <v>286</v>
      </c>
      <c r="E982">
        <v>1834.84350585938</v>
      </c>
    </row>
    <row r="983" spans="1:5">
      <c r="A983" s="92">
        <v>2045</v>
      </c>
      <c r="B983" s="92" t="s">
        <v>81</v>
      </c>
      <c r="C983" s="92" t="s">
        <v>285</v>
      </c>
      <c r="D983" s="92" t="s">
        <v>286</v>
      </c>
      <c r="E983">
        <v>922.04357910156205</v>
      </c>
    </row>
    <row r="984" spans="1:5">
      <c r="A984" s="92">
        <v>2045</v>
      </c>
      <c r="B984" s="92" t="s">
        <v>81</v>
      </c>
      <c r="C984" s="92" t="s">
        <v>285</v>
      </c>
      <c r="D984" s="92" t="s">
        <v>286</v>
      </c>
      <c r="E984">
        <v>1900.82250976562</v>
      </c>
    </row>
    <row r="985" spans="1:5">
      <c r="A985" s="92">
        <v>2045</v>
      </c>
      <c r="B985" s="92" t="s">
        <v>81</v>
      </c>
      <c r="C985" s="92" t="s">
        <v>285</v>
      </c>
      <c r="D985" s="92" t="s">
        <v>286</v>
      </c>
      <c r="E985">
        <v>3.5654942989349401</v>
      </c>
    </row>
    <row r="986" spans="1:5">
      <c r="A986" s="92">
        <v>2045</v>
      </c>
      <c r="B986" s="92" t="s">
        <v>81</v>
      </c>
      <c r="C986" s="92" t="s">
        <v>285</v>
      </c>
      <c r="D986" s="92" t="s">
        <v>286</v>
      </c>
      <c r="E986">
        <v>2232.30932617188</v>
      </c>
    </row>
    <row r="987" spans="1:5">
      <c r="A987" s="92">
        <v>2045</v>
      </c>
      <c r="B987" s="92" t="s">
        <v>81</v>
      </c>
      <c r="C987" s="92" t="s">
        <v>285</v>
      </c>
      <c r="D987" s="92" t="s">
        <v>286</v>
      </c>
      <c r="E987">
        <v>364.31097412109398</v>
      </c>
    </row>
    <row r="988" spans="1:5">
      <c r="A988" s="92">
        <v>2045</v>
      </c>
      <c r="B988" s="92" t="s">
        <v>81</v>
      </c>
      <c r="C988" s="92" t="s">
        <v>285</v>
      </c>
      <c r="D988" s="92" t="s">
        <v>286</v>
      </c>
      <c r="E988">
        <v>0.92418211698532104</v>
      </c>
    </row>
    <row r="989" spans="1:5">
      <c r="A989" s="92">
        <v>2045</v>
      </c>
      <c r="B989" s="92" t="s">
        <v>81</v>
      </c>
      <c r="C989" s="92" t="s">
        <v>285</v>
      </c>
      <c r="D989" s="92" t="s">
        <v>286</v>
      </c>
      <c r="E989">
        <v>357.72744750976602</v>
      </c>
    </row>
    <row r="990" spans="1:5">
      <c r="A990" s="92">
        <v>2045</v>
      </c>
      <c r="B990" s="92" t="s">
        <v>81</v>
      </c>
      <c r="C990" s="92" t="s">
        <v>285</v>
      </c>
      <c r="D990" s="92" t="s">
        <v>286</v>
      </c>
      <c r="E990">
        <v>13.231229782104499</v>
      </c>
    </row>
    <row r="991" spans="1:5">
      <c r="A991" s="92">
        <v>2045</v>
      </c>
      <c r="B991" s="92" t="s">
        <v>81</v>
      </c>
      <c r="C991" s="92" t="s">
        <v>285</v>
      </c>
      <c r="D991" s="92" t="s">
        <v>286</v>
      </c>
      <c r="E991">
        <v>163.64450073242199</v>
      </c>
    </row>
    <row r="992" spans="1:5">
      <c r="A992" s="92">
        <v>2045</v>
      </c>
      <c r="B992" s="92" t="s">
        <v>87</v>
      </c>
      <c r="C992" s="92" t="s">
        <v>285</v>
      </c>
      <c r="D992" s="92" t="s">
        <v>286</v>
      </c>
      <c r="E992">
        <v>178.64447021484401</v>
      </c>
    </row>
    <row r="993" spans="1:5">
      <c r="A993" s="92">
        <v>2045</v>
      </c>
      <c r="B993" s="92" t="s">
        <v>87</v>
      </c>
      <c r="C993" s="92" t="s">
        <v>285</v>
      </c>
      <c r="D993" s="92" t="s">
        <v>286</v>
      </c>
      <c r="E993">
        <v>298.92565917968801</v>
      </c>
    </row>
    <row r="994" spans="1:5">
      <c r="A994" s="92">
        <v>2045</v>
      </c>
      <c r="B994" s="92" t="s">
        <v>87</v>
      </c>
      <c r="C994" s="92" t="s">
        <v>285</v>
      </c>
      <c r="D994" s="92" t="s">
        <v>286</v>
      </c>
      <c r="E994">
        <v>3007.07104492188</v>
      </c>
    </row>
    <row r="995" spans="1:5">
      <c r="A995" s="92">
        <v>2045</v>
      </c>
      <c r="B995" s="92" t="s">
        <v>87</v>
      </c>
      <c r="C995" s="92" t="s">
        <v>285</v>
      </c>
      <c r="D995" s="92" t="s">
        <v>286</v>
      </c>
      <c r="E995">
        <v>266.53985595703102</v>
      </c>
    </row>
    <row r="996" spans="1:5">
      <c r="A996" s="92">
        <v>2045</v>
      </c>
      <c r="B996" s="92" t="s">
        <v>87</v>
      </c>
      <c r="C996" s="92" t="s">
        <v>285</v>
      </c>
      <c r="D996" s="92" t="s">
        <v>286</v>
      </c>
      <c r="E996">
        <v>674.751220703125</v>
      </c>
    </row>
    <row r="997" spans="1:5">
      <c r="A997" s="92">
        <v>2045</v>
      </c>
      <c r="B997" s="92" t="s">
        <v>87</v>
      </c>
      <c r="C997" s="92" t="s">
        <v>285</v>
      </c>
      <c r="D997" s="92" t="s">
        <v>286</v>
      </c>
      <c r="E997">
        <v>44.234893798828097</v>
      </c>
    </row>
    <row r="998" spans="1:5">
      <c r="A998" s="92">
        <v>2045</v>
      </c>
      <c r="B998" s="92" t="s">
        <v>87</v>
      </c>
      <c r="C998" s="92" t="s">
        <v>285</v>
      </c>
      <c r="D998" s="92" t="s">
        <v>286</v>
      </c>
      <c r="E998">
        <v>1471.36340332031</v>
      </c>
    </row>
    <row r="999" spans="1:5">
      <c r="A999" s="92">
        <v>2045</v>
      </c>
      <c r="B999" s="92" t="s">
        <v>87</v>
      </c>
      <c r="C999" s="92" t="s">
        <v>285</v>
      </c>
      <c r="D999" s="92" t="s">
        <v>286</v>
      </c>
      <c r="E999">
        <v>7.8474603593349498E-2</v>
      </c>
    </row>
    <row r="1000" spans="1:5">
      <c r="A1000" s="92">
        <v>2045</v>
      </c>
      <c r="B1000" s="92" t="s">
        <v>87</v>
      </c>
      <c r="C1000" s="92" t="s">
        <v>285</v>
      </c>
      <c r="D1000" s="92" t="s">
        <v>286</v>
      </c>
      <c r="E1000">
        <v>330.89147949218801</v>
      </c>
    </row>
    <row r="1001" spans="1:5">
      <c r="A1001" s="92">
        <v>2045</v>
      </c>
      <c r="B1001" s="92" t="s">
        <v>87</v>
      </c>
      <c r="C1001" s="92" t="s">
        <v>285</v>
      </c>
      <c r="D1001" s="92" t="s">
        <v>286</v>
      </c>
      <c r="E1001">
        <v>56.616409301757798</v>
      </c>
    </row>
    <row r="1002" spans="1:5">
      <c r="A1002" s="92">
        <v>2045</v>
      </c>
      <c r="B1002" s="92" t="s">
        <v>87</v>
      </c>
      <c r="C1002" s="92" t="s">
        <v>285</v>
      </c>
      <c r="D1002" s="92" t="s">
        <v>286</v>
      </c>
      <c r="E1002">
        <v>211.03756713867199</v>
      </c>
    </row>
    <row r="1003" spans="1:5">
      <c r="A1003" s="92">
        <v>2045</v>
      </c>
      <c r="B1003" s="92" t="s">
        <v>87</v>
      </c>
      <c r="C1003" s="92" t="s">
        <v>285</v>
      </c>
      <c r="D1003" s="92" t="s">
        <v>286</v>
      </c>
      <c r="E1003">
        <v>1.2803636789321899</v>
      </c>
    </row>
    <row r="1004" spans="1:5">
      <c r="A1004" s="92">
        <v>2045</v>
      </c>
      <c r="B1004" s="92" t="s">
        <v>87</v>
      </c>
      <c r="C1004" s="92" t="s">
        <v>285</v>
      </c>
      <c r="D1004" s="92" t="s">
        <v>286</v>
      </c>
      <c r="E1004">
        <v>179.07130432128901</v>
      </c>
    </row>
    <row r="1005" spans="1:5">
      <c r="A1005" s="92">
        <v>2045</v>
      </c>
      <c r="B1005" s="92" t="s">
        <v>87</v>
      </c>
      <c r="C1005" s="92" t="s">
        <v>285</v>
      </c>
      <c r="D1005" s="92" t="s">
        <v>286</v>
      </c>
      <c r="E1005">
        <v>2.7504115104675302</v>
      </c>
    </row>
    <row r="1006" spans="1:5">
      <c r="A1006" s="92">
        <v>2045</v>
      </c>
      <c r="B1006" s="92" t="s">
        <v>87</v>
      </c>
      <c r="C1006" s="92" t="s">
        <v>285</v>
      </c>
      <c r="D1006" s="92" t="s">
        <v>286</v>
      </c>
      <c r="E1006">
        <v>1043.75170898438</v>
      </c>
    </row>
    <row r="1007" spans="1:5">
      <c r="A1007" s="92">
        <v>2045</v>
      </c>
      <c r="B1007" s="92" t="s">
        <v>84</v>
      </c>
      <c r="C1007" s="92" t="s">
        <v>285</v>
      </c>
      <c r="D1007" s="92" t="s">
        <v>286</v>
      </c>
      <c r="E1007">
        <v>243.20045471191401</v>
      </c>
    </row>
    <row r="1008" spans="1:5">
      <c r="A1008" s="92">
        <v>2045</v>
      </c>
      <c r="B1008" s="92" t="s">
        <v>84</v>
      </c>
      <c r="C1008" s="92" t="s">
        <v>285</v>
      </c>
      <c r="D1008" s="92" t="s">
        <v>286</v>
      </c>
      <c r="E1008">
        <v>459.88058471679699</v>
      </c>
    </row>
    <row r="1009" spans="1:5">
      <c r="A1009" s="92">
        <v>2045</v>
      </c>
      <c r="B1009" s="92" t="s">
        <v>84</v>
      </c>
      <c r="C1009" s="92" t="s">
        <v>285</v>
      </c>
      <c r="D1009" s="92" t="s">
        <v>286</v>
      </c>
      <c r="E1009">
        <v>106.67087554931599</v>
      </c>
    </row>
    <row r="1010" spans="1:5">
      <c r="A1010" s="92">
        <v>2045</v>
      </c>
      <c r="B1010" s="92" t="s">
        <v>84</v>
      </c>
      <c r="C1010" s="92" t="s">
        <v>285</v>
      </c>
      <c r="D1010" s="92" t="s">
        <v>286</v>
      </c>
      <c r="E1010">
        <v>2.19461965560913</v>
      </c>
    </row>
    <row r="1011" spans="1:5">
      <c r="A1011" s="92">
        <v>2045</v>
      </c>
      <c r="B1011" s="92" t="s">
        <v>84</v>
      </c>
      <c r="C1011" s="92" t="s">
        <v>285</v>
      </c>
      <c r="D1011" s="92" t="s">
        <v>286</v>
      </c>
      <c r="E1011">
        <v>291.17001342773398</v>
      </c>
    </row>
    <row r="1012" spans="1:5">
      <c r="A1012" s="92">
        <v>2045</v>
      </c>
      <c r="B1012" s="92" t="s">
        <v>84</v>
      </c>
      <c r="C1012" s="92" t="s">
        <v>285</v>
      </c>
      <c r="D1012" s="92" t="s">
        <v>286</v>
      </c>
      <c r="E1012">
        <v>23.965467453002901</v>
      </c>
    </row>
    <row r="1013" spans="1:5">
      <c r="A1013" s="92">
        <v>2045</v>
      </c>
      <c r="B1013" s="92" t="s">
        <v>84</v>
      </c>
      <c r="C1013" s="92" t="s">
        <v>285</v>
      </c>
      <c r="D1013" s="92" t="s">
        <v>286</v>
      </c>
      <c r="E1013">
        <v>37.707099914550803</v>
      </c>
    </row>
    <row r="1014" spans="1:5">
      <c r="A1014" s="92">
        <v>2045</v>
      </c>
      <c r="B1014" s="92" t="s">
        <v>84</v>
      </c>
      <c r="C1014" s="92" t="s">
        <v>285</v>
      </c>
      <c r="D1014" s="92" t="s">
        <v>286</v>
      </c>
      <c r="E1014">
        <v>3086.44067382812</v>
      </c>
    </row>
    <row r="1015" spans="1:5">
      <c r="A1015" s="92">
        <v>2045</v>
      </c>
      <c r="B1015" s="92" t="s">
        <v>84</v>
      </c>
      <c r="C1015" s="92" t="s">
        <v>285</v>
      </c>
      <c r="D1015" s="92" t="s">
        <v>286</v>
      </c>
      <c r="E1015">
        <v>678.29791259765602</v>
      </c>
    </row>
    <row r="1016" spans="1:5">
      <c r="A1016" s="92">
        <v>2045</v>
      </c>
      <c r="B1016" s="92" t="s">
        <v>84</v>
      </c>
      <c r="C1016" s="92" t="s">
        <v>285</v>
      </c>
      <c r="D1016" s="92" t="s">
        <v>286</v>
      </c>
      <c r="E1016">
        <v>911.75396728515602</v>
      </c>
    </row>
    <row r="1017" spans="1:5">
      <c r="A1017" s="92">
        <v>2045</v>
      </c>
      <c r="B1017" s="92" t="s">
        <v>84</v>
      </c>
      <c r="C1017" s="92" t="s">
        <v>285</v>
      </c>
      <c r="D1017" s="92" t="s">
        <v>286</v>
      </c>
      <c r="E1017">
        <v>183.96577453613301</v>
      </c>
    </row>
    <row r="1018" spans="1:5">
      <c r="A1018" s="92">
        <v>2045</v>
      </c>
      <c r="B1018" s="92" t="s">
        <v>90</v>
      </c>
      <c r="C1018" s="92" t="s">
        <v>285</v>
      </c>
      <c r="D1018" s="92" t="s">
        <v>286</v>
      </c>
      <c r="E1018">
        <v>815.59753417968795</v>
      </c>
    </row>
    <row r="1019" spans="1:5">
      <c r="A1019" s="92">
        <v>2045</v>
      </c>
      <c r="B1019" s="92" t="s">
        <v>90</v>
      </c>
      <c r="C1019" s="92" t="s">
        <v>285</v>
      </c>
      <c r="D1019" s="92" t="s">
        <v>286</v>
      </c>
      <c r="E1019">
        <v>679.86413574218795</v>
      </c>
    </row>
    <row r="1020" spans="1:5">
      <c r="A1020" s="92">
        <v>2045</v>
      </c>
      <c r="B1020" s="92" t="s">
        <v>90</v>
      </c>
      <c r="C1020" s="92" t="s">
        <v>285</v>
      </c>
      <c r="D1020" s="92" t="s">
        <v>286</v>
      </c>
      <c r="E1020">
        <v>3.68010513484478E-2</v>
      </c>
    </row>
    <row r="1021" spans="1:5">
      <c r="A1021" s="92">
        <v>2045</v>
      </c>
      <c r="B1021" s="92" t="s">
        <v>90</v>
      </c>
      <c r="C1021" s="92" t="s">
        <v>285</v>
      </c>
      <c r="D1021" s="92" t="s">
        <v>286</v>
      </c>
      <c r="E1021">
        <v>4.6742601394653303</v>
      </c>
    </row>
    <row r="1022" spans="1:5">
      <c r="A1022" s="92">
        <v>2045</v>
      </c>
      <c r="B1022" s="92" t="s">
        <v>90</v>
      </c>
      <c r="C1022" s="92" t="s">
        <v>285</v>
      </c>
      <c r="D1022" s="92" t="s">
        <v>286</v>
      </c>
      <c r="E1022">
        <v>9.0305728912353498</v>
      </c>
    </row>
    <row r="1023" spans="1:5">
      <c r="A1023" s="92">
        <v>2045</v>
      </c>
      <c r="B1023" s="92" t="s">
        <v>90</v>
      </c>
      <c r="C1023" s="92" t="s">
        <v>285</v>
      </c>
      <c r="D1023" s="92" t="s">
        <v>286</v>
      </c>
      <c r="E1023">
        <v>23.479740142822301</v>
      </c>
    </row>
    <row r="1024" spans="1:5">
      <c r="A1024" s="92">
        <v>2045</v>
      </c>
      <c r="B1024" s="92" t="s">
        <v>90</v>
      </c>
      <c r="C1024" s="92" t="s">
        <v>285</v>
      </c>
      <c r="D1024" s="92" t="s">
        <v>286</v>
      </c>
      <c r="E1024">
        <v>78.513595581054702</v>
      </c>
    </row>
    <row r="1025" spans="1:5">
      <c r="A1025" s="92">
        <v>2045</v>
      </c>
      <c r="B1025" s="92" t="s">
        <v>90</v>
      </c>
      <c r="C1025" s="92" t="s">
        <v>285</v>
      </c>
      <c r="D1025" s="92" t="s">
        <v>286</v>
      </c>
      <c r="E1025">
        <v>40.752079010009801</v>
      </c>
    </row>
    <row r="1026" spans="1:5">
      <c r="A1026" s="92">
        <v>2045</v>
      </c>
      <c r="B1026" s="92" t="s">
        <v>90</v>
      </c>
      <c r="C1026" s="92" t="s">
        <v>285</v>
      </c>
      <c r="D1026" s="92" t="s">
        <v>286</v>
      </c>
      <c r="E1026">
        <v>3117.87939453125</v>
      </c>
    </row>
    <row r="1027" spans="1:5">
      <c r="A1027" s="92">
        <v>2045</v>
      </c>
      <c r="B1027" s="92" t="s">
        <v>90</v>
      </c>
      <c r="C1027" s="92" t="s">
        <v>285</v>
      </c>
      <c r="D1027" s="92" t="s">
        <v>286</v>
      </c>
      <c r="E1027">
        <v>30.412521362304702</v>
      </c>
    </row>
    <row r="1028" spans="1:5">
      <c r="A1028" s="92">
        <v>2045</v>
      </c>
      <c r="B1028" s="92" t="s">
        <v>95</v>
      </c>
      <c r="C1028" s="92" t="s">
        <v>285</v>
      </c>
      <c r="D1028" s="92" t="s">
        <v>286</v>
      </c>
      <c r="E1028">
        <v>1782.89990234375</v>
      </c>
    </row>
    <row r="1029" spans="1:5">
      <c r="A1029" s="92">
        <v>2045</v>
      </c>
      <c r="B1029" s="92" t="s">
        <v>95</v>
      </c>
      <c r="C1029" s="92" t="s">
        <v>285</v>
      </c>
      <c r="D1029" s="92" t="s">
        <v>286</v>
      </c>
      <c r="E1029">
        <v>766.39733886718795</v>
      </c>
    </row>
    <row r="1030" spans="1:5">
      <c r="A1030" s="92">
        <v>2045</v>
      </c>
      <c r="B1030" s="92" t="s">
        <v>95</v>
      </c>
      <c r="C1030" s="92" t="s">
        <v>285</v>
      </c>
      <c r="D1030" s="92" t="s">
        <v>286</v>
      </c>
      <c r="E1030">
        <v>22.523241043090799</v>
      </c>
    </row>
    <row r="1031" spans="1:5">
      <c r="A1031" s="92">
        <v>2045</v>
      </c>
      <c r="B1031" s="92" t="s">
        <v>95</v>
      </c>
      <c r="C1031" s="92" t="s">
        <v>285</v>
      </c>
      <c r="D1031" s="92" t="s">
        <v>286</v>
      </c>
      <c r="E1031">
        <v>1423.67626953125</v>
      </c>
    </row>
    <row r="1032" spans="1:5">
      <c r="A1032" s="92">
        <v>2045</v>
      </c>
      <c r="B1032" s="92" t="s">
        <v>95</v>
      </c>
      <c r="C1032" s="92" t="s">
        <v>285</v>
      </c>
      <c r="D1032" s="92" t="s">
        <v>286</v>
      </c>
      <c r="E1032">
        <v>211.40646362304699</v>
      </c>
    </row>
    <row r="1033" spans="1:5">
      <c r="A1033" s="92">
        <v>2045</v>
      </c>
      <c r="B1033" s="92" t="s">
        <v>95</v>
      </c>
      <c r="C1033" s="92" t="s">
        <v>285</v>
      </c>
      <c r="D1033" s="92" t="s">
        <v>286</v>
      </c>
      <c r="E1033">
        <v>190.03779602050801</v>
      </c>
    </row>
    <row r="1034" spans="1:5">
      <c r="A1034" s="92">
        <v>2045</v>
      </c>
      <c r="B1034" s="92" t="s">
        <v>95</v>
      </c>
      <c r="C1034" s="92" t="s">
        <v>285</v>
      </c>
      <c r="D1034" s="92" t="s">
        <v>286</v>
      </c>
      <c r="E1034">
        <v>1.6986732482910201</v>
      </c>
    </row>
    <row r="1035" spans="1:5">
      <c r="A1035" s="92">
        <v>2045</v>
      </c>
      <c r="B1035" s="92" t="s">
        <v>95</v>
      </c>
      <c r="C1035" s="92" t="s">
        <v>285</v>
      </c>
      <c r="D1035" s="92" t="s">
        <v>286</v>
      </c>
      <c r="E1035">
        <v>14.783886909484901</v>
      </c>
    </row>
    <row r="1036" spans="1:5">
      <c r="A1036" s="92">
        <v>2045</v>
      </c>
      <c r="B1036" s="92" t="s">
        <v>95</v>
      </c>
      <c r="C1036" s="92" t="s">
        <v>285</v>
      </c>
      <c r="D1036" s="92" t="s">
        <v>286</v>
      </c>
      <c r="E1036">
        <v>781.43096923828102</v>
      </c>
    </row>
    <row r="1037" spans="1:5">
      <c r="A1037" s="92">
        <v>2045</v>
      </c>
      <c r="B1037" s="92" t="s">
        <v>99</v>
      </c>
      <c r="C1037" s="92" t="s">
        <v>285</v>
      </c>
      <c r="D1037" s="92" t="s">
        <v>286</v>
      </c>
      <c r="E1037">
        <v>3296.5400390625</v>
      </c>
    </row>
    <row r="1038" spans="1:5">
      <c r="A1038" s="92">
        <v>2045</v>
      </c>
      <c r="B1038" s="92" t="s">
        <v>99</v>
      </c>
      <c r="C1038" s="92" t="s">
        <v>285</v>
      </c>
      <c r="D1038" s="92" t="s">
        <v>286</v>
      </c>
      <c r="E1038">
        <v>5351.44287109375</v>
      </c>
    </row>
    <row r="1039" spans="1:5">
      <c r="A1039" s="92">
        <v>2045</v>
      </c>
      <c r="B1039" s="92" t="s">
        <v>99</v>
      </c>
      <c r="C1039" s="92" t="s">
        <v>285</v>
      </c>
      <c r="D1039" s="92" t="s">
        <v>286</v>
      </c>
      <c r="E1039">
        <v>47.1678466796875</v>
      </c>
    </row>
    <row r="1040" spans="1:5">
      <c r="A1040" s="92">
        <v>2045</v>
      </c>
      <c r="B1040" s="92" t="s">
        <v>99</v>
      </c>
      <c r="C1040" s="92" t="s">
        <v>285</v>
      </c>
      <c r="D1040" s="92" t="s">
        <v>286</v>
      </c>
      <c r="E1040">
        <v>77.532073974609403</v>
      </c>
    </row>
    <row r="1041" spans="1:5">
      <c r="A1041" s="92">
        <v>2045</v>
      </c>
      <c r="B1041" s="92" t="s">
        <v>99</v>
      </c>
      <c r="C1041" s="92" t="s">
        <v>285</v>
      </c>
      <c r="D1041" s="92" t="s">
        <v>286</v>
      </c>
      <c r="E1041">
        <v>416.220703125</v>
      </c>
    </row>
    <row r="1042" spans="1:5">
      <c r="A1042" s="92">
        <v>2045</v>
      </c>
      <c r="B1042" s="92" t="s">
        <v>102</v>
      </c>
      <c r="C1042" s="92" t="s">
        <v>285</v>
      </c>
      <c r="D1042" s="92" t="s">
        <v>286</v>
      </c>
      <c r="E1042">
        <v>81.090469360351605</v>
      </c>
    </row>
    <row r="1043" spans="1:5">
      <c r="A1043" s="92">
        <v>2045</v>
      </c>
      <c r="B1043" s="92" t="s">
        <v>102</v>
      </c>
      <c r="C1043" s="92" t="s">
        <v>285</v>
      </c>
      <c r="D1043" s="92" t="s">
        <v>286</v>
      </c>
      <c r="E1043">
        <v>383.30215454101602</v>
      </c>
    </row>
    <row r="1044" spans="1:5">
      <c r="A1044" s="92">
        <v>2045</v>
      </c>
      <c r="B1044" s="92" t="s">
        <v>102</v>
      </c>
      <c r="C1044" s="92" t="s">
        <v>285</v>
      </c>
      <c r="D1044" s="92" t="s">
        <v>286</v>
      </c>
      <c r="E1044">
        <v>255.75755310058599</v>
      </c>
    </row>
    <row r="1045" spans="1:5">
      <c r="A1045" s="92">
        <v>2045</v>
      </c>
      <c r="B1045" s="92" t="s">
        <v>102</v>
      </c>
      <c r="C1045" s="92" t="s">
        <v>285</v>
      </c>
      <c r="D1045" s="92" t="s">
        <v>286</v>
      </c>
      <c r="E1045">
        <v>12306.9423828125</v>
      </c>
    </row>
    <row r="1046" spans="1:5">
      <c r="A1046" s="92">
        <v>2045</v>
      </c>
      <c r="B1046" s="92" t="s">
        <v>102</v>
      </c>
      <c r="C1046" s="92" t="s">
        <v>285</v>
      </c>
      <c r="D1046" s="92" t="s">
        <v>286</v>
      </c>
      <c r="E1046">
        <v>3573.431640625</v>
      </c>
    </row>
    <row r="1047" spans="1:5">
      <c r="A1047" s="92">
        <v>2045</v>
      </c>
      <c r="B1047" s="92" t="s">
        <v>102</v>
      </c>
      <c r="C1047" s="92" t="s">
        <v>285</v>
      </c>
      <c r="D1047" s="92" t="s">
        <v>286</v>
      </c>
      <c r="E1047">
        <v>1812.078125</v>
      </c>
    </row>
    <row r="1048" spans="1:5">
      <c r="A1048" s="92">
        <v>2045</v>
      </c>
      <c r="B1048" s="92" t="s">
        <v>102</v>
      </c>
      <c r="C1048" s="92" t="s">
        <v>285</v>
      </c>
      <c r="D1048" s="92" t="s">
        <v>286</v>
      </c>
      <c r="E1048">
        <v>1186.83227539062</v>
      </c>
    </row>
    <row r="1049" spans="1:5">
      <c r="A1049" s="92">
        <v>2045</v>
      </c>
      <c r="B1049" s="92" t="s">
        <v>108</v>
      </c>
      <c r="C1049" s="92" t="s">
        <v>285</v>
      </c>
      <c r="D1049" s="92" t="s">
        <v>286</v>
      </c>
      <c r="E1049">
        <v>7626.78173828125</v>
      </c>
    </row>
    <row r="1050" spans="1:5">
      <c r="A1050" s="92">
        <v>2045</v>
      </c>
      <c r="B1050" s="92" t="s">
        <v>108</v>
      </c>
      <c r="C1050" s="92" t="s">
        <v>285</v>
      </c>
      <c r="D1050" s="92" t="s">
        <v>286</v>
      </c>
      <c r="E1050">
        <v>0.99189013242721602</v>
      </c>
    </row>
    <row r="1051" spans="1:5">
      <c r="A1051" s="92">
        <v>2045</v>
      </c>
      <c r="B1051" s="92" t="s">
        <v>108</v>
      </c>
      <c r="C1051" s="92" t="s">
        <v>285</v>
      </c>
      <c r="D1051" s="92" t="s">
        <v>286</v>
      </c>
      <c r="E1051">
        <v>5253.435546875</v>
      </c>
    </row>
    <row r="1052" spans="1:5">
      <c r="A1052" s="92">
        <v>2045</v>
      </c>
      <c r="B1052" s="92" t="s">
        <v>108</v>
      </c>
      <c r="C1052" s="92" t="s">
        <v>285</v>
      </c>
      <c r="D1052" s="92" t="s">
        <v>286</v>
      </c>
      <c r="E1052">
        <v>12932.751953125</v>
      </c>
    </row>
    <row r="1053" spans="1:5">
      <c r="A1053" s="92">
        <v>2045</v>
      </c>
      <c r="B1053" s="92" t="s">
        <v>108</v>
      </c>
      <c r="C1053" s="92" t="s">
        <v>285</v>
      </c>
      <c r="D1053" s="92" t="s">
        <v>286</v>
      </c>
      <c r="E1053">
        <v>296.64221191406199</v>
      </c>
    </row>
    <row r="1054" spans="1:5">
      <c r="A1054" s="92">
        <v>2045</v>
      </c>
      <c r="B1054" s="92" t="s">
        <v>110</v>
      </c>
      <c r="C1054" s="92" t="s">
        <v>285</v>
      </c>
      <c r="D1054" s="92" t="s">
        <v>286</v>
      </c>
      <c r="E1054">
        <v>4060.03173828125</v>
      </c>
    </row>
    <row r="1055" spans="1:5">
      <c r="A1055" s="92">
        <v>2045</v>
      </c>
      <c r="B1055" s="92" t="s">
        <v>110</v>
      </c>
      <c r="C1055" s="92" t="s">
        <v>285</v>
      </c>
      <c r="D1055" s="92" t="s">
        <v>286</v>
      </c>
      <c r="E1055">
        <v>5.3359885215759304</v>
      </c>
    </row>
    <row r="1056" spans="1:5">
      <c r="A1056" s="92">
        <v>2045</v>
      </c>
      <c r="B1056" s="92" t="s">
        <v>110</v>
      </c>
      <c r="C1056" s="92" t="s">
        <v>285</v>
      </c>
      <c r="D1056" s="92" t="s">
        <v>286</v>
      </c>
      <c r="E1056">
        <v>1.1069962978362999</v>
      </c>
    </row>
    <row r="1057" spans="1:5">
      <c r="A1057" s="92">
        <v>2045</v>
      </c>
      <c r="B1057" s="92" t="s">
        <v>110</v>
      </c>
      <c r="C1057" s="92" t="s">
        <v>285</v>
      </c>
      <c r="D1057" s="92" t="s">
        <v>286</v>
      </c>
      <c r="E1057">
        <v>75.272155761718807</v>
      </c>
    </row>
    <row r="1058" spans="1:5">
      <c r="A1058" s="92">
        <v>2045</v>
      </c>
      <c r="B1058" s="92" t="s">
        <v>110</v>
      </c>
      <c r="C1058" s="92" t="s">
        <v>285</v>
      </c>
      <c r="D1058" s="92" t="s">
        <v>286</v>
      </c>
      <c r="E1058">
        <v>0.20667938888073001</v>
      </c>
    </row>
    <row r="1059" spans="1:5">
      <c r="A1059" s="92">
        <v>2045</v>
      </c>
      <c r="B1059" s="92" t="s">
        <v>180</v>
      </c>
      <c r="C1059" s="92" t="s">
        <v>285</v>
      </c>
      <c r="D1059" s="92" t="s">
        <v>286</v>
      </c>
      <c r="E1059">
        <v>37.917221069335902</v>
      </c>
    </row>
    <row r="1060" spans="1:5">
      <c r="A1060" s="92">
        <v>2045</v>
      </c>
      <c r="B1060" s="92" t="s">
        <v>180</v>
      </c>
      <c r="C1060" s="92" t="s">
        <v>285</v>
      </c>
      <c r="D1060" s="92" t="s">
        <v>286</v>
      </c>
      <c r="E1060">
        <v>903.75531005859398</v>
      </c>
    </row>
    <row r="1061" spans="1:5">
      <c r="A1061" s="92">
        <v>2045</v>
      </c>
      <c r="B1061" s="92" t="s">
        <v>180</v>
      </c>
      <c r="C1061" s="92" t="s">
        <v>285</v>
      </c>
      <c r="D1061" s="92" t="s">
        <v>286</v>
      </c>
      <c r="E1061">
        <v>26.914299011230501</v>
      </c>
    </row>
    <row r="1062" spans="1:5">
      <c r="A1062" s="92">
        <v>2045</v>
      </c>
      <c r="B1062" s="92" t="s">
        <v>180</v>
      </c>
      <c r="C1062" s="92" t="s">
        <v>285</v>
      </c>
      <c r="D1062" s="92" t="s">
        <v>286</v>
      </c>
      <c r="E1062">
        <v>229.70254516601599</v>
      </c>
    </row>
    <row r="1063" spans="1:5">
      <c r="A1063" s="92">
        <v>2045</v>
      </c>
      <c r="B1063" s="92" t="s">
        <v>180</v>
      </c>
      <c r="C1063" s="92" t="s">
        <v>285</v>
      </c>
      <c r="D1063" s="92" t="s">
        <v>286</v>
      </c>
      <c r="E1063">
        <v>17.557781219482401</v>
      </c>
    </row>
    <row r="1064" spans="1:5">
      <c r="A1064" s="92">
        <v>2045</v>
      </c>
      <c r="B1064" s="92" t="s">
        <v>112</v>
      </c>
      <c r="C1064" s="92" t="s">
        <v>285</v>
      </c>
      <c r="D1064" s="92" t="s">
        <v>286</v>
      </c>
      <c r="E1064">
        <v>5602.4775390625</v>
      </c>
    </row>
    <row r="1065" spans="1:5">
      <c r="A1065" s="92">
        <v>2045</v>
      </c>
      <c r="B1065" s="92" t="s">
        <v>112</v>
      </c>
      <c r="C1065" s="92" t="s">
        <v>285</v>
      </c>
      <c r="D1065" s="92" t="s">
        <v>286</v>
      </c>
      <c r="E1065">
        <v>12.130464553833001</v>
      </c>
    </row>
    <row r="1066" spans="1:5">
      <c r="A1066" s="92">
        <v>2045</v>
      </c>
      <c r="B1066" s="92" t="s">
        <v>112</v>
      </c>
      <c r="C1066" s="92" t="s">
        <v>285</v>
      </c>
      <c r="D1066" s="92" t="s">
        <v>286</v>
      </c>
      <c r="E1066">
        <v>88.391036987304702</v>
      </c>
    </row>
    <row r="1067" spans="1:5">
      <c r="A1067" s="92">
        <v>2045</v>
      </c>
      <c r="B1067" s="92" t="s">
        <v>112</v>
      </c>
      <c r="C1067" s="92" t="s">
        <v>285</v>
      </c>
      <c r="D1067" s="92" t="s">
        <v>286</v>
      </c>
      <c r="E1067">
        <v>5289.70556640625</v>
      </c>
    </row>
    <row r="1068" spans="1:5">
      <c r="A1068" s="92">
        <v>2045</v>
      </c>
      <c r="B1068" s="92" t="s">
        <v>112</v>
      </c>
      <c r="C1068" s="92" t="s">
        <v>285</v>
      </c>
      <c r="D1068" s="92" t="s">
        <v>286</v>
      </c>
      <c r="E1068">
        <v>3289.0771484375</v>
      </c>
    </row>
    <row r="1069" spans="1:5">
      <c r="A1069" s="92">
        <v>2045</v>
      </c>
      <c r="B1069" s="92" t="s">
        <v>112</v>
      </c>
      <c r="C1069" s="92" t="s">
        <v>285</v>
      </c>
      <c r="D1069" s="92" t="s">
        <v>286</v>
      </c>
      <c r="E1069">
        <v>24249.93359375</v>
      </c>
    </row>
    <row r="1070" spans="1:5">
      <c r="A1070" s="92">
        <v>2045</v>
      </c>
      <c r="B1070" s="92" t="s">
        <v>112</v>
      </c>
      <c r="C1070" s="92" t="s">
        <v>285</v>
      </c>
      <c r="D1070" s="92" t="s">
        <v>286</v>
      </c>
      <c r="E1070">
        <v>64.497428894042997</v>
      </c>
    </row>
    <row r="1071" spans="1:5">
      <c r="A1071" s="92">
        <v>2045</v>
      </c>
      <c r="B1071" s="92" t="s">
        <v>112</v>
      </c>
      <c r="C1071" s="92" t="s">
        <v>285</v>
      </c>
      <c r="D1071" s="92" t="s">
        <v>286</v>
      </c>
      <c r="E1071">
        <v>87.0379638671875</v>
      </c>
    </row>
    <row r="1072" spans="1:5">
      <c r="A1072" s="92">
        <v>2045</v>
      </c>
      <c r="B1072" s="92" t="s">
        <v>112</v>
      </c>
      <c r="C1072" s="92" t="s">
        <v>285</v>
      </c>
      <c r="D1072" s="92" t="s">
        <v>286</v>
      </c>
      <c r="E1072">
        <v>17764.8515625</v>
      </c>
    </row>
    <row r="1073" spans="1:5">
      <c r="A1073" s="92">
        <v>2045</v>
      </c>
      <c r="B1073" s="92" t="s">
        <v>112</v>
      </c>
      <c r="C1073" s="92" t="s">
        <v>285</v>
      </c>
      <c r="D1073" s="92" t="s">
        <v>286</v>
      </c>
      <c r="E1073">
        <v>2.83127045631409</v>
      </c>
    </row>
    <row r="1074" spans="1:5">
      <c r="A1074" s="92">
        <v>2045</v>
      </c>
      <c r="B1074" s="92" t="s">
        <v>112</v>
      </c>
      <c r="C1074" s="92" t="s">
        <v>285</v>
      </c>
      <c r="D1074" s="92" t="s">
        <v>286</v>
      </c>
      <c r="E1074">
        <v>36793.08203125</v>
      </c>
    </row>
    <row r="1075" spans="1:5">
      <c r="A1075" s="92">
        <v>2045</v>
      </c>
      <c r="B1075" s="92" t="s">
        <v>112</v>
      </c>
      <c r="C1075" s="92" t="s">
        <v>285</v>
      </c>
      <c r="D1075" s="92" t="s">
        <v>286</v>
      </c>
      <c r="E1075">
        <v>441.83285522460898</v>
      </c>
    </row>
    <row r="1076" spans="1:5">
      <c r="A1076" s="92">
        <v>2045</v>
      </c>
      <c r="B1076" s="92" t="s">
        <v>112</v>
      </c>
      <c r="C1076" s="92" t="s">
        <v>285</v>
      </c>
      <c r="D1076" s="92" t="s">
        <v>286</v>
      </c>
      <c r="E1076">
        <v>22820.67578125</v>
      </c>
    </row>
    <row r="1077" spans="1:5">
      <c r="A1077" s="92">
        <v>2045</v>
      </c>
      <c r="B1077" s="92" t="s">
        <v>112</v>
      </c>
      <c r="C1077" s="92" t="s">
        <v>285</v>
      </c>
      <c r="D1077" s="92" t="s">
        <v>286</v>
      </c>
      <c r="E1077">
        <v>2647.18212890625</v>
      </c>
    </row>
    <row r="1078" spans="1:5">
      <c r="A1078" s="92">
        <v>2045</v>
      </c>
      <c r="B1078" s="92" t="s">
        <v>112</v>
      </c>
      <c r="C1078" s="92" t="s">
        <v>285</v>
      </c>
      <c r="D1078" s="92" t="s">
        <v>286</v>
      </c>
      <c r="E1078">
        <v>2566.34326171875</v>
      </c>
    </row>
    <row r="1079" spans="1:5">
      <c r="A1079" s="92">
        <v>2045</v>
      </c>
      <c r="B1079" s="92" t="s">
        <v>112</v>
      </c>
      <c r="C1079" s="92" t="s">
        <v>285</v>
      </c>
      <c r="D1079" s="92" t="s">
        <v>286</v>
      </c>
      <c r="E1079">
        <v>227.25994873046901</v>
      </c>
    </row>
    <row r="1080" spans="1:5">
      <c r="A1080" s="92">
        <v>2045</v>
      </c>
      <c r="B1080" s="92" t="s">
        <v>112</v>
      </c>
      <c r="C1080" s="92" t="s">
        <v>285</v>
      </c>
      <c r="D1080" s="92" t="s">
        <v>286</v>
      </c>
      <c r="E1080">
        <v>373.77685546875</v>
      </c>
    </row>
    <row r="1081" spans="1:5">
      <c r="A1081" s="92">
        <v>2045</v>
      </c>
      <c r="B1081" s="92" t="s">
        <v>115</v>
      </c>
      <c r="C1081" s="92" t="s">
        <v>285</v>
      </c>
      <c r="D1081" s="92" t="s">
        <v>286</v>
      </c>
      <c r="E1081">
        <v>1946.57165527344</v>
      </c>
    </row>
    <row r="1082" spans="1:5">
      <c r="A1082" s="92">
        <v>2045</v>
      </c>
      <c r="B1082" s="92" t="s">
        <v>115</v>
      </c>
      <c r="C1082" s="92" t="s">
        <v>285</v>
      </c>
      <c r="D1082" s="92" t="s">
        <v>286</v>
      </c>
      <c r="E1082">
        <v>890.23687744140602</v>
      </c>
    </row>
    <row r="1083" spans="1:5">
      <c r="A1083" s="92">
        <v>2045</v>
      </c>
      <c r="B1083" s="92" t="s">
        <v>118</v>
      </c>
      <c r="C1083" s="92" t="s">
        <v>285</v>
      </c>
      <c r="D1083" s="92" t="s">
        <v>286</v>
      </c>
      <c r="E1083">
        <v>212.82215881347699</v>
      </c>
    </row>
    <row r="1084" spans="1:5">
      <c r="A1084" s="92">
        <v>2045</v>
      </c>
      <c r="B1084" s="92" t="s">
        <v>118</v>
      </c>
      <c r="C1084" s="92" t="s">
        <v>285</v>
      </c>
      <c r="D1084" s="92" t="s">
        <v>286</v>
      </c>
      <c r="E1084">
        <v>3054.10791015625</v>
      </c>
    </row>
    <row r="1085" spans="1:5">
      <c r="A1085" s="92">
        <v>2045</v>
      </c>
      <c r="B1085" s="92" t="s">
        <v>121</v>
      </c>
      <c r="C1085" s="92" t="s">
        <v>285</v>
      </c>
      <c r="D1085" s="92" t="s">
        <v>286</v>
      </c>
      <c r="E1085">
        <v>1766.43029785156</v>
      </c>
    </row>
    <row r="1086" spans="1:5">
      <c r="A1086" s="92">
        <v>2045</v>
      </c>
      <c r="B1086" s="92" t="s">
        <v>121</v>
      </c>
      <c r="C1086" s="92" t="s">
        <v>285</v>
      </c>
      <c r="D1086" s="92" t="s">
        <v>286</v>
      </c>
      <c r="E1086">
        <v>2180.81323242188</v>
      </c>
    </row>
    <row r="1087" spans="1:5">
      <c r="A1087" s="92">
        <v>2045</v>
      </c>
      <c r="B1087" s="92" t="s">
        <v>181</v>
      </c>
      <c r="C1087" s="92" t="s">
        <v>285</v>
      </c>
      <c r="D1087" s="92" t="s">
        <v>286</v>
      </c>
      <c r="E1087">
        <v>1981.4384765625</v>
      </c>
    </row>
    <row r="1088" spans="1:5">
      <c r="A1088" s="92">
        <v>2045</v>
      </c>
      <c r="B1088" s="92" t="s">
        <v>181</v>
      </c>
      <c r="C1088" s="92" t="s">
        <v>285</v>
      </c>
      <c r="D1088" s="92" t="s">
        <v>286</v>
      </c>
      <c r="E1088">
        <v>106.169151306152</v>
      </c>
    </row>
    <row r="1089" spans="1:5">
      <c r="A1089" s="92">
        <v>2045</v>
      </c>
      <c r="B1089" s="92" t="s">
        <v>181</v>
      </c>
      <c r="C1089" s="92" t="s">
        <v>285</v>
      </c>
      <c r="D1089" s="92" t="s">
        <v>286</v>
      </c>
      <c r="E1089">
        <v>214.07402038574199</v>
      </c>
    </row>
    <row r="1090" spans="1:5">
      <c r="A1090" s="92">
        <v>2045</v>
      </c>
      <c r="B1090" s="92" t="s">
        <v>181</v>
      </c>
      <c r="C1090" s="92" t="s">
        <v>285</v>
      </c>
      <c r="D1090" s="92" t="s">
        <v>286</v>
      </c>
      <c r="E1090">
        <v>12.6685800552368</v>
      </c>
    </row>
    <row r="1091" spans="1:5">
      <c r="A1091" s="92">
        <v>2045</v>
      </c>
      <c r="B1091" s="92" t="s">
        <v>181</v>
      </c>
      <c r="C1091" s="92" t="s">
        <v>285</v>
      </c>
      <c r="D1091" s="92" t="s">
        <v>286</v>
      </c>
      <c r="E1091">
        <v>4272.3486328125</v>
      </c>
    </row>
    <row r="1092" spans="1:5">
      <c r="A1092" s="92">
        <v>2045</v>
      </c>
      <c r="B1092" s="92" t="s">
        <v>181</v>
      </c>
      <c r="C1092" s="92" t="s">
        <v>285</v>
      </c>
      <c r="D1092" s="92" t="s">
        <v>286</v>
      </c>
      <c r="E1092">
        <v>3097.90087890625</v>
      </c>
    </row>
    <row r="1093" spans="1:5">
      <c r="A1093" s="92">
        <v>2045</v>
      </c>
      <c r="B1093" s="92" t="s">
        <v>124</v>
      </c>
      <c r="C1093" s="92" t="s">
        <v>285</v>
      </c>
      <c r="D1093" s="92" t="s">
        <v>286</v>
      </c>
      <c r="E1093">
        <v>4265.45849609375</v>
      </c>
    </row>
    <row r="1094" spans="1:5">
      <c r="A1094" s="92">
        <v>2045</v>
      </c>
      <c r="B1094" s="92" t="s">
        <v>124</v>
      </c>
      <c r="C1094" s="92" t="s">
        <v>285</v>
      </c>
      <c r="D1094" s="92" t="s">
        <v>286</v>
      </c>
      <c r="E1094">
        <v>3.16481637954712</v>
      </c>
    </row>
    <row r="1095" spans="1:5">
      <c r="A1095" s="92">
        <v>2045</v>
      </c>
      <c r="B1095" s="92" t="s">
        <v>130</v>
      </c>
      <c r="C1095" s="92" t="s">
        <v>285</v>
      </c>
      <c r="D1095" s="92" t="s">
        <v>286</v>
      </c>
      <c r="E1095">
        <v>16503.564453125</v>
      </c>
    </row>
    <row r="1096" spans="1:5">
      <c r="A1096" s="92">
        <v>2045</v>
      </c>
      <c r="B1096" s="92" t="s">
        <v>130</v>
      </c>
      <c r="C1096" s="92" t="s">
        <v>285</v>
      </c>
      <c r="D1096" s="92" t="s">
        <v>286</v>
      </c>
      <c r="E1096">
        <v>485.81494140625</v>
      </c>
    </row>
    <row r="1097" spans="1:5">
      <c r="A1097" s="92">
        <v>2045</v>
      </c>
      <c r="B1097" s="92" t="s">
        <v>130</v>
      </c>
      <c r="C1097" s="92" t="s">
        <v>285</v>
      </c>
      <c r="D1097" s="92" t="s">
        <v>286</v>
      </c>
      <c r="E1097">
        <v>9535.8603515625</v>
      </c>
    </row>
    <row r="1098" spans="1:5">
      <c r="A1098" s="92">
        <v>2045</v>
      </c>
      <c r="B1098" s="92" t="s">
        <v>130</v>
      </c>
      <c r="C1098" s="92" t="s">
        <v>285</v>
      </c>
      <c r="D1098" s="92" t="s">
        <v>286</v>
      </c>
      <c r="E1098">
        <v>1526.01550292969</v>
      </c>
    </row>
    <row r="1099" spans="1:5">
      <c r="A1099" s="92">
        <v>2045</v>
      </c>
      <c r="B1099" s="92" t="s">
        <v>130</v>
      </c>
      <c r="C1099" s="92" t="s">
        <v>285</v>
      </c>
      <c r="D1099" s="92" t="s">
        <v>286</v>
      </c>
      <c r="E1099">
        <v>333.35189819335898</v>
      </c>
    </row>
    <row r="1100" spans="1:5">
      <c r="A1100" s="92">
        <v>2045</v>
      </c>
      <c r="B1100" s="92" t="s">
        <v>130</v>
      </c>
      <c r="C1100" s="92" t="s">
        <v>285</v>
      </c>
      <c r="D1100" s="92" t="s">
        <v>286</v>
      </c>
      <c r="E1100">
        <v>8006.97705078125</v>
      </c>
    </row>
    <row r="1101" spans="1:5">
      <c r="A1101" s="92">
        <v>2045</v>
      </c>
      <c r="B1101" s="92" t="s">
        <v>132</v>
      </c>
      <c r="C1101" s="92" t="s">
        <v>285</v>
      </c>
      <c r="D1101" s="92" t="s">
        <v>286</v>
      </c>
      <c r="E1101">
        <v>26484.875</v>
      </c>
    </row>
    <row r="1102" spans="1:5">
      <c r="A1102" s="92">
        <v>2045</v>
      </c>
      <c r="B1102" s="92" t="s">
        <v>132</v>
      </c>
      <c r="C1102" s="92" t="s">
        <v>285</v>
      </c>
      <c r="D1102" s="92" t="s">
        <v>286</v>
      </c>
      <c r="E1102">
        <v>24454.7421875</v>
      </c>
    </row>
    <row r="1103" spans="1:5">
      <c r="A1103" s="92">
        <v>2045</v>
      </c>
      <c r="B1103" s="92" t="s">
        <v>132</v>
      </c>
      <c r="C1103" s="92" t="s">
        <v>285</v>
      </c>
      <c r="D1103" s="92" t="s">
        <v>286</v>
      </c>
      <c r="E1103">
        <v>14616.7333984375</v>
      </c>
    </row>
    <row r="1104" spans="1:5">
      <c r="A1104" s="92">
        <v>2045</v>
      </c>
      <c r="B1104" s="92" t="s">
        <v>132</v>
      </c>
      <c r="C1104" s="92" t="s">
        <v>285</v>
      </c>
      <c r="D1104" s="92" t="s">
        <v>286</v>
      </c>
      <c r="E1104">
        <v>1146.38391113281</v>
      </c>
    </row>
    <row r="1105" spans="1:5">
      <c r="A1105" s="92">
        <v>2045</v>
      </c>
      <c r="B1105" s="92" t="s">
        <v>287</v>
      </c>
      <c r="C1105" s="92" t="s">
        <v>285</v>
      </c>
      <c r="D1105" s="92" t="s">
        <v>286</v>
      </c>
      <c r="E1105">
        <v>84.987998962402301</v>
      </c>
    </row>
    <row r="1106" spans="1:5">
      <c r="A1106" s="92">
        <v>2045</v>
      </c>
      <c r="B1106" s="92" t="s">
        <v>287</v>
      </c>
      <c r="C1106" s="92" t="s">
        <v>285</v>
      </c>
      <c r="D1106" s="92" t="s">
        <v>286</v>
      </c>
      <c r="E1106">
        <v>9637.259765625</v>
      </c>
    </row>
    <row r="1107" spans="1:5">
      <c r="A1107" s="92">
        <v>2045</v>
      </c>
      <c r="B1107" s="92" t="s">
        <v>287</v>
      </c>
      <c r="C1107" s="92" t="s">
        <v>285</v>
      </c>
      <c r="D1107" s="92" t="s">
        <v>286</v>
      </c>
      <c r="E1107">
        <v>125.28102874755901</v>
      </c>
    </row>
    <row r="1108" spans="1:5">
      <c r="A1108" s="92">
        <v>2045</v>
      </c>
      <c r="B1108" s="92" t="s">
        <v>287</v>
      </c>
      <c r="C1108" s="92" t="s">
        <v>285</v>
      </c>
      <c r="D1108" s="92" t="s">
        <v>286</v>
      </c>
      <c r="E1108">
        <v>5759.4208984375</v>
      </c>
    </row>
    <row r="1109" spans="1:5">
      <c r="A1109" s="92">
        <v>2045</v>
      </c>
      <c r="B1109" s="92" t="s">
        <v>141</v>
      </c>
      <c r="C1109" s="92" t="s">
        <v>285</v>
      </c>
      <c r="D1109" s="92" t="s">
        <v>286</v>
      </c>
      <c r="E1109">
        <v>3555.10498046875</v>
      </c>
    </row>
    <row r="1110" spans="1:5">
      <c r="A1110" s="92">
        <v>2045</v>
      </c>
      <c r="B1110" s="92" t="s">
        <v>141</v>
      </c>
      <c r="C1110" s="92" t="s">
        <v>285</v>
      </c>
      <c r="D1110" s="92" t="s">
        <v>286</v>
      </c>
      <c r="E1110">
        <v>3203.09228515625</v>
      </c>
    </row>
    <row r="1111" spans="1:5">
      <c r="A1111" s="92">
        <v>2045</v>
      </c>
      <c r="B1111" s="92" t="s">
        <v>141</v>
      </c>
      <c r="C1111" s="92" t="s">
        <v>285</v>
      </c>
      <c r="D1111" s="92" t="s">
        <v>286</v>
      </c>
      <c r="E1111">
        <v>16.365474700927699</v>
      </c>
    </row>
    <row r="1112" spans="1:5">
      <c r="A1112" s="92">
        <v>2045</v>
      </c>
      <c r="B1112" s="92" t="s">
        <v>141</v>
      </c>
      <c r="C1112" s="92" t="s">
        <v>285</v>
      </c>
      <c r="D1112" s="92" t="s">
        <v>286</v>
      </c>
      <c r="E1112">
        <v>4099.2900390625</v>
      </c>
    </row>
    <row r="1113" spans="1:5">
      <c r="A1113" s="92">
        <v>2045</v>
      </c>
      <c r="B1113" s="92" t="s">
        <v>141</v>
      </c>
      <c r="C1113" s="92" t="s">
        <v>285</v>
      </c>
      <c r="D1113" s="92" t="s">
        <v>286</v>
      </c>
      <c r="E1113">
        <v>3769.59814453125</v>
      </c>
    </row>
    <row r="1114" spans="1:5">
      <c r="A1114" s="92">
        <v>2045</v>
      </c>
      <c r="B1114" s="92" t="s">
        <v>141</v>
      </c>
      <c r="C1114" s="92" t="s">
        <v>285</v>
      </c>
      <c r="D1114" s="92" t="s">
        <v>286</v>
      </c>
      <c r="E1114">
        <v>6.4783997535705602</v>
      </c>
    </row>
    <row r="1115" spans="1:5">
      <c r="A1115" s="92">
        <v>2045</v>
      </c>
      <c r="B1115" s="92" t="s">
        <v>141</v>
      </c>
      <c r="C1115" s="92" t="s">
        <v>285</v>
      </c>
      <c r="D1115" s="92" t="s">
        <v>286</v>
      </c>
      <c r="E1115">
        <v>4917.57666015625</v>
      </c>
    </row>
    <row r="1116" spans="1:5">
      <c r="A1116" s="92">
        <v>2045</v>
      </c>
      <c r="B1116" s="92" t="s">
        <v>141</v>
      </c>
      <c r="C1116" s="92" t="s">
        <v>285</v>
      </c>
      <c r="D1116" s="92" t="s">
        <v>286</v>
      </c>
      <c r="E1116">
        <v>2146.37353515625</v>
      </c>
    </row>
    <row r="1117" spans="1:5">
      <c r="A1117" s="92">
        <v>2045</v>
      </c>
      <c r="B1117" s="92" t="s">
        <v>141</v>
      </c>
      <c r="C1117" s="92" t="s">
        <v>285</v>
      </c>
      <c r="D1117" s="92" t="s">
        <v>286</v>
      </c>
      <c r="E1117">
        <v>2656.53564453125</v>
      </c>
    </row>
    <row r="1118" spans="1:5">
      <c r="A1118" s="92">
        <v>2045</v>
      </c>
      <c r="B1118" s="92" t="s">
        <v>141</v>
      </c>
      <c r="C1118" s="92" t="s">
        <v>285</v>
      </c>
      <c r="D1118" s="92" t="s">
        <v>286</v>
      </c>
      <c r="E1118">
        <v>1997.79602050781</v>
      </c>
    </row>
    <row r="1119" spans="1:5">
      <c r="A1119" s="92">
        <v>2045</v>
      </c>
      <c r="B1119" s="92" t="s">
        <v>141</v>
      </c>
      <c r="C1119" s="92" t="s">
        <v>285</v>
      </c>
      <c r="D1119" s="92" t="s">
        <v>286</v>
      </c>
      <c r="E1119">
        <v>1959.43811035156</v>
      </c>
    </row>
    <row r="1120" spans="1:5">
      <c r="A1120" s="92">
        <v>2045</v>
      </c>
      <c r="B1120" s="92" t="s">
        <v>141</v>
      </c>
      <c r="C1120" s="92" t="s">
        <v>285</v>
      </c>
      <c r="D1120" s="92" t="s">
        <v>286</v>
      </c>
      <c r="E1120">
        <v>330.82028198242199</v>
      </c>
    </row>
    <row r="1121" spans="1:5">
      <c r="A1121" s="92">
        <v>2045</v>
      </c>
      <c r="B1121" s="92" t="s">
        <v>182</v>
      </c>
      <c r="C1121" s="92" t="s">
        <v>285</v>
      </c>
      <c r="D1121" s="92" t="s">
        <v>286</v>
      </c>
      <c r="E1121">
        <v>1895.67761230469</v>
      </c>
    </row>
    <row r="1122" spans="1:5">
      <c r="A1122" s="92">
        <v>2045</v>
      </c>
      <c r="B1122" s="92" t="s">
        <v>182</v>
      </c>
      <c r="C1122" s="92" t="s">
        <v>285</v>
      </c>
      <c r="D1122" s="92" t="s">
        <v>286</v>
      </c>
      <c r="E1122">
        <v>1805.12878417969</v>
      </c>
    </row>
    <row r="1123" spans="1:5">
      <c r="A1123" s="92">
        <v>2045</v>
      </c>
      <c r="B1123" s="92" t="s">
        <v>182</v>
      </c>
      <c r="C1123" s="92" t="s">
        <v>285</v>
      </c>
      <c r="D1123" s="92" t="s">
        <v>286</v>
      </c>
      <c r="E1123">
        <v>2198.3994140625</v>
      </c>
    </row>
    <row r="1124" spans="1:5">
      <c r="A1124" s="92">
        <v>2045</v>
      </c>
      <c r="B1124" s="92" t="s">
        <v>144</v>
      </c>
      <c r="C1124" s="92" t="s">
        <v>285</v>
      </c>
      <c r="D1124" s="92" t="s">
        <v>286</v>
      </c>
      <c r="E1124">
        <v>3039.39526367188</v>
      </c>
    </row>
    <row r="1125" spans="1:5">
      <c r="A1125" s="92">
        <v>2045</v>
      </c>
      <c r="B1125" s="92" t="s">
        <v>144</v>
      </c>
      <c r="C1125" s="92" t="s">
        <v>285</v>
      </c>
      <c r="D1125" s="92" t="s">
        <v>286</v>
      </c>
      <c r="E1125">
        <v>974.92761230468795</v>
      </c>
    </row>
    <row r="1126" spans="1:5">
      <c r="A1126" s="92">
        <v>2045</v>
      </c>
      <c r="B1126" s="92" t="s">
        <v>144</v>
      </c>
      <c r="C1126" s="92" t="s">
        <v>285</v>
      </c>
      <c r="D1126" s="92" t="s">
        <v>286</v>
      </c>
      <c r="E1126">
        <v>4496.44970703125</v>
      </c>
    </row>
    <row r="1127" spans="1:5">
      <c r="A1127" s="92">
        <v>2045</v>
      </c>
      <c r="B1127" s="92" t="s">
        <v>144</v>
      </c>
      <c r="C1127" s="92" t="s">
        <v>285</v>
      </c>
      <c r="D1127" s="92" t="s">
        <v>286</v>
      </c>
      <c r="E1127">
        <v>611.09515380859398</v>
      </c>
    </row>
    <row r="1128" spans="1:5">
      <c r="A1128" s="92">
        <v>2045</v>
      </c>
      <c r="B1128" s="92" t="s">
        <v>144</v>
      </c>
      <c r="C1128" s="92" t="s">
        <v>285</v>
      </c>
      <c r="D1128" s="92" t="s">
        <v>286</v>
      </c>
      <c r="E1128">
        <v>152.48141479492199</v>
      </c>
    </row>
    <row r="1129" spans="1:5">
      <c r="A1129" s="92">
        <v>2045</v>
      </c>
      <c r="B1129" s="92" t="s">
        <v>144</v>
      </c>
      <c r="C1129" s="92" t="s">
        <v>285</v>
      </c>
      <c r="D1129" s="92" t="s">
        <v>286</v>
      </c>
      <c r="E1129">
        <v>441.54745483398398</v>
      </c>
    </row>
    <row r="1130" spans="1:5">
      <c r="A1130" s="92">
        <v>2045</v>
      </c>
      <c r="B1130" s="92" t="s">
        <v>144</v>
      </c>
      <c r="C1130" s="92" t="s">
        <v>285</v>
      </c>
      <c r="D1130" s="92" t="s">
        <v>286</v>
      </c>
      <c r="E1130">
        <v>2181.88818359375</v>
      </c>
    </row>
    <row r="1131" spans="1:5">
      <c r="A1131" s="92">
        <v>2045</v>
      </c>
      <c r="B1131" s="92" t="s">
        <v>147</v>
      </c>
      <c r="C1131" s="92" t="s">
        <v>285</v>
      </c>
      <c r="D1131" s="92" t="s">
        <v>286</v>
      </c>
      <c r="E1131">
        <v>2639.484375</v>
      </c>
    </row>
    <row r="1132" spans="1:5">
      <c r="A1132" s="92">
        <v>2045</v>
      </c>
      <c r="B1132" s="92" t="s">
        <v>147</v>
      </c>
      <c r="C1132" s="92" t="s">
        <v>285</v>
      </c>
      <c r="D1132" s="92" t="s">
        <v>286</v>
      </c>
      <c r="E1132">
        <v>926.0849609375</v>
      </c>
    </row>
    <row r="1133" spans="1:5">
      <c r="A1133" s="92">
        <v>2045</v>
      </c>
      <c r="B1133" s="92" t="s">
        <v>147</v>
      </c>
      <c r="C1133" s="92" t="s">
        <v>285</v>
      </c>
      <c r="D1133" s="92" t="s">
        <v>286</v>
      </c>
      <c r="E1133">
        <v>381.97076416015602</v>
      </c>
    </row>
    <row r="1134" spans="1:5">
      <c r="A1134" s="92">
        <v>2045</v>
      </c>
      <c r="B1134" s="92" t="s">
        <v>147</v>
      </c>
      <c r="C1134" s="92" t="s">
        <v>285</v>
      </c>
      <c r="D1134" s="92" t="s">
        <v>286</v>
      </c>
      <c r="E1134">
        <v>6180.2001953125</v>
      </c>
    </row>
    <row r="1135" spans="1:5">
      <c r="A1135" s="92">
        <v>2045</v>
      </c>
      <c r="B1135" s="92" t="s">
        <v>147</v>
      </c>
      <c r="C1135" s="92" t="s">
        <v>285</v>
      </c>
      <c r="D1135" s="92" t="s">
        <v>286</v>
      </c>
      <c r="E1135">
        <v>6402.1435546875</v>
      </c>
    </row>
    <row r="1136" spans="1:5">
      <c r="A1136" s="92">
        <v>2045</v>
      </c>
      <c r="B1136" s="92" t="s">
        <v>183</v>
      </c>
      <c r="C1136" s="92" t="s">
        <v>285</v>
      </c>
      <c r="D1136" s="92" t="s">
        <v>286</v>
      </c>
      <c r="E1136">
        <v>6645.70703125</v>
      </c>
    </row>
    <row r="1137" spans="1:5">
      <c r="A1137" s="92">
        <v>2045</v>
      </c>
      <c r="B1137" s="92" t="s">
        <v>183</v>
      </c>
      <c r="C1137" s="92" t="s">
        <v>285</v>
      </c>
      <c r="D1137" s="92" t="s">
        <v>286</v>
      </c>
      <c r="E1137">
        <v>1599.33752441406</v>
      </c>
    </row>
    <row r="1138" spans="1:5">
      <c r="A1138" s="92">
        <v>2045</v>
      </c>
      <c r="B1138" s="92" t="s">
        <v>183</v>
      </c>
      <c r="C1138" s="92" t="s">
        <v>285</v>
      </c>
      <c r="D1138" s="92" t="s">
        <v>286</v>
      </c>
      <c r="E1138">
        <v>849.96520996093795</v>
      </c>
    </row>
    <row r="1139" spans="1:5">
      <c r="A1139" s="92">
        <v>2045</v>
      </c>
      <c r="B1139" s="92" t="s">
        <v>183</v>
      </c>
      <c r="C1139" s="92" t="s">
        <v>285</v>
      </c>
      <c r="D1139" s="92" t="s">
        <v>286</v>
      </c>
      <c r="E1139">
        <v>2595.373046875</v>
      </c>
    </row>
    <row r="1140" spans="1:5">
      <c r="A1140" s="92">
        <v>2045</v>
      </c>
      <c r="B1140" s="92" t="s">
        <v>149</v>
      </c>
      <c r="C1140" s="92" t="s">
        <v>285</v>
      </c>
      <c r="D1140" s="92" t="s">
        <v>286</v>
      </c>
      <c r="E1140">
        <v>889.62054443359398</v>
      </c>
    </row>
    <row r="1141" spans="1:5">
      <c r="A1141" s="92">
        <v>2045</v>
      </c>
      <c r="B1141" s="92" t="s">
        <v>149</v>
      </c>
      <c r="C1141" s="92" t="s">
        <v>285</v>
      </c>
      <c r="D1141" s="92" t="s">
        <v>286</v>
      </c>
      <c r="E1141">
        <v>1.05620892718434E-2</v>
      </c>
    </row>
    <row r="1142" spans="1:5">
      <c r="A1142" s="92">
        <v>2045</v>
      </c>
      <c r="B1142" s="92" t="s">
        <v>149</v>
      </c>
      <c r="C1142" s="92" t="s">
        <v>285</v>
      </c>
      <c r="D1142" s="92" t="s">
        <v>286</v>
      </c>
      <c r="E1142">
        <v>41.578948974609403</v>
      </c>
    </row>
    <row r="1143" spans="1:5">
      <c r="A1143" s="92">
        <v>2045</v>
      </c>
      <c r="B1143" s="92" t="s">
        <v>149</v>
      </c>
      <c r="C1143" s="92" t="s">
        <v>285</v>
      </c>
      <c r="D1143" s="92" t="s">
        <v>286</v>
      </c>
      <c r="E1143">
        <v>8.4735326766967791</v>
      </c>
    </row>
    <row r="1144" spans="1:5">
      <c r="A1144" s="92">
        <v>2045</v>
      </c>
      <c r="B1144" s="92" t="s">
        <v>149</v>
      </c>
      <c r="C1144" s="92" t="s">
        <v>285</v>
      </c>
      <c r="D1144" s="92" t="s">
        <v>286</v>
      </c>
      <c r="E1144">
        <v>1.66794633865356</v>
      </c>
    </row>
    <row r="1145" spans="1:5">
      <c r="A1145" s="92">
        <v>2045</v>
      </c>
      <c r="B1145" s="92" t="s">
        <v>149</v>
      </c>
      <c r="C1145" s="92" t="s">
        <v>285</v>
      </c>
      <c r="D1145" s="92" t="s">
        <v>286</v>
      </c>
      <c r="E1145">
        <v>6.1039934158325204</v>
      </c>
    </row>
    <row r="1146" spans="1:5">
      <c r="A1146" s="92">
        <v>2045</v>
      </c>
      <c r="B1146" s="92" t="s">
        <v>149</v>
      </c>
      <c r="C1146" s="92" t="s">
        <v>285</v>
      </c>
      <c r="D1146" s="92" t="s">
        <v>286</v>
      </c>
      <c r="E1146">
        <v>705.468017578125</v>
      </c>
    </row>
    <row r="1147" spans="1:5">
      <c r="A1147" s="92">
        <v>2045</v>
      </c>
      <c r="B1147" s="92" t="s">
        <v>149</v>
      </c>
      <c r="C1147" s="92" t="s">
        <v>285</v>
      </c>
      <c r="D1147" s="92" t="s">
        <v>286</v>
      </c>
      <c r="E1147">
        <v>9.5244312286377006</v>
      </c>
    </row>
    <row r="1148" spans="1:5">
      <c r="A1148" s="92">
        <v>2045</v>
      </c>
      <c r="B1148" s="92" t="s">
        <v>149</v>
      </c>
      <c r="C1148" s="92" t="s">
        <v>285</v>
      </c>
      <c r="D1148" s="92" t="s">
        <v>286</v>
      </c>
      <c r="E1148">
        <v>3927.56079101562</v>
      </c>
    </row>
    <row r="1149" spans="1:5">
      <c r="A1149" s="92">
        <v>2045</v>
      </c>
      <c r="B1149" s="92" t="s">
        <v>149</v>
      </c>
      <c r="C1149" s="92" t="s">
        <v>285</v>
      </c>
      <c r="D1149" s="92" t="s">
        <v>286</v>
      </c>
      <c r="E1149">
        <v>154.26580810546901</v>
      </c>
    </row>
    <row r="1150" spans="1:5">
      <c r="A1150" s="92">
        <v>2045</v>
      </c>
      <c r="B1150" s="92" t="s">
        <v>149</v>
      </c>
      <c r="C1150" s="92" t="s">
        <v>285</v>
      </c>
      <c r="D1150" s="92" t="s">
        <v>286</v>
      </c>
      <c r="E1150">
        <v>2.7399637699127202</v>
      </c>
    </row>
    <row r="1151" spans="1:5">
      <c r="A1151" s="92">
        <v>2045</v>
      </c>
      <c r="B1151" s="92" t="s">
        <v>149</v>
      </c>
      <c r="C1151" s="92" t="s">
        <v>285</v>
      </c>
      <c r="D1151" s="92" t="s">
        <v>286</v>
      </c>
      <c r="E1151">
        <v>0.80432254076003995</v>
      </c>
    </row>
    <row r="1152" spans="1:5">
      <c r="A1152" s="92">
        <v>2045</v>
      </c>
      <c r="B1152" s="92" t="s">
        <v>149</v>
      </c>
      <c r="C1152" s="92" t="s">
        <v>285</v>
      </c>
      <c r="D1152" s="92" t="s">
        <v>286</v>
      </c>
      <c r="E1152">
        <v>1.09098553657532</v>
      </c>
    </row>
    <row r="1153" spans="1:5">
      <c r="A1153" s="92">
        <v>2045</v>
      </c>
      <c r="B1153" s="92" t="s">
        <v>149</v>
      </c>
      <c r="C1153" s="92" t="s">
        <v>285</v>
      </c>
      <c r="D1153" s="92" t="s">
        <v>286</v>
      </c>
      <c r="E1153">
        <v>122.191482543945</v>
      </c>
    </row>
    <row r="1154" spans="1:5">
      <c r="A1154" s="92">
        <v>2045</v>
      </c>
      <c r="B1154" s="92" t="s">
        <v>155</v>
      </c>
      <c r="C1154" s="92" t="s">
        <v>285</v>
      </c>
      <c r="D1154" s="92" t="s">
        <v>286</v>
      </c>
      <c r="E1154">
        <v>740.18182373046898</v>
      </c>
    </row>
    <row r="1155" spans="1:5">
      <c r="A1155" s="92">
        <v>2045</v>
      </c>
      <c r="B1155" s="92" t="s">
        <v>155</v>
      </c>
      <c r="C1155" s="92" t="s">
        <v>285</v>
      </c>
      <c r="D1155" s="92" t="s">
        <v>286</v>
      </c>
      <c r="E1155">
        <v>2183.80102539062</v>
      </c>
    </row>
    <row r="1156" spans="1:5">
      <c r="A1156" s="92">
        <v>2045</v>
      </c>
      <c r="B1156" s="92" t="s">
        <v>155</v>
      </c>
      <c r="C1156" s="92" t="s">
        <v>285</v>
      </c>
      <c r="D1156" s="92" t="s">
        <v>286</v>
      </c>
      <c r="E1156">
        <v>2192.71557617188</v>
      </c>
    </row>
    <row r="1157" spans="1:5">
      <c r="A1157" s="92">
        <v>2045</v>
      </c>
      <c r="B1157" s="92" t="s">
        <v>155</v>
      </c>
      <c r="C1157" s="92" t="s">
        <v>285</v>
      </c>
      <c r="D1157" s="92" t="s">
        <v>286</v>
      </c>
      <c r="E1157">
        <v>6487.58740234375</v>
      </c>
    </row>
    <row r="1158" spans="1:5">
      <c r="A1158" s="92">
        <v>2045</v>
      </c>
      <c r="B1158" s="92" t="s">
        <v>155</v>
      </c>
      <c r="C1158" s="92" t="s">
        <v>285</v>
      </c>
      <c r="D1158" s="92" t="s">
        <v>286</v>
      </c>
      <c r="E1158">
        <v>4707.3837890625</v>
      </c>
    </row>
    <row r="1159" spans="1:5">
      <c r="A1159" s="92">
        <v>2045</v>
      </c>
      <c r="B1159" s="92" t="s">
        <v>155</v>
      </c>
      <c r="C1159" s="92" t="s">
        <v>285</v>
      </c>
      <c r="D1159" s="92" t="s">
        <v>286</v>
      </c>
      <c r="E1159">
        <v>273.34701538085898</v>
      </c>
    </row>
    <row r="1160" spans="1:5">
      <c r="A1160" s="92">
        <v>2045</v>
      </c>
      <c r="B1160" s="92" t="s">
        <v>155</v>
      </c>
      <c r="C1160" s="92" t="s">
        <v>285</v>
      </c>
      <c r="D1160" s="92" t="s">
        <v>286</v>
      </c>
      <c r="E1160">
        <v>15019.0419921875</v>
      </c>
    </row>
    <row r="1161" spans="1:5">
      <c r="A1161" s="92">
        <v>2045</v>
      </c>
      <c r="B1161" s="92" t="s">
        <v>155</v>
      </c>
      <c r="C1161" s="92" t="s">
        <v>285</v>
      </c>
      <c r="D1161" s="92" t="s">
        <v>286</v>
      </c>
      <c r="E1161">
        <v>2.43340969085693</v>
      </c>
    </row>
    <row r="1162" spans="1:5">
      <c r="A1162" s="92">
        <v>2045</v>
      </c>
      <c r="B1162" s="92" t="s">
        <v>155</v>
      </c>
      <c r="C1162" s="92" t="s">
        <v>285</v>
      </c>
      <c r="D1162" s="92" t="s">
        <v>286</v>
      </c>
      <c r="E1162">
        <v>4.5766988769173596E-3</v>
      </c>
    </row>
    <row r="1163" spans="1:5">
      <c r="A1163" s="92">
        <v>2045</v>
      </c>
      <c r="B1163" s="92" t="s">
        <v>155</v>
      </c>
      <c r="C1163" s="92" t="s">
        <v>285</v>
      </c>
      <c r="D1163" s="92" t="s">
        <v>286</v>
      </c>
      <c r="E1163">
        <v>14177.123046875</v>
      </c>
    </row>
    <row r="1164" spans="1:5">
      <c r="A1164" s="92">
        <v>2045</v>
      </c>
      <c r="B1164" s="92" t="s">
        <v>155</v>
      </c>
      <c r="C1164" s="92" t="s">
        <v>285</v>
      </c>
      <c r="D1164" s="92" t="s">
        <v>286</v>
      </c>
      <c r="E1164">
        <v>0.71581381559371904</v>
      </c>
    </row>
    <row r="1165" spans="1:5">
      <c r="A1165" s="92">
        <v>2045</v>
      </c>
      <c r="B1165" s="92" t="s">
        <v>155</v>
      </c>
      <c r="C1165" s="92" t="s">
        <v>285</v>
      </c>
      <c r="D1165" s="92" t="s">
        <v>286</v>
      </c>
      <c r="E1165">
        <v>74.025177001953097</v>
      </c>
    </row>
    <row r="1166" spans="1:5">
      <c r="A1166" s="92">
        <v>2050</v>
      </c>
      <c r="B1166" s="92" t="s">
        <v>78</v>
      </c>
      <c r="C1166" s="92" t="s">
        <v>285</v>
      </c>
      <c r="D1166" s="92" t="s">
        <v>286</v>
      </c>
      <c r="E1166">
        <v>194.39433288574199</v>
      </c>
    </row>
    <row r="1167" spans="1:5">
      <c r="A1167" s="92">
        <v>2050</v>
      </c>
      <c r="B1167" s="92" t="s">
        <v>78</v>
      </c>
      <c r="C1167" s="92" t="s">
        <v>285</v>
      </c>
      <c r="D1167" s="92" t="s">
        <v>286</v>
      </c>
      <c r="E1167">
        <v>989.76837158203102</v>
      </c>
    </row>
    <row r="1168" spans="1:5">
      <c r="A1168" s="92">
        <v>2050</v>
      </c>
      <c r="B1168" s="92" t="s">
        <v>78</v>
      </c>
      <c r="C1168" s="92" t="s">
        <v>285</v>
      </c>
      <c r="D1168" s="92" t="s">
        <v>286</v>
      </c>
      <c r="E1168">
        <v>39.535655975341797</v>
      </c>
    </row>
    <row r="1169" spans="1:5">
      <c r="A1169" s="92">
        <v>2050</v>
      </c>
      <c r="B1169" s="92" t="s">
        <v>78</v>
      </c>
      <c r="C1169" s="92" t="s">
        <v>285</v>
      </c>
      <c r="D1169" s="92" t="s">
        <v>286</v>
      </c>
      <c r="E1169">
        <v>6595.08251953125</v>
      </c>
    </row>
    <row r="1170" spans="1:5">
      <c r="A1170" s="92">
        <v>2050</v>
      </c>
      <c r="B1170" s="92" t="s">
        <v>78</v>
      </c>
      <c r="C1170" s="92" t="s">
        <v>285</v>
      </c>
      <c r="D1170" s="92" t="s">
        <v>286</v>
      </c>
      <c r="E1170">
        <v>1951.70812988281</v>
      </c>
    </row>
    <row r="1171" spans="1:5">
      <c r="A1171" s="92">
        <v>2050</v>
      </c>
      <c r="B1171" s="92" t="s">
        <v>78</v>
      </c>
      <c r="C1171" s="92" t="s">
        <v>285</v>
      </c>
      <c r="D1171" s="92" t="s">
        <v>286</v>
      </c>
      <c r="E1171">
        <v>1006.87420654297</v>
      </c>
    </row>
    <row r="1172" spans="1:5">
      <c r="A1172" s="92">
        <v>2050</v>
      </c>
      <c r="B1172" s="92" t="s">
        <v>78</v>
      </c>
      <c r="C1172" s="92" t="s">
        <v>285</v>
      </c>
      <c r="D1172" s="92" t="s">
        <v>286</v>
      </c>
      <c r="E1172">
        <v>6512.19287109375</v>
      </c>
    </row>
    <row r="1173" spans="1:5">
      <c r="A1173" s="92">
        <v>2050</v>
      </c>
      <c r="B1173" s="92" t="s">
        <v>78</v>
      </c>
      <c r="C1173" s="92" t="s">
        <v>285</v>
      </c>
      <c r="D1173" s="92" t="s">
        <v>286</v>
      </c>
      <c r="E1173">
        <v>397.57147216796898</v>
      </c>
    </row>
    <row r="1174" spans="1:5">
      <c r="A1174" s="92">
        <v>2050</v>
      </c>
      <c r="B1174" s="92" t="s">
        <v>81</v>
      </c>
      <c r="C1174" s="92" t="s">
        <v>285</v>
      </c>
      <c r="D1174" s="92" t="s">
        <v>286</v>
      </c>
      <c r="E1174">
        <v>150.84574890136699</v>
      </c>
    </row>
    <row r="1175" spans="1:5">
      <c r="A1175" s="92">
        <v>2050</v>
      </c>
      <c r="B1175" s="92" t="s">
        <v>81</v>
      </c>
      <c r="C1175" s="92" t="s">
        <v>285</v>
      </c>
      <c r="D1175" s="92" t="s">
        <v>286</v>
      </c>
      <c r="E1175">
        <v>1264.43591308594</v>
      </c>
    </row>
    <row r="1176" spans="1:5">
      <c r="A1176" s="92">
        <v>2050</v>
      </c>
      <c r="B1176" s="92" t="s">
        <v>81</v>
      </c>
      <c r="C1176" s="92" t="s">
        <v>285</v>
      </c>
      <c r="D1176" s="92" t="s">
        <v>286</v>
      </c>
      <c r="E1176">
        <v>1771.30834960938</v>
      </c>
    </row>
    <row r="1177" spans="1:5">
      <c r="A1177" s="92">
        <v>2050</v>
      </c>
      <c r="B1177" s="92" t="s">
        <v>81</v>
      </c>
      <c r="C1177" s="92" t="s">
        <v>285</v>
      </c>
      <c r="D1177" s="92" t="s">
        <v>286</v>
      </c>
      <c r="E1177">
        <v>878.97064208984398</v>
      </c>
    </row>
    <row r="1178" spans="1:5">
      <c r="A1178" s="92">
        <v>2050</v>
      </c>
      <c r="B1178" s="92" t="s">
        <v>81</v>
      </c>
      <c r="C1178" s="92" t="s">
        <v>285</v>
      </c>
      <c r="D1178" s="92" t="s">
        <v>286</v>
      </c>
      <c r="E1178">
        <v>1895.60144042969</v>
      </c>
    </row>
    <row r="1179" spans="1:5">
      <c r="A1179" s="92">
        <v>2050</v>
      </c>
      <c r="B1179" s="92" t="s">
        <v>81</v>
      </c>
      <c r="C1179" s="92" t="s">
        <v>285</v>
      </c>
      <c r="D1179" s="92" t="s">
        <v>286</v>
      </c>
      <c r="E1179">
        <v>3.4882059097289999</v>
      </c>
    </row>
    <row r="1180" spans="1:5">
      <c r="A1180" s="92">
        <v>2050</v>
      </c>
      <c r="B1180" s="92" t="s">
        <v>81</v>
      </c>
      <c r="C1180" s="92" t="s">
        <v>285</v>
      </c>
      <c r="D1180" s="92" t="s">
        <v>286</v>
      </c>
      <c r="E1180">
        <v>2171.89208984375</v>
      </c>
    </row>
    <row r="1181" spans="1:5">
      <c r="A1181" s="92">
        <v>2050</v>
      </c>
      <c r="B1181" s="92" t="s">
        <v>81</v>
      </c>
      <c r="C1181" s="92" t="s">
        <v>285</v>
      </c>
      <c r="D1181" s="92" t="s">
        <v>286</v>
      </c>
      <c r="E1181">
        <v>351.10528564453102</v>
      </c>
    </row>
    <row r="1182" spans="1:5">
      <c r="A1182" s="92">
        <v>2050</v>
      </c>
      <c r="B1182" s="92" t="s">
        <v>81</v>
      </c>
      <c r="C1182" s="92" t="s">
        <v>285</v>
      </c>
      <c r="D1182" s="92" t="s">
        <v>286</v>
      </c>
      <c r="E1182">
        <v>0.86995464563369795</v>
      </c>
    </row>
    <row r="1183" spans="1:5">
      <c r="A1183" s="92">
        <v>2050</v>
      </c>
      <c r="B1183" s="92" t="s">
        <v>81</v>
      </c>
      <c r="C1183" s="92" t="s">
        <v>285</v>
      </c>
      <c r="D1183" s="92" t="s">
        <v>286</v>
      </c>
      <c r="E1183">
        <v>356.9091796875</v>
      </c>
    </row>
    <row r="1184" spans="1:5">
      <c r="A1184" s="92">
        <v>2050</v>
      </c>
      <c r="B1184" s="92" t="s">
        <v>81</v>
      </c>
      <c r="C1184" s="92" t="s">
        <v>285</v>
      </c>
      <c r="D1184" s="92" t="s">
        <v>286</v>
      </c>
      <c r="E1184">
        <v>12.644172668456999</v>
      </c>
    </row>
    <row r="1185" spans="1:5">
      <c r="A1185" s="92">
        <v>2050</v>
      </c>
      <c r="B1185" s="92" t="s">
        <v>81</v>
      </c>
      <c r="C1185" s="92" t="s">
        <v>285</v>
      </c>
      <c r="D1185" s="92" t="s">
        <v>286</v>
      </c>
      <c r="E1185">
        <v>156.01931762695301</v>
      </c>
    </row>
    <row r="1186" spans="1:5">
      <c r="A1186" s="92">
        <v>2050</v>
      </c>
      <c r="B1186" s="92" t="s">
        <v>87</v>
      </c>
      <c r="C1186" s="92" t="s">
        <v>285</v>
      </c>
      <c r="D1186" s="92" t="s">
        <v>286</v>
      </c>
      <c r="E1186">
        <v>226.15541076660199</v>
      </c>
    </row>
    <row r="1187" spans="1:5">
      <c r="A1187" s="92">
        <v>2050</v>
      </c>
      <c r="B1187" s="92" t="s">
        <v>87</v>
      </c>
      <c r="C1187" s="92" t="s">
        <v>285</v>
      </c>
      <c r="D1187" s="92" t="s">
        <v>286</v>
      </c>
      <c r="E1187">
        <v>332.93695068359398</v>
      </c>
    </row>
    <row r="1188" spans="1:5">
      <c r="A1188" s="92">
        <v>2050</v>
      </c>
      <c r="B1188" s="92" t="s">
        <v>87</v>
      </c>
      <c r="C1188" s="92" t="s">
        <v>285</v>
      </c>
      <c r="D1188" s="92" t="s">
        <v>286</v>
      </c>
      <c r="E1188">
        <v>3782.11743164062</v>
      </c>
    </row>
    <row r="1189" spans="1:5">
      <c r="A1189" s="92">
        <v>2050</v>
      </c>
      <c r="B1189" s="92" t="s">
        <v>87</v>
      </c>
      <c r="C1189" s="92" t="s">
        <v>285</v>
      </c>
      <c r="D1189" s="92" t="s">
        <v>286</v>
      </c>
      <c r="E1189">
        <v>315.54727172851602</v>
      </c>
    </row>
    <row r="1190" spans="1:5">
      <c r="A1190" s="92">
        <v>2050</v>
      </c>
      <c r="B1190" s="92" t="s">
        <v>87</v>
      </c>
      <c r="C1190" s="92" t="s">
        <v>285</v>
      </c>
      <c r="D1190" s="92" t="s">
        <v>286</v>
      </c>
      <c r="E1190">
        <v>923.70458984375</v>
      </c>
    </row>
    <row r="1191" spans="1:5">
      <c r="A1191" s="92">
        <v>2050</v>
      </c>
      <c r="B1191" s="92" t="s">
        <v>87</v>
      </c>
      <c r="C1191" s="92" t="s">
        <v>285</v>
      </c>
      <c r="D1191" s="92" t="s">
        <v>286</v>
      </c>
      <c r="E1191">
        <v>49.923458099365199</v>
      </c>
    </row>
    <row r="1192" spans="1:5">
      <c r="A1192" s="92">
        <v>2050</v>
      </c>
      <c r="B1192" s="92" t="s">
        <v>87</v>
      </c>
      <c r="C1192" s="92" t="s">
        <v>285</v>
      </c>
      <c r="D1192" s="92" t="s">
        <v>286</v>
      </c>
      <c r="E1192">
        <v>1673.80090332031</v>
      </c>
    </row>
    <row r="1193" spans="1:5">
      <c r="A1193" s="92">
        <v>2050</v>
      </c>
      <c r="B1193" s="92" t="s">
        <v>87</v>
      </c>
      <c r="C1193" s="92" t="s">
        <v>285</v>
      </c>
      <c r="D1193" s="92" t="s">
        <v>286</v>
      </c>
      <c r="E1193">
        <v>8.5432730615138994E-2</v>
      </c>
    </row>
    <row r="1194" spans="1:5">
      <c r="A1194" s="92">
        <v>2050</v>
      </c>
      <c r="B1194" s="92" t="s">
        <v>87</v>
      </c>
      <c r="C1194" s="92" t="s">
        <v>285</v>
      </c>
      <c r="D1194" s="92" t="s">
        <v>286</v>
      </c>
      <c r="E1194">
        <v>353.10919189453102</v>
      </c>
    </row>
    <row r="1195" spans="1:5">
      <c r="A1195" s="92">
        <v>2050</v>
      </c>
      <c r="B1195" s="92" t="s">
        <v>87</v>
      </c>
      <c r="C1195" s="92" t="s">
        <v>285</v>
      </c>
      <c r="D1195" s="92" t="s">
        <v>286</v>
      </c>
      <c r="E1195">
        <v>66.835388183593807</v>
      </c>
    </row>
    <row r="1196" spans="1:5">
      <c r="A1196" s="92">
        <v>2050</v>
      </c>
      <c r="B1196" s="92" t="s">
        <v>87</v>
      </c>
      <c r="C1196" s="92" t="s">
        <v>285</v>
      </c>
      <c r="D1196" s="92" t="s">
        <v>286</v>
      </c>
      <c r="E1196">
        <v>277.30749511718801</v>
      </c>
    </row>
    <row r="1197" spans="1:5">
      <c r="A1197" s="92">
        <v>2050</v>
      </c>
      <c r="B1197" s="92" t="s">
        <v>87</v>
      </c>
      <c r="C1197" s="92" t="s">
        <v>285</v>
      </c>
      <c r="D1197" s="92" t="s">
        <v>286</v>
      </c>
      <c r="E1197">
        <v>1.2634290456771899</v>
      </c>
    </row>
    <row r="1198" spans="1:5">
      <c r="A1198" s="92">
        <v>2050</v>
      </c>
      <c r="B1198" s="92" t="s">
        <v>87</v>
      </c>
      <c r="C1198" s="92" t="s">
        <v>285</v>
      </c>
      <c r="D1198" s="92" t="s">
        <v>286</v>
      </c>
      <c r="E1198">
        <v>202.75834655761699</v>
      </c>
    </row>
    <row r="1199" spans="1:5">
      <c r="A1199" s="92">
        <v>2050</v>
      </c>
      <c r="B1199" s="92" t="s">
        <v>87</v>
      </c>
      <c r="C1199" s="92" t="s">
        <v>285</v>
      </c>
      <c r="D1199" s="92" t="s">
        <v>286</v>
      </c>
      <c r="E1199">
        <v>2.67466020584106</v>
      </c>
    </row>
    <row r="1200" spans="1:5">
      <c r="A1200" s="92">
        <v>2050</v>
      </c>
      <c r="B1200" s="92" t="s">
        <v>87</v>
      </c>
      <c r="C1200" s="92" t="s">
        <v>285</v>
      </c>
      <c r="D1200" s="92" t="s">
        <v>286</v>
      </c>
      <c r="E1200">
        <v>1477.92895507812</v>
      </c>
    </row>
    <row r="1201" spans="1:5">
      <c r="A1201" s="92">
        <v>2050</v>
      </c>
      <c r="B1201" s="92" t="s">
        <v>84</v>
      </c>
      <c r="C1201" s="92" t="s">
        <v>285</v>
      </c>
      <c r="D1201" s="92" t="s">
        <v>286</v>
      </c>
      <c r="E1201">
        <v>242.39936828613301</v>
      </c>
    </row>
    <row r="1202" spans="1:5">
      <c r="A1202" s="92">
        <v>2050</v>
      </c>
      <c r="B1202" s="92" t="s">
        <v>84</v>
      </c>
      <c r="C1202" s="92" t="s">
        <v>285</v>
      </c>
      <c r="D1202" s="92" t="s">
        <v>286</v>
      </c>
      <c r="E1202">
        <v>454.19757080078102</v>
      </c>
    </row>
    <row r="1203" spans="1:5">
      <c r="A1203" s="92">
        <v>2050</v>
      </c>
      <c r="B1203" s="92" t="s">
        <v>84</v>
      </c>
      <c r="C1203" s="92" t="s">
        <v>285</v>
      </c>
      <c r="D1203" s="92" t="s">
        <v>286</v>
      </c>
      <c r="E1203">
        <v>103.497665405273</v>
      </c>
    </row>
    <row r="1204" spans="1:5">
      <c r="A1204" s="92">
        <v>2050</v>
      </c>
      <c r="B1204" s="92" t="s">
        <v>84</v>
      </c>
      <c r="C1204" s="92" t="s">
        <v>285</v>
      </c>
      <c r="D1204" s="92" t="s">
        <v>286</v>
      </c>
      <c r="E1204">
        <v>2.9057569503784202</v>
      </c>
    </row>
    <row r="1205" spans="1:5">
      <c r="A1205" s="92">
        <v>2050</v>
      </c>
      <c r="B1205" s="92" t="s">
        <v>84</v>
      </c>
      <c r="C1205" s="92" t="s">
        <v>285</v>
      </c>
      <c r="D1205" s="92" t="s">
        <v>286</v>
      </c>
      <c r="E1205">
        <v>286.74639892578102</v>
      </c>
    </row>
    <row r="1206" spans="1:5">
      <c r="A1206" s="92">
        <v>2050</v>
      </c>
      <c r="B1206" s="92" t="s">
        <v>84</v>
      </c>
      <c r="C1206" s="92" t="s">
        <v>285</v>
      </c>
      <c r="D1206" s="92" t="s">
        <v>286</v>
      </c>
      <c r="E1206">
        <v>27.140871047973601</v>
      </c>
    </row>
    <row r="1207" spans="1:5">
      <c r="A1207" s="92">
        <v>2050</v>
      </c>
      <c r="B1207" s="92" t="s">
        <v>84</v>
      </c>
      <c r="C1207" s="92" t="s">
        <v>285</v>
      </c>
      <c r="D1207" s="92" t="s">
        <v>286</v>
      </c>
      <c r="E1207">
        <v>45.370376586914098</v>
      </c>
    </row>
    <row r="1208" spans="1:5">
      <c r="A1208" s="92">
        <v>2050</v>
      </c>
      <c r="B1208" s="92" t="s">
        <v>84</v>
      </c>
      <c r="C1208" s="92" t="s">
        <v>285</v>
      </c>
      <c r="D1208" s="92" t="s">
        <v>286</v>
      </c>
      <c r="E1208">
        <v>3181.62451171875</v>
      </c>
    </row>
    <row r="1209" spans="1:5">
      <c r="A1209" s="92">
        <v>2050</v>
      </c>
      <c r="B1209" s="92" t="s">
        <v>84</v>
      </c>
      <c r="C1209" s="92" t="s">
        <v>285</v>
      </c>
      <c r="D1209" s="92" t="s">
        <v>286</v>
      </c>
      <c r="E1209">
        <v>966.794677734375</v>
      </c>
    </row>
    <row r="1210" spans="1:5">
      <c r="A1210" s="92">
        <v>2050</v>
      </c>
      <c r="B1210" s="92" t="s">
        <v>84</v>
      </c>
      <c r="C1210" s="92" t="s">
        <v>285</v>
      </c>
      <c r="D1210" s="92" t="s">
        <v>286</v>
      </c>
      <c r="E1210">
        <v>933.75445556640602</v>
      </c>
    </row>
    <row r="1211" spans="1:5">
      <c r="A1211" s="92">
        <v>2050</v>
      </c>
      <c r="B1211" s="92" t="s">
        <v>84</v>
      </c>
      <c r="C1211" s="92" t="s">
        <v>285</v>
      </c>
      <c r="D1211" s="92" t="s">
        <v>286</v>
      </c>
      <c r="E1211">
        <v>187.65884399414099</v>
      </c>
    </row>
    <row r="1212" spans="1:5">
      <c r="A1212" s="92">
        <v>2050</v>
      </c>
      <c r="B1212" s="92" t="s">
        <v>90</v>
      </c>
      <c r="C1212" s="92" t="s">
        <v>285</v>
      </c>
      <c r="D1212" s="92" t="s">
        <v>286</v>
      </c>
      <c r="E1212">
        <v>806.73382568359398</v>
      </c>
    </row>
    <row r="1213" spans="1:5">
      <c r="A1213" s="92">
        <v>2050</v>
      </c>
      <c r="B1213" s="92" t="s">
        <v>90</v>
      </c>
      <c r="C1213" s="92" t="s">
        <v>285</v>
      </c>
      <c r="D1213" s="92" t="s">
        <v>286</v>
      </c>
      <c r="E1213">
        <v>677.900634765625</v>
      </c>
    </row>
    <row r="1214" spans="1:5">
      <c r="A1214" s="92">
        <v>2050</v>
      </c>
      <c r="B1214" s="92" t="s">
        <v>90</v>
      </c>
      <c r="C1214" s="92" t="s">
        <v>285</v>
      </c>
      <c r="D1214" s="92" t="s">
        <v>286</v>
      </c>
      <c r="E1214">
        <v>3.4921012818813303E-2</v>
      </c>
    </row>
    <row r="1215" spans="1:5">
      <c r="A1215" s="92">
        <v>2050</v>
      </c>
      <c r="B1215" s="92" t="s">
        <v>90</v>
      </c>
      <c r="C1215" s="92" t="s">
        <v>285</v>
      </c>
      <c r="D1215" s="92" t="s">
        <v>286</v>
      </c>
      <c r="E1215">
        <v>4.3573956489562997</v>
      </c>
    </row>
    <row r="1216" spans="1:5">
      <c r="A1216" s="92">
        <v>2050</v>
      </c>
      <c r="B1216" s="92" t="s">
        <v>90</v>
      </c>
      <c r="C1216" s="92" t="s">
        <v>285</v>
      </c>
      <c r="D1216" s="92" t="s">
        <v>286</v>
      </c>
      <c r="E1216">
        <v>8.7970485687255895</v>
      </c>
    </row>
    <row r="1217" spans="1:5">
      <c r="A1217" s="92">
        <v>2050</v>
      </c>
      <c r="B1217" s="92" t="s">
        <v>90</v>
      </c>
      <c r="C1217" s="92" t="s">
        <v>285</v>
      </c>
      <c r="D1217" s="92" t="s">
        <v>286</v>
      </c>
      <c r="E1217">
        <v>22.537654876708999</v>
      </c>
    </row>
    <row r="1218" spans="1:5">
      <c r="A1218" s="92">
        <v>2050</v>
      </c>
      <c r="B1218" s="92" t="s">
        <v>90</v>
      </c>
      <c r="C1218" s="92" t="s">
        <v>285</v>
      </c>
      <c r="D1218" s="92" t="s">
        <v>286</v>
      </c>
      <c r="E1218">
        <v>78.773475646972699</v>
      </c>
    </row>
    <row r="1219" spans="1:5">
      <c r="A1219" s="92">
        <v>2050</v>
      </c>
      <c r="B1219" s="92" t="s">
        <v>90</v>
      </c>
      <c r="C1219" s="92" t="s">
        <v>285</v>
      </c>
      <c r="D1219" s="92" t="s">
        <v>286</v>
      </c>
      <c r="E1219">
        <v>39.704700469970703</v>
      </c>
    </row>
    <row r="1220" spans="1:5">
      <c r="A1220" s="92">
        <v>2050</v>
      </c>
      <c r="B1220" s="92" t="s">
        <v>90</v>
      </c>
      <c r="C1220" s="92" t="s">
        <v>285</v>
      </c>
      <c r="D1220" s="92" t="s">
        <v>286</v>
      </c>
      <c r="E1220">
        <v>3119.078125</v>
      </c>
    </row>
    <row r="1221" spans="1:5">
      <c r="A1221" s="92">
        <v>2050</v>
      </c>
      <c r="B1221" s="92" t="s">
        <v>90</v>
      </c>
      <c r="C1221" s="92" t="s">
        <v>285</v>
      </c>
      <c r="D1221" s="92" t="s">
        <v>286</v>
      </c>
      <c r="E1221">
        <v>29.376482009887699</v>
      </c>
    </row>
    <row r="1222" spans="1:5">
      <c r="A1222" s="92">
        <v>2050</v>
      </c>
      <c r="B1222" s="92" t="s">
        <v>95</v>
      </c>
      <c r="C1222" s="92" t="s">
        <v>285</v>
      </c>
      <c r="D1222" s="92" t="s">
        <v>286</v>
      </c>
      <c r="E1222">
        <v>2003.78430175781</v>
      </c>
    </row>
    <row r="1223" spans="1:5">
      <c r="A1223" s="92">
        <v>2050</v>
      </c>
      <c r="B1223" s="92" t="s">
        <v>95</v>
      </c>
      <c r="C1223" s="92" t="s">
        <v>285</v>
      </c>
      <c r="D1223" s="92" t="s">
        <v>286</v>
      </c>
      <c r="E1223">
        <v>749.18200683593795</v>
      </c>
    </row>
    <row r="1224" spans="1:5">
      <c r="A1224" s="92">
        <v>2050</v>
      </c>
      <c r="B1224" s="92" t="s">
        <v>95</v>
      </c>
      <c r="C1224" s="92" t="s">
        <v>285</v>
      </c>
      <c r="D1224" s="92" t="s">
        <v>286</v>
      </c>
      <c r="E1224">
        <v>21.3868808746338</v>
      </c>
    </row>
    <row r="1225" spans="1:5">
      <c r="A1225" s="92">
        <v>2050</v>
      </c>
      <c r="B1225" s="92" t="s">
        <v>95</v>
      </c>
      <c r="C1225" s="92" t="s">
        <v>285</v>
      </c>
      <c r="D1225" s="92" t="s">
        <v>286</v>
      </c>
      <c r="E1225">
        <v>1389.62023925781</v>
      </c>
    </row>
    <row r="1226" spans="1:5">
      <c r="A1226" s="92">
        <v>2050</v>
      </c>
      <c r="B1226" s="92" t="s">
        <v>95</v>
      </c>
      <c r="C1226" s="92" t="s">
        <v>285</v>
      </c>
      <c r="D1226" s="92" t="s">
        <v>286</v>
      </c>
      <c r="E1226">
        <v>210.07061767578099</v>
      </c>
    </row>
    <row r="1227" spans="1:5">
      <c r="A1227" s="92">
        <v>2050</v>
      </c>
      <c r="B1227" s="92" t="s">
        <v>95</v>
      </c>
      <c r="C1227" s="92" t="s">
        <v>285</v>
      </c>
      <c r="D1227" s="92" t="s">
        <v>286</v>
      </c>
      <c r="E1227">
        <v>189.04368591308599</v>
      </c>
    </row>
    <row r="1228" spans="1:5">
      <c r="A1228" s="92">
        <v>2050</v>
      </c>
      <c r="B1228" s="92" t="s">
        <v>95</v>
      </c>
      <c r="C1228" s="92" t="s">
        <v>285</v>
      </c>
      <c r="D1228" s="92" t="s">
        <v>286</v>
      </c>
      <c r="E1228">
        <v>1.6363220214843801</v>
      </c>
    </row>
    <row r="1229" spans="1:5">
      <c r="A1229" s="92">
        <v>2050</v>
      </c>
      <c r="B1229" s="92" t="s">
        <v>95</v>
      </c>
      <c r="C1229" s="92" t="s">
        <v>285</v>
      </c>
      <c r="D1229" s="92" t="s">
        <v>286</v>
      </c>
      <c r="E1229">
        <v>14.107154846191399</v>
      </c>
    </row>
    <row r="1230" spans="1:5">
      <c r="A1230" s="92">
        <v>2050</v>
      </c>
      <c r="B1230" s="92" t="s">
        <v>95</v>
      </c>
      <c r="C1230" s="92" t="s">
        <v>285</v>
      </c>
      <c r="D1230" s="92" t="s">
        <v>286</v>
      </c>
      <c r="E1230">
        <v>801.14782714843795</v>
      </c>
    </row>
    <row r="1231" spans="1:5">
      <c r="A1231" s="92">
        <v>2050</v>
      </c>
      <c r="B1231" s="92" t="s">
        <v>99</v>
      </c>
      <c r="C1231" s="92" t="s">
        <v>285</v>
      </c>
      <c r="D1231" s="92" t="s">
        <v>286</v>
      </c>
      <c r="E1231">
        <v>3333.94311523438</v>
      </c>
    </row>
    <row r="1232" spans="1:5">
      <c r="A1232" s="92">
        <v>2050</v>
      </c>
      <c r="B1232" s="92" t="s">
        <v>99</v>
      </c>
      <c r="C1232" s="92" t="s">
        <v>285</v>
      </c>
      <c r="D1232" s="92" t="s">
        <v>286</v>
      </c>
      <c r="E1232">
        <v>5294.7890625</v>
      </c>
    </row>
    <row r="1233" spans="1:5">
      <c r="A1233" s="92">
        <v>2050</v>
      </c>
      <c r="B1233" s="92" t="s">
        <v>99</v>
      </c>
      <c r="C1233" s="92" t="s">
        <v>285</v>
      </c>
      <c r="D1233" s="92" t="s">
        <v>286</v>
      </c>
      <c r="E1233">
        <v>49.142448425292997</v>
      </c>
    </row>
    <row r="1234" spans="1:5">
      <c r="A1234" s="92">
        <v>2050</v>
      </c>
      <c r="B1234" s="92" t="s">
        <v>99</v>
      </c>
      <c r="C1234" s="92" t="s">
        <v>285</v>
      </c>
      <c r="D1234" s="92" t="s">
        <v>286</v>
      </c>
      <c r="E1234">
        <v>75.392143249511705</v>
      </c>
    </row>
    <row r="1235" spans="1:5">
      <c r="A1235" s="92">
        <v>2050</v>
      </c>
      <c r="B1235" s="92" t="s">
        <v>99</v>
      </c>
      <c r="C1235" s="92" t="s">
        <v>285</v>
      </c>
      <c r="D1235" s="92" t="s">
        <v>286</v>
      </c>
      <c r="E1235">
        <v>413.79296875</v>
      </c>
    </row>
    <row r="1236" spans="1:5">
      <c r="A1236" s="92">
        <v>2050</v>
      </c>
      <c r="B1236" s="92" t="s">
        <v>102</v>
      </c>
      <c r="C1236" s="92" t="s">
        <v>285</v>
      </c>
      <c r="D1236" s="92" t="s">
        <v>286</v>
      </c>
      <c r="E1236">
        <v>88.056480407714801</v>
      </c>
    </row>
    <row r="1237" spans="1:5">
      <c r="A1237" s="92">
        <v>2050</v>
      </c>
      <c r="B1237" s="92" t="s">
        <v>102</v>
      </c>
      <c r="C1237" s="92" t="s">
        <v>285</v>
      </c>
      <c r="D1237" s="92" t="s">
        <v>286</v>
      </c>
      <c r="E1237">
        <v>410.50735473632801</v>
      </c>
    </row>
    <row r="1238" spans="1:5">
      <c r="A1238" s="92">
        <v>2050</v>
      </c>
      <c r="B1238" s="92" t="s">
        <v>102</v>
      </c>
      <c r="C1238" s="92" t="s">
        <v>285</v>
      </c>
      <c r="D1238" s="92" t="s">
        <v>286</v>
      </c>
      <c r="E1238">
        <v>258.16775512695301</v>
      </c>
    </row>
    <row r="1239" spans="1:5">
      <c r="A1239" s="92">
        <v>2050</v>
      </c>
      <c r="B1239" s="92" t="s">
        <v>102</v>
      </c>
      <c r="C1239" s="92" t="s">
        <v>285</v>
      </c>
      <c r="D1239" s="92" t="s">
        <v>286</v>
      </c>
      <c r="E1239">
        <v>13274.0029296875</v>
      </c>
    </row>
    <row r="1240" spans="1:5">
      <c r="A1240" s="92">
        <v>2050</v>
      </c>
      <c r="B1240" s="92" t="s">
        <v>102</v>
      </c>
      <c r="C1240" s="92" t="s">
        <v>285</v>
      </c>
      <c r="D1240" s="92" t="s">
        <v>286</v>
      </c>
      <c r="E1240">
        <v>3768.39135742188</v>
      </c>
    </row>
    <row r="1241" spans="1:5">
      <c r="A1241" s="92">
        <v>2050</v>
      </c>
      <c r="B1241" s="92" t="s">
        <v>102</v>
      </c>
      <c r="C1241" s="92" t="s">
        <v>285</v>
      </c>
      <c r="D1241" s="92" t="s">
        <v>286</v>
      </c>
      <c r="E1241">
        <v>1964.2421875</v>
      </c>
    </row>
    <row r="1242" spans="1:5">
      <c r="A1242" s="92">
        <v>2050</v>
      </c>
      <c r="B1242" s="92" t="s">
        <v>102</v>
      </c>
      <c r="C1242" s="92" t="s">
        <v>285</v>
      </c>
      <c r="D1242" s="92" t="s">
        <v>286</v>
      </c>
      <c r="E1242">
        <v>1222.07153320312</v>
      </c>
    </row>
    <row r="1243" spans="1:5">
      <c r="A1243" s="92">
        <v>2050</v>
      </c>
      <c r="B1243" s="92" t="s">
        <v>108</v>
      </c>
      <c r="C1243" s="92" t="s">
        <v>285</v>
      </c>
      <c r="D1243" s="92" t="s">
        <v>286</v>
      </c>
      <c r="E1243">
        <v>7773.0888671875</v>
      </c>
    </row>
    <row r="1244" spans="1:5">
      <c r="A1244" s="92">
        <v>2050</v>
      </c>
      <c r="B1244" s="92" t="s">
        <v>108</v>
      </c>
      <c r="C1244" s="92" t="s">
        <v>285</v>
      </c>
      <c r="D1244" s="92" t="s">
        <v>286</v>
      </c>
      <c r="E1244">
        <v>0.99189013242721602</v>
      </c>
    </row>
    <row r="1245" spans="1:5">
      <c r="A1245" s="92">
        <v>2050</v>
      </c>
      <c r="B1245" s="92" t="s">
        <v>108</v>
      </c>
      <c r="C1245" s="92" t="s">
        <v>285</v>
      </c>
      <c r="D1245" s="92" t="s">
        <v>286</v>
      </c>
      <c r="E1245">
        <v>5364.396484375</v>
      </c>
    </row>
    <row r="1246" spans="1:5">
      <c r="A1246" s="92">
        <v>2050</v>
      </c>
      <c r="B1246" s="92" t="s">
        <v>108</v>
      </c>
      <c r="C1246" s="92" t="s">
        <v>285</v>
      </c>
      <c r="D1246" s="92" t="s">
        <v>286</v>
      </c>
      <c r="E1246">
        <v>13278.5205078125</v>
      </c>
    </row>
    <row r="1247" spans="1:5">
      <c r="A1247" s="92">
        <v>2050</v>
      </c>
      <c r="B1247" s="92" t="s">
        <v>108</v>
      </c>
      <c r="C1247" s="92" t="s">
        <v>285</v>
      </c>
      <c r="D1247" s="92" t="s">
        <v>286</v>
      </c>
      <c r="E1247">
        <v>300.98443603515602</v>
      </c>
    </row>
    <row r="1248" spans="1:5">
      <c r="A1248" s="92">
        <v>2050</v>
      </c>
      <c r="B1248" s="92" t="s">
        <v>110</v>
      </c>
      <c r="C1248" s="92" t="s">
        <v>285</v>
      </c>
      <c r="D1248" s="92" t="s">
        <v>286</v>
      </c>
      <c r="E1248">
        <v>3997.65576171875</v>
      </c>
    </row>
    <row r="1249" spans="1:5">
      <c r="A1249" s="92">
        <v>2050</v>
      </c>
      <c r="B1249" s="92" t="s">
        <v>110</v>
      </c>
      <c r="C1249" s="92" t="s">
        <v>285</v>
      </c>
      <c r="D1249" s="92" t="s">
        <v>286</v>
      </c>
      <c r="E1249">
        <v>5.2638840675354004</v>
      </c>
    </row>
    <row r="1250" spans="1:5">
      <c r="A1250" s="92">
        <v>2050</v>
      </c>
      <c r="B1250" s="92" t="s">
        <v>110</v>
      </c>
      <c r="C1250" s="92" t="s">
        <v>285</v>
      </c>
      <c r="D1250" s="92" t="s">
        <v>286</v>
      </c>
      <c r="E1250">
        <v>1.0820605754852299</v>
      </c>
    </row>
    <row r="1251" spans="1:5">
      <c r="A1251" s="92">
        <v>2050</v>
      </c>
      <c r="B1251" s="92" t="s">
        <v>110</v>
      </c>
      <c r="C1251" s="92" t="s">
        <v>285</v>
      </c>
      <c r="D1251" s="92" t="s">
        <v>286</v>
      </c>
      <c r="E1251">
        <v>71.383750915527301</v>
      </c>
    </row>
    <row r="1252" spans="1:5">
      <c r="A1252" s="92">
        <v>2050</v>
      </c>
      <c r="B1252" s="92" t="s">
        <v>110</v>
      </c>
      <c r="C1252" s="92" t="s">
        <v>285</v>
      </c>
      <c r="D1252" s="92" t="s">
        <v>286</v>
      </c>
      <c r="E1252">
        <v>0.196907714009285</v>
      </c>
    </row>
    <row r="1253" spans="1:5">
      <c r="A1253" s="92">
        <v>2050</v>
      </c>
      <c r="B1253" s="92" t="s">
        <v>180</v>
      </c>
      <c r="C1253" s="92" t="s">
        <v>285</v>
      </c>
      <c r="D1253" s="92" t="s">
        <v>286</v>
      </c>
      <c r="E1253">
        <v>35.108768463134801</v>
      </c>
    </row>
    <row r="1254" spans="1:5">
      <c r="A1254" s="92">
        <v>2050</v>
      </c>
      <c r="B1254" s="92" t="s">
        <v>180</v>
      </c>
      <c r="C1254" s="92" t="s">
        <v>285</v>
      </c>
      <c r="D1254" s="92" t="s">
        <v>286</v>
      </c>
      <c r="E1254">
        <v>832.25256347656205</v>
      </c>
    </row>
    <row r="1255" spans="1:5">
      <c r="A1255" s="92">
        <v>2050</v>
      </c>
      <c r="B1255" s="92" t="s">
        <v>180</v>
      </c>
      <c r="C1255" s="92" t="s">
        <v>285</v>
      </c>
      <c r="D1255" s="92" t="s">
        <v>286</v>
      </c>
      <c r="E1255">
        <v>24.760185241699201</v>
      </c>
    </row>
    <row r="1256" spans="1:5">
      <c r="A1256" s="92">
        <v>2050</v>
      </c>
      <c r="B1256" s="92" t="s">
        <v>180</v>
      </c>
      <c r="C1256" s="92" t="s">
        <v>285</v>
      </c>
      <c r="D1256" s="92" t="s">
        <v>286</v>
      </c>
      <c r="E1256">
        <v>216.08309936523401</v>
      </c>
    </row>
    <row r="1257" spans="1:5">
      <c r="A1257" s="92">
        <v>2050</v>
      </c>
      <c r="B1257" s="92" t="s">
        <v>180</v>
      </c>
      <c r="C1257" s="92" t="s">
        <v>285</v>
      </c>
      <c r="D1257" s="92" t="s">
        <v>286</v>
      </c>
      <c r="E1257">
        <v>16.678398132324201</v>
      </c>
    </row>
    <row r="1258" spans="1:5">
      <c r="A1258" s="92">
        <v>2050</v>
      </c>
      <c r="B1258" s="92" t="s">
        <v>112</v>
      </c>
      <c r="C1258" s="92" t="s">
        <v>285</v>
      </c>
      <c r="D1258" s="92" t="s">
        <v>286</v>
      </c>
      <c r="E1258">
        <v>5286.64990234375</v>
      </c>
    </row>
    <row r="1259" spans="1:5">
      <c r="A1259" s="92">
        <v>2050</v>
      </c>
      <c r="B1259" s="92" t="s">
        <v>112</v>
      </c>
      <c r="C1259" s="92" t="s">
        <v>285</v>
      </c>
      <c r="D1259" s="92" t="s">
        <v>286</v>
      </c>
      <c r="E1259">
        <v>11.2188100814819</v>
      </c>
    </row>
    <row r="1260" spans="1:5">
      <c r="A1260" s="92">
        <v>2050</v>
      </c>
      <c r="B1260" s="92" t="s">
        <v>112</v>
      </c>
      <c r="C1260" s="92" t="s">
        <v>285</v>
      </c>
      <c r="D1260" s="92" t="s">
        <v>286</v>
      </c>
      <c r="E1260">
        <v>81.1766357421875</v>
      </c>
    </row>
    <row r="1261" spans="1:5">
      <c r="A1261" s="92">
        <v>2050</v>
      </c>
      <c r="B1261" s="92" t="s">
        <v>112</v>
      </c>
      <c r="C1261" s="92" t="s">
        <v>285</v>
      </c>
      <c r="D1261" s="92" t="s">
        <v>286</v>
      </c>
      <c r="E1261">
        <v>5026.35498046875</v>
      </c>
    </row>
    <row r="1262" spans="1:5">
      <c r="A1262" s="92">
        <v>2050</v>
      </c>
      <c r="B1262" s="92" t="s">
        <v>112</v>
      </c>
      <c r="C1262" s="92" t="s">
        <v>285</v>
      </c>
      <c r="D1262" s="92" t="s">
        <v>286</v>
      </c>
      <c r="E1262">
        <v>3014.29321289062</v>
      </c>
    </row>
    <row r="1263" spans="1:5">
      <c r="A1263" s="92">
        <v>2050</v>
      </c>
      <c r="B1263" s="92" t="s">
        <v>112</v>
      </c>
      <c r="C1263" s="92" t="s">
        <v>285</v>
      </c>
      <c r="D1263" s="92" t="s">
        <v>286</v>
      </c>
      <c r="E1263">
        <v>22760.302734375</v>
      </c>
    </row>
    <row r="1264" spans="1:5">
      <c r="A1264" s="92">
        <v>2050</v>
      </c>
      <c r="B1264" s="92" t="s">
        <v>112</v>
      </c>
      <c r="C1264" s="92" t="s">
        <v>285</v>
      </c>
      <c r="D1264" s="92" t="s">
        <v>286</v>
      </c>
      <c r="E1264">
        <v>57.382701873779297</v>
      </c>
    </row>
    <row r="1265" spans="1:5">
      <c r="A1265" s="92">
        <v>2050</v>
      </c>
      <c r="B1265" s="92" t="s">
        <v>112</v>
      </c>
      <c r="C1265" s="92" t="s">
        <v>285</v>
      </c>
      <c r="D1265" s="92" t="s">
        <v>286</v>
      </c>
      <c r="E1265">
        <v>78.129692077636705</v>
      </c>
    </row>
    <row r="1266" spans="1:5">
      <c r="A1266" s="92">
        <v>2050</v>
      </c>
      <c r="B1266" s="92" t="s">
        <v>112</v>
      </c>
      <c r="C1266" s="92" t="s">
        <v>285</v>
      </c>
      <c r="D1266" s="92" t="s">
        <v>286</v>
      </c>
      <c r="E1266">
        <v>16786.099609375</v>
      </c>
    </row>
    <row r="1267" spans="1:5">
      <c r="A1267" s="92">
        <v>2050</v>
      </c>
      <c r="B1267" s="92" t="s">
        <v>112</v>
      </c>
      <c r="C1267" s="92" t="s">
        <v>285</v>
      </c>
      <c r="D1267" s="92" t="s">
        <v>286</v>
      </c>
      <c r="E1267">
        <v>2.5246024131774898</v>
      </c>
    </row>
    <row r="1268" spans="1:5">
      <c r="A1268" s="92">
        <v>2050</v>
      </c>
      <c r="B1268" s="92" t="s">
        <v>112</v>
      </c>
      <c r="C1268" s="92" t="s">
        <v>285</v>
      </c>
      <c r="D1268" s="92" t="s">
        <v>286</v>
      </c>
      <c r="E1268">
        <v>35152.80078125</v>
      </c>
    </row>
    <row r="1269" spans="1:5">
      <c r="A1269" s="92">
        <v>2050</v>
      </c>
      <c r="B1269" s="92" t="s">
        <v>112</v>
      </c>
      <c r="C1269" s="92" t="s">
        <v>285</v>
      </c>
      <c r="D1269" s="92" t="s">
        <v>286</v>
      </c>
      <c r="E1269">
        <v>396.74240112304699</v>
      </c>
    </row>
    <row r="1270" spans="1:5">
      <c r="A1270" s="92">
        <v>2050</v>
      </c>
      <c r="B1270" s="92" t="s">
        <v>112</v>
      </c>
      <c r="C1270" s="92" t="s">
        <v>285</v>
      </c>
      <c r="D1270" s="92" t="s">
        <v>286</v>
      </c>
      <c r="E1270">
        <v>21541.810546875</v>
      </c>
    </row>
    <row r="1271" spans="1:5">
      <c r="A1271" s="92">
        <v>2050</v>
      </c>
      <c r="B1271" s="92" t="s">
        <v>112</v>
      </c>
      <c r="C1271" s="92" t="s">
        <v>285</v>
      </c>
      <c r="D1271" s="92" t="s">
        <v>286</v>
      </c>
      <c r="E1271">
        <v>2520.97705078125</v>
      </c>
    </row>
    <row r="1272" spans="1:5">
      <c r="A1272" s="92">
        <v>2050</v>
      </c>
      <c r="B1272" s="92" t="s">
        <v>112</v>
      </c>
      <c r="C1272" s="92" t="s">
        <v>285</v>
      </c>
      <c r="D1272" s="92" t="s">
        <v>286</v>
      </c>
      <c r="E1272">
        <v>2363.63842773438</v>
      </c>
    </row>
    <row r="1273" spans="1:5">
      <c r="A1273" s="92">
        <v>2050</v>
      </c>
      <c r="B1273" s="92" t="s">
        <v>112</v>
      </c>
      <c r="C1273" s="92" t="s">
        <v>285</v>
      </c>
      <c r="D1273" s="92" t="s">
        <v>286</v>
      </c>
      <c r="E1273">
        <v>204.05366516113301</v>
      </c>
    </row>
    <row r="1274" spans="1:5">
      <c r="A1274" s="92">
        <v>2050</v>
      </c>
      <c r="B1274" s="92" t="s">
        <v>112</v>
      </c>
      <c r="C1274" s="92" t="s">
        <v>285</v>
      </c>
      <c r="D1274" s="92" t="s">
        <v>286</v>
      </c>
      <c r="E1274">
        <v>357.31930541992199</v>
      </c>
    </row>
    <row r="1275" spans="1:5">
      <c r="A1275" s="92">
        <v>2050</v>
      </c>
      <c r="B1275" s="92" t="s">
        <v>115</v>
      </c>
      <c r="C1275" s="92" t="s">
        <v>285</v>
      </c>
      <c r="D1275" s="92" t="s">
        <v>286</v>
      </c>
      <c r="E1275">
        <v>1865.94372558594</v>
      </c>
    </row>
    <row r="1276" spans="1:5">
      <c r="A1276" s="92">
        <v>2050</v>
      </c>
      <c r="B1276" s="92" t="s">
        <v>115</v>
      </c>
      <c r="C1276" s="92" t="s">
        <v>285</v>
      </c>
      <c r="D1276" s="92" t="s">
        <v>286</v>
      </c>
      <c r="E1276">
        <v>848.25653076171898</v>
      </c>
    </row>
    <row r="1277" spans="1:5">
      <c r="A1277" s="92">
        <v>2050</v>
      </c>
      <c r="B1277" s="92" t="s">
        <v>118</v>
      </c>
      <c r="C1277" s="92" t="s">
        <v>285</v>
      </c>
      <c r="D1277" s="92" t="s">
        <v>286</v>
      </c>
      <c r="E1277">
        <v>202.39680480957</v>
      </c>
    </row>
    <row r="1278" spans="1:5">
      <c r="A1278" s="92">
        <v>2050</v>
      </c>
      <c r="B1278" s="92" t="s">
        <v>118</v>
      </c>
      <c r="C1278" s="92" t="s">
        <v>285</v>
      </c>
      <c r="D1278" s="92" t="s">
        <v>286</v>
      </c>
      <c r="E1278">
        <v>2958.69018554688</v>
      </c>
    </row>
    <row r="1279" spans="1:5">
      <c r="A1279" s="92">
        <v>2050</v>
      </c>
      <c r="B1279" s="92" t="s">
        <v>121</v>
      </c>
      <c r="C1279" s="92" t="s">
        <v>285</v>
      </c>
      <c r="D1279" s="92" t="s">
        <v>286</v>
      </c>
      <c r="E1279">
        <v>1665.93383789062</v>
      </c>
    </row>
    <row r="1280" spans="1:5">
      <c r="A1280" s="92">
        <v>2050</v>
      </c>
      <c r="B1280" s="92" t="s">
        <v>121</v>
      </c>
      <c r="C1280" s="92" t="s">
        <v>285</v>
      </c>
      <c r="D1280" s="92" t="s">
        <v>286</v>
      </c>
      <c r="E1280">
        <v>2084.88330078125</v>
      </c>
    </row>
    <row r="1281" spans="1:5">
      <c r="A1281" s="92">
        <v>2050</v>
      </c>
      <c r="B1281" s="92" t="s">
        <v>181</v>
      </c>
      <c r="C1281" s="92" t="s">
        <v>285</v>
      </c>
      <c r="D1281" s="92" t="s">
        <v>286</v>
      </c>
      <c r="E1281">
        <v>1910.38488769531</v>
      </c>
    </row>
    <row r="1282" spans="1:5">
      <c r="A1282" s="92">
        <v>2050</v>
      </c>
      <c r="B1282" s="92" t="s">
        <v>181</v>
      </c>
      <c r="C1282" s="92" t="s">
        <v>285</v>
      </c>
      <c r="D1282" s="92" t="s">
        <v>286</v>
      </c>
      <c r="E1282">
        <v>103.655265808105</v>
      </c>
    </row>
    <row r="1283" spans="1:5">
      <c r="A1283" s="92">
        <v>2050</v>
      </c>
      <c r="B1283" s="92" t="s">
        <v>181</v>
      </c>
      <c r="C1283" s="92" t="s">
        <v>285</v>
      </c>
      <c r="D1283" s="92" t="s">
        <v>286</v>
      </c>
      <c r="E1283">
        <v>202.56893920898401</v>
      </c>
    </row>
    <row r="1284" spans="1:5">
      <c r="A1284" s="92">
        <v>2050</v>
      </c>
      <c r="B1284" s="92" t="s">
        <v>181</v>
      </c>
      <c r="C1284" s="92" t="s">
        <v>285</v>
      </c>
      <c r="D1284" s="92" t="s">
        <v>286</v>
      </c>
      <c r="E1284">
        <v>11.9229125976562</v>
      </c>
    </row>
    <row r="1285" spans="1:5">
      <c r="A1285" s="92">
        <v>2050</v>
      </c>
      <c r="B1285" s="92" t="s">
        <v>181</v>
      </c>
      <c r="C1285" s="92" t="s">
        <v>285</v>
      </c>
      <c r="D1285" s="92" t="s">
        <v>286</v>
      </c>
      <c r="E1285">
        <v>4109.783203125</v>
      </c>
    </row>
    <row r="1286" spans="1:5">
      <c r="A1286" s="92">
        <v>2050</v>
      </c>
      <c r="B1286" s="92" t="s">
        <v>181</v>
      </c>
      <c r="C1286" s="92" t="s">
        <v>285</v>
      </c>
      <c r="D1286" s="92" t="s">
        <v>286</v>
      </c>
      <c r="E1286">
        <v>2964.73486328125</v>
      </c>
    </row>
    <row r="1287" spans="1:5">
      <c r="A1287" s="92">
        <v>2050</v>
      </c>
      <c r="B1287" s="92" t="s">
        <v>124</v>
      </c>
      <c r="C1287" s="92" t="s">
        <v>285</v>
      </c>
      <c r="D1287" s="92" t="s">
        <v>286</v>
      </c>
      <c r="E1287">
        <v>4140.62744140625</v>
      </c>
    </row>
    <row r="1288" spans="1:5">
      <c r="A1288" s="92">
        <v>2050</v>
      </c>
      <c r="B1288" s="92" t="s">
        <v>124</v>
      </c>
      <c r="C1288" s="92" t="s">
        <v>285</v>
      </c>
      <c r="D1288" s="92" t="s">
        <v>286</v>
      </c>
      <c r="E1288">
        <v>3.09695243835449</v>
      </c>
    </row>
    <row r="1289" spans="1:5">
      <c r="A1289" s="92">
        <v>2050</v>
      </c>
      <c r="B1289" s="92" t="s">
        <v>130</v>
      </c>
      <c r="C1289" s="92" t="s">
        <v>285</v>
      </c>
      <c r="D1289" s="92" t="s">
        <v>286</v>
      </c>
      <c r="E1289">
        <v>16289.375</v>
      </c>
    </row>
    <row r="1290" spans="1:5">
      <c r="A1290" s="92">
        <v>2050</v>
      </c>
      <c r="B1290" s="92" t="s">
        <v>130</v>
      </c>
      <c r="C1290" s="92" t="s">
        <v>285</v>
      </c>
      <c r="D1290" s="92" t="s">
        <v>286</v>
      </c>
      <c r="E1290">
        <v>501.18148803710898</v>
      </c>
    </row>
    <row r="1291" spans="1:5">
      <c r="A1291" s="92">
        <v>2050</v>
      </c>
      <c r="B1291" s="92" t="s">
        <v>130</v>
      </c>
      <c r="C1291" s="92" t="s">
        <v>285</v>
      </c>
      <c r="D1291" s="92" t="s">
        <v>286</v>
      </c>
      <c r="E1291">
        <v>9545.5751953125</v>
      </c>
    </row>
    <row r="1292" spans="1:5">
      <c r="A1292" s="92">
        <v>2050</v>
      </c>
      <c r="B1292" s="92" t="s">
        <v>130</v>
      </c>
      <c r="C1292" s="92" t="s">
        <v>285</v>
      </c>
      <c r="D1292" s="92" t="s">
        <v>286</v>
      </c>
      <c r="E1292">
        <v>1551.2197265625</v>
      </c>
    </row>
    <row r="1293" spans="1:5">
      <c r="A1293" s="92">
        <v>2050</v>
      </c>
      <c r="B1293" s="92" t="s">
        <v>130</v>
      </c>
      <c r="C1293" s="92" t="s">
        <v>285</v>
      </c>
      <c r="D1293" s="92" t="s">
        <v>286</v>
      </c>
      <c r="E1293">
        <v>334.19583129882801</v>
      </c>
    </row>
    <row r="1294" spans="1:5">
      <c r="A1294" s="92">
        <v>2050</v>
      </c>
      <c r="B1294" s="92" t="s">
        <v>130</v>
      </c>
      <c r="C1294" s="92" t="s">
        <v>285</v>
      </c>
      <c r="D1294" s="92" t="s">
        <v>286</v>
      </c>
      <c r="E1294">
        <v>7728.70068359375</v>
      </c>
    </row>
    <row r="1295" spans="1:5">
      <c r="A1295" s="92">
        <v>2050</v>
      </c>
      <c r="B1295" s="92" t="s">
        <v>132</v>
      </c>
      <c r="C1295" s="92" t="s">
        <v>285</v>
      </c>
      <c r="D1295" s="92" t="s">
        <v>286</v>
      </c>
      <c r="E1295">
        <v>26105.564453125</v>
      </c>
    </row>
    <row r="1296" spans="1:5">
      <c r="A1296" s="92">
        <v>2050</v>
      </c>
      <c r="B1296" s="92" t="s">
        <v>132</v>
      </c>
      <c r="C1296" s="92" t="s">
        <v>285</v>
      </c>
      <c r="D1296" s="92" t="s">
        <v>286</v>
      </c>
      <c r="E1296">
        <v>23418.0625</v>
      </c>
    </row>
    <row r="1297" spans="1:5">
      <c r="A1297" s="92">
        <v>2050</v>
      </c>
      <c r="B1297" s="92" t="s">
        <v>132</v>
      </c>
      <c r="C1297" s="92" t="s">
        <v>285</v>
      </c>
      <c r="D1297" s="92" t="s">
        <v>286</v>
      </c>
      <c r="E1297">
        <v>14101.607421875</v>
      </c>
    </row>
    <row r="1298" spans="1:5">
      <c r="A1298" s="92">
        <v>2050</v>
      </c>
      <c r="B1298" s="92" t="s">
        <v>132</v>
      </c>
      <c r="C1298" s="92" t="s">
        <v>285</v>
      </c>
      <c r="D1298" s="92" t="s">
        <v>286</v>
      </c>
      <c r="E1298">
        <v>1120.23596191406</v>
      </c>
    </row>
    <row r="1299" spans="1:5">
      <c r="A1299" s="92">
        <v>2050</v>
      </c>
      <c r="B1299" s="92" t="s">
        <v>287</v>
      </c>
      <c r="C1299" s="92" t="s">
        <v>285</v>
      </c>
      <c r="D1299" s="92" t="s">
        <v>286</v>
      </c>
      <c r="E1299">
        <v>82.808746337890597</v>
      </c>
    </row>
    <row r="1300" spans="1:5">
      <c r="A1300" s="92">
        <v>2050</v>
      </c>
      <c r="B1300" s="92" t="s">
        <v>287</v>
      </c>
      <c r="C1300" s="92" t="s">
        <v>285</v>
      </c>
      <c r="D1300" s="92" t="s">
        <v>286</v>
      </c>
      <c r="E1300">
        <v>9255.4609375</v>
      </c>
    </row>
    <row r="1301" spans="1:5">
      <c r="A1301" s="92">
        <v>2050</v>
      </c>
      <c r="B1301" s="92" t="s">
        <v>287</v>
      </c>
      <c r="C1301" s="92" t="s">
        <v>285</v>
      </c>
      <c r="D1301" s="92" t="s">
        <v>286</v>
      </c>
      <c r="E1301">
        <v>121.648223876953</v>
      </c>
    </row>
    <row r="1302" spans="1:5">
      <c r="A1302" s="92">
        <v>2050</v>
      </c>
      <c r="B1302" s="92" t="s">
        <v>287</v>
      </c>
      <c r="C1302" s="92" t="s">
        <v>285</v>
      </c>
      <c r="D1302" s="92" t="s">
        <v>286</v>
      </c>
      <c r="E1302">
        <v>5576.880859375</v>
      </c>
    </row>
    <row r="1303" spans="1:5">
      <c r="A1303" s="92">
        <v>2050</v>
      </c>
      <c r="B1303" s="92" t="s">
        <v>141</v>
      </c>
      <c r="C1303" s="92" t="s">
        <v>285</v>
      </c>
      <c r="D1303" s="92" t="s">
        <v>286</v>
      </c>
      <c r="E1303">
        <v>3567.5458984375</v>
      </c>
    </row>
    <row r="1304" spans="1:5">
      <c r="A1304" s="92">
        <v>2050</v>
      </c>
      <c r="B1304" s="92" t="s">
        <v>141</v>
      </c>
      <c r="C1304" s="92" t="s">
        <v>285</v>
      </c>
      <c r="D1304" s="92" t="s">
        <v>286</v>
      </c>
      <c r="E1304">
        <v>3346.84619140625</v>
      </c>
    </row>
    <row r="1305" spans="1:5">
      <c r="A1305" s="92">
        <v>2050</v>
      </c>
      <c r="B1305" s="92" t="s">
        <v>141</v>
      </c>
      <c r="C1305" s="92" t="s">
        <v>285</v>
      </c>
      <c r="D1305" s="92" t="s">
        <v>286</v>
      </c>
      <c r="E1305">
        <v>15.262235641479499</v>
      </c>
    </row>
    <row r="1306" spans="1:5">
      <c r="A1306" s="92">
        <v>2050</v>
      </c>
      <c r="B1306" s="92" t="s">
        <v>141</v>
      </c>
      <c r="C1306" s="92" t="s">
        <v>285</v>
      </c>
      <c r="D1306" s="92" t="s">
        <v>286</v>
      </c>
      <c r="E1306">
        <v>4062.73461914062</v>
      </c>
    </row>
    <row r="1307" spans="1:5">
      <c r="A1307" s="92">
        <v>2050</v>
      </c>
      <c r="B1307" s="92" t="s">
        <v>141</v>
      </c>
      <c r="C1307" s="92" t="s">
        <v>285</v>
      </c>
      <c r="D1307" s="92" t="s">
        <v>286</v>
      </c>
      <c r="E1307">
        <v>4106.642578125</v>
      </c>
    </row>
    <row r="1308" spans="1:5">
      <c r="A1308" s="92">
        <v>2050</v>
      </c>
      <c r="B1308" s="92" t="s">
        <v>141</v>
      </c>
      <c r="C1308" s="92" t="s">
        <v>285</v>
      </c>
      <c r="D1308" s="92" t="s">
        <v>286</v>
      </c>
      <c r="E1308">
        <v>6.2347154617309597</v>
      </c>
    </row>
    <row r="1309" spans="1:5">
      <c r="A1309" s="92">
        <v>2050</v>
      </c>
      <c r="B1309" s="92" t="s">
        <v>141</v>
      </c>
      <c r="C1309" s="92" t="s">
        <v>285</v>
      </c>
      <c r="D1309" s="92" t="s">
        <v>286</v>
      </c>
      <c r="E1309">
        <v>4835.06396484375</v>
      </c>
    </row>
    <row r="1310" spans="1:5">
      <c r="A1310" s="92">
        <v>2050</v>
      </c>
      <c r="B1310" s="92" t="s">
        <v>141</v>
      </c>
      <c r="C1310" s="92" t="s">
        <v>285</v>
      </c>
      <c r="D1310" s="92" t="s">
        <v>286</v>
      </c>
      <c r="E1310">
        <v>2139.10302734375</v>
      </c>
    </row>
    <row r="1311" spans="1:5">
      <c r="A1311" s="92">
        <v>2050</v>
      </c>
      <c r="B1311" s="92" t="s">
        <v>141</v>
      </c>
      <c r="C1311" s="92" t="s">
        <v>285</v>
      </c>
      <c r="D1311" s="92" t="s">
        <v>286</v>
      </c>
      <c r="E1311">
        <v>2560.52514648438</v>
      </c>
    </row>
    <row r="1312" spans="1:5">
      <c r="A1312" s="92">
        <v>2050</v>
      </c>
      <c r="B1312" s="92" t="s">
        <v>141</v>
      </c>
      <c r="C1312" s="92" t="s">
        <v>285</v>
      </c>
      <c r="D1312" s="92" t="s">
        <v>286</v>
      </c>
      <c r="E1312">
        <v>2033.79626464844</v>
      </c>
    </row>
    <row r="1313" spans="1:5">
      <c r="A1313" s="92">
        <v>2050</v>
      </c>
      <c r="B1313" s="92" t="s">
        <v>141</v>
      </c>
      <c r="C1313" s="92" t="s">
        <v>285</v>
      </c>
      <c r="D1313" s="92" t="s">
        <v>286</v>
      </c>
      <c r="E1313">
        <v>2065.11401367188</v>
      </c>
    </row>
    <row r="1314" spans="1:5">
      <c r="A1314" s="92">
        <v>2050</v>
      </c>
      <c r="B1314" s="92" t="s">
        <v>141</v>
      </c>
      <c r="C1314" s="92" t="s">
        <v>285</v>
      </c>
      <c r="D1314" s="92" t="s">
        <v>286</v>
      </c>
      <c r="E1314">
        <v>307.38073730468801</v>
      </c>
    </row>
    <row r="1315" spans="1:5">
      <c r="A1315" s="92">
        <v>2050</v>
      </c>
      <c r="B1315" s="92" t="s">
        <v>182</v>
      </c>
      <c r="C1315" s="92" t="s">
        <v>285</v>
      </c>
      <c r="D1315" s="92" t="s">
        <v>286</v>
      </c>
      <c r="E1315">
        <v>1874.33862304688</v>
      </c>
    </row>
    <row r="1316" spans="1:5">
      <c r="A1316" s="92">
        <v>2050</v>
      </c>
      <c r="B1316" s="92" t="s">
        <v>182</v>
      </c>
      <c r="C1316" s="92" t="s">
        <v>285</v>
      </c>
      <c r="D1316" s="92" t="s">
        <v>286</v>
      </c>
      <c r="E1316">
        <v>1761.22534179688</v>
      </c>
    </row>
    <row r="1317" spans="1:5">
      <c r="A1317" s="92">
        <v>2050</v>
      </c>
      <c r="B1317" s="92" t="s">
        <v>182</v>
      </c>
      <c r="C1317" s="92" t="s">
        <v>285</v>
      </c>
      <c r="D1317" s="92" t="s">
        <v>286</v>
      </c>
      <c r="E1317">
        <v>2174.17578125</v>
      </c>
    </row>
    <row r="1318" spans="1:5">
      <c r="A1318" s="92">
        <v>2050</v>
      </c>
      <c r="B1318" s="92" t="s">
        <v>144</v>
      </c>
      <c r="C1318" s="92" t="s">
        <v>285</v>
      </c>
      <c r="D1318" s="92" t="s">
        <v>286</v>
      </c>
      <c r="E1318">
        <v>3013.8662109375</v>
      </c>
    </row>
    <row r="1319" spans="1:5">
      <c r="A1319" s="92">
        <v>2050</v>
      </c>
      <c r="B1319" s="92" t="s">
        <v>144</v>
      </c>
      <c r="C1319" s="92" t="s">
        <v>285</v>
      </c>
      <c r="D1319" s="92" t="s">
        <v>286</v>
      </c>
      <c r="E1319">
        <v>986.88024902343795</v>
      </c>
    </row>
    <row r="1320" spans="1:5">
      <c r="A1320" s="92">
        <v>2050</v>
      </c>
      <c r="B1320" s="92" t="s">
        <v>144</v>
      </c>
      <c r="C1320" s="92" t="s">
        <v>285</v>
      </c>
      <c r="D1320" s="92" t="s">
        <v>286</v>
      </c>
      <c r="E1320">
        <v>4621.134765625</v>
      </c>
    </row>
    <row r="1321" spans="1:5">
      <c r="A1321" s="92">
        <v>2050</v>
      </c>
      <c r="B1321" s="92" t="s">
        <v>144</v>
      </c>
      <c r="C1321" s="92" t="s">
        <v>285</v>
      </c>
      <c r="D1321" s="92" t="s">
        <v>286</v>
      </c>
      <c r="E1321">
        <v>604.98394775390602</v>
      </c>
    </row>
    <row r="1322" spans="1:5">
      <c r="A1322" s="92">
        <v>2050</v>
      </c>
      <c r="B1322" s="92" t="s">
        <v>144</v>
      </c>
      <c r="C1322" s="92" t="s">
        <v>285</v>
      </c>
      <c r="D1322" s="92" t="s">
        <v>286</v>
      </c>
      <c r="E1322">
        <v>145.94201660156199</v>
      </c>
    </row>
    <row r="1323" spans="1:5">
      <c r="A1323" s="92">
        <v>2050</v>
      </c>
      <c r="B1323" s="92" t="s">
        <v>144</v>
      </c>
      <c r="C1323" s="92" t="s">
        <v>285</v>
      </c>
      <c r="D1323" s="92" t="s">
        <v>286</v>
      </c>
      <c r="E1323">
        <v>493.83706665039102</v>
      </c>
    </row>
    <row r="1324" spans="1:5">
      <c r="A1324" s="92">
        <v>2050</v>
      </c>
      <c r="B1324" s="92" t="s">
        <v>144</v>
      </c>
      <c r="C1324" s="92" t="s">
        <v>285</v>
      </c>
      <c r="D1324" s="92" t="s">
        <v>286</v>
      </c>
      <c r="E1324">
        <v>2099.89794921875</v>
      </c>
    </row>
    <row r="1325" spans="1:5">
      <c r="A1325" s="92">
        <v>2050</v>
      </c>
      <c r="B1325" s="92" t="s">
        <v>147</v>
      </c>
      <c r="C1325" s="92" t="s">
        <v>285</v>
      </c>
      <c r="D1325" s="92" t="s">
        <v>286</v>
      </c>
      <c r="E1325">
        <v>2587.2451171875</v>
      </c>
    </row>
    <row r="1326" spans="1:5">
      <c r="A1326" s="92">
        <v>2050</v>
      </c>
      <c r="B1326" s="92" t="s">
        <v>147</v>
      </c>
      <c r="C1326" s="92" t="s">
        <v>285</v>
      </c>
      <c r="D1326" s="92" t="s">
        <v>286</v>
      </c>
      <c r="E1326">
        <v>905.72033691406205</v>
      </c>
    </row>
    <row r="1327" spans="1:5">
      <c r="A1327" s="92">
        <v>2050</v>
      </c>
      <c r="B1327" s="92" t="s">
        <v>147</v>
      </c>
      <c r="C1327" s="92" t="s">
        <v>285</v>
      </c>
      <c r="D1327" s="92" t="s">
        <v>286</v>
      </c>
      <c r="E1327">
        <v>372.31430053710898</v>
      </c>
    </row>
    <row r="1328" spans="1:5">
      <c r="A1328" s="92">
        <v>2050</v>
      </c>
      <c r="B1328" s="92" t="s">
        <v>147</v>
      </c>
      <c r="C1328" s="92" t="s">
        <v>285</v>
      </c>
      <c r="D1328" s="92" t="s">
        <v>286</v>
      </c>
      <c r="E1328">
        <v>6156.3994140625</v>
      </c>
    </row>
    <row r="1329" spans="1:5">
      <c r="A1329" s="92">
        <v>2050</v>
      </c>
      <c r="B1329" s="92" t="s">
        <v>147</v>
      </c>
      <c r="C1329" s="92" t="s">
        <v>285</v>
      </c>
      <c r="D1329" s="92" t="s">
        <v>286</v>
      </c>
      <c r="E1329">
        <v>6296.06689453125</v>
      </c>
    </row>
    <row r="1330" spans="1:5">
      <c r="A1330" s="92">
        <v>2050</v>
      </c>
      <c r="B1330" s="92" t="s">
        <v>183</v>
      </c>
      <c r="C1330" s="92" t="s">
        <v>285</v>
      </c>
      <c r="D1330" s="92" t="s">
        <v>286</v>
      </c>
      <c r="E1330">
        <v>8775.0087890625</v>
      </c>
    </row>
    <row r="1331" spans="1:5">
      <c r="A1331" s="92">
        <v>2050</v>
      </c>
      <c r="B1331" s="92" t="s">
        <v>183</v>
      </c>
      <c r="C1331" s="92" t="s">
        <v>285</v>
      </c>
      <c r="D1331" s="92" t="s">
        <v>286</v>
      </c>
      <c r="E1331">
        <v>2118.28344726562</v>
      </c>
    </row>
    <row r="1332" spans="1:5">
      <c r="A1332" s="92">
        <v>2050</v>
      </c>
      <c r="B1332" s="92" t="s">
        <v>183</v>
      </c>
      <c r="C1332" s="92" t="s">
        <v>285</v>
      </c>
      <c r="D1332" s="92" t="s">
        <v>286</v>
      </c>
      <c r="E1332">
        <v>1098.65942382812</v>
      </c>
    </row>
    <row r="1333" spans="1:5">
      <c r="A1333" s="92">
        <v>2050</v>
      </c>
      <c r="B1333" s="92" t="s">
        <v>183</v>
      </c>
      <c r="C1333" s="92" t="s">
        <v>285</v>
      </c>
      <c r="D1333" s="92" t="s">
        <v>286</v>
      </c>
      <c r="E1333">
        <v>3328.84033203125</v>
      </c>
    </row>
    <row r="1334" spans="1:5">
      <c r="A1334" s="92">
        <v>2050</v>
      </c>
      <c r="B1334" s="92" t="s">
        <v>149</v>
      </c>
      <c r="C1334" s="92" t="s">
        <v>285</v>
      </c>
      <c r="D1334" s="92" t="s">
        <v>286</v>
      </c>
      <c r="E1334">
        <v>860.08190917968795</v>
      </c>
    </row>
    <row r="1335" spans="1:5">
      <c r="A1335" s="92">
        <v>2050</v>
      </c>
      <c r="B1335" s="92" t="s">
        <v>149</v>
      </c>
      <c r="C1335" s="92" t="s">
        <v>285</v>
      </c>
      <c r="D1335" s="92" t="s">
        <v>286</v>
      </c>
      <c r="E1335">
        <v>8.1144953146576899E-3</v>
      </c>
    </row>
    <row r="1336" spans="1:5">
      <c r="A1336" s="92">
        <v>2050</v>
      </c>
      <c r="B1336" s="92" t="s">
        <v>149</v>
      </c>
      <c r="C1336" s="92" t="s">
        <v>285</v>
      </c>
      <c r="D1336" s="92" t="s">
        <v>286</v>
      </c>
      <c r="E1336">
        <v>39.445350646972699</v>
      </c>
    </row>
    <row r="1337" spans="1:5">
      <c r="A1337" s="92">
        <v>2050</v>
      </c>
      <c r="B1337" s="92" t="s">
        <v>149</v>
      </c>
      <c r="C1337" s="92" t="s">
        <v>285</v>
      </c>
      <c r="D1337" s="92" t="s">
        <v>286</v>
      </c>
      <c r="E1337">
        <v>7.9929480552673304</v>
      </c>
    </row>
    <row r="1338" spans="1:5">
      <c r="A1338" s="92">
        <v>2050</v>
      </c>
      <c r="B1338" s="92" t="s">
        <v>149</v>
      </c>
      <c r="C1338" s="92" t="s">
        <v>285</v>
      </c>
      <c r="D1338" s="92" t="s">
        <v>286</v>
      </c>
      <c r="E1338">
        <v>1.5786443948745701</v>
      </c>
    </row>
    <row r="1339" spans="1:5">
      <c r="A1339" s="92">
        <v>2050</v>
      </c>
      <c r="B1339" s="92" t="s">
        <v>149</v>
      </c>
      <c r="C1339" s="92" t="s">
        <v>285</v>
      </c>
      <c r="D1339" s="92" t="s">
        <v>286</v>
      </c>
      <c r="E1339">
        <v>5.7319660186767596</v>
      </c>
    </row>
    <row r="1340" spans="1:5">
      <c r="A1340" s="92">
        <v>2050</v>
      </c>
      <c r="B1340" s="92" t="s">
        <v>149</v>
      </c>
      <c r="C1340" s="92" t="s">
        <v>285</v>
      </c>
      <c r="D1340" s="92" t="s">
        <v>286</v>
      </c>
      <c r="E1340">
        <v>676.398681640625</v>
      </c>
    </row>
    <row r="1341" spans="1:5">
      <c r="A1341" s="92">
        <v>2050</v>
      </c>
      <c r="B1341" s="92" t="s">
        <v>149</v>
      </c>
      <c r="C1341" s="92" t="s">
        <v>285</v>
      </c>
      <c r="D1341" s="92" t="s">
        <v>286</v>
      </c>
      <c r="E1341">
        <v>9.1168889999389595</v>
      </c>
    </row>
    <row r="1342" spans="1:5">
      <c r="A1342" s="92">
        <v>2050</v>
      </c>
      <c r="B1342" s="92" t="s">
        <v>149</v>
      </c>
      <c r="C1342" s="92" t="s">
        <v>285</v>
      </c>
      <c r="D1342" s="92" t="s">
        <v>286</v>
      </c>
      <c r="E1342">
        <v>3828.39990234375</v>
      </c>
    </row>
    <row r="1343" spans="1:5">
      <c r="A1343" s="92">
        <v>2050</v>
      </c>
      <c r="B1343" s="92" t="s">
        <v>149</v>
      </c>
      <c r="C1343" s="92" t="s">
        <v>285</v>
      </c>
      <c r="D1343" s="92" t="s">
        <v>286</v>
      </c>
      <c r="E1343">
        <v>149.19892883300801</v>
      </c>
    </row>
    <row r="1344" spans="1:5">
      <c r="A1344" s="92">
        <v>2050</v>
      </c>
      <c r="B1344" s="92" t="s">
        <v>149</v>
      </c>
      <c r="C1344" s="92" t="s">
        <v>285</v>
      </c>
      <c r="D1344" s="92" t="s">
        <v>286</v>
      </c>
      <c r="E1344">
        <v>2.5880024433136</v>
      </c>
    </row>
    <row r="1345" spans="1:5">
      <c r="A1345" s="92">
        <v>2050</v>
      </c>
      <c r="B1345" s="92" t="s">
        <v>149</v>
      </c>
      <c r="C1345" s="92" t="s">
        <v>285</v>
      </c>
      <c r="D1345" s="92" t="s">
        <v>286</v>
      </c>
      <c r="E1345">
        <v>0.79077959060668901</v>
      </c>
    </row>
    <row r="1346" spans="1:5">
      <c r="A1346" s="92">
        <v>2050</v>
      </c>
      <c r="B1346" s="92" t="s">
        <v>149</v>
      </c>
      <c r="C1346" s="92" t="s">
        <v>285</v>
      </c>
      <c r="D1346" s="92" t="s">
        <v>286</v>
      </c>
      <c r="E1346">
        <v>1.0332158803939799</v>
      </c>
    </row>
    <row r="1347" spans="1:5">
      <c r="A1347" s="92">
        <v>2050</v>
      </c>
      <c r="B1347" s="92" t="s">
        <v>149</v>
      </c>
      <c r="C1347" s="92" t="s">
        <v>285</v>
      </c>
      <c r="D1347" s="92" t="s">
        <v>286</v>
      </c>
      <c r="E1347">
        <v>116.625007629395</v>
      </c>
    </row>
    <row r="1348" spans="1:5">
      <c r="A1348" s="92">
        <v>2050</v>
      </c>
      <c r="B1348" s="92" t="s">
        <v>155</v>
      </c>
      <c r="C1348" s="92" t="s">
        <v>285</v>
      </c>
      <c r="D1348" s="92" t="s">
        <v>286</v>
      </c>
      <c r="E1348">
        <v>719.68200683593795</v>
      </c>
    </row>
    <row r="1349" spans="1:5">
      <c r="A1349" s="92">
        <v>2050</v>
      </c>
      <c r="B1349" s="92" t="s">
        <v>155</v>
      </c>
      <c r="C1349" s="92" t="s">
        <v>285</v>
      </c>
      <c r="D1349" s="92" t="s">
        <v>286</v>
      </c>
      <c r="E1349">
        <v>2153.66528320312</v>
      </c>
    </row>
    <row r="1350" spans="1:5">
      <c r="A1350" s="92">
        <v>2050</v>
      </c>
      <c r="B1350" s="92" t="s">
        <v>155</v>
      </c>
      <c r="C1350" s="92" t="s">
        <v>285</v>
      </c>
      <c r="D1350" s="92" t="s">
        <v>286</v>
      </c>
      <c r="E1350">
        <v>2149.69482421875</v>
      </c>
    </row>
    <row r="1351" spans="1:5">
      <c r="A1351" s="92">
        <v>2050</v>
      </c>
      <c r="B1351" s="92" t="s">
        <v>155</v>
      </c>
      <c r="C1351" s="92" t="s">
        <v>285</v>
      </c>
      <c r="D1351" s="92" t="s">
        <v>286</v>
      </c>
      <c r="E1351">
        <v>6399.109375</v>
      </c>
    </row>
    <row r="1352" spans="1:5">
      <c r="A1352" s="92">
        <v>2050</v>
      </c>
      <c r="B1352" s="92" t="s">
        <v>155</v>
      </c>
      <c r="C1352" s="92" t="s">
        <v>285</v>
      </c>
      <c r="D1352" s="92" t="s">
        <v>286</v>
      </c>
      <c r="E1352">
        <v>4618.6689453125</v>
      </c>
    </row>
    <row r="1353" spans="1:5">
      <c r="A1353" s="92">
        <v>2050</v>
      </c>
      <c r="B1353" s="92" t="s">
        <v>155</v>
      </c>
      <c r="C1353" s="92" t="s">
        <v>285</v>
      </c>
      <c r="D1353" s="92" t="s">
        <v>286</v>
      </c>
      <c r="E1353">
        <v>270.73294067382801</v>
      </c>
    </row>
    <row r="1354" spans="1:5">
      <c r="A1354" s="92">
        <v>2050</v>
      </c>
      <c r="B1354" s="92" t="s">
        <v>155</v>
      </c>
      <c r="C1354" s="92" t="s">
        <v>285</v>
      </c>
      <c r="D1354" s="92" t="s">
        <v>286</v>
      </c>
      <c r="E1354">
        <v>14743.765625</v>
      </c>
    </row>
    <row r="1355" spans="1:5">
      <c r="A1355" s="92">
        <v>2050</v>
      </c>
      <c r="B1355" s="92" t="s">
        <v>155</v>
      </c>
      <c r="C1355" s="92" t="s">
        <v>285</v>
      </c>
      <c r="D1355" s="92" t="s">
        <v>286</v>
      </c>
      <c r="E1355">
        <v>2.2516839504241899</v>
      </c>
    </row>
    <row r="1356" spans="1:5">
      <c r="A1356" s="92">
        <v>2050</v>
      </c>
      <c r="B1356" s="92" t="s">
        <v>155</v>
      </c>
      <c r="C1356" s="92" t="s">
        <v>285</v>
      </c>
      <c r="D1356" s="92" t="s">
        <v>286</v>
      </c>
      <c r="E1356">
        <v>4.4499142095446604E-3</v>
      </c>
    </row>
    <row r="1357" spans="1:5">
      <c r="A1357" s="92">
        <v>2050</v>
      </c>
      <c r="B1357" s="92" t="s">
        <v>155</v>
      </c>
      <c r="C1357" s="92" t="s">
        <v>285</v>
      </c>
      <c r="D1357" s="92" t="s">
        <v>286</v>
      </c>
      <c r="E1357">
        <v>13953.8662109375</v>
      </c>
    </row>
    <row r="1358" spans="1:5">
      <c r="A1358" s="92">
        <v>2050</v>
      </c>
      <c r="B1358" s="92" t="s">
        <v>155</v>
      </c>
      <c r="C1358" s="92" t="s">
        <v>285</v>
      </c>
      <c r="D1358" s="92" t="s">
        <v>286</v>
      </c>
      <c r="E1358">
        <v>0.68180102109909102</v>
      </c>
    </row>
    <row r="1359" spans="1:5">
      <c r="A1359" s="92">
        <v>2050</v>
      </c>
      <c r="B1359" s="92" t="s">
        <v>155</v>
      </c>
      <c r="C1359" s="92" t="s">
        <v>285</v>
      </c>
      <c r="D1359" s="92" t="s">
        <v>286</v>
      </c>
      <c r="E1359">
        <v>70.455879211425795</v>
      </c>
    </row>
    <row r="1360" spans="1:5">
      <c r="A1360" s="92">
        <v>2055</v>
      </c>
      <c r="B1360" s="92" t="s">
        <v>78</v>
      </c>
      <c r="C1360" s="92" t="s">
        <v>285</v>
      </c>
      <c r="D1360" s="92" t="s">
        <v>286</v>
      </c>
      <c r="E1360">
        <v>273.46786499023398</v>
      </c>
    </row>
    <row r="1361" spans="1:5">
      <c r="A1361" s="92">
        <v>2055</v>
      </c>
      <c r="B1361" s="92" t="s">
        <v>78</v>
      </c>
      <c r="C1361" s="92" t="s">
        <v>285</v>
      </c>
      <c r="D1361" s="92" t="s">
        <v>286</v>
      </c>
      <c r="E1361">
        <v>1339.74560546875</v>
      </c>
    </row>
    <row r="1362" spans="1:5">
      <c r="A1362" s="92">
        <v>2055</v>
      </c>
      <c r="B1362" s="92" t="s">
        <v>78</v>
      </c>
      <c r="C1362" s="92" t="s">
        <v>285</v>
      </c>
      <c r="D1362" s="92" t="s">
        <v>286</v>
      </c>
      <c r="E1362">
        <v>50.947879791259801</v>
      </c>
    </row>
    <row r="1363" spans="1:5">
      <c r="A1363" s="92">
        <v>2055</v>
      </c>
      <c r="B1363" s="92" t="s">
        <v>78</v>
      </c>
      <c r="C1363" s="92" t="s">
        <v>285</v>
      </c>
      <c r="D1363" s="92" t="s">
        <v>286</v>
      </c>
      <c r="E1363">
        <v>7591.43310546875</v>
      </c>
    </row>
    <row r="1364" spans="1:5">
      <c r="A1364" s="92">
        <v>2055</v>
      </c>
      <c r="B1364" s="92" t="s">
        <v>78</v>
      </c>
      <c r="C1364" s="92" t="s">
        <v>285</v>
      </c>
      <c r="D1364" s="92" t="s">
        <v>286</v>
      </c>
      <c r="E1364">
        <v>2421.1650390625</v>
      </c>
    </row>
    <row r="1365" spans="1:5">
      <c r="A1365" s="92">
        <v>2055</v>
      </c>
      <c r="B1365" s="92" t="s">
        <v>78</v>
      </c>
      <c r="C1365" s="92" t="s">
        <v>285</v>
      </c>
      <c r="D1365" s="92" t="s">
        <v>286</v>
      </c>
      <c r="E1365">
        <v>1286.77783203125</v>
      </c>
    </row>
    <row r="1366" spans="1:5">
      <c r="A1366" s="92">
        <v>2055</v>
      </c>
      <c r="B1366" s="92" t="s">
        <v>78</v>
      </c>
      <c r="C1366" s="92" t="s">
        <v>285</v>
      </c>
      <c r="D1366" s="92" t="s">
        <v>286</v>
      </c>
      <c r="E1366">
        <v>7449.20361328125</v>
      </c>
    </row>
    <row r="1367" spans="1:5">
      <c r="A1367" s="92">
        <v>2055</v>
      </c>
      <c r="B1367" s="92" t="s">
        <v>78</v>
      </c>
      <c r="C1367" s="92" t="s">
        <v>285</v>
      </c>
      <c r="D1367" s="92" t="s">
        <v>286</v>
      </c>
      <c r="E1367">
        <v>553.34112548828102</v>
      </c>
    </row>
    <row r="1368" spans="1:5">
      <c r="A1368" s="92">
        <v>2055</v>
      </c>
      <c r="B1368" s="92" t="s">
        <v>81</v>
      </c>
      <c r="C1368" s="92" t="s">
        <v>285</v>
      </c>
      <c r="D1368" s="92" t="s">
        <v>286</v>
      </c>
      <c r="E1368">
        <v>146.39639282226599</v>
      </c>
    </row>
    <row r="1369" spans="1:5">
      <c r="A1369" s="92">
        <v>2055</v>
      </c>
      <c r="B1369" s="92" t="s">
        <v>81</v>
      </c>
      <c r="C1369" s="92" t="s">
        <v>285</v>
      </c>
      <c r="D1369" s="92" t="s">
        <v>286</v>
      </c>
      <c r="E1369">
        <v>1235.47717285156</v>
      </c>
    </row>
    <row r="1370" spans="1:5">
      <c r="A1370" s="92">
        <v>2055</v>
      </c>
      <c r="B1370" s="92" t="s">
        <v>81</v>
      </c>
      <c r="C1370" s="92" t="s">
        <v>285</v>
      </c>
      <c r="D1370" s="92" t="s">
        <v>286</v>
      </c>
      <c r="E1370">
        <v>1749.72277832031</v>
      </c>
    </row>
    <row r="1371" spans="1:5">
      <c r="A1371" s="92">
        <v>2055</v>
      </c>
      <c r="B1371" s="92" t="s">
        <v>81</v>
      </c>
      <c r="C1371" s="92" t="s">
        <v>285</v>
      </c>
      <c r="D1371" s="92" t="s">
        <v>286</v>
      </c>
      <c r="E1371">
        <v>858.050537109375</v>
      </c>
    </row>
    <row r="1372" spans="1:5">
      <c r="A1372" s="92">
        <v>2055</v>
      </c>
      <c r="B1372" s="92" t="s">
        <v>81</v>
      </c>
      <c r="C1372" s="92" t="s">
        <v>285</v>
      </c>
      <c r="D1372" s="92" t="s">
        <v>286</v>
      </c>
      <c r="E1372">
        <v>1937.97827148438</v>
      </c>
    </row>
    <row r="1373" spans="1:5">
      <c r="A1373" s="92">
        <v>2055</v>
      </c>
      <c r="B1373" s="92" t="s">
        <v>81</v>
      </c>
      <c r="C1373" s="92" t="s">
        <v>285</v>
      </c>
      <c r="D1373" s="92" t="s">
        <v>286</v>
      </c>
      <c r="E1373">
        <v>3.42379593849182</v>
      </c>
    </row>
    <row r="1374" spans="1:5">
      <c r="A1374" s="92">
        <v>2055</v>
      </c>
      <c r="B1374" s="92" t="s">
        <v>81</v>
      </c>
      <c r="C1374" s="92" t="s">
        <v>285</v>
      </c>
      <c r="D1374" s="92" t="s">
        <v>286</v>
      </c>
      <c r="E1374">
        <v>2151.75439453125</v>
      </c>
    </row>
    <row r="1375" spans="1:5">
      <c r="A1375" s="92">
        <v>2055</v>
      </c>
      <c r="B1375" s="92" t="s">
        <v>81</v>
      </c>
      <c r="C1375" s="92" t="s">
        <v>285</v>
      </c>
      <c r="D1375" s="92" t="s">
        <v>286</v>
      </c>
      <c r="E1375">
        <v>346.32098388671898</v>
      </c>
    </row>
    <row r="1376" spans="1:5">
      <c r="A1376" s="92">
        <v>2055</v>
      </c>
      <c r="B1376" s="92" t="s">
        <v>81</v>
      </c>
      <c r="C1376" s="92" t="s">
        <v>285</v>
      </c>
      <c r="D1376" s="92" t="s">
        <v>286</v>
      </c>
      <c r="E1376">
        <v>0.83037126064300504</v>
      </c>
    </row>
    <row r="1377" spans="1:5">
      <c r="A1377" s="92">
        <v>2055</v>
      </c>
      <c r="B1377" s="92" t="s">
        <v>81</v>
      </c>
      <c r="C1377" s="92" t="s">
        <v>285</v>
      </c>
      <c r="D1377" s="92" t="s">
        <v>286</v>
      </c>
      <c r="E1377">
        <v>360.59027099609398</v>
      </c>
    </row>
    <row r="1378" spans="1:5">
      <c r="A1378" s="92">
        <v>2055</v>
      </c>
      <c r="B1378" s="92" t="s">
        <v>81</v>
      </c>
      <c r="C1378" s="92" t="s">
        <v>285</v>
      </c>
      <c r="D1378" s="92" t="s">
        <v>286</v>
      </c>
      <c r="E1378">
        <v>12.202218055725099</v>
      </c>
    </row>
    <row r="1379" spans="1:5">
      <c r="A1379" s="92">
        <v>2055</v>
      </c>
      <c r="B1379" s="92" t="s">
        <v>81</v>
      </c>
      <c r="C1379" s="92" t="s">
        <v>285</v>
      </c>
      <c r="D1379" s="92" t="s">
        <v>286</v>
      </c>
      <c r="E1379">
        <v>151.89801025390599</v>
      </c>
    </row>
    <row r="1380" spans="1:5">
      <c r="A1380" s="92">
        <v>2055</v>
      </c>
      <c r="B1380" s="92" t="s">
        <v>87</v>
      </c>
      <c r="C1380" s="92" t="s">
        <v>285</v>
      </c>
      <c r="D1380" s="92" t="s">
        <v>286</v>
      </c>
      <c r="E1380">
        <v>287.37786865234398</v>
      </c>
    </row>
    <row r="1381" spans="1:5">
      <c r="A1381" s="92">
        <v>2055</v>
      </c>
      <c r="B1381" s="92" t="s">
        <v>87</v>
      </c>
      <c r="C1381" s="92" t="s">
        <v>285</v>
      </c>
      <c r="D1381" s="92" t="s">
        <v>286</v>
      </c>
      <c r="E1381">
        <v>354.85467529296898</v>
      </c>
    </row>
    <row r="1382" spans="1:5">
      <c r="A1382" s="92">
        <v>2055</v>
      </c>
      <c r="B1382" s="92" t="s">
        <v>87</v>
      </c>
      <c r="C1382" s="92" t="s">
        <v>285</v>
      </c>
      <c r="D1382" s="92" t="s">
        <v>286</v>
      </c>
      <c r="E1382">
        <v>4506.69140625</v>
      </c>
    </row>
    <row r="1383" spans="1:5">
      <c r="A1383" s="92">
        <v>2055</v>
      </c>
      <c r="B1383" s="92" t="s">
        <v>87</v>
      </c>
      <c r="C1383" s="92" t="s">
        <v>285</v>
      </c>
      <c r="D1383" s="92" t="s">
        <v>286</v>
      </c>
      <c r="E1383">
        <v>421.28787231445301</v>
      </c>
    </row>
    <row r="1384" spans="1:5">
      <c r="A1384" s="92">
        <v>2055</v>
      </c>
      <c r="B1384" s="92" t="s">
        <v>87</v>
      </c>
      <c r="C1384" s="92" t="s">
        <v>285</v>
      </c>
      <c r="D1384" s="92" t="s">
        <v>286</v>
      </c>
      <c r="E1384">
        <v>1308.31127929688</v>
      </c>
    </row>
    <row r="1385" spans="1:5">
      <c r="A1385" s="92">
        <v>2055</v>
      </c>
      <c r="B1385" s="92" t="s">
        <v>87</v>
      </c>
      <c r="C1385" s="92" t="s">
        <v>285</v>
      </c>
      <c r="D1385" s="92" t="s">
        <v>286</v>
      </c>
      <c r="E1385">
        <v>64.977600097656193</v>
      </c>
    </row>
    <row r="1386" spans="1:5">
      <c r="A1386" s="92">
        <v>2055</v>
      </c>
      <c r="B1386" s="92" t="s">
        <v>87</v>
      </c>
      <c r="C1386" s="92" t="s">
        <v>285</v>
      </c>
      <c r="D1386" s="92" t="s">
        <v>286</v>
      </c>
      <c r="E1386">
        <v>1944.35925292969</v>
      </c>
    </row>
    <row r="1387" spans="1:5">
      <c r="A1387" s="92">
        <v>2055</v>
      </c>
      <c r="B1387" s="92" t="s">
        <v>87</v>
      </c>
      <c r="C1387" s="92" t="s">
        <v>285</v>
      </c>
      <c r="D1387" s="92" t="s">
        <v>286</v>
      </c>
      <c r="E1387">
        <v>0.10296160727739299</v>
      </c>
    </row>
    <row r="1388" spans="1:5">
      <c r="A1388" s="92">
        <v>2055</v>
      </c>
      <c r="B1388" s="92" t="s">
        <v>87</v>
      </c>
      <c r="C1388" s="92" t="s">
        <v>285</v>
      </c>
      <c r="D1388" s="92" t="s">
        <v>286</v>
      </c>
      <c r="E1388">
        <v>375.24136352539102</v>
      </c>
    </row>
    <row r="1389" spans="1:5">
      <c r="A1389" s="92">
        <v>2055</v>
      </c>
      <c r="B1389" s="92" t="s">
        <v>87</v>
      </c>
      <c r="C1389" s="92" t="s">
        <v>285</v>
      </c>
      <c r="D1389" s="92" t="s">
        <v>286</v>
      </c>
      <c r="E1389">
        <v>77.238456726074205</v>
      </c>
    </row>
    <row r="1390" spans="1:5">
      <c r="A1390" s="92">
        <v>2055</v>
      </c>
      <c r="B1390" s="92" t="s">
        <v>87</v>
      </c>
      <c r="C1390" s="92" t="s">
        <v>285</v>
      </c>
      <c r="D1390" s="92" t="s">
        <v>286</v>
      </c>
      <c r="E1390">
        <v>387.31188964843801</v>
      </c>
    </row>
    <row r="1391" spans="1:5">
      <c r="A1391" s="92">
        <v>2055</v>
      </c>
      <c r="B1391" s="92" t="s">
        <v>87</v>
      </c>
      <c r="C1391" s="92" t="s">
        <v>285</v>
      </c>
      <c r="D1391" s="92" t="s">
        <v>286</v>
      </c>
      <c r="E1391">
        <v>1.29647040367126</v>
      </c>
    </row>
    <row r="1392" spans="1:5">
      <c r="A1392" s="92">
        <v>2055</v>
      </c>
      <c r="B1392" s="92" t="s">
        <v>87</v>
      </c>
      <c r="C1392" s="92" t="s">
        <v>285</v>
      </c>
      <c r="D1392" s="92" t="s">
        <v>286</v>
      </c>
      <c r="E1392">
        <v>261.73229980468801</v>
      </c>
    </row>
    <row r="1393" spans="1:5">
      <c r="A1393" s="92">
        <v>2055</v>
      </c>
      <c r="B1393" s="92" t="s">
        <v>87</v>
      </c>
      <c r="C1393" s="92" t="s">
        <v>285</v>
      </c>
      <c r="D1393" s="92" t="s">
        <v>286</v>
      </c>
      <c r="E1393">
        <v>2.6343183517456099</v>
      </c>
    </row>
    <row r="1394" spans="1:5">
      <c r="A1394" s="92">
        <v>2055</v>
      </c>
      <c r="B1394" s="92" t="s">
        <v>87</v>
      </c>
      <c r="C1394" s="92" t="s">
        <v>285</v>
      </c>
      <c r="D1394" s="92" t="s">
        <v>286</v>
      </c>
      <c r="E1394">
        <v>2233.203125</v>
      </c>
    </row>
    <row r="1395" spans="1:5">
      <c r="A1395" s="92">
        <v>2055</v>
      </c>
      <c r="B1395" s="92" t="s">
        <v>84</v>
      </c>
      <c r="C1395" s="92" t="s">
        <v>285</v>
      </c>
      <c r="D1395" s="92" t="s">
        <v>286</v>
      </c>
      <c r="E1395">
        <v>250.58215332031199</v>
      </c>
    </row>
    <row r="1396" spans="1:5">
      <c r="A1396" s="92">
        <v>2055</v>
      </c>
      <c r="B1396" s="92" t="s">
        <v>84</v>
      </c>
      <c r="C1396" s="92" t="s">
        <v>285</v>
      </c>
      <c r="D1396" s="92" t="s">
        <v>286</v>
      </c>
      <c r="E1396">
        <v>456.19250488281199</v>
      </c>
    </row>
    <row r="1397" spans="1:5">
      <c r="A1397" s="92">
        <v>2055</v>
      </c>
      <c r="B1397" s="92" t="s">
        <v>84</v>
      </c>
      <c r="C1397" s="92" t="s">
        <v>285</v>
      </c>
      <c r="D1397" s="92" t="s">
        <v>286</v>
      </c>
      <c r="E1397">
        <v>102.999519348145</v>
      </c>
    </row>
    <row r="1398" spans="1:5">
      <c r="A1398" s="92">
        <v>2055</v>
      </c>
      <c r="B1398" s="92" t="s">
        <v>84</v>
      </c>
      <c r="C1398" s="92" t="s">
        <v>285</v>
      </c>
      <c r="D1398" s="92" t="s">
        <v>286</v>
      </c>
      <c r="E1398">
        <v>4.0345168113708496</v>
      </c>
    </row>
    <row r="1399" spans="1:5">
      <c r="A1399" s="92">
        <v>2055</v>
      </c>
      <c r="B1399" s="92" t="s">
        <v>84</v>
      </c>
      <c r="C1399" s="92" t="s">
        <v>285</v>
      </c>
      <c r="D1399" s="92" t="s">
        <v>286</v>
      </c>
      <c r="E1399">
        <v>285.062744140625</v>
      </c>
    </row>
    <row r="1400" spans="1:5">
      <c r="A1400" s="92">
        <v>2055</v>
      </c>
      <c r="B1400" s="92" t="s">
        <v>84</v>
      </c>
      <c r="C1400" s="92" t="s">
        <v>285</v>
      </c>
      <c r="D1400" s="92" t="s">
        <v>286</v>
      </c>
      <c r="E1400">
        <v>36.582649230957003</v>
      </c>
    </row>
    <row r="1401" spans="1:5">
      <c r="A1401" s="92">
        <v>2055</v>
      </c>
      <c r="B1401" s="92" t="s">
        <v>84</v>
      </c>
      <c r="C1401" s="92" t="s">
        <v>285</v>
      </c>
      <c r="D1401" s="92" t="s">
        <v>286</v>
      </c>
      <c r="E1401">
        <v>64.978950500488295</v>
      </c>
    </row>
    <row r="1402" spans="1:5">
      <c r="A1402" s="92">
        <v>2055</v>
      </c>
      <c r="B1402" s="92" t="s">
        <v>84</v>
      </c>
      <c r="C1402" s="92" t="s">
        <v>285</v>
      </c>
      <c r="D1402" s="92" t="s">
        <v>286</v>
      </c>
      <c r="E1402">
        <v>3396.193359375</v>
      </c>
    </row>
    <row r="1403" spans="1:5">
      <c r="A1403" s="92">
        <v>2055</v>
      </c>
      <c r="B1403" s="92" t="s">
        <v>84</v>
      </c>
      <c r="C1403" s="92" t="s">
        <v>285</v>
      </c>
      <c r="D1403" s="92" t="s">
        <v>286</v>
      </c>
      <c r="E1403">
        <v>1456.09912109375</v>
      </c>
    </row>
    <row r="1404" spans="1:5">
      <c r="A1404" s="92">
        <v>2055</v>
      </c>
      <c r="B1404" s="92" t="s">
        <v>84</v>
      </c>
      <c r="C1404" s="92" t="s">
        <v>285</v>
      </c>
      <c r="D1404" s="92" t="s">
        <v>286</v>
      </c>
      <c r="E1404">
        <v>1018.1103515625</v>
      </c>
    </row>
    <row r="1405" spans="1:5">
      <c r="A1405" s="92">
        <v>2055</v>
      </c>
      <c r="B1405" s="92" t="s">
        <v>84</v>
      </c>
      <c r="C1405" s="92" t="s">
        <v>285</v>
      </c>
      <c r="D1405" s="92" t="s">
        <v>286</v>
      </c>
      <c r="E1405">
        <v>201.76087951660199</v>
      </c>
    </row>
    <row r="1406" spans="1:5">
      <c r="A1406" s="92">
        <v>2055</v>
      </c>
      <c r="B1406" s="92" t="s">
        <v>90</v>
      </c>
      <c r="C1406" s="92" t="s">
        <v>285</v>
      </c>
      <c r="D1406" s="92" t="s">
        <v>286</v>
      </c>
      <c r="E1406">
        <v>808.31365966796898</v>
      </c>
    </row>
    <row r="1407" spans="1:5">
      <c r="A1407" s="92">
        <v>2055</v>
      </c>
      <c r="B1407" s="92" t="s">
        <v>90</v>
      </c>
      <c r="C1407" s="92" t="s">
        <v>285</v>
      </c>
      <c r="D1407" s="92" t="s">
        <v>286</v>
      </c>
      <c r="E1407">
        <v>690.76159667968795</v>
      </c>
    </row>
    <row r="1408" spans="1:5">
      <c r="A1408" s="92">
        <v>2055</v>
      </c>
      <c r="B1408" s="92" t="s">
        <v>90</v>
      </c>
      <c r="C1408" s="92" t="s">
        <v>285</v>
      </c>
      <c r="D1408" s="92" t="s">
        <v>286</v>
      </c>
      <c r="E1408">
        <v>3.3572830259799999E-2</v>
      </c>
    </row>
    <row r="1409" spans="1:5">
      <c r="A1409" s="92">
        <v>2055</v>
      </c>
      <c r="B1409" s="92" t="s">
        <v>90</v>
      </c>
      <c r="C1409" s="92" t="s">
        <v>285</v>
      </c>
      <c r="D1409" s="92" t="s">
        <v>286</v>
      </c>
      <c r="E1409">
        <v>4.1779294013977104</v>
      </c>
    </row>
    <row r="1410" spans="1:5">
      <c r="A1410" s="92">
        <v>2055</v>
      </c>
      <c r="B1410" s="92" t="s">
        <v>90</v>
      </c>
      <c r="C1410" s="92" t="s">
        <v>285</v>
      </c>
      <c r="D1410" s="92" t="s">
        <v>286</v>
      </c>
      <c r="E1410">
        <v>8.6692962646484393</v>
      </c>
    </row>
    <row r="1411" spans="1:5">
      <c r="A1411" s="92">
        <v>2055</v>
      </c>
      <c r="B1411" s="92" t="s">
        <v>90</v>
      </c>
      <c r="C1411" s="92" t="s">
        <v>285</v>
      </c>
      <c r="D1411" s="92" t="s">
        <v>286</v>
      </c>
      <c r="E1411">
        <v>21.9694118499756</v>
      </c>
    </row>
    <row r="1412" spans="1:5">
      <c r="A1412" s="92">
        <v>2055</v>
      </c>
      <c r="B1412" s="92" t="s">
        <v>90</v>
      </c>
      <c r="C1412" s="92" t="s">
        <v>285</v>
      </c>
      <c r="D1412" s="92" t="s">
        <v>286</v>
      </c>
      <c r="E1412">
        <v>80.742614746093807</v>
      </c>
    </row>
    <row r="1413" spans="1:5">
      <c r="A1413" s="92">
        <v>2055</v>
      </c>
      <c r="B1413" s="92" t="s">
        <v>90</v>
      </c>
      <c r="C1413" s="92" t="s">
        <v>285</v>
      </c>
      <c r="D1413" s="92" t="s">
        <v>286</v>
      </c>
      <c r="E1413">
        <v>39.626007080078097</v>
      </c>
    </row>
    <row r="1414" spans="1:5">
      <c r="A1414" s="92">
        <v>2055</v>
      </c>
      <c r="B1414" s="92" t="s">
        <v>90</v>
      </c>
      <c r="C1414" s="92" t="s">
        <v>285</v>
      </c>
      <c r="D1414" s="92" t="s">
        <v>286</v>
      </c>
      <c r="E1414">
        <v>3190.11279296875</v>
      </c>
    </row>
    <row r="1415" spans="1:5">
      <c r="A1415" s="92">
        <v>2055</v>
      </c>
      <c r="B1415" s="92" t="s">
        <v>90</v>
      </c>
      <c r="C1415" s="92" t="s">
        <v>285</v>
      </c>
      <c r="D1415" s="92" t="s">
        <v>286</v>
      </c>
      <c r="E1415">
        <v>29.079713821411101</v>
      </c>
    </row>
    <row r="1416" spans="1:5">
      <c r="A1416" s="92">
        <v>2055</v>
      </c>
      <c r="B1416" s="92" t="s">
        <v>95</v>
      </c>
      <c r="C1416" s="92" t="s">
        <v>285</v>
      </c>
      <c r="D1416" s="92" t="s">
        <v>286</v>
      </c>
      <c r="E1416">
        <v>2378.60986328125</v>
      </c>
    </row>
    <row r="1417" spans="1:5">
      <c r="A1417" s="92">
        <v>2055</v>
      </c>
      <c r="B1417" s="92" t="s">
        <v>95</v>
      </c>
      <c r="C1417" s="92" t="s">
        <v>285</v>
      </c>
      <c r="D1417" s="92" t="s">
        <v>286</v>
      </c>
      <c r="E1417">
        <v>738.64434814453102</v>
      </c>
    </row>
    <row r="1418" spans="1:5">
      <c r="A1418" s="92">
        <v>2055</v>
      </c>
      <c r="B1418" s="92" t="s">
        <v>95</v>
      </c>
      <c r="C1418" s="92" t="s">
        <v>285</v>
      </c>
      <c r="D1418" s="92" t="s">
        <v>286</v>
      </c>
      <c r="E1418">
        <v>20.449275970458999</v>
      </c>
    </row>
    <row r="1419" spans="1:5">
      <c r="A1419" s="92">
        <v>2055</v>
      </c>
      <c r="B1419" s="92" t="s">
        <v>95</v>
      </c>
      <c r="C1419" s="92" t="s">
        <v>285</v>
      </c>
      <c r="D1419" s="92" t="s">
        <v>286</v>
      </c>
      <c r="E1419">
        <v>1367.87170410156</v>
      </c>
    </row>
    <row r="1420" spans="1:5">
      <c r="A1420" s="92">
        <v>2055</v>
      </c>
      <c r="B1420" s="92" t="s">
        <v>95</v>
      </c>
      <c r="C1420" s="92" t="s">
        <v>285</v>
      </c>
      <c r="D1420" s="92" t="s">
        <v>286</v>
      </c>
      <c r="E1420">
        <v>211.47654724121099</v>
      </c>
    </row>
    <row r="1421" spans="1:5">
      <c r="A1421" s="92">
        <v>2055</v>
      </c>
      <c r="B1421" s="92" t="s">
        <v>95</v>
      </c>
      <c r="C1421" s="92" t="s">
        <v>285</v>
      </c>
      <c r="D1421" s="92" t="s">
        <v>286</v>
      </c>
      <c r="E1421">
        <v>192.63684082031199</v>
      </c>
    </row>
    <row r="1422" spans="1:5">
      <c r="A1422" s="92">
        <v>2055</v>
      </c>
      <c r="B1422" s="92" t="s">
        <v>95</v>
      </c>
      <c r="C1422" s="92" t="s">
        <v>285</v>
      </c>
      <c r="D1422" s="92" t="s">
        <v>286</v>
      </c>
      <c r="E1422">
        <v>1.58049857616425</v>
      </c>
    </row>
    <row r="1423" spans="1:5">
      <c r="A1423" s="92">
        <v>2055</v>
      </c>
      <c r="B1423" s="92" t="s">
        <v>95</v>
      </c>
      <c r="C1423" s="92" t="s">
        <v>285</v>
      </c>
      <c r="D1423" s="92" t="s">
        <v>286</v>
      </c>
      <c r="E1423">
        <v>13.681913375854499</v>
      </c>
    </row>
    <row r="1424" spans="1:5">
      <c r="A1424" s="92">
        <v>2055</v>
      </c>
      <c r="B1424" s="92" t="s">
        <v>95</v>
      </c>
      <c r="C1424" s="92" t="s">
        <v>285</v>
      </c>
      <c r="D1424" s="92" t="s">
        <v>286</v>
      </c>
      <c r="E1424">
        <v>848.74755859375</v>
      </c>
    </row>
    <row r="1425" spans="1:5">
      <c r="A1425" s="92">
        <v>2055</v>
      </c>
      <c r="B1425" s="92" t="s">
        <v>99</v>
      </c>
      <c r="C1425" s="92" t="s">
        <v>285</v>
      </c>
      <c r="D1425" s="92" t="s">
        <v>286</v>
      </c>
      <c r="E1425">
        <v>3442.3095703125</v>
      </c>
    </row>
    <row r="1426" spans="1:5">
      <c r="A1426" s="92">
        <v>2055</v>
      </c>
      <c r="B1426" s="92" t="s">
        <v>99</v>
      </c>
      <c r="C1426" s="92" t="s">
        <v>285</v>
      </c>
      <c r="D1426" s="92" t="s">
        <v>286</v>
      </c>
      <c r="E1426">
        <v>5237.5859375</v>
      </c>
    </row>
    <row r="1427" spans="1:5">
      <c r="A1427" s="92">
        <v>2055</v>
      </c>
      <c r="B1427" s="92" t="s">
        <v>99</v>
      </c>
      <c r="C1427" s="92" t="s">
        <v>285</v>
      </c>
      <c r="D1427" s="92" t="s">
        <v>286</v>
      </c>
      <c r="E1427">
        <v>53.297348022460902</v>
      </c>
    </row>
    <row r="1428" spans="1:5">
      <c r="A1428" s="92">
        <v>2055</v>
      </c>
      <c r="B1428" s="92" t="s">
        <v>99</v>
      </c>
      <c r="C1428" s="92" t="s">
        <v>285</v>
      </c>
      <c r="D1428" s="92" t="s">
        <v>286</v>
      </c>
      <c r="E1428">
        <v>73.786598205566406</v>
      </c>
    </row>
    <row r="1429" spans="1:5">
      <c r="A1429" s="92">
        <v>2055</v>
      </c>
      <c r="B1429" s="92" t="s">
        <v>99</v>
      </c>
      <c r="C1429" s="92" t="s">
        <v>285</v>
      </c>
      <c r="D1429" s="92" t="s">
        <v>286</v>
      </c>
      <c r="E1429">
        <v>412.89926147460898</v>
      </c>
    </row>
    <row r="1430" spans="1:5">
      <c r="A1430" s="92">
        <v>2055</v>
      </c>
      <c r="B1430" s="92" t="s">
        <v>102</v>
      </c>
      <c r="C1430" s="92" t="s">
        <v>285</v>
      </c>
      <c r="D1430" s="92" t="s">
        <v>286</v>
      </c>
      <c r="E1430">
        <v>94.503089904785199</v>
      </c>
    </row>
    <row r="1431" spans="1:5">
      <c r="A1431" s="92">
        <v>2055</v>
      </c>
      <c r="B1431" s="92" t="s">
        <v>102</v>
      </c>
      <c r="C1431" s="92" t="s">
        <v>285</v>
      </c>
      <c r="D1431" s="92" t="s">
        <v>286</v>
      </c>
      <c r="E1431">
        <v>424.56063842773398</v>
      </c>
    </row>
    <row r="1432" spans="1:5">
      <c r="A1432" s="92">
        <v>2055</v>
      </c>
      <c r="B1432" s="92" t="s">
        <v>102</v>
      </c>
      <c r="C1432" s="92" t="s">
        <v>285</v>
      </c>
      <c r="D1432" s="92" t="s">
        <v>286</v>
      </c>
      <c r="E1432">
        <v>251.93841552734401</v>
      </c>
    </row>
    <row r="1433" spans="1:5">
      <c r="A1433" s="92">
        <v>2055</v>
      </c>
      <c r="B1433" s="92" t="s">
        <v>102</v>
      </c>
      <c r="C1433" s="92" t="s">
        <v>285</v>
      </c>
      <c r="D1433" s="92" t="s">
        <v>286</v>
      </c>
      <c r="E1433">
        <v>14003.2958984375</v>
      </c>
    </row>
    <row r="1434" spans="1:5">
      <c r="A1434" s="92">
        <v>2055</v>
      </c>
      <c r="B1434" s="92" t="s">
        <v>102</v>
      </c>
      <c r="C1434" s="92" t="s">
        <v>285</v>
      </c>
      <c r="D1434" s="92" t="s">
        <v>286</v>
      </c>
      <c r="E1434">
        <v>3841.54248046875</v>
      </c>
    </row>
    <row r="1435" spans="1:5">
      <c r="A1435" s="92">
        <v>2055</v>
      </c>
      <c r="B1435" s="92" t="s">
        <v>102</v>
      </c>
      <c r="C1435" s="92" t="s">
        <v>285</v>
      </c>
      <c r="D1435" s="92" t="s">
        <v>286</v>
      </c>
      <c r="E1435">
        <v>2051.94995117188</v>
      </c>
    </row>
    <row r="1436" spans="1:5">
      <c r="A1436" s="92">
        <v>2055</v>
      </c>
      <c r="B1436" s="92" t="s">
        <v>102</v>
      </c>
      <c r="C1436" s="92" t="s">
        <v>285</v>
      </c>
      <c r="D1436" s="92" t="s">
        <v>286</v>
      </c>
      <c r="E1436">
        <v>1213.58520507812</v>
      </c>
    </row>
    <row r="1437" spans="1:5">
      <c r="A1437" s="92">
        <v>2055</v>
      </c>
      <c r="B1437" s="92" t="s">
        <v>108</v>
      </c>
      <c r="C1437" s="92" t="s">
        <v>285</v>
      </c>
      <c r="D1437" s="92" t="s">
        <v>286</v>
      </c>
      <c r="E1437">
        <v>7867.62744140625</v>
      </c>
    </row>
    <row r="1438" spans="1:5">
      <c r="A1438" s="92">
        <v>2055</v>
      </c>
      <c r="B1438" s="92" t="s">
        <v>108</v>
      </c>
      <c r="C1438" s="92" t="s">
        <v>285</v>
      </c>
      <c r="D1438" s="92" t="s">
        <v>286</v>
      </c>
      <c r="E1438">
        <v>0.99189013242721602</v>
      </c>
    </row>
    <row r="1439" spans="1:5">
      <c r="A1439" s="92">
        <v>2055</v>
      </c>
      <c r="B1439" s="92" t="s">
        <v>108</v>
      </c>
      <c r="C1439" s="92" t="s">
        <v>285</v>
      </c>
      <c r="D1439" s="92" t="s">
        <v>286</v>
      </c>
      <c r="E1439">
        <v>5438.65087890625</v>
      </c>
    </row>
    <row r="1440" spans="1:5">
      <c r="A1440" s="92">
        <v>2055</v>
      </c>
      <c r="B1440" s="92" t="s">
        <v>108</v>
      </c>
      <c r="C1440" s="92" t="s">
        <v>285</v>
      </c>
      <c r="D1440" s="92" t="s">
        <v>286</v>
      </c>
      <c r="E1440">
        <v>13545.369140625</v>
      </c>
    </row>
    <row r="1441" spans="1:5">
      <c r="A1441" s="92">
        <v>2055</v>
      </c>
      <c r="B1441" s="92" t="s">
        <v>108</v>
      </c>
      <c r="C1441" s="92" t="s">
        <v>285</v>
      </c>
      <c r="D1441" s="92" t="s">
        <v>286</v>
      </c>
      <c r="E1441">
        <v>302.95126342773398</v>
      </c>
    </row>
    <row r="1442" spans="1:5">
      <c r="A1442" s="92">
        <v>2055</v>
      </c>
      <c r="B1442" s="92" t="s">
        <v>110</v>
      </c>
      <c r="C1442" s="92" t="s">
        <v>285</v>
      </c>
      <c r="D1442" s="92" t="s">
        <v>286</v>
      </c>
      <c r="E1442">
        <v>4021.86669921875</v>
      </c>
    </row>
    <row r="1443" spans="1:5">
      <c r="A1443" s="92">
        <v>2055</v>
      </c>
      <c r="B1443" s="92" t="s">
        <v>110</v>
      </c>
      <c r="C1443" s="92" t="s">
        <v>285</v>
      </c>
      <c r="D1443" s="92" t="s">
        <v>286</v>
      </c>
      <c r="E1443">
        <v>5.2727837562561</v>
      </c>
    </row>
    <row r="1444" spans="1:5">
      <c r="A1444" s="92">
        <v>2055</v>
      </c>
      <c r="B1444" s="92" t="s">
        <v>110</v>
      </c>
      <c r="C1444" s="92" t="s">
        <v>285</v>
      </c>
      <c r="D1444" s="92" t="s">
        <v>286</v>
      </c>
      <c r="E1444">
        <v>1.0584067106246899</v>
      </c>
    </row>
    <row r="1445" spans="1:5">
      <c r="A1445" s="92">
        <v>2055</v>
      </c>
      <c r="B1445" s="92" t="s">
        <v>110</v>
      </c>
      <c r="C1445" s="92" t="s">
        <v>285</v>
      </c>
      <c r="D1445" s="92" t="s">
        <v>286</v>
      </c>
      <c r="E1445">
        <v>68.988327026367202</v>
      </c>
    </row>
    <row r="1446" spans="1:5">
      <c r="A1446" s="92">
        <v>2055</v>
      </c>
      <c r="B1446" s="92" t="s">
        <v>110</v>
      </c>
      <c r="C1446" s="92" t="s">
        <v>285</v>
      </c>
      <c r="D1446" s="92" t="s">
        <v>286</v>
      </c>
      <c r="E1446">
        <v>0.188147827982903</v>
      </c>
    </row>
    <row r="1447" spans="1:5">
      <c r="A1447" s="92">
        <v>2055</v>
      </c>
      <c r="B1447" s="92" t="s">
        <v>180</v>
      </c>
      <c r="C1447" s="92" t="s">
        <v>285</v>
      </c>
      <c r="D1447" s="92" t="s">
        <v>286</v>
      </c>
      <c r="E1447">
        <v>33.1538276672363</v>
      </c>
    </row>
    <row r="1448" spans="1:5">
      <c r="A1448" s="92">
        <v>2055</v>
      </c>
      <c r="B1448" s="92" t="s">
        <v>180</v>
      </c>
      <c r="C1448" s="92" t="s">
        <v>285</v>
      </c>
      <c r="D1448" s="92" t="s">
        <v>286</v>
      </c>
      <c r="E1448">
        <v>783.96484375</v>
      </c>
    </row>
    <row r="1449" spans="1:5">
      <c r="A1449" s="92">
        <v>2055</v>
      </c>
      <c r="B1449" s="92" t="s">
        <v>180</v>
      </c>
      <c r="C1449" s="92" t="s">
        <v>285</v>
      </c>
      <c r="D1449" s="92" t="s">
        <v>286</v>
      </c>
      <c r="E1449">
        <v>23.168195724487301</v>
      </c>
    </row>
    <row r="1450" spans="1:5">
      <c r="A1450" s="92">
        <v>2055</v>
      </c>
      <c r="B1450" s="92" t="s">
        <v>180</v>
      </c>
      <c r="C1450" s="92" t="s">
        <v>285</v>
      </c>
      <c r="D1450" s="92" t="s">
        <v>286</v>
      </c>
      <c r="E1450">
        <v>208.57456970214801</v>
      </c>
    </row>
    <row r="1451" spans="1:5">
      <c r="A1451" s="92">
        <v>2055</v>
      </c>
      <c r="B1451" s="92" t="s">
        <v>180</v>
      </c>
      <c r="C1451" s="92" t="s">
        <v>285</v>
      </c>
      <c r="D1451" s="92" t="s">
        <v>286</v>
      </c>
      <c r="E1451">
        <v>15.9394617080688</v>
      </c>
    </row>
    <row r="1452" spans="1:5">
      <c r="A1452" s="92">
        <v>2055</v>
      </c>
      <c r="B1452" s="92" t="s">
        <v>112</v>
      </c>
      <c r="C1452" s="92" t="s">
        <v>285</v>
      </c>
      <c r="D1452" s="92" t="s">
        <v>286</v>
      </c>
      <c r="E1452">
        <v>5032.0087890625</v>
      </c>
    </row>
    <row r="1453" spans="1:5">
      <c r="A1453" s="92">
        <v>2055</v>
      </c>
      <c r="B1453" s="92" t="s">
        <v>112</v>
      </c>
      <c r="C1453" s="92" t="s">
        <v>285</v>
      </c>
      <c r="D1453" s="92" t="s">
        <v>286</v>
      </c>
      <c r="E1453">
        <v>10.4648761749268</v>
      </c>
    </row>
    <row r="1454" spans="1:5">
      <c r="A1454" s="92">
        <v>2055</v>
      </c>
      <c r="B1454" s="92" t="s">
        <v>112</v>
      </c>
      <c r="C1454" s="92" t="s">
        <v>285</v>
      </c>
      <c r="D1454" s="92" t="s">
        <v>286</v>
      </c>
      <c r="E1454">
        <v>75.172569274902301</v>
      </c>
    </row>
    <row r="1455" spans="1:5">
      <c r="A1455" s="92">
        <v>2055</v>
      </c>
      <c r="B1455" s="92" t="s">
        <v>112</v>
      </c>
      <c r="C1455" s="92" t="s">
        <v>285</v>
      </c>
      <c r="D1455" s="92" t="s">
        <v>286</v>
      </c>
      <c r="E1455">
        <v>4814.21044921875</v>
      </c>
    </row>
    <row r="1456" spans="1:5">
      <c r="A1456" s="92">
        <v>2055</v>
      </c>
      <c r="B1456" s="92" t="s">
        <v>112</v>
      </c>
      <c r="C1456" s="92" t="s">
        <v>285</v>
      </c>
      <c r="D1456" s="92" t="s">
        <v>286</v>
      </c>
      <c r="E1456">
        <v>2794.98974609375</v>
      </c>
    </row>
    <row r="1457" spans="1:5">
      <c r="A1457" s="92">
        <v>2055</v>
      </c>
      <c r="B1457" s="92" t="s">
        <v>112</v>
      </c>
      <c r="C1457" s="92" t="s">
        <v>285</v>
      </c>
      <c r="D1457" s="92" t="s">
        <v>286</v>
      </c>
      <c r="E1457">
        <v>21560.357421875</v>
      </c>
    </row>
    <row r="1458" spans="1:5">
      <c r="A1458" s="92">
        <v>2055</v>
      </c>
      <c r="B1458" s="92" t="s">
        <v>112</v>
      </c>
      <c r="C1458" s="92" t="s">
        <v>285</v>
      </c>
      <c r="D1458" s="92" t="s">
        <v>286</v>
      </c>
      <c r="E1458">
        <v>51.708072662353501</v>
      </c>
    </row>
    <row r="1459" spans="1:5">
      <c r="A1459" s="92">
        <v>2055</v>
      </c>
      <c r="B1459" s="92" t="s">
        <v>112</v>
      </c>
      <c r="C1459" s="92" t="s">
        <v>285</v>
      </c>
      <c r="D1459" s="92" t="s">
        <v>286</v>
      </c>
      <c r="E1459">
        <v>70.963211059570298</v>
      </c>
    </row>
    <row r="1460" spans="1:5">
      <c r="A1460" s="92">
        <v>2055</v>
      </c>
      <c r="B1460" s="92" t="s">
        <v>112</v>
      </c>
      <c r="C1460" s="92" t="s">
        <v>285</v>
      </c>
      <c r="D1460" s="92" t="s">
        <v>286</v>
      </c>
      <c r="E1460">
        <v>15996.8603515625</v>
      </c>
    </row>
    <row r="1461" spans="1:5">
      <c r="A1461" s="92">
        <v>2055</v>
      </c>
      <c r="B1461" s="92" t="s">
        <v>112</v>
      </c>
      <c r="C1461" s="92" t="s">
        <v>285</v>
      </c>
      <c r="D1461" s="92" t="s">
        <v>286</v>
      </c>
      <c r="E1461">
        <v>2.28266525268555</v>
      </c>
    </row>
    <row r="1462" spans="1:5">
      <c r="A1462" s="92">
        <v>2055</v>
      </c>
      <c r="B1462" s="92" t="s">
        <v>112</v>
      </c>
      <c r="C1462" s="92" t="s">
        <v>285</v>
      </c>
      <c r="D1462" s="92" t="s">
        <v>286</v>
      </c>
      <c r="E1462">
        <v>33810.83984375</v>
      </c>
    </row>
    <row r="1463" spans="1:5">
      <c r="A1463" s="92">
        <v>2055</v>
      </c>
      <c r="B1463" s="92" t="s">
        <v>112</v>
      </c>
      <c r="C1463" s="92" t="s">
        <v>285</v>
      </c>
      <c r="D1463" s="92" t="s">
        <v>286</v>
      </c>
      <c r="E1463">
        <v>360.26525878906199</v>
      </c>
    </row>
    <row r="1464" spans="1:5">
      <c r="A1464" s="92">
        <v>2055</v>
      </c>
      <c r="B1464" s="92" t="s">
        <v>112</v>
      </c>
      <c r="C1464" s="92" t="s">
        <v>285</v>
      </c>
      <c r="D1464" s="92" t="s">
        <v>286</v>
      </c>
      <c r="E1464">
        <v>20511.951171875</v>
      </c>
    </row>
    <row r="1465" spans="1:5">
      <c r="A1465" s="92">
        <v>2055</v>
      </c>
      <c r="B1465" s="92" t="s">
        <v>112</v>
      </c>
      <c r="C1465" s="92" t="s">
        <v>285</v>
      </c>
      <c r="D1465" s="92" t="s">
        <v>286</v>
      </c>
      <c r="E1465">
        <v>2419.09423828125</v>
      </c>
    </row>
    <row r="1466" spans="1:5">
      <c r="A1466" s="92">
        <v>2055</v>
      </c>
      <c r="B1466" s="92" t="s">
        <v>112</v>
      </c>
      <c r="C1466" s="92" t="s">
        <v>285</v>
      </c>
      <c r="D1466" s="92" t="s">
        <v>286</v>
      </c>
      <c r="E1466">
        <v>2202.9658203125</v>
      </c>
    </row>
    <row r="1467" spans="1:5">
      <c r="A1467" s="92">
        <v>2055</v>
      </c>
      <c r="B1467" s="92" t="s">
        <v>112</v>
      </c>
      <c r="C1467" s="92" t="s">
        <v>285</v>
      </c>
      <c r="D1467" s="92" t="s">
        <v>286</v>
      </c>
      <c r="E1467">
        <v>185.41265869140599</v>
      </c>
    </row>
    <row r="1468" spans="1:5">
      <c r="A1468" s="92">
        <v>2055</v>
      </c>
      <c r="B1468" s="92" t="s">
        <v>112</v>
      </c>
      <c r="C1468" s="92" t="s">
        <v>285</v>
      </c>
      <c r="D1468" s="92" t="s">
        <v>286</v>
      </c>
      <c r="E1468">
        <v>344.105712890625</v>
      </c>
    </row>
    <row r="1469" spans="1:5">
      <c r="A1469" s="92">
        <v>2055</v>
      </c>
      <c r="B1469" s="92" t="s">
        <v>115</v>
      </c>
      <c r="C1469" s="92" t="s">
        <v>285</v>
      </c>
      <c r="D1469" s="92" t="s">
        <v>286</v>
      </c>
      <c r="E1469">
        <v>1817.98706054688</v>
      </c>
    </row>
    <row r="1470" spans="1:5">
      <c r="A1470" s="92">
        <v>2055</v>
      </c>
      <c r="B1470" s="92" t="s">
        <v>115</v>
      </c>
      <c r="C1470" s="92" t="s">
        <v>285</v>
      </c>
      <c r="D1470" s="92" t="s">
        <v>286</v>
      </c>
      <c r="E1470">
        <v>820.56890869140602</v>
      </c>
    </row>
    <row r="1471" spans="1:5">
      <c r="A1471" s="92">
        <v>2055</v>
      </c>
      <c r="B1471" s="92" t="s">
        <v>118</v>
      </c>
      <c r="C1471" s="92" t="s">
        <v>285</v>
      </c>
      <c r="D1471" s="92" t="s">
        <v>286</v>
      </c>
      <c r="E1471">
        <v>198.47116088867199</v>
      </c>
    </row>
    <row r="1472" spans="1:5">
      <c r="A1472" s="92">
        <v>2055</v>
      </c>
      <c r="B1472" s="92" t="s">
        <v>118</v>
      </c>
      <c r="C1472" s="92" t="s">
        <v>285</v>
      </c>
      <c r="D1472" s="92" t="s">
        <v>286</v>
      </c>
      <c r="E1472">
        <v>2968.88208007812</v>
      </c>
    </row>
    <row r="1473" spans="1:5">
      <c r="A1473" s="92">
        <v>2055</v>
      </c>
      <c r="B1473" s="92" t="s">
        <v>121</v>
      </c>
      <c r="C1473" s="92" t="s">
        <v>285</v>
      </c>
      <c r="D1473" s="92" t="s">
        <v>286</v>
      </c>
      <c r="E1473">
        <v>1598.17077636719</v>
      </c>
    </row>
    <row r="1474" spans="1:5">
      <c r="A1474" s="92">
        <v>2055</v>
      </c>
      <c r="B1474" s="92" t="s">
        <v>121</v>
      </c>
      <c r="C1474" s="92" t="s">
        <v>285</v>
      </c>
      <c r="D1474" s="92" t="s">
        <v>286</v>
      </c>
      <c r="E1474">
        <v>2032.62744140625</v>
      </c>
    </row>
    <row r="1475" spans="1:5">
      <c r="A1475" s="92">
        <v>2055</v>
      </c>
      <c r="B1475" s="92" t="s">
        <v>181</v>
      </c>
      <c r="C1475" s="92" t="s">
        <v>285</v>
      </c>
      <c r="D1475" s="92" t="s">
        <v>286</v>
      </c>
      <c r="E1475">
        <v>1876.53039550781</v>
      </c>
    </row>
    <row r="1476" spans="1:5">
      <c r="A1476" s="92">
        <v>2055</v>
      </c>
      <c r="B1476" s="92" t="s">
        <v>181</v>
      </c>
      <c r="C1476" s="92" t="s">
        <v>285</v>
      </c>
      <c r="D1476" s="92" t="s">
        <v>286</v>
      </c>
      <c r="E1476">
        <v>102.76619720459</v>
      </c>
    </row>
    <row r="1477" spans="1:5">
      <c r="A1477" s="92">
        <v>2055</v>
      </c>
      <c r="B1477" s="92" t="s">
        <v>181</v>
      </c>
      <c r="C1477" s="92" t="s">
        <v>285</v>
      </c>
      <c r="D1477" s="92" t="s">
        <v>286</v>
      </c>
      <c r="E1477">
        <v>195.78126525878901</v>
      </c>
    </row>
    <row r="1478" spans="1:5">
      <c r="A1478" s="92">
        <v>2055</v>
      </c>
      <c r="B1478" s="92" t="s">
        <v>181</v>
      </c>
      <c r="C1478" s="92" t="s">
        <v>285</v>
      </c>
      <c r="D1478" s="92" t="s">
        <v>286</v>
      </c>
      <c r="E1478">
        <v>11.4787893295288</v>
      </c>
    </row>
    <row r="1479" spans="1:5">
      <c r="A1479" s="92">
        <v>2055</v>
      </c>
      <c r="B1479" s="92" t="s">
        <v>181</v>
      </c>
      <c r="C1479" s="92" t="s">
        <v>285</v>
      </c>
      <c r="D1479" s="92" t="s">
        <v>286</v>
      </c>
      <c r="E1479">
        <v>4045.06396484375</v>
      </c>
    </row>
    <row r="1480" spans="1:5">
      <c r="A1480" s="92">
        <v>2055</v>
      </c>
      <c r="B1480" s="92" t="s">
        <v>181</v>
      </c>
      <c r="C1480" s="92" t="s">
        <v>285</v>
      </c>
      <c r="D1480" s="92" t="s">
        <v>286</v>
      </c>
      <c r="E1480">
        <v>2896.46484375</v>
      </c>
    </row>
    <row r="1481" spans="1:5">
      <c r="A1481" s="92">
        <v>2055</v>
      </c>
      <c r="B1481" s="92" t="s">
        <v>124</v>
      </c>
      <c r="C1481" s="92" t="s">
        <v>285</v>
      </c>
      <c r="D1481" s="92" t="s">
        <v>286</v>
      </c>
      <c r="E1481">
        <v>4097.84423828125</v>
      </c>
    </row>
    <row r="1482" spans="1:5">
      <c r="A1482" s="92">
        <v>2055</v>
      </c>
      <c r="B1482" s="92" t="s">
        <v>124</v>
      </c>
      <c r="C1482" s="92" t="s">
        <v>285</v>
      </c>
      <c r="D1482" s="92" t="s">
        <v>286</v>
      </c>
      <c r="E1482">
        <v>3.08771872520447</v>
      </c>
    </row>
    <row r="1483" spans="1:5">
      <c r="A1483" s="92">
        <v>2055</v>
      </c>
      <c r="B1483" s="92" t="s">
        <v>130</v>
      </c>
      <c r="C1483" s="92" t="s">
        <v>285</v>
      </c>
      <c r="D1483" s="92" t="s">
        <v>286</v>
      </c>
      <c r="E1483">
        <v>16106.189453125</v>
      </c>
    </row>
    <row r="1484" spans="1:5">
      <c r="A1484" s="92">
        <v>2055</v>
      </c>
      <c r="B1484" s="92" t="s">
        <v>130</v>
      </c>
      <c r="C1484" s="92" t="s">
        <v>285</v>
      </c>
      <c r="D1484" s="92" t="s">
        <v>286</v>
      </c>
      <c r="E1484">
        <v>509.38204956054699</v>
      </c>
    </row>
    <row r="1485" spans="1:5">
      <c r="A1485" s="92">
        <v>2055</v>
      </c>
      <c r="B1485" s="92" t="s">
        <v>130</v>
      </c>
      <c r="C1485" s="92" t="s">
        <v>285</v>
      </c>
      <c r="D1485" s="92" t="s">
        <v>286</v>
      </c>
      <c r="E1485">
        <v>9530.68359375</v>
      </c>
    </row>
    <row r="1486" spans="1:5">
      <c r="A1486" s="92">
        <v>2055</v>
      </c>
      <c r="B1486" s="92" t="s">
        <v>130</v>
      </c>
      <c r="C1486" s="92" t="s">
        <v>285</v>
      </c>
      <c r="D1486" s="92" t="s">
        <v>286</v>
      </c>
      <c r="E1486">
        <v>1554.36108398438</v>
      </c>
    </row>
    <row r="1487" spans="1:5">
      <c r="A1487" s="92">
        <v>2055</v>
      </c>
      <c r="B1487" s="92" t="s">
        <v>130</v>
      </c>
      <c r="C1487" s="92" t="s">
        <v>285</v>
      </c>
      <c r="D1487" s="92" t="s">
        <v>286</v>
      </c>
      <c r="E1487">
        <v>329.86828613281199</v>
      </c>
    </row>
    <row r="1488" spans="1:5">
      <c r="A1488" s="92">
        <v>2055</v>
      </c>
      <c r="B1488" s="92" t="s">
        <v>130</v>
      </c>
      <c r="C1488" s="92" t="s">
        <v>285</v>
      </c>
      <c r="D1488" s="92" t="s">
        <v>286</v>
      </c>
      <c r="E1488">
        <v>7554.35693359375</v>
      </c>
    </row>
    <row r="1489" spans="1:5">
      <c r="A1489" s="92">
        <v>2055</v>
      </c>
      <c r="B1489" s="92" t="s">
        <v>132</v>
      </c>
      <c r="C1489" s="92" t="s">
        <v>285</v>
      </c>
      <c r="D1489" s="92" t="s">
        <v>286</v>
      </c>
      <c r="E1489">
        <v>26282.11328125</v>
      </c>
    </row>
    <row r="1490" spans="1:5">
      <c r="A1490" s="92">
        <v>2055</v>
      </c>
      <c r="B1490" s="92" t="s">
        <v>132</v>
      </c>
      <c r="C1490" s="92" t="s">
        <v>285</v>
      </c>
      <c r="D1490" s="92" t="s">
        <v>286</v>
      </c>
      <c r="E1490">
        <v>22925.87890625</v>
      </c>
    </row>
    <row r="1491" spans="1:5">
      <c r="A1491" s="92">
        <v>2055</v>
      </c>
      <c r="B1491" s="92" t="s">
        <v>132</v>
      </c>
      <c r="C1491" s="92" t="s">
        <v>285</v>
      </c>
      <c r="D1491" s="92" t="s">
        <v>286</v>
      </c>
      <c r="E1491">
        <v>13902.861328125</v>
      </c>
    </row>
    <row r="1492" spans="1:5">
      <c r="A1492" s="92">
        <v>2055</v>
      </c>
      <c r="B1492" s="92" t="s">
        <v>132</v>
      </c>
      <c r="C1492" s="92" t="s">
        <v>285</v>
      </c>
      <c r="D1492" s="92" t="s">
        <v>286</v>
      </c>
      <c r="E1492">
        <v>1116.34692382812</v>
      </c>
    </row>
    <row r="1493" spans="1:5">
      <c r="A1493" s="92">
        <v>2055</v>
      </c>
      <c r="B1493" s="92" t="s">
        <v>287</v>
      </c>
      <c r="C1493" s="92" t="s">
        <v>285</v>
      </c>
      <c r="D1493" s="92" t="s">
        <v>286</v>
      </c>
      <c r="E1493">
        <v>83.113632202148395</v>
      </c>
    </row>
    <row r="1494" spans="1:5">
      <c r="A1494" s="92">
        <v>2055</v>
      </c>
      <c r="B1494" s="92" t="s">
        <v>287</v>
      </c>
      <c r="C1494" s="92" t="s">
        <v>285</v>
      </c>
      <c r="D1494" s="92" t="s">
        <v>286</v>
      </c>
      <c r="E1494">
        <v>9107.4560546875</v>
      </c>
    </row>
    <row r="1495" spans="1:5">
      <c r="A1495" s="92">
        <v>2055</v>
      </c>
      <c r="B1495" s="92" t="s">
        <v>287</v>
      </c>
      <c r="C1495" s="92" t="s">
        <v>285</v>
      </c>
      <c r="D1495" s="92" t="s">
        <v>286</v>
      </c>
      <c r="E1495">
        <v>120.13516235351599</v>
      </c>
    </row>
    <row r="1496" spans="1:5">
      <c r="A1496" s="92">
        <v>2055</v>
      </c>
      <c r="B1496" s="92" t="s">
        <v>287</v>
      </c>
      <c r="C1496" s="92" t="s">
        <v>285</v>
      </c>
      <c r="D1496" s="92" t="s">
        <v>286</v>
      </c>
      <c r="E1496">
        <v>5498.9169921875</v>
      </c>
    </row>
    <row r="1497" spans="1:5">
      <c r="A1497" s="92">
        <v>2055</v>
      </c>
      <c r="B1497" s="92" t="s">
        <v>141</v>
      </c>
      <c r="C1497" s="92" t="s">
        <v>285</v>
      </c>
      <c r="D1497" s="92" t="s">
        <v>286</v>
      </c>
      <c r="E1497">
        <v>3588.25927734375</v>
      </c>
    </row>
    <row r="1498" spans="1:5">
      <c r="A1498" s="92">
        <v>2055</v>
      </c>
      <c r="B1498" s="92" t="s">
        <v>141</v>
      </c>
      <c r="C1498" s="92" t="s">
        <v>285</v>
      </c>
      <c r="D1498" s="92" t="s">
        <v>286</v>
      </c>
      <c r="E1498">
        <v>3473.0322265625</v>
      </c>
    </row>
    <row r="1499" spans="1:5">
      <c r="A1499" s="92">
        <v>2055</v>
      </c>
      <c r="B1499" s="92" t="s">
        <v>141</v>
      </c>
      <c r="C1499" s="92" t="s">
        <v>285</v>
      </c>
      <c r="D1499" s="92" t="s">
        <v>286</v>
      </c>
      <c r="E1499">
        <v>14.2215423583984</v>
      </c>
    </row>
    <row r="1500" spans="1:5">
      <c r="A1500" s="92">
        <v>2055</v>
      </c>
      <c r="B1500" s="92" t="s">
        <v>141</v>
      </c>
      <c r="C1500" s="92" t="s">
        <v>285</v>
      </c>
      <c r="D1500" s="92" t="s">
        <v>286</v>
      </c>
      <c r="E1500">
        <v>4071.4404296875</v>
      </c>
    </row>
    <row r="1501" spans="1:5">
      <c r="A1501" s="92">
        <v>2055</v>
      </c>
      <c r="B1501" s="92" t="s">
        <v>141</v>
      </c>
      <c r="C1501" s="92" t="s">
        <v>285</v>
      </c>
      <c r="D1501" s="92" t="s">
        <v>286</v>
      </c>
      <c r="E1501">
        <v>4565.77587890625</v>
      </c>
    </row>
    <row r="1502" spans="1:5">
      <c r="A1502" s="92">
        <v>2055</v>
      </c>
      <c r="B1502" s="92" t="s">
        <v>141</v>
      </c>
      <c r="C1502" s="92" t="s">
        <v>285</v>
      </c>
      <c r="D1502" s="92" t="s">
        <v>286</v>
      </c>
      <c r="E1502">
        <v>6.07226610183716</v>
      </c>
    </row>
    <row r="1503" spans="1:5">
      <c r="A1503" s="92">
        <v>2055</v>
      </c>
      <c r="B1503" s="92" t="s">
        <v>141</v>
      </c>
      <c r="C1503" s="92" t="s">
        <v>285</v>
      </c>
      <c r="D1503" s="92" t="s">
        <v>286</v>
      </c>
      <c r="E1503">
        <v>4808.7392578125</v>
      </c>
    </row>
    <row r="1504" spans="1:5">
      <c r="A1504" s="92">
        <v>2055</v>
      </c>
      <c r="B1504" s="92" t="s">
        <v>141</v>
      </c>
      <c r="C1504" s="92" t="s">
        <v>285</v>
      </c>
      <c r="D1504" s="92" t="s">
        <v>286</v>
      </c>
      <c r="E1504">
        <v>2126.7822265625</v>
      </c>
    </row>
    <row r="1505" spans="1:5">
      <c r="A1505" s="92">
        <v>2055</v>
      </c>
      <c r="B1505" s="92" t="s">
        <v>141</v>
      </c>
      <c r="C1505" s="92" t="s">
        <v>285</v>
      </c>
      <c r="D1505" s="92" t="s">
        <v>286</v>
      </c>
      <c r="E1505">
        <v>2495.82470703125</v>
      </c>
    </row>
    <row r="1506" spans="1:5">
      <c r="A1506" s="92">
        <v>2055</v>
      </c>
      <c r="B1506" s="92" t="s">
        <v>141</v>
      </c>
      <c r="C1506" s="92" t="s">
        <v>285</v>
      </c>
      <c r="D1506" s="92" t="s">
        <v>286</v>
      </c>
      <c r="E1506">
        <v>2061.97680664062</v>
      </c>
    </row>
    <row r="1507" spans="1:5">
      <c r="A1507" s="92">
        <v>2055</v>
      </c>
      <c r="B1507" s="92" t="s">
        <v>141</v>
      </c>
      <c r="C1507" s="92" t="s">
        <v>285</v>
      </c>
      <c r="D1507" s="92" t="s">
        <v>286</v>
      </c>
      <c r="E1507">
        <v>2165.34521484375</v>
      </c>
    </row>
    <row r="1508" spans="1:5">
      <c r="A1508" s="92">
        <v>2055</v>
      </c>
      <c r="B1508" s="92" t="s">
        <v>141</v>
      </c>
      <c r="C1508" s="92" t="s">
        <v>285</v>
      </c>
      <c r="D1508" s="92" t="s">
        <v>286</v>
      </c>
      <c r="E1508">
        <v>292.10321044921898</v>
      </c>
    </row>
    <row r="1509" spans="1:5">
      <c r="A1509" s="92">
        <v>2055</v>
      </c>
      <c r="B1509" s="92" t="s">
        <v>182</v>
      </c>
      <c r="C1509" s="92" t="s">
        <v>285</v>
      </c>
      <c r="D1509" s="92" t="s">
        <v>286</v>
      </c>
      <c r="E1509">
        <v>1872.97583007812</v>
      </c>
    </row>
    <row r="1510" spans="1:5">
      <c r="A1510" s="92">
        <v>2055</v>
      </c>
      <c r="B1510" s="92" t="s">
        <v>182</v>
      </c>
      <c r="C1510" s="92" t="s">
        <v>285</v>
      </c>
      <c r="D1510" s="92" t="s">
        <v>286</v>
      </c>
      <c r="E1510">
        <v>1747.10400390625</v>
      </c>
    </row>
    <row r="1511" spans="1:5">
      <c r="A1511" s="92">
        <v>2055</v>
      </c>
      <c r="B1511" s="92" t="s">
        <v>182</v>
      </c>
      <c r="C1511" s="92" t="s">
        <v>285</v>
      </c>
      <c r="D1511" s="92" t="s">
        <v>286</v>
      </c>
      <c r="E1511">
        <v>2191.43310546875</v>
      </c>
    </row>
    <row r="1512" spans="1:5">
      <c r="A1512" s="92">
        <v>2055</v>
      </c>
      <c r="B1512" s="92" t="s">
        <v>144</v>
      </c>
      <c r="C1512" s="92" t="s">
        <v>285</v>
      </c>
      <c r="D1512" s="92" t="s">
        <v>286</v>
      </c>
      <c r="E1512">
        <v>3035.6025390625</v>
      </c>
    </row>
    <row r="1513" spans="1:5">
      <c r="A1513" s="92">
        <v>2055</v>
      </c>
      <c r="B1513" s="92" t="s">
        <v>144</v>
      </c>
      <c r="C1513" s="92" t="s">
        <v>285</v>
      </c>
      <c r="D1513" s="92" t="s">
        <v>286</v>
      </c>
      <c r="E1513">
        <v>1021.26220703125</v>
      </c>
    </row>
    <row r="1514" spans="1:5">
      <c r="A1514" s="92">
        <v>2055</v>
      </c>
      <c r="B1514" s="92" t="s">
        <v>144</v>
      </c>
      <c r="C1514" s="92" t="s">
        <v>285</v>
      </c>
      <c r="D1514" s="92" t="s">
        <v>286</v>
      </c>
      <c r="E1514">
        <v>4836.14501953125</v>
      </c>
    </row>
    <row r="1515" spans="1:5">
      <c r="A1515" s="92">
        <v>2055</v>
      </c>
      <c r="B1515" s="92" t="s">
        <v>144</v>
      </c>
      <c r="C1515" s="92" t="s">
        <v>285</v>
      </c>
      <c r="D1515" s="92" t="s">
        <v>286</v>
      </c>
      <c r="E1515">
        <v>610.61926269531205</v>
      </c>
    </row>
    <row r="1516" spans="1:5">
      <c r="A1516" s="92">
        <v>2055</v>
      </c>
      <c r="B1516" s="92" t="s">
        <v>144</v>
      </c>
      <c r="C1516" s="92" t="s">
        <v>285</v>
      </c>
      <c r="D1516" s="92" t="s">
        <v>286</v>
      </c>
      <c r="E1516">
        <v>142.43342590332</v>
      </c>
    </row>
    <row r="1517" spans="1:5">
      <c r="A1517" s="92">
        <v>2055</v>
      </c>
      <c r="B1517" s="92" t="s">
        <v>144</v>
      </c>
      <c r="C1517" s="92" t="s">
        <v>285</v>
      </c>
      <c r="D1517" s="92" t="s">
        <v>286</v>
      </c>
      <c r="E1517">
        <v>588.89831542968795</v>
      </c>
    </row>
    <row r="1518" spans="1:5">
      <c r="A1518" s="92">
        <v>2055</v>
      </c>
      <c r="B1518" s="92" t="s">
        <v>144</v>
      </c>
      <c r="C1518" s="92" t="s">
        <v>285</v>
      </c>
      <c r="D1518" s="92" t="s">
        <v>286</v>
      </c>
      <c r="E1518">
        <v>2073.83374023438</v>
      </c>
    </row>
    <row r="1519" spans="1:5">
      <c r="A1519" s="92">
        <v>2055</v>
      </c>
      <c r="B1519" s="92" t="s">
        <v>147</v>
      </c>
      <c r="C1519" s="92" t="s">
        <v>285</v>
      </c>
      <c r="D1519" s="92" t="s">
        <v>286</v>
      </c>
      <c r="E1519">
        <v>2552.67993164062</v>
      </c>
    </row>
    <row r="1520" spans="1:5">
      <c r="A1520" s="92">
        <v>2055</v>
      </c>
      <c r="B1520" s="92" t="s">
        <v>147</v>
      </c>
      <c r="C1520" s="92" t="s">
        <v>285</v>
      </c>
      <c r="D1520" s="92" t="s">
        <v>286</v>
      </c>
      <c r="E1520">
        <v>891.50823974609398</v>
      </c>
    </row>
    <row r="1521" spans="1:5">
      <c r="A1521" s="92">
        <v>2055</v>
      </c>
      <c r="B1521" s="92" t="s">
        <v>147</v>
      </c>
      <c r="C1521" s="92" t="s">
        <v>285</v>
      </c>
      <c r="D1521" s="92" t="s">
        <v>286</v>
      </c>
      <c r="E1521">
        <v>364.97277832031199</v>
      </c>
    </row>
    <row r="1522" spans="1:5">
      <c r="A1522" s="92">
        <v>2055</v>
      </c>
      <c r="B1522" s="92" t="s">
        <v>147</v>
      </c>
      <c r="C1522" s="92" t="s">
        <v>285</v>
      </c>
      <c r="D1522" s="92" t="s">
        <v>286</v>
      </c>
      <c r="E1522">
        <v>6175.8837890625</v>
      </c>
    </row>
    <row r="1523" spans="1:5">
      <c r="A1523" s="92">
        <v>2055</v>
      </c>
      <c r="B1523" s="92" t="s">
        <v>147</v>
      </c>
      <c r="C1523" s="92" t="s">
        <v>285</v>
      </c>
      <c r="D1523" s="92" t="s">
        <v>286</v>
      </c>
      <c r="E1523">
        <v>6228.46044921875</v>
      </c>
    </row>
    <row r="1524" spans="1:5">
      <c r="A1524" s="92">
        <v>2055</v>
      </c>
      <c r="B1524" s="92" t="s">
        <v>183</v>
      </c>
      <c r="C1524" s="92" t="s">
        <v>285</v>
      </c>
      <c r="D1524" s="92" t="s">
        <v>286</v>
      </c>
      <c r="E1524">
        <v>10317.591796875</v>
      </c>
    </row>
    <row r="1525" spans="1:5">
      <c r="A1525" s="92">
        <v>2055</v>
      </c>
      <c r="B1525" s="92" t="s">
        <v>183</v>
      </c>
      <c r="C1525" s="92" t="s">
        <v>285</v>
      </c>
      <c r="D1525" s="92" t="s">
        <v>286</v>
      </c>
      <c r="E1525">
        <v>2500.01831054688</v>
      </c>
    </row>
    <row r="1526" spans="1:5">
      <c r="A1526" s="92">
        <v>2055</v>
      </c>
      <c r="B1526" s="92" t="s">
        <v>183</v>
      </c>
      <c r="C1526" s="92" t="s">
        <v>285</v>
      </c>
      <c r="D1526" s="92" t="s">
        <v>286</v>
      </c>
      <c r="E1526">
        <v>1265.19189453125</v>
      </c>
    </row>
    <row r="1527" spans="1:5">
      <c r="A1527" s="92">
        <v>2055</v>
      </c>
      <c r="B1527" s="92" t="s">
        <v>183</v>
      </c>
      <c r="C1527" s="92" t="s">
        <v>285</v>
      </c>
      <c r="D1527" s="92" t="s">
        <v>286</v>
      </c>
      <c r="E1527">
        <v>3798.39379882812</v>
      </c>
    </row>
    <row r="1528" spans="1:5">
      <c r="A1528" s="92">
        <v>2055</v>
      </c>
      <c r="B1528" s="92" t="s">
        <v>149</v>
      </c>
      <c r="C1528" s="92" t="s">
        <v>285</v>
      </c>
      <c r="D1528" s="92" t="s">
        <v>286</v>
      </c>
      <c r="E1528">
        <v>843.6533203125</v>
      </c>
    </row>
    <row r="1529" spans="1:5">
      <c r="A1529" s="92">
        <v>2055</v>
      </c>
      <c r="B1529" s="92" t="s">
        <v>149</v>
      </c>
      <c r="C1529" s="92" t="s">
        <v>285</v>
      </c>
      <c r="D1529" s="92" t="s">
        <v>286</v>
      </c>
      <c r="E1529">
        <v>6.4287986606359499E-3</v>
      </c>
    </row>
    <row r="1530" spans="1:5">
      <c r="A1530" s="92">
        <v>2055</v>
      </c>
      <c r="B1530" s="92" t="s">
        <v>149</v>
      </c>
      <c r="C1530" s="92" t="s">
        <v>285</v>
      </c>
      <c r="D1530" s="92" t="s">
        <v>286</v>
      </c>
      <c r="E1530">
        <v>37.971466064453097</v>
      </c>
    </row>
    <row r="1531" spans="1:5">
      <c r="A1531" s="92">
        <v>2055</v>
      </c>
      <c r="B1531" s="92" t="s">
        <v>149</v>
      </c>
      <c r="C1531" s="92" t="s">
        <v>285</v>
      </c>
      <c r="D1531" s="92" t="s">
        <v>286</v>
      </c>
      <c r="E1531">
        <v>7.6733422279357901</v>
      </c>
    </row>
    <row r="1532" spans="1:5">
      <c r="A1532" s="92">
        <v>2055</v>
      </c>
      <c r="B1532" s="92" t="s">
        <v>149</v>
      </c>
      <c r="C1532" s="92" t="s">
        <v>285</v>
      </c>
      <c r="D1532" s="92" t="s">
        <v>286</v>
      </c>
      <c r="E1532">
        <v>1.5135079622268699</v>
      </c>
    </row>
    <row r="1533" spans="1:5">
      <c r="A1533" s="92">
        <v>2055</v>
      </c>
      <c r="B1533" s="92" t="s">
        <v>149</v>
      </c>
      <c r="C1533" s="92" t="s">
        <v>285</v>
      </c>
      <c r="D1533" s="92" t="s">
        <v>286</v>
      </c>
      <c r="E1533">
        <v>5.4549255371093803</v>
      </c>
    </row>
    <row r="1534" spans="1:5">
      <c r="A1534" s="92">
        <v>2055</v>
      </c>
      <c r="B1534" s="92" t="s">
        <v>149</v>
      </c>
      <c r="C1534" s="92" t="s">
        <v>285</v>
      </c>
      <c r="D1534" s="92" t="s">
        <v>286</v>
      </c>
      <c r="E1534">
        <v>659.27099609375</v>
      </c>
    </row>
    <row r="1535" spans="1:5">
      <c r="A1535" s="92">
        <v>2055</v>
      </c>
      <c r="B1535" s="92" t="s">
        <v>149</v>
      </c>
      <c r="C1535" s="92" t="s">
        <v>285</v>
      </c>
      <c r="D1535" s="92" t="s">
        <v>286</v>
      </c>
      <c r="E1535">
        <v>8.8402194976806605</v>
      </c>
    </row>
    <row r="1536" spans="1:5">
      <c r="A1536" s="92">
        <v>2055</v>
      </c>
      <c r="B1536" s="92" t="s">
        <v>149</v>
      </c>
      <c r="C1536" s="92" t="s">
        <v>285</v>
      </c>
      <c r="D1536" s="92" t="s">
        <v>286</v>
      </c>
      <c r="E1536">
        <v>3782.33520507812</v>
      </c>
    </row>
    <row r="1537" spans="1:5">
      <c r="A1537" s="92">
        <v>2055</v>
      </c>
      <c r="B1537" s="92" t="s">
        <v>149</v>
      </c>
      <c r="C1537" s="92" t="s">
        <v>285</v>
      </c>
      <c r="D1537" s="92" t="s">
        <v>286</v>
      </c>
      <c r="E1537">
        <v>146.61033630371099</v>
      </c>
    </row>
    <row r="1538" spans="1:5">
      <c r="A1538" s="92">
        <v>2055</v>
      </c>
      <c r="B1538" s="92" t="s">
        <v>149</v>
      </c>
      <c r="C1538" s="92" t="s">
        <v>285</v>
      </c>
      <c r="D1538" s="92" t="s">
        <v>286</v>
      </c>
      <c r="E1538">
        <v>2.4814338684082</v>
      </c>
    </row>
    <row r="1539" spans="1:5">
      <c r="A1539" s="92">
        <v>2055</v>
      </c>
      <c r="B1539" s="92" t="s">
        <v>149</v>
      </c>
      <c r="C1539" s="92" t="s">
        <v>285</v>
      </c>
      <c r="D1539" s="92" t="s">
        <v>286</v>
      </c>
      <c r="E1539">
        <v>0.77925890684127797</v>
      </c>
    </row>
    <row r="1540" spans="1:5">
      <c r="A1540" s="92">
        <v>2055</v>
      </c>
      <c r="B1540" s="92" t="s">
        <v>149</v>
      </c>
      <c r="C1540" s="92" t="s">
        <v>285</v>
      </c>
      <c r="D1540" s="92" t="s">
        <v>286</v>
      </c>
      <c r="E1540">
        <v>0.99000555276870705</v>
      </c>
    </row>
    <row r="1541" spans="1:5">
      <c r="A1541" s="92">
        <v>2055</v>
      </c>
      <c r="B1541" s="92" t="s">
        <v>149</v>
      </c>
      <c r="C1541" s="92" t="s">
        <v>285</v>
      </c>
      <c r="D1541" s="92" t="s">
        <v>286</v>
      </c>
      <c r="E1541">
        <v>112.84992218017599</v>
      </c>
    </row>
    <row r="1542" spans="1:5">
      <c r="A1542" s="92">
        <v>2055</v>
      </c>
      <c r="B1542" s="92" t="s">
        <v>155</v>
      </c>
      <c r="C1542" s="92" t="s">
        <v>285</v>
      </c>
      <c r="D1542" s="92" t="s">
        <v>286</v>
      </c>
      <c r="E1542">
        <v>716.26849365234398</v>
      </c>
    </row>
    <row r="1543" spans="1:5">
      <c r="A1543" s="92">
        <v>2055</v>
      </c>
      <c r="B1543" s="92" t="s">
        <v>155</v>
      </c>
      <c r="C1543" s="92" t="s">
        <v>285</v>
      </c>
      <c r="D1543" s="92" t="s">
        <v>286</v>
      </c>
      <c r="E1543">
        <v>2178.87158203125</v>
      </c>
    </row>
    <row r="1544" spans="1:5">
      <c r="A1544" s="92">
        <v>2055</v>
      </c>
      <c r="B1544" s="92" t="s">
        <v>155</v>
      </c>
      <c r="C1544" s="92" t="s">
        <v>285</v>
      </c>
      <c r="D1544" s="92" t="s">
        <v>286</v>
      </c>
      <c r="E1544">
        <v>2158.314453125</v>
      </c>
    </row>
    <row r="1545" spans="1:5">
      <c r="A1545" s="92">
        <v>2055</v>
      </c>
      <c r="B1545" s="92" t="s">
        <v>155</v>
      </c>
      <c r="C1545" s="92" t="s">
        <v>285</v>
      </c>
      <c r="D1545" s="92" t="s">
        <v>286</v>
      </c>
      <c r="E1545">
        <v>6467.5625</v>
      </c>
    </row>
    <row r="1546" spans="1:5">
      <c r="A1546" s="92">
        <v>2055</v>
      </c>
      <c r="B1546" s="92" t="s">
        <v>155</v>
      </c>
      <c r="C1546" s="92" t="s">
        <v>285</v>
      </c>
      <c r="D1546" s="92" t="s">
        <v>286</v>
      </c>
      <c r="E1546">
        <v>4642.40625</v>
      </c>
    </row>
    <row r="1547" spans="1:5">
      <c r="A1547" s="92">
        <v>2055</v>
      </c>
      <c r="B1547" s="92" t="s">
        <v>155</v>
      </c>
      <c r="C1547" s="92" t="s">
        <v>285</v>
      </c>
      <c r="D1547" s="92" t="s">
        <v>286</v>
      </c>
      <c r="E1547">
        <v>274.52642822265602</v>
      </c>
    </row>
    <row r="1548" spans="1:5">
      <c r="A1548" s="92">
        <v>2055</v>
      </c>
      <c r="B1548" s="92" t="s">
        <v>155</v>
      </c>
      <c r="C1548" s="92" t="s">
        <v>285</v>
      </c>
      <c r="D1548" s="92" t="s">
        <v>286</v>
      </c>
      <c r="E1548">
        <v>14834.212890625</v>
      </c>
    </row>
    <row r="1549" spans="1:5">
      <c r="A1549" s="92">
        <v>2055</v>
      </c>
      <c r="B1549" s="92" t="s">
        <v>155</v>
      </c>
      <c r="C1549" s="92" t="s">
        <v>285</v>
      </c>
      <c r="D1549" s="92" t="s">
        <v>286</v>
      </c>
      <c r="E1549">
        <v>2.1269109249114999</v>
      </c>
    </row>
    <row r="1550" spans="1:5">
      <c r="A1550" s="92">
        <v>2055</v>
      </c>
      <c r="B1550" s="92" t="s">
        <v>155</v>
      </c>
      <c r="C1550" s="92" t="s">
        <v>285</v>
      </c>
      <c r="D1550" s="92" t="s">
        <v>286</v>
      </c>
      <c r="E1550">
        <v>4.3534524738788596E-3</v>
      </c>
    </row>
    <row r="1551" spans="1:5">
      <c r="A1551" s="92">
        <v>2055</v>
      </c>
      <c r="B1551" s="92" t="s">
        <v>155</v>
      </c>
      <c r="C1551" s="92" t="s">
        <v>285</v>
      </c>
      <c r="D1551" s="92" t="s">
        <v>286</v>
      </c>
      <c r="E1551">
        <v>14080.3701171875</v>
      </c>
    </row>
    <row r="1552" spans="1:5">
      <c r="A1552" s="92">
        <v>2055</v>
      </c>
      <c r="B1552" s="92" t="s">
        <v>155</v>
      </c>
      <c r="C1552" s="92" t="s">
        <v>285</v>
      </c>
      <c r="D1552" s="92" t="s">
        <v>286</v>
      </c>
      <c r="E1552">
        <v>0.65875595808029197</v>
      </c>
    </row>
    <row r="1553" spans="1:5">
      <c r="A1553" s="92">
        <v>2055</v>
      </c>
      <c r="B1553" s="92" t="s">
        <v>155</v>
      </c>
      <c r="C1553" s="92" t="s">
        <v>285</v>
      </c>
      <c r="D1553" s="92" t="s">
        <v>286</v>
      </c>
      <c r="E1553">
        <v>68.340301513671903</v>
      </c>
    </row>
    <row r="1554" spans="1:5">
      <c r="A1554" s="92">
        <v>2060</v>
      </c>
      <c r="B1554" s="92" t="s">
        <v>78</v>
      </c>
      <c r="C1554" s="92" t="s">
        <v>285</v>
      </c>
      <c r="D1554" s="92" t="s">
        <v>286</v>
      </c>
      <c r="E1554">
        <v>397.83413696289102</v>
      </c>
    </row>
    <row r="1555" spans="1:5">
      <c r="A1555" s="92">
        <v>2060</v>
      </c>
      <c r="B1555" s="92" t="s">
        <v>78</v>
      </c>
      <c r="C1555" s="92" t="s">
        <v>285</v>
      </c>
      <c r="D1555" s="92" t="s">
        <v>286</v>
      </c>
      <c r="E1555">
        <v>1658.61669921875</v>
      </c>
    </row>
    <row r="1556" spans="1:5">
      <c r="A1556" s="92">
        <v>2060</v>
      </c>
      <c r="B1556" s="92" t="s">
        <v>78</v>
      </c>
      <c r="C1556" s="92" t="s">
        <v>285</v>
      </c>
      <c r="D1556" s="92" t="s">
        <v>286</v>
      </c>
      <c r="E1556">
        <v>61.019058227539098</v>
      </c>
    </row>
    <row r="1557" spans="1:5">
      <c r="A1557" s="92">
        <v>2060</v>
      </c>
      <c r="B1557" s="92" t="s">
        <v>78</v>
      </c>
      <c r="C1557" s="92" t="s">
        <v>285</v>
      </c>
      <c r="D1557" s="92" t="s">
        <v>286</v>
      </c>
      <c r="E1557">
        <v>8415.8984375</v>
      </c>
    </row>
    <row r="1558" spans="1:5">
      <c r="A1558" s="92">
        <v>2060</v>
      </c>
      <c r="B1558" s="92" t="s">
        <v>78</v>
      </c>
      <c r="C1558" s="92" t="s">
        <v>285</v>
      </c>
      <c r="D1558" s="92" t="s">
        <v>286</v>
      </c>
      <c r="E1558">
        <v>2999.51098632812</v>
      </c>
    </row>
    <row r="1559" spans="1:5">
      <c r="A1559" s="92">
        <v>2060</v>
      </c>
      <c r="B1559" s="92" t="s">
        <v>78</v>
      </c>
      <c r="C1559" s="92" t="s">
        <v>285</v>
      </c>
      <c r="D1559" s="92" t="s">
        <v>286</v>
      </c>
      <c r="E1559">
        <v>1806.77709960938</v>
      </c>
    </row>
    <row r="1560" spans="1:5">
      <c r="A1560" s="92">
        <v>2060</v>
      </c>
      <c r="B1560" s="92" t="s">
        <v>78</v>
      </c>
      <c r="C1560" s="92" t="s">
        <v>285</v>
      </c>
      <c r="D1560" s="92" t="s">
        <v>286</v>
      </c>
      <c r="E1560">
        <v>7876.36767578125</v>
      </c>
    </row>
    <row r="1561" spans="1:5">
      <c r="A1561" s="92">
        <v>2060</v>
      </c>
      <c r="B1561" s="92" t="s">
        <v>78</v>
      </c>
      <c r="C1561" s="92" t="s">
        <v>285</v>
      </c>
      <c r="D1561" s="92" t="s">
        <v>286</v>
      </c>
      <c r="E1561">
        <v>857.27349853515602</v>
      </c>
    </row>
    <row r="1562" spans="1:5">
      <c r="A1562" s="92">
        <v>2060</v>
      </c>
      <c r="B1562" s="92" t="s">
        <v>81</v>
      </c>
      <c r="C1562" s="92" t="s">
        <v>285</v>
      </c>
      <c r="D1562" s="92" t="s">
        <v>286</v>
      </c>
      <c r="E1562">
        <v>143.12788391113301</v>
      </c>
    </row>
    <row r="1563" spans="1:5">
      <c r="A1563" s="92">
        <v>2060</v>
      </c>
      <c r="B1563" s="92" t="s">
        <v>81</v>
      </c>
      <c r="C1563" s="92" t="s">
        <v>285</v>
      </c>
      <c r="D1563" s="92" t="s">
        <v>286</v>
      </c>
      <c r="E1563">
        <v>1217.0703125</v>
      </c>
    </row>
    <row r="1564" spans="1:5">
      <c r="A1564" s="92">
        <v>2060</v>
      </c>
      <c r="B1564" s="92" t="s">
        <v>81</v>
      </c>
      <c r="C1564" s="92" t="s">
        <v>285</v>
      </c>
      <c r="D1564" s="92" t="s">
        <v>286</v>
      </c>
      <c r="E1564">
        <v>1742.70275878906</v>
      </c>
    </row>
    <row r="1565" spans="1:5">
      <c r="A1565" s="92">
        <v>2060</v>
      </c>
      <c r="B1565" s="92" t="s">
        <v>81</v>
      </c>
      <c r="C1565" s="92" t="s">
        <v>285</v>
      </c>
      <c r="D1565" s="92" t="s">
        <v>286</v>
      </c>
      <c r="E1565">
        <v>845.29193115234398</v>
      </c>
    </row>
    <row r="1566" spans="1:5">
      <c r="A1566" s="92">
        <v>2060</v>
      </c>
      <c r="B1566" s="92" t="s">
        <v>81</v>
      </c>
      <c r="C1566" s="92" t="s">
        <v>285</v>
      </c>
      <c r="D1566" s="92" t="s">
        <v>286</v>
      </c>
      <c r="E1566">
        <v>1998.6904296875</v>
      </c>
    </row>
    <row r="1567" spans="1:5">
      <c r="A1567" s="92">
        <v>2060</v>
      </c>
      <c r="B1567" s="92" t="s">
        <v>81</v>
      </c>
      <c r="C1567" s="92" t="s">
        <v>285</v>
      </c>
      <c r="D1567" s="92" t="s">
        <v>286</v>
      </c>
      <c r="E1567">
        <v>3.3641710281372101</v>
      </c>
    </row>
    <row r="1568" spans="1:5">
      <c r="A1568" s="92">
        <v>2060</v>
      </c>
      <c r="B1568" s="92" t="s">
        <v>81</v>
      </c>
      <c r="C1568" s="92" t="s">
        <v>285</v>
      </c>
      <c r="D1568" s="92" t="s">
        <v>286</v>
      </c>
      <c r="E1568">
        <v>2145.73046875</v>
      </c>
    </row>
    <row r="1569" spans="1:5">
      <c r="A1569" s="92">
        <v>2060</v>
      </c>
      <c r="B1569" s="92" t="s">
        <v>81</v>
      </c>
      <c r="C1569" s="92" t="s">
        <v>285</v>
      </c>
      <c r="D1569" s="92" t="s">
        <v>286</v>
      </c>
      <c r="E1569">
        <v>344.54391479492199</v>
      </c>
    </row>
    <row r="1570" spans="1:5">
      <c r="A1570" s="92">
        <v>2060</v>
      </c>
      <c r="B1570" s="92" t="s">
        <v>81</v>
      </c>
      <c r="C1570" s="92" t="s">
        <v>285</v>
      </c>
      <c r="D1570" s="92" t="s">
        <v>286</v>
      </c>
      <c r="E1570">
        <v>0.79676288366317705</v>
      </c>
    </row>
    <row r="1571" spans="1:5">
      <c r="A1571" s="92">
        <v>2060</v>
      </c>
      <c r="B1571" s="92" t="s">
        <v>81</v>
      </c>
      <c r="C1571" s="92" t="s">
        <v>285</v>
      </c>
      <c r="D1571" s="92" t="s">
        <v>286</v>
      </c>
      <c r="E1571">
        <v>365.75616455078102</v>
      </c>
    </row>
    <row r="1572" spans="1:5">
      <c r="A1572" s="92">
        <v>2060</v>
      </c>
      <c r="B1572" s="92" t="s">
        <v>81</v>
      </c>
      <c r="C1572" s="92" t="s">
        <v>285</v>
      </c>
      <c r="D1572" s="92" t="s">
        <v>286</v>
      </c>
      <c r="E1572">
        <v>11.816632270813001</v>
      </c>
    </row>
    <row r="1573" spans="1:5">
      <c r="A1573" s="92">
        <v>2060</v>
      </c>
      <c r="B1573" s="92" t="s">
        <v>81</v>
      </c>
      <c r="C1573" s="92" t="s">
        <v>285</v>
      </c>
      <c r="D1573" s="92" t="s">
        <v>286</v>
      </c>
      <c r="E1573">
        <v>149.05999755859401</v>
      </c>
    </row>
    <row r="1574" spans="1:5">
      <c r="A1574" s="92">
        <v>2060</v>
      </c>
      <c r="B1574" s="92" t="s">
        <v>87</v>
      </c>
      <c r="C1574" s="92" t="s">
        <v>285</v>
      </c>
      <c r="D1574" s="92" t="s">
        <v>286</v>
      </c>
      <c r="E1574">
        <v>372.36560058593801</v>
      </c>
    </row>
    <row r="1575" spans="1:5">
      <c r="A1575" s="92">
        <v>2060</v>
      </c>
      <c r="B1575" s="92" t="s">
        <v>87</v>
      </c>
      <c r="C1575" s="92" t="s">
        <v>285</v>
      </c>
      <c r="D1575" s="92" t="s">
        <v>286</v>
      </c>
      <c r="E1575">
        <v>401.52764892578102</v>
      </c>
    </row>
    <row r="1576" spans="1:5">
      <c r="A1576" s="92">
        <v>2060</v>
      </c>
      <c r="B1576" s="92" t="s">
        <v>87</v>
      </c>
      <c r="C1576" s="92" t="s">
        <v>285</v>
      </c>
      <c r="D1576" s="92" t="s">
        <v>286</v>
      </c>
      <c r="E1576">
        <v>5089.12548828125</v>
      </c>
    </row>
    <row r="1577" spans="1:5">
      <c r="A1577" s="92">
        <v>2060</v>
      </c>
      <c r="B1577" s="92" t="s">
        <v>87</v>
      </c>
      <c r="C1577" s="92" t="s">
        <v>285</v>
      </c>
      <c r="D1577" s="92" t="s">
        <v>286</v>
      </c>
      <c r="E1577">
        <v>675.848876953125</v>
      </c>
    </row>
    <row r="1578" spans="1:5">
      <c r="A1578" s="92">
        <v>2060</v>
      </c>
      <c r="B1578" s="92" t="s">
        <v>87</v>
      </c>
      <c r="C1578" s="92" t="s">
        <v>285</v>
      </c>
      <c r="D1578" s="92" t="s">
        <v>286</v>
      </c>
      <c r="E1578">
        <v>1804.15270996094</v>
      </c>
    </row>
    <row r="1579" spans="1:5">
      <c r="A1579" s="92">
        <v>2060</v>
      </c>
      <c r="B1579" s="92" t="s">
        <v>87</v>
      </c>
      <c r="C1579" s="92" t="s">
        <v>285</v>
      </c>
      <c r="D1579" s="92" t="s">
        <v>286</v>
      </c>
      <c r="E1579">
        <v>112.12485504150401</v>
      </c>
    </row>
    <row r="1580" spans="1:5">
      <c r="A1580" s="92">
        <v>2060</v>
      </c>
      <c r="B1580" s="92" t="s">
        <v>87</v>
      </c>
      <c r="C1580" s="92" t="s">
        <v>285</v>
      </c>
      <c r="D1580" s="92" t="s">
        <v>286</v>
      </c>
      <c r="E1580">
        <v>2370.546875</v>
      </c>
    </row>
    <row r="1581" spans="1:5">
      <c r="A1581" s="92">
        <v>2060</v>
      </c>
      <c r="B1581" s="92" t="s">
        <v>87</v>
      </c>
      <c r="C1581" s="92" t="s">
        <v>285</v>
      </c>
      <c r="D1581" s="92" t="s">
        <v>286</v>
      </c>
      <c r="E1581">
        <v>0.13097582757473</v>
      </c>
    </row>
    <row r="1582" spans="1:5">
      <c r="A1582" s="92">
        <v>2060</v>
      </c>
      <c r="B1582" s="92" t="s">
        <v>87</v>
      </c>
      <c r="C1582" s="92" t="s">
        <v>285</v>
      </c>
      <c r="D1582" s="92" t="s">
        <v>286</v>
      </c>
      <c r="E1582">
        <v>521.39752197265602</v>
      </c>
    </row>
    <row r="1583" spans="1:5">
      <c r="A1583" s="92">
        <v>2060</v>
      </c>
      <c r="B1583" s="92" t="s">
        <v>87</v>
      </c>
      <c r="C1583" s="92" t="s">
        <v>285</v>
      </c>
      <c r="D1583" s="92" t="s">
        <v>286</v>
      </c>
      <c r="E1583">
        <v>86.567390441894503</v>
      </c>
    </row>
    <row r="1584" spans="1:5">
      <c r="A1584" s="92">
        <v>2060</v>
      </c>
      <c r="B1584" s="92" t="s">
        <v>87</v>
      </c>
      <c r="C1584" s="92" t="s">
        <v>285</v>
      </c>
      <c r="D1584" s="92" t="s">
        <v>286</v>
      </c>
      <c r="E1584">
        <v>557.65826416015602</v>
      </c>
    </row>
    <row r="1585" spans="1:5">
      <c r="A1585" s="92">
        <v>2060</v>
      </c>
      <c r="B1585" s="92" t="s">
        <v>87</v>
      </c>
      <c r="C1585" s="92" t="s">
        <v>285</v>
      </c>
      <c r="D1585" s="92" t="s">
        <v>286</v>
      </c>
      <c r="E1585">
        <v>1.3740913867950399</v>
      </c>
    </row>
    <row r="1586" spans="1:5">
      <c r="A1586" s="92">
        <v>2060</v>
      </c>
      <c r="B1586" s="92" t="s">
        <v>87</v>
      </c>
      <c r="C1586" s="92" t="s">
        <v>285</v>
      </c>
      <c r="D1586" s="92" t="s">
        <v>286</v>
      </c>
      <c r="E1586">
        <v>360.10488891601602</v>
      </c>
    </row>
    <row r="1587" spans="1:5">
      <c r="A1587" s="92">
        <v>2060</v>
      </c>
      <c r="B1587" s="92" t="s">
        <v>87</v>
      </c>
      <c r="C1587" s="92" t="s">
        <v>285</v>
      </c>
      <c r="D1587" s="92" t="s">
        <v>286</v>
      </c>
      <c r="E1587">
        <v>2.6456844806671098</v>
      </c>
    </row>
    <row r="1588" spans="1:5">
      <c r="A1588" s="92">
        <v>2060</v>
      </c>
      <c r="B1588" s="92" t="s">
        <v>87</v>
      </c>
      <c r="C1588" s="92" t="s">
        <v>285</v>
      </c>
      <c r="D1588" s="92" t="s">
        <v>286</v>
      </c>
      <c r="E1588">
        <v>3256.30053710938</v>
      </c>
    </row>
    <row r="1589" spans="1:5">
      <c r="A1589" s="92">
        <v>2060</v>
      </c>
      <c r="B1589" s="92" t="s">
        <v>84</v>
      </c>
      <c r="C1589" s="92" t="s">
        <v>285</v>
      </c>
      <c r="D1589" s="92" t="s">
        <v>286</v>
      </c>
      <c r="E1589">
        <v>307.01672363281199</v>
      </c>
    </row>
    <row r="1590" spans="1:5">
      <c r="A1590" s="92">
        <v>2060</v>
      </c>
      <c r="B1590" s="92" t="s">
        <v>84</v>
      </c>
      <c r="C1590" s="92" t="s">
        <v>285</v>
      </c>
      <c r="D1590" s="92" t="s">
        <v>286</v>
      </c>
      <c r="E1590">
        <v>463.76486206054699</v>
      </c>
    </row>
    <row r="1591" spans="1:5">
      <c r="A1591" s="92">
        <v>2060</v>
      </c>
      <c r="B1591" s="92" t="s">
        <v>84</v>
      </c>
      <c r="C1591" s="92" t="s">
        <v>285</v>
      </c>
      <c r="D1591" s="92" t="s">
        <v>286</v>
      </c>
      <c r="E1591">
        <v>104.668128967285</v>
      </c>
    </row>
    <row r="1592" spans="1:5">
      <c r="A1592" s="92">
        <v>2060</v>
      </c>
      <c r="B1592" s="92" t="s">
        <v>84</v>
      </c>
      <c r="C1592" s="92" t="s">
        <v>285</v>
      </c>
      <c r="D1592" s="92" t="s">
        <v>286</v>
      </c>
      <c r="E1592">
        <v>5.3130869865417498</v>
      </c>
    </row>
    <row r="1593" spans="1:5">
      <c r="A1593" s="92">
        <v>2060</v>
      </c>
      <c r="B1593" s="92" t="s">
        <v>84</v>
      </c>
      <c r="C1593" s="92" t="s">
        <v>285</v>
      </c>
      <c r="D1593" s="92" t="s">
        <v>286</v>
      </c>
      <c r="E1593">
        <v>284.676025390625</v>
      </c>
    </row>
    <row r="1594" spans="1:5">
      <c r="A1594" s="92">
        <v>2060</v>
      </c>
      <c r="B1594" s="92" t="s">
        <v>84</v>
      </c>
      <c r="C1594" s="92" t="s">
        <v>285</v>
      </c>
      <c r="D1594" s="92" t="s">
        <v>286</v>
      </c>
      <c r="E1594">
        <v>52.941841125488303</v>
      </c>
    </row>
    <row r="1595" spans="1:5">
      <c r="A1595" s="92">
        <v>2060</v>
      </c>
      <c r="B1595" s="92" t="s">
        <v>84</v>
      </c>
      <c r="C1595" s="92" t="s">
        <v>285</v>
      </c>
      <c r="D1595" s="92" t="s">
        <v>286</v>
      </c>
      <c r="E1595">
        <v>97.285789489746094</v>
      </c>
    </row>
    <row r="1596" spans="1:5">
      <c r="A1596" s="92">
        <v>2060</v>
      </c>
      <c r="B1596" s="92" t="s">
        <v>84</v>
      </c>
      <c r="C1596" s="92" t="s">
        <v>285</v>
      </c>
      <c r="D1596" s="92" t="s">
        <v>286</v>
      </c>
      <c r="E1596">
        <v>3711.6240234375</v>
      </c>
    </row>
    <row r="1597" spans="1:5">
      <c r="A1597" s="92">
        <v>2060</v>
      </c>
      <c r="B1597" s="92" t="s">
        <v>84</v>
      </c>
      <c r="C1597" s="92" t="s">
        <v>285</v>
      </c>
      <c r="D1597" s="92" t="s">
        <v>286</v>
      </c>
      <c r="E1597">
        <v>2068.802734375</v>
      </c>
    </row>
    <row r="1598" spans="1:5">
      <c r="A1598" s="92">
        <v>2060</v>
      </c>
      <c r="B1598" s="92" t="s">
        <v>84</v>
      </c>
      <c r="C1598" s="92" t="s">
        <v>285</v>
      </c>
      <c r="D1598" s="92" t="s">
        <v>286</v>
      </c>
      <c r="E1598">
        <v>1168.17138671875</v>
      </c>
    </row>
    <row r="1599" spans="1:5">
      <c r="A1599" s="92">
        <v>2060</v>
      </c>
      <c r="B1599" s="92" t="s">
        <v>84</v>
      </c>
      <c r="C1599" s="92" t="s">
        <v>285</v>
      </c>
      <c r="D1599" s="92" t="s">
        <v>286</v>
      </c>
      <c r="E1599">
        <v>227.82870483398401</v>
      </c>
    </row>
    <row r="1600" spans="1:5">
      <c r="A1600" s="92">
        <v>2060</v>
      </c>
      <c r="B1600" s="92" t="s">
        <v>90</v>
      </c>
      <c r="C1600" s="92" t="s">
        <v>285</v>
      </c>
      <c r="D1600" s="92" t="s">
        <v>286</v>
      </c>
      <c r="E1600">
        <v>812.97595214843795</v>
      </c>
    </row>
    <row r="1601" spans="1:5">
      <c r="A1601" s="92">
        <v>2060</v>
      </c>
      <c r="B1601" s="92" t="s">
        <v>90</v>
      </c>
      <c r="C1601" s="92" t="s">
        <v>285</v>
      </c>
      <c r="D1601" s="92" t="s">
        <v>286</v>
      </c>
      <c r="E1601">
        <v>709.08026123046898</v>
      </c>
    </row>
    <row r="1602" spans="1:5">
      <c r="A1602" s="92">
        <v>2060</v>
      </c>
      <c r="B1602" s="92" t="s">
        <v>90</v>
      </c>
      <c r="C1602" s="92" t="s">
        <v>285</v>
      </c>
      <c r="D1602" s="92" t="s">
        <v>286</v>
      </c>
      <c r="E1602">
        <v>3.2406598329544102E-2</v>
      </c>
    </row>
    <row r="1603" spans="1:5">
      <c r="A1603" s="92">
        <v>2060</v>
      </c>
      <c r="B1603" s="92" t="s">
        <v>90</v>
      </c>
      <c r="C1603" s="92" t="s">
        <v>285</v>
      </c>
      <c r="D1603" s="92" t="s">
        <v>286</v>
      </c>
      <c r="E1603">
        <v>4.0464234352111799</v>
      </c>
    </row>
    <row r="1604" spans="1:5">
      <c r="A1604" s="92">
        <v>2060</v>
      </c>
      <c r="B1604" s="92" t="s">
        <v>90</v>
      </c>
      <c r="C1604" s="92" t="s">
        <v>285</v>
      </c>
      <c r="D1604" s="92" t="s">
        <v>286</v>
      </c>
      <c r="E1604">
        <v>8.5606193542480504</v>
      </c>
    </row>
    <row r="1605" spans="1:5">
      <c r="A1605" s="92">
        <v>2060</v>
      </c>
      <c r="B1605" s="92" t="s">
        <v>90</v>
      </c>
      <c r="C1605" s="92" t="s">
        <v>285</v>
      </c>
      <c r="D1605" s="92" t="s">
        <v>286</v>
      </c>
      <c r="E1605">
        <v>21.478284835815401</v>
      </c>
    </row>
    <row r="1606" spans="1:5">
      <c r="A1606" s="92">
        <v>2060</v>
      </c>
      <c r="B1606" s="92" t="s">
        <v>90</v>
      </c>
      <c r="C1606" s="92" t="s">
        <v>285</v>
      </c>
      <c r="D1606" s="92" t="s">
        <v>286</v>
      </c>
      <c r="E1606">
        <v>83.354148864746094</v>
      </c>
    </row>
    <row r="1607" spans="1:5">
      <c r="A1607" s="92">
        <v>2060</v>
      </c>
      <c r="B1607" s="92" t="s">
        <v>90</v>
      </c>
      <c r="C1607" s="92" t="s">
        <v>285</v>
      </c>
      <c r="D1607" s="92" t="s">
        <v>286</v>
      </c>
      <c r="E1607">
        <v>39.856388092041001</v>
      </c>
    </row>
    <row r="1608" spans="1:5">
      <c r="A1608" s="92">
        <v>2060</v>
      </c>
      <c r="B1608" s="92" t="s">
        <v>90</v>
      </c>
      <c r="C1608" s="92" t="s">
        <v>285</v>
      </c>
      <c r="D1608" s="92" t="s">
        <v>286</v>
      </c>
      <c r="E1608">
        <v>3287.48510742188</v>
      </c>
    </row>
    <row r="1609" spans="1:5">
      <c r="A1609" s="92">
        <v>2060</v>
      </c>
      <c r="B1609" s="92" t="s">
        <v>90</v>
      </c>
      <c r="C1609" s="92" t="s">
        <v>285</v>
      </c>
      <c r="D1609" s="92" t="s">
        <v>286</v>
      </c>
      <c r="E1609">
        <v>29.0711784362793</v>
      </c>
    </row>
    <row r="1610" spans="1:5">
      <c r="A1610" s="92">
        <v>2060</v>
      </c>
      <c r="B1610" s="92" t="s">
        <v>95</v>
      </c>
      <c r="C1610" s="92" t="s">
        <v>285</v>
      </c>
      <c r="D1610" s="92" t="s">
        <v>286</v>
      </c>
      <c r="E1610">
        <v>2825.25073242188</v>
      </c>
    </row>
    <row r="1611" spans="1:5">
      <c r="A1611" s="92">
        <v>2060</v>
      </c>
      <c r="B1611" s="92" t="s">
        <v>95</v>
      </c>
      <c r="C1611" s="92" t="s">
        <v>285</v>
      </c>
      <c r="D1611" s="92" t="s">
        <v>286</v>
      </c>
      <c r="E1611">
        <v>730.74108886718795</v>
      </c>
    </row>
    <row r="1612" spans="1:5">
      <c r="A1612" s="92">
        <v>2060</v>
      </c>
      <c r="B1612" s="92" t="s">
        <v>95</v>
      </c>
      <c r="C1612" s="92" t="s">
        <v>285</v>
      </c>
      <c r="D1612" s="92" t="s">
        <v>286</v>
      </c>
      <c r="E1612">
        <v>19.641176223754901</v>
      </c>
    </row>
    <row r="1613" spans="1:5">
      <c r="A1613" s="92">
        <v>2060</v>
      </c>
      <c r="B1613" s="92" t="s">
        <v>95</v>
      </c>
      <c r="C1613" s="92" t="s">
        <v>285</v>
      </c>
      <c r="D1613" s="92" t="s">
        <v>286</v>
      </c>
      <c r="E1613">
        <v>1351.0673828125</v>
      </c>
    </row>
    <row r="1614" spans="1:5">
      <c r="A1614" s="92">
        <v>2060</v>
      </c>
      <c r="B1614" s="92" t="s">
        <v>95</v>
      </c>
      <c r="C1614" s="92" t="s">
        <v>285</v>
      </c>
      <c r="D1614" s="92" t="s">
        <v>286</v>
      </c>
      <c r="E1614">
        <v>213.52038574218801</v>
      </c>
    </row>
    <row r="1615" spans="1:5">
      <c r="A1615" s="92">
        <v>2060</v>
      </c>
      <c r="B1615" s="92" t="s">
        <v>95</v>
      </c>
      <c r="C1615" s="92" t="s">
        <v>285</v>
      </c>
      <c r="D1615" s="92" t="s">
        <v>286</v>
      </c>
      <c r="E1615">
        <v>198.35487365722699</v>
      </c>
    </row>
    <row r="1616" spans="1:5">
      <c r="A1616" s="92">
        <v>2060</v>
      </c>
      <c r="B1616" s="92" t="s">
        <v>95</v>
      </c>
      <c r="C1616" s="92" t="s">
        <v>285</v>
      </c>
      <c r="D1616" s="92" t="s">
        <v>286</v>
      </c>
      <c r="E1616">
        <v>1.52866876125336</v>
      </c>
    </row>
    <row r="1617" spans="1:5">
      <c r="A1617" s="92">
        <v>2060</v>
      </c>
      <c r="B1617" s="92" t="s">
        <v>95</v>
      </c>
      <c r="C1617" s="92" t="s">
        <v>285</v>
      </c>
      <c r="D1617" s="92" t="s">
        <v>286</v>
      </c>
      <c r="E1617">
        <v>13.3351783752441</v>
      </c>
    </row>
    <row r="1618" spans="1:5">
      <c r="A1618" s="92">
        <v>2060</v>
      </c>
      <c r="B1618" s="92" t="s">
        <v>95</v>
      </c>
      <c r="C1618" s="92" t="s">
        <v>285</v>
      </c>
      <c r="D1618" s="92" t="s">
        <v>286</v>
      </c>
      <c r="E1618">
        <v>904.701904296875</v>
      </c>
    </row>
    <row r="1619" spans="1:5">
      <c r="A1619" s="92">
        <v>2060</v>
      </c>
      <c r="B1619" s="92" t="s">
        <v>99</v>
      </c>
      <c r="C1619" s="92" t="s">
        <v>285</v>
      </c>
      <c r="D1619" s="92" t="s">
        <v>286</v>
      </c>
      <c r="E1619">
        <v>3577.9052734375</v>
      </c>
    </row>
    <row r="1620" spans="1:5">
      <c r="A1620" s="92">
        <v>2060</v>
      </c>
      <c r="B1620" s="92" t="s">
        <v>99</v>
      </c>
      <c r="C1620" s="92" t="s">
        <v>285</v>
      </c>
      <c r="D1620" s="92" t="s">
        <v>286</v>
      </c>
      <c r="E1620">
        <v>5146.8916015625</v>
      </c>
    </row>
    <row r="1621" spans="1:5">
      <c r="A1621" s="92">
        <v>2060</v>
      </c>
      <c r="B1621" s="92" t="s">
        <v>99</v>
      </c>
      <c r="C1621" s="92" t="s">
        <v>285</v>
      </c>
      <c r="D1621" s="92" t="s">
        <v>286</v>
      </c>
      <c r="E1621">
        <v>58.260498046875</v>
      </c>
    </row>
    <row r="1622" spans="1:5">
      <c r="A1622" s="92">
        <v>2060</v>
      </c>
      <c r="B1622" s="92" t="s">
        <v>99</v>
      </c>
      <c r="C1622" s="92" t="s">
        <v>285</v>
      </c>
      <c r="D1622" s="92" t="s">
        <v>286</v>
      </c>
      <c r="E1622">
        <v>72.415458679199205</v>
      </c>
    </row>
    <row r="1623" spans="1:5">
      <c r="A1623" s="92">
        <v>2060</v>
      </c>
      <c r="B1623" s="92" t="s">
        <v>99</v>
      </c>
      <c r="C1623" s="92" t="s">
        <v>285</v>
      </c>
      <c r="D1623" s="92" t="s">
        <v>286</v>
      </c>
      <c r="E1623">
        <v>412.59295654296898</v>
      </c>
    </row>
    <row r="1624" spans="1:5">
      <c r="A1624" s="92">
        <v>2060</v>
      </c>
      <c r="B1624" s="92" t="s">
        <v>102</v>
      </c>
      <c r="C1624" s="92" t="s">
        <v>285</v>
      </c>
      <c r="D1624" s="92" t="s">
        <v>286</v>
      </c>
      <c r="E1624">
        <v>97.913871765136705</v>
      </c>
    </row>
    <row r="1625" spans="1:5">
      <c r="A1625" s="92">
        <v>2060</v>
      </c>
      <c r="B1625" s="92" t="s">
        <v>102</v>
      </c>
      <c r="C1625" s="92" t="s">
        <v>285</v>
      </c>
      <c r="D1625" s="92" t="s">
        <v>286</v>
      </c>
      <c r="E1625">
        <v>433.53448486328102</v>
      </c>
    </row>
    <row r="1626" spans="1:5">
      <c r="A1626" s="92">
        <v>2060</v>
      </c>
      <c r="B1626" s="92" t="s">
        <v>102</v>
      </c>
      <c r="C1626" s="92" t="s">
        <v>285</v>
      </c>
      <c r="D1626" s="92" t="s">
        <v>286</v>
      </c>
      <c r="E1626">
        <v>243.9091796875</v>
      </c>
    </row>
    <row r="1627" spans="1:5">
      <c r="A1627" s="92">
        <v>2060</v>
      </c>
      <c r="B1627" s="92" t="s">
        <v>102</v>
      </c>
      <c r="C1627" s="92" t="s">
        <v>285</v>
      </c>
      <c r="D1627" s="92" t="s">
        <v>286</v>
      </c>
      <c r="E1627">
        <v>14562.80859375</v>
      </c>
    </row>
    <row r="1628" spans="1:5">
      <c r="A1628" s="92">
        <v>2060</v>
      </c>
      <c r="B1628" s="92" t="s">
        <v>102</v>
      </c>
      <c r="C1628" s="92" t="s">
        <v>285</v>
      </c>
      <c r="D1628" s="92" t="s">
        <v>286</v>
      </c>
      <c r="E1628">
        <v>3885.88745117188</v>
      </c>
    </row>
    <row r="1629" spans="1:5">
      <c r="A1629" s="92">
        <v>2060</v>
      </c>
      <c r="B1629" s="92" t="s">
        <v>102</v>
      </c>
      <c r="C1629" s="92" t="s">
        <v>285</v>
      </c>
      <c r="D1629" s="92" t="s">
        <v>286</v>
      </c>
      <c r="E1629">
        <v>2121.93798828125</v>
      </c>
    </row>
    <row r="1630" spans="1:5">
      <c r="A1630" s="92">
        <v>2060</v>
      </c>
      <c r="B1630" s="92" t="s">
        <v>102</v>
      </c>
      <c r="C1630" s="92" t="s">
        <v>285</v>
      </c>
      <c r="D1630" s="92" t="s">
        <v>286</v>
      </c>
      <c r="E1630">
        <v>1194.2373046875</v>
      </c>
    </row>
    <row r="1631" spans="1:5">
      <c r="A1631" s="92">
        <v>2060</v>
      </c>
      <c r="B1631" s="92" t="s">
        <v>108</v>
      </c>
      <c r="C1631" s="92" t="s">
        <v>285</v>
      </c>
      <c r="D1631" s="92" t="s">
        <v>286</v>
      </c>
      <c r="E1631">
        <v>7879.12646484375</v>
      </c>
    </row>
    <row r="1632" spans="1:5">
      <c r="A1632" s="92">
        <v>2060</v>
      </c>
      <c r="B1632" s="92" t="s">
        <v>108</v>
      </c>
      <c r="C1632" s="92" t="s">
        <v>285</v>
      </c>
      <c r="D1632" s="92" t="s">
        <v>286</v>
      </c>
      <c r="E1632">
        <v>0.99189013242721602</v>
      </c>
    </row>
    <row r="1633" spans="1:5">
      <c r="A1633" s="92">
        <v>2060</v>
      </c>
      <c r="B1633" s="92" t="s">
        <v>108</v>
      </c>
      <c r="C1633" s="92" t="s">
        <v>285</v>
      </c>
      <c r="D1633" s="92" t="s">
        <v>286</v>
      </c>
      <c r="E1633">
        <v>5455.24658203125</v>
      </c>
    </row>
    <row r="1634" spans="1:5">
      <c r="A1634" s="92">
        <v>2060</v>
      </c>
      <c r="B1634" s="92" t="s">
        <v>108</v>
      </c>
      <c r="C1634" s="92" t="s">
        <v>285</v>
      </c>
      <c r="D1634" s="92" t="s">
        <v>286</v>
      </c>
      <c r="E1634">
        <v>13671.08203125</v>
      </c>
    </row>
    <row r="1635" spans="1:5">
      <c r="A1635" s="92">
        <v>2060</v>
      </c>
      <c r="B1635" s="92" t="s">
        <v>108</v>
      </c>
      <c r="C1635" s="92" t="s">
        <v>285</v>
      </c>
      <c r="D1635" s="92" t="s">
        <v>286</v>
      </c>
      <c r="E1635">
        <v>301.75271606445301</v>
      </c>
    </row>
    <row r="1636" spans="1:5">
      <c r="A1636" s="92">
        <v>2060</v>
      </c>
      <c r="B1636" s="92" t="s">
        <v>110</v>
      </c>
      <c r="C1636" s="92" t="s">
        <v>285</v>
      </c>
      <c r="D1636" s="92" t="s">
        <v>286</v>
      </c>
      <c r="E1636">
        <v>4077.3193359375</v>
      </c>
    </row>
    <row r="1637" spans="1:5">
      <c r="A1637" s="92">
        <v>2060</v>
      </c>
      <c r="B1637" s="92" t="s">
        <v>110</v>
      </c>
      <c r="C1637" s="92" t="s">
        <v>285</v>
      </c>
      <c r="D1637" s="92" t="s">
        <v>286</v>
      </c>
      <c r="E1637">
        <v>5.3131256103515598</v>
      </c>
    </row>
    <row r="1638" spans="1:5">
      <c r="A1638" s="92">
        <v>2060</v>
      </c>
      <c r="B1638" s="92" t="s">
        <v>110</v>
      </c>
      <c r="C1638" s="92" t="s">
        <v>285</v>
      </c>
      <c r="D1638" s="92" t="s">
        <v>286</v>
      </c>
      <c r="E1638">
        <v>1.03430151939392</v>
      </c>
    </row>
    <row r="1639" spans="1:5">
      <c r="A1639" s="92">
        <v>2060</v>
      </c>
      <c r="B1639" s="92" t="s">
        <v>110</v>
      </c>
      <c r="C1639" s="92" t="s">
        <v>285</v>
      </c>
      <c r="D1639" s="92" t="s">
        <v>286</v>
      </c>
      <c r="E1639">
        <v>67.131050109863295</v>
      </c>
    </row>
    <row r="1640" spans="1:5">
      <c r="A1640" s="92">
        <v>2060</v>
      </c>
      <c r="B1640" s="92" t="s">
        <v>110</v>
      </c>
      <c r="C1640" s="92" t="s">
        <v>285</v>
      </c>
      <c r="D1640" s="92" t="s">
        <v>286</v>
      </c>
      <c r="E1640">
        <v>0.18054589629173301</v>
      </c>
    </row>
    <row r="1641" spans="1:5">
      <c r="A1641" s="92">
        <v>2060</v>
      </c>
      <c r="B1641" s="92" t="s">
        <v>180</v>
      </c>
      <c r="C1641" s="92" t="s">
        <v>285</v>
      </c>
      <c r="D1641" s="92" t="s">
        <v>286</v>
      </c>
      <c r="E1641">
        <v>31.629833221435501</v>
      </c>
    </row>
    <row r="1642" spans="1:5">
      <c r="A1642" s="92">
        <v>2060</v>
      </c>
      <c r="B1642" s="92" t="s">
        <v>180</v>
      </c>
      <c r="C1642" s="92" t="s">
        <v>285</v>
      </c>
      <c r="D1642" s="92" t="s">
        <v>286</v>
      </c>
      <c r="E1642">
        <v>745.32800292968795</v>
      </c>
    </row>
    <row r="1643" spans="1:5">
      <c r="A1643" s="92">
        <v>2060</v>
      </c>
      <c r="B1643" s="92" t="s">
        <v>180</v>
      </c>
      <c r="C1643" s="92" t="s">
        <v>285</v>
      </c>
      <c r="D1643" s="92" t="s">
        <v>286</v>
      </c>
      <c r="E1643">
        <v>21.896511077880898</v>
      </c>
    </row>
    <row r="1644" spans="1:5">
      <c r="A1644" s="92">
        <v>2060</v>
      </c>
      <c r="B1644" s="92" t="s">
        <v>180</v>
      </c>
      <c r="C1644" s="92" t="s">
        <v>285</v>
      </c>
      <c r="D1644" s="92" t="s">
        <v>286</v>
      </c>
      <c r="E1644">
        <v>203.612380981445</v>
      </c>
    </row>
    <row r="1645" spans="1:5">
      <c r="A1645" s="92">
        <v>2060</v>
      </c>
      <c r="B1645" s="92" t="s">
        <v>180</v>
      </c>
      <c r="C1645" s="92" t="s">
        <v>285</v>
      </c>
      <c r="D1645" s="92" t="s">
        <v>286</v>
      </c>
      <c r="E1645">
        <v>15.3029899597168</v>
      </c>
    </row>
    <row r="1646" spans="1:5">
      <c r="A1646" s="92">
        <v>2060</v>
      </c>
      <c r="B1646" s="92" t="s">
        <v>112</v>
      </c>
      <c r="C1646" s="92" t="s">
        <v>285</v>
      </c>
      <c r="D1646" s="92" t="s">
        <v>286</v>
      </c>
      <c r="E1646">
        <v>4804.13623046875</v>
      </c>
    </row>
    <row r="1647" spans="1:5">
      <c r="A1647" s="92">
        <v>2060</v>
      </c>
      <c r="B1647" s="92" t="s">
        <v>112</v>
      </c>
      <c r="C1647" s="92" t="s">
        <v>285</v>
      </c>
      <c r="D1647" s="92" t="s">
        <v>286</v>
      </c>
      <c r="E1647">
        <v>9.7954130172729492</v>
      </c>
    </row>
    <row r="1648" spans="1:5">
      <c r="A1648" s="92">
        <v>2060</v>
      </c>
      <c r="B1648" s="92" t="s">
        <v>112</v>
      </c>
      <c r="C1648" s="92" t="s">
        <v>285</v>
      </c>
      <c r="D1648" s="92" t="s">
        <v>286</v>
      </c>
      <c r="E1648">
        <v>69.853904724121094</v>
      </c>
    </row>
    <row r="1649" spans="1:5">
      <c r="A1649" s="92">
        <v>2060</v>
      </c>
      <c r="B1649" s="92" t="s">
        <v>112</v>
      </c>
      <c r="C1649" s="92" t="s">
        <v>285</v>
      </c>
      <c r="D1649" s="92" t="s">
        <v>286</v>
      </c>
      <c r="E1649">
        <v>4622.240234375</v>
      </c>
    </row>
    <row r="1650" spans="1:5">
      <c r="A1650" s="92">
        <v>2060</v>
      </c>
      <c r="B1650" s="92" t="s">
        <v>112</v>
      </c>
      <c r="C1650" s="92" t="s">
        <v>285</v>
      </c>
      <c r="D1650" s="92" t="s">
        <v>286</v>
      </c>
      <c r="E1650">
        <v>2603.6318359375</v>
      </c>
    </row>
    <row r="1651" spans="1:5">
      <c r="A1651" s="92">
        <v>2060</v>
      </c>
      <c r="B1651" s="92" t="s">
        <v>112</v>
      </c>
      <c r="C1651" s="92" t="s">
        <v>285</v>
      </c>
      <c r="D1651" s="92" t="s">
        <v>286</v>
      </c>
      <c r="E1651">
        <v>20496.220703125</v>
      </c>
    </row>
    <row r="1652" spans="1:5">
      <c r="A1652" s="92">
        <v>2060</v>
      </c>
      <c r="B1652" s="92" t="s">
        <v>112</v>
      </c>
      <c r="C1652" s="92" t="s">
        <v>285</v>
      </c>
      <c r="D1652" s="92" t="s">
        <v>286</v>
      </c>
      <c r="E1652">
        <v>46.876819610595703</v>
      </c>
    </row>
    <row r="1653" spans="1:5">
      <c r="A1653" s="92">
        <v>2060</v>
      </c>
      <c r="B1653" s="92" t="s">
        <v>112</v>
      </c>
      <c r="C1653" s="92" t="s">
        <v>285</v>
      </c>
      <c r="D1653" s="92" t="s">
        <v>286</v>
      </c>
      <c r="E1653">
        <v>64.835479736328097</v>
      </c>
    </row>
    <row r="1654" spans="1:5">
      <c r="A1654" s="92">
        <v>2060</v>
      </c>
      <c r="B1654" s="92" t="s">
        <v>112</v>
      </c>
      <c r="C1654" s="92" t="s">
        <v>285</v>
      </c>
      <c r="D1654" s="92" t="s">
        <v>286</v>
      </c>
      <c r="E1654">
        <v>15288.3330078125</v>
      </c>
    </row>
    <row r="1655" spans="1:5">
      <c r="A1655" s="92">
        <v>2060</v>
      </c>
      <c r="B1655" s="92" t="s">
        <v>112</v>
      </c>
      <c r="C1655" s="92" t="s">
        <v>285</v>
      </c>
      <c r="D1655" s="92" t="s">
        <v>286</v>
      </c>
      <c r="E1655">
        <v>2.0795238018035902</v>
      </c>
    </row>
    <row r="1656" spans="1:5">
      <c r="A1656" s="92">
        <v>2060</v>
      </c>
      <c r="B1656" s="92" t="s">
        <v>112</v>
      </c>
      <c r="C1656" s="92" t="s">
        <v>285</v>
      </c>
      <c r="D1656" s="92" t="s">
        <v>286</v>
      </c>
      <c r="E1656">
        <v>32569.3515625</v>
      </c>
    </row>
    <row r="1657" spans="1:5">
      <c r="A1657" s="92">
        <v>2060</v>
      </c>
      <c r="B1657" s="92" t="s">
        <v>112</v>
      </c>
      <c r="C1657" s="92" t="s">
        <v>285</v>
      </c>
      <c r="D1657" s="92" t="s">
        <v>286</v>
      </c>
      <c r="E1657">
        <v>328.76812744140602</v>
      </c>
    </row>
    <row r="1658" spans="1:5">
      <c r="A1658" s="92">
        <v>2060</v>
      </c>
      <c r="B1658" s="92" t="s">
        <v>112</v>
      </c>
      <c r="C1658" s="92" t="s">
        <v>285</v>
      </c>
      <c r="D1658" s="92" t="s">
        <v>286</v>
      </c>
      <c r="E1658">
        <v>19587.6953125</v>
      </c>
    </row>
    <row r="1659" spans="1:5">
      <c r="A1659" s="92">
        <v>2060</v>
      </c>
      <c r="B1659" s="92" t="s">
        <v>112</v>
      </c>
      <c r="C1659" s="92" t="s">
        <v>285</v>
      </c>
      <c r="D1659" s="92" t="s">
        <v>286</v>
      </c>
      <c r="E1659">
        <v>2326.34643554688</v>
      </c>
    </row>
    <row r="1660" spans="1:5">
      <c r="A1660" s="92">
        <v>2060</v>
      </c>
      <c r="B1660" s="92" t="s">
        <v>112</v>
      </c>
      <c r="C1660" s="92" t="s">
        <v>285</v>
      </c>
      <c r="D1660" s="92" t="s">
        <v>286</v>
      </c>
      <c r="E1660">
        <v>2064.35791015625</v>
      </c>
    </row>
    <row r="1661" spans="1:5">
      <c r="A1661" s="92">
        <v>2060</v>
      </c>
      <c r="B1661" s="92" t="s">
        <v>112</v>
      </c>
      <c r="C1661" s="92" t="s">
        <v>285</v>
      </c>
      <c r="D1661" s="92" t="s">
        <v>286</v>
      </c>
      <c r="E1661">
        <v>169.47309875488301</v>
      </c>
    </row>
    <row r="1662" spans="1:5">
      <c r="A1662" s="92">
        <v>2060</v>
      </c>
      <c r="B1662" s="92" t="s">
        <v>112</v>
      </c>
      <c r="C1662" s="92" t="s">
        <v>285</v>
      </c>
      <c r="D1662" s="92" t="s">
        <v>286</v>
      </c>
      <c r="E1662">
        <v>332.12091064453102</v>
      </c>
    </row>
    <row r="1663" spans="1:5">
      <c r="A1663" s="92">
        <v>2060</v>
      </c>
      <c r="B1663" s="92" t="s">
        <v>115</v>
      </c>
      <c r="C1663" s="92" t="s">
        <v>285</v>
      </c>
      <c r="D1663" s="92" t="s">
        <v>286</v>
      </c>
      <c r="E1663">
        <v>1782.25085449219</v>
      </c>
    </row>
    <row r="1664" spans="1:5">
      <c r="A1664" s="92">
        <v>2060</v>
      </c>
      <c r="B1664" s="92" t="s">
        <v>115</v>
      </c>
      <c r="C1664" s="92" t="s">
        <v>285</v>
      </c>
      <c r="D1664" s="92" t="s">
        <v>286</v>
      </c>
      <c r="E1664">
        <v>798.155029296875</v>
      </c>
    </row>
    <row r="1665" spans="1:5">
      <c r="A1665" s="92">
        <v>2060</v>
      </c>
      <c r="B1665" s="92" t="s">
        <v>118</v>
      </c>
      <c r="C1665" s="92" t="s">
        <v>285</v>
      </c>
      <c r="D1665" s="92" t="s">
        <v>286</v>
      </c>
      <c r="E1665">
        <v>196.85623168945301</v>
      </c>
    </row>
    <row r="1666" spans="1:5">
      <c r="A1666" s="92">
        <v>2060</v>
      </c>
      <c r="B1666" s="92" t="s">
        <v>118</v>
      </c>
      <c r="C1666" s="92" t="s">
        <v>285</v>
      </c>
      <c r="D1666" s="92" t="s">
        <v>286</v>
      </c>
      <c r="E1666">
        <v>3019.4453125</v>
      </c>
    </row>
    <row r="1667" spans="1:5">
      <c r="A1667" s="92">
        <v>2060</v>
      </c>
      <c r="B1667" s="92" t="s">
        <v>121</v>
      </c>
      <c r="C1667" s="92" t="s">
        <v>285</v>
      </c>
      <c r="D1667" s="92" t="s">
        <v>286</v>
      </c>
      <c r="E1667">
        <v>1542.41223144531</v>
      </c>
    </row>
    <row r="1668" spans="1:5">
      <c r="A1668" s="92">
        <v>2060</v>
      </c>
      <c r="B1668" s="92" t="s">
        <v>121</v>
      </c>
      <c r="C1668" s="92" t="s">
        <v>285</v>
      </c>
      <c r="D1668" s="92" t="s">
        <v>286</v>
      </c>
      <c r="E1668">
        <v>1995.27856445312</v>
      </c>
    </row>
    <row r="1669" spans="1:5">
      <c r="A1669" s="92">
        <v>2060</v>
      </c>
      <c r="B1669" s="92" t="s">
        <v>181</v>
      </c>
      <c r="C1669" s="92" t="s">
        <v>285</v>
      </c>
      <c r="D1669" s="92" t="s">
        <v>286</v>
      </c>
      <c r="E1669">
        <v>1856.07312011719</v>
      </c>
    </row>
    <row r="1670" spans="1:5">
      <c r="A1670" s="92">
        <v>2060</v>
      </c>
      <c r="B1670" s="92" t="s">
        <v>181</v>
      </c>
      <c r="C1670" s="92" t="s">
        <v>285</v>
      </c>
      <c r="D1670" s="92" t="s">
        <v>286</v>
      </c>
      <c r="E1670">
        <v>102.485549926758</v>
      </c>
    </row>
    <row r="1671" spans="1:5">
      <c r="A1671" s="92">
        <v>2060</v>
      </c>
      <c r="B1671" s="92" t="s">
        <v>181</v>
      </c>
      <c r="C1671" s="92" t="s">
        <v>285</v>
      </c>
      <c r="D1671" s="92" t="s">
        <v>286</v>
      </c>
      <c r="E1671">
        <v>190.85679626464801</v>
      </c>
    </row>
    <row r="1672" spans="1:5">
      <c r="A1672" s="92">
        <v>2060</v>
      </c>
      <c r="B1672" s="92" t="s">
        <v>181</v>
      </c>
      <c r="C1672" s="92" t="s">
        <v>285</v>
      </c>
      <c r="D1672" s="92" t="s">
        <v>286</v>
      </c>
      <c r="E1672">
        <v>11.1579341888428</v>
      </c>
    </row>
    <row r="1673" spans="1:5">
      <c r="A1673" s="92">
        <v>2060</v>
      </c>
      <c r="B1673" s="92" t="s">
        <v>181</v>
      </c>
      <c r="C1673" s="92" t="s">
        <v>285</v>
      </c>
      <c r="D1673" s="92" t="s">
        <v>286</v>
      </c>
      <c r="E1673">
        <v>4016.81420898438</v>
      </c>
    </row>
    <row r="1674" spans="1:5">
      <c r="A1674" s="92">
        <v>2060</v>
      </c>
      <c r="B1674" s="92" t="s">
        <v>181</v>
      </c>
      <c r="C1674" s="92" t="s">
        <v>285</v>
      </c>
      <c r="D1674" s="92" t="s">
        <v>286</v>
      </c>
      <c r="E1674">
        <v>2852.11108398438</v>
      </c>
    </row>
    <row r="1675" spans="1:5">
      <c r="A1675" s="92">
        <v>2060</v>
      </c>
      <c r="B1675" s="92" t="s">
        <v>124</v>
      </c>
      <c r="C1675" s="92" t="s">
        <v>285</v>
      </c>
      <c r="D1675" s="92" t="s">
        <v>286</v>
      </c>
      <c r="E1675">
        <v>4080.7158203125</v>
      </c>
    </row>
    <row r="1676" spans="1:5">
      <c r="A1676" s="92">
        <v>2060</v>
      </c>
      <c r="B1676" s="92" t="s">
        <v>124</v>
      </c>
      <c r="C1676" s="92" t="s">
        <v>285</v>
      </c>
      <c r="D1676" s="92" t="s">
        <v>286</v>
      </c>
      <c r="E1676">
        <v>3.10172438621521</v>
      </c>
    </row>
    <row r="1677" spans="1:5">
      <c r="A1677" s="92">
        <v>2060</v>
      </c>
      <c r="B1677" s="92" t="s">
        <v>130</v>
      </c>
      <c r="C1677" s="92" t="s">
        <v>285</v>
      </c>
      <c r="D1677" s="92" t="s">
        <v>286</v>
      </c>
      <c r="E1677">
        <v>15951.634765625</v>
      </c>
    </row>
    <row r="1678" spans="1:5">
      <c r="A1678" s="92">
        <v>2060</v>
      </c>
      <c r="B1678" s="92" t="s">
        <v>130</v>
      </c>
      <c r="C1678" s="92" t="s">
        <v>285</v>
      </c>
      <c r="D1678" s="92" t="s">
        <v>286</v>
      </c>
      <c r="E1678">
        <v>516.99255371093795</v>
      </c>
    </row>
    <row r="1679" spans="1:5">
      <c r="A1679" s="92">
        <v>2060</v>
      </c>
      <c r="B1679" s="92" t="s">
        <v>130</v>
      </c>
      <c r="C1679" s="92" t="s">
        <v>285</v>
      </c>
      <c r="D1679" s="92" t="s">
        <v>286</v>
      </c>
      <c r="E1679">
        <v>9522.3369140625</v>
      </c>
    </row>
    <row r="1680" spans="1:5">
      <c r="A1680" s="92">
        <v>2060</v>
      </c>
      <c r="B1680" s="92" t="s">
        <v>130</v>
      </c>
      <c r="C1680" s="92" t="s">
        <v>285</v>
      </c>
      <c r="D1680" s="92" t="s">
        <v>286</v>
      </c>
      <c r="E1680">
        <v>1555.54113769531</v>
      </c>
    </row>
    <row r="1681" spans="1:5">
      <c r="A1681" s="92">
        <v>2060</v>
      </c>
      <c r="B1681" s="92" t="s">
        <v>130</v>
      </c>
      <c r="C1681" s="92" t="s">
        <v>285</v>
      </c>
      <c r="D1681" s="92" t="s">
        <v>286</v>
      </c>
      <c r="E1681">
        <v>325.35595703125</v>
      </c>
    </row>
    <row r="1682" spans="1:5">
      <c r="A1682" s="92">
        <v>2060</v>
      </c>
      <c r="B1682" s="92" t="s">
        <v>130</v>
      </c>
      <c r="C1682" s="92" t="s">
        <v>285</v>
      </c>
      <c r="D1682" s="92" t="s">
        <v>286</v>
      </c>
      <c r="E1682">
        <v>7410.4423828125</v>
      </c>
    </row>
    <row r="1683" spans="1:5">
      <c r="A1683" s="92">
        <v>2060</v>
      </c>
      <c r="B1683" s="92" t="s">
        <v>132</v>
      </c>
      <c r="C1683" s="92" t="s">
        <v>285</v>
      </c>
      <c r="D1683" s="92" t="s">
        <v>286</v>
      </c>
      <c r="E1683">
        <v>26614.626953125</v>
      </c>
    </row>
    <row r="1684" spans="1:5">
      <c r="A1684" s="92">
        <v>2060</v>
      </c>
      <c r="B1684" s="92" t="s">
        <v>132</v>
      </c>
      <c r="C1684" s="92" t="s">
        <v>285</v>
      </c>
      <c r="D1684" s="92" t="s">
        <v>286</v>
      </c>
      <c r="E1684">
        <v>22615.052734375</v>
      </c>
    </row>
    <row r="1685" spans="1:5">
      <c r="A1685" s="92">
        <v>2060</v>
      </c>
      <c r="B1685" s="92" t="s">
        <v>132</v>
      </c>
      <c r="C1685" s="92" t="s">
        <v>285</v>
      </c>
      <c r="D1685" s="92" t="s">
        <v>286</v>
      </c>
      <c r="E1685">
        <v>13801.765625</v>
      </c>
    </row>
    <row r="1686" spans="1:5">
      <c r="A1686" s="92">
        <v>2060</v>
      </c>
      <c r="B1686" s="92" t="s">
        <v>132</v>
      </c>
      <c r="C1686" s="92" t="s">
        <v>285</v>
      </c>
      <c r="D1686" s="92" t="s">
        <v>286</v>
      </c>
      <c r="E1686">
        <v>1117.39135742188</v>
      </c>
    </row>
    <row r="1687" spans="1:5">
      <c r="A1687" s="92">
        <v>2060</v>
      </c>
      <c r="B1687" s="92" t="s">
        <v>287</v>
      </c>
      <c r="C1687" s="92" t="s">
        <v>285</v>
      </c>
      <c r="D1687" s="92" t="s">
        <v>286</v>
      </c>
      <c r="E1687">
        <v>84.044441223144503</v>
      </c>
    </row>
    <row r="1688" spans="1:5">
      <c r="A1688" s="92">
        <v>2060</v>
      </c>
      <c r="B1688" s="92" t="s">
        <v>287</v>
      </c>
      <c r="C1688" s="92" t="s">
        <v>285</v>
      </c>
      <c r="D1688" s="92" t="s">
        <v>286</v>
      </c>
      <c r="E1688">
        <v>9028.7314453125</v>
      </c>
    </row>
    <row r="1689" spans="1:5">
      <c r="A1689" s="92">
        <v>2060</v>
      </c>
      <c r="B1689" s="92" t="s">
        <v>287</v>
      </c>
      <c r="C1689" s="92" t="s">
        <v>285</v>
      </c>
      <c r="D1689" s="92" t="s">
        <v>286</v>
      </c>
      <c r="E1689">
        <v>119.23666381835901</v>
      </c>
    </row>
    <row r="1690" spans="1:5">
      <c r="A1690" s="92">
        <v>2060</v>
      </c>
      <c r="B1690" s="92" t="s">
        <v>287</v>
      </c>
      <c r="C1690" s="92" t="s">
        <v>285</v>
      </c>
      <c r="D1690" s="92" t="s">
        <v>286</v>
      </c>
      <c r="E1690">
        <v>5453.958984375</v>
      </c>
    </row>
    <row r="1691" spans="1:5">
      <c r="A1691" s="92">
        <v>2060</v>
      </c>
      <c r="B1691" s="92" t="s">
        <v>141</v>
      </c>
      <c r="C1691" s="92" t="s">
        <v>285</v>
      </c>
      <c r="D1691" s="92" t="s">
        <v>286</v>
      </c>
      <c r="E1691">
        <v>3590.81127929688</v>
      </c>
    </row>
    <row r="1692" spans="1:5">
      <c r="A1692" s="92">
        <v>2060</v>
      </c>
      <c r="B1692" s="92" t="s">
        <v>141</v>
      </c>
      <c r="C1692" s="92" t="s">
        <v>285</v>
      </c>
      <c r="D1692" s="92" t="s">
        <v>286</v>
      </c>
      <c r="E1692">
        <v>3568.33520507812</v>
      </c>
    </row>
    <row r="1693" spans="1:5">
      <c r="A1693" s="92">
        <v>2060</v>
      </c>
      <c r="B1693" s="92" t="s">
        <v>141</v>
      </c>
      <c r="C1693" s="92" t="s">
        <v>285</v>
      </c>
      <c r="D1693" s="92" t="s">
        <v>286</v>
      </c>
      <c r="E1693">
        <v>13.2421760559082</v>
      </c>
    </row>
    <row r="1694" spans="1:5">
      <c r="A1694" s="92">
        <v>2060</v>
      </c>
      <c r="B1694" s="92" t="s">
        <v>141</v>
      </c>
      <c r="C1694" s="92" t="s">
        <v>285</v>
      </c>
      <c r="D1694" s="92" t="s">
        <v>286</v>
      </c>
      <c r="E1694">
        <v>4092.83422851562</v>
      </c>
    </row>
    <row r="1695" spans="1:5">
      <c r="A1695" s="92">
        <v>2060</v>
      </c>
      <c r="B1695" s="92" t="s">
        <v>141</v>
      </c>
      <c r="C1695" s="92" t="s">
        <v>285</v>
      </c>
      <c r="D1695" s="92" t="s">
        <v>286</v>
      </c>
      <c r="E1695">
        <v>5026.390625</v>
      </c>
    </row>
    <row r="1696" spans="1:5">
      <c r="A1696" s="92">
        <v>2060</v>
      </c>
      <c r="B1696" s="92" t="s">
        <v>141</v>
      </c>
      <c r="C1696" s="92" t="s">
        <v>285</v>
      </c>
      <c r="D1696" s="92" t="s">
        <v>286</v>
      </c>
      <c r="E1696">
        <v>5.9306502342224103</v>
      </c>
    </row>
    <row r="1697" spans="1:5">
      <c r="A1697" s="92">
        <v>2060</v>
      </c>
      <c r="B1697" s="92" t="s">
        <v>141</v>
      </c>
      <c r="C1697" s="92" t="s">
        <v>285</v>
      </c>
      <c r="D1697" s="92" t="s">
        <v>286</v>
      </c>
      <c r="E1697">
        <v>4798.958984375</v>
      </c>
    </row>
    <row r="1698" spans="1:5">
      <c r="A1698" s="92">
        <v>2060</v>
      </c>
      <c r="B1698" s="92" t="s">
        <v>141</v>
      </c>
      <c r="C1698" s="92" t="s">
        <v>285</v>
      </c>
      <c r="D1698" s="92" t="s">
        <v>286</v>
      </c>
      <c r="E1698">
        <v>2090.43701171875</v>
      </c>
    </row>
    <row r="1699" spans="1:5">
      <c r="A1699" s="92">
        <v>2060</v>
      </c>
      <c r="B1699" s="92" t="s">
        <v>141</v>
      </c>
      <c r="C1699" s="92" t="s">
        <v>285</v>
      </c>
      <c r="D1699" s="92" t="s">
        <v>286</v>
      </c>
      <c r="E1699">
        <v>2440.66381835938</v>
      </c>
    </row>
    <row r="1700" spans="1:5">
      <c r="A1700" s="92">
        <v>2060</v>
      </c>
      <c r="B1700" s="92" t="s">
        <v>141</v>
      </c>
      <c r="C1700" s="92" t="s">
        <v>285</v>
      </c>
      <c r="D1700" s="92" t="s">
        <v>286</v>
      </c>
      <c r="E1700">
        <v>2076.08837890625</v>
      </c>
    </row>
    <row r="1701" spans="1:5">
      <c r="A1701" s="92">
        <v>2060</v>
      </c>
      <c r="B1701" s="92" t="s">
        <v>141</v>
      </c>
      <c r="C1701" s="92" t="s">
        <v>285</v>
      </c>
      <c r="D1701" s="92" t="s">
        <v>286</v>
      </c>
      <c r="E1701">
        <v>2227.1552734375</v>
      </c>
    </row>
    <row r="1702" spans="1:5">
      <c r="A1702" s="92">
        <v>2060</v>
      </c>
      <c r="B1702" s="92" t="s">
        <v>141</v>
      </c>
      <c r="C1702" s="92" t="s">
        <v>285</v>
      </c>
      <c r="D1702" s="92" t="s">
        <v>286</v>
      </c>
      <c r="E1702">
        <v>279.79299926757801</v>
      </c>
    </row>
    <row r="1703" spans="1:5">
      <c r="A1703" s="92">
        <v>2060</v>
      </c>
      <c r="B1703" s="92" t="s">
        <v>182</v>
      </c>
      <c r="C1703" s="92" t="s">
        <v>285</v>
      </c>
      <c r="D1703" s="92" t="s">
        <v>286</v>
      </c>
      <c r="E1703">
        <v>1877.9521484375</v>
      </c>
    </row>
    <row r="1704" spans="1:5">
      <c r="A1704" s="92">
        <v>2060</v>
      </c>
      <c r="B1704" s="92" t="s">
        <v>182</v>
      </c>
      <c r="C1704" s="92" t="s">
        <v>285</v>
      </c>
      <c r="D1704" s="92" t="s">
        <v>286</v>
      </c>
      <c r="E1704">
        <v>1742.6376953125</v>
      </c>
    </row>
    <row r="1705" spans="1:5">
      <c r="A1705" s="92">
        <v>2060</v>
      </c>
      <c r="B1705" s="92" t="s">
        <v>182</v>
      </c>
      <c r="C1705" s="92" t="s">
        <v>285</v>
      </c>
      <c r="D1705" s="92" t="s">
        <v>286</v>
      </c>
      <c r="E1705">
        <v>2223.97436523438</v>
      </c>
    </row>
    <row r="1706" spans="1:5">
      <c r="A1706" s="92">
        <v>2060</v>
      </c>
      <c r="B1706" s="92" t="s">
        <v>144</v>
      </c>
      <c r="C1706" s="92" t="s">
        <v>285</v>
      </c>
      <c r="D1706" s="92" t="s">
        <v>286</v>
      </c>
      <c r="E1706">
        <v>3073.10131835938</v>
      </c>
    </row>
    <row r="1707" spans="1:5">
      <c r="A1707" s="92">
        <v>2060</v>
      </c>
      <c r="B1707" s="92" t="s">
        <v>144</v>
      </c>
      <c r="C1707" s="92" t="s">
        <v>285</v>
      </c>
      <c r="D1707" s="92" t="s">
        <v>286</v>
      </c>
      <c r="E1707">
        <v>1065.48974609375</v>
      </c>
    </row>
    <row r="1708" spans="1:5">
      <c r="A1708" s="92">
        <v>2060</v>
      </c>
      <c r="B1708" s="92" t="s">
        <v>144</v>
      </c>
      <c r="C1708" s="92" t="s">
        <v>285</v>
      </c>
      <c r="D1708" s="92" t="s">
        <v>286</v>
      </c>
      <c r="E1708">
        <v>5081.86083984375</v>
      </c>
    </row>
    <row r="1709" spans="1:5">
      <c r="A1709" s="92">
        <v>2060</v>
      </c>
      <c r="B1709" s="92" t="s">
        <v>144</v>
      </c>
      <c r="C1709" s="92" t="s">
        <v>285</v>
      </c>
      <c r="D1709" s="92" t="s">
        <v>286</v>
      </c>
      <c r="E1709">
        <v>619.52545166015602</v>
      </c>
    </row>
    <row r="1710" spans="1:5">
      <c r="A1710" s="92">
        <v>2060</v>
      </c>
      <c r="B1710" s="92" t="s">
        <v>144</v>
      </c>
      <c r="C1710" s="92" t="s">
        <v>285</v>
      </c>
      <c r="D1710" s="92" t="s">
        <v>286</v>
      </c>
      <c r="E1710">
        <v>139.96466064453099</v>
      </c>
    </row>
    <row r="1711" spans="1:5">
      <c r="A1711" s="92">
        <v>2060</v>
      </c>
      <c r="B1711" s="92" t="s">
        <v>144</v>
      </c>
      <c r="C1711" s="92" t="s">
        <v>285</v>
      </c>
      <c r="D1711" s="92" t="s">
        <v>286</v>
      </c>
      <c r="E1711">
        <v>741.99530029296898</v>
      </c>
    </row>
    <row r="1712" spans="1:5">
      <c r="A1712" s="92">
        <v>2060</v>
      </c>
      <c r="B1712" s="92" t="s">
        <v>144</v>
      </c>
      <c r="C1712" s="92" t="s">
        <v>285</v>
      </c>
      <c r="D1712" s="92" t="s">
        <v>286</v>
      </c>
      <c r="E1712">
        <v>2066.1845703125</v>
      </c>
    </row>
    <row r="1713" spans="1:5">
      <c r="A1713" s="92">
        <v>2060</v>
      </c>
      <c r="B1713" s="92" t="s">
        <v>147</v>
      </c>
      <c r="C1713" s="92" t="s">
        <v>285</v>
      </c>
      <c r="D1713" s="92" t="s">
        <v>286</v>
      </c>
      <c r="E1713">
        <v>2526.5888671875</v>
      </c>
    </row>
    <row r="1714" spans="1:5">
      <c r="A1714" s="92">
        <v>2060</v>
      </c>
      <c r="B1714" s="92" t="s">
        <v>147</v>
      </c>
      <c r="C1714" s="92" t="s">
        <v>285</v>
      </c>
      <c r="D1714" s="92" t="s">
        <v>286</v>
      </c>
      <c r="E1714">
        <v>880.69421386718795</v>
      </c>
    </row>
    <row r="1715" spans="1:5">
      <c r="A1715" s="92">
        <v>2060</v>
      </c>
      <c r="B1715" s="92" t="s">
        <v>147</v>
      </c>
      <c r="C1715" s="92" t="s">
        <v>285</v>
      </c>
      <c r="D1715" s="92" t="s">
        <v>286</v>
      </c>
      <c r="E1715">
        <v>358.86309814453102</v>
      </c>
    </row>
    <row r="1716" spans="1:5">
      <c r="A1716" s="92">
        <v>2060</v>
      </c>
      <c r="B1716" s="92" t="s">
        <v>147</v>
      </c>
      <c r="C1716" s="92" t="s">
        <v>285</v>
      </c>
      <c r="D1716" s="92" t="s">
        <v>286</v>
      </c>
      <c r="E1716">
        <v>6208.970703125</v>
      </c>
    </row>
    <row r="1717" spans="1:5">
      <c r="A1717" s="92">
        <v>2060</v>
      </c>
      <c r="B1717" s="92" t="s">
        <v>147</v>
      </c>
      <c r="C1717" s="92" t="s">
        <v>285</v>
      </c>
      <c r="D1717" s="92" t="s">
        <v>286</v>
      </c>
      <c r="E1717">
        <v>6175.76416015625</v>
      </c>
    </row>
    <row r="1718" spans="1:5">
      <c r="A1718" s="92">
        <v>2060</v>
      </c>
      <c r="B1718" s="92" t="s">
        <v>183</v>
      </c>
      <c r="C1718" s="92" t="s">
        <v>285</v>
      </c>
      <c r="D1718" s="92" t="s">
        <v>286</v>
      </c>
      <c r="E1718">
        <v>11240.43359375</v>
      </c>
    </row>
    <row r="1719" spans="1:5">
      <c r="A1719" s="92">
        <v>2060</v>
      </c>
      <c r="B1719" s="92" t="s">
        <v>183</v>
      </c>
      <c r="C1719" s="92" t="s">
        <v>285</v>
      </c>
      <c r="D1719" s="92" t="s">
        <v>286</v>
      </c>
      <c r="E1719">
        <v>2733.71948242188</v>
      </c>
    </row>
    <row r="1720" spans="1:5">
      <c r="A1720" s="92">
        <v>2060</v>
      </c>
      <c r="B1720" s="92" t="s">
        <v>183</v>
      </c>
      <c r="C1720" s="92" t="s">
        <v>285</v>
      </c>
      <c r="D1720" s="92" t="s">
        <v>286</v>
      </c>
      <c r="E1720">
        <v>1350.25512695312</v>
      </c>
    </row>
    <row r="1721" spans="1:5">
      <c r="A1721" s="92">
        <v>2060</v>
      </c>
      <c r="B1721" s="92" t="s">
        <v>183</v>
      </c>
      <c r="C1721" s="92" t="s">
        <v>285</v>
      </c>
      <c r="D1721" s="92" t="s">
        <v>286</v>
      </c>
      <c r="E1721">
        <v>4013.4990234375</v>
      </c>
    </row>
    <row r="1722" spans="1:5">
      <c r="A1722" s="92">
        <v>2060</v>
      </c>
      <c r="B1722" s="92" t="s">
        <v>149</v>
      </c>
      <c r="C1722" s="92" t="s">
        <v>285</v>
      </c>
      <c r="D1722" s="92" t="s">
        <v>286</v>
      </c>
      <c r="E1722">
        <v>832.83264160156205</v>
      </c>
    </row>
    <row r="1723" spans="1:5">
      <c r="A1723" s="92">
        <v>2060</v>
      </c>
      <c r="B1723" s="92" t="s">
        <v>149</v>
      </c>
      <c r="C1723" s="92" t="s">
        <v>285</v>
      </c>
      <c r="D1723" s="92" t="s">
        <v>286</v>
      </c>
      <c r="E1723">
        <v>5.1499265246093299E-3</v>
      </c>
    </row>
    <row r="1724" spans="1:5">
      <c r="A1724" s="92">
        <v>2060</v>
      </c>
      <c r="B1724" s="92" t="s">
        <v>149</v>
      </c>
      <c r="C1724" s="92" t="s">
        <v>285</v>
      </c>
      <c r="D1724" s="92" t="s">
        <v>286</v>
      </c>
      <c r="E1724">
        <v>36.828029632568402</v>
      </c>
    </row>
    <row r="1725" spans="1:5">
      <c r="A1725" s="92">
        <v>2060</v>
      </c>
      <c r="B1725" s="92" t="s">
        <v>149</v>
      </c>
      <c r="C1725" s="92" t="s">
        <v>285</v>
      </c>
      <c r="D1725" s="92" t="s">
        <v>286</v>
      </c>
      <c r="E1725">
        <v>7.4211254119873002</v>
      </c>
    </row>
    <row r="1726" spans="1:5">
      <c r="A1726" s="92">
        <v>2060</v>
      </c>
      <c r="B1726" s="92" t="s">
        <v>149</v>
      </c>
      <c r="C1726" s="92" t="s">
        <v>285</v>
      </c>
      <c r="D1726" s="92" t="s">
        <v>286</v>
      </c>
      <c r="E1726">
        <v>1.4574875831603999</v>
      </c>
    </row>
    <row r="1727" spans="1:5">
      <c r="A1727" s="92">
        <v>2060</v>
      </c>
      <c r="B1727" s="92" t="s">
        <v>149</v>
      </c>
      <c r="C1727" s="92" t="s">
        <v>285</v>
      </c>
      <c r="D1727" s="92" t="s">
        <v>286</v>
      </c>
      <c r="E1727">
        <v>5.2227554321289098</v>
      </c>
    </row>
    <row r="1728" spans="1:5">
      <c r="A1728" s="92">
        <v>2060</v>
      </c>
      <c r="B1728" s="92" t="s">
        <v>149</v>
      </c>
      <c r="C1728" s="92" t="s">
        <v>285</v>
      </c>
      <c r="D1728" s="92" t="s">
        <v>286</v>
      </c>
      <c r="E1728">
        <v>646.99658203125</v>
      </c>
    </row>
    <row r="1729" spans="1:5">
      <c r="A1729" s="92">
        <v>2060</v>
      </c>
      <c r="B1729" s="92" t="s">
        <v>149</v>
      </c>
      <c r="C1729" s="92" t="s">
        <v>285</v>
      </c>
      <c r="D1729" s="92" t="s">
        <v>286</v>
      </c>
      <c r="E1729">
        <v>8.6164875030517596</v>
      </c>
    </row>
    <row r="1730" spans="1:5">
      <c r="A1730" s="92">
        <v>2060</v>
      </c>
      <c r="B1730" s="92" t="s">
        <v>149</v>
      </c>
      <c r="C1730" s="92" t="s">
        <v>285</v>
      </c>
      <c r="D1730" s="92" t="s">
        <v>286</v>
      </c>
      <c r="E1730">
        <v>3756.59619140625</v>
      </c>
    </row>
    <row r="1731" spans="1:5">
      <c r="A1731" s="92">
        <v>2060</v>
      </c>
      <c r="B1731" s="92" t="s">
        <v>149</v>
      </c>
      <c r="C1731" s="92" t="s">
        <v>285</v>
      </c>
      <c r="D1731" s="92" t="s">
        <v>286</v>
      </c>
      <c r="E1731">
        <v>145.03683471679699</v>
      </c>
    </row>
    <row r="1732" spans="1:5">
      <c r="A1732" s="92">
        <v>2060</v>
      </c>
      <c r="B1732" s="92" t="s">
        <v>149</v>
      </c>
      <c r="C1732" s="92" t="s">
        <v>285</v>
      </c>
      <c r="D1732" s="92" t="s">
        <v>286</v>
      </c>
      <c r="E1732">
        <v>2.3966796398162802</v>
      </c>
    </row>
    <row r="1733" spans="1:5">
      <c r="A1733" s="92">
        <v>2060</v>
      </c>
      <c r="B1733" s="92" t="s">
        <v>149</v>
      </c>
      <c r="C1733" s="92" t="s">
        <v>285</v>
      </c>
      <c r="D1733" s="92" t="s">
        <v>286</v>
      </c>
      <c r="E1733">
        <v>0.76727747917175304</v>
      </c>
    </row>
    <row r="1734" spans="1:5">
      <c r="A1734" s="92">
        <v>2060</v>
      </c>
      <c r="B1734" s="92" t="s">
        <v>149</v>
      </c>
      <c r="C1734" s="92" t="s">
        <v>285</v>
      </c>
      <c r="D1734" s="92" t="s">
        <v>286</v>
      </c>
      <c r="E1734">
        <v>0.95193713903427102</v>
      </c>
    </row>
    <row r="1735" spans="1:5">
      <c r="A1735" s="92">
        <v>2060</v>
      </c>
      <c r="B1735" s="92" t="s">
        <v>149</v>
      </c>
      <c r="C1735" s="92" t="s">
        <v>285</v>
      </c>
      <c r="D1735" s="92" t="s">
        <v>286</v>
      </c>
      <c r="E1735">
        <v>109.86767578125</v>
      </c>
    </row>
    <row r="1736" spans="1:5">
      <c r="A1736" s="92">
        <v>2060</v>
      </c>
      <c r="B1736" s="92" t="s">
        <v>155</v>
      </c>
      <c r="C1736" s="92" t="s">
        <v>285</v>
      </c>
      <c r="D1736" s="92" t="s">
        <v>286</v>
      </c>
      <c r="E1736">
        <v>719.50280761718795</v>
      </c>
    </row>
    <row r="1737" spans="1:5">
      <c r="A1737" s="92">
        <v>2060</v>
      </c>
      <c r="B1737" s="92" t="s">
        <v>155</v>
      </c>
      <c r="C1737" s="92" t="s">
        <v>285</v>
      </c>
      <c r="D1737" s="92" t="s">
        <v>286</v>
      </c>
      <c r="E1737">
        <v>2226.42431640625</v>
      </c>
    </row>
    <row r="1738" spans="1:5">
      <c r="A1738" s="92">
        <v>2060</v>
      </c>
      <c r="B1738" s="92" t="s">
        <v>155</v>
      </c>
      <c r="C1738" s="92" t="s">
        <v>285</v>
      </c>
      <c r="D1738" s="92" t="s">
        <v>286</v>
      </c>
      <c r="E1738">
        <v>2187.1025390625</v>
      </c>
    </row>
    <row r="1739" spans="1:5">
      <c r="A1739" s="92">
        <v>2060</v>
      </c>
      <c r="B1739" s="92" t="s">
        <v>155</v>
      </c>
      <c r="C1739" s="92" t="s">
        <v>285</v>
      </c>
      <c r="D1739" s="92" t="s">
        <v>286</v>
      </c>
      <c r="E1739">
        <v>6598.115234375</v>
      </c>
    </row>
    <row r="1740" spans="1:5">
      <c r="A1740" s="92">
        <v>2060</v>
      </c>
      <c r="B1740" s="92" t="s">
        <v>155</v>
      </c>
      <c r="C1740" s="92" t="s">
        <v>285</v>
      </c>
      <c r="D1740" s="92" t="s">
        <v>286</v>
      </c>
      <c r="E1740">
        <v>4711.2958984375</v>
      </c>
    </row>
    <row r="1741" spans="1:5">
      <c r="A1741" s="92">
        <v>2060</v>
      </c>
      <c r="B1741" s="92" t="s">
        <v>155</v>
      </c>
      <c r="C1741" s="92" t="s">
        <v>285</v>
      </c>
      <c r="D1741" s="92" t="s">
        <v>286</v>
      </c>
      <c r="E1741">
        <v>280.90921020507801</v>
      </c>
    </row>
    <row r="1742" spans="1:5">
      <c r="A1742" s="92">
        <v>2060</v>
      </c>
      <c r="B1742" s="92" t="s">
        <v>155</v>
      </c>
      <c r="C1742" s="92" t="s">
        <v>285</v>
      </c>
      <c r="D1742" s="92" t="s">
        <v>286</v>
      </c>
      <c r="E1742">
        <v>15072.8232421875</v>
      </c>
    </row>
    <row r="1743" spans="1:5">
      <c r="A1743" s="92">
        <v>2060</v>
      </c>
      <c r="B1743" s="92" t="s">
        <v>155</v>
      </c>
      <c r="C1743" s="92" t="s">
        <v>285</v>
      </c>
      <c r="D1743" s="92" t="s">
        <v>286</v>
      </c>
      <c r="E1743">
        <v>2.0201480388641402</v>
      </c>
    </row>
    <row r="1744" spans="1:5">
      <c r="A1744" s="92">
        <v>2060</v>
      </c>
      <c r="B1744" s="92" t="s">
        <v>155</v>
      </c>
      <c r="C1744" s="92" t="s">
        <v>285</v>
      </c>
      <c r="D1744" s="92" t="s">
        <v>286</v>
      </c>
      <c r="E1744">
        <v>4.2467513121664498E-3</v>
      </c>
    </row>
    <row r="1745" spans="1:5">
      <c r="A1745" s="92">
        <v>2060</v>
      </c>
      <c r="B1745" s="92" t="s">
        <v>155</v>
      </c>
      <c r="C1745" s="92" t="s">
        <v>285</v>
      </c>
      <c r="D1745" s="92" t="s">
        <v>286</v>
      </c>
      <c r="E1745">
        <v>14343.8701171875</v>
      </c>
    </row>
    <row r="1746" spans="1:5">
      <c r="A1746" s="92">
        <v>2060</v>
      </c>
      <c r="B1746" s="92" t="s">
        <v>155</v>
      </c>
      <c r="C1746" s="92" t="s">
        <v>285</v>
      </c>
      <c r="D1746" s="92" t="s">
        <v>286</v>
      </c>
      <c r="E1746">
        <v>0.64057350158691395</v>
      </c>
    </row>
    <row r="1747" spans="1:5">
      <c r="A1747" s="92">
        <v>2060</v>
      </c>
      <c r="B1747" s="92" t="s">
        <v>155</v>
      </c>
      <c r="C1747" s="92" t="s">
        <v>285</v>
      </c>
      <c r="D1747" s="92" t="s">
        <v>286</v>
      </c>
      <c r="E1747">
        <v>66.767761230468807</v>
      </c>
    </row>
    <row r="1748" spans="1:5">
      <c r="A1748" s="92">
        <v>2065</v>
      </c>
      <c r="B1748" s="92" t="s">
        <v>78</v>
      </c>
      <c r="C1748" s="92" t="s">
        <v>285</v>
      </c>
      <c r="D1748" s="92" t="s">
        <v>286</v>
      </c>
      <c r="E1748">
        <v>578.21697998046898</v>
      </c>
    </row>
    <row r="1749" spans="1:5">
      <c r="A1749" s="92">
        <v>2065</v>
      </c>
      <c r="B1749" s="92" t="s">
        <v>78</v>
      </c>
      <c r="C1749" s="92" t="s">
        <v>285</v>
      </c>
      <c r="D1749" s="92" t="s">
        <v>286</v>
      </c>
      <c r="E1749">
        <v>1820.29895019531</v>
      </c>
    </row>
    <row r="1750" spans="1:5">
      <c r="A1750" s="92">
        <v>2065</v>
      </c>
      <c r="B1750" s="92" t="s">
        <v>78</v>
      </c>
      <c r="C1750" s="92" t="s">
        <v>285</v>
      </c>
      <c r="D1750" s="92" t="s">
        <v>286</v>
      </c>
      <c r="E1750">
        <v>65.536148071289105</v>
      </c>
    </row>
    <row r="1751" spans="1:5">
      <c r="A1751" s="92">
        <v>2065</v>
      </c>
      <c r="B1751" s="92" t="s">
        <v>78</v>
      </c>
      <c r="C1751" s="92" t="s">
        <v>285</v>
      </c>
      <c r="D1751" s="92" t="s">
        <v>286</v>
      </c>
      <c r="E1751">
        <v>9296.5517578125</v>
      </c>
    </row>
    <row r="1752" spans="1:5">
      <c r="A1752" s="92">
        <v>2065</v>
      </c>
      <c r="B1752" s="92" t="s">
        <v>78</v>
      </c>
      <c r="C1752" s="92" t="s">
        <v>285</v>
      </c>
      <c r="D1752" s="92" t="s">
        <v>286</v>
      </c>
      <c r="E1752">
        <v>3610.15014648438</v>
      </c>
    </row>
    <row r="1753" spans="1:5">
      <c r="A1753" s="92">
        <v>2065</v>
      </c>
      <c r="B1753" s="92" t="s">
        <v>78</v>
      </c>
      <c r="C1753" s="92" t="s">
        <v>285</v>
      </c>
      <c r="D1753" s="92" t="s">
        <v>286</v>
      </c>
      <c r="E1753">
        <v>2519.0888671875</v>
      </c>
    </row>
    <row r="1754" spans="1:5">
      <c r="A1754" s="92">
        <v>2065</v>
      </c>
      <c r="B1754" s="92" t="s">
        <v>78</v>
      </c>
      <c r="C1754" s="92" t="s">
        <v>285</v>
      </c>
      <c r="D1754" s="92" t="s">
        <v>286</v>
      </c>
      <c r="E1754">
        <v>8116.130859375</v>
      </c>
    </row>
    <row r="1755" spans="1:5">
      <c r="A1755" s="92">
        <v>2065</v>
      </c>
      <c r="B1755" s="92" t="s">
        <v>78</v>
      </c>
      <c r="C1755" s="92" t="s">
        <v>285</v>
      </c>
      <c r="D1755" s="92" t="s">
        <v>286</v>
      </c>
      <c r="E1755">
        <v>1247.96276855469</v>
      </c>
    </row>
    <row r="1756" spans="1:5">
      <c r="A1756" s="92">
        <v>2065</v>
      </c>
      <c r="B1756" s="92" t="s">
        <v>81</v>
      </c>
      <c r="C1756" s="92" t="s">
        <v>285</v>
      </c>
      <c r="D1756" s="92" t="s">
        <v>286</v>
      </c>
      <c r="E1756">
        <v>139.505935668945</v>
      </c>
    </row>
    <row r="1757" spans="1:5">
      <c r="A1757" s="92">
        <v>2065</v>
      </c>
      <c r="B1757" s="92" t="s">
        <v>81</v>
      </c>
      <c r="C1757" s="92" t="s">
        <v>285</v>
      </c>
      <c r="D1757" s="92" t="s">
        <v>286</v>
      </c>
      <c r="E1757">
        <v>1194.92687988281</v>
      </c>
    </row>
    <row r="1758" spans="1:5">
      <c r="A1758" s="92">
        <v>2065</v>
      </c>
      <c r="B1758" s="92" t="s">
        <v>81</v>
      </c>
      <c r="C1758" s="92" t="s">
        <v>285</v>
      </c>
      <c r="D1758" s="92" t="s">
        <v>286</v>
      </c>
      <c r="E1758">
        <v>1726.48620605469</v>
      </c>
    </row>
    <row r="1759" spans="1:5">
      <c r="A1759" s="92">
        <v>2065</v>
      </c>
      <c r="B1759" s="92" t="s">
        <v>81</v>
      </c>
      <c r="C1759" s="92" t="s">
        <v>285</v>
      </c>
      <c r="D1759" s="92" t="s">
        <v>286</v>
      </c>
      <c r="E1759">
        <v>829.25665283203102</v>
      </c>
    </row>
    <row r="1760" spans="1:5">
      <c r="A1760" s="92">
        <v>2065</v>
      </c>
      <c r="B1760" s="92" t="s">
        <v>81</v>
      </c>
      <c r="C1760" s="92" t="s">
        <v>285</v>
      </c>
      <c r="D1760" s="92" t="s">
        <v>286</v>
      </c>
      <c r="E1760">
        <v>2044.98962402344</v>
      </c>
    </row>
    <row r="1761" spans="1:5">
      <c r="A1761" s="92">
        <v>2065</v>
      </c>
      <c r="B1761" s="92" t="s">
        <v>81</v>
      </c>
      <c r="C1761" s="92" t="s">
        <v>285</v>
      </c>
      <c r="D1761" s="92" t="s">
        <v>286</v>
      </c>
      <c r="E1761">
        <v>3.30591988563538</v>
      </c>
    </row>
    <row r="1762" spans="1:5">
      <c r="A1762" s="92">
        <v>2065</v>
      </c>
      <c r="B1762" s="92" t="s">
        <v>81</v>
      </c>
      <c r="C1762" s="92" t="s">
        <v>285</v>
      </c>
      <c r="D1762" s="92" t="s">
        <v>286</v>
      </c>
      <c r="E1762">
        <v>2125.30078125</v>
      </c>
    </row>
    <row r="1763" spans="1:5">
      <c r="A1763" s="92">
        <v>2065</v>
      </c>
      <c r="B1763" s="92" t="s">
        <v>81</v>
      </c>
      <c r="C1763" s="92" t="s">
        <v>285</v>
      </c>
      <c r="D1763" s="92" t="s">
        <v>286</v>
      </c>
      <c r="E1763">
        <v>340.48855590820301</v>
      </c>
    </row>
    <row r="1764" spans="1:5">
      <c r="A1764" s="92">
        <v>2065</v>
      </c>
      <c r="B1764" s="92" t="s">
        <v>81</v>
      </c>
      <c r="C1764" s="92" t="s">
        <v>285</v>
      </c>
      <c r="D1764" s="92" t="s">
        <v>286</v>
      </c>
      <c r="E1764">
        <v>0.77299940586090099</v>
      </c>
    </row>
    <row r="1765" spans="1:5">
      <c r="A1765" s="92">
        <v>2065</v>
      </c>
      <c r="B1765" s="92" t="s">
        <v>81</v>
      </c>
      <c r="C1765" s="92" t="s">
        <v>285</v>
      </c>
      <c r="D1765" s="92" t="s">
        <v>286</v>
      </c>
      <c r="E1765">
        <v>368.48788452148398</v>
      </c>
    </row>
    <row r="1766" spans="1:5">
      <c r="A1766" s="92">
        <v>2065</v>
      </c>
      <c r="B1766" s="92" t="s">
        <v>81</v>
      </c>
      <c r="C1766" s="92" t="s">
        <v>285</v>
      </c>
      <c r="D1766" s="92" t="s">
        <v>286</v>
      </c>
      <c r="E1766">
        <v>11.4278650283813</v>
      </c>
    </row>
    <row r="1767" spans="1:5">
      <c r="A1767" s="92">
        <v>2065</v>
      </c>
      <c r="B1767" s="92" t="s">
        <v>81</v>
      </c>
      <c r="C1767" s="92" t="s">
        <v>285</v>
      </c>
      <c r="D1767" s="92" t="s">
        <v>286</v>
      </c>
      <c r="E1767">
        <v>145.19973754882801</v>
      </c>
    </row>
    <row r="1768" spans="1:5">
      <c r="A1768" s="92">
        <v>2065</v>
      </c>
      <c r="B1768" s="92" t="s">
        <v>87</v>
      </c>
      <c r="C1768" s="92" t="s">
        <v>285</v>
      </c>
      <c r="D1768" s="92" t="s">
        <v>286</v>
      </c>
      <c r="E1768">
        <v>507.95358276367199</v>
      </c>
    </row>
    <row r="1769" spans="1:5">
      <c r="A1769" s="92">
        <v>2065</v>
      </c>
      <c r="B1769" s="92" t="s">
        <v>87</v>
      </c>
      <c r="C1769" s="92" t="s">
        <v>285</v>
      </c>
      <c r="D1769" s="92" t="s">
        <v>286</v>
      </c>
      <c r="E1769">
        <v>516.89044189453102</v>
      </c>
    </row>
    <row r="1770" spans="1:5">
      <c r="A1770" s="92">
        <v>2065</v>
      </c>
      <c r="B1770" s="92" t="s">
        <v>87</v>
      </c>
      <c r="C1770" s="92" t="s">
        <v>285</v>
      </c>
      <c r="D1770" s="92" t="s">
        <v>286</v>
      </c>
      <c r="E1770">
        <v>5534.3193359375</v>
      </c>
    </row>
    <row r="1771" spans="1:5">
      <c r="A1771" s="92">
        <v>2065</v>
      </c>
      <c r="B1771" s="92" t="s">
        <v>87</v>
      </c>
      <c r="C1771" s="92" t="s">
        <v>285</v>
      </c>
      <c r="D1771" s="92" t="s">
        <v>286</v>
      </c>
      <c r="E1771">
        <v>1135.96606445312</v>
      </c>
    </row>
    <row r="1772" spans="1:5">
      <c r="A1772" s="92">
        <v>2065</v>
      </c>
      <c r="B1772" s="92" t="s">
        <v>87</v>
      </c>
      <c r="C1772" s="92" t="s">
        <v>285</v>
      </c>
      <c r="D1772" s="92" t="s">
        <v>286</v>
      </c>
      <c r="E1772">
        <v>2338.9521484375</v>
      </c>
    </row>
    <row r="1773" spans="1:5">
      <c r="A1773" s="92">
        <v>2065</v>
      </c>
      <c r="B1773" s="92" t="s">
        <v>87</v>
      </c>
      <c r="C1773" s="92" t="s">
        <v>285</v>
      </c>
      <c r="D1773" s="92" t="s">
        <v>286</v>
      </c>
      <c r="E1773">
        <v>205.07862854003901</v>
      </c>
    </row>
    <row r="1774" spans="1:5">
      <c r="A1774" s="92">
        <v>2065</v>
      </c>
      <c r="B1774" s="92" t="s">
        <v>87</v>
      </c>
      <c r="C1774" s="92" t="s">
        <v>285</v>
      </c>
      <c r="D1774" s="92" t="s">
        <v>286</v>
      </c>
      <c r="E1774">
        <v>3006.63598632812</v>
      </c>
    </row>
    <row r="1775" spans="1:5">
      <c r="A1775" s="92">
        <v>2065</v>
      </c>
      <c r="B1775" s="92" t="s">
        <v>87</v>
      </c>
      <c r="C1775" s="92" t="s">
        <v>285</v>
      </c>
      <c r="D1775" s="92" t="s">
        <v>286</v>
      </c>
      <c r="E1775">
        <v>0.165267199277878</v>
      </c>
    </row>
    <row r="1776" spans="1:5">
      <c r="A1776" s="92">
        <v>2065</v>
      </c>
      <c r="B1776" s="92" t="s">
        <v>87</v>
      </c>
      <c r="C1776" s="92" t="s">
        <v>285</v>
      </c>
      <c r="D1776" s="92" t="s">
        <v>286</v>
      </c>
      <c r="E1776">
        <v>953.15539550781205</v>
      </c>
    </row>
    <row r="1777" spans="1:5">
      <c r="A1777" s="92">
        <v>2065</v>
      </c>
      <c r="B1777" s="92" t="s">
        <v>87</v>
      </c>
      <c r="C1777" s="92" t="s">
        <v>285</v>
      </c>
      <c r="D1777" s="92" t="s">
        <v>286</v>
      </c>
      <c r="E1777">
        <v>94.359596252441406</v>
      </c>
    </row>
    <row r="1778" spans="1:5">
      <c r="A1778" s="92">
        <v>2065</v>
      </c>
      <c r="B1778" s="92" t="s">
        <v>87</v>
      </c>
      <c r="C1778" s="92" t="s">
        <v>285</v>
      </c>
      <c r="D1778" s="92" t="s">
        <v>286</v>
      </c>
      <c r="E1778">
        <v>771.12683105468795</v>
      </c>
    </row>
    <row r="1779" spans="1:5">
      <c r="A1779" s="92">
        <v>2065</v>
      </c>
      <c r="B1779" s="92" t="s">
        <v>87</v>
      </c>
      <c r="C1779" s="92" t="s">
        <v>285</v>
      </c>
      <c r="D1779" s="92" t="s">
        <v>286</v>
      </c>
      <c r="E1779">
        <v>1.4768384695053101</v>
      </c>
    </row>
    <row r="1780" spans="1:5">
      <c r="A1780" s="92">
        <v>2065</v>
      </c>
      <c r="B1780" s="92" t="s">
        <v>87</v>
      </c>
      <c r="C1780" s="92" t="s">
        <v>285</v>
      </c>
      <c r="D1780" s="92" t="s">
        <v>286</v>
      </c>
      <c r="E1780">
        <v>487.946044921875</v>
      </c>
    </row>
    <row r="1781" spans="1:5">
      <c r="A1781" s="92">
        <v>2065</v>
      </c>
      <c r="B1781" s="92" t="s">
        <v>87</v>
      </c>
      <c r="C1781" s="92" t="s">
        <v>285</v>
      </c>
      <c r="D1781" s="92" t="s">
        <v>286</v>
      </c>
      <c r="E1781">
        <v>2.7069048881530802</v>
      </c>
    </row>
    <row r="1782" spans="1:5">
      <c r="A1782" s="92">
        <v>2065</v>
      </c>
      <c r="B1782" s="92" t="s">
        <v>87</v>
      </c>
      <c r="C1782" s="92" t="s">
        <v>285</v>
      </c>
      <c r="D1782" s="92" t="s">
        <v>286</v>
      </c>
      <c r="E1782">
        <v>4329.15625</v>
      </c>
    </row>
    <row r="1783" spans="1:5">
      <c r="A1783" s="92">
        <v>2065</v>
      </c>
      <c r="B1783" s="92" t="s">
        <v>84</v>
      </c>
      <c r="C1783" s="92" t="s">
        <v>285</v>
      </c>
      <c r="D1783" s="92" t="s">
        <v>286</v>
      </c>
      <c r="E1783">
        <v>429.12936401367199</v>
      </c>
    </row>
    <row r="1784" spans="1:5">
      <c r="A1784" s="92">
        <v>2065</v>
      </c>
      <c r="B1784" s="92" t="s">
        <v>84</v>
      </c>
      <c r="C1784" s="92" t="s">
        <v>285</v>
      </c>
      <c r="D1784" s="92" t="s">
        <v>286</v>
      </c>
      <c r="E1784">
        <v>471.98794555664102</v>
      </c>
    </row>
    <row r="1785" spans="1:5">
      <c r="A1785" s="92">
        <v>2065</v>
      </c>
      <c r="B1785" s="92" t="s">
        <v>84</v>
      </c>
      <c r="C1785" s="92" t="s">
        <v>285</v>
      </c>
      <c r="D1785" s="92" t="s">
        <v>286</v>
      </c>
      <c r="E1785">
        <v>107.509979248047</v>
      </c>
    </row>
    <row r="1786" spans="1:5">
      <c r="A1786" s="92">
        <v>2065</v>
      </c>
      <c r="B1786" s="92" t="s">
        <v>84</v>
      </c>
      <c r="C1786" s="92" t="s">
        <v>285</v>
      </c>
      <c r="D1786" s="92" t="s">
        <v>286</v>
      </c>
      <c r="E1786">
        <v>6.2708663940429696</v>
      </c>
    </row>
    <row r="1787" spans="1:5">
      <c r="A1787" s="92">
        <v>2065</v>
      </c>
      <c r="B1787" s="92" t="s">
        <v>84</v>
      </c>
      <c r="C1787" s="92" t="s">
        <v>285</v>
      </c>
      <c r="D1787" s="92" t="s">
        <v>286</v>
      </c>
      <c r="E1787">
        <v>283.15185546875</v>
      </c>
    </row>
    <row r="1788" spans="1:5">
      <c r="A1788" s="92">
        <v>2065</v>
      </c>
      <c r="B1788" s="92" t="s">
        <v>84</v>
      </c>
      <c r="C1788" s="92" t="s">
        <v>285</v>
      </c>
      <c r="D1788" s="92" t="s">
        <v>286</v>
      </c>
      <c r="E1788">
        <v>76.047821044921903</v>
      </c>
    </row>
    <row r="1789" spans="1:5">
      <c r="A1789" s="92">
        <v>2065</v>
      </c>
      <c r="B1789" s="92" t="s">
        <v>84</v>
      </c>
      <c r="C1789" s="92" t="s">
        <v>285</v>
      </c>
      <c r="D1789" s="92" t="s">
        <v>286</v>
      </c>
      <c r="E1789">
        <v>138.11758422851599</v>
      </c>
    </row>
    <row r="1790" spans="1:5">
      <c r="A1790" s="92">
        <v>2065</v>
      </c>
      <c r="B1790" s="92" t="s">
        <v>84</v>
      </c>
      <c r="C1790" s="92" t="s">
        <v>285</v>
      </c>
      <c r="D1790" s="92" t="s">
        <v>286</v>
      </c>
      <c r="E1790">
        <v>4027.11474609375</v>
      </c>
    </row>
    <row r="1791" spans="1:5">
      <c r="A1791" s="92">
        <v>2065</v>
      </c>
      <c r="B1791" s="92" t="s">
        <v>84</v>
      </c>
      <c r="C1791" s="92" t="s">
        <v>285</v>
      </c>
      <c r="D1791" s="92" t="s">
        <v>286</v>
      </c>
      <c r="E1791">
        <v>2625.41479492188</v>
      </c>
    </row>
    <row r="1792" spans="1:5">
      <c r="A1792" s="92">
        <v>2065</v>
      </c>
      <c r="B1792" s="92" t="s">
        <v>84</v>
      </c>
      <c r="C1792" s="92" t="s">
        <v>285</v>
      </c>
      <c r="D1792" s="92" t="s">
        <v>286</v>
      </c>
      <c r="E1792">
        <v>1373.00024414062</v>
      </c>
    </row>
    <row r="1793" spans="1:5">
      <c r="A1793" s="92">
        <v>2065</v>
      </c>
      <c r="B1793" s="92" t="s">
        <v>84</v>
      </c>
      <c r="C1793" s="92" t="s">
        <v>285</v>
      </c>
      <c r="D1793" s="92" t="s">
        <v>286</v>
      </c>
      <c r="E1793">
        <v>258.56237792968801</v>
      </c>
    </row>
    <row r="1794" spans="1:5">
      <c r="A1794" s="92">
        <v>2065</v>
      </c>
      <c r="B1794" s="92" t="s">
        <v>90</v>
      </c>
      <c r="C1794" s="92" t="s">
        <v>285</v>
      </c>
      <c r="D1794" s="92" t="s">
        <v>286</v>
      </c>
      <c r="E1794">
        <v>814.81262207031205</v>
      </c>
    </row>
    <row r="1795" spans="1:5">
      <c r="A1795" s="92">
        <v>2065</v>
      </c>
      <c r="B1795" s="92" t="s">
        <v>90</v>
      </c>
      <c r="C1795" s="92" t="s">
        <v>285</v>
      </c>
      <c r="D1795" s="92" t="s">
        <v>286</v>
      </c>
      <c r="E1795">
        <v>724.282470703125</v>
      </c>
    </row>
    <row r="1796" spans="1:5">
      <c r="A1796" s="92">
        <v>2065</v>
      </c>
      <c r="B1796" s="92" t="s">
        <v>90</v>
      </c>
      <c r="C1796" s="92" t="s">
        <v>285</v>
      </c>
      <c r="D1796" s="92" t="s">
        <v>286</v>
      </c>
      <c r="E1796">
        <v>3.1254682689905201E-2</v>
      </c>
    </row>
    <row r="1797" spans="1:5">
      <c r="A1797" s="92">
        <v>2065</v>
      </c>
      <c r="B1797" s="92" t="s">
        <v>90</v>
      </c>
      <c r="C1797" s="92" t="s">
        <v>285</v>
      </c>
      <c r="D1797" s="92" t="s">
        <v>286</v>
      </c>
      <c r="E1797">
        <v>3.9174578189849898</v>
      </c>
    </row>
    <row r="1798" spans="1:5">
      <c r="A1798" s="92">
        <v>2065</v>
      </c>
      <c r="B1798" s="92" t="s">
        <v>90</v>
      </c>
      <c r="C1798" s="92" t="s">
        <v>285</v>
      </c>
      <c r="D1798" s="92" t="s">
        <v>286</v>
      </c>
      <c r="E1798">
        <v>8.4179668426513707</v>
      </c>
    </row>
    <row r="1799" spans="1:5">
      <c r="A1799" s="92">
        <v>2065</v>
      </c>
      <c r="B1799" s="92" t="s">
        <v>90</v>
      </c>
      <c r="C1799" s="92" t="s">
        <v>285</v>
      </c>
      <c r="D1799" s="92" t="s">
        <v>286</v>
      </c>
      <c r="E1799">
        <v>20.909742355346701</v>
      </c>
    </row>
    <row r="1800" spans="1:5">
      <c r="A1800" s="92">
        <v>2065</v>
      </c>
      <c r="B1800" s="92" t="s">
        <v>90</v>
      </c>
      <c r="C1800" s="92" t="s">
        <v>285</v>
      </c>
      <c r="D1800" s="92" t="s">
        <v>286</v>
      </c>
      <c r="E1800">
        <v>85.583091735839801</v>
      </c>
    </row>
    <row r="1801" spans="1:5">
      <c r="A1801" s="92">
        <v>2065</v>
      </c>
      <c r="B1801" s="92" t="s">
        <v>90</v>
      </c>
      <c r="C1801" s="92" t="s">
        <v>285</v>
      </c>
      <c r="D1801" s="92" t="s">
        <v>286</v>
      </c>
      <c r="E1801">
        <v>39.878177642822301</v>
      </c>
    </row>
    <row r="1802" spans="1:5">
      <c r="A1802" s="92">
        <v>2065</v>
      </c>
      <c r="B1802" s="92" t="s">
        <v>90</v>
      </c>
      <c r="C1802" s="92" t="s">
        <v>285</v>
      </c>
      <c r="D1802" s="92" t="s">
        <v>286</v>
      </c>
      <c r="E1802">
        <v>3369.55395507812</v>
      </c>
    </row>
    <row r="1803" spans="1:5">
      <c r="A1803" s="92">
        <v>2065</v>
      </c>
      <c r="B1803" s="92" t="s">
        <v>90</v>
      </c>
      <c r="C1803" s="92" t="s">
        <v>285</v>
      </c>
      <c r="D1803" s="92" t="s">
        <v>286</v>
      </c>
      <c r="E1803">
        <v>28.9722805023193</v>
      </c>
    </row>
    <row r="1804" spans="1:5">
      <c r="A1804" s="92">
        <v>2065</v>
      </c>
      <c r="B1804" s="92" t="s">
        <v>95</v>
      </c>
      <c r="C1804" s="92" t="s">
        <v>285</v>
      </c>
      <c r="D1804" s="92" t="s">
        <v>286</v>
      </c>
      <c r="E1804">
        <v>3165.1982421875</v>
      </c>
    </row>
    <row r="1805" spans="1:5">
      <c r="A1805" s="92">
        <v>2065</v>
      </c>
      <c r="B1805" s="92" t="s">
        <v>95</v>
      </c>
      <c r="C1805" s="92" t="s">
        <v>285</v>
      </c>
      <c r="D1805" s="92" t="s">
        <v>286</v>
      </c>
      <c r="E1805">
        <v>721.46539306640602</v>
      </c>
    </row>
    <row r="1806" spans="1:5">
      <c r="A1806" s="92">
        <v>2065</v>
      </c>
      <c r="B1806" s="92" t="s">
        <v>95</v>
      </c>
      <c r="C1806" s="92" t="s">
        <v>285</v>
      </c>
      <c r="D1806" s="92" t="s">
        <v>286</v>
      </c>
      <c r="E1806">
        <v>18.8213787078857</v>
      </c>
    </row>
    <row r="1807" spans="1:5">
      <c r="A1807" s="92">
        <v>2065</v>
      </c>
      <c r="B1807" s="92" t="s">
        <v>95</v>
      </c>
      <c r="C1807" s="92" t="s">
        <v>285</v>
      </c>
      <c r="D1807" s="92" t="s">
        <v>286</v>
      </c>
      <c r="E1807">
        <v>1331.78857421875</v>
      </c>
    </row>
    <row r="1808" spans="1:5">
      <c r="A1808" s="92">
        <v>2065</v>
      </c>
      <c r="B1808" s="92" t="s">
        <v>95</v>
      </c>
      <c r="C1808" s="92" t="s">
        <v>285</v>
      </c>
      <c r="D1808" s="92" t="s">
        <v>286</v>
      </c>
      <c r="E1808">
        <v>212.86927795410199</v>
      </c>
    </row>
    <row r="1809" spans="1:5">
      <c r="A1809" s="92">
        <v>2065</v>
      </c>
      <c r="B1809" s="92" t="s">
        <v>95</v>
      </c>
      <c r="C1809" s="92" t="s">
        <v>285</v>
      </c>
      <c r="D1809" s="92" t="s">
        <v>286</v>
      </c>
      <c r="E1809">
        <v>201.57427978515599</v>
      </c>
    </row>
    <row r="1810" spans="1:5">
      <c r="A1810" s="92">
        <v>2065</v>
      </c>
      <c r="B1810" s="92" t="s">
        <v>95</v>
      </c>
      <c r="C1810" s="92" t="s">
        <v>285</v>
      </c>
      <c r="D1810" s="92" t="s">
        <v>286</v>
      </c>
      <c r="E1810">
        <v>1.47533655166626</v>
      </c>
    </row>
    <row r="1811" spans="1:5">
      <c r="A1811" s="92">
        <v>2065</v>
      </c>
      <c r="B1811" s="92" t="s">
        <v>95</v>
      </c>
      <c r="C1811" s="92" t="s">
        <v>285</v>
      </c>
      <c r="D1811" s="92" t="s">
        <v>286</v>
      </c>
      <c r="E1811">
        <v>12.935737609863301</v>
      </c>
    </row>
    <row r="1812" spans="1:5">
      <c r="A1812" s="92">
        <v>2065</v>
      </c>
      <c r="B1812" s="92" t="s">
        <v>95</v>
      </c>
      <c r="C1812" s="92" t="s">
        <v>285</v>
      </c>
      <c r="D1812" s="92" t="s">
        <v>286</v>
      </c>
      <c r="E1812">
        <v>937.563720703125</v>
      </c>
    </row>
    <row r="1813" spans="1:5">
      <c r="A1813" s="92">
        <v>2065</v>
      </c>
      <c r="B1813" s="92" t="s">
        <v>99</v>
      </c>
      <c r="C1813" s="92" t="s">
        <v>285</v>
      </c>
      <c r="D1813" s="92" t="s">
        <v>286</v>
      </c>
      <c r="E1813">
        <v>3690.22875976562</v>
      </c>
    </row>
    <row r="1814" spans="1:5">
      <c r="A1814" s="92">
        <v>2065</v>
      </c>
      <c r="B1814" s="92" t="s">
        <v>99</v>
      </c>
      <c r="C1814" s="92" t="s">
        <v>285</v>
      </c>
      <c r="D1814" s="92" t="s">
        <v>286</v>
      </c>
      <c r="E1814">
        <v>5017.4677734375</v>
      </c>
    </row>
    <row r="1815" spans="1:5">
      <c r="A1815" s="92">
        <v>2065</v>
      </c>
      <c r="B1815" s="92" t="s">
        <v>99</v>
      </c>
      <c r="C1815" s="92" t="s">
        <v>285</v>
      </c>
      <c r="D1815" s="92" t="s">
        <v>286</v>
      </c>
      <c r="E1815">
        <v>62.524337768554702</v>
      </c>
    </row>
    <row r="1816" spans="1:5">
      <c r="A1816" s="92">
        <v>2065</v>
      </c>
      <c r="B1816" s="92" t="s">
        <v>99</v>
      </c>
      <c r="C1816" s="92" t="s">
        <v>285</v>
      </c>
      <c r="D1816" s="92" t="s">
        <v>286</v>
      </c>
      <c r="E1816">
        <v>71.106536865234403</v>
      </c>
    </row>
    <row r="1817" spans="1:5">
      <c r="A1817" s="92">
        <v>2065</v>
      </c>
      <c r="B1817" s="92" t="s">
        <v>99</v>
      </c>
      <c r="C1817" s="92" t="s">
        <v>285</v>
      </c>
      <c r="D1817" s="92" t="s">
        <v>286</v>
      </c>
      <c r="E1817">
        <v>412.01358032226602</v>
      </c>
    </row>
    <row r="1818" spans="1:5">
      <c r="A1818" s="92">
        <v>2065</v>
      </c>
      <c r="B1818" s="92" t="s">
        <v>102</v>
      </c>
      <c r="C1818" s="92" t="s">
        <v>285</v>
      </c>
      <c r="D1818" s="92" t="s">
        <v>286</v>
      </c>
      <c r="E1818">
        <v>95.956848144531193</v>
      </c>
    </row>
    <row r="1819" spans="1:5">
      <c r="A1819" s="92">
        <v>2065</v>
      </c>
      <c r="B1819" s="92" t="s">
        <v>102</v>
      </c>
      <c r="C1819" s="92" t="s">
        <v>285</v>
      </c>
      <c r="D1819" s="92" t="s">
        <v>286</v>
      </c>
      <c r="E1819">
        <v>436.32403564453102</v>
      </c>
    </row>
    <row r="1820" spans="1:5">
      <c r="A1820" s="92">
        <v>2065</v>
      </c>
      <c r="B1820" s="92" t="s">
        <v>102</v>
      </c>
      <c r="C1820" s="92" t="s">
        <v>285</v>
      </c>
      <c r="D1820" s="92" t="s">
        <v>286</v>
      </c>
      <c r="E1820">
        <v>234.90863037109401</v>
      </c>
    </row>
    <row r="1821" spans="1:5">
      <c r="A1821" s="92">
        <v>2065</v>
      </c>
      <c r="B1821" s="92" t="s">
        <v>102</v>
      </c>
      <c r="C1821" s="92" t="s">
        <v>285</v>
      </c>
      <c r="D1821" s="92" t="s">
        <v>286</v>
      </c>
      <c r="E1821">
        <v>14729.435546875</v>
      </c>
    </row>
    <row r="1822" spans="1:5">
      <c r="A1822" s="92">
        <v>2065</v>
      </c>
      <c r="B1822" s="92" t="s">
        <v>102</v>
      </c>
      <c r="C1822" s="92" t="s">
        <v>285</v>
      </c>
      <c r="D1822" s="92" t="s">
        <v>286</v>
      </c>
      <c r="E1822">
        <v>3903.1884765625</v>
      </c>
    </row>
    <row r="1823" spans="1:5">
      <c r="A1823" s="92">
        <v>2065</v>
      </c>
      <c r="B1823" s="92" t="s">
        <v>102</v>
      </c>
      <c r="C1823" s="92" t="s">
        <v>285</v>
      </c>
      <c r="D1823" s="92" t="s">
        <v>286</v>
      </c>
      <c r="E1823">
        <v>2174.87548828125</v>
      </c>
    </row>
    <row r="1824" spans="1:5">
      <c r="A1824" s="92">
        <v>2065</v>
      </c>
      <c r="B1824" s="92" t="s">
        <v>102</v>
      </c>
      <c r="C1824" s="92" t="s">
        <v>285</v>
      </c>
      <c r="D1824" s="92" t="s">
        <v>286</v>
      </c>
      <c r="E1824">
        <v>1167.19067382812</v>
      </c>
    </row>
    <row r="1825" spans="1:5">
      <c r="A1825" s="92">
        <v>2065</v>
      </c>
      <c r="B1825" s="92" t="s">
        <v>108</v>
      </c>
      <c r="C1825" s="92" t="s">
        <v>285</v>
      </c>
      <c r="D1825" s="92" t="s">
        <v>286</v>
      </c>
      <c r="E1825">
        <v>7777.33740234375</v>
      </c>
    </row>
    <row r="1826" spans="1:5">
      <c r="A1826" s="92">
        <v>2065</v>
      </c>
      <c r="B1826" s="92" t="s">
        <v>108</v>
      </c>
      <c r="C1826" s="92" t="s">
        <v>285</v>
      </c>
      <c r="D1826" s="92" t="s">
        <v>286</v>
      </c>
      <c r="E1826">
        <v>0.99189013242721602</v>
      </c>
    </row>
    <row r="1827" spans="1:5">
      <c r="A1827" s="92">
        <v>2065</v>
      </c>
      <c r="B1827" s="92" t="s">
        <v>108</v>
      </c>
      <c r="C1827" s="92" t="s">
        <v>285</v>
      </c>
      <c r="D1827" s="92" t="s">
        <v>286</v>
      </c>
      <c r="E1827">
        <v>5394.1591796875</v>
      </c>
    </row>
    <row r="1828" spans="1:5">
      <c r="A1828" s="92">
        <v>2065</v>
      </c>
      <c r="B1828" s="92" t="s">
        <v>108</v>
      </c>
      <c r="C1828" s="92" t="s">
        <v>285</v>
      </c>
      <c r="D1828" s="92" t="s">
        <v>286</v>
      </c>
      <c r="E1828">
        <v>13596.73828125</v>
      </c>
    </row>
    <row r="1829" spans="1:5">
      <c r="A1829" s="92">
        <v>2065</v>
      </c>
      <c r="B1829" s="92" t="s">
        <v>108</v>
      </c>
      <c r="C1829" s="92" t="s">
        <v>285</v>
      </c>
      <c r="D1829" s="92" t="s">
        <v>286</v>
      </c>
      <c r="E1829">
        <v>296.72772216796898</v>
      </c>
    </row>
    <row r="1830" spans="1:5">
      <c r="A1830" s="92">
        <v>2065</v>
      </c>
      <c r="B1830" s="92" t="s">
        <v>110</v>
      </c>
      <c r="C1830" s="92" t="s">
        <v>285</v>
      </c>
      <c r="D1830" s="92" t="s">
        <v>286</v>
      </c>
      <c r="E1830">
        <v>4120.15771484375</v>
      </c>
    </row>
    <row r="1831" spans="1:5">
      <c r="A1831" s="92">
        <v>2065</v>
      </c>
      <c r="B1831" s="92" t="s">
        <v>110</v>
      </c>
      <c r="C1831" s="92" t="s">
        <v>285</v>
      </c>
      <c r="D1831" s="92" t="s">
        <v>286</v>
      </c>
      <c r="E1831">
        <v>5.3448381423950204</v>
      </c>
    </row>
    <row r="1832" spans="1:5">
      <c r="A1832" s="92">
        <v>2065</v>
      </c>
      <c r="B1832" s="92" t="s">
        <v>110</v>
      </c>
      <c r="C1832" s="92" t="s">
        <v>285</v>
      </c>
      <c r="D1832" s="92" t="s">
        <v>286</v>
      </c>
      <c r="E1832">
        <v>1.00926148891449</v>
      </c>
    </row>
    <row r="1833" spans="1:5">
      <c r="A1833" s="92">
        <v>2065</v>
      </c>
      <c r="B1833" s="92" t="s">
        <v>110</v>
      </c>
      <c r="C1833" s="92" t="s">
        <v>285</v>
      </c>
      <c r="D1833" s="92" t="s">
        <v>286</v>
      </c>
      <c r="E1833">
        <v>65.227806091308594</v>
      </c>
    </row>
    <row r="1834" spans="1:5">
      <c r="A1834" s="92">
        <v>2065</v>
      </c>
      <c r="B1834" s="92" t="s">
        <v>110</v>
      </c>
      <c r="C1834" s="92" t="s">
        <v>285</v>
      </c>
      <c r="D1834" s="92" t="s">
        <v>286</v>
      </c>
      <c r="E1834">
        <v>0.17396734654903401</v>
      </c>
    </row>
    <row r="1835" spans="1:5">
      <c r="A1835" s="92">
        <v>2065</v>
      </c>
      <c r="B1835" s="92" t="s">
        <v>180</v>
      </c>
      <c r="C1835" s="92" t="s">
        <v>285</v>
      </c>
      <c r="D1835" s="92" t="s">
        <v>286</v>
      </c>
      <c r="E1835">
        <v>30.130456924438501</v>
      </c>
    </row>
    <row r="1836" spans="1:5">
      <c r="A1836" s="92">
        <v>2065</v>
      </c>
      <c r="B1836" s="92" t="s">
        <v>180</v>
      </c>
      <c r="C1836" s="92" t="s">
        <v>285</v>
      </c>
      <c r="D1836" s="92" t="s">
        <v>286</v>
      </c>
      <c r="E1836">
        <v>705.27899169921898</v>
      </c>
    </row>
    <row r="1837" spans="1:5">
      <c r="A1837" s="92">
        <v>2065</v>
      </c>
      <c r="B1837" s="92" t="s">
        <v>180</v>
      </c>
      <c r="C1837" s="92" t="s">
        <v>285</v>
      </c>
      <c r="D1837" s="92" t="s">
        <v>286</v>
      </c>
      <c r="E1837">
        <v>20.687616348266602</v>
      </c>
    </row>
    <row r="1838" spans="1:5">
      <c r="A1838" s="92">
        <v>2065</v>
      </c>
      <c r="B1838" s="92" t="s">
        <v>180</v>
      </c>
      <c r="C1838" s="92" t="s">
        <v>285</v>
      </c>
      <c r="D1838" s="92" t="s">
        <v>286</v>
      </c>
      <c r="E1838">
        <v>198.37763977050801</v>
      </c>
    </row>
    <row r="1839" spans="1:5">
      <c r="A1839" s="92">
        <v>2065</v>
      </c>
      <c r="B1839" s="92" t="s">
        <v>180</v>
      </c>
      <c r="C1839" s="92" t="s">
        <v>285</v>
      </c>
      <c r="D1839" s="92" t="s">
        <v>286</v>
      </c>
      <c r="E1839">
        <v>14.742237091064499</v>
      </c>
    </row>
    <row r="1840" spans="1:5">
      <c r="A1840" s="92">
        <v>2065</v>
      </c>
      <c r="B1840" s="92" t="s">
        <v>112</v>
      </c>
      <c r="C1840" s="92" t="s">
        <v>285</v>
      </c>
      <c r="D1840" s="92" t="s">
        <v>286</v>
      </c>
      <c r="E1840">
        <v>4573.548828125</v>
      </c>
    </row>
    <row r="1841" spans="1:5">
      <c r="A1841" s="92">
        <v>2065</v>
      </c>
      <c r="B1841" s="92" t="s">
        <v>112</v>
      </c>
      <c r="C1841" s="92" t="s">
        <v>285</v>
      </c>
      <c r="D1841" s="92" t="s">
        <v>286</v>
      </c>
      <c r="E1841">
        <v>9.1758489608764595</v>
      </c>
    </row>
    <row r="1842" spans="1:5">
      <c r="A1842" s="92">
        <v>2065</v>
      </c>
      <c r="B1842" s="92" t="s">
        <v>112</v>
      </c>
      <c r="C1842" s="92" t="s">
        <v>285</v>
      </c>
      <c r="D1842" s="92" t="s">
        <v>286</v>
      </c>
      <c r="E1842">
        <v>64.910736083984403</v>
      </c>
    </row>
    <row r="1843" spans="1:5">
      <c r="A1843" s="92">
        <v>2065</v>
      </c>
      <c r="B1843" s="92" t="s">
        <v>112</v>
      </c>
      <c r="C1843" s="92" t="s">
        <v>285</v>
      </c>
      <c r="D1843" s="92" t="s">
        <v>286</v>
      </c>
      <c r="E1843">
        <v>4419.91845703125</v>
      </c>
    </row>
    <row r="1844" spans="1:5">
      <c r="A1844" s="92">
        <v>2065</v>
      </c>
      <c r="B1844" s="92" t="s">
        <v>112</v>
      </c>
      <c r="C1844" s="92" t="s">
        <v>285</v>
      </c>
      <c r="D1844" s="92" t="s">
        <v>286</v>
      </c>
      <c r="E1844">
        <v>2423.40380859375</v>
      </c>
    </row>
    <row r="1845" spans="1:5">
      <c r="A1845" s="92">
        <v>2065</v>
      </c>
      <c r="B1845" s="92" t="s">
        <v>112</v>
      </c>
      <c r="C1845" s="92" t="s">
        <v>285</v>
      </c>
      <c r="D1845" s="92" t="s">
        <v>286</v>
      </c>
      <c r="E1845">
        <v>19444.287109375</v>
      </c>
    </row>
    <row r="1846" spans="1:5">
      <c r="A1846" s="92">
        <v>2065</v>
      </c>
      <c r="B1846" s="92" t="s">
        <v>112</v>
      </c>
      <c r="C1846" s="92" t="s">
        <v>285</v>
      </c>
      <c r="D1846" s="92" t="s">
        <v>286</v>
      </c>
      <c r="E1846">
        <v>42.583667755127003</v>
      </c>
    </row>
    <row r="1847" spans="1:5">
      <c r="A1847" s="92">
        <v>2065</v>
      </c>
      <c r="B1847" s="92" t="s">
        <v>112</v>
      </c>
      <c r="C1847" s="92" t="s">
        <v>285</v>
      </c>
      <c r="D1847" s="92" t="s">
        <v>286</v>
      </c>
      <c r="E1847">
        <v>59.3663330078125</v>
      </c>
    </row>
    <row r="1848" spans="1:5">
      <c r="A1848" s="92">
        <v>2065</v>
      </c>
      <c r="B1848" s="92" t="s">
        <v>112</v>
      </c>
      <c r="C1848" s="92" t="s">
        <v>285</v>
      </c>
      <c r="D1848" s="92" t="s">
        <v>286</v>
      </c>
      <c r="E1848">
        <v>14563.8505859375</v>
      </c>
    </row>
    <row r="1849" spans="1:5">
      <c r="A1849" s="92">
        <v>2065</v>
      </c>
      <c r="B1849" s="92" t="s">
        <v>112</v>
      </c>
      <c r="C1849" s="92" t="s">
        <v>285</v>
      </c>
      <c r="D1849" s="92" t="s">
        <v>286</v>
      </c>
      <c r="E1849">
        <v>1.9019845724105799</v>
      </c>
    </row>
    <row r="1850" spans="1:5">
      <c r="A1850" s="92">
        <v>2065</v>
      </c>
      <c r="B1850" s="92" t="s">
        <v>112</v>
      </c>
      <c r="C1850" s="92" t="s">
        <v>285</v>
      </c>
      <c r="D1850" s="92" t="s">
        <v>286</v>
      </c>
      <c r="E1850">
        <v>31218.87890625</v>
      </c>
    </row>
    <row r="1851" spans="1:5">
      <c r="A1851" s="92">
        <v>2065</v>
      </c>
      <c r="B1851" s="92" t="s">
        <v>112</v>
      </c>
      <c r="C1851" s="92" t="s">
        <v>285</v>
      </c>
      <c r="D1851" s="92" t="s">
        <v>286</v>
      </c>
      <c r="E1851">
        <v>300.55068969726602</v>
      </c>
    </row>
    <row r="1852" spans="1:5">
      <c r="A1852" s="92">
        <v>2065</v>
      </c>
      <c r="B1852" s="92" t="s">
        <v>112</v>
      </c>
      <c r="C1852" s="92" t="s">
        <v>285</v>
      </c>
      <c r="D1852" s="92" t="s">
        <v>286</v>
      </c>
      <c r="E1852">
        <v>18636.234375</v>
      </c>
    </row>
    <row r="1853" spans="1:5">
      <c r="A1853" s="92">
        <v>2065</v>
      </c>
      <c r="B1853" s="92" t="s">
        <v>112</v>
      </c>
      <c r="C1853" s="92" t="s">
        <v>285</v>
      </c>
      <c r="D1853" s="92" t="s">
        <v>286</v>
      </c>
      <c r="E1853">
        <v>2228.03686523438</v>
      </c>
    </row>
    <row r="1854" spans="1:5">
      <c r="A1854" s="92">
        <v>2065</v>
      </c>
      <c r="B1854" s="92" t="s">
        <v>112</v>
      </c>
      <c r="C1854" s="92" t="s">
        <v>285</v>
      </c>
      <c r="D1854" s="92" t="s">
        <v>286</v>
      </c>
      <c r="E1854">
        <v>1934.4521484375</v>
      </c>
    </row>
    <row r="1855" spans="1:5">
      <c r="A1855" s="92">
        <v>2065</v>
      </c>
      <c r="B1855" s="92" t="s">
        <v>112</v>
      </c>
      <c r="C1855" s="92" t="s">
        <v>285</v>
      </c>
      <c r="D1855" s="92" t="s">
        <v>286</v>
      </c>
      <c r="E1855">
        <v>155.26217651367199</v>
      </c>
    </row>
    <row r="1856" spans="1:5">
      <c r="A1856" s="92">
        <v>2065</v>
      </c>
      <c r="B1856" s="92" t="s">
        <v>112</v>
      </c>
      <c r="C1856" s="92" t="s">
        <v>285</v>
      </c>
      <c r="D1856" s="92" t="s">
        <v>286</v>
      </c>
      <c r="E1856">
        <v>319.28973388671898</v>
      </c>
    </row>
    <row r="1857" spans="1:5">
      <c r="A1857" s="92">
        <v>2065</v>
      </c>
      <c r="B1857" s="92" t="s">
        <v>115</v>
      </c>
      <c r="C1857" s="92" t="s">
        <v>285</v>
      </c>
      <c r="D1857" s="92" t="s">
        <v>286</v>
      </c>
      <c r="E1857">
        <v>1743.52661132812</v>
      </c>
    </row>
    <row r="1858" spans="1:5">
      <c r="A1858" s="92">
        <v>2065</v>
      </c>
      <c r="B1858" s="92" t="s">
        <v>115</v>
      </c>
      <c r="C1858" s="92" t="s">
        <v>285</v>
      </c>
      <c r="D1858" s="92" t="s">
        <v>286</v>
      </c>
      <c r="E1858">
        <v>775.59173583984398</v>
      </c>
    </row>
    <row r="1859" spans="1:5">
      <c r="A1859" s="92">
        <v>2065</v>
      </c>
      <c r="B1859" s="92" t="s">
        <v>118</v>
      </c>
      <c r="C1859" s="92" t="s">
        <v>285</v>
      </c>
      <c r="D1859" s="92" t="s">
        <v>286</v>
      </c>
      <c r="E1859">
        <v>194.78689575195301</v>
      </c>
    </row>
    <row r="1860" spans="1:5">
      <c r="A1860" s="92">
        <v>2065</v>
      </c>
      <c r="B1860" s="92" t="s">
        <v>118</v>
      </c>
      <c r="C1860" s="92" t="s">
        <v>285</v>
      </c>
      <c r="D1860" s="92" t="s">
        <v>286</v>
      </c>
      <c r="E1860">
        <v>3062.76928710938</v>
      </c>
    </row>
    <row r="1861" spans="1:5">
      <c r="A1861" s="92">
        <v>2065</v>
      </c>
      <c r="B1861" s="92" t="s">
        <v>121</v>
      </c>
      <c r="C1861" s="92" t="s">
        <v>285</v>
      </c>
      <c r="D1861" s="92" t="s">
        <v>286</v>
      </c>
      <c r="E1861">
        <v>1483.63269042969</v>
      </c>
    </row>
    <row r="1862" spans="1:5">
      <c r="A1862" s="92">
        <v>2065</v>
      </c>
      <c r="B1862" s="92" t="s">
        <v>121</v>
      </c>
      <c r="C1862" s="92" t="s">
        <v>285</v>
      </c>
      <c r="D1862" s="92" t="s">
        <v>286</v>
      </c>
      <c r="E1862">
        <v>1952.74584960938</v>
      </c>
    </row>
    <row r="1863" spans="1:5">
      <c r="A1863" s="92">
        <v>2065</v>
      </c>
      <c r="B1863" s="92" t="s">
        <v>181</v>
      </c>
      <c r="C1863" s="92" t="s">
        <v>285</v>
      </c>
      <c r="D1863" s="92" t="s">
        <v>286</v>
      </c>
      <c r="E1863">
        <v>1830.65576171875</v>
      </c>
    </row>
    <row r="1864" spans="1:5">
      <c r="A1864" s="92">
        <v>2065</v>
      </c>
      <c r="B1864" s="92" t="s">
        <v>181</v>
      </c>
      <c r="C1864" s="92" t="s">
        <v>285</v>
      </c>
      <c r="D1864" s="92" t="s">
        <v>286</v>
      </c>
      <c r="E1864">
        <v>102.024444580078</v>
      </c>
    </row>
    <row r="1865" spans="1:5">
      <c r="A1865" s="92">
        <v>2065</v>
      </c>
      <c r="B1865" s="92" t="s">
        <v>181</v>
      </c>
      <c r="C1865" s="92" t="s">
        <v>285</v>
      </c>
      <c r="D1865" s="92" t="s">
        <v>286</v>
      </c>
      <c r="E1865">
        <v>185.95155334472699</v>
      </c>
    </row>
    <row r="1866" spans="1:5">
      <c r="A1866" s="92">
        <v>2065</v>
      </c>
      <c r="B1866" s="92" t="s">
        <v>181</v>
      </c>
      <c r="C1866" s="92" t="s">
        <v>285</v>
      </c>
      <c r="D1866" s="92" t="s">
        <v>286</v>
      </c>
      <c r="E1866">
        <v>10.8630113601685</v>
      </c>
    </row>
    <row r="1867" spans="1:5">
      <c r="A1867" s="92">
        <v>2065</v>
      </c>
      <c r="B1867" s="92" t="s">
        <v>181</v>
      </c>
      <c r="C1867" s="92" t="s">
        <v>285</v>
      </c>
      <c r="D1867" s="92" t="s">
        <v>286</v>
      </c>
      <c r="E1867">
        <v>3982.77954101562</v>
      </c>
    </row>
    <row r="1868" spans="1:5">
      <c r="A1868" s="92">
        <v>2065</v>
      </c>
      <c r="B1868" s="92" t="s">
        <v>181</v>
      </c>
      <c r="C1868" s="92" t="s">
        <v>285</v>
      </c>
      <c r="D1868" s="92" t="s">
        <v>286</v>
      </c>
      <c r="E1868">
        <v>2800.2763671875</v>
      </c>
    </row>
    <row r="1869" spans="1:5">
      <c r="A1869" s="92">
        <v>2065</v>
      </c>
      <c r="B1869" s="92" t="s">
        <v>124</v>
      </c>
      <c r="C1869" s="92" t="s">
        <v>285</v>
      </c>
      <c r="D1869" s="92" t="s">
        <v>286</v>
      </c>
      <c r="E1869">
        <v>4053.25927734375</v>
      </c>
    </row>
    <row r="1870" spans="1:5">
      <c r="A1870" s="92">
        <v>2065</v>
      </c>
      <c r="B1870" s="92" t="s">
        <v>124</v>
      </c>
      <c r="C1870" s="92" t="s">
        <v>285</v>
      </c>
      <c r="D1870" s="92" t="s">
        <v>286</v>
      </c>
      <c r="E1870">
        <v>3.1138720512390101</v>
      </c>
    </row>
    <row r="1871" spans="1:5">
      <c r="A1871" s="92">
        <v>2065</v>
      </c>
      <c r="B1871" s="92" t="s">
        <v>130</v>
      </c>
      <c r="C1871" s="92" t="s">
        <v>285</v>
      </c>
      <c r="D1871" s="92" t="s">
        <v>286</v>
      </c>
      <c r="E1871">
        <v>15709.58203125</v>
      </c>
    </row>
    <row r="1872" spans="1:5">
      <c r="A1872" s="92">
        <v>2065</v>
      </c>
      <c r="B1872" s="92" t="s">
        <v>130</v>
      </c>
      <c r="C1872" s="92" t="s">
        <v>285</v>
      </c>
      <c r="D1872" s="92" t="s">
        <v>286</v>
      </c>
      <c r="E1872">
        <v>522.067626953125</v>
      </c>
    </row>
    <row r="1873" spans="1:5">
      <c r="A1873" s="92">
        <v>2065</v>
      </c>
      <c r="B1873" s="92" t="s">
        <v>130</v>
      </c>
      <c r="C1873" s="92" t="s">
        <v>285</v>
      </c>
      <c r="D1873" s="92" t="s">
        <v>286</v>
      </c>
      <c r="E1873">
        <v>9458.71484375</v>
      </c>
    </row>
    <row r="1874" spans="1:5">
      <c r="A1874" s="92">
        <v>2065</v>
      </c>
      <c r="B1874" s="92" t="s">
        <v>130</v>
      </c>
      <c r="C1874" s="92" t="s">
        <v>285</v>
      </c>
      <c r="D1874" s="92" t="s">
        <v>286</v>
      </c>
      <c r="E1874">
        <v>1548.55346679688</v>
      </c>
    </row>
    <row r="1875" spans="1:5">
      <c r="A1875" s="92">
        <v>2065</v>
      </c>
      <c r="B1875" s="92" t="s">
        <v>130</v>
      </c>
      <c r="C1875" s="92" t="s">
        <v>285</v>
      </c>
      <c r="D1875" s="92" t="s">
        <v>286</v>
      </c>
      <c r="E1875">
        <v>319.88424682617199</v>
      </c>
    </row>
    <row r="1876" spans="1:5">
      <c r="A1876" s="92">
        <v>2065</v>
      </c>
      <c r="B1876" s="92" t="s">
        <v>130</v>
      </c>
      <c r="C1876" s="92" t="s">
        <v>285</v>
      </c>
      <c r="D1876" s="92" t="s">
        <v>286</v>
      </c>
      <c r="E1876">
        <v>7216.986328125</v>
      </c>
    </row>
    <row r="1877" spans="1:5">
      <c r="A1877" s="92">
        <v>2065</v>
      </c>
      <c r="B1877" s="92" t="s">
        <v>132</v>
      </c>
      <c r="C1877" s="92" t="s">
        <v>285</v>
      </c>
      <c r="D1877" s="92" t="s">
        <v>286</v>
      </c>
      <c r="E1877">
        <v>26699.84375</v>
      </c>
    </row>
    <row r="1878" spans="1:5">
      <c r="A1878" s="92">
        <v>2065</v>
      </c>
      <c r="B1878" s="92" t="s">
        <v>132</v>
      </c>
      <c r="C1878" s="92" t="s">
        <v>285</v>
      </c>
      <c r="D1878" s="92" t="s">
        <v>286</v>
      </c>
      <c r="E1878">
        <v>22157.8515625</v>
      </c>
    </row>
    <row r="1879" spans="1:5">
      <c r="A1879" s="92">
        <v>2065</v>
      </c>
      <c r="B1879" s="92" t="s">
        <v>132</v>
      </c>
      <c r="C1879" s="92" t="s">
        <v>285</v>
      </c>
      <c r="D1879" s="92" t="s">
        <v>286</v>
      </c>
      <c r="E1879">
        <v>13594.28515625</v>
      </c>
    </row>
    <row r="1880" spans="1:5">
      <c r="A1880" s="92">
        <v>2065</v>
      </c>
      <c r="B1880" s="92" t="s">
        <v>132</v>
      </c>
      <c r="C1880" s="92" t="s">
        <v>285</v>
      </c>
      <c r="D1880" s="92" t="s">
        <v>286</v>
      </c>
      <c r="E1880">
        <v>1107.90905761719</v>
      </c>
    </row>
    <row r="1881" spans="1:5">
      <c r="A1881" s="92">
        <v>2065</v>
      </c>
      <c r="B1881" s="92" t="s">
        <v>287</v>
      </c>
      <c r="C1881" s="92" t="s">
        <v>285</v>
      </c>
      <c r="D1881" s="92" t="s">
        <v>286</v>
      </c>
      <c r="E1881">
        <v>84.173210144042997</v>
      </c>
    </row>
    <row r="1882" spans="1:5">
      <c r="A1882" s="92">
        <v>2065</v>
      </c>
      <c r="B1882" s="92" t="s">
        <v>287</v>
      </c>
      <c r="C1882" s="92" t="s">
        <v>285</v>
      </c>
      <c r="D1882" s="92" t="s">
        <v>286</v>
      </c>
      <c r="E1882">
        <v>8893.2353515625</v>
      </c>
    </row>
    <row r="1883" spans="1:5">
      <c r="A1883" s="92">
        <v>2065</v>
      </c>
      <c r="B1883" s="92" t="s">
        <v>287</v>
      </c>
      <c r="C1883" s="92" t="s">
        <v>285</v>
      </c>
      <c r="D1883" s="92" t="s">
        <v>286</v>
      </c>
      <c r="E1883">
        <v>117.660026550293</v>
      </c>
    </row>
    <row r="1884" spans="1:5">
      <c r="A1884" s="92">
        <v>2065</v>
      </c>
      <c r="B1884" s="92" t="s">
        <v>287</v>
      </c>
      <c r="C1884" s="92" t="s">
        <v>285</v>
      </c>
      <c r="D1884" s="92" t="s">
        <v>286</v>
      </c>
      <c r="E1884">
        <v>5387.42822265625</v>
      </c>
    </row>
    <row r="1885" spans="1:5">
      <c r="A1885" s="92">
        <v>2065</v>
      </c>
      <c r="B1885" s="92" t="s">
        <v>141</v>
      </c>
      <c r="C1885" s="92" t="s">
        <v>285</v>
      </c>
      <c r="D1885" s="92" t="s">
        <v>286</v>
      </c>
      <c r="E1885">
        <v>3552.95092773438</v>
      </c>
    </row>
    <row r="1886" spans="1:5">
      <c r="A1886" s="92">
        <v>2065</v>
      </c>
      <c r="B1886" s="92" t="s">
        <v>141</v>
      </c>
      <c r="C1886" s="92" t="s">
        <v>285</v>
      </c>
      <c r="D1886" s="92" t="s">
        <v>286</v>
      </c>
      <c r="E1886">
        <v>3627.55126953125</v>
      </c>
    </row>
    <row r="1887" spans="1:5">
      <c r="A1887" s="92">
        <v>2065</v>
      </c>
      <c r="B1887" s="92" t="s">
        <v>141</v>
      </c>
      <c r="C1887" s="92" t="s">
        <v>285</v>
      </c>
      <c r="D1887" s="92" t="s">
        <v>286</v>
      </c>
      <c r="E1887">
        <v>12.3311977386475</v>
      </c>
    </row>
    <row r="1888" spans="1:5">
      <c r="A1888" s="92">
        <v>2065</v>
      </c>
      <c r="B1888" s="92" t="s">
        <v>141</v>
      </c>
      <c r="C1888" s="92" t="s">
        <v>285</v>
      </c>
      <c r="D1888" s="92" t="s">
        <v>286</v>
      </c>
      <c r="E1888">
        <v>4084.2060546875</v>
      </c>
    </row>
    <row r="1889" spans="1:5">
      <c r="A1889" s="92">
        <v>2065</v>
      </c>
      <c r="B1889" s="92" t="s">
        <v>141</v>
      </c>
      <c r="C1889" s="92" t="s">
        <v>285</v>
      </c>
      <c r="D1889" s="92" t="s">
        <v>286</v>
      </c>
      <c r="E1889">
        <v>5344.09375</v>
      </c>
    </row>
    <row r="1890" spans="1:5">
      <c r="A1890" s="92">
        <v>2065</v>
      </c>
      <c r="B1890" s="92" t="s">
        <v>141</v>
      </c>
      <c r="C1890" s="92" t="s">
        <v>285</v>
      </c>
      <c r="D1890" s="92" t="s">
        <v>286</v>
      </c>
      <c r="E1890">
        <v>5.7773795127868697</v>
      </c>
    </row>
    <row r="1891" spans="1:5">
      <c r="A1891" s="92">
        <v>2065</v>
      </c>
      <c r="B1891" s="92" t="s">
        <v>141</v>
      </c>
      <c r="C1891" s="92" t="s">
        <v>285</v>
      </c>
      <c r="D1891" s="92" t="s">
        <v>286</v>
      </c>
      <c r="E1891">
        <v>4767.50048828125</v>
      </c>
    </row>
    <row r="1892" spans="1:5">
      <c r="A1892" s="92">
        <v>2065</v>
      </c>
      <c r="B1892" s="92" t="s">
        <v>141</v>
      </c>
      <c r="C1892" s="92" t="s">
        <v>285</v>
      </c>
      <c r="D1892" s="92" t="s">
        <v>286</v>
      </c>
      <c r="E1892">
        <v>2025.17602539062</v>
      </c>
    </row>
    <row r="1893" spans="1:5">
      <c r="A1893" s="92">
        <v>2065</v>
      </c>
      <c r="B1893" s="92" t="s">
        <v>141</v>
      </c>
      <c r="C1893" s="92" t="s">
        <v>285</v>
      </c>
      <c r="D1893" s="92" t="s">
        <v>286</v>
      </c>
      <c r="E1893">
        <v>2375.50537109375</v>
      </c>
    </row>
    <row r="1894" spans="1:5">
      <c r="A1894" s="92">
        <v>2065</v>
      </c>
      <c r="B1894" s="92" t="s">
        <v>141</v>
      </c>
      <c r="C1894" s="92" t="s">
        <v>285</v>
      </c>
      <c r="D1894" s="92" t="s">
        <v>286</v>
      </c>
      <c r="E1894">
        <v>2067.92822265625</v>
      </c>
    </row>
    <row r="1895" spans="1:5">
      <c r="A1895" s="92">
        <v>2065</v>
      </c>
      <c r="B1895" s="92" t="s">
        <v>141</v>
      </c>
      <c r="C1895" s="92" t="s">
        <v>285</v>
      </c>
      <c r="D1895" s="92" t="s">
        <v>286</v>
      </c>
      <c r="E1895">
        <v>2238.99267578125</v>
      </c>
    </row>
    <row r="1896" spans="1:5">
      <c r="A1896" s="92">
        <v>2065</v>
      </c>
      <c r="B1896" s="92" t="s">
        <v>141</v>
      </c>
      <c r="C1896" s="92" t="s">
        <v>285</v>
      </c>
      <c r="D1896" s="92" t="s">
        <v>286</v>
      </c>
      <c r="E1896">
        <v>266.72055053710898</v>
      </c>
    </row>
    <row r="1897" spans="1:5">
      <c r="A1897" s="92">
        <v>2065</v>
      </c>
      <c r="B1897" s="92" t="s">
        <v>182</v>
      </c>
      <c r="C1897" s="92" t="s">
        <v>285</v>
      </c>
      <c r="D1897" s="92" t="s">
        <v>286</v>
      </c>
      <c r="E1897">
        <v>1874.93969726562</v>
      </c>
    </row>
    <row r="1898" spans="1:5">
      <c r="A1898" s="92">
        <v>2065</v>
      </c>
      <c r="B1898" s="92" t="s">
        <v>182</v>
      </c>
      <c r="C1898" s="92" t="s">
        <v>285</v>
      </c>
      <c r="D1898" s="92" t="s">
        <v>286</v>
      </c>
      <c r="E1898">
        <v>1728.66491699219</v>
      </c>
    </row>
    <row r="1899" spans="1:5">
      <c r="A1899" s="92">
        <v>2065</v>
      </c>
      <c r="B1899" s="92" t="s">
        <v>182</v>
      </c>
      <c r="C1899" s="92" t="s">
        <v>285</v>
      </c>
      <c r="D1899" s="92" t="s">
        <v>286</v>
      </c>
      <c r="E1899">
        <v>2247.80541992188</v>
      </c>
    </row>
    <row r="1900" spans="1:5">
      <c r="A1900" s="92">
        <v>2065</v>
      </c>
      <c r="B1900" s="92" t="s">
        <v>144</v>
      </c>
      <c r="C1900" s="92" t="s">
        <v>285</v>
      </c>
      <c r="D1900" s="92" t="s">
        <v>286</v>
      </c>
      <c r="E1900">
        <v>3092.06323242188</v>
      </c>
    </row>
    <row r="1901" spans="1:5">
      <c r="A1901" s="92">
        <v>2065</v>
      </c>
      <c r="B1901" s="92" t="s">
        <v>144</v>
      </c>
      <c r="C1901" s="92" t="s">
        <v>285</v>
      </c>
      <c r="D1901" s="92" t="s">
        <v>286</v>
      </c>
      <c r="E1901">
        <v>1102.88830566406</v>
      </c>
    </row>
    <row r="1902" spans="1:5">
      <c r="A1902" s="92">
        <v>2065</v>
      </c>
      <c r="B1902" s="92" t="s">
        <v>144</v>
      </c>
      <c r="C1902" s="92" t="s">
        <v>285</v>
      </c>
      <c r="D1902" s="92" t="s">
        <v>286</v>
      </c>
      <c r="E1902">
        <v>5288.45068359375</v>
      </c>
    </row>
    <row r="1903" spans="1:5">
      <c r="A1903" s="92">
        <v>2065</v>
      </c>
      <c r="B1903" s="92" t="s">
        <v>144</v>
      </c>
      <c r="C1903" s="92" t="s">
        <v>285</v>
      </c>
      <c r="D1903" s="92" t="s">
        <v>286</v>
      </c>
      <c r="E1903">
        <v>621.45233154296898</v>
      </c>
    </row>
    <row r="1904" spans="1:5">
      <c r="A1904" s="92">
        <v>2065</v>
      </c>
      <c r="B1904" s="92" t="s">
        <v>144</v>
      </c>
      <c r="C1904" s="92" t="s">
        <v>285</v>
      </c>
      <c r="D1904" s="92" t="s">
        <v>286</v>
      </c>
      <c r="E1904">
        <v>136.53446960449199</v>
      </c>
    </row>
    <row r="1905" spans="1:5">
      <c r="A1905" s="92">
        <v>2065</v>
      </c>
      <c r="B1905" s="92" t="s">
        <v>144</v>
      </c>
      <c r="C1905" s="92" t="s">
        <v>285</v>
      </c>
      <c r="D1905" s="92" t="s">
        <v>286</v>
      </c>
      <c r="E1905">
        <v>971.73809814453102</v>
      </c>
    </row>
    <row r="1906" spans="1:5">
      <c r="A1906" s="92">
        <v>2065</v>
      </c>
      <c r="B1906" s="92" t="s">
        <v>144</v>
      </c>
      <c r="C1906" s="92" t="s">
        <v>285</v>
      </c>
      <c r="D1906" s="92" t="s">
        <v>286</v>
      </c>
      <c r="E1906">
        <v>2038.61218261719</v>
      </c>
    </row>
    <row r="1907" spans="1:5">
      <c r="A1907" s="92">
        <v>2065</v>
      </c>
      <c r="B1907" s="92" t="s">
        <v>147</v>
      </c>
      <c r="C1907" s="92" t="s">
        <v>285</v>
      </c>
      <c r="D1907" s="92" t="s">
        <v>286</v>
      </c>
      <c r="E1907">
        <v>2492.63452148438</v>
      </c>
    </row>
    <row r="1908" spans="1:5">
      <c r="A1908" s="92">
        <v>2065</v>
      </c>
      <c r="B1908" s="92" t="s">
        <v>147</v>
      </c>
      <c r="C1908" s="92" t="s">
        <v>285</v>
      </c>
      <c r="D1908" s="92" t="s">
        <v>286</v>
      </c>
      <c r="E1908">
        <v>868.172607421875</v>
      </c>
    </row>
    <row r="1909" spans="1:5">
      <c r="A1909" s="92">
        <v>2065</v>
      </c>
      <c r="B1909" s="92" t="s">
        <v>147</v>
      </c>
      <c r="C1909" s="92" t="s">
        <v>285</v>
      </c>
      <c r="D1909" s="92" t="s">
        <v>286</v>
      </c>
      <c r="E1909">
        <v>352.25588989257801</v>
      </c>
    </row>
    <row r="1910" spans="1:5">
      <c r="A1910" s="92">
        <v>2065</v>
      </c>
      <c r="B1910" s="92" t="s">
        <v>147</v>
      </c>
      <c r="C1910" s="92" t="s">
        <v>285</v>
      </c>
      <c r="D1910" s="92" t="s">
        <v>286</v>
      </c>
      <c r="E1910">
        <v>6212.94287109375</v>
      </c>
    </row>
    <row r="1911" spans="1:5">
      <c r="A1911" s="92">
        <v>2065</v>
      </c>
      <c r="B1911" s="92" t="s">
        <v>147</v>
      </c>
      <c r="C1911" s="92" t="s">
        <v>285</v>
      </c>
      <c r="D1911" s="92" t="s">
        <v>286</v>
      </c>
      <c r="E1911">
        <v>6099.2685546875</v>
      </c>
    </row>
    <row r="1912" spans="1:5">
      <c r="A1912" s="92">
        <v>2065</v>
      </c>
      <c r="B1912" s="92" t="s">
        <v>183</v>
      </c>
      <c r="C1912" s="92" t="s">
        <v>285</v>
      </c>
      <c r="D1912" s="92" t="s">
        <v>286</v>
      </c>
      <c r="E1912">
        <v>11933.9755859375</v>
      </c>
    </row>
    <row r="1913" spans="1:5">
      <c r="A1913" s="92">
        <v>2065</v>
      </c>
      <c r="B1913" s="92" t="s">
        <v>183</v>
      </c>
      <c r="C1913" s="92" t="s">
        <v>285</v>
      </c>
      <c r="D1913" s="92" t="s">
        <v>286</v>
      </c>
      <c r="E1913">
        <v>2915.54907226562</v>
      </c>
    </row>
    <row r="1914" spans="1:5">
      <c r="A1914" s="92">
        <v>2065</v>
      </c>
      <c r="B1914" s="92" t="s">
        <v>183</v>
      </c>
      <c r="C1914" s="92" t="s">
        <v>285</v>
      </c>
      <c r="D1914" s="92" t="s">
        <v>286</v>
      </c>
      <c r="E1914">
        <v>1407.73132324219</v>
      </c>
    </row>
    <row r="1915" spans="1:5">
      <c r="A1915" s="92">
        <v>2065</v>
      </c>
      <c r="B1915" s="92" t="s">
        <v>183</v>
      </c>
      <c r="C1915" s="92" t="s">
        <v>285</v>
      </c>
      <c r="D1915" s="92" t="s">
        <v>286</v>
      </c>
      <c r="E1915">
        <v>4147.00439453125</v>
      </c>
    </row>
    <row r="1916" spans="1:5">
      <c r="A1916" s="92">
        <v>2065</v>
      </c>
      <c r="B1916" s="92" t="s">
        <v>149</v>
      </c>
      <c r="C1916" s="92" t="s">
        <v>285</v>
      </c>
      <c r="D1916" s="92" t="s">
        <v>286</v>
      </c>
      <c r="E1916">
        <v>821.88586425781205</v>
      </c>
    </row>
    <row r="1917" spans="1:5">
      <c r="A1917" s="92">
        <v>2065</v>
      </c>
      <c r="B1917" s="92" t="s">
        <v>149</v>
      </c>
      <c r="C1917" s="92" t="s">
        <v>285</v>
      </c>
      <c r="D1917" s="92" t="s">
        <v>286</v>
      </c>
      <c r="E1917">
        <v>3.9922171272337402E-3</v>
      </c>
    </row>
    <row r="1918" spans="1:5">
      <c r="A1918" s="92">
        <v>2065</v>
      </c>
      <c r="B1918" s="92" t="s">
        <v>149</v>
      </c>
      <c r="C1918" s="92" t="s">
        <v>285</v>
      </c>
      <c r="D1918" s="92" t="s">
        <v>286</v>
      </c>
      <c r="E1918">
        <v>35.772872924804702</v>
      </c>
    </row>
    <row r="1919" spans="1:5">
      <c r="A1919" s="92">
        <v>2065</v>
      </c>
      <c r="B1919" s="92" t="s">
        <v>149</v>
      </c>
      <c r="C1919" s="92" t="s">
        <v>285</v>
      </c>
      <c r="D1919" s="92" t="s">
        <v>286</v>
      </c>
      <c r="E1919">
        <v>7.1972498893737802</v>
      </c>
    </row>
    <row r="1920" spans="1:5">
      <c r="A1920" s="92">
        <v>2065</v>
      </c>
      <c r="B1920" s="92" t="s">
        <v>149</v>
      </c>
      <c r="C1920" s="92" t="s">
        <v>285</v>
      </c>
      <c r="D1920" s="92" t="s">
        <v>286</v>
      </c>
      <c r="E1920">
        <v>1.4049825668335001</v>
      </c>
    </row>
    <row r="1921" spans="1:5">
      <c r="A1921" s="92">
        <v>2065</v>
      </c>
      <c r="B1921" s="92" t="s">
        <v>149</v>
      </c>
      <c r="C1921" s="92" t="s">
        <v>285</v>
      </c>
      <c r="D1921" s="92" t="s">
        <v>286</v>
      </c>
      <c r="E1921">
        <v>5.0073213577270499</v>
      </c>
    </row>
    <row r="1922" spans="1:5">
      <c r="A1922" s="92">
        <v>2065</v>
      </c>
      <c r="B1922" s="92" t="s">
        <v>149</v>
      </c>
      <c r="C1922" s="92" t="s">
        <v>285</v>
      </c>
      <c r="D1922" s="92" t="s">
        <v>286</v>
      </c>
      <c r="E1922">
        <v>634.94396972656205</v>
      </c>
    </row>
    <row r="1923" spans="1:5">
      <c r="A1923" s="92">
        <v>2065</v>
      </c>
      <c r="B1923" s="92" t="s">
        <v>149</v>
      </c>
      <c r="C1923" s="92" t="s">
        <v>285</v>
      </c>
      <c r="D1923" s="92" t="s">
        <v>286</v>
      </c>
      <c r="E1923">
        <v>8.4105978012084996</v>
      </c>
    </row>
    <row r="1924" spans="1:5">
      <c r="A1924" s="92">
        <v>2065</v>
      </c>
      <c r="B1924" s="92" t="s">
        <v>149</v>
      </c>
      <c r="C1924" s="92" t="s">
        <v>285</v>
      </c>
      <c r="D1924" s="92" t="s">
        <v>286</v>
      </c>
      <c r="E1924">
        <v>3726.53540039062</v>
      </c>
    </row>
    <row r="1925" spans="1:5">
      <c r="A1925" s="92">
        <v>2065</v>
      </c>
      <c r="B1925" s="92" t="s">
        <v>149</v>
      </c>
      <c r="C1925" s="92" t="s">
        <v>285</v>
      </c>
      <c r="D1925" s="92" t="s">
        <v>286</v>
      </c>
      <c r="E1925">
        <v>143.37158203125</v>
      </c>
    </row>
    <row r="1926" spans="1:5">
      <c r="A1926" s="92">
        <v>2065</v>
      </c>
      <c r="B1926" s="92" t="s">
        <v>149</v>
      </c>
      <c r="C1926" s="92" t="s">
        <v>285</v>
      </c>
      <c r="D1926" s="92" t="s">
        <v>286</v>
      </c>
      <c r="E1926">
        <v>2.3184514045715301</v>
      </c>
    </row>
    <row r="1927" spans="1:5">
      <c r="A1927" s="92">
        <v>2065</v>
      </c>
      <c r="B1927" s="92" t="s">
        <v>149</v>
      </c>
      <c r="C1927" s="92" t="s">
        <v>285</v>
      </c>
      <c r="D1927" s="92" t="s">
        <v>286</v>
      </c>
      <c r="E1927">
        <v>0.75481736660003695</v>
      </c>
    </row>
    <row r="1928" spans="1:5">
      <c r="A1928" s="92">
        <v>2065</v>
      </c>
      <c r="B1928" s="92" t="s">
        <v>149</v>
      </c>
      <c r="C1928" s="92" t="s">
        <v>285</v>
      </c>
      <c r="D1928" s="92" t="s">
        <v>286</v>
      </c>
      <c r="E1928">
        <v>0.91479909420013406</v>
      </c>
    </row>
    <row r="1929" spans="1:5">
      <c r="A1929" s="92">
        <v>2065</v>
      </c>
      <c r="B1929" s="92" t="s">
        <v>149</v>
      </c>
      <c r="C1929" s="92" t="s">
        <v>285</v>
      </c>
      <c r="D1929" s="92" t="s">
        <v>286</v>
      </c>
      <c r="E1929">
        <v>106.914665222168</v>
      </c>
    </row>
    <row r="1930" spans="1:5">
      <c r="A1930" s="92">
        <v>2065</v>
      </c>
      <c r="B1930" s="92" t="s">
        <v>155</v>
      </c>
      <c r="C1930" s="92" t="s">
        <v>285</v>
      </c>
      <c r="D1930" s="92" t="s">
        <v>286</v>
      </c>
      <c r="E1930">
        <v>722.23211669921898</v>
      </c>
    </row>
    <row r="1931" spans="1:5">
      <c r="A1931" s="92">
        <v>2065</v>
      </c>
      <c r="B1931" s="92" t="s">
        <v>155</v>
      </c>
      <c r="C1931" s="92" t="s">
        <v>285</v>
      </c>
      <c r="D1931" s="92" t="s">
        <v>286</v>
      </c>
      <c r="E1931">
        <v>2270.8779296875</v>
      </c>
    </row>
    <row r="1932" spans="1:5">
      <c r="A1932" s="92">
        <v>2065</v>
      </c>
      <c r="B1932" s="92" t="s">
        <v>155</v>
      </c>
      <c r="C1932" s="92" t="s">
        <v>285</v>
      </c>
      <c r="D1932" s="92" t="s">
        <v>286</v>
      </c>
      <c r="E1932">
        <v>2212.32006835938</v>
      </c>
    </row>
    <row r="1933" spans="1:5">
      <c r="A1933" s="92">
        <v>2065</v>
      </c>
      <c r="B1933" s="92" t="s">
        <v>155</v>
      </c>
      <c r="C1933" s="92" t="s">
        <v>285</v>
      </c>
      <c r="D1933" s="92" t="s">
        <v>286</v>
      </c>
      <c r="E1933">
        <v>6717.4365234375</v>
      </c>
    </row>
    <row r="1934" spans="1:5">
      <c r="A1934" s="92">
        <v>2065</v>
      </c>
      <c r="B1934" s="92" t="s">
        <v>155</v>
      </c>
      <c r="C1934" s="92" t="s">
        <v>285</v>
      </c>
      <c r="D1934" s="92" t="s">
        <v>286</v>
      </c>
      <c r="E1934">
        <v>4774.84619140625</v>
      </c>
    </row>
    <row r="1935" spans="1:5">
      <c r="A1935" s="92">
        <v>2065</v>
      </c>
      <c r="B1935" s="92" t="s">
        <v>155</v>
      </c>
      <c r="C1935" s="92" t="s">
        <v>285</v>
      </c>
      <c r="D1935" s="92" t="s">
        <v>286</v>
      </c>
      <c r="E1935">
        <v>286.83938598632801</v>
      </c>
    </row>
    <row r="1936" spans="1:5">
      <c r="A1936" s="92">
        <v>2065</v>
      </c>
      <c r="B1936" s="92" t="s">
        <v>155</v>
      </c>
      <c r="C1936" s="92" t="s">
        <v>285</v>
      </c>
      <c r="D1936" s="92" t="s">
        <v>286</v>
      </c>
      <c r="E1936">
        <v>15292.9072265625</v>
      </c>
    </row>
    <row r="1937" spans="1:5">
      <c r="A1937" s="92">
        <v>2065</v>
      </c>
      <c r="B1937" s="92" t="s">
        <v>155</v>
      </c>
      <c r="C1937" s="92" t="s">
        <v>285</v>
      </c>
      <c r="D1937" s="92" t="s">
        <v>286</v>
      </c>
      <c r="E1937">
        <v>1.9166456460952801</v>
      </c>
    </row>
    <row r="1938" spans="1:5">
      <c r="A1938" s="92">
        <v>2065</v>
      </c>
      <c r="B1938" s="92" t="s">
        <v>155</v>
      </c>
      <c r="C1938" s="92" t="s">
        <v>285</v>
      </c>
      <c r="D1938" s="92" t="s">
        <v>286</v>
      </c>
      <c r="E1938">
        <v>4.1377865709364397E-3</v>
      </c>
    </row>
    <row r="1939" spans="1:5">
      <c r="A1939" s="92">
        <v>2065</v>
      </c>
      <c r="B1939" s="92" t="s">
        <v>155</v>
      </c>
      <c r="C1939" s="92" t="s">
        <v>285</v>
      </c>
      <c r="D1939" s="92" t="s">
        <v>286</v>
      </c>
      <c r="E1939">
        <v>14582.8984375</v>
      </c>
    </row>
    <row r="1940" spans="1:5">
      <c r="A1940" s="92">
        <v>2065</v>
      </c>
      <c r="B1940" s="92" t="s">
        <v>155</v>
      </c>
      <c r="C1940" s="92" t="s">
        <v>285</v>
      </c>
      <c r="D1940" s="92" t="s">
        <v>286</v>
      </c>
      <c r="E1940">
        <v>0.62173032760620095</v>
      </c>
    </row>
    <row r="1941" spans="1:5">
      <c r="A1941" s="92">
        <v>2065</v>
      </c>
      <c r="B1941" s="92" t="s">
        <v>155</v>
      </c>
      <c r="C1941" s="92" t="s">
        <v>285</v>
      </c>
      <c r="D1941" s="92" t="s">
        <v>286</v>
      </c>
      <c r="E1941">
        <v>65.151641845703097</v>
      </c>
    </row>
    <row r="1942" spans="1:5">
      <c r="A1942" s="92">
        <v>2070</v>
      </c>
      <c r="B1942" s="92" t="s">
        <v>78</v>
      </c>
      <c r="C1942" s="92" t="s">
        <v>285</v>
      </c>
      <c r="D1942" s="92" t="s">
        <v>286</v>
      </c>
      <c r="E1942">
        <v>793.33843994140602</v>
      </c>
    </row>
    <row r="1943" spans="1:5">
      <c r="A1943" s="92">
        <v>2070</v>
      </c>
      <c r="B1943" s="92" t="s">
        <v>78</v>
      </c>
      <c r="C1943" s="92" t="s">
        <v>285</v>
      </c>
      <c r="D1943" s="92" t="s">
        <v>286</v>
      </c>
      <c r="E1943">
        <v>1874.43688964844</v>
      </c>
    </row>
    <row r="1944" spans="1:5">
      <c r="A1944" s="92">
        <v>2070</v>
      </c>
      <c r="B1944" s="92" t="s">
        <v>78</v>
      </c>
      <c r="C1944" s="92" t="s">
        <v>285</v>
      </c>
      <c r="D1944" s="92" t="s">
        <v>286</v>
      </c>
      <c r="E1944">
        <v>66.301940917968807</v>
      </c>
    </row>
    <row r="1945" spans="1:5">
      <c r="A1945" s="92">
        <v>2070</v>
      </c>
      <c r="B1945" s="92" t="s">
        <v>78</v>
      </c>
      <c r="C1945" s="92" t="s">
        <v>285</v>
      </c>
      <c r="D1945" s="92" t="s">
        <v>286</v>
      </c>
      <c r="E1945">
        <v>10249.19140625</v>
      </c>
    </row>
    <row r="1946" spans="1:5">
      <c r="A1946" s="92">
        <v>2070</v>
      </c>
      <c r="B1946" s="92" t="s">
        <v>78</v>
      </c>
      <c r="C1946" s="92" t="s">
        <v>285</v>
      </c>
      <c r="D1946" s="92" t="s">
        <v>286</v>
      </c>
      <c r="E1946">
        <v>4166.56298828125</v>
      </c>
    </row>
    <row r="1947" spans="1:5">
      <c r="A1947" s="92">
        <v>2070</v>
      </c>
      <c r="B1947" s="92" t="s">
        <v>78</v>
      </c>
      <c r="C1947" s="92" t="s">
        <v>285</v>
      </c>
      <c r="D1947" s="92" t="s">
        <v>286</v>
      </c>
      <c r="E1947">
        <v>3241.62841796875</v>
      </c>
    </row>
    <row r="1948" spans="1:5">
      <c r="A1948" s="92">
        <v>2070</v>
      </c>
      <c r="B1948" s="92" t="s">
        <v>78</v>
      </c>
      <c r="C1948" s="92" t="s">
        <v>285</v>
      </c>
      <c r="D1948" s="92" t="s">
        <v>286</v>
      </c>
      <c r="E1948">
        <v>8311.005859375</v>
      </c>
    </row>
    <row r="1949" spans="1:5">
      <c r="A1949" s="92">
        <v>2070</v>
      </c>
      <c r="B1949" s="92" t="s">
        <v>78</v>
      </c>
      <c r="C1949" s="92" t="s">
        <v>285</v>
      </c>
      <c r="D1949" s="92" t="s">
        <v>286</v>
      </c>
      <c r="E1949">
        <v>1601.12939453125</v>
      </c>
    </row>
    <row r="1950" spans="1:5">
      <c r="A1950" s="92">
        <v>2070</v>
      </c>
      <c r="B1950" s="92" t="s">
        <v>81</v>
      </c>
      <c r="C1950" s="92" t="s">
        <v>285</v>
      </c>
      <c r="D1950" s="92" t="s">
        <v>286</v>
      </c>
      <c r="E1950">
        <v>135.73162841796901</v>
      </c>
    </row>
    <row r="1951" spans="1:5">
      <c r="A1951" s="92">
        <v>2070</v>
      </c>
      <c r="B1951" s="92" t="s">
        <v>81</v>
      </c>
      <c r="C1951" s="92" t="s">
        <v>285</v>
      </c>
      <c r="D1951" s="92" t="s">
        <v>286</v>
      </c>
      <c r="E1951">
        <v>1171.20825195312</v>
      </c>
    </row>
    <row r="1952" spans="1:5">
      <c r="A1952" s="92">
        <v>2070</v>
      </c>
      <c r="B1952" s="92" t="s">
        <v>81</v>
      </c>
      <c r="C1952" s="92" t="s">
        <v>285</v>
      </c>
      <c r="D1952" s="92" t="s">
        <v>286</v>
      </c>
      <c r="E1952">
        <v>1704.56359863281</v>
      </c>
    </row>
    <row r="1953" spans="1:5">
      <c r="A1953" s="92">
        <v>2070</v>
      </c>
      <c r="B1953" s="92" t="s">
        <v>81</v>
      </c>
      <c r="C1953" s="92" t="s">
        <v>285</v>
      </c>
      <c r="D1953" s="92" t="s">
        <v>286</v>
      </c>
      <c r="E1953">
        <v>811.77648925781205</v>
      </c>
    </row>
    <row r="1954" spans="1:5">
      <c r="A1954" s="92">
        <v>2070</v>
      </c>
      <c r="B1954" s="92" t="s">
        <v>81</v>
      </c>
      <c r="C1954" s="92" t="s">
        <v>285</v>
      </c>
      <c r="D1954" s="92" t="s">
        <v>286</v>
      </c>
      <c r="E1954">
        <v>2082.43383789062</v>
      </c>
    </row>
    <row r="1955" spans="1:5">
      <c r="A1955" s="92">
        <v>2070</v>
      </c>
      <c r="B1955" s="92" t="s">
        <v>81</v>
      </c>
      <c r="C1955" s="92" t="s">
        <v>285</v>
      </c>
      <c r="D1955" s="92" t="s">
        <v>286</v>
      </c>
      <c r="E1955">
        <v>3.2482821941375701</v>
      </c>
    </row>
    <row r="1956" spans="1:5">
      <c r="A1956" s="92">
        <v>2070</v>
      </c>
      <c r="B1956" s="92" t="s">
        <v>81</v>
      </c>
      <c r="C1956" s="92" t="s">
        <v>285</v>
      </c>
      <c r="D1956" s="92" t="s">
        <v>286</v>
      </c>
      <c r="E1956">
        <v>2097.72119140625</v>
      </c>
    </row>
    <row r="1957" spans="1:5">
      <c r="A1957" s="92">
        <v>2070</v>
      </c>
      <c r="B1957" s="92" t="s">
        <v>81</v>
      </c>
      <c r="C1957" s="92" t="s">
        <v>285</v>
      </c>
      <c r="D1957" s="92" t="s">
        <v>286</v>
      </c>
      <c r="E1957">
        <v>335.48504638671898</v>
      </c>
    </row>
    <row r="1958" spans="1:5">
      <c r="A1958" s="92">
        <v>2070</v>
      </c>
      <c r="B1958" s="92" t="s">
        <v>81</v>
      </c>
      <c r="C1958" s="92" t="s">
        <v>285</v>
      </c>
      <c r="D1958" s="92" t="s">
        <v>286</v>
      </c>
      <c r="E1958">
        <v>0.74928027391433705</v>
      </c>
    </row>
    <row r="1959" spans="1:5">
      <c r="A1959" s="92">
        <v>2070</v>
      </c>
      <c r="B1959" s="92" t="s">
        <v>81</v>
      </c>
      <c r="C1959" s="92" t="s">
        <v>285</v>
      </c>
      <c r="D1959" s="92" t="s">
        <v>286</v>
      </c>
      <c r="E1959">
        <v>369.85211181640602</v>
      </c>
    </row>
    <row r="1960" spans="1:5">
      <c r="A1960" s="92">
        <v>2070</v>
      </c>
      <c r="B1960" s="92" t="s">
        <v>81</v>
      </c>
      <c r="C1960" s="92" t="s">
        <v>285</v>
      </c>
      <c r="D1960" s="92" t="s">
        <v>286</v>
      </c>
      <c r="E1960">
        <v>11.0419836044312</v>
      </c>
    </row>
    <row r="1961" spans="1:5">
      <c r="A1961" s="92">
        <v>2070</v>
      </c>
      <c r="B1961" s="92" t="s">
        <v>81</v>
      </c>
      <c r="C1961" s="92" t="s">
        <v>285</v>
      </c>
      <c r="D1961" s="92" t="s">
        <v>286</v>
      </c>
      <c r="E1961">
        <v>140.92070007324199</v>
      </c>
    </row>
    <row r="1962" spans="1:5">
      <c r="A1962" s="92">
        <v>2070</v>
      </c>
      <c r="B1962" s="92" t="s">
        <v>87</v>
      </c>
      <c r="C1962" s="92" t="s">
        <v>285</v>
      </c>
      <c r="D1962" s="92" t="s">
        <v>286</v>
      </c>
      <c r="E1962">
        <v>700.98815917968795</v>
      </c>
    </row>
    <row r="1963" spans="1:5">
      <c r="A1963" s="92">
        <v>2070</v>
      </c>
      <c r="B1963" s="92" t="s">
        <v>87</v>
      </c>
      <c r="C1963" s="92" t="s">
        <v>285</v>
      </c>
      <c r="D1963" s="92" t="s">
        <v>286</v>
      </c>
      <c r="E1963">
        <v>701.20202636718795</v>
      </c>
    </row>
    <row r="1964" spans="1:5">
      <c r="A1964" s="92">
        <v>2070</v>
      </c>
      <c r="B1964" s="92" t="s">
        <v>87</v>
      </c>
      <c r="C1964" s="92" t="s">
        <v>285</v>
      </c>
      <c r="D1964" s="92" t="s">
        <v>286</v>
      </c>
      <c r="E1964">
        <v>5813.06201171875</v>
      </c>
    </row>
    <row r="1965" spans="1:5">
      <c r="A1965" s="92">
        <v>2070</v>
      </c>
      <c r="B1965" s="92" t="s">
        <v>87</v>
      </c>
      <c r="C1965" s="92" t="s">
        <v>285</v>
      </c>
      <c r="D1965" s="92" t="s">
        <v>286</v>
      </c>
      <c r="E1965">
        <v>1803.3154296875</v>
      </c>
    </row>
    <row r="1966" spans="1:5">
      <c r="A1966" s="92">
        <v>2070</v>
      </c>
      <c r="B1966" s="92" t="s">
        <v>87</v>
      </c>
      <c r="C1966" s="92" t="s">
        <v>285</v>
      </c>
      <c r="D1966" s="92" t="s">
        <v>286</v>
      </c>
      <c r="E1966">
        <v>2875.478515625</v>
      </c>
    </row>
    <row r="1967" spans="1:5">
      <c r="A1967" s="92">
        <v>2070</v>
      </c>
      <c r="B1967" s="92" t="s">
        <v>87</v>
      </c>
      <c r="C1967" s="92" t="s">
        <v>285</v>
      </c>
      <c r="D1967" s="92" t="s">
        <v>286</v>
      </c>
      <c r="E1967">
        <v>346.83193969726602</v>
      </c>
    </row>
    <row r="1968" spans="1:5">
      <c r="A1968" s="92">
        <v>2070</v>
      </c>
      <c r="B1968" s="92" t="s">
        <v>87</v>
      </c>
      <c r="C1968" s="92" t="s">
        <v>285</v>
      </c>
      <c r="D1968" s="92" t="s">
        <v>286</v>
      </c>
      <c r="E1968">
        <v>3763.265625</v>
      </c>
    </row>
    <row r="1969" spans="1:5">
      <c r="A1969" s="92">
        <v>2070</v>
      </c>
      <c r="B1969" s="92" t="s">
        <v>87</v>
      </c>
      <c r="C1969" s="92" t="s">
        <v>285</v>
      </c>
      <c r="D1969" s="92" t="s">
        <v>286</v>
      </c>
      <c r="E1969">
        <v>0.19010877609252899</v>
      </c>
    </row>
    <row r="1970" spans="1:5">
      <c r="A1970" s="92">
        <v>2070</v>
      </c>
      <c r="B1970" s="92" t="s">
        <v>87</v>
      </c>
      <c r="C1970" s="92" t="s">
        <v>285</v>
      </c>
      <c r="D1970" s="92" t="s">
        <v>286</v>
      </c>
      <c r="E1970">
        <v>1672.79919433594</v>
      </c>
    </row>
    <row r="1971" spans="1:5">
      <c r="A1971" s="92">
        <v>2070</v>
      </c>
      <c r="B1971" s="92" t="s">
        <v>87</v>
      </c>
      <c r="C1971" s="92" t="s">
        <v>285</v>
      </c>
      <c r="D1971" s="92" t="s">
        <v>286</v>
      </c>
      <c r="E1971">
        <v>101.52374267578099</v>
      </c>
    </row>
    <row r="1972" spans="1:5">
      <c r="A1972" s="92">
        <v>2070</v>
      </c>
      <c r="B1972" s="92" t="s">
        <v>87</v>
      </c>
      <c r="C1972" s="92" t="s">
        <v>285</v>
      </c>
      <c r="D1972" s="92" t="s">
        <v>286</v>
      </c>
      <c r="E1972">
        <v>992.81134033203102</v>
      </c>
    </row>
    <row r="1973" spans="1:5">
      <c r="A1973" s="92">
        <v>2070</v>
      </c>
      <c r="B1973" s="92" t="s">
        <v>87</v>
      </c>
      <c r="C1973" s="92" t="s">
        <v>285</v>
      </c>
      <c r="D1973" s="92" t="s">
        <v>286</v>
      </c>
      <c r="E1973">
        <v>1.5441857576370199</v>
      </c>
    </row>
    <row r="1974" spans="1:5">
      <c r="A1974" s="92">
        <v>2070</v>
      </c>
      <c r="B1974" s="92" t="s">
        <v>87</v>
      </c>
      <c r="C1974" s="92" t="s">
        <v>285</v>
      </c>
      <c r="D1974" s="92" t="s">
        <v>286</v>
      </c>
      <c r="E1974">
        <v>597.99822998046898</v>
      </c>
    </row>
    <row r="1975" spans="1:5">
      <c r="A1975" s="92">
        <v>2070</v>
      </c>
      <c r="B1975" s="92" t="s">
        <v>87</v>
      </c>
      <c r="C1975" s="92" t="s">
        <v>285</v>
      </c>
      <c r="D1975" s="92" t="s">
        <v>286</v>
      </c>
      <c r="E1975">
        <v>2.80296659469604</v>
      </c>
    </row>
    <row r="1976" spans="1:5">
      <c r="A1976" s="92">
        <v>2070</v>
      </c>
      <c r="B1976" s="92" t="s">
        <v>87</v>
      </c>
      <c r="C1976" s="92" t="s">
        <v>285</v>
      </c>
      <c r="D1976" s="92" t="s">
        <v>286</v>
      </c>
      <c r="E1976">
        <v>5269.513671875</v>
      </c>
    </row>
    <row r="1977" spans="1:5">
      <c r="A1977" s="92">
        <v>2070</v>
      </c>
      <c r="B1977" s="92" t="s">
        <v>84</v>
      </c>
      <c r="C1977" s="92" t="s">
        <v>285</v>
      </c>
      <c r="D1977" s="92" t="s">
        <v>286</v>
      </c>
      <c r="E1977">
        <v>605.47473144531205</v>
      </c>
    </row>
    <row r="1978" spans="1:5">
      <c r="A1978" s="92">
        <v>2070</v>
      </c>
      <c r="B1978" s="92" t="s">
        <v>84</v>
      </c>
      <c r="C1978" s="92" t="s">
        <v>285</v>
      </c>
      <c r="D1978" s="92" t="s">
        <v>286</v>
      </c>
      <c r="E1978">
        <v>476.87246704101602</v>
      </c>
    </row>
    <row r="1979" spans="1:5">
      <c r="A1979" s="92">
        <v>2070</v>
      </c>
      <c r="B1979" s="92" t="s">
        <v>84</v>
      </c>
      <c r="C1979" s="92" t="s">
        <v>285</v>
      </c>
      <c r="D1979" s="92" t="s">
        <v>286</v>
      </c>
      <c r="E1979">
        <v>110.57236480712901</v>
      </c>
    </row>
    <row r="1980" spans="1:5">
      <c r="A1980" s="92">
        <v>2070</v>
      </c>
      <c r="B1980" s="92" t="s">
        <v>84</v>
      </c>
      <c r="C1980" s="92" t="s">
        <v>285</v>
      </c>
      <c r="D1980" s="92" t="s">
        <v>286</v>
      </c>
      <c r="E1980">
        <v>6.6406264305114702</v>
      </c>
    </row>
    <row r="1981" spans="1:5">
      <c r="A1981" s="92">
        <v>2070</v>
      </c>
      <c r="B1981" s="92" t="s">
        <v>84</v>
      </c>
      <c r="C1981" s="92" t="s">
        <v>285</v>
      </c>
      <c r="D1981" s="92" t="s">
        <v>286</v>
      </c>
      <c r="E1981">
        <v>280.99588012695301</v>
      </c>
    </row>
    <row r="1982" spans="1:5">
      <c r="A1982" s="92">
        <v>2070</v>
      </c>
      <c r="B1982" s="92" t="s">
        <v>84</v>
      </c>
      <c r="C1982" s="92" t="s">
        <v>285</v>
      </c>
      <c r="D1982" s="92" t="s">
        <v>286</v>
      </c>
      <c r="E1982">
        <v>100.60540771484401</v>
      </c>
    </row>
    <row r="1983" spans="1:5">
      <c r="A1983" s="92">
        <v>2070</v>
      </c>
      <c r="B1983" s="92" t="s">
        <v>84</v>
      </c>
      <c r="C1983" s="92" t="s">
        <v>285</v>
      </c>
      <c r="D1983" s="92" t="s">
        <v>286</v>
      </c>
      <c r="E1983">
        <v>173.74179077148401</v>
      </c>
    </row>
    <row r="1984" spans="1:5">
      <c r="A1984" s="92">
        <v>2070</v>
      </c>
      <c r="B1984" s="92" t="s">
        <v>84</v>
      </c>
      <c r="C1984" s="92" t="s">
        <v>285</v>
      </c>
      <c r="D1984" s="92" t="s">
        <v>286</v>
      </c>
      <c r="E1984">
        <v>4222.94482421875</v>
      </c>
    </row>
    <row r="1985" spans="1:5">
      <c r="A1985" s="92">
        <v>2070</v>
      </c>
      <c r="B1985" s="92" t="s">
        <v>84</v>
      </c>
      <c r="C1985" s="92" t="s">
        <v>285</v>
      </c>
      <c r="D1985" s="92" t="s">
        <v>286</v>
      </c>
      <c r="E1985">
        <v>2996.32861328125</v>
      </c>
    </row>
    <row r="1986" spans="1:5">
      <c r="A1986" s="92">
        <v>2070</v>
      </c>
      <c r="B1986" s="92" t="s">
        <v>84</v>
      </c>
      <c r="C1986" s="92" t="s">
        <v>285</v>
      </c>
      <c r="D1986" s="92" t="s">
        <v>286</v>
      </c>
      <c r="E1986">
        <v>1584.34155273438</v>
      </c>
    </row>
    <row r="1987" spans="1:5">
      <c r="A1987" s="92">
        <v>2070</v>
      </c>
      <c r="B1987" s="92" t="s">
        <v>84</v>
      </c>
      <c r="C1987" s="92" t="s">
        <v>285</v>
      </c>
      <c r="D1987" s="92" t="s">
        <v>286</v>
      </c>
      <c r="E1987">
        <v>279.58612060546898</v>
      </c>
    </row>
    <row r="1988" spans="1:5">
      <c r="A1988" s="92">
        <v>2070</v>
      </c>
      <c r="B1988" s="92" t="s">
        <v>90</v>
      </c>
      <c r="C1988" s="92" t="s">
        <v>285</v>
      </c>
      <c r="D1988" s="92" t="s">
        <v>286</v>
      </c>
      <c r="E1988">
        <v>815.43048095703102</v>
      </c>
    </row>
    <row r="1989" spans="1:5">
      <c r="A1989" s="92">
        <v>2070</v>
      </c>
      <c r="B1989" s="92" t="s">
        <v>90</v>
      </c>
      <c r="C1989" s="92" t="s">
        <v>285</v>
      </c>
      <c r="D1989" s="92" t="s">
        <v>286</v>
      </c>
      <c r="E1989">
        <v>737.252685546875</v>
      </c>
    </row>
    <row r="1990" spans="1:5">
      <c r="A1990" s="92">
        <v>2070</v>
      </c>
      <c r="B1990" s="92" t="s">
        <v>90</v>
      </c>
      <c r="C1990" s="92" t="s">
        <v>285</v>
      </c>
      <c r="D1990" s="92" t="s">
        <v>286</v>
      </c>
      <c r="E1990">
        <v>3.00399959087372E-2</v>
      </c>
    </row>
    <row r="1991" spans="1:5">
      <c r="A1991" s="92">
        <v>2070</v>
      </c>
      <c r="B1991" s="92" t="s">
        <v>90</v>
      </c>
      <c r="C1991" s="92" t="s">
        <v>285</v>
      </c>
      <c r="D1991" s="92" t="s">
        <v>286</v>
      </c>
      <c r="E1991">
        <v>3.7959425449371298</v>
      </c>
    </row>
    <row r="1992" spans="1:5">
      <c r="A1992" s="92">
        <v>2070</v>
      </c>
      <c r="B1992" s="92" t="s">
        <v>90</v>
      </c>
      <c r="C1992" s="92" t="s">
        <v>285</v>
      </c>
      <c r="D1992" s="92" t="s">
        <v>286</v>
      </c>
      <c r="E1992">
        <v>8.2685766220092791</v>
      </c>
    </row>
    <row r="1993" spans="1:5">
      <c r="A1993" s="92">
        <v>2070</v>
      </c>
      <c r="B1993" s="92" t="s">
        <v>90</v>
      </c>
      <c r="C1993" s="92" t="s">
        <v>285</v>
      </c>
      <c r="D1993" s="92" t="s">
        <v>286</v>
      </c>
      <c r="E1993">
        <v>20.323606491088899</v>
      </c>
    </row>
    <row r="1994" spans="1:5">
      <c r="A1994" s="92">
        <v>2070</v>
      </c>
      <c r="B1994" s="92" t="s">
        <v>90</v>
      </c>
      <c r="C1994" s="92" t="s">
        <v>285</v>
      </c>
      <c r="D1994" s="92" t="s">
        <v>286</v>
      </c>
      <c r="E1994">
        <v>87.550430297851605</v>
      </c>
    </row>
    <row r="1995" spans="1:5">
      <c r="A1995" s="92">
        <v>2070</v>
      </c>
      <c r="B1995" s="92" t="s">
        <v>90</v>
      </c>
      <c r="C1995" s="92" t="s">
        <v>285</v>
      </c>
      <c r="D1995" s="92" t="s">
        <v>286</v>
      </c>
      <c r="E1995">
        <v>39.763198852539098</v>
      </c>
    </row>
    <row r="1996" spans="1:5">
      <c r="A1996" s="92">
        <v>2070</v>
      </c>
      <c r="B1996" s="92" t="s">
        <v>90</v>
      </c>
      <c r="C1996" s="92" t="s">
        <v>285</v>
      </c>
      <c r="D1996" s="92" t="s">
        <v>286</v>
      </c>
      <c r="E1996">
        <v>3441.28930664062</v>
      </c>
    </row>
    <row r="1997" spans="1:5">
      <c r="A1997" s="92">
        <v>2070</v>
      </c>
      <c r="B1997" s="92" t="s">
        <v>90</v>
      </c>
      <c r="C1997" s="92" t="s">
        <v>285</v>
      </c>
      <c r="D1997" s="92" t="s">
        <v>286</v>
      </c>
      <c r="E1997">
        <v>28.8180236816406</v>
      </c>
    </row>
    <row r="1998" spans="1:5">
      <c r="A1998" s="92">
        <v>2070</v>
      </c>
      <c r="B1998" s="92" t="s">
        <v>95</v>
      </c>
      <c r="C1998" s="92" t="s">
        <v>285</v>
      </c>
      <c r="D1998" s="92" t="s">
        <v>286</v>
      </c>
      <c r="E1998">
        <v>3325.67724609375</v>
      </c>
    </row>
    <row r="1999" spans="1:5">
      <c r="A1999" s="92">
        <v>2070</v>
      </c>
      <c r="B1999" s="92" t="s">
        <v>95</v>
      </c>
      <c r="C1999" s="92" t="s">
        <v>285</v>
      </c>
      <c r="D1999" s="92" t="s">
        <v>286</v>
      </c>
      <c r="E1999">
        <v>710.54309082031205</v>
      </c>
    </row>
    <row r="2000" spans="1:5">
      <c r="A2000" s="92">
        <v>2070</v>
      </c>
      <c r="B2000" s="92" t="s">
        <v>95</v>
      </c>
      <c r="C2000" s="92" t="s">
        <v>285</v>
      </c>
      <c r="D2000" s="92" t="s">
        <v>286</v>
      </c>
      <c r="E2000">
        <v>17.9361782073975</v>
      </c>
    </row>
    <row r="2001" spans="1:5">
      <c r="A2001" s="92">
        <v>2070</v>
      </c>
      <c r="B2001" s="92" t="s">
        <v>95</v>
      </c>
      <c r="C2001" s="92" t="s">
        <v>285</v>
      </c>
      <c r="D2001" s="92" t="s">
        <v>286</v>
      </c>
      <c r="E2001">
        <v>1309.76220703125</v>
      </c>
    </row>
    <row r="2002" spans="1:5">
      <c r="A2002" s="92">
        <v>2070</v>
      </c>
      <c r="B2002" s="92" t="s">
        <v>95</v>
      </c>
      <c r="C2002" s="92" t="s">
        <v>285</v>
      </c>
      <c r="D2002" s="92" t="s">
        <v>286</v>
      </c>
      <c r="E2002">
        <v>208.78825378418</v>
      </c>
    </row>
    <row r="2003" spans="1:5">
      <c r="A2003" s="92">
        <v>2070</v>
      </c>
      <c r="B2003" s="92" t="s">
        <v>95</v>
      </c>
      <c r="C2003" s="92" t="s">
        <v>285</v>
      </c>
      <c r="D2003" s="92" t="s">
        <v>286</v>
      </c>
      <c r="E2003">
        <v>200.72737121582</v>
      </c>
    </row>
    <row r="2004" spans="1:5">
      <c r="A2004" s="92">
        <v>2070</v>
      </c>
      <c r="B2004" s="92" t="s">
        <v>95</v>
      </c>
      <c r="C2004" s="92" t="s">
        <v>285</v>
      </c>
      <c r="D2004" s="92" t="s">
        <v>286</v>
      </c>
      <c r="E2004">
        <v>1.4223444461822501</v>
      </c>
    </row>
    <row r="2005" spans="1:5">
      <c r="A2005" s="92">
        <v>2070</v>
      </c>
      <c r="B2005" s="92" t="s">
        <v>95</v>
      </c>
      <c r="C2005" s="92" t="s">
        <v>285</v>
      </c>
      <c r="D2005" s="92" t="s">
        <v>286</v>
      </c>
      <c r="E2005">
        <v>12.5085296630859</v>
      </c>
    </row>
    <row r="2006" spans="1:5">
      <c r="A2006" s="92">
        <v>2070</v>
      </c>
      <c r="B2006" s="92" t="s">
        <v>95</v>
      </c>
      <c r="C2006" s="92" t="s">
        <v>285</v>
      </c>
      <c r="D2006" s="92" t="s">
        <v>286</v>
      </c>
      <c r="E2006">
        <v>938.91162109375</v>
      </c>
    </row>
    <row r="2007" spans="1:5">
      <c r="A2007" s="92">
        <v>2070</v>
      </c>
      <c r="B2007" s="92" t="s">
        <v>99</v>
      </c>
      <c r="C2007" s="92" t="s">
        <v>285</v>
      </c>
      <c r="D2007" s="92" t="s">
        <v>286</v>
      </c>
      <c r="E2007">
        <v>3763.0068359375</v>
      </c>
    </row>
    <row r="2008" spans="1:5">
      <c r="A2008" s="92">
        <v>2070</v>
      </c>
      <c r="B2008" s="92" t="s">
        <v>99</v>
      </c>
      <c r="C2008" s="92" t="s">
        <v>285</v>
      </c>
      <c r="D2008" s="92" t="s">
        <v>286</v>
      </c>
      <c r="E2008">
        <v>4888.9794921875</v>
      </c>
    </row>
    <row r="2009" spans="1:5">
      <c r="A2009" s="92">
        <v>2070</v>
      </c>
      <c r="B2009" s="92" t="s">
        <v>99</v>
      </c>
      <c r="C2009" s="92" t="s">
        <v>285</v>
      </c>
      <c r="D2009" s="92" t="s">
        <v>286</v>
      </c>
      <c r="E2009">
        <v>65.182777404785199</v>
      </c>
    </row>
    <row r="2010" spans="1:5">
      <c r="A2010" s="92">
        <v>2070</v>
      </c>
      <c r="B2010" s="92" t="s">
        <v>99</v>
      </c>
      <c r="C2010" s="92" t="s">
        <v>285</v>
      </c>
      <c r="D2010" s="92" t="s">
        <v>286</v>
      </c>
      <c r="E2010">
        <v>69.880332946777301</v>
      </c>
    </row>
    <row r="2011" spans="1:5">
      <c r="A2011" s="92">
        <v>2070</v>
      </c>
      <c r="B2011" s="92" t="s">
        <v>99</v>
      </c>
      <c r="C2011" s="92" t="s">
        <v>285</v>
      </c>
      <c r="D2011" s="92" t="s">
        <v>286</v>
      </c>
      <c r="E2011">
        <v>410.70870971679699</v>
      </c>
    </row>
    <row r="2012" spans="1:5">
      <c r="A2012" s="92">
        <v>2070</v>
      </c>
      <c r="B2012" s="92" t="s">
        <v>102</v>
      </c>
      <c r="C2012" s="92" t="s">
        <v>285</v>
      </c>
      <c r="D2012" s="92" t="s">
        <v>286</v>
      </c>
      <c r="E2012">
        <v>91.008781433105497</v>
      </c>
    </row>
    <row r="2013" spans="1:5">
      <c r="A2013" s="92">
        <v>2070</v>
      </c>
      <c r="B2013" s="92" t="s">
        <v>102</v>
      </c>
      <c r="C2013" s="92" t="s">
        <v>285</v>
      </c>
      <c r="D2013" s="92" t="s">
        <v>286</v>
      </c>
      <c r="E2013">
        <v>435.46484375</v>
      </c>
    </row>
    <row r="2014" spans="1:5">
      <c r="A2014" s="92">
        <v>2070</v>
      </c>
      <c r="B2014" s="92" t="s">
        <v>102</v>
      </c>
      <c r="C2014" s="92" t="s">
        <v>285</v>
      </c>
      <c r="D2014" s="92" t="s">
        <v>286</v>
      </c>
      <c r="E2014">
        <v>225.67715454101599</v>
      </c>
    </row>
    <row r="2015" spans="1:5">
      <c r="A2015" s="92">
        <v>2070</v>
      </c>
      <c r="B2015" s="92" t="s">
        <v>102</v>
      </c>
      <c r="C2015" s="92" t="s">
        <v>285</v>
      </c>
      <c r="D2015" s="92" t="s">
        <v>286</v>
      </c>
      <c r="E2015">
        <v>14633.6982421875</v>
      </c>
    </row>
    <row r="2016" spans="1:5">
      <c r="A2016" s="92">
        <v>2070</v>
      </c>
      <c r="B2016" s="92" t="s">
        <v>102</v>
      </c>
      <c r="C2016" s="92" t="s">
        <v>285</v>
      </c>
      <c r="D2016" s="92" t="s">
        <v>286</v>
      </c>
      <c r="E2016">
        <v>3908.08642578125</v>
      </c>
    </row>
    <row r="2017" spans="1:5">
      <c r="A2017" s="92">
        <v>2070</v>
      </c>
      <c r="B2017" s="92" t="s">
        <v>102</v>
      </c>
      <c r="C2017" s="92" t="s">
        <v>285</v>
      </c>
      <c r="D2017" s="92" t="s">
        <v>286</v>
      </c>
      <c r="E2017">
        <v>2218.61499023438</v>
      </c>
    </row>
    <row r="2018" spans="1:5">
      <c r="A2018" s="92">
        <v>2070</v>
      </c>
      <c r="B2018" s="92" t="s">
        <v>102</v>
      </c>
      <c r="C2018" s="92" t="s">
        <v>285</v>
      </c>
      <c r="D2018" s="92" t="s">
        <v>286</v>
      </c>
      <c r="E2018">
        <v>1136.53515625</v>
      </c>
    </row>
    <row r="2019" spans="1:5">
      <c r="A2019" s="92">
        <v>2070</v>
      </c>
      <c r="B2019" s="92" t="s">
        <v>108</v>
      </c>
      <c r="C2019" s="92" t="s">
        <v>285</v>
      </c>
      <c r="D2019" s="92" t="s">
        <v>286</v>
      </c>
      <c r="E2019">
        <v>7610.3984375</v>
      </c>
    </row>
    <row r="2020" spans="1:5">
      <c r="A2020" s="92">
        <v>2070</v>
      </c>
      <c r="B2020" s="92" t="s">
        <v>108</v>
      </c>
      <c r="C2020" s="92" t="s">
        <v>285</v>
      </c>
      <c r="D2020" s="92" t="s">
        <v>286</v>
      </c>
      <c r="E2020">
        <v>0.99189013242721602</v>
      </c>
    </row>
    <row r="2021" spans="1:5">
      <c r="A2021" s="92">
        <v>2070</v>
      </c>
      <c r="B2021" s="92" t="s">
        <v>108</v>
      </c>
      <c r="C2021" s="92" t="s">
        <v>285</v>
      </c>
      <c r="D2021" s="92" t="s">
        <v>286</v>
      </c>
      <c r="E2021">
        <v>5286.638671875</v>
      </c>
    </row>
    <row r="2022" spans="1:5">
      <c r="A2022" s="92">
        <v>2070</v>
      </c>
      <c r="B2022" s="92" t="s">
        <v>108</v>
      </c>
      <c r="C2022" s="92" t="s">
        <v>285</v>
      </c>
      <c r="D2022" s="92" t="s">
        <v>286</v>
      </c>
      <c r="E2022">
        <v>13404.30078125</v>
      </c>
    </row>
    <row r="2023" spans="1:5">
      <c r="A2023" s="92">
        <v>2070</v>
      </c>
      <c r="B2023" s="92" t="s">
        <v>108</v>
      </c>
      <c r="C2023" s="92" t="s">
        <v>285</v>
      </c>
      <c r="D2023" s="92" t="s">
        <v>286</v>
      </c>
      <c r="E2023">
        <v>289.60113525390602</v>
      </c>
    </row>
    <row r="2024" spans="1:5">
      <c r="A2024" s="92">
        <v>2070</v>
      </c>
      <c r="B2024" s="92" t="s">
        <v>110</v>
      </c>
      <c r="C2024" s="92" t="s">
        <v>285</v>
      </c>
      <c r="D2024" s="92" t="s">
        <v>286</v>
      </c>
      <c r="E2024">
        <v>4154.3935546875</v>
      </c>
    </row>
    <row r="2025" spans="1:5">
      <c r="A2025" s="92">
        <v>2070</v>
      </c>
      <c r="B2025" s="92" t="s">
        <v>110</v>
      </c>
      <c r="C2025" s="92" t="s">
        <v>285</v>
      </c>
      <c r="D2025" s="92" t="s">
        <v>286</v>
      </c>
      <c r="E2025">
        <v>5.3700895309448198</v>
      </c>
    </row>
    <row r="2026" spans="1:5">
      <c r="A2026" s="92">
        <v>2070</v>
      </c>
      <c r="B2026" s="92" t="s">
        <v>110</v>
      </c>
      <c r="C2026" s="92" t="s">
        <v>285</v>
      </c>
      <c r="D2026" s="92" t="s">
        <v>286</v>
      </c>
      <c r="E2026">
        <v>0.98382270336151101</v>
      </c>
    </row>
    <row r="2027" spans="1:5">
      <c r="A2027" s="92">
        <v>2070</v>
      </c>
      <c r="B2027" s="92" t="s">
        <v>110</v>
      </c>
      <c r="C2027" s="92" t="s">
        <v>285</v>
      </c>
      <c r="D2027" s="92" t="s">
        <v>286</v>
      </c>
      <c r="E2027">
        <v>63.2827339172363</v>
      </c>
    </row>
    <row r="2028" spans="1:5">
      <c r="A2028" s="92">
        <v>2070</v>
      </c>
      <c r="B2028" s="92" t="s">
        <v>110</v>
      </c>
      <c r="C2028" s="92" t="s">
        <v>285</v>
      </c>
      <c r="D2028" s="92" t="s">
        <v>286</v>
      </c>
      <c r="E2028">
        <v>0.16830548644065901</v>
      </c>
    </row>
    <row r="2029" spans="1:5">
      <c r="A2029" s="92">
        <v>2070</v>
      </c>
      <c r="B2029" s="92" t="s">
        <v>180</v>
      </c>
      <c r="C2029" s="92" t="s">
        <v>285</v>
      </c>
      <c r="D2029" s="92" t="s">
        <v>286</v>
      </c>
      <c r="E2029">
        <v>28.6503715515137</v>
      </c>
    </row>
    <row r="2030" spans="1:5">
      <c r="A2030" s="92">
        <v>2070</v>
      </c>
      <c r="B2030" s="92" t="s">
        <v>180</v>
      </c>
      <c r="C2030" s="92" t="s">
        <v>285</v>
      </c>
      <c r="D2030" s="92" t="s">
        <v>286</v>
      </c>
      <c r="E2030">
        <v>665.95965576171898</v>
      </c>
    </row>
    <row r="2031" spans="1:5">
      <c r="A2031" s="92">
        <v>2070</v>
      </c>
      <c r="B2031" s="92" t="s">
        <v>180</v>
      </c>
      <c r="C2031" s="92" t="s">
        <v>285</v>
      </c>
      <c r="D2031" s="92" t="s">
        <v>286</v>
      </c>
      <c r="E2031">
        <v>19.578290939331101</v>
      </c>
    </row>
    <row r="2032" spans="1:5">
      <c r="A2032" s="92">
        <v>2070</v>
      </c>
      <c r="B2032" s="92" t="s">
        <v>180</v>
      </c>
      <c r="C2032" s="92" t="s">
        <v>285</v>
      </c>
      <c r="D2032" s="92" t="s">
        <v>286</v>
      </c>
      <c r="E2032">
        <v>193.24067687988301</v>
      </c>
    </row>
    <row r="2033" spans="1:5">
      <c r="A2033" s="92">
        <v>2070</v>
      </c>
      <c r="B2033" s="92" t="s">
        <v>180</v>
      </c>
      <c r="C2033" s="92" t="s">
        <v>285</v>
      </c>
      <c r="D2033" s="92" t="s">
        <v>286</v>
      </c>
      <c r="E2033">
        <v>14.267076492309601</v>
      </c>
    </row>
    <row r="2034" spans="1:5">
      <c r="A2034" s="92">
        <v>2070</v>
      </c>
      <c r="B2034" s="92" t="s">
        <v>112</v>
      </c>
      <c r="C2034" s="92" t="s">
        <v>285</v>
      </c>
      <c r="D2034" s="92" t="s">
        <v>286</v>
      </c>
      <c r="E2034">
        <v>4345.23876953125</v>
      </c>
    </row>
    <row r="2035" spans="1:5">
      <c r="A2035" s="92">
        <v>2070</v>
      </c>
      <c r="B2035" s="92" t="s">
        <v>112</v>
      </c>
      <c r="C2035" s="92" t="s">
        <v>285</v>
      </c>
      <c r="D2035" s="92" t="s">
        <v>286</v>
      </c>
      <c r="E2035">
        <v>8.6008567810058594</v>
      </c>
    </row>
    <row r="2036" spans="1:5">
      <c r="A2036" s="92">
        <v>2070</v>
      </c>
      <c r="B2036" s="92" t="s">
        <v>112</v>
      </c>
      <c r="C2036" s="92" t="s">
        <v>285</v>
      </c>
      <c r="D2036" s="92" t="s">
        <v>286</v>
      </c>
      <c r="E2036">
        <v>60.367256164550803</v>
      </c>
    </row>
    <row r="2037" spans="1:5">
      <c r="A2037" s="92">
        <v>2070</v>
      </c>
      <c r="B2037" s="92" t="s">
        <v>112</v>
      </c>
      <c r="C2037" s="92" t="s">
        <v>285</v>
      </c>
      <c r="D2037" s="92" t="s">
        <v>286</v>
      </c>
      <c r="E2037">
        <v>4214.84765625</v>
      </c>
    </row>
    <row r="2038" spans="1:5">
      <c r="A2038" s="92">
        <v>2070</v>
      </c>
      <c r="B2038" s="92" t="s">
        <v>112</v>
      </c>
      <c r="C2038" s="92" t="s">
        <v>285</v>
      </c>
      <c r="D2038" s="92" t="s">
        <v>286</v>
      </c>
      <c r="E2038">
        <v>2254.06127929688</v>
      </c>
    </row>
    <row r="2039" spans="1:5">
      <c r="A2039" s="92">
        <v>2070</v>
      </c>
      <c r="B2039" s="92" t="s">
        <v>112</v>
      </c>
      <c r="C2039" s="92" t="s">
        <v>285</v>
      </c>
      <c r="D2039" s="92" t="s">
        <v>286</v>
      </c>
      <c r="E2039">
        <v>18417.060546875</v>
      </c>
    </row>
    <row r="2040" spans="1:5">
      <c r="A2040" s="92">
        <v>2070</v>
      </c>
      <c r="B2040" s="92" t="s">
        <v>112</v>
      </c>
      <c r="C2040" s="92" t="s">
        <v>285</v>
      </c>
      <c r="D2040" s="92" t="s">
        <v>286</v>
      </c>
      <c r="E2040">
        <v>38.7433891296387</v>
      </c>
    </row>
    <row r="2041" spans="1:5">
      <c r="A2041" s="92">
        <v>2070</v>
      </c>
      <c r="B2041" s="92" t="s">
        <v>112</v>
      </c>
      <c r="C2041" s="92" t="s">
        <v>285</v>
      </c>
      <c r="D2041" s="92" t="s">
        <v>286</v>
      </c>
      <c r="E2041">
        <v>54.441555023193402</v>
      </c>
    </row>
    <row r="2042" spans="1:5">
      <c r="A2042" s="92">
        <v>2070</v>
      </c>
      <c r="B2042" s="92" t="s">
        <v>112</v>
      </c>
      <c r="C2042" s="92" t="s">
        <v>285</v>
      </c>
      <c r="D2042" s="92" t="s">
        <v>286</v>
      </c>
      <c r="E2042">
        <v>13840.955078125</v>
      </c>
    </row>
    <row r="2043" spans="1:5">
      <c r="A2043" s="92">
        <v>2070</v>
      </c>
      <c r="B2043" s="92" t="s">
        <v>112</v>
      </c>
      <c r="C2043" s="92" t="s">
        <v>285</v>
      </c>
      <c r="D2043" s="92" t="s">
        <v>286</v>
      </c>
      <c r="E2043">
        <v>1.7459081411361701</v>
      </c>
    </row>
    <row r="2044" spans="1:5">
      <c r="A2044" s="92">
        <v>2070</v>
      </c>
      <c r="B2044" s="92" t="s">
        <v>112</v>
      </c>
      <c r="C2044" s="92" t="s">
        <v>285</v>
      </c>
      <c r="D2044" s="92" t="s">
        <v>286</v>
      </c>
      <c r="E2044">
        <v>29820.15625</v>
      </c>
    </row>
    <row r="2045" spans="1:5">
      <c r="A2045" s="92">
        <v>2070</v>
      </c>
      <c r="B2045" s="92" t="s">
        <v>112</v>
      </c>
      <c r="C2045" s="92" t="s">
        <v>285</v>
      </c>
      <c r="D2045" s="92" t="s">
        <v>286</v>
      </c>
      <c r="E2045">
        <v>275.16067504882801</v>
      </c>
    </row>
    <row r="2046" spans="1:5">
      <c r="A2046" s="92">
        <v>2070</v>
      </c>
      <c r="B2046" s="92" t="s">
        <v>112</v>
      </c>
      <c r="C2046" s="92" t="s">
        <v>285</v>
      </c>
      <c r="D2046" s="92" t="s">
        <v>286</v>
      </c>
      <c r="E2046">
        <v>17686.6015625</v>
      </c>
    </row>
    <row r="2047" spans="1:5">
      <c r="A2047" s="92">
        <v>2070</v>
      </c>
      <c r="B2047" s="92" t="s">
        <v>112</v>
      </c>
      <c r="C2047" s="92" t="s">
        <v>285</v>
      </c>
      <c r="D2047" s="92" t="s">
        <v>286</v>
      </c>
      <c r="E2047">
        <v>2127.49609375</v>
      </c>
    </row>
    <row r="2048" spans="1:5">
      <c r="A2048" s="92">
        <v>2070</v>
      </c>
      <c r="B2048" s="92" t="s">
        <v>112</v>
      </c>
      <c r="C2048" s="92" t="s">
        <v>285</v>
      </c>
      <c r="D2048" s="92" t="s">
        <v>286</v>
      </c>
      <c r="E2048">
        <v>1812.44360351562</v>
      </c>
    </row>
    <row r="2049" spans="1:5">
      <c r="A2049" s="92">
        <v>2070</v>
      </c>
      <c r="B2049" s="92" t="s">
        <v>112</v>
      </c>
      <c r="C2049" s="92" t="s">
        <v>285</v>
      </c>
      <c r="D2049" s="92" t="s">
        <v>286</v>
      </c>
      <c r="E2049">
        <v>142.50856018066401</v>
      </c>
    </row>
    <row r="2050" spans="1:5">
      <c r="A2050" s="92">
        <v>2070</v>
      </c>
      <c r="B2050" s="92" t="s">
        <v>112</v>
      </c>
      <c r="C2050" s="92" t="s">
        <v>285</v>
      </c>
      <c r="D2050" s="92" t="s">
        <v>286</v>
      </c>
      <c r="E2050">
        <v>306.05770874023398</v>
      </c>
    </row>
    <row r="2051" spans="1:5">
      <c r="A2051" s="92">
        <v>2070</v>
      </c>
      <c r="B2051" s="92" t="s">
        <v>115</v>
      </c>
      <c r="C2051" s="92" t="s">
        <v>285</v>
      </c>
      <c r="D2051" s="92" t="s">
        <v>286</v>
      </c>
      <c r="E2051">
        <v>1704.53955078125</v>
      </c>
    </row>
    <row r="2052" spans="1:5">
      <c r="A2052" s="92">
        <v>2070</v>
      </c>
      <c r="B2052" s="92" t="s">
        <v>115</v>
      </c>
      <c r="C2052" s="92" t="s">
        <v>285</v>
      </c>
      <c r="D2052" s="92" t="s">
        <v>286</v>
      </c>
      <c r="E2052">
        <v>754.24505615234398</v>
      </c>
    </row>
    <row r="2053" spans="1:5">
      <c r="A2053" s="92">
        <v>2070</v>
      </c>
      <c r="B2053" s="92" t="s">
        <v>118</v>
      </c>
      <c r="C2053" s="92" t="s">
        <v>285</v>
      </c>
      <c r="D2053" s="92" t="s">
        <v>286</v>
      </c>
      <c r="E2053">
        <v>192.35072326660199</v>
      </c>
    </row>
    <row r="2054" spans="1:5">
      <c r="A2054" s="92">
        <v>2070</v>
      </c>
      <c r="B2054" s="92" t="s">
        <v>118</v>
      </c>
      <c r="C2054" s="92" t="s">
        <v>285</v>
      </c>
      <c r="D2054" s="92" t="s">
        <v>286</v>
      </c>
      <c r="E2054">
        <v>3104.83715820312</v>
      </c>
    </row>
    <row r="2055" spans="1:5">
      <c r="A2055" s="92">
        <v>2070</v>
      </c>
      <c r="B2055" s="92" t="s">
        <v>121</v>
      </c>
      <c r="C2055" s="92" t="s">
        <v>285</v>
      </c>
      <c r="D2055" s="92" t="s">
        <v>286</v>
      </c>
      <c r="E2055">
        <v>1425.67370605469</v>
      </c>
    </row>
    <row r="2056" spans="1:5">
      <c r="A2056" s="92">
        <v>2070</v>
      </c>
      <c r="B2056" s="92" t="s">
        <v>121</v>
      </c>
      <c r="C2056" s="92" t="s">
        <v>285</v>
      </c>
      <c r="D2056" s="92" t="s">
        <v>286</v>
      </c>
      <c r="E2056">
        <v>1909.54150390625</v>
      </c>
    </row>
    <row r="2057" spans="1:5">
      <c r="A2057" s="92">
        <v>2070</v>
      </c>
      <c r="B2057" s="92" t="s">
        <v>181</v>
      </c>
      <c r="C2057" s="92" t="s">
        <v>285</v>
      </c>
      <c r="D2057" s="92" t="s">
        <v>286</v>
      </c>
      <c r="E2057">
        <v>1803.67224121094</v>
      </c>
    </row>
    <row r="2058" spans="1:5">
      <c r="A2058" s="92">
        <v>2070</v>
      </c>
      <c r="B2058" s="92" t="s">
        <v>181</v>
      </c>
      <c r="C2058" s="92" t="s">
        <v>285</v>
      </c>
      <c r="D2058" s="92" t="s">
        <v>286</v>
      </c>
      <c r="E2058">
        <v>101.453575134277</v>
      </c>
    </row>
    <row r="2059" spans="1:5">
      <c r="A2059" s="92">
        <v>2070</v>
      </c>
      <c r="B2059" s="92" t="s">
        <v>181</v>
      </c>
      <c r="C2059" s="92" t="s">
        <v>285</v>
      </c>
      <c r="D2059" s="92" t="s">
        <v>286</v>
      </c>
      <c r="E2059">
        <v>181.20108032226599</v>
      </c>
    </row>
    <row r="2060" spans="1:5">
      <c r="A2060" s="92">
        <v>2070</v>
      </c>
      <c r="B2060" s="92" t="s">
        <v>181</v>
      </c>
      <c r="C2060" s="92" t="s">
        <v>285</v>
      </c>
      <c r="D2060" s="92" t="s">
        <v>286</v>
      </c>
      <c r="E2060">
        <v>10.6031093597412</v>
      </c>
    </row>
    <row r="2061" spans="1:5">
      <c r="A2061" s="92">
        <v>2070</v>
      </c>
      <c r="B2061" s="92" t="s">
        <v>181</v>
      </c>
      <c r="C2061" s="92" t="s">
        <v>285</v>
      </c>
      <c r="D2061" s="92" t="s">
        <v>286</v>
      </c>
      <c r="E2061">
        <v>3950.623046875</v>
      </c>
    </row>
    <row r="2062" spans="1:5">
      <c r="A2062" s="92">
        <v>2070</v>
      </c>
      <c r="B2062" s="92" t="s">
        <v>181</v>
      </c>
      <c r="C2062" s="92" t="s">
        <v>285</v>
      </c>
      <c r="D2062" s="92" t="s">
        <v>286</v>
      </c>
      <c r="E2062">
        <v>2746.888671875</v>
      </c>
    </row>
    <row r="2063" spans="1:5">
      <c r="A2063" s="92">
        <v>2070</v>
      </c>
      <c r="B2063" s="92" t="s">
        <v>124</v>
      </c>
      <c r="C2063" s="92" t="s">
        <v>285</v>
      </c>
      <c r="D2063" s="92" t="s">
        <v>286</v>
      </c>
      <c r="E2063">
        <v>4024.25512695312</v>
      </c>
    </row>
    <row r="2064" spans="1:5">
      <c r="A2064" s="92">
        <v>2070</v>
      </c>
      <c r="B2064" s="92" t="s">
        <v>124</v>
      </c>
      <c r="C2064" s="92" t="s">
        <v>285</v>
      </c>
      <c r="D2064" s="92" t="s">
        <v>286</v>
      </c>
      <c r="E2064">
        <v>3.1245360374450701</v>
      </c>
    </row>
    <row r="2065" spans="1:5">
      <c r="A2065" s="92">
        <v>2070</v>
      </c>
      <c r="B2065" s="92" t="s">
        <v>130</v>
      </c>
      <c r="C2065" s="92" t="s">
        <v>285</v>
      </c>
      <c r="D2065" s="92" t="s">
        <v>286</v>
      </c>
      <c r="E2065">
        <v>15414.90625</v>
      </c>
    </row>
    <row r="2066" spans="1:5">
      <c r="A2066" s="92">
        <v>2070</v>
      </c>
      <c r="B2066" s="92" t="s">
        <v>130</v>
      </c>
      <c r="C2066" s="92" t="s">
        <v>285</v>
      </c>
      <c r="D2066" s="92" t="s">
        <v>286</v>
      </c>
      <c r="E2066">
        <v>525.6083984375</v>
      </c>
    </row>
    <row r="2067" spans="1:5">
      <c r="A2067" s="92">
        <v>2070</v>
      </c>
      <c r="B2067" s="92" t="s">
        <v>130</v>
      </c>
      <c r="C2067" s="92" t="s">
        <v>285</v>
      </c>
      <c r="D2067" s="92" t="s">
        <v>286</v>
      </c>
      <c r="E2067">
        <v>9360.935546875</v>
      </c>
    </row>
    <row r="2068" spans="1:5">
      <c r="A2068" s="92">
        <v>2070</v>
      </c>
      <c r="B2068" s="92" t="s">
        <v>130</v>
      </c>
      <c r="C2068" s="92" t="s">
        <v>285</v>
      </c>
      <c r="D2068" s="92" t="s">
        <v>286</v>
      </c>
      <c r="E2068">
        <v>1536.63000488281</v>
      </c>
    </row>
    <row r="2069" spans="1:5">
      <c r="A2069" s="92">
        <v>2070</v>
      </c>
      <c r="B2069" s="92" t="s">
        <v>130</v>
      </c>
      <c r="C2069" s="92" t="s">
        <v>285</v>
      </c>
      <c r="D2069" s="92" t="s">
        <v>286</v>
      </c>
      <c r="E2069">
        <v>313.829833984375</v>
      </c>
    </row>
    <row r="2070" spans="1:5">
      <c r="A2070" s="92">
        <v>2070</v>
      </c>
      <c r="B2070" s="92" t="s">
        <v>130</v>
      </c>
      <c r="C2070" s="92" t="s">
        <v>285</v>
      </c>
      <c r="D2070" s="92" t="s">
        <v>286</v>
      </c>
      <c r="E2070">
        <v>6996.07763671875</v>
      </c>
    </row>
    <row r="2071" spans="1:5">
      <c r="A2071" s="92">
        <v>2070</v>
      </c>
      <c r="B2071" s="92" t="s">
        <v>132</v>
      </c>
      <c r="C2071" s="92" t="s">
        <v>285</v>
      </c>
      <c r="D2071" s="92" t="s">
        <v>286</v>
      </c>
      <c r="E2071">
        <v>26627.125</v>
      </c>
    </row>
    <row r="2072" spans="1:5">
      <c r="A2072" s="92">
        <v>2070</v>
      </c>
      <c r="B2072" s="92" t="s">
        <v>132</v>
      </c>
      <c r="C2072" s="92" t="s">
        <v>285</v>
      </c>
      <c r="D2072" s="92" t="s">
        <v>286</v>
      </c>
      <c r="E2072">
        <v>21618.919921875</v>
      </c>
    </row>
    <row r="2073" spans="1:5">
      <c r="A2073" s="92">
        <v>2070</v>
      </c>
      <c r="B2073" s="92" t="s">
        <v>132</v>
      </c>
      <c r="C2073" s="92" t="s">
        <v>285</v>
      </c>
      <c r="D2073" s="92" t="s">
        <v>286</v>
      </c>
      <c r="E2073">
        <v>13323.1142578125</v>
      </c>
    </row>
    <row r="2074" spans="1:5">
      <c r="A2074" s="92">
        <v>2070</v>
      </c>
      <c r="B2074" s="92" t="s">
        <v>132</v>
      </c>
      <c r="C2074" s="92" t="s">
        <v>285</v>
      </c>
      <c r="D2074" s="92" t="s">
        <v>286</v>
      </c>
      <c r="E2074">
        <v>1092.43432617188</v>
      </c>
    </row>
    <row r="2075" spans="1:5">
      <c r="A2075" s="92">
        <v>2070</v>
      </c>
      <c r="B2075" s="92" t="s">
        <v>287</v>
      </c>
      <c r="C2075" s="92" t="s">
        <v>285</v>
      </c>
      <c r="D2075" s="92" t="s">
        <v>286</v>
      </c>
      <c r="E2075">
        <v>83.364418029785199</v>
      </c>
    </row>
    <row r="2076" spans="1:5">
      <c r="A2076" s="92">
        <v>2070</v>
      </c>
      <c r="B2076" s="92" t="s">
        <v>287</v>
      </c>
      <c r="C2076" s="92" t="s">
        <v>285</v>
      </c>
      <c r="D2076" s="92" t="s">
        <v>286</v>
      </c>
      <c r="E2076">
        <v>8700.5380859375</v>
      </c>
    </row>
    <row r="2077" spans="1:5">
      <c r="A2077" s="92">
        <v>2070</v>
      </c>
      <c r="B2077" s="92" t="s">
        <v>287</v>
      </c>
      <c r="C2077" s="92" t="s">
        <v>285</v>
      </c>
      <c r="D2077" s="92" t="s">
        <v>286</v>
      </c>
      <c r="E2077">
        <v>115.33343505859401</v>
      </c>
    </row>
    <row r="2078" spans="1:5">
      <c r="A2078" s="92">
        <v>2070</v>
      </c>
      <c r="B2078" s="92" t="s">
        <v>287</v>
      </c>
      <c r="C2078" s="92" t="s">
        <v>285</v>
      </c>
      <c r="D2078" s="92" t="s">
        <v>286</v>
      </c>
      <c r="E2078">
        <v>5300.1884765625</v>
      </c>
    </row>
    <row r="2079" spans="1:5">
      <c r="A2079" s="92">
        <v>2070</v>
      </c>
      <c r="B2079" s="92" t="s">
        <v>141</v>
      </c>
      <c r="C2079" s="92" t="s">
        <v>285</v>
      </c>
      <c r="D2079" s="92" t="s">
        <v>286</v>
      </c>
      <c r="E2079">
        <v>3489.77954101562</v>
      </c>
    </row>
    <row r="2080" spans="1:5">
      <c r="A2080" s="92">
        <v>2070</v>
      </c>
      <c r="B2080" s="92" t="s">
        <v>141</v>
      </c>
      <c r="C2080" s="92" t="s">
        <v>285</v>
      </c>
      <c r="D2080" s="92" t="s">
        <v>286</v>
      </c>
      <c r="E2080">
        <v>3649.24975585938</v>
      </c>
    </row>
    <row r="2081" spans="1:5">
      <c r="A2081" s="92">
        <v>2070</v>
      </c>
      <c r="B2081" s="92" t="s">
        <v>141</v>
      </c>
      <c r="C2081" s="92" t="s">
        <v>285</v>
      </c>
      <c r="D2081" s="92" t="s">
        <v>286</v>
      </c>
      <c r="E2081">
        <v>11.4715576171875</v>
      </c>
    </row>
    <row r="2082" spans="1:5">
      <c r="A2082" s="92">
        <v>2070</v>
      </c>
      <c r="B2082" s="92" t="s">
        <v>141</v>
      </c>
      <c r="C2082" s="92" t="s">
        <v>285</v>
      </c>
      <c r="D2082" s="92" t="s">
        <v>286</v>
      </c>
      <c r="E2082">
        <v>4056.58569335938</v>
      </c>
    </row>
    <row r="2083" spans="1:5">
      <c r="A2083" s="92">
        <v>2070</v>
      </c>
      <c r="B2083" s="92" t="s">
        <v>141</v>
      </c>
      <c r="C2083" s="92" t="s">
        <v>285</v>
      </c>
      <c r="D2083" s="92" t="s">
        <v>286</v>
      </c>
      <c r="E2083">
        <v>5483.6591796875</v>
      </c>
    </row>
    <row r="2084" spans="1:5">
      <c r="A2084" s="92">
        <v>2070</v>
      </c>
      <c r="B2084" s="92" t="s">
        <v>141</v>
      </c>
      <c r="C2084" s="92" t="s">
        <v>285</v>
      </c>
      <c r="D2084" s="92" t="s">
        <v>286</v>
      </c>
      <c r="E2084">
        <v>5.6052341461181596</v>
      </c>
    </row>
    <row r="2085" spans="1:5">
      <c r="A2085" s="92">
        <v>2070</v>
      </c>
      <c r="B2085" s="92" t="s">
        <v>141</v>
      </c>
      <c r="C2085" s="92" t="s">
        <v>285</v>
      </c>
      <c r="D2085" s="92" t="s">
        <v>286</v>
      </c>
      <c r="E2085">
        <v>4721.7421875</v>
      </c>
    </row>
    <row r="2086" spans="1:5">
      <c r="A2086" s="92">
        <v>2070</v>
      </c>
      <c r="B2086" s="92" t="s">
        <v>141</v>
      </c>
      <c r="C2086" s="92" t="s">
        <v>285</v>
      </c>
      <c r="D2086" s="92" t="s">
        <v>286</v>
      </c>
      <c r="E2086">
        <v>1954.220703125</v>
      </c>
    </row>
    <row r="2087" spans="1:5">
      <c r="A2087" s="92">
        <v>2070</v>
      </c>
      <c r="B2087" s="92" t="s">
        <v>141</v>
      </c>
      <c r="C2087" s="92" t="s">
        <v>285</v>
      </c>
      <c r="D2087" s="92" t="s">
        <v>286</v>
      </c>
      <c r="E2087">
        <v>2305.16284179688</v>
      </c>
    </row>
    <row r="2088" spans="1:5">
      <c r="A2088" s="92">
        <v>2070</v>
      </c>
      <c r="B2088" s="92" t="s">
        <v>141</v>
      </c>
      <c r="C2088" s="92" t="s">
        <v>285</v>
      </c>
      <c r="D2088" s="92" t="s">
        <v>286</v>
      </c>
      <c r="E2088">
        <v>2048.380859375</v>
      </c>
    </row>
    <row r="2089" spans="1:5">
      <c r="A2089" s="92">
        <v>2070</v>
      </c>
      <c r="B2089" s="92" t="s">
        <v>141</v>
      </c>
      <c r="C2089" s="92" t="s">
        <v>285</v>
      </c>
      <c r="D2089" s="92" t="s">
        <v>286</v>
      </c>
      <c r="E2089">
        <v>2222.64086914062</v>
      </c>
    </row>
    <row r="2090" spans="1:5">
      <c r="A2090" s="92">
        <v>2070</v>
      </c>
      <c r="B2090" s="92" t="s">
        <v>141</v>
      </c>
      <c r="C2090" s="92" t="s">
        <v>285</v>
      </c>
      <c r="D2090" s="92" t="s">
        <v>286</v>
      </c>
      <c r="E2090">
        <v>253.37878417968801</v>
      </c>
    </row>
    <row r="2091" spans="1:5">
      <c r="A2091" s="92">
        <v>2070</v>
      </c>
      <c r="B2091" s="92" t="s">
        <v>182</v>
      </c>
      <c r="C2091" s="92" t="s">
        <v>285</v>
      </c>
      <c r="D2091" s="92" t="s">
        <v>286</v>
      </c>
      <c r="E2091">
        <v>1866.91186523438</v>
      </c>
    </row>
    <row r="2092" spans="1:5">
      <c r="A2092" s="92">
        <v>2070</v>
      </c>
      <c r="B2092" s="92" t="s">
        <v>182</v>
      </c>
      <c r="C2092" s="92" t="s">
        <v>285</v>
      </c>
      <c r="D2092" s="92" t="s">
        <v>286</v>
      </c>
      <c r="E2092">
        <v>1708.86486816406</v>
      </c>
    </row>
    <row r="2093" spans="1:5">
      <c r="A2093" s="92">
        <v>2070</v>
      </c>
      <c r="B2093" s="92" t="s">
        <v>182</v>
      </c>
      <c r="C2093" s="92" t="s">
        <v>285</v>
      </c>
      <c r="D2093" s="92" t="s">
        <v>286</v>
      </c>
      <c r="E2093">
        <v>2266.26293945312</v>
      </c>
    </row>
    <row r="2094" spans="1:5">
      <c r="A2094" s="92">
        <v>2070</v>
      </c>
      <c r="B2094" s="92" t="s">
        <v>144</v>
      </c>
      <c r="C2094" s="92" t="s">
        <v>285</v>
      </c>
      <c r="D2094" s="92" t="s">
        <v>286</v>
      </c>
      <c r="E2094">
        <v>3099.53295898438</v>
      </c>
    </row>
    <row r="2095" spans="1:5">
      <c r="A2095" s="92">
        <v>2070</v>
      </c>
      <c r="B2095" s="92" t="s">
        <v>144</v>
      </c>
      <c r="C2095" s="92" t="s">
        <v>285</v>
      </c>
      <c r="D2095" s="92" t="s">
        <v>286</v>
      </c>
      <c r="E2095">
        <v>1135.05187988281</v>
      </c>
    </row>
    <row r="2096" spans="1:5">
      <c r="A2096" s="92">
        <v>2070</v>
      </c>
      <c r="B2096" s="92" t="s">
        <v>144</v>
      </c>
      <c r="C2096" s="92" t="s">
        <v>285</v>
      </c>
      <c r="D2096" s="92" t="s">
        <v>286</v>
      </c>
      <c r="E2096">
        <v>5466.15283203125</v>
      </c>
    </row>
    <row r="2097" spans="1:5">
      <c r="A2097" s="92">
        <v>2070</v>
      </c>
      <c r="B2097" s="92" t="s">
        <v>144</v>
      </c>
      <c r="C2097" s="92" t="s">
        <v>285</v>
      </c>
      <c r="D2097" s="92" t="s">
        <v>286</v>
      </c>
      <c r="E2097">
        <v>619.29693603515602</v>
      </c>
    </row>
    <row r="2098" spans="1:5">
      <c r="A2098" s="92">
        <v>2070</v>
      </c>
      <c r="B2098" s="92" t="s">
        <v>144</v>
      </c>
      <c r="C2098" s="92" t="s">
        <v>285</v>
      </c>
      <c r="D2098" s="92" t="s">
        <v>286</v>
      </c>
      <c r="E2098">
        <v>132.50523376464801</v>
      </c>
    </row>
    <row r="2099" spans="1:5">
      <c r="A2099" s="92">
        <v>2070</v>
      </c>
      <c r="B2099" s="92" t="s">
        <v>144</v>
      </c>
      <c r="C2099" s="92" t="s">
        <v>285</v>
      </c>
      <c r="D2099" s="92" t="s">
        <v>286</v>
      </c>
      <c r="E2099">
        <v>1297.56762695312</v>
      </c>
    </row>
    <row r="2100" spans="1:5">
      <c r="A2100" s="92">
        <v>2070</v>
      </c>
      <c r="B2100" s="92" t="s">
        <v>144</v>
      </c>
      <c r="C2100" s="92" t="s">
        <v>285</v>
      </c>
      <c r="D2100" s="92" t="s">
        <v>286</v>
      </c>
      <c r="E2100">
        <v>1999.20263671875</v>
      </c>
    </row>
    <row r="2101" spans="1:5">
      <c r="A2101" s="92">
        <v>2070</v>
      </c>
      <c r="B2101" s="92" t="s">
        <v>147</v>
      </c>
      <c r="C2101" s="92" t="s">
        <v>285</v>
      </c>
      <c r="D2101" s="92" t="s">
        <v>286</v>
      </c>
      <c r="E2101">
        <v>2454.14575195312</v>
      </c>
    </row>
    <row r="2102" spans="1:5">
      <c r="A2102" s="92">
        <v>2070</v>
      </c>
      <c r="B2102" s="92" t="s">
        <v>147</v>
      </c>
      <c r="C2102" s="92" t="s">
        <v>285</v>
      </c>
      <c r="D2102" s="92" t="s">
        <v>286</v>
      </c>
      <c r="E2102">
        <v>854.97277832031205</v>
      </c>
    </row>
    <row r="2103" spans="1:5">
      <c r="A2103" s="92">
        <v>2070</v>
      </c>
      <c r="B2103" s="92" t="s">
        <v>147</v>
      </c>
      <c r="C2103" s="92" t="s">
        <v>285</v>
      </c>
      <c r="D2103" s="92" t="s">
        <v>286</v>
      </c>
      <c r="E2103">
        <v>345.63903808593801</v>
      </c>
    </row>
    <row r="2104" spans="1:5">
      <c r="A2104" s="92">
        <v>2070</v>
      </c>
      <c r="B2104" s="92" t="s">
        <v>147</v>
      </c>
      <c r="C2104" s="92" t="s">
        <v>285</v>
      </c>
      <c r="D2104" s="92" t="s">
        <v>286</v>
      </c>
      <c r="E2104">
        <v>6197.8642578125</v>
      </c>
    </row>
    <row r="2105" spans="1:5">
      <c r="A2105" s="92">
        <v>2070</v>
      </c>
      <c r="B2105" s="92" t="s">
        <v>147</v>
      </c>
      <c r="C2105" s="92" t="s">
        <v>285</v>
      </c>
      <c r="D2105" s="92" t="s">
        <v>286</v>
      </c>
      <c r="E2105">
        <v>6011.37939453125</v>
      </c>
    </row>
    <row r="2106" spans="1:5">
      <c r="A2106" s="92">
        <v>2070</v>
      </c>
      <c r="B2106" s="92" t="s">
        <v>183</v>
      </c>
      <c r="C2106" s="92" t="s">
        <v>285</v>
      </c>
      <c r="D2106" s="92" t="s">
        <v>286</v>
      </c>
      <c r="E2106">
        <v>12559.3935546875</v>
      </c>
    </row>
    <row r="2107" spans="1:5">
      <c r="A2107" s="92">
        <v>2070</v>
      </c>
      <c r="B2107" s="92" t="s">
        <v>183</v>
      </c>
      <c r="C2107" s="92" t="s">
        <v>285</v>
      </c>
      <c r="D2107" s="92" t="s">
        <v>286</v>
      </c>
      <c r="E2107">
        <v>3087.6787109375</v>
      </c>
    </row>
    <row r="2108" spans="1:5">
      <c r="A2108" s="92">
        <v>2070</v>
      </c>
      <c r="B2108" s="92" t="s">
        <v>183</v>
      </c>
      <c r="C2108" s="92" t="s">
        <v>285</v>
      </c>
      <c r="D2108" s="92" t="s">
        <v>286</v>
      </c>
      <c r="E2108">
        <v>1458.43933105469</v>
      </c>
    </row>
    <row r="2109" spans="1:5">
      <c r="A2109" s="92">
        <v>2070</v>
      </c>
      <c r="B2109" s="92" t="s">
        <v>183</v>
      </c>
      <c r="C2109" s="92" t="s">
        <v>285</v>
      </c>
      <c r="D2109" s="92" t="s">
        <v>286</v>
      </c>
      <c r="E2109">
        <v>4262.00390625</v>
      </c>
    </row>
    <row r="2110" spans="1:5">
      <c r="A2110" s="92">
        <v>2070</v>
      </c>
      <c r="B2110" s="92" t="s">
        <v>149</v>
      </c>
      <c r="C2110" s="92" t="s">
        <v>285</v>
      </c>
      <c r="D2110" s="92" t="s">
        <v>286</v>
      </c>
      <c r="E2110">
        <v>810.577880859375</v>
      </c>
    </row>
    <row r="2111" spans="1:5">
      <c r="A2111" s="92">
        <v>2070</v>
      </c>
      <c r="B2111" s="92" t="s">
        <v>149</v>
      </c>
      <c r="C2111" s="92" t="s">
        <v>285</v>
      </c>
      <c r="D2111" s="92" t="s">
        <v>286</v>
      </c>
      <c r="E2111">
        <v>2.9152738861739601E-3</v>
      </c>
    </row>
    <row r="2112" spans="1:5">
      <c r="A2112" s="92">
        <v>2070</v>
      </c>
      <c r="B2112" s="92" t="s">
        <v>149</v>
      </c>
      <c r="C2112" s="92" t="s">
        <v>285</v>
      </c>
      <c r="D2112" s="92" t="s">
        <v>286</v>
      </c>
      <c r="E2112">
        <v>34.793979644775398</v>
      </c>
    </row>
    <row r="2113" spans="1:5">
      <c r="A2113" s="92">
        <v>2070</v>
      </c>
      <c r="B2113" s="92" t="s">
        <v>149</v>
      </c>
      <c r="C2113" s="92" t="s">
        <v>285</v>
      </c>
      <c r="D2113" s="92" t="s">
        <v>286</v>
      </c>
      <c r="E2113">
        <v>6.9931478500366202</v>
      </c>
    </row>
    <row r="2114" spans="1:5">
      <c r="A2114" s="92">
        <v>2070</v>
      </c>
      <c r="B2114" s="92" t="s">
        <v>149</v>
      </c>
      <c r="C2114" s="92" t="s">
        <v>285</v>
      </c>
      <c r="D2114" s="92" t="s">
        <v>286</v>
      </c>
      <c r="E2114">
        <v>1.35676157474518</v>
      </c>
    </row>
    <row r="2115" spans="1:5">
      <c r="A2115" s="92">
        <v>2070</v>
      </c>
      <c r="B2115" s="92" t="s">
        <v>149</v>
      </c>
      <c r="C2115" s="92" t="s">
        <v>285</v>
      </c>
      <c r="D2115" s="92" t="s">
        <v>286</v>
      </c>
      <c r="E2115">
        <v>4.80072116851807</v>
      </c>
    </row>
    <row r="2116" spans="1:5">
      <c r="A2116" s="92">
        <v>2070</v>
      </c>
      <c r="B2116" s="92" t="s">
        <v>149</v>
      </c>
      <c r="C2116" s="92" t="s">
        <v>285</v>
      </c>
      <c r="D2116" s="92" t="s">
        <v>286</v>
      </c>
      <c r="E2116">
        <v>622.98809814453102</v>
      </c>
    </row>
    <row r="2117" spans="1:5">
      <c r="A2117" s="92">
        <v>2070</v>
      </c>
      <c r="B2117" s="92" t="s">
        <v>149</v>
      </c>
      <c r="C2117" s="92" t="s">
        <v>285</v>
      </c>
      <c r="D2117" s="92" t="s">
        <v>286</v>
      </c>
      <c r="E2117">
        <v>8.2214469909668004</v>
      </c>
    </row>
    <row r="2118" spans="1:5">
      <c r="A2118" s="92">
        <v>2070</v>
      </c>
      <c r="B2118" s="92" t="s">
        <v>149</v>
      </c>
      <c r="C2118" s="92" t="s">
        <v>285</v>
      </c>
      <c r="D2118" s="92" t="s">
        <v>286</v>
      </c>
      <c r="E2118">
        <v>3693.61694335938</v>
      </c>
    </row>
    <row r="2119" spans="1:5">
      <c r="A2119" s="92">
        <v>2070</v>
      </c>
      <c r="B2119" s="92" t="s">
        <v>149</v>
      </c>
      <c r="C2119" s="92" t="s">
        <v>285</v>
      </c>
      <c r="D2119" s="92" t="s">
        <v>286</v>
      </c>
      <c r="E2119">
        <v>141.637939453125</v>
      </c>
    </row>
    <row r="2120" spans="1:5">
      <c r="A2120" s="92">
        <v>2070</v>
      </c>
      <c r="B2120" s="92" t="s">
        <v>149</v>
      </c>
      <c r="C2120" s="92" t="s">
        <v>285</v>
      </c>
      <c r="D2120" s="92" t="s">
        <v>286</v>
      </c>
      <c r="E2120">
        <v>2.2457187175750701</v>
      </c>
    </row>
    <row r="2121" spans="1:5">
      <c r="A2121" s="92">
        <v>2070</v>
      </c>
      <c r="B2121" s="92" t="s">
        <v>149</v>
      </c>
      <c r="C2121" s="92" t="s">
        <v>285</v>
      </c>
      <c r="D2121" s="92" t="s">
        <v>286</v>
      </c>
      <c r="E2121">
        <v>0.74322104454040505</v>
      </c>
    </row>
    <row r="2122" spans="1:5">
      <c r="A2122" s="92">
        <v>2070</v>
      </c>
      <c r="B2122" s="92" t="s">
        <v>149</v>
      </c>
      <c r="C2122" s="92" t="s">
        <v>285</v>
      </c>
      <c r="D2122" s="92" t="s">
        <v>286</v>
      </c>
      <c r="E2122">
        <v>0.87949866056442305</v>
      </c>
    </row>
    <row r="2123" spans="1:5">
      <c r="A2123" s="92">
        <v>2070</v>
      </c>
      <c r="B2123" s="92" t="s">
        <v>149</v>
      </c>
      <c r="C2123" s="92" t="s">
        <v>285</v>
      </c>
      <c r="D2123" s="92" t="s">
        <v>286</v>
      </c>
      <c r="E2123">
        <v>104.043090820312</v>
      </c>
    </row>
    <row r="2124" spans="1:5">
      <c r="A2124" s="92">
        <v>2070</v>
      </c>
      <c r="B2124" s="92" t="s">
        <v>155</v>
      </c>
      <c r="C2124" s="92" t="s">
        <v>285</v>
      </c>
      <c r="D2124" s="92" t="s">
        <v>286</v>
      </c>
      <c r="E2124">
        <v>724.419189453125</v>
      </c>
    </row>
    <row r="2125" spans="1:5">
      <c r="A2125" s="92">
        <v>2070</v>
      </c>
      <c r="B2125" s="92" t="s">
        <v>155</v>
      </c>
      <c r="C2125" s="92" t="s">
        <v>285</v>
      </c>
      <c r="D2125" s="92" t="s">
        <v>286</v>
      </c>
      <c r="E2125">
        <v>2312.53393554688</v>
      </c>
    </row>
    <row r="2126" spans="1:5">
      <c r="A2126" s="92">
        <v>2070</v>
      </c>
      <c r="B2126" s="92" t="s">
        <v>155</v>
      </c>
      <c r="C2126" s="92" t="s">
        <v>285</v>
      </c>
      <c r="D2126" s="92" t="s">
        <v>286</v>
      </c>
      <c r="E2126">
        <v>2233.85717773438</v>
      </c>
    </row>
    <row r="2127" spans="1:5">
      <c r="A2127" s="92">
        <v>2070</v>
      </c>
      <c r="B2127" s="92" t="s">
        <v>155</v>
      </c>
      <c r="C2127" s="92" t="s">
        <v>285</v>
      </c>
      <c r="D2127" s="92" t="s">
        <v>286</v>
      </c>
      <c r="E2127">
        <v>6826.70703125</v>
      </c>
    </row>
    <row r="2128" spans="1:5">
      <c r="A2128" s="92">
        <v>2070</v>
      </c>
      <c r="B2128" s="92" t="s">
        <v>155</v>
      </c>
      <c r="C2128" s="92" t="s">
        <v>285</v>
      </c>
      <c r="D2128" s="92" t="s">
        <v>286</v>
      </c>
      <c r="E2128">
        <v>4832.6025390625</v>
      </c>
    </row>
    <row r="2129" spans="1:5">
      <c r="A2129" s="92">
        <v>2070</v>
      </c>
      <c r="B2129" s="92" t="s">
        <v>155</v>
      </c>
      <c r="C2129" s="92" t="s">
        <v>285</v>
      </c>
      <c r="D2129" s="92" t="s">
        <v>286</v>
      </c>
      <c r="E2129">
        <v>292.36135864257801</v>
      </c>
    </row>
    <row r="2130" spans="1:5">
      <c r="A2130" s="92">
        <v>2070</v>
      </c>
      <c r="B2130" s="92" t="s">
        <v>155</v>
      </c>
      <c r="C2130" s="92" t="s">
        <v>285</v>
      </c>
      <c r="D2130" s="92" t="s">
        <v>286</v>
      </c>
      <c r="E2130">
        <v>15493.5751953125</v>
      </c>
    </row>
    <row r="2131" spans="1:5">
      <c r="A2131" s="92">
        <v>2070</v>
      </c>
      <c r="B2131" s="92" t="s">
        <v>155</v>
      </c>
      <c r="C2131" s="92" t="s">
        <v>285</v>
      </c>
      <c r="D2131" s="92" t="s">
        <v>286</v>
      </c>
      <c r="E2131">
        <v>1.81802690029144</v>
      </c>
    </row>
    <row r="2132" spans="1:5">
      <c r="A2132" s="92">
        <v>2070</v>
      </c>
      <c r="B2132" s="92" t="s">
        <v>155</v>
      </c>
      <c r="C2132" s="92" t="s">
        <v>285</v>
      </c>
      <c r="D2132" s="92" t="s">
        <v>286</v>
      </c>
      <c r="E2132">
        <v>4.0135364979505504E-3</v>
      </c>
    </row>
    <row r="2133" spans="1:5">
      <c r="A2133" s="92">
        <v>2070</v>
      </c>
      <c r="B2133" s="92" t="s">
        <v>155</v>
      </c>
      <c r="C2133" s="92" t="s">
        <v>285</v>
      </c>
      <c r="D2133" s="92" t="s">
        <v>286</v>
      </c>
      <c r="E2133">
        <v>14799.83203125</v>
      </c>
    </row>
    <row r="2134" spans="1:5">
      <c r="A2134" s="92">
        <v>2070</v>
      </c>
      <c r="B2134" s="92" t="s">
        <v>155</v>
      </c>
      <c r="C2134" s="92" t="s">
        <v>285</v>
      </c>
      <c r="D2134" s="92" t="s">
        <v>286</v>
      </c>
      <c r="E2134">
        <v>0.60227632522582997</v>
      </c>
    </row>
    <row r="2135" spans="1:5">
      <c r="A2135" s="92">
        <v>2070</v>
      </c>
      <c r="B2135" s="92" t="s">
        <v>155</v>
      </c>
      <c r="C2135" s="92" t="s">
        <v>285</v>
      </c>
      <c r="D2135" s="92" t="s">
        <v>286</v>
      </c>
      <c r="E2135">
        <v>63.389865875244098</v>
      </c>
    </row>
    <row r="2136" spans="1:5">
      <c r="A2136" s="92">
        <v>2075</v>
      </c>
      <c r="B2136" s="92" t="s">
        <v>78</v>
      </c>
      <c r="C2136" s="92" t="s">
        <v>285</v>
      </c>
      <c r="D2136" s="92" t="s">
        <v>286</v>
      </c>
      <c r="E2136">
        <v>957.99029541015602</v>
      </c>
    </row>
    <row r="2137" spans="1:5">
      <c r="A2137" s="92">
        <v>2075</v>
      </c>
      <c r="B2137" s="92" t="s">
        <v>78</v>
      </c>
      <c r="C2137" s="92" t="s">
        <v>285</v>
      </c>
      <c r="D2137" s="92" t="s">
        <v>286</v>
      </c>
      <c r="E2137">
        <v>1896.89379882812</v>
      </c>
    </row>
    <row r="2138" spans="1:5">
      <c r="A2138" s="92">
        <v>2075</v>
      </c>
      <c r="B2138" s="92" t="s">
        <v>78</v>
      </c>
      <c r="C2138" s="92" t="s">
        <v>285</v>
      </c>
      <c r="D2138" s="92" t="s">
        <v>286</v>
      </c>
      <c r="E2138">
        <v>65.994224548339801</v>
      </c>
    </row>
    <row r="2139" spans="1:5">
      <c r="A2139" s="92">
        <v>2075</v>
      </c>
      <c r="B2139" s="92" t="s">
        <v>78</v>
      </c>
      <c r="C2139" s="92" t="s">
        <v>285</v>
      </c>
      <c r="D2139" s="92" t="s">
        <v>286</v>
      </c>
      <c r="E2139">
        <v>10960.4306640625</v>
      </c>
    </row>
    <row r="2140" spans="1:5">
      <c r="A2140" s="92">
        <v>2075</v>
      </c>
      <c r="B2140" s="92" t="s">
        <v>78</v>
      </c>
      <c r="C2140" s="92" t="s">
        <v>285</v>
      </c>
      <c r="D2140" s="92" t="s">
        <v>286</v>
      </c>
      <c r="E2140">
        <v>4550.333984375</v>
      </c>
    </row>
    <row r="2141" spans="1:5">
      <c r="A2141" s="92">
        <v>2075</v>
      </c>
      <c r="B2141" s="92" t="s">
        <v>78</v>
      </c>
      <c r="C2141" s="92" t="s">
        <v>285</v>
      </c>
      <c r="D2141" s="92" t="s">
        <v>286</v>
      </c>
      <c r="E2141">
        <v>3744.77490234375</v>
      </c>
    </row>
    <row r="2142" spans="1:5">
      <c r="A2142" s="92">
        <v>2075</v>
      </c>
      <c r="B2142" s="92" t="s">
        <v>78</v>
      </c>
      <c r="C2142" s="92" t="s">
        <v>285</v>
      </c>
      <c r="D2142" s="92" t="s">
        <v>286</v>
      </c>
      <c r="E2142">
        <v>8445.640625</v>
      </c>
    </row>
    <row r="2143" spans="1:5">
      <c r="A2143" s="92">
        <v>2075</v>
      </c>
      <c r="B2143" s="92" t="s">
        <v>78</v>
      </c>
      <c r="C2143" s="92" t="s">
        <v>285</v>
      </c>
      <c r="D2143" s="92" t="s">
        <v>286</v>
      </c>
      <c r="E2143">
        <v>1783.8916015625</v>
      </c>
    </row>
    <row r="2144" spans="1:5">
      <c r="A2144" s="92">
        <v>2075</v>
      </c>
      <c r="B2144" s="92" t="s">
        <v>81</v>
      </c>
      <c r="C2144" s="92" t="s">
        <v>285</v>
      </c>
      <c r="D2144" s="92" t="s">
        <v>286</v>
      </c>
      <c r="E2144">
        <v>131.79862976074199</v>
      </c>
    </row>
    <row r="2145" spans="1:5">
      <c r="A2145" s="92">
        <v>2075</v>
      </c>
      <c r="B2145" s="92" t="s">
        <v>81</v>
      </c>
      <c r="C2145" s="92" t="s">
        <v>285</v>
      </c>
      <c r="D2145" s="92" t="s">
        <v>286</v>
      </c>
      <c r="E2145">
        <v>1146.56860351562</v>
      </c>
    </row>
    <row r="2146" spans="1:5">
      <c r="A2146" s="92">
        <v>2075</v>
      </c>
      <c r="B2146" s="92" t="s">
        <v>81</v>
      </c>
      <c r="C2146" s="92" t="s">
        <v>285</v>
      </c>
      <c r="D2146" s="92" t="s">
        <v>286</v>
      </c>
      <c r="E2146">
        <v>1676.09497070312</v>
      </c>
    </row>
    <row r="2147" spans="1:5">
      <c r="A2147" s="92">
        <v>2075</v>
      </c>
      <c r="B2147" s="92" t="s">
        <v>81</v>
      </c>
      <c r="C2147" s="92" t="s">
        <v>285</v>
      </c>
      <c r="D2147" s="92" t="s">
        <v>286</v>
      </c>
      <c r="E2147">
        <v>793.09112548828102</v>
      </c>
    </row>
    <row r="2148" spans="1:5">
      <c r="A2148" s="92">
        <v>2075</v>
      </c>
      <c r="B2148" s="92" t="s">
        <v>81</v>
      </c>
      <c r="C2148" s="92" t="s">
        <v>285</v>
      </c>
      <c r="D2148" s="92" t="s">
        <v>286</v>
      </c>
      <c r="E2148">
        <v>2104.34594726562</v>
      </c>
    </row>
    <row r="2149" spans="1:5">
      <c r="A2149" s="92">
        <v>2075</v>
      </c>
      <c r="B2149" s="92" t="s">
        <v>81</v>
      </c>
      <c r="C2149" s="92" t="s">
        <v>285</v>
      </c>
      <c r="D2149" s="92" t="s">
        <v>286</v>
      </c>
      <c r="E2149">
        <v>3.1905446052551301</v>
      </c>
    </row>
    <row r="2150" spans="1:5">
      <c r="A2150" s="92">
        <v>2075</v>
      </c>
      <c r="B2150" s="92" t="s">
        <v>81</v>
      </c>
      <c r="C2150" s="92" t="s">
        <v>285</v>
      </c>
      <c r="D2150" s="92" t="s">
        <v>286</v>
      </c>
      <c r="E2150">
        <v>2063.97216796875</v>
      </c>
    </row>
    <row r="2151" spans="1:5">
      <c r="A2151" s="92">
        <v>2075</v>
      </c>
      <c r="B2151" s="92" t="s">
        <v>81</v>
      </c>
      <c r="C2151" s="92" t="s">
        <v>285</v>
      </c>
      <c r="D2151" s="92" t="s">
        <v>286</v>
      </c>
      <c r="E2151">
        <v>329.72836303710898</v>
      </c>
    </row>
    <row r="2152" spans="1:5">
      <c r="A2152" s="92">
        <v>2075</v>
      </c>
      <c r="B2152" s="92" t="s">
        <v>81</v>
      </c>
      <c r="C2152" s="92" t="s">
        <v>285</v>
      </c>
      <c r="D2152" s="92" t="s">
        <v>286</v>
      </c>
      <c r="E2152">
        <v>0.72628903388977095</v>
      </c>
    </row>
    <row r="2153" spans="1:5">
      <c r="A2153" s="92">
        <v>2075</v>
      </c>
      <c r="B2153" s="92" t="s">
        <v>81</v>
      </c>
      <c r="C2153" s="92" t="s">
        <v>285</v>
      </c>
      <c r="D2153" s="92" t="s">
        <v>286</v>
      </c>
      <c r="E2153">
        <v>369.78805541992199</v>
      </c>
    </row>
    <row r="2154" spans="1:5">
      <c r="A2154" s="92">
        <v>2075</v>
      </c>
      <c r="B2154" s="92" t="s">
        <v>81</v>
      </c>
      <c r="C2154" s="92" t="s">
        <v>285</v>
      </c>
      <c r="D2154" s="92" t="s">
        <v>286</v>
      </c>
      <c r="E2154">
        <v>10.6699275970459</v>
      </c>
    </row>
    <row r="2155" spans="1:5">
      <c r="A2155" s="92">
        <v>2075</v>
      </c>
      <c r="B2155" s="92" t="s">
        <v>81</v>
      </c>
      <c r="C2155" s="92" t="s">
        <v>285</v>
      </c>
      <c r="D2155" s="92" t="s">
        <v>286</v>
      </c>
      <c r="E2155">
        <v>136.37716674804699</v>
      </c>
    </row>
    <row r="2156" spans="1:5">
      <c r="A2156" s="92">
        <v>2075</v>
      </c>
      <c r="B2156" s="92" t="s">
        <v>87</v>
      </c>
      <c r="C2156" s="92" t="s">
        <v>285</v>
      </c>
      <c r="D2156" s="92" t="s">
        <v>286</v>
      </c>
      <c r="E2156">
        <v>923.79296875</v>
      </c>
    </row>
    <row r="2157" spans="1:5">
      <c r="A2157" s="92">
        <v>2075</v>
      </c>
      <c r="B2157" s="92" t="s">
        <v>87</v>
      </c>
      <c r="C2157" s="92" t="s">
        <v>285</v>
      </c>
      <c r="D2157" s="92" t="s">
        <v>286</v>
      </c>
      <c r="E2157">
        <v>907.12969970703102</v>
      </c>
    </row>
    <row r="2158" spans="1:5">
      <c r="A2158" s="92">
        <v>2075</v>
      </c>
      <c r="B2158" s="92" t="s">
        <v>87</v>
      </c>
      <c r="C2158" s="92" t="s">
        <v>285</v>
      </c>
      <c r="D2158" s="92" t="s">
        <v>286</v>
      </c>
      <c r="E2158">
        <v>5928.72412109375</v>
      </c>
    </row>
    <row r="2159" spans="1:5">
      <c r="A2159" s="92">
        <v>2075</v>
      </c>
      <c r="B2159" s="92" t="s">
        <v>87</v>
      </c>
      <c r="C2159" s="92" t="s">
        <v>285</v>
      </c>
      <c r="D2159" s="92" t="s">
        <v>286</v>
      </c>
      <c r="E2159">
        <v>2438.53369140625</v>
      </c>
    </row>
    <row r="2160" spans="1:5">
      <c r="A2160" s="92">
        <v>2075</v>
      </c>
      <c r="B2160" s="92" t="s">
        <v>87</v>
      </c>
      <c r="C2160" s="92" t="s">
        <v>285</v>
      </c>
      <c r="D2160" s="92" t="s">
        <v>286</v>
      </c>
      <c r="E2160">
        <v>3274.4921875</v>
      </c>
    </row>
    <row r="2161" spans="1:5">
      <c r="A2161" s="92">
        <v>2075</v>
      </c>
      <c r="B2161" s="92" t="s">
        <v>87</v>
      </c>
      <c r="C2161" s="92" t="s">
        <v>285</v>
      </c>
      <c r="D2161" s="92" t="s">
        <v>286</v>
      </c>
      <c r="E2161">
        <v>484.60366821289102</v>
      </c>
    </row>
    <row r="2162" spans="1:5">
      <c r="A2162" s="92">
        <v>2075</v>
      </c>
      <c r="B2162" s="92" t="s">
        <v>87</v>
      </c>
      <c r="C2162" s="92" t="s">
        <v>285</v>
      </c>
      <c r="D2162" s="92" t="s">
        <v>286</v>
      </c>
      <c r="E2162">
        <v>4496.6728515625</v>
      </c>
    </row>
    <row r="2163" spans="1:5">
      <c r="A2163" s="92">
        <v>2075</v>
      </c>
      <c r="B2163" s="92" t="s">
        <v>87</v>
      </c>
      <c r="C2163" s="92" t="s">
        <v>285</v>
      </c>
      <c r="D2163" s="92" t="s">
        <v>286</v>
      </c>
      <c r="E2163">
        <v>0.195436045527458</v>
      </c>
    </row>
    <row r="2164" spans="1:5">
      <c r="A2164" s="92">
        <v>2075</v>
      </c>
      <c r="B2164" s="92" t="s">
        <v>87</v>
      </c>
      <c r="C2164" s="92" t="s">
        <v>285</v>
      </c>
      <c r="D2164" s="92" t="s">
        <v>286</v>
      </c>
      <c r="E2164">
        <v>2505.70532226562</v>
      </c>
    </row>
    <row r="2165" spans="1:5">
      <c r="A2165" s="92">
        <v>2075</v>
      </c>
      <c r="B2165" s="92" t="s">
        <v>87</v>
      </c>
      <c r="C2165" s="92" t="s">
        <v>285</v>
      </c>
      <c r="D2165" s="92" t="s">
        <v>286</v>
      </c>
      <c r="E2165">
        <v>106.537734985352</v>
      </c>
    </row>
    <row r="2166" spans="1:5">
      <c r="A2166" s="92">
        <v>2075</v>
      </c>
      <c r="B2166" s="92" t="s">
        <v>87</v>
      </c>
      <c r="C2166" s="92" t="s">
        <v>285</v>
      </c>
      <c r="D2166" s="92" t="s">
        <v>286</v>
      </c>
      <c r="E2166">
        <v>1145.32824707031</v>
      </c>
    </row>
    <row r="2167" spans="1:5">
      <c r="A2167" s="92">
        <v>2075</v>
      </c>
      <c r="B2167" s="92" t="s">
        <v>87</v>
      </c>
      <c r="C2167" s="92" t="s">
        <v>285</v>
      </c>
      <c r="D2167" s="92" t="s">
        <v>286</v>
      </c>
      <c r="E2167">
        <v>1.5371232032775899</v>
      </c>
    </row>
    <row r="2168" spans="1:5">
      <c r="A2168" s="92">
        <v>2075</v>
      </c>
      <c r="B2168" s="92" t="s">
        <v>87</v>
      </c>
      <c r="C2168" s="92" t="s">
        <v>285</v>
      </c>
      <c r="D2168" s="92" t="s">
        <v>286</v>
      </c>
      <c r="E2168">
        <v>648.44323730468795</v>
      </c>
    </row>
    <row r="2169" spans="1:5">
      <c r="A2169" s="92">
        <v>2075</v>
      </c>
      <c r="B2169" s="92" t="s">
        <v>87</v>
      </c>
      <c r="C2169" s="92" t="s">
        <v>285</v>
      </c>
      <c r="D2169" s="92" t="s">
        <v>286</v>
      </c>
      <c r="E2169">
        <v>2.8645703792571999</v>
      </c>
    </row>
    <row r="2170" spans="1:5">
      <c r="A2170" s="92">
        <v>2075</v>
      </c>
      <c r="B2170" s="92" t="s">
        <v>87</v>
      </c>
      <c r="C2170" s="92" t="s">
        <v>285</v>
      </c>
      <c r="D2170" s="92" t="s">
        <v>286</v>
      </c>
      <c r="E2170">
        <v>5927.2509765625</v>
      </c>
    </row>
    <row r="2171" spans="1:5">
      <c r="A2171" s="92">
        <v>2075</v>
      </c>
      <c r="B2171" s="92" t="s">
        <v>84</v>
      </c>
      <c r="C2171" s="92" t="s">
        <v>285</v>
      </c>
      <c r="D2171" s="92" t="s">
        <v>286</v>
      </c>
      <c r="E2171">
        <v>759.68756103515602</v>
      </c>
    </row>
    <row r="2172" spans="1:5">
      <c r="A2172" s="92">
        <v>2075</v>
      </c>
      <c r="B2172" s="92" t="s">
        <v>84</v>
      </c>
      <c r="C2172" s="92" t="s">
        <v>285</v>
      </c>
      <c r="D2172" s="92" t="s">
        <v>286</v>
      </c>
      <c r="E2172">
        <v>475.75491333007801</v>
      </c>
    </row>
    <row r="2173" spans="1:5">
      <c r="A2173" s="92">
        <v>2075</v>
      </c>
      <c r="B2173" s="92" t="s">
        <v>84</v>
      </c>
      <c r="C2173" s="92" t="s">
        <v>285</v>
      </c>
      <c r="D2173" s="92" t="s">
        <v>286</v>
      </c>
      <c r="E2173">
        <v>111.59178161621099</v>
      </c>
    </row>
    <row r="2174" spans="1:5">
      <c r="A2174" s="92">
        <v>2075</v>
      </c>
      <c r="B2174" s="92" t="s">
        <v>84</v>
      </c>
      <c r="C2174" s="92" t="s">
        <v>285</v>
      </c>
      <c r="D2174" s="92" t="s">
        <v>286</v>
      </c>
      <c r="E2174">
        <v>6.5744214057922399</v>
      </c>
    </row>
    <row r="2175" spans="1:5">
      <c r="A2175" s="92">
        <v>2075</v>
      </c>
      <c r="B2175" s="92" t="s">
        <v>84</v>
      </c>
      <c r="C2175" s="92" t="s">
        <v>285</v>
      </c>
      <c r="D2175" s="92" t="s">
        <v>286</v>
      </c>
      <c r="E2175">
        <v>277.41552734375</v>
      </c>
    </row>
    <row r="2176" spans="1:5">
      <c r="A2176" s="92">
        <v>2075</v>
      </c>
      <c r="B2176" s="92" t="s">
        <v>84</v>
      </c>
      <c r="C2176" s="92" t="s">
        <v>285</v>
      </c>
      <c r="D2176" s="92" t="s">
        <v>286</v>
      </c>
      <c r="E2176">
        <v>117.63134765625</v>
      </c>
    </row>
    <row r="2177" spans="1:5">
      <c r="A2177" s="92">
        <v>2075</v>
      </c>
      <c r="B2177" s="92" t="s">
        <v>84</v>
      </c>
      <c r="C2177" s="92" t="s">
        <v>285</v>
      </c>
      <c r="D2177" s="92" t="s">
        <v>286</v>
      </c>
      <c r="E2177">
        <v>192.69984436035199</v>
      </c>
    </row>
    <row r="2178" spans="1:5">
      <c r="A2178" s="92">
        <v>2075</v>
      </c>
      <c r="B2178" s="92" t="s">
        <v>84</v>
      </c>
      <c r="C2178" s="92" t="s">
        <v>285</v>
      </c>
      <c r="D2178" s="92" t="s">
        <v>286</v>
      </c>
      <c r="E2178">
        <v>4274.3330078125</v>
      </c>
    </row>
    <row r="2179" spans="1:5">
      <c r="A2179" s="92">
        <v>2075</v>
      </c>
      <c r="B2179" s="92" t="s">
        <v>84</v>
      </c>
      <c r="C2179" s="92" t="s">
        <v>285</v>
      </c>
      <c r="D2179" s="92" t="s">
        <v>286</v>
      </c>
      <c r="E2179">
        <v>3174.9375</v>
      </c>
    </row>
    <row r="2180" spans="1:5">
      <c r="A2180" s="92">
        <v>2075</v>
      </c>
      <c r="B2180" s="92" t="s">
        <v>84</v>
      </c>
      <c r="C2180" s="92" t="s">
        <v>285</v>
      </c>
      <c r="D2180" s="92" t="s">
        <v>286</v>
      </c>
      <c r="E2180">
        <v>1725.41577148438</v>
      </c>
    </row>
    <row r="2181" spans="1:5">
      <c r="A2181" s="92">
        <v>2075</v>
      </c>
      <c r="B2181" s="92" t="s">
        <v>84</v>
      </c>
      <c r="C2181" s="92" t="s">
        <v>285</v>
      </c>
      <c r="D2181" s="92" t="s">
        <v>286</v>
      </c>
      <c r="E2181">
        <v>285.86804199218801</v>
      </c>
    </row>
    <row r="2182" spans="1:5">
      <c r="A2182" s="92">
        <v>2075</v>
      </c>
      <c r="B2182" s="92" t="s">
        <v>90</v>
      </c>
      <c r="C2182" s="92" t="s">
        <v>285</v>
      </c>
      <c r="D2182" s="92" t="s">
        <v>286</v>
      </c>
      <c r="E2182">
        <v>814.6767578125</v>
      </c>
    </row>
    <row r="2183" spans="1:5">
      <c r="A2183" s="92">
        <v>2075</v>
      </c>
      <c r="B2183" s="92" t="s">
        <v>90</v>
      </c>
      <c r="C2183" s="92" t="s">
        <v>285</v>
      </c>
      <c r="D2183" s="92" t="s">
        <v>286</v>
      </c>
      <c r="E2183">
        <v>746.886474609375</v>
      </c>
    </row>
    <row r="2184" spans="1:5">
      <c r="A2184" s="92">
        <v>2075</v>
      </c>
      <c r="B2184" s="92" t="s">
        <v>90</v>
      </c>
      <c r="C2184" s="92" t="s">
        <v>285</v>
      </c>
      <c r="D2184" s="92" t="s">
        <v>286</v>
      </c>
      <c r="E2184">
        <v>2.8739539906382599E-2</v>
      </c>
    </row>
    <row r="2185" spans="1:5">
      <c r="A2185" s="92">
        <v>2075</v>
      </c>
      <c r="B2185" s="92" t="s">
        <v>90</v>
      </c>
      <c r="C2185" s="92" t="s">
        <v>285</v>
      </c>
      <c r="D2185" s="92" t="s">
        <v>286</v>
      </c>
      <c r="E2185">
        <v>3.6799836158752401</v>
      </c>
    </row>
    <row r="2186" spans="1:5">
      <c r="A2186" s="92">
        <v>2075</v>
      </c>
      <c r="B2186" s="92" t="s">
        <v>90</v>
      </c>
      <c r="C2186" s="92" t="s">
        <v>285</v>
      </c>
      <c r="D2186" s="92" t="s">
        <v>286</v>
      </c>
      <c r="E2186">
        <v>8.1195392608642596</v>
      </c>
    </row>
    <row r="2187" spans="1:5">
      <c r="A2187" s="92">
        <v>2075</v>
      </c>
      <c r="B2187" s="92" t="s">
        <v>90</v>
      </c>
      <c r="C2187" s="92" t="s">
        <v>285</v>
      </c>
      <c r="D2187" s="92" t="s">
        <v>286</v>
      </c>
      <c r="E2187">
        <v>19.720508575439499</v>
      </c>
    </row>
    <row r="2188" spans="1:5">
      <c r="A2188" s="92">
        <v>2075</v>
      </c>
      <c r="B2188" s="92" t="s">
        <v>90</v>
      </c>
      <c r="C2188" s="92" t="s">
        <v>285</v>
      </c>
      <c r="D2188" s="92" t="s">
        <v>286</v>
      </c>
      <c r="E2188">
        <v>89.091232299804702</v>
      </c>
    </row>
    <row r="2189" spans="1:5">
      <c r="A2189" s="92">
        <v>2075</v>
      </c>
      <c r="B2189" s="92" t="s">
        <v>90</v>
      </c>
      <c r="C2189" s="92" t="s">
        <v>285</v>
      </c>
      <c r="D2189" s="92" t="s">
        <v>286</v>
      </c>
      <c r="E2189">
        <v>39.506301879882798</v>
      </c>
    </row>
    <row r="2190" spans="1:5">
      <c r="A2190" s="92">
        <v>2075</v>
      </c>
      <c r="B2190" s="92" t="s">
        <v>90</v>
      </c>
      <c r="C2190" s="92" t="s">
        <v>285</v>
      </c>
      <c r="D2190" s="92" t="s">
        <v>286</v>
      </c>
      <c r="E2190">
        <v>3495.90966796875</v>
      </c>
    </row>
    <row r="2191" spans="1:5">
      <c r="A2191" s="92">
        <v>2075</v>
      </c>
      <c r="B2191" s="92" t="s">
        <v>90</v>
      </c>
      <c r="C2191" s="92" t="s">
        <v>285</v>
      </c>
      <c r="D2191" s="92" t="s">
        <v>286</v>
      </c>
      <c r="E2191">
        <v>28.587116241455099</v>
      </c>
    </row>
    <row r="2192" spans="1:5">
      <c r="A2192" s="92">
        <v>2075</v>
      </c>
      <c r="B2192" s="92" t="s">
        <v>95</v>
      </c>
      <c r="C2192" s="92" t="s">
        <v>285</v>
      </c>
      <c r="D2192" s="92" t="s">
        <v>286</v>
      </c>
      <c r="E2192">
        <v>3399.12744140625</v>
      </c>
    </row>
    <row r="2193" spans="1:5">
      <c r="A2193" s="92">
        <v>2075</v>
      </c>
      <c r="B2193" s="92" t="s">
        <v>95</v>
      </c>
      <c r="C2193" s="92" t="s">
        <v>285</v>
      </c>
      <c r="D2193" s="92" t="s">
        <v>286</v>
      </c>
      <c r="E2193">
        <v>698.48309326171898</v>
      </c>
    </row>
    <row r="2194" spans="1:5">
      <c r="A2194" s="92">
        <v>2075</v>
      </c>
      <c r="B2194" s="92" t="s">
        <v>95</v>
      </c>
      <c r="C2194" s="92" t="s">
        <v>285</v>
      </c>
      <c r="D2194" s="92" t="s">
        <v>286</v>
      </c>
      <c r="E2194">
        <v>17.096637725830099</v>
      </c>
    </row>
    <row r="2195" spans="1:5">
      <c r="A2195" s="92">
        <v>2075</v>
      </c>
      <c r="B2195" s="92" t="s">
        <v>95</v>
      </c>
      <c r="C2195" s="92" t="s">
        <v>285</v>
      </c>
      <c r="D2195" s="92" t="s">
        <v>286</v>
      </c>
      <c r="E2195">
        <v>1285.53344726562</v>
      </c>
    </row>
    <row r="2196" spans="1:5">
      <c r="A2196" s="92">
        <v>2075</v>
      </c>
      <c r="B2196" s="92" t="s">
        <v>95</v>
      </c>
      <c r="C2196" s="92" t="s">
        <v>285</v>
      </c>
      <c r="D2196" s="92" t="s">
        <v>286</v>
      </c>
      <c r="E2196">
        <v>203.45396423339801</v>
      </c>
    </row>
    <row r="2197" spans="1:5">
      <c r="A2197" s="92">
        <v>2075</v>
      </c>
      <c r="B2197" s="92" t="s">
        <v>95</v>
      </c>
      <c r="C2197" s="92" t="s">
        <v>285</v>
      </c>
      <c r="D2197" s="92" t="s">
        <v>286</v>
      </c>
      <c r="E2197">
        <v>197.91076660156199</v>
      </c>
    </row>
    <row r="2198" spans="1:5">
      <c r="A2198" s="92">
        <v>2075</v>
      </c>
      <c r="B2198" s="92" t="s">
        <v>95</v>
      </c>
      <c r="C2198" s="92" t="s">
        <v>285</v>
      </c>
      <c r="D2198" s="92" t="s">
        <v>286</v>
      </c>
      <c r="E2198">
        <v>1.37146019935608</v>
      </c>
    </row>
    <row r="2199" spans="1:5">
      <c r="A2199" s="92">
        <v>2075</v>
      </c>
      <c r="B2199" s="92" t="s">
        <v>95</v>
      </c>
      <c r="C2199" s="92" t="s">
        <v>285</v>
      </c>
      <c r="D2199" s="92" t="s">
        <v>286</v>
      </c>
      <c r="E2199">
        <v>12.072563171386699</v>
      </c>
    </row>
    <row r="2200" spans="1:5">
      <c r="A2200" s="92">
        <v>2075</v>
      </c>
      <c r="B2200" s="92" t="s">
        <v>95</v>
      </c>
      <c r="C2200" s="92" t="s">
        <v>285</v>
      </c>
      <c r="D2200" s="92" t="s">
        <v>286</v>
      </c>
      <c r="E2200">
        <v>925.92144775390602</v>
      </c>
    </row>
    <row r="2201" spans="1:5">
      <c r="A2201" s="92">
        <v>2075</v>
      </c>
      <c r="B2201" s="92" t="s">
        <v>99</v>
      </c>
      <c r="C2201" s="92" t="s">
        <v>285</v>
      </c>
      <c r="D2201" s="92" t="s">
        <v>286</v>
      </c>
      <c r="E2201">
        <v>3788.5625</v>
      </c>
    </row>
    <row r="2202" spans="1:5">
      <c r="A2202" s="92">
        <v>2075</v>
      </c>
      <c r="B2202" s="92" t="s">
        <v>99</v>
      </c>
      <c r="C2202" s="92" t="s">
        <v>285</v>
      </c>
      <c r="D2202" s="92" t="s">
        <v>286</v>
      </c>
      <c r="E2202">
        <v>4812.322265625</v>
      </c>
    </row>
    <row r="2203" spans="1:5">
      <c r="A2203" s="92">
        <v>2075</v>
      </c>
      <c r="B2203" s="92" t="s">
        <v>99</v>
      </c>
      <c r="C2203" s="92" t="s">
        <v>285</v>
      </c>
      <c r="D2203" s="92" t="s">
        <v>286</v>
      </c>
      <c r="E2203">
        <v>65.979827880859403</v>
      </c>
    </row>
    <row r="2204" spans="1:5">
      <c r="A2204" s="92">
        <v>2075</v>
      </c>
      <c r="B2204" s="92" t="s">
        <v>99</v>
      </c>
      <c r="C2204" s="92" t="s">
        <v>285</v>
      </c>
      <c r="D2204" s="92" t="s">
        <v>286</v>
      </c>
      <c r="E2204">
        <v>68.803306579589801</v>
      </c>
    </row>
    <row r="2205" spans="1:5">
      <c r="A2205" s="92">
        <v>2075</v>
      </c>
      <c r="B2205" s="92" t="s">
        <v>99</v>
      </c>
      <c r="C2205" s="92" t="s">
        <v>285</v>
      </c>
      <c r="D2205" s="92" t="s">
        <v>286</v>
      </c>
      <c r="E2205">
        <v>409.02493286132801</v>
      </c>
    </row>
    <row r="2206" spans="1:5">
      <c r="A2206" s="92">
        <v>2075</v>
      </c>
      <c r="B2206" s="92" t="s">
        <v>102</v>
      </c>
      <c r="C2206" s="92" t="s">
        <v>285</v>
      </c>
      <c r="D2206" s="92" t="s">
        <v>286</v>
      </c>
      <c r="E2206">
        <v>85.524589538574205</v>
      </c>
    </row>
    <row r="2207" spans="1:5">
      <c r="A2207" s="92">
        <v>2075</v>
      </c>
      <c r="B2207" s="92" t="s">
        <v>102</v>
      </c>
      <c r="C2207" s="92" t="s">
        <v>285</v>
      </c>
      <c r="D2207" s="92" t="s">
        <v>286</v>
      </c>
      <c r="E2207">
        <v>432.30154418945301</v>
      </c>
    </row>
    <row r="2208" spans="1:5">
      <c r="A2208" s="92">
        <v>2075</v>
      </c>
      <c r="B2208" s="92" t="s">
        <v>102</v>
      </c>
      <c r="C2208" s="92" t="s">
        <v>285</v>
      </c>
      <c r="D2208" s="92" t="s">
        <v>286</v>
      </c>
      <c r="E2208">
        <v>216.53804016113301</v>
      </c>
    </row>
    <row r="2209" spans="1:5">
      <c r="A2209" s="92">
        <v>2075</v>
      </c>
      <c r="B2209" s="92" t="s">
        <v>102</v>
      </c>
      <c r="C2209" s="92" t="s">
        <v>285</v>
      </c>
      <c r="D2209" s="92" t="s">
        <v>286</v>
      </c>
      <c r="E2209">
        <v>14422.0751953125</v>
      </c>
    </row>
    <row r="2210" spans="1:5">
      <c r="A2210" s="92">
        <v>2075</v>
      </c>
      <c r="B2210" s="92" t="s">
        <v>102</v>
      </c>
      <c r="C2210" s="92" t="s">
        <v>285</v>
      </c>
      <c r="D2210" s="92" t="s">
        <v>286</v>
      </c>
      <c r="E2210">
        <v>3898.61987304688</v>
      </c>
    </row>
    <row r="2211" spans="1:5">
      <c r="A2211" s="92">
        <v>2075</v>
      </c>
      <c r="B2211" s="92" t="s">
        <v>102</v>
      </c>
      <c r="C2211" s="92" t="s">
        <v>285</v>
      </c>
      <c r="D2211" s="92" t="s">
        <v>286</v>
      </c>
      <c r="E2211">
        <v>2250.3740234375</v>
      </c>
    </row>
    <row r="2212" spans="1:5">
      <c r="A2212" s="92">
        <v>2075</v>
      </c>
      <c r="B2212" s="92" t="s">
        <v>102</v>
      </c>
      <c r="C2212" s="92" t="s">
        <v>285</v>
      </c>
      <c r="D2212" s="92" t="s">
        <v>286</v>
      </c>
      <c r="E2212">
        <v>1103.66125488281</v>
      </c>
    </row>
    <row r="2213" spans="1:5">
      <c r="A2213" s="92">
        <v>2075</v>
      </c>
      <c r="B2213" s="92" t="s">
        <v>108</v>
      </c>
      <c r="C2213" s="92" t="s">
        <v>285</v>
      </c>
      <c r="D2213" s="92" t="s">
        <v>286</v>
      </c>
      <c r="E2213">
        <v>7397.7265625</v>
      </c>
    </row>
    <row r="2214" spans="1:5">
      <c r="A2214" s="92">
        <v>2075</v>
      </c>
      <c r="B2214" s="92" t="s">
        <v>108</v>
      </c>
      <c r="C2214" s="92" t="s">
        <v>285</v>
      </c>
      <c r="D2214" s="92" t="s">
        <v>286</v>
      </c>
      <c r="E2214">
        <v>0.99189013242721602</v>
      </c>
    </row>
    <row r="2215" spans="1:5">
      <c r="A2215" s="92">
        <v>2075</v>
      </c>
      <c r="B2215" s="92" t="s">
        <v>108</v>
      </c>
      <c r="C2215" s="92" t="s">
        <v>285</v>
      </c>
      <c r="D2215" s="92" t="s">
        <v>286</v>
      </c>
      <c r="E2215">
        <v>5145.49609375</v>
      </c>
    </row>
    <row r="2216" spans="1:5">
      <c r="A2216" s="92">
        <v>2075</v>
      </c>
      <c r="B2216" s="92" t="s">
        <v>108</v>
      </c>
      <c r="C2216" s="92" t="s">
        <v>285</v>
      </c>
      <c r="D2216" s="92" t="s">
        <v>286</v>
      </c>
      <c r="E2216">
        <v>13125.021484375</v>
      </c>
    </row>
    <row r="2217" spans="1:5">
      <c r="A2217" s="92">
        <v>2075</v>
      </c>
      <c r="B2217" s="92" t="s">
        <v>108</v>
      </c>
      <c r="C2217" s="92" t="s">
        <v>285</v>
      </c>
      <c r="D2217" s="92" t="s">
        <v>286</v>
      </c>
      <c r="E2217">
        <v>281.14590454101602</v>
      </c>
    </row>
    <row r="2218" spans="1:5">
      <c r="A2218" s="92">
        <v>2075</v>
      </c>
      <c r="B2218" s="92" t="s">
        <v>110</v>
      </c>
      <c r="C2218" s="92" t="s">
        <v>285</v>
      </c>
      <c r="D2218" s="92" t="s">
        <v>286</v>
      </c>
      <c r="E2218">
        <v>4174.9833984375</v>
      </c>
    </row>
    <row r="2219" spans="1:5">
      <c r="A2219" s="92">
        <v>2075</v>
      </c>
      <c r="B2219" s="92" t="s">
        <v>110</v>
      </c>
      <c r="C2219" s="92" t="s">
        <v>285</v>
      </c>
      <c r="D2219" s="92" t="s">
        <v>286</v>
      </c>
      <c r="E2219">
        <v>5.3862447738647496</v>
      </c>
    </row>
    <row r="2220" spans="1:5">
      <c r="A2220" s="92">
        <v>2075</v>
      </c>
      <c r="B2220" s="92" t="s">
        <v>110</v>
      </c>
      <c r="C2220" s="92" t="s">
        <v>285</v>
      </c>
      <c r="D2220" s="92" t="s">
        <v>286</v>
      </c>
      <c r="E2220">
        <v>0.95930606126785301</v>
      </c>
    </row>
    <row r="2221" spans="1:5">
      <c r="A2221" s="92">
        <v>2075</v>
      </c>
      <c r="B2221" s="92" t="s">
        <v>110</v>
      </c>
      <c r="C2221" s="92" t="s">
        <v>285</v>
      </c>
      <c r="D2221" s="92" t="s">
        <v>286</v>
      </c>
      <c r="E2221">
        <v>61.353672027587898</v>
      </c>
    </row>
    <row r="2222" spans="1:5">
      <c r="A2222" s="92">
        <v>2075</v>
      </c>
      <c r="B2222" s="92" t="s">
        <v>110</v>
      </c>
      <c r="C2222" s="92" t="s">
        <v>285</v>
      </c>
      <c r="D2222" s="92" t="s">
        <v>286</v>
      </c>
      <c r="E2222">
        <v>0.16404983401298501</v>
      </c>
    </row>
    <row r="2223" spans="1:5">
      <c r="A2223" s="92">
        <v>2075</v>
      </c>
      <c r="B2223" s="92" t="s">
        <v>180</v>
      </c>
      <c r="C2223" s="92" t="s">
        <v>285</v>
      </c>
      <c r="D2223" s="92" t="s">
        <v>286</v>
      </c>
      <c r="E2223">
        <v>27.240938186645501</v>
      </c>
    </row>
    <row r="2224" spans="1:5">
      <c r="A2224" s="92">
        <v>2075</v>
      </c>
      <c r="B2224" s="92" t="s">
        <v>180</v>
      </c>
      <c r="C2224" s="92" t="s">
        <v>285</v>
      </c>
      <c r="D2224" s="92" t="s">
        <v>286</v>
      </c>
      <c r="E2224">
        <v>627.36590576171898</v>
      </c>
    </row>
    <row r="2225" spans="1:5">
      <c r="A2225" s="92">
        <v>2075</v>
      </c>
      <c r="B2225" s="92" t="s">
        <v>180</v>
      </c>
      <c r="C2225" s="92" t="s">
        <v>285</v>
      </c>
      <c r="D2225" s="92" t="s">
        <v>286</v>
      </c>
      <c r="E2225">
        <v>18.584060668945298</v>
      </c>
    </row>
    <row r="2226" spans="1:5">
      <c r="A2226" s="92">
        <v>2075</v>
      </c>
      <c r="B2226" s="92" t="s">
        <v>180</v>
      </c>
      <c r="C2226" s="92" t="s">
        <v>285</v>
      </c>
      <c r="D2226" s="92" t="s">
        <v>286</v>
      </c>
      <c r="E2226">
        <v>187.715255737305</v>
      </c>
    </row>
    <row r="2227" spans="1:5">
      <c r="A2227" s="92">
        <v>2075</v>
      </c>
      <c r="B2227" s="92" t="s">
        <v>180</v>
      </c>
      <c r="C2227" s="92" t="s">
        <v>285</v>
      </c>
      <c r="D2227" s="92" t="s">
        <v>286</v>
      </c>
      <c r="E2227">
        <v>13.8899374008179</v>
      </c>
    </row>
    <row r="2228" spans="1:5">
      <c r="A2228" s="92">
        <v>2075</v>
      </c>
      <c r="B2228" s="92" t="s">
        <v>112</v>
      </c>
      <c r="C2228" s="92" t="s">
        <v>285</v>
      </c>
      <c r="D2228" s="92" t="s">
        <v>286</v>
      </c>
      <c r="E2228">
        <v>4124.2978515625</v>
      </c>
    </row>
    <row r="2229" spans="1:5">
      <c r="A2229" s="92">
        <v>2075</v>
      </c>
      <c r="B2229" s="92" t="s">
        <v>112</v>
      </c>
      <c r="C2229" s="92" t="s">
        <v>285</v>
      </c>
      <c r="D2229" s="92" t="s">
        <v>286</v>
      </c>
      <c r="E2229">
        <v>8.0874261856079102</v>
      </c>
    </row>
    <row r="2230" spans="1:5">
      <c r="A2230" s="92">
        <v>2075</v>
      </c>
      <c r="B2230" s="92" t="s">
        <v>112</v>
      </c>
      <c r="C2230" s="92" t="s">
        <v>285</v>
      </c>
      <c r="D2230" s="92" t="s">
        <v>286</v>
      </c>
      <c r="E2230">
        <v>56.332088470458999</v>
      </c>
    </row>
    <row r="2231" spans="1:5">
      <c r="A2231" s="92">
        <v>2075</v>
      </c>
      <c r="B2231" s="92" t="s">
        <v>112</v>
      </c>
      <c r="C2231" s="92" t="s">
        <v>285</v>
      </c>
      <c r="D2231" s="92" t="s">
        <v>286</v>
      </c>
      <c r="E2231">
        <v>4012.19799804688</v>
      </c>
    </row>
    <row r="2232" spans="1:5">
      <c r="A2232" s="92">
        <v>2075</v>
      </c>
      <c r="B2232" s="92" t="s">
        <v>112</v>
      </c>
      <c r="C2232" s="92" t="s">
        <v>285</v>
      </c>
      <c r="D2232" s="92" t="s">
        <v>286</v>
      </c>
      <c r="E2232">
        <v>2098.6181640625</v>
      </c>
    </row>
    <row r="2233" spans="1:5">
      <c r="A2233" s="92">
        <v>2075</v>
      </c>
      <c r="B2233" s="92" t="s">
        <v>112</v>
      </c>
      <c r="C2233" s="92" t="s">
        <v>285</v>
      </c>
      <c r="D2233" s="92" t="s">
        <v>286</v>
      </c>
      <c r="E2233">
        <v>17435.634765625</v>
      </c>
    </row>
    <row r="2234" spans="1:5">
      <c r="A2234" s="92">
        <v>2075</v>
      </c>
      <c r="B2234" s="92" t="s">
        <v>112</v>
      </c>
      <c r="C2234" s="92" t="s">
        <v>285</v>
      </c>
      <c r="D2234" s="92" t="s">
        <v>286</v>
      </c>
      <c r="E2234">
        <v>35.386592864990199</v>
      </c>
    </row>
    <row r="2235" spans="1:5">
      <c r="A2235" s="92">
        <v>2075</v>
      </c>
      <c r="B2235" s="92" t="s">
        <v>112</v>
      </c>
      <c r="C2235" s="92" t="s">
        <v>285</v>
      </c>
      <c r="D2235" s="92" t="s">
        <v>286</v>
      </c>
      <c r="E2235">
        <v>50.112766265869098</v>
      </c>
    </row>
    <row r="2236" spans="1:5">
      <c r="A2236" s="92">
        <v>2075</v>
      </c>
      <c r="B2236" s="92" t="s">
        <v>112</v>
      </c>
      <c r="C2236" s="92" t="s">
        <v>285</v>
      </c>
      <c r="D2236" s="92" t="s">
        <v>286</v>
      </c>
      <c r="E2236">
        <v>13135.4453125</v>
      </c>
    </row>
    <row r="2237" spans="1:5">
      <c r="A2237" s="92">
        <v>2075</v>
      </c>
      <c r="B2237" s="92" t="s">
        <v>112</v>
      </c>
      <c r="C2237" s="92" t="s">
        <v>285</v>
      </c>
      <c r="D2237" s="92" t="s">
        <v>286</v>
      </c>
      <c r="E2237">
        <v>1.6099625825882</v>
      </c>
    </row>
    <row r="2238" spans="1:5">
      <c r="A2238" s="92">
        <v>2075</v>
      </c>
      <c r="B2238" s="92" t="s">
        <v>112</v>
      </c>
      <c r="C2238" s="92" t="s">
        <v>285</v>
      </c>
      <c r="D2238" s="92" t="s">
        <v>286</v>
      </c>
      <c r="E2238">
        <v>28415.583984375</v>
      </c>
    </row>
    <row r="2239" spans="1:5">
      <c r="A2239" s="92">
        <v>2075</v>
      </c>
      <c r="B2239" s="92" t="s">
        <v>112</v>
      </c>
      <c r="C2239" s="92" t="s">
        <v>285</v>
      </c>
      <c r="D2239" s="92" t="s">
        <v>286</v>
      </c>
      <c r="E2239">
        <v>252.83241271972699</v>
      </c>
    </row>
    <row r="2240" spans="1:5">
      <c r="A2240" s="92">
        <v>2075</v>
      </c>
      <c r="B2240" s="92" t="s">
        <v>112</v>
      </c>
      <c r="C2240" s="92" t="s">
        <v>285</v>
      </c>
      <c r="D2240" s="92" t="s">
        <v>286</v>
      </c>
      <c r="E2240">
        <v>16766.1171875</v>
      </c>
    </row>
    <row r="2241" spans="1:5">
      <c r="A2241" s="92">
        <v>2075</v>
      </c>
      <c r="B2241" s="92" t="s">
        <v>112</v>
      </c>
      <c r="C2241" s="92" t="s">
        <v>285</v>
      </c>
      <c r="D2241" s="92" t="s">
        <v>286</v>
      </c>
      <c r="E2241">
        <v>2026.9853515625</v>
      </c>
    </row>
    <row r="2242" spans="1:5">
      <c r="A2242" s="92">
        <v>2075</v>
      </c>
      <c r="B2242" s="92" t="s">
        <v>112</v>
      </c>
      <c r="C2242" s="92" t="s">
        <v>285</v>
      </c>
      <c r="D2242" s="92" t="s">
        <v>286</v>
      </c>
      <c r="E2242">
        <v>1698.92211914062</v>
      </c>
    </row>
    <row r="2243" spans="1:5">
      <c r="A2243" s="92">
        <v>2075</v>
      </c>
      <c r="B2243" s="92" t="s">
        <v>112</v>
      </c>
      <c r="C2243" s="92" t="s">
        <v>285</v>
      </c>
      <c r="D2243" s="92" t="s">
        <v>286</v>
      </c>
      <c r="E2243">
        <v>131.31184387207</v>
      </c>
    </row>
    <row r="2244" spans="1:5">
      <c r="A2244" s="92">
        <v>2075</v>
      </c>
      <c r="B2244" s="92" t="s">
        <v>112</v>
      </c>
      <c r="C2244" s="92" t="s">
        <v>285</v>
      </c>
      <c r="D2244" s="92" t="s">
        <v>286</v>
      </c>
      <c r="E2244">
        <v>292.71667480468801</v>
      </c>
    </row>
    <row r="2245" spans="1:5">
      <c r="A2245" s="92">
        <v>2075</v>
      </c>
      <c r="B2245" s="92" t="s">
        <v>115</v>
      </c>
      <c r="C2245" s="92" t="s">
        <v>285</v>
      </c>
      <c r="D2245" s="92" t="s">
        <v>286</v>
      </c>
      <c r="E2245">
        <v>1662.1875</v>
      </c>
    </row>
    <row r="2246" spans="1:5">
      <c r="A2246" s="92">
        <v>2075</v>
      </c>
      <c r="B2246" s="92" t="s">
        <v>115</v>
      </c>
      <c r="C2246" s="92" t="s">
        <v>285</v>
      </c>
      <c r="D2246" s="92" t="s">
        <v>286</v>
      </c>
      <c r="E2246">
        <v>733.59600830078102</v>
      </c>
    </row>
    <row r="2247" spans="1:5">
      <c r="A2247" s="92">
        <v>2075</v>
      </c>
      <c r="B2247" s="92" t="s">
        <v>118</v>
      </c>
      <c r="C2247" s="92" t="s">
        <v>285</v>
      </c>
      <c r="D2247" s="92" t="s">
        <v>286</v>
      </c>
      <c r="E2247">
        <v>189.680419921875</v>
      </c>
    </row>
    <row r="2248" spans="1:5">
      <c r="A2248" s="92">
        <v>2075</v>
      </c>
      <c r="B2248" s="92" t="s">
        <v>118</v>
      </c>
      <c r="C2248" s="92" t="s">
        <v>285</v>
      </c>
      <c r="D2248" s="92" t="s">
        <v>286</v>
      </c>
      <c r="E2248">
        <v>3143.7666015625</v>
      </c>
    </row>
    <row r="2249" spans="1:5">
      <c r="A2249" s="92">
        <v>2075</v>
      </c>
      <c r="B2249" s="92" t="s">
        <v>121</v>
      </c>
      <c r="C2249" s="92" t="s">
        <v>285</v>
      </c>
      <c r="D2249" s="92" t="s">
        <v>286</v>
      </c>
      <c r="E2249">
        <v>1370.10791015625</v>
      </c>
    </row>
    <row r="2250" spans="1:5">
      <c r="A2250" s="92">
        <v>2075</v>
      </c>
      <c r="B2250" s="92" t="s">
        <v>121</v>
      </c>
      <c r="C2250" s="92" t="s">
        <v>285</v>
      </c>
      <c r="D2250" s="92" t="s">
        <v>286</v>
      </c>
      <c r="E2250">
        <v>1865.31213378906</v>
      </c>
    </row>
    <row r="2251" spans="1:5">
      <c r="A2251" s="92">
        <v>2075</v>
      </c>
      <c r="B2251" s="92" t="s">
        <v>181</v>
      </c>
      <c r="C2251" s="92" t="s">
        <v>285</v>
      </c>
      <c r="D2251" s="92" t="s">
        <v>286</v>
      </c>
      <c r="E2251">
        <v>1776.68872070312</v>
      </c>
    </row>
    <row r="2252" spans="1:5">
      <c r="A2252" s="92">
        <v>2075</v>
      </c>
      <c r="B2252" s="92" t="s">
        <v>181</v>
      </c>
      <c r="C2252" s="92" t="s">
        <v>285</v>
      </c>
      <c r="D2252" s="92" t="s">
        <v>286</v>
      </c>
      <c r="E2252">
        <v>100.74193572998</v>
      </c>
    </row>
    <row r="2253" spans="1:5">
      <c r="A2253" s="92">
        <v>2075</v>
      </c>
      <c r="B2253" s="92" t="s">
        <v>181</v>
      </c>
      <c r="C2253" s="92" t="s">
        <v>285</v>
      </c>
      <c r="D2253" s="92" t="s">
        <v>286</v>
      </c>
      <c r="E2253">
        <v>176.76507568359401</v>
      </c>
    </row>
    <row r="2254" spans="1:5">
      <c r="A2254" s="92">
        <v>2075</v>
      </c>
      <c r="B2254" s="92" t="s">
        <v>181</v>
      </c>
      <c r="C2254" s="92" t="s">
        <v>285</v>
      </c>
      <c r="D2254" s="92" t="s">
        <v>286</v>
      </c>
      <c r="E2254">
        <v>10.3856363296509</v>
      </c>
    </row>
    <row r="2255" spans="1:5">
      <c r="A2255" s="92">
        <v>2075</v>
      </c>
      <c r="B2255" s="92" t="s">
        <v>181</v>
      </c>
      <c r="C2255" s="92" t="s">
        <v>285</v>
      </c>
      <c r="D2255" s="92" t="s">
        <v>286</v>
      </c>
      <c r="E2255">
        <v>3921.5693359375</v>
      </c>
    </row>
    <row r="2256" spans="1:5">
      <c r="A2256" s="92">
        <v>2075</v>
      </c>
      <c r="B2256" s="92" t="s">
        <v>181</v>
      </c>
      <c r="C2256" s="92" t="s">
        <v>285</v>
      </c>
      <c r="D2256" s="92" t="s">
        <v>286</v>
      </c>
      <c r="E2256">
        <v>2694.611328125</v>
      </c>
    </row>
    <row r="2257" spans="1:5">
      <c r="A2257" s="92">
        <v>2075</v>
      </c>
      <c r="B2257" s="92" t="s">
        <v>124</v>
      </c>
      <c r="C2257" s="92" t="s">
        <v>285</v>
      </c>
      <c r="D2257" s="92" t="s">
        <v>286</v>
      </c>
      <c r="E2257">
        <v>3993.93627929688</v>
      </c>
    </row>
    <row r="2258" spans="1:5">
      <c r="A2258" s="92">
        <v>2075</v>
      </c>
      <c r="B2258" s="92" t="s">
        <v>124</v>
      </c>
      <c r="C2258" s="92" t="s">
        <v>285</v>
      </c>
      <c r="D2258" s="92" t="s">
        <v>286</v>
      </c>
      <c r="E2258">
        <v>3.1331474781036399</v>
      </c>
    </row>
    <row r="2259" spans="1:5">
      <c r="A2259" s="92">
        <v>2075</v>
      </c>
      <c r="B2259" s="92" t="s">
        <v>130</v>
      </c>
      <c r="C2259" s="92" t="s">
        <v>285</v>
      </c>
      <c r="D2259" s="92" t="s">
        <v>286</v>
      </c>
      <c r="E2259">
        <v>15054.6064453125</v>
      </c>
    </row>
    <row r="2260" spans="1:5">
      <c r="A2260" s="92">
        <v>2075</v>
      </c>
      <c r="B2260" s="92" t="s">
        <v>130</v>
      </c>
      <c r="C2260" s="92" t="s">
        <v>285</v>
      </c>
      <c r="D2260" s="92" t="s">
        <v>286</v>
      </c>
      <c r="E2260">
        <v>526.748046875</v>
      </c>
    </row>
    <row r="2261" spans="1:5">
      <c r="A2261" s="92">
        <v>2075</v>
      </c>
      <c r="B2261" s="92" t="s">
        <v>130</v>
      </c>
      <c r="C2261" s="92" t="s">
        <v>285</v>
      </c>
      <c r="D2261" s="92" t="s">
        <v>286</v>
      </c>
      <c r="E2261">
        <v>9219.59375</v>
      </c>
    </row>
    <row r="2262" spans="1:5">
      <c r="A2262" s="92">
        <v>2075</v>
      </c>
      <c r="B2262" s="92" t="s">
        <v>130</v>
      </c>
      <c r="C2262" s="92" t="s">
        <v>285</v>
      </c>
      <c r="D2262" s="92" t="s">
        <v>286</v>
      </c>
      <c r="E2262">
        <v>1516.97802734375</v>
      </c>
    </row>
    <row r="2263" spans="1:5">
      <c r="A2263" s="92">
        <v>2075</v>
      </c>
      <c r="B2263" s="92" t="s">
        <v>130</v>
      </c>
      <c r="C2263" s="92" t="s">
        <v>285</v>
      </c>
      <c r="D2263" s="92" t="s">
        <v>286</v>
      </c>
      <c r="E2263">
        <v>306.66091918945301</v>
      </c>
    </row>
    <row r="2264" spans="1:5">
      <c r="A2264" s="92">
        <v>2075</v>
      </c>
      <c r="B2264" s="92" t="s">
        <v>130</v>
      </c>
      <c r="C2264" s="92" t="s">
        <v>285</v>
      </c>
      <c r="D2264" s="92" t="s">
        <v>286</v>
      </c>
      <c r="E2264">
        <v>6749.3154296875</v>
      </c>
    </row>
    <row r="2265" spans="1:5">
      <c r="A2265" s="92">
        <v>2075</v>
      </c>
      <c r="B2265" s="92" t="s">
        <v>132</v>
      </c>
      <c r="C2265" s="92" t="s">
        <v>285</v>
      </c>
      <c r="D2265" s="92" t="s">
        <v>286</v>
      </c>
      <c r="E2265">
        <v>26365.865234375</v>
      </c>
    </row>
    <row r="2266" spans="1:5">
      <c r="A2266" s="92">
        <v>2075</v>
      </c>
      <c r="B2266" s="92" t="s">
        <v>132</v>
      </c>
      <c r="C2266" s="92" t="s">
        <v>285</v>
      </c>
      <c r="D2266" s="92" t="s">
        <v>286</v>
      </c>
      <c r="E2266">
        <v>20978.890625</v>
      </c>
    </row>
    <row r="2267" spans="1:5">
      <c r="A2267" s="92">
        <v>2075</v>
      </c>
      <c r="B2267" s="92" t="s">
        <v>132</v>
      </c>
      <c r="C2267" s="92" t="s">
        <v>285</v>
      </c>
      <c r="D2267" s="92" t="s">
        <v>286</v>
      </c>
      <c r="E2267">
        <v>12964.4794921875</v>
      </c>
    </row>
    <row r="2268" spans="1:5">
      <c r="A2268" s="92">
        <v>2075</v>
      </c>
      <c r="B2268" s="92" t="s">
        <v>132</v>
      </c>
      <c r="C2268" s="92" t="s">
        <v>285</v>
      </c>
      <c r="D2268" s="92" t="s">
        <v>286</v>
      </c>
      <c r="E2268">
        <v>1070.42492675781</v>
      </c>
    </row>
    <row r="2269" spans="1:5">
      <c r="A2269" s="92">
        <v>2075</v>
      </c>
      <c r="B2269" s="92" t="s">
        <v>287</v>
      </c>
      <c r="C2269" s="92" t="s">
        <v>285</v>
      </c>
      <c r="D2269" s="92" t="s">
        <v>286</v>
      </c>
      <c r="E2269">
        <v>81.670829772949205</v>
      </c>
    </row>
    <row r="2270" spans="1:5">
      <c r="A2270" s="92">
        <v>2075</v>
      </c>
      <c r="B2270" s="92" t="s">
        <v>287</v>
      </c>
      <c r="C2270" s="92" t="s">
        <v>285</v>
      </c>
      <c r="D2270" s="92" t="s">
        <v>286</v>
      </c>
      <c r="E2270">
        <v>8458.8564453125</v>
      </c>
    </row>
    <row r="2271" spans="1:5">
      <c r="A2271" s="92">
        <v>2075</v>
      </c>
      <c r="B2271" s="92" t="s">
        <v>287</v>
      </c>
      <c r="C2271" s="92" t="s">
        <v>285</v>
      </c>
      <c r="D2271" s="92" t="s">
        <v>286</v>
      </c>
      <c r="E2271">
        <v>112.36124420166</v>
      </c>
    </row>
    <row r="2272" spans="1:5">
      <c r="A2272" s="92">
        <v>2075</v>
      </c>
      <c r="B2272" s="92" t="s">
        <v>287</v>
      </c>
      <c r="C2272" s="92" t="s">
        <v>285</v>
      </c>
      <c r="D2272" s="92" t="s">
        <v>286</v>
      </c>
      <c r="E2272">
        <v>5195.9453125</v>
      </c>
    </row>
    <row r="2273" spans="1:5">
      <c r="A2273" s="92">
        <v>2075</v>
      </c>
      <c r="B2273" s="92" t="s">
        <v>141</v>
      </c>
      <c r="C2273" s="92" t="s">
        <v>285</v>
      </c>
      <c r="D2273" s="92" t="s">
        <v>286</v>
      </c>
      <c r="E2273">
        <v>3407.6318359375</v>
      </c>
    </row>
    <row r="2274" spans="1:5">
      <c r="A2274" s="92">
        <v>2075</v>
      </c>
      <c r="B2274" s="92" t="s">
        <v>141</v>
      </c>
      <c r="C2274" s="92" t="s">
        <v>285</v>
      </c>
      <c r="D2274" s="92" t="s">
        <v>286</v>
      </c>
      <c r="E2274">
        <v>3642.15673828125</v>
      </c>
    </row>
    <row r="2275" spans="1:5">
      <c r="A2275" s="92">
        <v>2075</v>
      </c>
      <c r="B2275" s="92" t="s">
        <v>141</v>
      </c>
      <c r="C2275" s="92" t="s">
        <v>285</v>
      </c>
      <c r="D2275" s="92" t="s">
        <v>286</v>
      </c>
      <c r="E2275">
        <v>10.6724348068237</v>
      </c>
    </row>
    <row r="2276" spans="1:5">
      <c r="A2276" s="92">
        <v>2075</v>
      </c>
      <c r="B2276" s="92" t="s">
        <v>141</v>
      </c>
      <c r="C2276" s="92" t="s">
        <v>285</v>
      </c>
      <c r="D2276" s="92" t="s">
        <v>286</v>
      </c>
      <c r="E2276">
        <v>4005.11499023438</v>
      </c>
    </row>
    <row r="2277" spans="1:5">
      <c r="A2277" s="92">
        <v>2075</v>
      </c>
      <c r="B2277" s="92" t="s">
        <v>141</v>
      </c>
      <c r="C2277" s="92" t="s">
        <v>285</v>
      </c>
      <c r="D2277" s="92" t="s">
        <v>286</v>
      </c>
      <c r="E2277">
        <v>5479.42919921875</v>
      </c>
    </row>
    <row r="2278" spans="1:5">
      <c r="A2278" s="92">
        <v>2075</v>
      </c>
      <c r="B2278" s="92" t="s">
        <v>141</v>
      </c>
      <c r="C2278" s="92" t="s">
        <v>285</v>
      </c>
      <c r="D2278" s="92" t="s">
        <v>286</v>
      </c>
      <c r="E2278">
        <v>5.4149322509765598</v>
      </c>
    </row>
    <row r="2279" spans="1:5">
      <c r="A2279" s="92">
        <v>2075</v>
      </c>
      <c r="B2279" s="92" t="s">
        <v>141</v>
      </c>
      <c r="C2279" s="92" t="s">
        <v>285</v>
      </c>
      <c r="D2279" s="92" t="s">
        <v>286</v>
      </c>
      <c r="E2279">
        <v>4663.06396484375</v>
      </c>
    </row>
    <row r="2280" spans="1:5">
      <c r="A2280" s="92">
        <v>2075</v>
      </c>
      <c r="B2280" s="92" t="s">
        <v>141</v>
      </c>
      <c r="C2280" s="92" t="s">
        <v>285</v>
      </c>
      <c r="D2280" s="92" t="s">
        <v>286</v>
      </c>
      <c r="E2280">
        <v>1878.58044433594</v>
      </c>
    </row>
    <row r="2281" spans="1:5">
      <c r="A2281" s="92">
        <v>2075</v>
      </c>
      <c r="B2281" s="92" t="s">
        <v>141</v>
      </c>
      <c r="C2281" s="92" t="s">
        <v>285</v>
      </c>
      <c r="D2281" s="92" t="s">
        <v>286</v>
      </c>
      <c r="E2281">
        <v>2230.57885742188</v>
      </c>
    </row>
    <row r="2282" spans="1:5">
      <c r="A2282" s="92">
        <v>2075</v>
      </c>
      <c r="B2282" s="92" t="s">
        <v>141</v>
      </c>
      <c r="C2282" s="92" t="s">
        <v>285</v>
      </c>
      <c r="D2282" s="92" t="s">
        <v>286</v>
      </c>
      <c r="E2282">
        <v>2021.31225585938</v>
      </c>
    </row>
    <row r="2283" spans="1:5">
      <c r="A2283" s="92">
        <v>2075</v>
      </c>
      <c r="B2283" s="92" t="s">
        <v>141</v>
      </c>
      <c r="C2283" s="92" t="s">
        <v>285</v>
      </c>
      <c r="D2283" s="92" t="s">
        <v>286</v>
      </c>
      <c r="E2283">
        <v>2191.09375</v>
      </c>
    </row>
    <row r="2284" spans="1:5">
      <c r="A2284" s="92">
        <v>2075</v>
      </c>
      <c r="B2284" s="92" t="s">
        <v>141</v>
      </c>
      <c r="C2284" s="92" t="s">
        <v>285</v>
      </c>
      <c r="D2284" s="92" t="s">
        <v>286</v>
      </c>
      <c r="E2284">
        <v>240.27369689941401</v>
      </c>
    </row>
    <row r="2285" spans="1:5">
      <c r="A2285" s="92">
        <v>2075</v>
      </c>
      <c r="B2285" s="92" t="s">
        <v>182</v>
      </c>
      <c r="C2285" s="92" t="s">
        <v>285</v>
      </c>
      <c r="D2285" s="92" t="s">
        <v>286</v>
      </c>
      <c r="E2285">
        <v>1851.94665527344</v>
      </c>
    </row>
    <row r="2286" spans="1:5">
      <c r="A2286" s="92">
        <v>2075</v>
      </c>
      <c r="B2286" s="92" t="s">
        <v>182</v>
      </c>
      <c r="C2286" s="92" t="s">
        <v>285</v>
      </c>
      <c r="D2286" s="92" t="s">
        <v>286</v>
      </c>
      <c r="E2286">
        <v>1682.41333007812</v>
      </c>
    </row>
    <row r="2287" spans="1:5">
      <c r="A2287" s="92">
        <v>2075</v>
      </c>
      <c r="B2287" s="92" t="s">
        <v>182</v>
      </c>
      <c r="C2287" s="92" t="s">
        <v>285</v>
      </c>
      <c r="D2287" s="92" t="s">
        <v>286</v>
      </c>
      <c r="E2287">
        <v>2278.83618164062</v>
      </c>
    </row>
    <row r="2288" spans="1:5">
      <c r="A2288" s="92">
        <v>2075</v>
      </c>
      <c r="B2288" s="92" t="s">
        <v>144</v>
      </c>
      <c r="C2288" s="92" t="s">
        <v>285</v>
      </c>
      <c r="D2288" s="92" t="s">
        <v>286</v>
      </c>
      <c r="E2288">
        <v>3095.69750976562</v>
      </c>
    </row>
    <row r="2289" spans="1:5">
      <c r="A2289" s="92">
        <v>2075</v>
      </c>
      <c r="B2289" s="92" t="s">
        <v>144</v>
      </c>
      <c r="C2289" s="92" t="s">
        <v>285</v>
      </c>
      <c r="D2289" s="92" t="s">
        <v>286</v>
      </c>
      <c r="E2289">
        <v>1160.61047363281</v>
      </c>
    </row>
    <row r="2290" spans="1:5">
      <c r="A2290" s="92">
        <v>2075</v>
      </c>
      <c r="B2290" s="92" t="s">
        <v>144</v>
      </c>
      <c r="C2290" s="92" t="s">
        <v>285</v>
      </c>
      <c r="D2290" s="92" t="s">
        <v>286</v>
      </c>
      <c r="E2290">
        <v>5604.91552734375</v>
      </c>
    </row>
    <row r="2291" spans="1:5">
      <c r="A2291" s="92">
        <v>2075</v>
      </c>
      <c r="B2291" s="92" t="s">
        <v>144</v>
      </c>
      <c r="C2291" s="92" t="s">
        <v>285</v>
      </c>
      <c r="D2291" s="92" t="s">
        <v>286</v>
      </c>
      <c r="E2291">
        <v>611.62255859375</v>
      </c>
    </row>
    <row r="2292" spans="1:5">
      <c r="A2292" s="92">
        <v>2075</v>
      </c>
      <c r="B2292" s="92" t="s">
        <v>144</v>
      </c>
      <c r="C2292" s="92" t="s">
        <v>285</v>
      </c>
      <c r="D2292" s="92" t="s">
        <v>286</v>
      </c>
      <c r="E2292">
        <v>127.935897827148</v>
      </c>
    </row>
    <row r="2293" spans="1:5">
      <c r="A2293" s="92">
        <v>2075</v>
      </c>
      <c r="B2293" s="92" t="s">
        <v>144</v>
      </c>
      <c r="C2293" s="92" t="s">
        <v>285</v>
      </c>
      <c r="D2293" s="92" t="s">
        <v>286</v>
      </c>
      <c r="E2293">
        <v>1715.89965820312</v>
      </c>
    </row>
    <row r="2294" spans="1:5">
      <c r="A2294" s="92">
        <v>2075</v>
      </c>
      <c r="B2294" s="92" t="s">
        <v>144</v>
      </c>
      <c r="C2294" s="92" t="s">
        <v>285</v>
      </c>
      <c r="D2294" s="92" t="s">
        <v>286</v>
      </c>
      <c r="E2294">
        <v>1946.64038085938</v>
      </c>
    </row>
    <row r="2295" spans="1:5">
      <c r="A2295" s="92">
        <v>2075</v>
      </c>
      <c r="B2295" s="92" t="s">
        <v>147</v>
      </c>
      <c r="C2295" s="92" t="s">
        <v>285</v>
      </c>
      <c r="D2295" s="92" t="s">
        <v>286</v>
      </c>
      <c r="E2295">
        <v>2411.50268554688</v>
      </c>
    </row>
    <row r="2296" spans="1:5">
      <c r="A2296" s="92">
        <v>2075</v>
      </c>
      <c r="B2296" s="92" t="s">
        <v>147</v>
      </c>
      <c r="C2296" s="92" t="s">
        <v>285</v>
      </c>
      <c r="D2296" s="92" t="s">
        <v>286</v>
      </c>
      <c r="E2296">
        <v>841.16180419921898</v>
      </c>
    </row>
    <row r="2297" spans="1:5">
      <c r="A2297" s="92">
        <v>2075</v>
      </c>
      <c r="B2297" s="92" t="s">
        <v>147</v>
      </c>
      <c r="C2297" s="92" t="s">
        <v>285</v>
      </c>
      <c r="D2297" s="92" t="s">
        <v>286</v>
      </c>
      <c r="E2297">
        <v>339.09655761718801</v>
      </c>
    </row>
    <row r="2298" spans="1:5">
      <c r="A2298" s="92">
        <v>2075</v>
      </c>
      <c r="B2298" s="92" t="s">
        <v>147</v>
      </c>
      <c r="C2298" s="92" t="s">
        <v>285</v>
      </c>
      <c r="D2298" s="92" t="s">
        <v>286</v>
      </c>
      <c r="E2298">
        <v>6160.939453125</v>
      </c>
    </row>
    <row r="2299" spans="1:5">
      <c r="A2299" s="92">
        <v>2075</v>
      </c>
      <c r="B2299" s="92" t="s">
        <v>147</v>
      </c>
      <c r="C2299" s="92" t="s">
        <v>285</v>
      </c>
      <c r="D2299" s="92" t="s">
        <v>286</v>
      </c>
      <c r="E2299">
        <v>5913.77978515625</v>
      </c>
    </row>
    <row r="2300" spans="1:5">
      <c r="A2300" s="92">
        <v>2075</v>
      </c>
      <c r="B2300" s="92" t="s">
        <v>183</v>
      </c>
      <c r="C2300" s="92" t="s">
        <v>285</v>
      </c>
      <c r="D2300" s="92" t="s">
        <v>286</v>
      </c>
      <c r="E2300">
        <v>13106.2451171875</v>
      </c>
    </row>
    <row r="2301" spans="1:5">
      <c r="A2301" s="92">
        <v>2075</v>
      </c>
      <c r="B2301" s="92" t="s">
        <v>183</v>
      </c>
      <c r="C2301" s="92" t="s">
        <v>285</v>
      </c>
      <c r="D2301" s="92" t="s">
        <v>286</v>
      </c>
      <c r="E2301">
        <v>3244.33447265625</v>
      </c>
    </row>
    <row r="2302" spans="1:5">
      <c r="A2302" s="92">
        <v>2075</v>
      </c>
      <c r="B2302" s="92" t="s">
        <v>183</v>
      </c>
      <c r="C2302" s="92" t="s">
        <v>285</v>
      </c>
      <c r="D2302" s="92" t="s">
        <v>286</v>
      </c>
      <c r="E2302">
        <v>1501.14916992188</v>
      </c>
    </row>
    <row r="2303" spans="1:5">
      <c r="A2303" s="92">
        <v>2075</v>
      </c>
      <c r="B2303" s="92" t="s">
        <v>183</v>
      </c>
      <c r="C2303" s="92" t="s">
        <v>285</v>
      </c>
      <c r="D2303" s="92" t="s">
        <v>286</v>
      </c>
      <c r="E2303">
        <v>4358.31494140625</v>
      </c>
    </row>
    <row r="2304" spans="1:5">
      <c r="A2304" s="92">
        <v>2075</v>
      </c>
      <c r="B2304" s="92" t="s">
        <v>149</v>
      </c>
      <c r="C2304" s="92" t="s">
        <v>285</v>
      </c>
      <c r="D2304" s="92" t="s">
        <v>286</v>
      </c>
      <c r="E2304">
        <v>797.76843261718795</v>
      </c>
    </row>
    <row r="2305" spans="1:5">
      <c r="A2305" s="92">
        <v>2075</v>
      </c>
      <c r="B2305" s="92" t="s">
        <v>149</v>
      </c>
      <c r="C2305" s="92" t="s">
        <v>285</v>
      </c>
      <c r="D2305" s="92" t="s">
        <v>286</v>
      </c>
      <c r="E2305">
        <v>1.9200431415811201E-3</v>
      </c>
    </row>
    <row r="2306" spans="1:5">
      <c r="A2306" s="92">
        <v>2075</v>
      </c>
      <c r="B2306" s="92" t="s">
        <v>149</v>
      </c>
      <c r="C2306" s="92" t="s">
        <v>285</v>
      </c>
      <c r="D2306" s="92" t="s">
        <v>286</v>
      </c>
      <c r="E2306">
        <v>33.857715606689503</v>
      </c>
    </row>
    <row r="2307" spans="1:5">
      <c r="A2307" s="92">
        <v>2075</v>
      </c>
      <c r="B2307" s="92" t="s">
        <v>149</v>
      </c>
      <c r="C2307" s="92" t="s">
        <v>285</v>
      </c>
      <c r="D2307" s="92" t="s">
        <v>286</v>
      </c>
      <c r="E2307">
        <v>6.80397748947144</v>
      </c>
    </row>
    <row r="2308" spans="1:5">
      <c r="A2308" s="92">
        <v>2075</v>
      </c>
      <c r="B2308" s="92" t="s">
        <v>149</v>
      </c>
      <c r="C2308" s="92" t="s">
        <v>285</v>
      </c>
      <c r="D2308" s="92" t="s">
        <v>286</v>
      </c>
      <c r="E2308">
        <v>1.3127626180648799</v>
      </c>
    </row>
    <row r="2309" spans="1:5">
      <c r="A2309" s="92">
        <v>2075</v>
      </c>
      <c r="B2309" s="92" t="s">
        <v>149</v>
      </c>
      <c r="C2309" s="92" t="s">
        <v>285</v>
      </c>
      <c r="D2309" s="92" t="s">
        <v>286</v>
      </c>
      <c r="E2309">
        <v>4.6018919944763201</v>
      </c>
    </row>
    <row r="2310" spans="1:5">
      <c r="A2310" s="92">
        <v>2075</v>
      </c>
      <c r="B2310" s="92" t="s">
        <v>149</v>
      </c>
      <c r="C2310" s="92" t="s">
        <v>285</v>
      </c>
      <c r="D2310" s="92" t="s">
        <v>286</v>
      </c>
      <c r="E2310">
        <v>610.20031738281205</v>
      </c>
    </row>
    <row r="2311" spans="1:5">
      <c r="A2311" s="92">
        <v>2075</v>
      </c>
      <c r="B2311" s="92" t="s">
        <v>149</v>
      </c>
      <c r="C2311" s="92" t="s">
        <v>285</v>
      </c>
      <c r="D2311" s="92" t="s">
        <v>286</v>
      </c>
      <c r="E2311">
        <v>8.0461597442627006</v>
      </c>
    </row>
    <row r="2312" spans="1:5">
      <c r="A2312" s="92">
        <v>2075</v>
      </c>
      <c r="B2312" s="92" t="s">
        <v>149</v>
      </c>
      <c r="C2312" s="92" t="s">
        <v>285</v>
      </c>
      <c r="D2312" s="92" t="s">
        <v>286</v>
      </c>
      <c r="E2312">
        <v>3653.380859375</v>
      </c>
    </row>
    <row r="2313" spans="1:5">
      <c r="A2313" s="92">
        <v>2075</v>
      </c>
      <c r="B2313" s="92" t="s">
        <v>149</v>
      </c>
      <c r="C2313" s="92" t="s">
        <v>285</v>
      </c>
      <c r="D2313" s="92" t="s">
        <v>286</v>
      </c>
      <c r="E2313">
        <v>139.71038818359401</v>
      </c>
    </row>
    <row r="2314" spans="1:5">
      <c r="A2314" s="92">
        <v>2075</v>
      </c>
      <c r="B2314" s="92" t="s">
        <v>149</v>
      </c>
      <c r="C2314" s="92" t="s">
        <v>285</v>
      </c>
      <c r="D2314" s="92" t="s">
        <v>286</v>
      </c>
      <c r="E2314">
        <v>2.1756176948547399</v>
      </c>
    </row>
    <row r="2315" spans="1:5">
      <c r="A2315" s="92">
        <v>2075</v>
      </c>
      <c r="B2315" s="92" t="s">
        <v>149</v>
      </c>
      <c r="C2315" s="92" t="s">
        <v>285</v>
      </c>
      <c r="D2315" s="92" t="s">
        <v>286</v>
      </c>
      <c r="E2315">
        <v>0.733320713043213</v>
      </c>
    </row>
    <row r="2316" spans="1:5">
      <c r="A2316" s="92">
        <v>2075</v>
      </c>
      <c r="B2316" s="92" t="s">
        <v>149</v>
      </c>
      <c r="C2316" s="92" t="s">
        <v>285</v>
      </c>
      <c r="D2316" s="92" t="s">
        <v>286</v>
      </c>
      <c r="E2316">
        <v>0.84763026237487804</v>
      </c>
    </row>
    <row r="2317" spans="1:5">
      <c r="A2317" s="92">
        <v>2075</v>
      </c>
      <c r="B2317" s="92" t="s">
        <v>149</v>
      </c>
      <c r="C2317" s="92" t="s">
        <v>285</v>
      </c>
      <c r="D2317" s="92" t="s">
        <v>286</v>
      </c>
      <c r="E2317">
        <v>101.171844482422</v>
      </c>
    </row>
    <row r="2318" spans="1:5">
      <c r="A2318" s="92">
        <v>2075</v>
      </c>
      <c r="B2318" s="92" t="s">
        <v>155</v>
      </c>
      <c r="C2318" s="92" t="s">
        <v>285</v>
      </c>
      <c r="D2318" s="92" t="s">
        <v>286</v>
      </c>
      <c r="E2318">
        <v>725.40228271484398</v>
      </c>
    </row>
    <row r="2319" spans="1:5">
      <c r="A2319" s="92">
        <v>2075</v>
      </c>
      <c r="B2319" s="92" t="s">
        <v>155</v>
      </c>
      <c r="C2319" s="92" t="s">
        <v>285</v>
      </c>
      <c r="D2319" s="92" t="s">
        <v>286</v>
      </c>
      <c r="E2319">
        <v>2347.13818359375</v>
      </c>
    </row>
    <row r="2320" spans="1:5">
      <c r="A2320" s="92">
        <v>2075</v>
      </c>
      <c r="B2320" s="92" t="s">
        <v>155</v>
      </c>
      <c r="C2320" s="92" t="s">
        <v>285</v>
      </c>
      <c r="D2320" s="92" t="s">
        <v>286</v>
      </c>
      <c r="E2320">
        <v>2248.79956054688</v>
      </c>
    </row>
    <row r="2321" spans="1:5">
      <c r="A2321" s="92">
        <v>2075</v>
      </c>
      <c r="B2321" s="92" t="s">
        <v>155</v>
      </c>
      <c r="C2321" s="92" t="s">
        <v>285</v>
      </c>
      <c r="D2321" s="92" t="s">
        <v>286</v>
      </c>
      <c r="E2321">
        <v>6915.20849609375</v>
      </c>
    </row>
    <row r="2322" spans="1:5">
      <c r="A2322" s="92">
        <v>2075</v>
      </c>
      <c r="B2322" s="92" t="s">
        <v>155</v>
      </c>
      <c r="C2322" s="92" t="s">
        <v>285</v>
      </c>
      <c r="D2322" s="92" t="s">
        <v>286</v>
      </c>
      <c r="E2322">
        <v>4877.291015625</v>
      </c>
    </row>
    <row r="2323" spans="1:5">
      <c r="A2323" s="92">
        <v>2075</v>
      </c>
      <c r="B2323" s="92" t="s">
        <v>155</v>
      </c>
      <c r="C2323" s="92" t="s">
        <v>285</v>
      </c>
      <c r="D2323" s="92" t="s">
        <v>286</v>
      </c>
      <c r="E2323">
        <v>296.97741699218801</v>
      </c>
    </row>
    <row r="2324" spans="1:5">
      <c r="A2324" s="92">
        <v>2075</v>
      </c>
      <c r="B2324" s="92" t="s">
        <v>155</v>
      </c>
      <c r="C2324" s="92" t="s">
        <v>285</v>
      </c>
      <c r="D2324" s="92" t="s">
        <v>286</v>
      </c>
      <c r="E2324">
        <v>15650.1494140625</v>
      </c>
    </row>
    <row r="2325" spans="1:5">
      <c r="A2325" s="92">
        <v>2075</v>
      </c>
      <c r="B2325" s="92" t="s">
        <v>155</v>
      </c>
      <c r="C2325" s="92" t="s">
        <v>285</v>
      </c>
      <c r="D2325" s="92" t="s">
        <v>286</v>
      </c>
      <c r="E2325">
        <v>1.7284528017044101</v>
      </c>
    </row>
    <row r="2326" spans="1:5">
      <c r="A2326" s="92">
        <v>2075</v>
      </c>
      <c r="B2326" s="92" t="s">
        <v>155</v>
      </c>
      <c r="C2326" s="92" t="s">
        <v>285</v>
      </c>
      <c r="D2326" s="92" t="s">
        <v>286</v>
      </c>
      <c r="E2326">
        <v>3.9064683951437499E-3</v>
      </c>
    </row>
    <row r="2327" spans="1:5">
      <c r="A2327" s="92">
        <v>2075</v>
      </c>
      <c r="B2327" s="92" t="s">
        <v>155</v>
      </c>
      <c r="C2327" s="92" t="s">
        <v>285</v>
      </c>
      <c r="D2327" s="92" t="s">
        <v>286</v>
      </c>
      <c r="E2327">
        <v>14970.654296875</v>
      </c>
    </row>
    <row r="2328" spans="1:5">
      <c r="A2328" s="92">
        <v>2075</v>
      </c>
      <c r="B2328" s="92" t="s">
        <v>155</v>
      </c>
      <c r="C2328" s="92" t="s">
        <v>285</v>
      </c>
      <c r="D2328" s="92" t="s">
        <v>286</v>
      </c>
      <c r="E2328">
        <v>0.58432185649871804</v>
      </c>
    </row>
    <row r="2329" spans="1:5">
      <c r="A2329" s="92">
        <v>2075</v>
      </c>
      <c r="B2329" s="92" t="s">
        <v>155</v>
      </c>
      <c r="C2329" s="92" t="s">
        <v>285</v>
      </c>
      <c r="D2329" s="92" t="s">
        <v>286</v>
      </c>
      <c r="E2329">
        <v>61.502098083496101</v>
      </c>
    </row>
    <row r="2330" spans="1:5">
      <c r="A2330" s="92">
        <v>2080</v>
      </c>
      <c r="B2330" s="92" t="s">
        <v>78</v>
      </c>
      <c r="C2330" s="92" t="s">
        <v>285</v>
      </c>
      <c r="D2330" s="92" t="s">
        <v>286</v>
      </c>
      <c r="E2330">
        <v>1024.24084472656</v>
      </c>
    </row>
    <row r="2331" spans="1:5">
      <c r="A2331" s="92">
        <v>2080</v>
      </c>
      <c r="B2331" s="92" t="s">
        <v>78</v>
      </c>
      <c r="C2331" s="92" t="s">
        <v>285</v>
      </c>
      <c r="D2331" s="92" t="s">
        <v>286</v>
      </c>
      <c r="E2331">
        <v>1907.37438964844</v>
      </c>
    </row>
    <row r="2332" spans="1:5">
      <c r="A2332" s="92">
        <v>2080</v>
      </c>
      <c r="B2332" s="92" t="s">
        <v>78</v>
      </c>
      <c r="C2332" s="92" t="s">
        <v>285</v>
      </c>
      <c r="D2332" s="92" t="s">
        <v>286</v>
      </c>
      <c r="E2332">
        <v>65.372222900390597</v>
      </c>
    </row>
    <row r="2333" spans="1:5">
      <c r="A2333" s="92">
        <v>2080</v>
      </c>
      <c r="B2333" s="92" t="s">
        <v>78</v>
      </c>
      <c r="C2333" s="92" t="s">
        <v>285</v>
      </c>
      <c r="D2333" s="92" t="s">
        <v>286</v>
      </c>
      <c r="E2333">
        <v>11261.763671875</v>
      </c>
    </row>
    <row r="2334" spans="1:5">
      <c r="A2334" s="92">
        <v>2080</v>
      </c>
      <c r="B2334" s="92" t="s">
        <v>78</v>
      </c>
      <c r="C2334" s="92" t="s">
        <v>285</v>
      </c>
      <c r="D2334" s="92" t="s">
        <v>286</v>
      </c>
      <c r="E2334">
        <v>4738.875</v>
      </c>
    </row>
    <row r="2335" spans="1:5">
      <c r="A2335" s="92">
        <v>2080</v>
      </c>
      <c r="B2335" s="92" t="s">
        <v>78</v>
      </c>
      <c r="C2335" s="92" t="s">
        <v>285</v>
      </c>
      <c r="D2335" s="92" t="s">
        <v>286</v>
      </c>
      <c r="E2335">
        <v>4020.5478515625</v>
      </c>
    </row>
    <row r="2336" spans="1:5">
      <c r="A2336" s="92">
        <v>2080</v>
      </c>
      <c r="B2336" s="92" t="s">
        <v>78</v>
      </c>
      <c r="C2336" s="92" t="s">
        <v>285</v>
      </c>
      <c r="D2336" s="92" t="s">
        <v>286</v>
      </c>
      <c r="E2336">
        <v>8541.8125</v>
      </c>
    </row>
    <row r="2337" spans="1:5">
      <c r="A2337" s="92">
        <v>2080</v>
      </c>
      <c r="B2337" s="92" t="s">
        <v>78</v>
      </c>
      <c r="C2337" s="92" t="s">
        <v>285</v>
      </c>
      <c r="D2337" s="92" t="s">
        <v>286</v>
      </c>
      <c r="E2337">
        <v>1800.46215820312</v>
      </c>
    </row>
    <row r="2338" spans="1:5">
      <c r="A2338" s="92">
        <v>2080</v>
      </c>
      <c r="B2338" s="92" t="s">
        <v>81</v>
      </c>
      <c r="C2338" s="92" t="s">
        <v>285</v>
      </c>
      <c r="D2338" s="92" t="s">
        <v>286</v>
      </c>
      <c r="E2338">
        <v>127.821044921875</v>
      </c>
    </row>
    <row r="2339" spans="1:5">
      <c r="A2339" s="92">
        <v>2080</v>
      </c>
      <c r="B2339" s="92" t="s">
        <v>81</v>
      </c>
      <c r="C2339" s="92" t="s">
        <v>285</v>
      </c>
      <c r="D2339" s="92" t="s">
        <v>286</v>
      </c>
      <c r="E2339">
        <v>1122.40209960938</v>
      </c>
    </row>
    <row r="2340" spans="1:5">
      <c r="A2340" s="92">
        <v>2080</v>
      </c>
      <c r="B2340" s="92" t="s">
        <v>81</v>
      </c>
      <c r="C2340" s="92" t="s">
        <v>285</v>
      </c>
      <c r="D2340" s="92" t="s">
        <v>286</v>
      </c>
      <c r="E2340">
        <v>1644.46899414062</v>
      </c>
    </row>
    <row r="2341" spans="1:5">
      <c r="A2341" s="92">
        <v>2080</v>
      </c>
      <c r="B2341" s="92" t="s">
        <v>81</v>
      </c>
      <c r="C2341" s="92" t="s">
        <v>285</v>
      </c>
      <c r="D2341" s="92" t="s">
        <v>286</v>
      </c>
      <c r="E2341">
        <v>774.540283203125</v>
      </c>
    </row>
    <row r="2342" spans="1:5">
      <c r="A2342" s="92">
        <v>2080</v>
      </c>
      <c r="B2342" s="92" t="s">
        <v>81</v>
      </c>
      <c r="C2342" s="92" t="s">
        <v>285</v>
      </c>
      <c r="D2342" s="92" t="s">
        <v>286</v>
      </c>
      <c r="E2342">
        <v>2115.0498046875</v>
      </c>
    </row>
    <row r="2343" spans="1:5">
      <c r="A2343" s="92">
        <v>2080</v>
      </c>
      <c r="B2343" s="92" t="s">
        <v>81</v>
      </c>
      <c r="C2343" s="92" t="s">
        <v>285</v>
      </c>
      <c r="D2343" s="92" t="s">
        <v>286</v>
      </c>
      <c r="E2343">
        <v>3.1315853595733598</v>
      </c>
    </row>
    <row r="2344" spans="1:5">
      <c r="A2344" s="92">
        <v>2080</v>
      </c>
      <c r="B2344" s="92" t="s">
        <v>81</v>
      </c>
      <c r="C2344" s="92" t="s">
        <v>285</v>
      </c>
      <c r="D2344" s="92" t="s">
        <v>286</v>
      </c>
      <c r="E2344">
        <v>2027.94299316406</v>
      </c>
    </row>
    <row r="2345" spans="1:5">
      <c r="A2345" s="92">
        <v>2080</v>
      </c>
      <c r="B2345" s="92" t="s">
        <v>81</v>
      </c>
      <c r="C2345" s="92" t="s">
        <v>285</v>
      </c>
      <c r="D2345" s="92" t="s">
        <v>286</v>
      </c>
      <c r="E2345">
        <v>323.66018676757801</v>
      </c>
    </row>
    <row r="2346" spans="1:5">
      <c r="A2346" s="92">
        <v>2080</v>
      </c>
      <c r="B2346" s="92" t="s">
        <v>81</v>
      </c>
      <c r="C2346" s="92" t="s">
        <v>285</v>
      </c>
      <c r="D2346" s="92" t="s">
        <v>286</v>
      </c>
      <c r="E2346">
        <v>0.70385366678237904</v>
      </c>
    </row>
    <row r="2347" spans="1:5">
      <c r="A2347" s="92">
        <v>2080</v>
      </c>
      <c r="B2347" s="92" t="s">
        <v>81</v>
      </c>
      <c r="C2347" s="92" t="s">
        <v>285</v>
      </c>
      <c r="D2347" s="92" t="s">
        <v>286</v>
      </c>
      <c r="E2347">
        <v>368.89169311523398</v>
      </c>
    </row>
    <row r="2348" spans="1:5">
      <c r="A2348" s="92">
        <v>2080</v>
      </c>
      <c r="B2348" s="92" t="s">
        <v>81</v>
      </c>
      <c r="C2348" s="92" t="s">
        <v>285</v>
      </c>
      <c r="D2348" s="92" t="s">
        <v>286</v>
      </c>
      <c r="E2348">
        <v>10.3122653961182</v>
      </c>
    </row>
    <row r="2349" spans="1:5">
      <c r="A2349" s="92">
        <v>2080</v>
      </c>
      <c r="B2349" s="92" t="s">
        <v>81</v>
      </c>
      <c r="C2349" s="92" t="s">
        <v>285</v>
      </c>
      <c r="D2349" s="92" t="s">
        <v>286</v>
      </c>
      <c r="E2349">
        <v>131.86093139648401</v>
      </c>
    </row>
    <row r="2350" spans="1:5">
      <c r="A2350" s="92">
        <v>2080</v>
      </c>
      <c r="B2350" s="92" t="s">
        <v>87</v>
      </c>
      <c r="C2350" s="92" t="s">
        <v>285</v>
      </c>
      <c r="D2350" s="92" t="s">
        <v>286</v>
      </c>
      <c r="E2350">
        <v>1086.44458007812</v>
      </c>
    </row>
    <row r="2351" spans="1:5">
      <c r="A2351" s="92">
        <v>2080</v>
      </c>
      <c r="B2351" s="92" t="s">
        <v>87</v>
      </c>
      <c r="C2351" s="92" t="s">
        <v>285</v>
      </c>
      <c r="D2351" s="92" t="s">
        <v>286</v>
      </c>
      <c r="E2351">
        <v>1039.56884765625</v>
      </c>
    </row>
    <row r="2352" spans="1:5">
      <c r="A2352" s="92">
        <v>2080</v>
      </c>
      <c r="B2352" s="92" t="s">
        <v>87</v>
      </c>
      <c r="C2352" s="92" t="s">
        <v>285</v>
      </c>
      <c r="D2352" s="92" t="s">
        <v>286</v>
      </c>
      <c r="E2352">
        <v>5987.267578125</v>
      </c>
    </row>
    <row r="2353" spans="1:5">
      <c r="A2353" s="92">
        <v>2080</v>
      </c>
      <c r="B2353" s="92" t="s">
        <v>87</v>
      </c>
      <c r="C2353" s="92" t="s">
        <v>285</v>
      </c>
      <c r="D2353" s="92" t="s">
        <v>286</v>
      </c>
      <c r="E2353">
        <v>2784.71215820312</v>
      </c>
    </row>
    <row r="2354" spans="1:5">
      <c r="A2354" s="92">
        <v>2080</v>
      </c>
      <c r="B2354" s="92" t="s">
        <v>87</v>
      </c>
      <c r="C2354" s="92" t="s">
        <v>285</v>
      </c>
      <c r="D2354" s="92" t="s">
        <v>286</v>
      </c>
      <c r="E2354">
        <v>3448.35278320312</v>
      </c>
    </row>
    <row r="2355" spans="1:5">
      <c r="A2355" s="92">
        <v>2080</v>
      </c>
      <c r="B2355" s="92" t="s">
        <v>87</v>
      </c>
      <c r="C2355" s="92" t="s">
        <v>285</v>
      </c>
      <c r="D2355" s="92" t="s">
        <v>286</v>
      </c>
      <c r="E2355">
        <v>557.48913574218795</v>
      </c>
    </row>
    <row r="2356" spans="1:5">
      <c r="A2356" s="92">
        <v>2080</v>
      </c>
      <c r="B2356" s="92" t="s">
        <v>87</v>
      </c>
      <c r="C2356" s="92" t="s">
        <v>285</v>
      </c>
      <c r="D2356" s="92" t="s">
        <v>286</v>
      </c>
      <c r="E2356">
        <v>4958.6435546875</v>
      </c>
    </row>
    <row r="2357" spans="1:5">
      <c r="A2357" s="92">
        <v>2080</v>
      </c>
      <c r="B2357" s="92" t="s">
        <v>87</v>
      </c>
      <c r="C2357" s="92" t="s">
        <v>285</v>
      </c>
      <c r="D2357" s="92" t="s">
        <v>286</v>
      </c>
      <c r="E2357">
        <v>0.190395683050156</v>
      </c>
    </row>
    <row r="2358" spans="1:5">
      <c r="A2358" s="92">
        <v>2080</v>
      </c>
      <c r="B2358" s="92" t="s">
        <v>87</v>
      </c>
      <c r="C2358" s="92" t="s">
        <v>285</v>
      </c>
      <c r="D2358" s="92" t="s">
        <v>286</v>
      </c>
      <c r="E2358">
        <v>3073.79711914062</v>
      </c>
    </row>
    <row r="2359" spans="1:5">
      <c r="A2359" s="92">
        <v>2080</v>
      </c>
      <c r="B2359" s="92" t="s">
        <v>87</v>
      </c>
      <c r="C2359" s="92" t="s">
        <v>285</v>
      </c>
      <c r="D2359" s="92" t="s">
        <v>286</v>
      </c>
      <c r="E2359">
        <v>107.98919677734401</v>
      </c>
    </row>
    <row r="2360" spans="1:5">
      <c r="A2360" s="92">
        <v>2080</v>
      </c>
      <c r="B2360" s="92" t="s">
        <v>87</v>
      </c>
      <c r="C2360" s="92" t="s">
        <v>285</v>
      </c>
      <c r="D2360" s="92" t="s">
        <v>286</v>
      </c>
      <c r="E2360">
        <v>1203.26306152344</v>
      </c>
    </row>
    <row r="2361" spans="1:5">
      <c r="A2361" s="92">
        <v>2080</v>
      </c>
      <c r="B2361" s="92" t="s">
        <v>87</v>
      </c>
      <c r="C2361" s="92" t="s">
        <v>285</v>
      </c>
      <c r="D2361" s="92" t="s">
        <v>286</v>
      </c>
      <c r="E2361">
        <v>1.4907146692276001</v>
      </c>
    </row>
    <row r="2362" spans="1:5">
      <c r="A2362" s="92">
        <v>2080</v>
      </c>
      <c r="B2362" s="92" t="s">
        <v>87</v>
      </c>
      <c r="C2362" s="92" t="s">
        <v>285</v>
      </c>
      <c r="D2362" s="92" t="s">
        <v>286</v>
      </c>
      <c r="E2362">
        <v>661.11071777343795</v>
      </c>
    </row>
    <row r="2363" spans="1:5">
      <c r="A2363" s="92">
        <v>2080</v>
      </c>
      <c r="B2363" s="92" t="s">
        <v>87</v>
      </c>
      <c r="C2363" s="92" t="s">
        <v>285</v>
      </c>
      <c r="D2363" s="92" t="s">
        <v>286</v>
      </c>
      <c r="E2363">
        <v>2.8376011848449698</v>
      </c>
    </row>
    <row r="2364" spans="1:5">
      <c r="A2364" s="92">
        <v>2080</v>
      </c>
      <c r="B2364" s="92" t="s">
        <v>87</v>
      </c>
      <c r="C2364" s="92" t="s">
        <v>285</v>
      </c>
      <c r="D2364" s="92" t="s">
        <v>286</v>
      </c>
      <c r="E2364">
        <v>6237.919921875</v>
      </c>
    </row>
    <row r="2365" spans="1:5">
      <c r="A2365" s="92">
        <v>2080</v>
      </c>
      <c r="B2365" s="92" t="s">
        <v>84</v>
      </c>
      <c r="C2365" s="92" t="s">
        <v>285</v>
      </c>
      <c r="D2365" s="92" t="s">
        <v>286</v>
      </c>
      <c r="E2365">
        <v>816.37023925781205</v>
      </c>
    </row>
    <row r="2366" spans="1:5">
      <c r="A2366" s="92">
        <v>2080</v>
      </c>
      <c r="B2366" s="92" t="s">
        <v>84</v>
      </c>
      <c r="C2366" s="92" t="s">
        <v>285</v>
      </c>
      <c r="D2366" s="92" t="s">
        <v>286</v>
      </c>
      <c r="E2366">
        <v>470.47479248046898</v>
      </c>
    </row>
    <row r="2367" spans="1:5">
      <c r="A2367" s="92">
        <v>2080</v>
      </c>
      <c r="B2367" s="92" t="s">
        <v>84</v>
      </c>
      <c r="C2367" s="92" t="s">
        <v>285</v>
      </c>
      <c r="D2367" s="92" t="s">
        <v>286</v>
      </c>
      <c r="E2367">
        <v>109.895317077637</v>
      </c>
    </row>
    <row r="2368" spans="1:5">
      <c r="A2368" s="92">
        <v>2080</v>
      </c>
      <c r="B2368" s="92" t="s">
        <v>84</v>
      </c>
      <c r="C2368" s="92" t="s">
        <v>285</v>
      </c>
      <c r="D2368" s="92" t="s">
        <v>286</v>
      </c>
      <c r="E2368">
        <v>6.3471102714538601</v>
      </c>
    </row>
    <row r="2369" spans="1:5">
      <c r="A2369" s="92">
        <v>2080</v>
      </c>
      <c r="B2369" s="92" t="s">
        <v>84</v>
      </c>
      <c r="C2369" s="92" t="s">
        <v>285</v>
      </c>
      <c r="D2369" s="92" t="s">
        <v>286</v>
      </c>
      <c r="E2369">
        <v>272.97433471679699</v>
      </c>
    </row>
    <row r="2370" spans="1:5">
      <c r="A2370" s="92">
        <v>2080</v>
      </c>
      <c r="B2370" s="92" t="s">
        <v>84</v>
      </c>
      <c r="C2370" s="92" t="s">
        <v>285</v>
      </c>
      <c r="D2370" s="92" t="s">
        <v>286</v>
      </c>
      <c r="E2370">
        <v>124.20783233642599</v>
      </c>
    </row>
    <row r="2371" spans="1:5">
      <c r="A2371" s="92">
        <v>2080</v>
      </c>
      <c r="B2371" s="92" t="s">
        <v>84</v>
      </c>
      <c r="C2371" s="92" t="s">
        <v>285</v>
      </c>
      <c r="D2371" s="92" t="s">
        <v>286</v>
      </c>
      <c r="E2371">
        <v>196.54534912109401</v>
      </c>
    </row>
    <row r="2372" spans="1:5">
      <c r="A2372" s="92">
        <v>2080</v>
      </c>
      <c r="B2372" s="92" t="s">
        <v>84</v>
      </c>
      <c r="C2372" s="92" t="s">
        <v>285</v>
      </c>
      <c r="D2372" s="92" t="s">
        <v>286</v>
      </c>
      <c r="E2372">
        <v>4258.5400390625</v>
      </c>
    </row>
    <row r="2373" spans="1:5">
      <c r="A2373" s="92">
        <v>2080</v>
      </c>
      <c r="B2373" s="92" t="s">
        <v>84</v>
      </c>
      <c r="C2373" s="92" t="s">
        <v>285</v>
      </c>
      <c r="D2373" s="92" t="s">
        <v>286</v>
      </c>
      <c r="E2373">
        <v>3236.23120117188</v>
      </c>
    </row>
    <row r="2374" spans="1:5">
      <c r="A2374" s="92">
        <v>2080</v>
      </c>
      <c r="B2374" s="92" t="s">
        <v>84</v>
      </c>
      <c r="C2374" s="92" t="s">
        <v>285</v>
      </c>
      <c r="D2374" s="92" t="s">
        <v>286</v>
      </c>
      <c r="E2374">
        <v>1775.42272949219</v>
      </c>
    </row>
    <row r="2375" spans="1:5">
      <c r="A2375" s="92">
        <v>2080</v>
      </c>
      <c r="B2375" s="92" t="s">
        <v>84</v>
      </c>
      <c r="C2375" s="92" t="s">
        <v>285</v>
      </c>
      <c r="D2375" s="92" t="s">
        <v>286</v>
      </c>
      <c r="E2375">
        <v>284.78326416015602</v>
      </c>
    </row>
    <row r="2376" spans="1:5">
      <c r="A2376" s="92">
        <v>2080</v>
      </c>
      <c r="B2376" s="92" t="s">
        <v>90</v>
      </c>
      <c r="C2376" s="92" t="s">
        <v>285</v>
      </c>
      <c r="D2376" s="92" t="s">
        <v>286</v>
      </c>
      <c r="E2376">
        <v>812.99090576171898</v>
      </c>
    </row>
    <row r="2377" spans="1:5">
      <c r="A2377" s="92">
        <v>2080</v>
      </c>
      <c r="B2377" s="92" t="s">
        <v>90</v>
      </c>
      <c r="C2377" s="92" t="s">
        <v>285</v>
      </c>
      <c r="D2377" s="92" t="s">
        <v>286</v>
      </c>
      <c r="E2377">
        <v>754.37603759765602</v>
      </c>
    </row>
    <row r="2378" spans="1:5">
      <c r="A2378" s="92">
        <v>2080</v>
      </c>
      <c r="B2378" s="92" t="s">
        <v>90</v>
      </c>
      <c r="C2378" s="92" t="s">
        <v>285</v>
      </c>
      <c r="D2378" s="92" t="s">
        <v>286</v>
      </c>
      <c r="E2378">
        <v>2.7336975559592198E-2</v>
      </c>
    </row>
    <row r="2379" spans="1:5">
      <c r="A2379" s="92">
        <v>2080</v>
      </c>
      <c r="B2379" s="92" t="s">
        <v>90</v>
      </c>
      <c r="C2379" s="92" t="s">
        <v>285</v>
      </c>
      <c r="D2379" s="92" t="s">
        <v>286</v>
      </c>
      <c r="E2379">
        <v>3.5666809082031201</v>
      </c>
    </row>
    <row r="2380" spans="1:5">
      <c r="A2380" s="92">
        <v>2080</v>
      </c>
      <c r="B2380" s="92" t="s">
        <v>90</v>
      </c>
      <c r="C2380" s="92" t="s">
        <v>285</v>
      </c>
      <c r="D2380" s="92" t="s">
        <v>286</v>
      </c>
      <c r="E2380">
        <v>7.9750571250915501</v>
      </c>
    </row>
    <row r="2381" spans="1:5">
      <c r="A2381" s="92">
        <v>2080</v>
      </c>
      <c r="B2381" s="92" t="s">
        <v>90</v>
      </c>
      <c r="C2381" s="92" t="s">
        <v>285</v>
      </c>
      <c r="D2381" s="92" t="s">
        <v>286</v>
      </c>
      <c r="E2381">
        <v>19.131708145141602</v>
      </c>
    </row>
    <row r="2382" spans="1:5">
      <c r="A2382" s="92">
        <v>2080</v>
      </c>
      <c r="B2382" s="92" t="s">
        <v>90</v>
      </c>
      <c r="C2382" s="92" t="s">
        <v>285</v>
      </c>
      <c r="D2382" s="92" t="s">
        <v>286</v>
      </c>
      <c r="E2382">
        <v>90.340873718261705</v>
      </c>
    </row>
    <row r="2383" spans="1:5">
      <c r="A2383" s="92">
        <v>2080</v>
      </c>
      <c r="B2383" s="92" t="s">
        <v>90</v>
      </c>
      <c r="C2383" s="92" t="s">
        <v>285</v>
      </c>
      <c r="D2383" s="92" t="s">
        <v>286</v>
      </c>
      <c r="E2383">
        <v>39.174991607666001</v>
      </c>
    </row>
    <row r="2384" spans="1:5">
      <c r="A2384" s="92">
        <v>2080</v>
      </c>
      <c r="B2384" s="92" t="s">
        <v>90</v>
      </c>
      <c r="C2384" s="92" t="s">
        <v>285</v>
      </c>
      <c r="D2384" s="92" t="s">
        <v>286</v>
      </c>
      <c r="E2384">
        <v>3539.20166015625</v>
      </c>
    </row>
    <row r="2385" spans="1:5">
      <c r="A2385" s="92">
        <v>2080</v>
      </c>
      <c r="B2385" s="92" t="s">
        <v>90</v>
      </c>
      <c r="C2385" s="92" t="s">
        <v>285</v>
      </c>
      <c r="D2385" s="92" t="s">
        <v>286</v>
      </c>
      <c r="E2385">
        <v>28.322658538818398</v>
      </c>
    </row>
    <row r="2386" spans="1:5">
      <c r="A2386" s="92">
        <v>2080</v>
      </c>
      <c r="B2386" s="92" t="s">
        <v>95</v>
      </c>
      <c r="C2386" s="92" t="s">
        <v>285</v>
      </c>
      <c r="D2386" s="92" t="s">
        <v>286</v>
      </c>
      <c r="E2386">
        <v>3463.68041992188</v>
      </c>
    </row>
    <row r="2387" spans="1:5">
      <c r="A2387" s="92">
        <v>2080</v>
      </c>
      <c r="B2387" s="92" t="s">
        <v>95</v>
      </c>
      <c r="C2387" s="92" t="s">
        <v>285</v>
      </c>
      <c r="D2387" s="92" t="s">
        <v>286</v>
      </c>
      <c r="E2387">
        <v>686.46374511718795</v>
      </c>
    </row>
    <row r="2388" spans="1:5">
      <c r="A2388" s="92">
        <v>2080</v>
      </c>
      <c r="B2388" s="92" t="s">
        <v>95</v>
      </c>
      <c r="C2388" s="92" t="s">
        <v>285</v>
      </c>
      <c r="D2388" s="92" t="s">
        <v>286</v>
      </c>
      <c r="E2388">
        <v>16.329084396362301</v>
      </c>
    </row>
    <row r="2389" spans="1:5">
      <c r="A2389" s="92">
        <v>2080</v>
      </c>
      <c r="B2389" s="92" t="s">
        <v>95</v>
      </c>
      <c r="C2389" s="92" t="s">
        <v>285</v>
      </c>
      <c r="D2389" s="92" t="s">
        <v>286</v>
      </c>
      <c r="E2389">
        <v>1260.94262695312</v>
      </c>
    </row>
    <row r="2390" spans="1:5">
      <c r="A2390" s="92">
        <v>2080</v>
      </c>
      <c r="B2390" s="92" t="s">
        <v>95</v>
      </c>
      <c r="C2390" s="92" t="s">
        <v>285</v>
      </c>
      <c r="D2390" s="92" t="s">
        <v>286</v>
      </c>
      <c r="E2390">
        <v>198.26776123046901</v>
      </c>
    </row>
    <row r="2391" spans="1:5">
      <c r="A2391" s="92">
        <v>2080</v>
      </c>
      <c r="B2391" s="92" t="s">
        <v>95</v>
      </c>
      <c r="C2391" s="92" t="s">
        <v>285</v>
      </c>
      <c r="D2391" s="92" t="s">
        <v>286</v>
      </c>
      <c r="E2391">
        <v>194.99868774414099</v>
      </c>
    </row>
    <row r="2392" spans="1:5">
      <c r="A2392" s="92">
        <v>2080</v>
      </c>
      <c r="B2392" s="92" t="s">
        <v>95</v>
      </c>
      <c r="C2392" s="92" t="s">
        <v>285</v>
      </c>
      <c r="D2392" s="92" t="s">
        <v>286</v>
      </c>
      <c r="E2392">
        <v>1.3226922750473</v>
      </c>
    </row>
    <row r="2393" spans="1:5">
      <c r="A2393" s="92">
        <v>2080</v>
      </c>
      <c r="B2393" s="92" t="s">
        <v>95</v>
      </c>
      <c r="C2393" s="92" t="s">
        <v>285</v>
      </c>
      <c r="D2393" s="92" t="s">
        <v>286</v>
      </c>
      <c r="E2393">
        <v>11.652931213378899</v>
      </c>
    </row>
    <row r="2394" spans="1:5">
      <c r="A2394" s="92">
        <v>2080</v>
      </c>
      <c r="B2394" s="92" t="s">
        <v>95</v>
      </c>
      <c r="C2394" s="92" t="s">
        <v>285</v>
      </c>
      <c r="D2394" s="92" t="s">
        <v>286</v>
      </c>
      <c r="E2394">
        <v>911.653076171875</v>
      </c>
    </row>
    <row r="2395" spans="1:5">
      <c r="A2395" s="92">
        <v>2080</v>
      </c>
      <c r="B2395" s="92" t="s">
        <v>99</v>
      </c>
      <c r="C2395" s="92" t="s">
        <v>285</v>
      </c>
      <c r="D2395" s="92" t="s">
        <v>286</v>
      </c>
      <c r="E2395">
        <v>3785.28393554688</v>
      </c>
    </row>
    <row r="2396" spans="1:5">
      <c r="A2396" s="92">
        <v>2080</v>
      </c>
      <c r="B2396" s="92" t="s">
        <v>99</v>
      </c>
      <c r="C2396" s="92" t="s">
        <v>285</v>
      </c>
      <c r="D2396" s="92" t="s">
        <v>286</v>
      </c>
      <c r="E2396">
        <v>4778.1474609375</v>
      </c>
    </row>
    <row r="2397" spans="1:5">
      <c r="A2397" s="92">
        <v>2080</v>
      </c>
      <c r="B2397" s="92" t="s">
        <v>99</v>
      </c>
      <c r="C2397" s="92" t="s">
        <v>285</v>
      </c>
      <c r="D2397" s="92" t="s">
        <v>286</v>
      </c>
      <c r="E2397">
        <v>65.526649475097699</v>
      </c>
    </row>
    <row r="2398" spans="1:5">
      <c r="A2398" s="92">
        <v>2080</v>
      </c>
      <c r="B2398" s="92" t="s">
        <v>99</v>
      </c>
      <c r="C2398" s="92" t="s">
        <v>285</v>
      </c>
      <c r="D2398" s="92" t="s">
        <v>286</v>
      </c>
      <c r="E2398">
        <v>67.845146179199205</v>
      </c>
    </row>
    <row r="2399" spans="1:5">
      <c r="A2399" s="92">
        <v>2080</v>
      </c>
      <c r="B2399" s="92" t="s">
        <v>99</v>
      </c>
      <c r="C2399" s="92" t="s">
        <v>285</v>
      </c>
      <c r="D2399" s="92" t="s">
        <v>286</v>
      </c>
      <c r="E2399">
        <v>407.27264404296898</v>
      </c>
    </row>
    <row r="2400" spans="1:5">
      <c r="A2400" s="92">
        <v>2080</v>
      </c>
      <c r="B2400" s="92" t="s">
        <v>102</v>
      </c>
      <c r="C2400" s="92" t="s">
        <v>285</v>
      </c>
      <c r="D2400" s="92" t="s">
        <v>286</v>
      </c>
      <c r="E2400">
        <v>80.2406005859375</v>
      </c>
    </row>
    <row r="2401" spans="1:5">
      <c r="A2401" s="92">
        <v>2080</v>
      </c>
      <c r="B2401" s="92" t="s">
        <v>102</v>
      </c>
      <c r="C2401" s="92" t="s">
        <v>285</v>
      </c>
      <c r="D2401" s="92" t="s">
        <v>286</v>
      </c>
      <c r="E2401">
        <v>427.83242797851602</v>
      </c>
    </row>
    <row r="2402" spans="1:5">
      <c r="A2402" s="92">
        <v>2080</v>
      </c>
      <c r="B2402" s="92" t="s">
        <v>102</v>
      </c>
      <c r="C2402" s="92" t="s">
        <v>285</v>
      </c>
      <c r="D2402" s="92" t="s">
        <v>286</v>
      </c>
      <c r="E2402">
        <v>207.550704956055</v>
      </c>
    </row>
    <row r="2403" spans="1:5">
      <c r="A2403" s="92">
        <v>2080</v>
      </c>
      <c r="B2403" s="92" t="s">
        <v>102</v>
      </c>
      <c r="C2403" s="92" t="s">
        <v>285</v>
      </c>
      <c r="D2403" s="92" t="s">
        <v>286</v>
      </c>
      <c r="E2403">
        <v>14165.96875</v>
      </c>
    </row>
    <row r="2404" spans="1:5">
      <c r="A2404" s="92">
        <v>2080</v>
      </c>
      <c r="B2404" s="92" t="s">
        <v>102</v>
      </c>
      <c r="C2404" s="92" t="s">
        <v>285</v>
      </c>
      <c r="D2404" s="92" t="s">
        <v>286</v>
      </c>
      <c r="E2404">
        <v>3878.58715820312</v>
      </c>
    </row>
    <row r="2405" spans="1:5">
      <c r="A2405" s="92">
        <v>2080</v>
      </c>
      <c r="B2405" s="92" t="s">
        <v>102</v>
      </c>
      <c r="C2405" s="92" t="s">
        <v>285</v>
      </c>
      <c r="D2405" s="92" t="s">
        <v>286</v>
      </c>
      <c r="E2405">
        <v>2274.20043945312</v>
      </c>
    </row>
    <row r="2406" spans="1:5">
      <c r="A2406" s="92">
        <v>2080</v>
      </c>
      <c r="B2406" s="92" t="s">
        <v>102</v>
      </c>
      <c r="C2406" s="92" t="s">
        <v>285</v>
      </c>
      <c r="D2406" s="92" t="s">
        <v>286</v>
      </c>
      <c r="E2406">
        <v>1069.5078125</v>
      </c>
    </row>
    <row r="2407" spans="1:5">
      <c r="A2407" s="92">
        <v>2080</v>
      </c>
      <c r="B2407" s="92" t="s">
        <v>108</v>
      </c>
      <c r="C2407" s="92" t="s">
        <v>285</v>
      </c>
      <c r="D2407" s="92" t="s">
        <v>286</v>
      </c>
      <c r="E2407">
        <v>7165.94384765625</v>
      </c>
    </row>
    <row r="2408" spans="1:5">
      <c r="A2408" s="92">
        <v>2080</v>
      </c>
      <c r="B2408" s="92" t="s">
        <v>108</v>
      </c>
      <c r="C2408" s="92" t="s">
        <v>285</v>
      </c>
      <c r="D2408" s="92" t="s">
        <v>286</v>
      </c>
      <c r="E2408">
        <v>0.99189013242721602</v>
      </c>
    </row>
    <row r="2409" spans="1:5">
      <c r="A2409" s="92">
        <v>2080</v>
      </c>
      <c r="B2409" s="92" t="s">
        <v>108</v>
      </c>
      <c r="C2409" s="92" t="s">
        <v>285</v>
      </c>
      <c r="D2409" s="92" t="s">
        <v>286</v>
      </c>
      <c r="E2409">
        <v>4989.6103515625</v>
      </c>
    </row>
    <row r="2410" spans="1:5">
      <c r="A2410" s="92">
        <v>2080</v>
      </c>
      <c r="B2410" s="92" t="s">
        <v>108</v>
      </c>
      <c r="C2410" s="92" t="s">
        <v>285</v>
      </c>
      <c r="D2410" s="92" t="s">
        <v>286</v>
      </c>
      <c r="E2410">
        <v>12805.8076171875</v>
      </c>
    </row>
    <row r="2411" spans="1:5">
      <c r="A2411" s="92">
        <v>2080</v>
      </c>
      <c r="B2411" s="92" t="s">
        <v>108</v>
      </c>
      <c r="C2411" s="92" t="s">
        <v>285</v>
      </c>
      <c r="D2411" s="92" t="s">
        <v>286</v>
      </c>
      <c r="E2411">
        <v>272.17926025390602</v>
      </c>
    </row>
    <row r="2412" spans="1:5">
      <c r="A2412" s="92">
        <v>2080</v>
      </c>
      <c r="B2412" s="92" t="s">
        <v>110</v>
      </c>
      <c r="C2412" s="92" t="s">
        <v>285</v>
      </c>
      <c r="D2412" s="92" t="s">
        <v>286</v>
      </c>
      <c r="E2412">
        <v>4186.6650390625</v>
      </c>
    </row>
    <row r="2413" spans="1:5">
      <c r="A2413" s="92">
        <v>2080</v>
      </c>
      <c r="B2413" s="92" t="s">
        <v>110</v>
      </c>
      <c r="C2413" s="92" t="s">
        <v>285</v>
      </c>
      <c r="D2413" s="92" t="s">
        <v>286</v>
      </c>
      <c r="E2413">
        <v>5.3966627120971697</v>
      </c>
    </row>
    <row r="2414" spans="1:5">
      <c r="A2414" s="92">
        <v>2080</v>
      </c>
      <c r="B2414" s="92" t="s">
        <v>110</v>
      </c>
      <c r="C2414" s="92" t="s">
        <v>285</v>
      </c>
      <c r="D2414" s="92" t="s">
        <v>286</v>
      </c>
      <c r="E2414">
        <v>0.93705785274505604</v>
      </c>
    </row>
    <row r="2415" spans="1:5">
      <c r="A2415" s="92">
        <v>2080</v>
      </c>
      <c r="B2415" s="92" t="s">
        <v>110</v>
      </c>
      <c r="C2415" s="92" t="s">
        <v>285</v>
      </c>
      <c r="D2415" s="92" t="s">
        <v>286</v>
      </c>
      <c r="E2415">
        <v>59.4600830078125</v>
      </c>
    </row>
    <row r="2416" spans="1:5">
      <c r="A2416" s="92">
        <v>2080</v>
      </c>
      <c r="B2416" s="92" t="s">
        <v>110</v>
      </c>
      <c r="C2416" s="92" t="s">
        <v>285</v>
      </c>
      <c r="D2416" s="92" t="s">
        <v>286</v>
      </c>
      <c r="E2416">
        <v>0.162420734763145</v>
      </c>
    </row>
    <row r="2417" spans="1:5">
      <c r="A2417" s="92">
        <v>2080</v>
      </c>
      <c r="B2417" s="92" t="s">
        <v>180</v>
      </c>
      <c r="C2417" s="92" t="s">
        <v>285</v>
      </c>
      <c r="D2417" s="92" t="s">
        <v>286</v>
      </c>
      <c r="E2417">
        <v>25.899560928344702</v>
      </c>
    </row>
    <row r="2418" spans="1:5">
      <c r="A2418" s="92">
        <v>2080</v>
      </c>
      <c r="B2418" s="92" t="s">
        <v>180</v>
      </c>
      <c r="C2418" s="92" t="s">
        <v>285</v>
      </c>
      <c r="D2418" s="92" t="s">
        <v>286</v>
      </c>
      <c r="E2418">
        <v>591.633544921875</v>
      </c>
    </row>
    <row r="2419" spans="1:5">
      <c r="A2419" s="92">
        <v>2080</v>
      </c>
      <c r="B2419" s="92" t="s">
        <v>180</v>
      </c>
      <c r="C2419" s="92" t="s">
        <v>285</v>
      </c>
      <c r="D2419" s="92" t="s">
        <v>286</v>
      </c>
      <c r="E2419">
        <v>17.640989303588899</v>
      </c>
    </row>
    <row r="2420" spans="1:5">
      <c r="A2420" s="92">
        <v>2080</v>
      </c>
      <c r="B2420" s="92" t="s">
        <v>180</v>
      </c>
      <c r="C2420" s="92" t="s">
        <v>285</v>
      </c>
      <c r="D2420" s="92" t="s">
        <v>286</v>
      </c>
      <c r="E2420">
        <v>181.92677307128901</v>
      </c>
    </row>
    <row r="2421" spans="1:5">
      <c r="A2421" s="92">
        <v>2080</v>
      </c>
      <c r="B2421" s="92" t="s">
        <v>180</v>
      </c>
      <c r="C2421" s="92" t="s">
        <v>285</v>
      </c>
      <c r="D2421" s="92" t="s">
        <v>286</v>
      </c>
      <c r="E2421">
        <v>13.5970239639282</v>
      </c>
    </row>
    <row r="2422" spans="1:5">
      <c r="A2422" s="92">
        <v>2080</v>
      </c>
      <c r="B2422" s="92" t="s">
        <v>112</v>
      </c>
      <c r="C2422" s="92" t="s">
        <v>285</v>
      </c>
      <c r="D2422" s="92" t="s">
        <v>286</v>
      </c>
      <c r="E2422">
        <v>3910.57446289062</v>
      </c>
    </row>
    <row r="2423" spans="1:5">
      <c r="A2423" s="92">
        <v>2080</v>
      </c>
      <c r="B2423" s="92" t="s">
        <v>112</v>
      </c>
      <c r="C2423" s="92" t="s">
        <v>285</v>
      </c>
      <c r="D2423" s="92" t="s">
        <v>286</v>
      </c>
      <c r="E2423">
        <v>7.6235632896423304</v>
      </c>
    </row>
    <row r="2424" spans="1:5">
      <c r="A2424" s="92">
        <v>2080</v>
      </c>
      <c r="B2424" s="92" t="s">
        <v>112</v>
      </c>
      <c r="C2424" s="92" t="s">
        <v>285</v>
      </c>
      <c r="D2424" s="92" t="s">
        <v>286</v>
      </c>
      <c r="E2424">
        <v>52.678009033203097</v>
      </c>
    </row>
    <row r="2425" spans="1:5">
      <c r="A2425" s="92">
        <v>2080</v>
      </c>
      <c r="B2425" s="92" t="s">
        <v>112</v>
      </c>
      <c r="C2425" s="92" t="s">
        <v>285</v>
      </c>
      <c r="D2425" s="92" t="s">
        <v>286</v>
      </c>
      <c r="E2425">
        <v>3813.92797851562</v>
      </c>
    </row>
    <row r="2426" spans="1:5">
      <c r="A2426" s="92">
        <v>2080</v>
      </c>
      <c r="B2426" s="92" t="s">
        <v>112</v>
      </c>
      <c r="C2426" s="92" t="s">
        <v>285</v>
      </c>
      <c r="D2426" s="92" t="s">
        <v>286</v>
      </c>
      <c r="E2426">
        <v>1955.48974609375</v>
      </c>
    </row>
    <row r="2427" spans="1:5">
      <c r="A2427" s="92">
        <v>2080</v>
      </c>
      <c r="B2427" s="92" t="s">
        <v>112</v>
      </c>
      <c r="C2427" s="92" t="s">
        <v>285</v>
      </c>
      <c r="D2427" s="92" t="s">
        <v>286</v>
      </c>
      <c r="E2427">
        <v>16493.28125</v>
      </c>
    </row>
    <row r="2428" spans="1:5">
      <c r="A2428" s="92">
        <v>2080</v>
      </c>
      <c r="B2428" s="92" t="s">
        <v>112</v>
      </c>
      <c r="C2428" s="92" t="s">
        <v>285</v>
      </c>
      <c r="D2428" s="92" t="s">
        <v>286</v>
      </c>
      <c r="E2428">
        <v>32.383232116699197</v>
      </c>
    </row>
    <row r="2429" spans="1:5">
      <c r="A2429" s="92">
        <v>2080</v>
      </c>
      <c r="B2429" s="92" t="s">
        <v>112</v>
      </c>
      <c r="C2429" s="92" t="s">
        <v>285</v>
      </c>
      <c r="D2429" s="92" t="s">
        <v>286</v>
      </c>
      <c r="E2429">
        <v>46.242977142333999</v>
      </c>
    </row>
    <row r="2430" spans="1:5">
      <c r="A2430" s="92">
        <v>2080</v>
      </c>
      <c r="B2430" s="92" t="s">
        <v>112</v>
      </c>
      <c r="C2430" s="92" t="s">
        <v>285</v>
      </c>
      <c r="D2430" s="92" t="s">
        <v>286</v>
      </c>
      <c r="E2430">
        <v>12447.9443359375</v>
      </c>
    </row>
    <row r="2431" spans="1:5">
      <c r="A2431" s="92">
        <v>2080</v>
      </c>
      <c r="B2431" s="92" t="s">
        <v>112</v>
      </c>
      <c r="C2431" s="92" t="s">
        <v>285</v>
      </c>
      <c r="D2431" s="92" t="s">
        <v>286</v>
      </c>
      <c r="E2431">
        <v>1.4874562025070199</v>
      </c>
    </row>
    <row r="2432" spans="1:5">
      <c r="A2432" s="92">
        <v>2080</v>
      </c>
      <c r="B2432" s="92" t="s">
        <v>112</v>
      </c>
      <c r="C2432" s="92" t="s">
        <v>285</v>
      </c>
      <c r="D2432" s="92" t="s">
        <v>286</v>
      </c>
      <c r="E2432">
        <v>27026.23046875</v>
      </c>
    </row>
    <row r="2433" spans="1:5">
      <c r="A2433" s="92">
        <v>2080</v>
      </c>
      <c r="B2433" s="92" t="s">
        <v>112</v>
      </c>
      <c r="C2433" s="92" t="s">
        <v>285</v>
      </c>
      <c r="D2433" s="92" t="s">
        <v>286</v>
      </c>
      <c r="E2433">
        <v>232.929275512695</v>
      </c>
    </row>
    <row r="2434" spans="1:5">
      <c r="A2434" s="92">
        <v>2080</v>
      </c>
      <c r="B2434" s="92" t="s">
        <v>112</v>
      </c>
      <c r="C2434" s="92" t="s">
        <v>285</v>
      </c>
      <c r="D2434" s="92" t="s">
        <v>286</v>
      </c>
      <c r="E2434">
        <v>15883.9404296875</v>
      </c>
    </row>
    <row r="2435" spans="1:5">
      <c r="A2435" s="92">
        <v>2080</v>
      </c>
      <c r="B2435" s="92" t="s">
        <v>112</v>
      </c>
      <c r="C2435" s="92" t="s">
        <v>285</v>
      </c>
      <c r="D2435" s="92" t="s">
        <v>286</v>
      </c>
      <c r="E2435">
        <v>1927.36303710938</v>
      </c>
    </row>
    <row r="2436" spans="1:5">
      <c r="A2436" s="92">
        <v>2080</v>
      </c>
      <c r="B2436" s="92" t="s">
        <v>112</v>
      </c>
      <c r="C2436" s="92" t="s">
        <v>285</v>
      </c>
      <c r="D2436" s="92" t="s">
        <v>286</v>
      </c>
      <c r="E2436">
        <v>1592.2099609375</v>
      </c>
    </row>
    <row r="2437" spans="1:5">
      <c r="A2437" s="92">
        <v>2080</v>
      </c>
      <c r="B2437" s="92" t="s">
        <v>112</v>
      </c>
      <c r="C2437" s="92" t="s">
        <v>285</v>
      </c>
      <c r="D2437" s="92" t="s">
        <v>286</v>
      </c>
      <c r="E2437">
        <v>121.325843811035</v>
      </c>
    </row>
    <row r="2438" spans="1:5">
      <c r="A2438" s="92">
        <v>2080</v>
      </c>
      <c r="B2438" s="92" t="s">
        <v>112</v>
      </c>
      <c r="C2438" s="92" t="s">
        <v>285</v>
      </c>
      <c r="D2438" s="92" t="s">
        <v>286</v>
      </c>
      <c r="E2438">
        <v>279.39218139648398</v>
      </c>
    </row>
    <row r="2439" spans="1:5">
      <c r="A2439" s="92">
        <v>2080</v>
      </c>
      <c r="B2439" s="92" t="s">
        <v>115</v>
      </c>
      <c r="C2439" s="92" t="s">
        <v>285</v>
      </c>
      <c r="D2439" s="92" t="s">
        <v>286</v>
      </c>
      <c r="E2439">
        <v>1616.20568847656</v>
      </c>
    </row>
    <row r="2440" spans="1:5">
      <c r="A2440" s="92">
        <v>2080</v>
      </c>
      <c r="B2440" s="92" t="s">
        <v>115</v>
      </c>
      <c r="C2440" s="92" t="s">
        <v>285</v>
      </c>
      <c r="D2440" s="92" t="s">
        <v>286</v>
      </c>
      <c r="E2440">
        <v>712.39123535156205</v>
      </c>
    </row>
    <row r="2441" spans="1:5">
      <c r="A2441" s="92">
        <v>2080</v>
      </c>
      <c r="B2441" s="92" t="s">
        <v>118</v>
      </c>
      <c r="C2441" s="92" t="s">
        <v>285</v>
      </c>
      <c r="D2441" s="92" t="s">
        <v>286</v>
      </c>
      <c r="E2441">
        <v>186.95936584472699</v>
      </c>
    </row>
    <row r="2442" spans="1:5">
      <c r="A2442" s="92">
        <v>2080</v>
      </c>
      <c r="B2442" s="92" t="s">
        <v>118</v>
      </c>
      <c r="C2442" s="92" t="s">
        <v>285</v>
      </c>
      <c r="D2442" s="92" t="s">
        <v>286</v>
      </c>
      <c r="E2442">
        <v>3176.42407226562</v>
      </c>
    </row>
    <row r="2443" spans="1:5">
      <c r="A2443" s="92">
        <v>2080</v>
      </c>
      <c r="B2443" s="92" t="s">
        <v>121</v>
      </c>
      <c r="C2443" s="92" t="s">
        <v>285</v>
      </c>
      <c r="D2443" s="92" t="s">
        <v>286</v>
      </c>
      <c r="E2443">
        <v>1316.37939453125</v>
      </c>
    </row>
    <row r="2444" spans="1:5">
      <c r="A2444" s="92">
        <v>2080</v>
      </c>
      <c r="B2444" s="92" t="s">
        <v>121</v>
      </c>
      <c r="C2444" s="92" t="s">
        <v>285</v>
      </c>
      <c r="D2444" s="92" t="s">
        <v>286</v>
      </c>
      <c r="E2444">
        <v>1819.94714355469</v>
      </c>
    </row>
    <row r="2445" spans="1:5">
      <c r="A2445" s="92">
        <v>2080</v>
      </c>
      <c r="B2445" s="92" t="s">
        <v>181</v>
      </c>
      <c r="C2445" s="92" t="s">
        <v>285</v>
      </c>
      <c r="D2445" s="92" t="s">
        <v>286</v>
      </c>
      <c r="E2445">
        <v>1750.07775878906</v>
      </c>
    </row>
    <row r="2446" spans="1:5">
      <c r="A2446" s="92">
        <v>2080</v>
      </c>
      <c r="B2446" s="92" t="s">
        <v>181</v>
      </c>
      <c r="C2446" s="92" t="s">
        <v>285</v>
      </c>
      <c r="D2446" s="92" t="s">
        <v>286</v>
      </c>
      <c r="E2446">
        <v>99.952682495117202</v>
      </c>
    </row>
    <row r="2447" spans="1:5">
      <c r="A2447" s="92">
        <v>2080</v>
      </c>
      <c r="B2447" s="92" t="s">
        <v>181</v>
      </c>
      <c r="C2447" s="92" t="s">
        <v>285</v>
      </c>
      <c r="D2447" s="92" t="s">
        <v>286</v>
      </c>
      <c r="E2447">
        <v>172.533203125</v>
      </c>
    </row>
    <row r="2448" spans="1:5">
      <c r="A2448" s="92">
        <v>2080</v>
      </c>
      <c r="B2448" s="92" t="s">
        <v>181</v>
      </c>
      <c r="C2448" s="92" t="s">
        <v>285</v>
      </c>
      <c r="D2448" s="92" t="s">
        <v>286</v>
      </c>
      <c r="E2448">
        <v>10.1919603347778</v>
      </c>
    </row>
    <row r="2449" spans="1:5">
      <c r="A2449" s="92">
        <v>2080</v>
      </c>
      <c r="B2449" s="92" t="s">
        <v>181</v>
      </c>
      <c r="C2449" s="92" t="s">
        <v>285</v>
      </c>
      <c r="D2449" s="92" t="s">
        <v>286</v>
      </c>
      <c r="E2449">
        <v>3892.5830078125</v>
      </c>
    </row>
    <row r="2450" spans="1:5">
      <c r="A2450" s="92">
        <v>2080</v>
      </c>
      <c r="B2450" s="92" t="s">
        <v>181</v>
      </c>
      <c r="C2450" s="92" t="s">
        <v>285</v>
      </c>
      <c r="D2450" s="92" t="s">
        <v>286</v>
      </c>
      <c r="E2450">
        <v>2643.20874023438</v>
      </c>
    </row>
    <row r="2451" spans="1:5">
      <c r="A2451" s="92">
        <v>2080</v>
      </c>
      <c r="B2451" s="92" t="s">
        <v>124</v>
      </c>
      <c r="C2451" s="92" t="s">
        <v>285</v>
      </c>
      <c r="D2451" s="92" t="s">
        <v>286</v>
      </c>
      <c r="E2451">
        <v>3958.353515625</v>
      </c>
    </row>
    <row r="2452" spans="1:5">
      <c r="A2452" s="92">
        <v>2080</v>
      </c>
      <c r="B2452" s="92" t="s">
        <v>124</v>
      </c>
      <c r="C2452" s="92" t="s">
        <v>285</v>
      </c>
      <c r="D2452" s="92" t="s">
        <v>286</v>
      </c>
      <c r="E2452">
        <v>3.14099073410034</v>
      </c>
    </row>
    <row r="2453" spans="1:5">
      <c r="A2453" s="92">
        <v>2080</v>
      </c>
      <c r="B2453" s="92" t="s">
        <v>130</v>
      </c>
      <c r="C2453" s="92" t="s">
        <v>285</v>
      </c>
      <c r="D2453" s="92" t="s">
        <v>286</v>
      </c>
      <c r="E2453">
        <v>14683.9365234375</v>
      </c>
    </row>
    <row r="2454" spans="1:5">
      <c r="A2454" s="92">
        <v>2080</v>
      </c>
      <c r="B2454" s="92" t="s">
        <v>130</v>
      </c>
      <c r="C2454" s="92" t="s">
        <v>285</v>
      </c>
      <c r="D2454" s="92" t="s">
        <v>286</v>
      </c>
      <c r="E2454">
        <v>526.44860839843795</v>
      </c>
    </row>
    <row r="2455" spans="1:5">
      <c r="A2455" s="92">
        <v>2080</v>
      </c>
      <c r="B2455" s="92" t="s">
        <v>130</v>
      </c>
      <c r="C2455" s="92" t="s">
        <v>285</v>
      </c>
      <c r="D2455" s="92" t="s">
        <v>286</v>
      </c>
      <c r="E2455">
        <v>9052.04296875</v>
      </c>
    </row>
    <row r="2456" spans="1:5">
      <c r="A2456" s="92">
        <v>2080</v>
      </c>
      <c r="B2456" s="92" t="s">
        <v>130</v>
      </c>
      <c r="C2456" s="92" t="s">
        <v>285</v>
      </c>
      <c r="D2456" s="92" t="s">
        <v>286</v>
      </c>
      <c r="E2456">
        <v>1492.60522460938</v>
      </c>
    </row>
    <row r="2457" spans="1:5">
      <c r="A2457" s="92">
        <v>2080</v>
      </c>
      <c r="B2457" s="92" t="s">
        <v>130</v>
      </c>
      <c r="C2457" s="92" t="s">
        <v>285</v>
      </c>
      <c r="D2457" s="92" t="s">
        <v>286</v>
      </c>
      <c r="E2457">
        <v>298.73309326171898</v>
      </c>
    </row>
    <row r="2458" spans="1:5">
      <c r="A2458" s="92">
        <v>2080</v>
      </c>
      <c r="B2458" s="92" t="s">
        <v>130</v>
      </c>
      <c r="C2458" s="92" t="s">
        <v>285</v>
      </c>
      <c r="D2458" s="92" t="s">
        <v>286</v>
      </c>
      <c r="E2458">
        <v>6507.22119140625</v>
      </c>
    </row>
    <row r="2459" spans="1:5">
      <c r="A2459" s="92">
        <v>2080</v>
      </c>
      <c r="B2459" s="92" t="s">
        <v>132</v>
      </c>
      <c r="C2459" s="92" t="s">
        <v>285</v>
      </c>
      <c r="D2459" s="92" t="s">
        <v>286</v>
      </c>
      <c r="E2459">
        <v>25978.232421875</v>
      </c>
    </row>
    <row r="2460" spans="1:5">
      <c r="A2460" s="92">
        <v>2080</v>
      </c>
      <c r="B2460" s="92" t="s">
        <v>132</v>
      </c>
      <c r="C2460" s="92" t="s">
        <v>285</v>
      </c>
      <c r="D2460" s="92" t="s">
        <v>286</v>
      </c>
      <c r="E2460">
        <v>20284.345703125</v>
      </c>
    </row>
    <row r="2461" spans="1:5">
      <c r="A2461" s="92">
        <v>2080</v>
      </c>
      <c r="B2461" s="92" t="s">
        <v>132</v>
      </c>
      <c r="C2461" s="92" t="s">
        <v>285</v>
      </c>
      <c r="D2461" s="92" t="s">
        <v>286</v>
      </c>
      <c r="E2461">
        <v>12550.5009765625</v>
      </c>
    </row>
    <row r="2462" spans="1:5">
      <c r="A2462" s="92">
        <v>2080</v>
      </c>
      <c r="B2462" s="92" t="s">
        <v>132</v>
      </c>
      <c r="C2462" s="92" t="s">
        <v>285</v>
      </c>
      <c r="D2462" s="92" t="s">
        <v>286</v>
      </c>
      <c r="E2462">
        <v>1044.48596191406</v>
      </c>
    </row>
    <row r="2463" spans="1:5">
      <c r="A2463" s="92">
        <v>2080</v>
      </c>
      <c r="B2463" s="92" t="s">
        <v>287</v>
      </c>
      <c r="C2463" s="92" t="s">
        <v>285</v>
      </c>
      <c r="D2463" s="92" t="s">
        <v>286</v>
      </c>
      <c r="E2463">
        <v>79.269119262695298</v>
      </c>
    </row>
    <row r="2464" spans="1:5">
      <c r="A2464" s="92">
        <v>2080</v>
      </c>
      <c r="B2464" s="92" t="s">
        <v>287</v>
      </c>
      <c r="C2464" s="92" t="s">
        <v>285</v>
      </c>
      <c r="D2464" s="92" t="s">
        <v>286</v>
      </c>
      <c r="E2464">
        <v>8178.33203125</v>
      </c>
    </row>
    <row r="2465" spans="1:5">
      <c r="A2465" s="92">
        <v>2080</v>
      </c>
      <c r="B2465" s="92" t="s">
        <v>287</v>
      </c>
      <c r="C2465" s="92" t="s">
        <v>285</v>
      </c>
      <c r="D2465" s="92" t="s">
        <v>286</v>
      </c>
      <c r="E2465">
        <v>108.87400817871099</v>
      </c>
    </row>
    <row r="2466" spans="1:5">
      <c r="A2466" s="92">
        <v>2080</v>
      </c>
      <c r="B2466" s="92" t="s">
        <v>287</v>
      </c>
      <c r="C2466" s="92" t="s">
        <v>285</v>
      </c>
      <c r="D2466" s="92" t="s">
        <v>286</v>
      </c>
      <c r="E2466">
        <v>5077.82275390625</v>
      </c>
    </row>
    <row r="2467" spans="1:5">
      <c r="A2467" s="92">
        <v>2080</v>
      </c>
      <c r="B2467" s="92" t="s">
        <v>141</v>
      </c>
      <c r="C2467" s="92" t="s">
        <v>285</v>
      </c>
      <c r="D2467" s="92" t="s">
        <v>286</v>
      </c>
      <c r="E2467">
        <v>3316.61987304688</v>
      </c>
    </row>
    <row r="2468" spans="1:5">
      <c r="A2468" s="92">
        <v>2080</v>
      </c>
      <c r="B2468" s="92" t="s">
        <v>141</v>
      </c>
      <c r="C2468" s="92" t="s">
        <v>285</v>
      </c>
      <c r="D2468" s="92" t="s">
        <v>286</v>
      </c>
      <c r="E2468">
        <v>3609.57104492188</v>
      </c>
    </row>
    <row r="2469" spans="1:5">
      <c r="A2469" s="92">
        <v>2080</v>
      </c>
      <c r="B2469" s="92" t="s">
        <v>141</v>
      </c>
      <c r="C2469" s="92" t="s">
        <v>285</v>
      </c>
      <c r="D2469" s="92" t="s">
        <v>286</v>
      </c>
      <c r="E2469">
        <v>9.9184436798095703</v>
      </c>
    </row>
    <row r="2470" spans="1:5">
      <c r="A2470" s="92">
        <v>2080</v>
      </c>
      <c r="B2470" s="92" t="s">
        <v>141</v>
      </c>
      <c r="C2470" s="92" t="s">
        <v>285</v>
      </c>
      <c r="D2470" s="92" t="s">
        <v>286</v>
      </c>
      <c r="E2470">
        <v>3939.4267578125</v>
      </c>
    </row>
    <row r="2471" spans="1:5">
      <c r="A2471" s="92">
        <v>2080</v>
      </c>
      <c r="B2471" s="92" t="s">
        <v>141</v>
      </c>
      <c r="C2471" s="92" t="s">
        <v>285</v>
      </c>
      <c r="D2471" s="92" t="s">
        <v>286</v>
      </c>
      <c r="E2471">
        <v>5402.31884765625</v>
      </c>
    </row>
    <row r="2472" spans="1:5">
      <c r="A2472" s="92">
        <v>2080</v>
      </c>
      <c r="B2472" s="92" t="s">
        <v>141</v>
      </c>
      <c r="C2472" s="92" t="s">
        <v>285</v>
      </c>
      <c r="D2472" s="92" t="s">
        <v>286</v>
      </c>
      <c r="E2472">
        <v>5.21059226989746</v>
      </c>
    </row>
    <row r="2473" spans="1:5">
      <c r="A2473" s="92">
        <v>2080</v>
      </c>
      <c r="B2473" s="92" t="s">
        <v>141</v>
      </c>
      <c r="C2473" s="92" t="s">
        <v>285</v>
      </c>
      <c r="D2473" s="92" t="s">
        <v>286</v>
      </c>
      <c r="E2473">
        <v>4604.54931640625</v>
      </c>
    </row>
    <row r="2474" spans="1:5">
      <c r="A2474" s="92">
        <v>2080</v>
      </c>
      <c r="B2474" s="92" t="s">
        <v>141</v>
      </c>
      <c r="C2474" s="92" t="s">
        <v>285</v>
      </c>
      <c r="D2474" s="92" t="s">
        <v>286</v>
      </c>
      <c r="E2474">
        <v>1806.67211914062</v>
      </c>
    </row>
    <row r="2475" spans="1:5">
      <c r="A2475" s="92">
        <v>2080</v>
      </c>
      <c r="B2475" s="92" t="s">
        <v>141</v>
      </c>
      <c r="C2475" s="92" t="s">
        <v>285</v>
      </c>
      <c r="D2475" s="92" t="s">
        <v>286</v>
      </c>
      <c r="E2475">
        <v>2155.11450195312</v>
      </c>
    </row>
    <row r="2476" spans="1:5">
      <c r="A2476" s="92">
        <v>2080</v>
      </c>
      <c r="B2476" s="92" t="s">
        <v>141</v>
      </c>
      <c r="C2476" s="92" t="s">
        <v>285</v>
      </c>
      <c r="D2476" s="92" t="s">
        <v>286</v>
      </c>
      <c r="E2476">
        <v>1991.86767578125</v>
      </c>
    </row>
    <row r="2477" spans="1:5">
      <c r="A2477" s="92">
        <v>2080</v>
      </c>
      <c r="B2477" s="92" t="s">
        <v>141</v>
      </c>
      <c r="C2477" s="92" t="s">
        <v>285</v>
      </c>
      <c r="D2477" s="92" t="s">
        <v>286</v>
      </c>
      <c r="E2477">
        <v>2153.00610351562</v>
      </c>
    </row>
    <row r="2478" spans="1:5">
      <c r="A2478" s="92">
        <v>2080</v>
      </c>
      <c r="B2478" s="92" t="s">
        <v>141</v>
      </c>
      <c r="C2478" s="92" t="s">
        <v>285</v>
      </c>
      <c r="D2478" s="92" t="s">
        <v>286</v>
      </c>
      <c r="E2478">
        <v>227.48538208007801</v>
      </c>
    </row>
    <row r="2479" spans="1:5">
      <c r="A2479" s="92">
        <v>2080</v>
      </c>
      <c r="B2479" s="92" t="s">
        <v>182</v>
      </c>
      <c r="C2479" s="92" t="s">
        <v>285</v>
      </c>
      <c r="D2479" s="92" t="s">
        <v>286</v>
      </c>
      <c r="E2479">
        <v>1832.90515136719</v>
      </c>
    </row>
    <row r="2480" spans="1:5">
      <c r="A2480" s="92">
        <v>2080</v>
      </c>
      <c r="B2480" s="92" t="s">
        <v>182</v>
      </c>
      <c r="C2480" s="92" t="s">
        <v>285</v>
      </c>
      <c r="D2480" s="92" t="s">
        <v>286</v>
      </c>
      <c r="E2480">
        <v>1652.82373046875</v>
      </c>
    </row>
    <row r="2481" spans="1:5">
      <c r="A2481" s="92">
        <v>2080</v>
      </c>
      <c r="B2481" s="92" t="s">
        <v>182</v>
      </c>
      <c r="C2481" s="92" t="s">
        <v>285</v>
      </c>
      <c r="D2481" s="92" t="s">
        <v>286</v>
      </c>
      <c r="E2481">
        <v>2288.9794921875</v>
      </c>
    </row>
    <row r="2482" spans="1:5">
      <c r="A2482" s="92">
        <v>2080</v>
      </c>
      <c r="B2482" s="92" t="s">
        <v>144</v>
      </c>
      <c r="C2482" s="92" t="s">
        <v>285</v>
      </c>
      <c r="D2482" s="92" t="s">
        <v>286</v>
      </c>
      <c r="E2482">
        <v>3089.79248046875</v>
      </c>
    </row>
    <row r="2483" spans="1:5">
      <c r="A2483" s="92">
        <v>2080</v>
      </c>
      <c r="B2483" s="92" t="s">
        <v>144</v>
      </c>
      <c r="C2483" s="92" t="s">
        <v>285</v>
      </c>
      <c r="D2483" s="92" t="s">
        <v>286</v>
      </c>
      <c r="E2483">
        <v>1180.07482910156</v>
      </c>
    </row>
    <row r="2484" spans="1:5">
      <c r="A2484" s="92">
        <v>2080</v>
      </c>
      <c r="B2484" s="92" t="s">
        <v>144</v>
      </c>
      <c r="C2484" s="92" t="s">
        <v>285</v>
      </c>
      <c r="D2484" s="92" t="s">
        <v>286</v>
      </c>
      <c r="E2484">
        <v>5716.27490234375</v>
      </c>
    </row>
    <row r="2485" spans="1:5">
      <c r="A2485" s="92">
        <v>2080</v>
      </c>
      <c r="B2485" s="92" t="s">
        <v>144</v>
      </c>
      <c r="C2485" s="92" t="s">
        <v>285</v>
      </c>
      <c r="D2485" s="92" t="s">
        <v>286</v>
      </c>
      <c r="E2485">
        <v>602.06182861328102</v>
      </c>
    </row>
    <row r="2486" spans="1:5">
      <c r="A2486" s="92">
        <v>2080</v>
      </c>
      <c r="B2486" s="92" t="s">
        <v>144</v>
      </c>
      <c r="C2486" s="92" t="s">
        <v>285</v>
      </c>
      <c r="D2486" s="92" t="s">
        <v>286</v>
      </c>
      <c r="E2486">
        <v>123.321617126465</v>
      </c>
    </row>
    <row r="2487" spans="1:5">
      <c r="A2487" s="92">
        <v>2080</v>
      </c>
      <c r="B2487" s="92" t="s">
        <v>144</v>
      </c>
      <c r="C2487" s="92" t="s">
        <v>285</v>
      </c>
      <c r="D2487" s="92" t="s">
        <v>286</v>
      </c>
      <c r="E2487">
        <v>2191.80102539062</v>
      </c>
    </row>
    <row r="2488" spans="1:5">
      <c r="A2488" s="92">
        <v>2080</v>
      </c>
      <c r="B2488" s="92" t="s">
        <v>144</v>
      </c>
      <c r="C2488" s="92" t="s">
        <v>285</v>
      </c>
      <c r="D2488" s="92" t="s">
        <v>286</v>
      </c>
      <c r="E2488">
        <v>1889.68872070312</v>
      </c>
    </row>
    <row r="2489" spans="1:5">
      <c r="A2489" s="92">
        <v>2080</v>
      </c>
      <c r="B2489" s="92" t="s">
        <v>147</v>
      </c>
      <c r="C2489" s="92" t="s">
        <v>285</v>
      </c>
      <c r="D2489" s="92" t="s">
        <v>286</v>
      </c>
      <c r="E2489">
        <v>2365.20556640625</v>
      </c>
    </row>
    <row r="2490" spans="1:5">
      <c r="A2490" s="92">
        <v>2080</v>
      </c>
      <c r="B2490" s="92" t="s">
        <v>147</v>
      </c>
      <c r="C2490" s="92" t="s">
        <v>285</v>
      </c>
      <c r="D2490" s="92" t="s">
        <v>286</v>
      </c>
      <c r="E2490">
        <v>826.87945556640602</v>
      </c>
    </row>
    <row r="2491" spans="1:5">
      <c r="A2491" s="92">
        <v>2080</v>
      </c>
      <c r="B2491" s="92" t="s">
        <v>147</v>
      </c>
      <c r="C2491" s="92" t="s">
        <v>285</v>
      </c>
      <c r="D2491" s="92" t="s">
        <v>286</v>
      </c>
      <c r="E2491">
        <v>332.52111816406199</v>
      </c>
    </row>
    <row r="2492" spans="1:5">
      <c r="A2492" s="92">
        <v>2080</v>
      </c>
      <c r="B2492" s="92" t="s">
        <v>147</v>
      </c>
      <c r="C2492" s="92" t="s">
        <v>285</v>
      </c>
      <c r="D2492" s="92" t="s">
        <v>286</v>
      </c>
      <c r="E2492">
        <v>6101.9697265625</v>
      </c>
    </row>
    <row r="2493" spans="1:5">
      <c r="A2493" s="92">
        <v>2080</v>
      </c>
      <c r="B2493" s="92" t="s">
        <v>147</v>
      </c>
      <c r="C2493" s="92" t="s">
        <v>285</v>
      </c>
      <c r="D2493" s="92" t="s">
        <v>286</v>
      </c>
      <c r="E2493">
        <v>5809.58154296875</v>
      </c>
    </row>
    <row r="2494" spans="1:5">
      <c r="A2494" s="92">
        <v>2080</v>
      </c>
      <c r="B2494" s="92" t="s">
        <v>183</v>
      </c>
      <c r="C2494" s="92" t="s">
        <v>285</v>
      </c>
      <c r="D2494" s="92" t="s">
        <v>286</v>
      </c>
      <c r="E2494">
        <v>13597.453125</v>
      </c>
    </row>
    <row r="2495" spans="1:5">
      <c r="A2495" s="92">
        <v>2080</v>
      </c>
      <c r="B2495" s="92" t="s">
        <v>183</v>
      </c>
      <c r="C2495" s="92" t="s">
        <v>285</v>
      </c>
      <c r="D2495" s="92" t="s">
        <v>286</v>
      </c>
      <c r="E2495">
        <v>3388.92260742188</v>
      </c>
    </row>
    <row r="2496" spans="1:5">
      <c r="A2496" s="92">
        <v>2080</v>
      </c>
      <c r="B2496" s="92" t="s">
        <v>183</v>
      </c>
      <c r="C2496" s="92" t="s">
        <v>285</v>
      </c>
      <c r="D2496" s="92" t="s">
        <v>286</v>
      </c>
      <c r="E2496">
        <v>1537.08752441406</v>
      </c>
    </row>
    <row r="2497" spans="1:5">
      <c r="A2497" s="92">
        <v>2080</v>
      </c>
      <c r="B2497" s="92" t="s">
        <v>183</v>
      </c>
      <c r="C2497" s="92" t="s">
        <v>285</v>
      </c>
      <c r="D2497" s="92" t="s">
        <v>286</v>
      </c>
      <c r="E2497">
        <v>4440.0888671875</v>
      </c>
    </row>
    <row r="2498" spans="1:5">
      <c r="A2498" s="92">
        <v>2080</v>
      </c>
      <c r="B2498" s="92" t="s">
        <v>149</v>
      </c>
      <c r="C2498" s="92" t="s">
        <v>285</v>
      </c>
      <c r="D2498" s="92" t="s">
        <v>286</v>
      </c>
      <c r="E2498">
        <v>783.38342285156205</v>
      </c>
    </row>
    <row r="2499" spans="1:5">
      <c r="A2499" s="92">
        <v>2080</v>
      </c>
      <c r="B2499" s="92" t="s">
        <v>149</v>
      </c>
      <c r="C2499" s="92" t="s">
        <v>285</v>
      </c>
      <c r="D2499" s="92" t="s">
        <v>286</v>
      </c>
      <c r="E2499">
        <v>9.8867085762321906E-4</v>
      </c>
    </row>
    <row r="2500" spans="1:5">
      <c r="A2500" s="92">
        <v>2080</v>
      </c>
      <c r="B2500" s="92" t="s">
        <v>149</v>
      </c>
      <c r="C2500" s="92" t="s">
        <v>285</v>
      </c>
      <c r="D2500" s="92" t="s">
        <v>286</v>
      </c>
      <c r="E2500">
        <v>32.969635009765597</v>
      </c>
    </row>
    <row r="2501" spans="1:5">
      <c r="A2501" s="92">
        <v>2080</v>
      </c>
      <c r="B2501" s="92" t="s">
        <v>149</v>
      </c>
      <c r="C2501" s="92" t="s">
        <v>285</v>
      </c>
      <c r="D2501" s="92" t="s">
        <v>286</v>
      </c>
      <c r="E2501">
        <v>6.61971187591553</v>
      </c>
    </row>
    <row r="2502" spans="1:5">
      <c r="A2502" s="92">
        <v>2080</v>
      </c>
      <c r="B2502" s="92" t="s">
        <v>149</v>
      </c>
      <c r="C2502" s="92" t="s">
        <v>285</v>
      </c>
      <c r="D2502" s="92" t="s">
        <v>286</v>
      </c>
      <c r="E2502">
        <v>1.27213895320892</v>
      </c>
    </row>
    <row r="2503" spans="1:5">
      <c r="A2503" s="92">
        <v>2080</v>
      </c>
      <c r="B2503" s="92" t="s">
        <v>149</v>
      </c>
      <c r="C2503" s="92" t="s">
        <v>285</v>
      </c>
      <c r="D2503" s="92" t="s">
        <v>286</v>
      </c>
      <c r="E2503">
        <v>4.4093685150146502</v>
      </c>
    </row>
    <row r="2504" spans="1:5">
      <c r="A2504" s="92">
        <v>2080</v>
      </c>
      <c r="B2504" s="92" t="s">
        <v>149</v>
      </c>
      <c r="C2504" s="92" t="s">
        <v>285</v>
      </c>
      <c r="D2504" s="92" t="s">
        <v>286</v>
      </c>
      <c r="E2504">
        <v>596.82080078125</v>
      </c>
    </row>
    <row r="2505" spans="1:5">
      <c r="A2505" s="92">
        <v>2080</v>
      </c>
      <c r="B2505" s="92" t="s">
        <v>149</v>
      </c>
      <c r="C2505" s="92" t="s">
        <v>285</v>
      </c>
      <c r="D2505" s="92" t="s">
        <v>286</v>
      </c>
      <c r="E2505">
        <v>7.8823332786560103</v>
      </c>
    </row>
    <row r="2506" spans="1:5">
      <c r="A2506" s="92">
        <v>2080</v>
      </c>
      <c r="B2506" s="92" t="s">
        <v>149</v>
      </c>
      <c r="C2506" s="92" t="s">
        <v>285</v>
      </c>
      <c r="D2506" s="92" t="s">
        <v>286</v>
      </c>
      <c r="E2506">
        <v>3606.88403320312</v>
      </c>
    </row>
    <row r="2507" spans="1:5">
      <c r="A2507" s="92">
        <v>2080</v>
      </c>
      <c r="B2507" s="92" t="s">
        <v>149</v>
      </c>
      <c r="C2507" s="92" t="s">
        <v>285</v>
      </c>
      <c r="D2507" s="92" t="s">
        <v>286</v>
      </c>
      <c r="E2507">
        <v>137.65701293945301</v>
      </c>
    </row>
    <row r="2508" spans="1:5">
      <c r="A2508" s="92">
        <v>2080</v>
      </c>
      <c r="B2508" s="92" t="s">
        <v>149</v>
      </c>
      <c r="C2508" s="92" t="s">
        <v>285</v>
      </c>
      <c r="D2508" s="92" t="s">
        <v>286</v>
      </c>
      <c r="E2508">
        <v>2.1054120063781698</v>
      </c>
    </row>
    <row r="2509" spans="1:5">
      <c r="A2509" s="92">
        <v>2080</v>
      </c>
      <c r="B2509" s="92" t="s">
        <v>149</v>
      </c>
      <c r="C2509" s="92" t="s">
        <v>285</v>
      </c>
      <c r="D2509" s="92" t="s">
        <v>286</v>
      </c>
      <c r="E2509">
        <v>0.72489303350448597</v>
      </c>
    </row>
    <row r="2510" spans="1:5">
      <c r="A2510" s="92">
        <v>2080</v>
      </c>
      <c r="B2510" s="92" t="s">
        <v>149</v>
      </c>
      <c r="C2510" s="92" t="s">
        <v>285</v>
      </c>
      <c r="D2510" s="92" t="s">
        <v>286</v>
      </c>
      <c r="E2510">
        <v>0.81946504116058305</v>
      </c>
    </row>
    <row r="2511" spans="1:5">
      <c r="A2511" s="92">
        <v>2080</v>
      </c>
      <c r="B2511" s="92" t="s">
        <v>149</v>
      </c>
      <c r="C2511" s="92" t="s">
        <v>285</v>
      </c>
      <c r="D2511" s="92" t="s">
        <v>286</v>
      </c>
      <c r="E2511">
        <v>98.380775451660199</v>
      </c>
    </row>
    <row r="2512" spans="1:5">
      <c r="A2512" s="92">
        <v>2080</v>
      </c>
      <c r="B2512" s="92" t="s">
        <v>155</v>
      </c>
      <c r="C2512" s="92" t="s">
        <v>285</v>
      </c>
      <c r="D2512" s="92" t="s">
        <v>286</v>
      </c>
      <c r="E2512">
        <v>725.666259765625</v>
      </c>
    </row>
    <row r="2513" spans="1:5">
      <c r="A2513" s="92">
        <v>2080</v>
      </c>
      <c r="B2513" s="92" t="s">
        <v>155</v>
      </c>
      <c r="C2513" s="92" t="s">
        <v>285</v>
      </c>
      <c r="D2513" s="92" t="s">
        <v>286</v>
      </c>
      <c r="E2513">
        <v>2377.16479492188</v>
      </c>
    </row>
    <row r="2514" spans="1:5">
      <c r="A2514" s="92">
        <v>2080</v>
      </c>
      <c r="B2514" s="92" t="s">
        <v>155</v>
      </c>
      <c r="C2514" s="92" t="s">
        <v>285</v>
      </c>
      <c r="D2514" s="92" t="s">
        <v>286</v>
      </c>
      <c r="E2514">
        <v>2258.73364257812</v>
      </c>
    </row>
    <row r="2515" spans="1:5">
      <c r="A2515" s="92">
        <v>2080</v>
      </c>
      <c r="B2515" s="92" t="s">
        <v>155</v>
      </c>
      <c r="C2515" s="92" t="s">
        <v>285</v>
      </c>
      <c r="D2515" s="92" t="s">
        <v>286</v>
      </c>
      <c r="E2515">
        <v>6990.55029296875</v>
      </c>
    </row>
    <row r="2516" spans="1:5">
      <c r="A2516" s="92">
        <v>2080</v>
      </c>
      <c r="B2516" s="92" t="s">
        <v>155</v>
      </c>
      <c r="C2516" s="92" t="s">
        <v>285</v>
      </c>
      <c r="D2516" s="92" t="s">
        <v>286</v>
      </c>
      <c r="E2516">
        <v>4913</v>
      </c>
    </row>
    <row r="2517" spans="1:5">
      <c r="A2517" s="92">
        <v>2080</v>
      </c>
      <c r="B2517" s="92" t="s">
        <v>155</v>
      </c>
      <c r="C2517" s="92" t="s">
        <v>285</v>
      </c>
      <c r="D2517" s="92" t="s">
        <v>286</v>
      </c>
      <c r="E2517">
        <v>300.98034667968801</v>
      </c>
    </row>
    <row r="2518" spans="1:5">
      <c r="A2518" s="92">
        <v>2080</v>
      </c>
      <c r="B2518" s="92" t="s">
        <v>155</v>
      </c>
      <c r="C2518" s="92" t="s">
        <v>285</v>
      </c>
      <c r="D2518" s="92" t="s">
        <v>286</v>
      </c>
      <c r="E2518">
        <v>15775.701171875</v>
      </c>
    </row>
    <row r="2519" spans="1:5">
      <c r="A2519" s="92">
        <v>2080</v>
      </c>
      <c r="B2519" s="92" t="s">
        <v>155</v>
      </c>
      <c r="C2519" s="92" t="s">
        <v>285</v>
      </c>
      <c r="D2519" s="92" t="s">
        <v>286</v>
      </c>
      <c r="E2519">
        <v>1.6463090181350699</v>
      </c>
    </row>
    <row r="2520" spans="1:5">
      <c r="A2520" s="92">
        <v>2080</v>
      </c>
      <c r="B2520" s="92" t="s">
        <v>155</v>
      </c>
      <c r="C2520" s="92" t="s">
        <v>285</v>
      </c>
      <c r="D2520" s="92" t="s">
        <v>286</v>
      </c>
      <c r="E2520">
        <v>3.8239967543631801E-3</v>
      </c>
    </row>
    <row r="2521" spans="1:5">
      <c r="A2521" s="92">
        <v>2080</v>
      </c>
      <c r="B2521" s="92" t="s">
        <v>155</v>
      </c>
      <c r="C2521" s="92" t="s">
        <v>285</v>
      </c>
      <c r="D2521" s="92" t="s">
        <v>286</v>
      </c>
      <c r="E2521">
        <v>15110.0595703125</v>
      </c>
    </row>
    <row r="2522" spans="1:5">
      <c r="A2522" s="92">
        <v>2080</v>
      </c>
      <c r="B2522" s="92" t="s">
        <v>155</v>
      </c>
      <c r="C2522" s="92" t="s">
        <v>285</v>
      </c>
      <c r="D2522" s="92" t="s">
        <v>286</v>
      </c>
      <c r="E2522">
        <v>0.56831061840057395</v>
      </c>
    </row>
    <row r="2523" spans="1:5">
      <c r="A2523" s="92">
        <v>2080</v>
      </c>
      <c r="B2523" s="92" t="s">
        <v>155</v>
      </c>
      <c r="C2523" s="92" t="s">
        <v>285</v>
      </c>
      <c r="D2523" s="92" t="s">
        <v>286</v>
      </c>
      <c r="E2523">
        <v>59.576671600341797</v>
      </c>
    </row>
    <row r="2524" spans="1:5">
      <c r="A2524" s="92">
        <v>2085</v>
      </c>
      <c r="B2524" s="92" t="s">
        <v>78</v>
      </c>
      <c r="C2524" s="92" t="s">
        <v>285</v>
      </c>
      <c r="D2524" s="92" t="s">
        <v>286</v>
      </c>
      <c r="E2524">
        <v>1034.63195800781</v>
      </c>
    </row>
    <row r="2525" spans="1:5">
      <c r="A2525" s="92">
        <v>2085</v>
      </c>
      <c r="B2525" s="92" t="s">
        <v>78</v>
      </c>
      <c r="C2525" s="92" t="s">
        <v>285</v>
      </c>
      <c r="D2525" s="92" t="s">
        <v>286</v>
      </c>
      <c r="E2525">
        <v>1900.90100097656</v>
      </c>
    </row>
    <row r="2526" spans="1:5">
      <c r="A2526" s="92">
        <v>2085</v>
      </c>
      <c r="B2526" s="92" t="s">
        <v>78</v>
      </c>
      <c r="C2526" s="92" t="s">
        <v>285</v>
      </c>
      <c r="D2526" s="92" t="s">
        <v>286</v>
      </c>
      <c r="E2526">
        <v>64.367973327636705</v>
      </c>
    </row>
    <row r="2527" spans="1:5">
      <c r="A2527" s="92">
        <v>2085</v>
      </c>
      <c r="B2527" s="92" t="s">
        <v>78</v>
      </c>
      <c r="C2527" s="92" t="s">
        <v>285</v>
      </c>
      <c r="D2527" s="92" t="s">
        <v>286</v>
      </c>
      <c r="E2527">
        <v>11311.3369140625</v>
      </c>
    </row>
    <row r="2528" spans="1:5">
      <c r="A2528" s="92">
        <v>2085</v>
      </c>
      <c r="B2528" s="92" t="s">
        <v>78</v>
      </c>
      <c r="C2528" s="92" t="s">
        <v>285</v>
      </c>
      <c r="D2528" s="92" t="s">
        <v>286</v>
      </c>
      <c r="E2528">
        <v>4790.0380859375</v>
      </c>
    </row>
    <row r="2529" spans="1:5">
      <c r="A2529" s="92">
        <v>2085</v>
      </c>
      <c r="B2529" s="92" t="s">
        <v>78</v>
      </c>
      <c r="C2529" s="92" t="s">
        <v>285</v>
      </c>
      <c r="D2529" s="92" t="s">
        <v>286</v>
      </c>
      <c r="E2529">
        <v>4215.0341796875</v>
      </c>
    </row>
    <row r="2530" spans="1:5">
      <c r="A2530" s="92">
        <v>2085</v>
      </c>
      <c r="B2530" s="92" t="s">
        <v>78</v>
      </c>
      <c r="C2530" s="92" t="s">
        <v>285</v>
      </c>
      <c r="D2530" s="92" t="s">
        <v>286</v>
      </c>
      <c r="E2530">
        <v>8586.6142578125</v>
      </c>
    </row>
    <row r="2531" spans="1:5">
      <c r="A2531" s="92">
        <v>2085</v>
      </c>
      <c r="B2531" s="92" t="s">
        <v>78</v>
      </c>
      <c r="C2531" s="92" t="s">
        <v>285</v>
      </c>
      <c r="D2531" s="92" t="s">
        <v>286</v>
      </c>
      <c r="E2531">
        <v>1747.71789550781</v>
      </c>
    </row>
    <row r="2532" spans="1:5">
      <c r="A2532" s="92">
        <v>2085</v>
      </c>
      <c r="B2532" s="92" t="s">
        <v>81</v>
      </c>
      <c r="C2532" s="92" t="s">
        <v>285</v>
      </c>
      <c r="D2532" s="92" t="s">
        <v>286</v>
      </c>
      <c r="E2532">
        <v>123.813598632812</v>
      </c>
    </row>
    <row r="2533" spans="1:5">
      <c r="A2533" s="92">
        <v>2085</v>
      </c>
      <c r="B2533" s="92" t="s">
        <v>81</v>
      </c>
      <c r="C2533" s="92" t="s">
        <v>285</v>
      </c>
      <c r="D2533" s="92" t="s">
        <v>286</v>
      </c>
      <c r="E2533">
        <v>1099.61389160156</v>
      </c>
    </row>
    <row r="2534" spans="1:5">
      <c r="A2534" s="92">
        <v>2085</v>
      </c>
      <c r="B2534" s="92" t="s">
        <v>81</v>
      </c>
      <c r="C2534" s="92" t="s">
        <v>285</v>
      </c>
      <c r="D2534" s="92" t="s">
        <v>286</v>
      </c>
      <c r="E2534">
        <v>1608.57006835938</v>
      </c>
    </row>
    <row r="2535" spans="1:5">
      <c r="A2535" s="92">
        <v>2085</v>
      </c>
      <c r="B2535" s="92" t="s">
        <v>81</v>
      </c>
      <c r="C2535" s="92" t="s">
        <v>285</v>
      </c>
      <c r="D2535" s="92" t="s">
        <v>286</v>
      </c>
      <c r="E2535">
        <v>756.55926513671898</v>
      </c>
    </row>
    <row r="2536" spans="1:5">
      <c r="A2536" s="92">
        <v>2085</v>
      </c>
      <c r="B2536" s="92" t="s">
        <v>81</v>
      </c>
      <c r="C2536" s="92" t="s">
        <v>285</v>
      </c>
      <c r="D2536" s="92" t="s">
        <v>286</v>
      </c>
      <c r="E2536">
        <v>2110.783203125</v>
      </c>
    </row>
    <row r="2537" spans="1:5">
      <c r="A2537" s="92">
        <v>2085</v>
      </c>
      <c r="B2537" s="92" t="s">
        <v>81</v>
      </c>
      <c r="C2537" s="92" t="s">
        <v>285</v>
      </c>
      <c r="D2537" s="92" t="s">
        <v>286</v>
      </c>
      <c r="E2537">
        <v>3.0705020427703902</v>
      </c>
    </row>
    <row r="2538" spans="1:5">
      <c r="A2538" s="92">
        <v>2085</v>
      </c>
      <c r="B2538" s="92" t="s">
        <v>81</v>
      </c>
      <c r="C2538" s="92" t="s">
        <v>285</v>
      </c>
      <c r="D2538" s="92" t="s">
        <v>286</v>
      </c>
      <c r="E2538">
        <v>1989.96276855469</v>
      </c>
    </row>
    <row r="2539" spans="1:5">
      <c r="A2539" s="92">
        <v>2085</v>
      </c>
      <c r="B2539" s="92" t="s">
        <v>81</v>
      </c>
      <c r="C2539" s="92" t="s">
        <v>285</v>
      </c>
      <c r="D2539" s="92" t="s">
        <v>286</v>
      </c>
      <c r="E2539">
        <v>317.03210449218801</v>
      </c>
    </row>
    <row r="2540" spans="1:5">
      <c r="A2540" s="92">
        <v>2085</v>
      </c>
      <c r="B2540" s="92" t="s">
        <v>81</v>
      </c>
      <c r="C2540" s="92" t="s">
        <v>285</v>
      </c>
      <c r="D2540" s="92" t="s">
        <v>286</v>
      </c>
      <c r="E2540">
        <v>0.681440770626068</v>
      </c>
    </row>
    <row r="2541" spans="1:5">
      <c r="A2541" s="92">
        <v>2085</v>
      </c>
      <c r="B2541" s="92" t="s">
        <v>81</v>
      </c>
      <c r="C2541" s="92" t="s">
        <v>285</v>
      </c>
      <c r="D2541" s="92" t="s">
        <v>286</v>
      </c>
      <c r="E2541">
        <v>367.14431762695301</v>
      </c>
    </row>
    <row r="2542" spans="1:5">
      <c r="A2542" s="92">
        <v>2085</v>
      </c>
      <c r="B2542" s="92" t="s">
        <v>81</v>
      </c>
      <c r="C2542" s="92" t="s">
        <v>285</v>
      </c>
      <c r="D2542" s="92" t="s">
        <v>286</v>
      </c>
      <c r="E2542">
        <v>9.9664716720581108</v>
      </c>
    </row>
    <row r="2543" spans="1:5">
      <c r="A2543" s="92">
        <v>2085</v>
      </c>
      <c r="B2543" s="92" t="s">
        <v>81</v>
      </c>
      <c r="C2543" s="92" t="s">
        <v>285</v>
      </c>
      <c r="D2543" s="92" t="s">
        <v>286</v>
      </c>
      <c r="E2543">
        <v>127.24559020996099</v>
      </c>
    </row>
    <row r="2544" spans="1:5">
      <c r="A2544" s="92">
        <v>2085</v>
      </c>
      <c r="B2544" s="92" t="s">
        <v>87</v>
      </c>
      <c r="C2544" s="92" t="s">
        <v>285</v>
      </c>
      <c r="D2544" s="92" t="s">
        <v>286</v>
      </c>
      <c r="E2544">
        <v>1142.00122070312</v>
      </c>
    </row>
    <row r="2545" spans="1:5">
      <c r="A2545" s="92">
        <v>2085</v>
      </c>
      <c r="B2545" s="92" t="s">
        <v>87</v>
      </c>
      <c r="C2545" s="92" t="s">
        <v>285</v>
      </c>
      <c r="D2545" s="92" t="s">
        <v>286</v>
      </c>
      <c r="E2545">
        <v>1071.75903320312</v>
      </c>
    </row>
    <row r="2546" spans="1:5">
      <c r="A2546" s="92">
        <v>2085</v>
      </c>
      <c r="B2546" s="92" t="s">
        <v>87</v>
      </c>
      <c r="C2546" s="92" t="s">
        <v>285</v>
      </c>
      <c r="D2546" s="92" t="s">
        <v>286</v>
      </c>
      <c r="E2546">
        <v>6012.6767578125</v>
      </c>
    </row>
    <row r="2547" spans="1:5">
      <c r="A2547" s="92">
        <v>2085</v>
      </c>
      <c r="B2547" s="92" t="s">
        <v>87</v>
      </c>
      <c r="C2547" s="92" t="s">
        <v>285</v>
      </c>
      <c r="D2547" s="92" t="s">
        <v>286</v>
      </c>
      <c r="E2547">
        <v>2947.9619140625</v>
      </c>
    </row>
    <row r="2548" spans="1:5">
      <c r="A2548" s="92">
        <v>2085</v>
      </c>
      <c r="B2548" s="92" t="s">
        <v>87</v>
      </c>
      <c r="C2548" s="92" t="s">
        <v>285</v>
      </c>
      <c r="D2548" s="92" t="s">
        <v>286</v>
      </c>
      <c r="E2548">
        <v>3502.86596679688</v>
      </c>
    </row>
    <row r="2549" spans="1:5">
      <c r="A2549" s="92">
        <v>2085</v>
      </c>
      <c r="B2549" s="92" t="s">
        <v>87</v>
      </c>
      <c r="C2549" s="92" t="s">
        <v>285</v>
      </c>
      <c r="D2549" s="92" t="s">
        <v>286</v>
      </c>
      <c r="E2549">
        <v>587.59173583984398</v>
      </c>
    </row>
    <row r="2550" spans="1:5">
      <c r="A2550" s="92">
        <v>2085</v>
      </c>
      <c r="B2550" s="92" t="s">
        <v>87</v>
      </c>
      <c r="C2550" s="92" t="s">
        <v>285</v>
      </c>
      <c r="D2550" s="92" t="s">
        <v>286</v>
      </c>
      <c r="E2550">
        <v>5069.4111328125</v>
      </c>
    </row>
    <row r="2551" spans="1:5">
      <c r="A2551" s="92">
        <v>2085</v>
      </c>
      <c r="B2551" s="92" t="s">
        <v>87</v>
      </c>
      <c r="C2551" s="92" t="s">
        <v>285</v>
      </c>
      <c r="D2551" s="92" t="s">
        <v>286</v>
      </c>
      <c r="E2551">
        <v>0.18397013843059501</v>
      </c>
    </row>
    <row r="2552" spans="1:5">
      <c r="A2552" s="92">
        <v>2085</v>
      </c>
      <c r="B2552" s="92" t="s">
        <v>87</v>
      </c>
      <c r="C2552" s="92" t="s">
        <v>285</v>
      </c>
      <c r="D2552" s="92" t="s">
        <v>286</v>
      </c>
      <c r="E2552">
        <v>3260.46118164062</v>
      </c>
    </row>
    <row r="2553" spans="1:5">
      <c r="A2553" s="92">
        <v>2085</v>
      </c>
      <c r="B2553" s="92" t="s">
        <v>87</v>
      </c>
      <c r="C2553" s="92" t="s">
        <v>285</v>
      </c>
      <c r="D2553" s="92" t="s">
        <v>286</v>
      </c>
      <c r="E2553">
        <v>107.44256591796901</v>
      </c>
    </row>
    <row r="2554" spans="1:5">
      <c r="A2554" s="92">
        <v>2085</v>
      </c>
      <c r="B2554" s="92" t="s">
        <v>87</v>
      </c>
      <c r="C2554" s="92" t="s">
        <v>285</v>
      </c>
      <c r="D2554" s="92" t="s">
        <v>286</v>
      </c>
      <c r="E2554">
        <v>1211.57202148438</v>
      </c>
    </row>
    <row r="2555" spans="1:5">
      <c r="A2555" s="92">
        <v>2085</v>
      </c>
      <c r="B2555" s="92" t="s">
        <v>87</v>
      </c>
      <c r="C2555" s="92" t="s">
        <v>285</v>
      </c>
      <c r="D2555" s="92" t="s">
        <v>286</v>
      </c>
      <c r="E2555">
        <v>1.4387120008468599</v>
      </c>
    </row>
    <row r="2556" spans="1:5">
      <c r="A2556" s="92">
        <v>2085</v>
      </c>
      <c r="B2556" s="92" t="s">
        <v>87</v>
      </c>
      <c r="C2556" s="92" t="s">
        <v>285</v>
      </c>
      <c r="D2556" s="92" t="s">
        <v>286</v>
      </c>
      <c r="E2556">
        <v>664.02374267578102</v>
      </c>
    </row>
    <row r="2557" spans="1:5">
      <c r="A2557" s="92">
        <v>2085</v>
      </c>
      <c r="B2557" s="92" t="s">
        <v>87</v>
      </c>
      <c r="C2557" s="92" t="s">
        <v>285</v>
      </c>
      <c r="D2557" s="92" t="s">
        <v>286</v>
      </c>
      <c r="E2557">
        <v>2.7609586715698202</v>
      </c>
    </row>
    <row r="2558" spans="1:5">
      <c r="A2558" s="92">
        <v>2085</v>
      </c>
      <c r="B2558" s="92" t="s">
        <v>87</v>
      </c>
      <c r="C2558" s="92" t="s">
        <v>285</v>
      </c>
      <c r="D2558" s="92" t="s">
        <v>286</v>
      </c>
      <c r="E2558">
        <v>6356.2802734375</v>
      </c>
    </row>
    <row r="2559" spans="1:5">
      <c r="A2559" s="92">
        <v>2085</v>
      </c>
      <c r="B2559" s="92" t="s">
        <v>84</v>
      </c>
      <c r="C2559" s="92" t="s">
        <v>285</v>
      </c>
      <c r="D2559" s="92" t="s">
        <v>286</v>
      </c>
      <c r="E2559">
        <v>812.08337402343795</v>
      </c>
    </row>
    <row r="2560" spans="1:5">
      <c r="A2560" s="92">
        <v>2085</v>
      </c>
      <c r="B2560" s="92" t="s">
        <v>84</v>
      </c>
      <c r="C2560" s="92" t="s">
        <v>285</v>
      </c>
      <c r="D2560" s="92" t="s">
        <v>286</v>
      </c>
      <c r="E2560">
        <v>462.77355957031199</v>
      </c>
    </row>
    <row r="2561" spans="1:5">
      <c r="A2561" s="92">
        <v>2085</v>
      </c>
      <c r="B2561" s="92" t="s">
        <v>84</v>
      </c>
      <c r="C2561" s="92" t="s">
        <v>285</v>
      </c>
      <c r="D2561" s="92" t="s">
        <v>286</v>
      </c>
      <c r="E2561">
        <v>106.609100341797</v>
      </c>
    </row>
    <row r="2562" spans="1:5">
      <c r="A2562" s="92">
        <v>2085</v>
      </c>
      <c r="B2562" s="92" t="s">
        <v>84</v>
      </c>
      <c r="C2562" s="92" t="s">
        <v>285</v>
      </c>
      <c r="D2562" s="92" t="s">
        <v>286</v>
      </c>
      <c r="E2562">
        <v>6.0689363479614302</v>
      </c>
    </row>
    <row r="2563" spans="1:5">
      <c r="A2563" s="92">
        <v>2085</v>
      </c>
      <c r="B2563" s="92" t="s">
        <v>84</v>
      </c>
      <c r="C2563" s="92" t="s">
        <v>285</v>
      </c>
      <c r="D2563" s="92" t="s">
        <v>286</v>
      </c>
      <c r="E2563">
        <v>267.385009765625</v>
      </c>
    </row>
    <row r="2564" spans="1:5">
      <c r="A2564" s="92">
        <v>2085</v>
      </c>
      <c r="B2564" s="92" t="s">
        <v>84</v>
      </c>
      <c r="C2564" s="92" t="s">
        <v>285</v>
      </c>
      <c r="D2564" s="92" t="s">
        <v>286</v>
      </c>
      <c r="E2564">
        <v>124.72183227539099</v>
      </c>
    </row>
    <row r="2565" spans="1:5">
      <c r="A2565" s="92">
        <v>2085</v>
      </c>
      <c r="B2565" s="92" t="s">
        <v>84</v>
      </c>
      <c r="C2565" s="92" t="s">
        <v>285</v>
      </c>
      <c r="D2565" s="92" t="s">
        <v>286</v>
      </c>
      <c r="E2565">
        <v>193.10406494140599</v>
      </c>
    </row>
    <row r="2566" spans="1:5">
      <c r="A2566" s="92">
        <v>2085</v>
      </c>
      <c r="B2566" s="92" t="s">
        <v>84</v>
      </c>
      <c r="C2566" s="92" t="s">
        <v>285</v>
      </c>
      <c r="D2566" s="92" t="s">
        <v>286</v>
      </c>
      <c r="E2566">
        <v>4210.86376953125</v>
      </c>
    </row>
    <row r="2567" spans="1:5">
      <c r="A2567" s="92">
        <v>2085</v>
      </c>
      <c r="B2567" s="92" t="s">
        <v>84</v>
      </c>
      <c r="C2567" s="92" t="s">
        <v>285</v>
      </c>
      <c r="D2567" s="92" t="s">
        <v>286</v>
      </c>
      <c r="E2567">
        <v>3239.51025390625</v>
      </c>
    </row>
    <row r="2568" spans="1:5">
      <c r="A2568" s="92">
        <v>2085</v>
      </c>
      <c r="B2568" s="92" t="s">
        <v>84</v>
      </c>
      <c r="C2568" s="92" t="s">
        <v>285</v>
      </c>
      <c r="D2568" s="92" t="s">
        <v>286</v>
      </c>
      <c r="E2568">
        <v>1770.57629394531</v>
      </c>
    </row>
    <row r="2569" spans="1:5">
      <c r="A2569" s="92">
        <v>2085</v>
      </c>
      <c r="B2569" s="92" t="s">
        <v>84</v>
      </c>
      <c r="C2569" s="92" t="s">
        <v>285</v>
      </c>
      <c r="D2569" s="92" t="s">
        <v>286</v>
      </c>
      <c r="E2569">
        <v>280.545166015625</v>
      </c>
    </row>
    <row r="2570" spans="1:5">
      <c r="A2570" s="92">
        <v>2085</v>
      </c>
      <c r="B2570" s="92" t="s">
        <v>90</v>
      </c>
      <c r="C2570" s="92" t="s">
        <v>285</v>
      </c>
      <c r="D2570" s="92" t="s">
        <v>286</v>
      </c>
      <c r="E2570">
        <v>809.23443603515602</v>
      </c>
    </row>
    <row r="2571" spans="1:5">
      <c r="A2571" s="92">
        <v>2085</v>
      </c>
      <c r="B2571" s="92" t="s">
        <v>90</v>
      </c>
      <c r="C2571" s="92" t="s">
        <v>285</v>
      </c>
      <c r="D2571" s="92" t="s">
        <v>286</v>
      </c>
      <c r="E2571">
        <v>757.88146972656205</v>
      </c>
    </row>
    <row r="2572" spans="1:5">
      <c r="A2572" s="92">
        <v>2085</v>
      </c>
      <c r="B2572" s="92" t="s">
        <v>90</v>
      </c>
      <c r="C2572" s="92" t="s">
        <v>285</v>
      </c>
      <c r="D2572" s="92" t="s">
        <v>286</v>
      </c>
      <c r="E2572">
        <v>2.5873875245451899E-2</v>
      </c>
    </row>
    <row r="2573" spans="1:5">
      <c r="A2573" s="92">
        <v>2085</v>
      </c>
      <c r="B2573" s="92" t="s">
        <v>90</v>
      </c>
      <c r="C2573" s="92" t="s">
        <v>285</v>
      </c>
      <c r="D2573" s="92" t="s">
        <v>286</v>
      </c>
      <c r="E2573">
        <v>3.4563472270965598</v>
      </c>
    </row>
    <row r="2574" spans="1:5">
      <c r="A2574" s="92">
        <v>2085</v>
      </c>
      <c r="B2574" s="92" t="s">
        <v>90</v>
      </c>
      <c r="C2574" s="92" t="s">
        <v>285</v>
      </c>
      <c r="D2574" s="92" t="s">
        <v>286</v>
      </c>
      <c r="E2574">
        <v>7.8265719413757298</v>
      </c>
    </row>
    <row r="2575" spans="1:5">
      <c r="A2575" s="92">
        <v>2085</v>
      </c>
      <c r="B2575" s="92" t="s">
        <v>90</v>
      </c>
      <c r="C2575" s="92" t="s">
        <v>285</v>
      </c>
      <c r="D2575" s="92" t="s">
        <v>286</v>
      </c>
      <c r="E2575">
        <v>18.527349472045898</v>
      </c>
    </row>
    <row r="2576" spans="1:5">
      <c r="A2576" s="92">
        <v>2085</v>
      </c>
      <c r="B2576" s="92" t="s">
        <v>90</v>
      </c>
      <c r="C2576" s="92" t="s">
        <v>285</v>
      </c>
      <c r="D2576" s="92" t="s">
        <v>286</v>
      </c>
      <c r="E2576">
        <v>91.105842590332003</v>
      </c>
    </row>
    <row r="2577" spans="1:5">
      <c r="A2577" s="92">
        <v>2085</v>
      </c>
      <c r="B2577" s="92" t="s">
        <v>90</v>
      </c>
      <c r="C2577" s="92" t="s">
        <v>285</v>
      </c>
      <c r="D2577" s="92" t="s">
        <v>286</v>
      </c>
      <c r="E2577">
        <v>38.748523712158203</v>
      </c>
    </row>
    <row r="2578" spans="1:5">
      <c r="A2578" s="92">
        <v>2085</v>
      </c>
      <c r="B2578" s="92" t="s">
        <v>90</v>
      </c>
      <c r="C2578" s="92" t="s">
        <v>285</v>
      </c>
      <c r="D2578" s="92" t="s">
        <v>286</v>
      </c>
      <c r="E2578">
        <v>3563.97265625</v>
      </c>
    </row>
    <row r="2579" spans="1:5">
      <c r="A2579" s="92">
        <v>2085</v>
      </c>
      <c r="B2579" s="92" t="s">
        <v>90</v>
      </c>
      <c r="C2579" s="92" t="s">
        <v>285</v>
      </c>
      <c r="D2579" s="92" t="s">
        <v>286</v>
      </c>
      <c r="E2579">
        <v>27.965496063232401</v>
      </c>
    </row>
    <row r="2580" spans="1:5">
      <c r="A2580" s="92">
        <v>2085</v>
      </c>
      <c r="B2580" s="92" t="s">
        <v>95</v>
      </c>
      <c r="C2580" s="92" t="s">
        <v>285</v>
      </c>
      <c r="D2580" s="92" t="s">
        <v>286</v>
      </c>
      <c r="E2580">
        <v>3519.17602539062</v>
      </c>
    </row>
    <row r="2581" spans="1:5">
      <c r="A2581" s="92">
        <v>2085</v>
      </c>
      <c r="B2581" s="92" t="s">
        <v>95</v>
      </c>
      <c r="C2581" s="92" t="s">
        <v>285</v>
      </c>
      <c r="D2581" s="92" t="s">
        <v>286</v>
      </c>
      <c r="E2581">
        <v>674.68505859375</v>
      </c>
    </row>
    <row r="2582" spans="1:5">
      <c r="A2582" s="92">
        <v>2085</v>
      </c>
      <c r="B2582" s="92" t="s">
        <v>95</v>
      </c>
      <c r="C2582" s="92" t="s">
        <v>285</v>
      </c>
      <c r="D2582" s="92" t="s">
        <v>286</v>
      </c>
      <c r="E2582">
        <v>15.631167411804199</v>
      </c>
    </row>
    <row r="2583" spans="1:5">
      <c r="A2583" s="92">
        <v>2085</v>
      </c>
      <c r="B2583" s="92" t="s">
        <v>95</v>
      </c>
      <c r="C2583" s="92" t="s">
        <v>285</v>
      </c>
      <c r="D2583" s="92" t="s">
        <v>286</v>
      </c>
      <c r="E2583">
        <v>1236.23046875</v>
      </c>
    </row>
    <row r="2584" spans="1:5">
      <c r="A2584" s="92">
        <v>2085</v>
      </c>
      <c r="B2584" s="92" t="s">
        <v>95</v>
      </c>
      <c r="C2584" s="92" t="s">
        <v>285</v>
      </c>
      <c r="D2584" s="92" t="s">
        <v>286</v>
      </c>
      <c r="E2584">
        <v>193.158935546875</v>
      </c>
    </row>
    <row r="2585" spans="1:5">
      <c r="A2585" s="92">
        <v>2085</v>
      </c>
      <c r="B2585" s="92" t="s">
        <v>95</v>
      </c>
      <c r="C2585" s="92" t="s">
        <v>285</v>
      </c>
      <c r="D2585" s="92" t="s">
        <v>286</v>
      </c>
      <c r="E2585">
        <v>191.87806701660199</v>
      </c>
    </row>
    <row r="2586" spans="1:5">
      <c r="A2586" s="92">
        <v>2085</v>
      </c>
      <c r="B2586" s="92" t="s">
        <v>95</v>
      </c>
      <c r="C2586" s="92" t="s">
        <v>285</v>
      </c>
      <c r="D2586" s="92" t="s">
        <v>286</v>
      </c>
      <c r="E2586">
        <v>1.27712690830231</v>
      </c>
    </row>
    <row r="2587" spans="1:5">
      <c r="A2587" s="92">
        <v>2085</v>
      </c>
      <c r="B2587" s="92" t="s">
        <v>95</v>
      </c>
      <c r="C2587" s="92" t="s">
        <v>285</v>
      </c>
      <c r="D2587" s="92" t="s">
        <v>286</v>
      </c>
      <c r="E2587">
        <v>11.255785942077599</v>
      </c>
    </row>
    <row r="2588" spans="1:5">
      <c r="A2588" s="92">
        <v>2085</v>
      </c>
      <c r="B2588" s="92" t="s">
        <v>95</v>
      </c>
      <c r="C2588" s="92" t="s">
        <v>285</v>
      </c>
      <c r="D2588" s="92" t="s">
        <v>286</v>
      </c>
      <c r="E2588">
        <v>896.13977050781205</v>
      </c>
    </row>
    <row r="2589" spans="1:5">
      <c r="A2589" s="92">
        <v>2085</v>
      </c>
      <c r="B2589" s="92" t="s">
        <v>99</v>
      </c>
      <c r="C2589" s="92" t="s">
        <v>285</v>
      </c>
      <c r="D2589" s="92" t="s">
        <v>286</v>
      </c>
      <c r="E2589">
        <v>3760.44018554688</v>
      </c>
    </row>
    <row r="2590" spans="1:5">
      <c r="A2590" s="92">
        <v>2085</v>
      </c>
      <c r="B2590" s="92" t="s">
        <v>99</v>
      </c>
      <c r="C2590" s="92" t="s">
        <v>285</v>
      </c>
      <c r="D2590" s="92" t="s">
        <v>286</v>
      </c>
      <c r="E2590">
        <v>4759.74072265625</v>
      </c>
    </row>
    <row r="2591" spans="1:5">
      <c r="A2591" s="92">
        <v>2085</v>
      </c>
      <c r="B2591" s="92" t="s">
        <v>99</v>
      </c>
      <c r="C2591" s="92" t="s">
        <v>285</v>
      </c>
      <c r="D2591" s="92" t="s">
        <v>286</v>
      </c>
      <c r="E2591">
        <v>64.421485900878906</v>
      </c>
    </row>
    <row r="2592" spans="1:5">
      <c r="A2592" s="92">
        <v>2085</v>
      </c>
      <c r="B2592" s="92" t="s">
        <v>99</v>
      </c>
      <c r="C2592" s="92" t="s">
        <v>285</v>
      </c>
      <c r="D2592" s="92" t="s">
        <v>286</v>
      </c>
      <c r="E2592">
        <v>66.927055358886705</v>
      </c>
    </row>
    <row r="2593" spans="1:5">
      <c r="A2593" s="92">
        <v>2085</v>
      </c>
      <c r="B2593" s="92" t="s">
        <v>99</v>
      </c>
      <c r="C2593" s="92" t="s">
        <v>285</v>
      </c>
      <c r="D2593" s="92" t="s">
        <v>286</v>
      </c>
      <c r="E2593">
        <v>405.62484741210898</v>
      </c>
    </row>
    <row r="2594" spans="1:5">
      <c r="A2594" s="92">
        <v>2085</v>
      </c>
      <c r="B2594" s="92" t="s">
        <v>102</v>
      </c>
      <c r="C2594" s="92" t="s">
        <v>285</v>
      </c>
      <c r="D2594" s="92" t="s">
        <v>286</v>
      </c>
      <c r="E2594">
        <v>75.307312011718807</v>
      </c>
    </row>
    <row r="2595" spans="1:5">
      <c r="A2595" s="92">
        <v>2085</v>
      </c>
      <c r="B2595" s="92" t="s">
        <v>102</v>
      </c>
      <c r="C2595" s="92" t="s">
        <v>285</v>
      </c>
      <c r="D2595" s="92" t="s">
        <v>286</v>
      </c>
      <c r="E2595">
        <v>421.83367919921898</v>
      </c>
    </row>
    <row r="2596" spans="1:5">
      <c r="A2596" s="92">
        <v>2085</v>
      </c>
      <c r="B2596" s="92" t="s">
        <v>102</v>
      </c>
      <c r="C2596" s="92" t="s">
        <v>285</v>
      </c>
      <c r="D2596" s="92" t="s">
        <v>286</v>
      </c>
      <c r="E2596">
        <v>198.79673767089801</v>
      </c>
    </row>
    <row r="2597" spans="1:5">
      <c r="A2597" s="92">
        <v>2085</v>
      </c>
      <c r="B2597" s="92" t="s">
        <v>102</v>
      </c>
      <c r="C2597" s="92" t="s">
        <v>285</v>
      </c>
      <c r="D2597" s="92" t="s">
        <v>286</v>
      </c>
      <c r="E2597">
        <v>13864.1416015625</v>
      </c>
    </row>
    <row r="2598" spans="1:5">
      <c r="A2598" s="92">
        <v>2085</v>
      </c>
      <c r="B2598" s="92" t="s">
        <v>102</v>
      </c>
      <c r="C2598" s="92" t="s">
        <v>285</v>
      </c>
      <c r="D2598" s="92" t="s">
        <v>286</v>
      </c>
      <c r="E2598">
        <v>3844.40234375</v>
      </c>
    </row>
    <row r="2599" spans="1:5">
      <c r="A2599" s="92">
        <v>2085</v>
      </c>
      <c r="B2599" s="92" t="s">
        <v>102</v>
      </c>
      <c r="C2599" s="92" t="s">
        <v>285</v>
      </c>
      <c r="D2599" s="92" t="s">
        <v>286</v>
      </c>
      <c r="E2599">
        <v>2288.72241210938</v>
      </c>
    </row>
    <row r="2600" spans="1:5">
      <c r="A2600" s="92">
        <v>2085</v>
      </c>
      <c r="B2600" s="92" t="s">
        <v>102</v>
      </c>
      <c r="C2600" s="92" t="s">
        <v>285</v>
      </c>
      <c r="D2600" s="92" t="s">
        <v>286</v>
      </c>
      <c r="E2600">
        <v>1034.02905273438</v>
      </c>
    </row>
    <row r="2601" spans="1:5">
      <c r="A2601" s="92">
        <v>2085</v>
      </c>
      <c r="B2601" s="92" t="s">
        <v>108</v>
      </c>
      <c r="C2601" s="92" t="s">
        <v>285</v>
      </c>
      <c r="D2601" s="92" t="s">
        <v>286</v>
      </c>
      <c r="E2601">
        <v>6922.966796875</v>
      </c>
    </row>
    <row r="2602" spans="1:5">
      <c r="A2602" s="92">
        <v>2085</v>
      </c>
      <c r="B2602" s="92" t="s">
        <v>108</v>
      </c>
      <c r="C2602" s="92" t="s">
        <v>285</v>
      </c>
      <c r="D2602" s="92" t="s">
        <v>286</v>
      </c>
      <c r="E2602">
        <v>0.99189013242721602</v>
      </c>
    </row>
    <row r="2603" spans="1:5">
      <c r="A2603" s="92">
        <v>2085</v>
      </c>
      <c r="B2603" s="92" t="s">
        <v>108</v>
      </c>
      <c r="C2603" s="92" t="s">
        <v>285</v>
      </c>
      <c r="D2603" s="92" t="s">
        <v>286</v>
      </c>
      <c r="E2603">
        <v>4823.37060546875</v>
      </c>
    </row>
    <row r="2604" spans="1:5">
      <c r="A2604" s="92">
        <v>2085</v>
      </c>
      <c r="B2604" s="92" t="s">
        <v>108</v>
      </c>
      <c r="C2604" s="92" t="s">
        <v>285</v>
      </c>
      <c r="D2604" s="92" t="s">
        <v>286</v>
      </c>
      <c r="E2604">
        <v>12459.8173828125</v>
      </c>
    </row>
    <row r="2605" spans="1:5">
      <c r="A2605" s="92">
        <v>2085</v>
      </c>
      <c r="B2605" s="92" t="s">
        <v>108</v>
      </c>
      <c r="C2605" s="92" t="s">
        <v>285</v>
      </c>
      <c r="D2605" s="92" t="s">
        <v>286</v>
      </c>
      <c r="E2605">
        <v>262.96545410156199</v>
      </c>
    </row>
    <row r="2606" spans="1:5">
      <c r="A2606" s="92">
        <v>2085</v>
      </c>
      <c r="B2606" s="92" t="s">
        <v>110</v>
      </c>
      <c r="C2606" s="92" t="s">
        <v>285</v>
      </c>
      <c r="D2606" s="92" t="s">
        <v>286</v>
      </c>
      <c r="E2606">
        <v>4181.76123046875</v>
      </c>
    </row>
    <row r="2607" spans="1:5">
      <c r="A2607" s="92">
        <v>2085</v>
      </c>
      <c r="B2607" s="92" t="s">
        <v>110</v>
      </c>
      <c r="C2607" s="92" t="s">
        <v>285</v>
      </c>
      <c r="D2607" s="92" t="s">
        <v>286</v>
      </c>
      <c r="E2607">
        <v>5.3909482955932599</v>
      </c>
    </row>
    <row r="2608" spans="1:5">
      <c r="A2608" s="92">
        <v>2085</v>
      </c>
      <c r="B2608" s="92" t="s">
        <v>110</v>
      </c>
      <c r="C2608" s="92" t="s">
        <v>285</v>
      </c>
      <c r="D2608" s="92" t="s">
        <v>286</v>
      </c>
      <c r="E2608">
        <v>0.91419738531112704</v>
      </c>
    </row>
    <row r="2609" spans="1:5">
      <c r="A2609" s="92">
        <v>2085</v>
      </c>
      <c r="B2609" s="92" t="s">
        <v>110</v>
      </c>
      <c r="C2609" s="92" t="s">
        <v>285</v>
      </c>
      <c r="D2609" s="92" t="s">
        <v>286</v>
      </c>
      <c r="E2609">
        <v>57.583396911621101</v>
      </c>
    </row>
    <row r="2610" spans="1:5">
      <c r="A2610" s="92">
        <v>2085</v>
      </c>
      <c r="B2610" s="92" t="s">
        <v>110</v>
      </c>
      <c r="C2610" s="92" t="s">
        <v>285</v>
      </c>
      <c r="D2610" s="92" t="s">
        <v>286</v>
      </c>
      <c r="E2610">
        <v>0.162925735116005</v>
      </c>
    </row>
    <row r="2611" spans="1:5">
      <c r="A2611" s="92">
        <v>2085</v>
      </c>
      <c r="B2611" s="92" t="s">
        <v>180</v>
      </c>
      <c r="C2611" s="92" t="s">
        <v>285</v>
      </c>
      <c r="D2611" s="92" t="s">
        <v>286</v>
      </c>
      <c r="E2611">
        <v>24.628240585327099</v>
      </c>
    </row>
    <row r="2612" spans="1:5">
      <c r="A2612" s="92">
        <v>2085</v>
      </c>
      <c r="B2612" s="92" t="s">
        <v>180</v>
      </c>
      <c r="C2612" s="92" t="s">
        <v>285</v>
      </c>
      <c r="D2612" s="92" t="s">
        <v>286</v>
      </c>
      <c r="E2612">
        <v>557.817626953125</v>
      </c>
    </row>
    <row r="2613" spans="1:5">
      <c r="A2613" s="92">
        <v>2085</v>
      </c>
      <c r="B2613" s="92" t="s">
        <v>180</v>
      </c>
      <c r="C2613" s="92" t="s">
        <v>285</v>
      </c>
      <c r="D2613" s="92" t="s">
        <v>286</v>
      </c>
      <c r="E2613">
        <v>16.685817718505898</v>
      </c>
    </row>
    <row r="2614" spans="1:5">
      <c r="A2614" s="92">
        <v>2085</v>
      </c>
      <c r="B2614" s="92" t="s">
        <v>180</v>
      </c>
      <c r="C2614" s="92" t="s">
        <v>285</v>
      </c>
      <c r="D2614" s="92" t="s">
        <v>286</v>
      </c>
      <c r="E2614">
        <v>175.27108764648401</v>
      </c>
    </row>
    <row r="2615" spans="1:5">
      <c r="A2615" s="92">
        <v>2085</v>
      </c>
      <c r="B2615" s="92" t="s">
        <v>180</v>
      </c>
      <c r="C2615" s="92" t="s">
        <v>285</v>
      </c>
      <c r="D2615" s="92" t="s">
        <v>286</v>
      </c>
      <c r="E2615">
        <v>13.3483934402466</v>
      </c>
    </row>
    <row r="2616" spans="1:5">
      <c r="A2616" s="92">
        <v>2085</v>
      </c>
      <c r="B2616" s="92" t="s">
        <v>112</v>
      </c>
      <c r="C2616" s="92" t="s">
        <v>285</v>
      </c>
      <c r="D2616" s="92" t="s">
        <v>286</v>
      </c>
      <c r="E2616">
        <v>3707.80078125</v>
      </c>
    </row>
    <row r="2617" spans="1:5">
      <c r="A2617" s="92">
        <v>2085</v>
      </c>
      <c r="B2617" s="92" t="s">
        <v>112</v>
      </c>
      <c r="C2617" s="92" t="s">
        <v>285</v>
      </c>
      <c r="D2617" s="92" t="s">
        <v>286</v>
      </c>
      <c r="E2617">
        <v>7.2117919921875</v>
      </c>
    </row>
    <row r="2618" spans="1:5">
      <c r="A2618" s="92">
        <v>2085</v>
      </c>
      <c r="B2618" s="92" t="s">
        <v>112</v>
      </c>
      <c r="C2618" s="92" t="s">
        <v>285</v>
      </c>
      <c r="D2618" s="92" t="s">
        <v>286</v>
      </c>
      <c r="E2618">
        <v>49.44775390625</v>
      </c>
    </row>
    <row r="2619" spans="1:5">
      <c r="A2619" s="92">
        <v>2085</v>
      </c>
      <c r="B2619" s="92" t="s">
        <v>112</v>
      </c>
      <c r="C2619" s="92" t="s">
        <v>285</v>
      </c>
      <c r="D2619" s="92" t="s">
        <v>286</v>
      </c>
      <c r="E2619">
        <v>3623.10717773438</v>
      </c>
    </row>
    <row r="2620" spans="1:5">
      <c r="A2620" s="92">
        <v>2085</v>
      </c>
      <c r="B2620" s="92" t="s">
        <v>112</v>
      </c>
      <c r="C2620" s="92" t="s">
        <v>285</v>
      </c>
      <c r="D2620" s="92" t="s">
        <v>286</v>
      </c>
      <c r="E2620">
        <v>1826.73498535156</v>
      </c>
    </row>
    <row r="2621" spans="1:5">
      <c r="A2621" s="92">
        <v>2085</v>
      </c>
      <c r="B2621" s="92" t="s">
        <v>112</v>
      </c>
      <c r="C2621" s="92" t="s">
        <v>285</v>
      </c>
      <c r="D2621" s="92" t="s">
        <v>286</v>
      </c>
      <c r="E2621">
        <v>15605.486328125</v>
      </c>
    </row>
    <row r="2622" spans="1:5">
      <c r="A2622" s="92">
        <v>2085</v>
      </c>
      <c r="B2622" s="92" t="s">
        <v>112</v>
      </c>
      <c r="C2622" s="92" t="s">
        <v>285</v>
      </c>
      <c r="D2622" s="92" t="s">
        <v>286</v>
      </c>
      <c r="E2622">
        <v>29.735570907592798</v>
      </c>
    </row>
    <row r="2623" spans="1:5">
      <c r="A2623" s="92">
        <v>2085</v>
      </c>
      <c r="B2623" s="92" t="s">
        <v>112</v>
      </c>
      <c r="C2623" s="92" t="s">
        <v>285</v>
      </c>
      <c r="D2623" s="92" t="s">
        <v>286</v>
      </c>
      <c r="E2623">
        <v>42.828365325927699</v>
      </c>
    </row>
    <row r="2624" spans="1:5">
      <c r="A2624" s="92">
        <v>2085</v>
      </c>
      <c r="B2624" s="92" t="s">
        <v>112</v>
      </c>
      <c r="C2624" s="92" t="s">
        <v>285</v>
      </c>
      <c r="D2624" s="92" t="s">
        <v>286</v>
      </c>
      <c r="E2624">
        <v>11791.109375</v>
      </c>
    </row>
    <row r="2625" spans="1:5">
      <c r="A2625" s="92">
        <v>2085</v>
      </c>
      <c r="B2625" s="92" t="s">
        <v>112</v>
      </c>
      <c r="C2625" s="92" t="s">
        <v>285</v>
      </c>
      <c r="D2625" s="92" t="s">
        <v>286</v>
      </c>
      <c r="E2625">
        <v>1.3777173757553101</v>
      </c>
    </row>
    <row r="2626" spans="1:5">
      <c r="A2626" s="92">
        <v>2085</v>
      </c>
      <c r="B2626" s="92" t="s">
        <v>112</v>
      </c>
      <c r="C2626" s="92" t="s">
        <v>285</v>
      </c>
      <c r="D2626" s="92" t="s">
        <v>286</v>
      </c>
      <c r="E2626">
        <v>25676.658203125</v>
      </c>
    </row>
    <row r="2627" spans="1:5">
      <c r="A2627" s="92">
        <v>2085</v>
      </c>
      <c r="B2627" s="92" t="s">
        <v>112</v>
      </c>
      <c r="C2627" s="92" t="s">
        <v>285</v>
      </c>
      <c r="D2627" s="92" t="s">
        <v>286</v>
      </c>
      <c r="E2627">
        <v>215.596923828125</v>
      </c>
    </row>
    <row r="2628" spans="1:5">
      <c r="A2628" s="92">
        <v>2085</v>
      </c>
      <c r="B2628" s="92" t="s">
        <v>112</v>
      </c>
      <c r="C2628" s="92" t="s">
        <v>285</v>
      </c>
      <c r="D2628" s="92" t="s">
        <v>286</v>
      </c>
      <c r="E2628">
        <v>15052.3203125</v>
      </c>
    </row>
    <row r="2629" spans="1:5">
      <c r="A2629" s="92">
        <v>2085</v>
      </c>
      <c r="B2629" s="92" t="s">
        <v>112</v>
      </c>
      <c r="C2629" s="92" t="s">
        <v>285</v>
      </c>
      <c r="D2629" s="92" t="s">
        <v>286</v>
      </c>
      <c r="E2629">
        <v>1830.8076171875</v>
      </c>
    </row>
    <row r="2630" spans="1:5">
      <c r="A2630" s="92">
        <v>2085</v>
      </c>
      <c r="B2630" s="92" t="s">
        <v>112</v>
      </c>
      <c r="C2630" s="92" t="s">
        <v>285</v>
      </c>
      <c r="D2630" s="92" t="s">
        <v>286</v>
      </c>
      <c r="E2630">
        <v>1492.85107421875</v>
      </c>
    </row>
    <row r="2631" spans="1:5">
      <c r="A2631" s="92">
        <v>2085</v>
      </c>
      <c r="B2631" s="92" t="s">
        <v>112</v>
      </c>
      <c r="C2631" s="92" t="s">
        <v>285</v>
      </c>
      <c r="D2631" s="92" t="s">
        <v>286</v>
      </c>
      <c r="E2631">
        <v>112.553512573242</v>
      </c>
    </row>
    <row r="2632" spans="1:5">
      <c r="A2632" s="92">
        <v>2085</v>
      </c>
      <c r="B2632" s="92" t="s">
        <v>112</v>
      </c>
      <c r="C2632" s="92" t="s">
        <v>285</v>
      </c>
      <c r="D2632" s="92" t="s">
        <v>286</v>
      </c>
      <c r="E2632">
        <v>266.39910888671898</v>
      </c>
    </row>
    <row r="2633" spans="1:5">
      <c r="A2633" s="92">
        <v>2085</v>
      </c>
      <c r="B2633" s="92" t="s">
        <v>115</v>
      </c>
      <c r="C2633" s="92" t="s">
        <v>285</v>
      </c>
      <c r="D2633" s="92" t="s">
        <v>286</v>
      </c>
      <c r="E2633">
        <v>1566.00366210938</v>
      </c>
    </row>
    <row r="2634" spans="1:5">
      <c r="A2634" s="92">
        <v>2085</v>
      </c>
      <c r="B2634" s="92" t="s">
        <v>115</v>
      </c>
      <c r="C2634" s="92" t="s">
        <v>285</v>
      </c>
      <c r="D2634" s="92" t="s">
        <v>286</v>
      </c>
      <c r="E2634">
        <v>689.92913818359398</v>
      </c>
    </row>
    <row r="2635" spans="1:5">
      <c r="A2635" s="92">
        <v>2085</v>
      </c>
      <c r="B2635" s="92" t="s">
        <v>118</v>
      </c>
      <c r="C2635" s="92" t="s">
        <v>285</v>
      </c>
      <c r="D2635" s="92" t="s">
        <v>286</v>
      </c>
      <c r="E2635">
        <v>184.07110595703099</v>
      </c>
    </row>
    <row r="2636" spans="1:5">
      <c r="A2636" s="92">
        <v>2085</v>
      </c>
      <c r="B2636" s="92" t="s">
        <v>118</v>
      </c>
      <c r="C2636" s="92" t="s">
        <v>285</v>
      </c>
      <c r="D2636" s="92" t="s">
        <v>286</v>
      </c>
      <c r="E2636">
        <v>3194.61547851562</v>
      </c>
    </row>
    <row r="2637" spans="1:5">
      <c r="A2637" s="92">
        <v>2085</v>
      </c>
      <c r="B2637" s="92" t="s">
        <v>121</v>
      </c>
      <c r="C2637" s="92" t="s">
        <v>285</v>
      </c>
      <c r="D2637" s="92" t="s">
        <v>286</v>
      </c>
      <c r="E2637">
        <v>1265.96765136719</v>
      </c>
    </row>
    <row r="2638" spans="1:5">
      <c r="A2638" s="92">
        <v>2085</v>
      </c>
      <c r="B2638" s="92" t="s">
        <v>121</v>
      </c>
      <c r="C2638" s="92" t="s">
        <v>285</v>
      </c>
      <c r="D2638" s="92" t="s">
        <v>286</v>
      </c>
      <c r="E2638">
        <v>1775.57690429688</v>
      </c>
    </row>
    <row r="2639" spans="1:5">
      <c r="A2639" s="92">
        <v>2085</v>
      </c>
      <c r="B2639" s="92" t="s">
        <v>181</v>
      </c>
      <c r="C2639" s="92" t="s">
        <v>285</v>
      </c>
      <c r="D2639" s="92" t="s">
        <v>286</v>
      </c>
      <c r="E2639">
        <v>1722.97729492188</v>
      </c>
    </row>
    <row r="2640" spans="1:5">
      <c r="A2640" s="92">
        <v>2085</v>
      </c>
      <c r="B2640" s="92" t="s">
        <v>181</v>
      </c>
      <c r="C2640" s="92" t="s">
        <v>285</v>
      </c>
      <c r="D2640" s="92" t="s">
        <v>286</v>
      </c>
      <c r="E2640">
        <v>99.093208312988295</v>
      </c>
    </row>
    <row r="2641" spans="1:5">
      <c r="A2641" s="92">
        <v>2085</v>
      </c>
      <c r="B2641" s="92" t="s">
        <v>181</v>
      </c>
      <c r="C2641" s="92" t="s">
        <v>285</v>
      </c>
      <c r="D2641" s="92" t="s">
        <v>286</v>
      </c>
      <c r="E2641">
        <v>168.44999694824199</v>
      </c>
    </row>
    <row r="2642" spans="1:5">
      <c r="A2642" s="92">
        <v>2085</v>
      </c>
      <c r="B2642" s="92" t="s">
        <v>181</v>
      </c>
      <c r="C2642" s="92" t="s">
        <v>285</v>
      </c>
      <c r="D2642" s="92" t="s">
        <v>286</v>
      </c>
      <c r="E2642">
        <v>9.9998016357421893</v>
      </c>
    </row>
    <row r="2643" spans="1:5">
      <c r="A2643" s="92">
        <v>2085</v>
      </c>
      <c r="B2643" s="92" t="s">
        <v>181</v>
      </c>
      <c r="C2643" s="92" t="s">
        <v>285</v>
      </c>
      <c r="D2643" s="92" t="s">
        <v>286</v>
      </c>
      <c r="E2643">
        <v>3855.30297851562</v>
      </c>
    </row>
    <row r="2644" spans="1:5">
      <c r="A2644" s="92">
        <v>2085</v>
      </c>
      <c r="B2644" s="92" t="s">
        <v>181</v>
      </c>
      <c r="C2644" s="92" t="s">
        <v>285</v>
      </c>
      <c r="D2644" s="92" t="s">
        <v>286</v>
      </c>
      <c r="E2644">
        <v>2590.12573242188</v>
      </c>
    </row>
    <row r="2645" spans="1:5">
      <c r="A2645" s="92">
        <v>2085</v>
      </c>
      <c r="B2645" s="92" t="s">
        <v>124</v>
      </c>
      <c r="C2645" s="92" t="s">
        <v>285</v>
      </c>
      <c r="D2645" s="92" t="s">
        <v>286</v>
      </c>
      <c r="E2645">
        <v>3910.31420898438</v>
      </c>
    </row>
    <row r="2646" spans="1:5">
      <c r="A2646" s="92">
        <v>2085</v>
      </c>
      <c r="B2646" s="92" t="s">
        <v>124</v>
      </c>
      <c r="C2646" s="92" t="s">
        <v>285</v>
      </c>
      <c r="D2646" s="92" t="s">
        <v>286</v>
      </c>
      <c r="E2646">
        <v>3.1462020874023402</v>
      </c>
    </row>
    <row r="2647" spans="1:5">
      <c r="A2647" s="92">
        <v>2085</v>
      </c>
      <c r="B2647" s="92" t="s">
        <v>130</v>
      </c>
      <c r="C2647" s="92" t="s">
        <v>285</v>
      </c>
      <c r="D2647" s="92" t="s">
        <v>286</v>
      </c>
      <c r="E2647">
        <v>14279.8984375</v>
      </c>
    </row>
    <row r="2648" spans="1:5">
      <c r="A2648" s="92">
        <v>2085</v>
      </c>
      <c r="B2648" s="92" t="s">
        <v>130</v>
      </c>
      <c r="C2648" s="92" t="s">
        <v>285</v>
      </c>
      <c r="D2648" s="92" t="s">
        <v>286</v>
      </c>
      <c r="E2648">
        <v>524.17523193359398</v>
      </c>
    </row>
    <row r="2649" spans="1:5">
      <c r="A2649" s="92">
        <v>2085</v>
      </c>
      <c r="B2649" s="92" t="s">
        <v>130</v>
      </c>
      <c r="C2649" s="92" t="s">
        <v>285</v>
      </c>
      <c r="D2649" s="92" t="s">
        <v>286</v>
      </c>
      <c r="E2649">
        <v>8850.7314453125</v>
      </c>
    </row>
    <row r="2650" spans="1:5">
      <c r="A2650" s="92">
        <v>2085</v>
      </c>
      <c r="B2650" s="92" t="s">
        <v>130</v>
      </c>
      <c r="C2650" s="92" t="s">
        <v>285</v>
      </c>
      <c r="D2650" s="92" t="s">
        <v>286</v>
      </c>
      <c r="E2650">
        <v>1461.84704589844</v>
      </c>
    </row>
    <row r="2651" spans="1:5">
      <c r="A2651" s="92">
        <v>2085</v>
      </c>
      <c r="B2651" s="92" t="s">
        <v>130</v>
      </c>
      <c r="C2651" s="92" t="s">
        <v>285</v>
      </c>
      <c r="D2651" s="92" t="s">
        <v>286</v>
      </c>
      <c r="E2651">
        <v>289.88729858398398</v>
      </c>
    </row>
    <row r="2652" spans="1:5">
      <c r="A2652" s="92">
        <v>2085</v>
      </c>
      <c r="B2652" s="92" t="s">
        <v>130</v>
      </c>
      <c r="C2652" s="92" t="s">
        <v>285</v>
      </c>
      <c r="D2652" s="92" t="s">
        <v>286</v>
      </c>
      <c r="E2652">
        <v>6255.70263671875</v>
      </c>
    </row>
    <row r="2653" spans="1:5">
      <c r="A2653" s="92">
        <v>2085</v>
      </c>
      <c r="B2653" s="92" t="s">
        <v>132</v>
      </c>
      <c r="C2653" s="92" t="s">
        <v>285</v>
      </c>
      <c r="D2653" s="92" t="s">
        <v>286</v>
      </c>
      <c r="E2653">
        <v>25432.388671875</v>
      </c>
    </row>
    <row r="2654" spans="1:5">
      <c r="A2654" s="92">
        <v>2085</v>
      </c>
      <c r="B2654" s="92" t="s">
        <v>132</v>
      </c>
      <c r="C2654" s="92" t="s">
        <v>285</v>
      </c>
      <c r="D2654" s="92" t="s">
        <v>286</v>
      </c>
      <c r="E2654">
        <v>19518.609375</v>
      </c>
    </row>
    <row r="2655" spans="1:5">
      <c r="A2655" s="92">
        <v>2085</v>
      </c>
      <c r="B2655" s="92" t="s">
        <v>132</v>
      </c>
      <c r="C2655" s="92" t="s">
        <v>285</v>
      </c>
      <c r="D2655" s="92" t="s">
        <v>286</v>
      </c>
      <c r="E2655">
        <v>12079.3193359375</v>
      </c>
    </row>
    <row r="2656" spans="1:5">
      <c r="A2656" s="92">
        <v>2085</v>
      </c>
      <c r="B2656" s="92" t="s">
        <v>132</v>
      </c>
      <c r="C2656" s="92" t="s">
        <v>285</v>
      </c>
      <c r="D2656" s="92" t="s">
        <v>286</v>
      </c>
      <c r="E2656">
        <v>1012.90106201172</v>
      </c>
    </row>
    <row r="2657" spans="1:5">
      <c r="A2657" s="92">
        <v>2085</v>
      </c>
      <c r="B2657" s="92" t="s">
        <v>287</v>
      </c>
      <c r="C2657" s="92" t="s">
        <v>285</v>
      </c>
      <c r="D2657" s="92" t="s">
        <v>286</v>
      </c>
      <c r="E2657">
        <v>76.399986267089801</v>
      </c>
    </row>
    <row r="2658" spans="1:5">
      <c r="A2658" s="92">
        <v>2085</v>
      </c>
      <c r="B2658" s="92" t="s">
        <v>287</v>
      </c>
      <c r="C2658" s="92" t="s">
        <v>285</v>
      </c>
      <c r="D2658" s="92" t="s">
        <v>286</v>
      </c>
      <c r="E2658">
        <v>7873.2119140625</v>
      </c>
    </row>
    <row r="2659" spans="1:5">
      <c r="A2659" s="92">
        <v>2085</v>
      </c>
      <c r="B2659" s="92" t="s">
        <v>287</v>
      </c>
      <c r="C2659" s="92" t="s">
        <v>285</v>
      </c>
      <c r="D2659" s="92" t="s">
        <v>286</v>
      </c>
      <c r="E2659">
        <v>105.01776123046901</v>
      </c>
    </row>
    <row r="2660" spans="1:5">
      <c r="A2660" s="92">
        <v>2085</v>
      </c>
      <c r="B2660" s="92" t="s">
        <v>287</v>
      </c>
      <c r="C2660" s="92" t="s">
        <v>285</v>
      </c>
      <c r="D2660" s="92" t="s">
        <v>286</v>
      </c>
      <c r="E2660">
        <v>4952.5390625</v>
      </c>
    </row>
    <row r="2661" spans="1:5">
      <c r="A2661" s="92">
        <v>2085</v>
      </c>
      <c r="B2661" s="92" t="s">
        <v>141</v>
      </c>
      <c r="C2661" s="92" t="s">
        <v>285</v>
      </c>
      <c r="D2661" s="92" t="s">
        <v>286</v>
      </c>
      <c r="E2661">
        <v>3218.91333007812</v>
      </c>
    </row>
    <row r="2662" spans="1:5">
      <c r="A2662" s="92">
        <v>2085</v>
      </c>
      <c r="B2662" s="92" t="s">
        <v>141</v>
      </c>
      <c r="C2662" s="92" t="s">
        <v>285</v>
      </c>
      <c r="D2662" s="92" t="s">
        <v>286</v>
      </c>
      <c r="E2662">
        <v>3548.56884765625</v>
      </c>
    </row>
    <row r="2663" spans="1:5">
      <c r="A2663" s="92">
        <v>2085</v>
      </c>
      <c r="B2663" s="92" t="s">
        <v>141</v>
      </c>
      <c r="C2663" s="92" t="s">
        <v>285</v>
      </c>
      <c r="D2663" s="92" t="s">
        <v>286</v>
      </c>
      <c r="E2663">
        <v>9.2174339294433594</v>
      </c>
    </row>
    <row r="2664" spans="1:5">
      <c r="A2664" s="92">
        <v>2085</v>
      </c>
      <c r="B2664" s="92" t="s">
        <v>141</v>
      </c>
      <c r="C2664" s="92" t="s">
        <v>285</v>
      </c>
      <c r="D2664" s="92" t="s">
        <v>286</v>
      </c>
      <c r="E2664">
        <v>3856.83740234375</v>
      </c>
    </row>
    <row r="2665" spans="1:5">
      <c r="A2665" s="92">
        <v>2085</v>
      </c>
      <c r="B2665" s="92" t="s">
        <v>141</v>
      </c>
      <c r="C2665" s="92" t="s">
        <v>285</v>
      </c>
      <c r="D2665" s="92" t="s">
        <v>286</v>
      </c>
      <c r="E2665">
        <v>5291.30517578125</v>
      </c>
    </row>
    <row r="2666" spans="1:5">
      <c r="A2666" s="92">
        <v>2085</v>
      </c>
      <c r="B2666" s="92" t="s">
        <v>141</v>
      </c>
      <c r="C2666" s="92" t="s">
        <v>285</v>
      </c>
      <c r="D2666" s="92" t="s">
        <v>286</v>
      </c>
      <c r="E2666">
        <v>5.0087857246398899</v>
      </c>
    </row>
    <row r="2667" spans="1:5">
      <c r="A2667" s="92">
        <v>2085</v>
      </c>
      <c r="B2667" s="92" t="s">
        <v>141</v>
      </c>
      <c r="C2667" s="92" t="s">
        <v>285</v>
      </c>
      <c r="D2667" s="92" t="s">
        <v>286</v>
      </c>
      <c r="E2667">
        <v>4546.57861328125</v>
      </c>
    </row>
    <row r="2668" spans="1:5">
      <c r="A2668" s="92">
        <v>2085</v>
      </c>
      <c r="B2668" s="92" t="s">
        <v>141</v>
      </c>
      <c r="C2668" s="92" t="s">
        <v>285</v>
      </c>
      <c r="D2668" s="92" t="s">
        <v>286</v>
      </c>
      <c r="E2668">
        <v>1737.43383789062</v>
      </c>
    </row>
    <row r="2669" spans="1:5">
      <c r="A2669" s="92">
        <v>2085</v>
      </c>
      <c r="B2669" s="92" t="s">
        <v>141</v>
      </c>
      <c r="C2669" s="92" t="s">
        <v>285</v>
      </c>
      <c r="D2669" s="92" t="s">
        <v>286</v>
      </c>
      <c r="E2669">
        <v>2079.80200195312</v>
      </c>
    </row>
    <row r="2670" spans="1:5">
      <c r="A2670" s="92">
        <v>2085</v>
      </c>
      <c r="B2670" s="92" t="s">
        <v>141</v>
      </c>
      <c r="C2670" s="92" t="s">
        <v>285</v>
      </c>
      <c r="D2670" s="92" t="s">
        <v>286</v>
      </c>
      <c r="E2670">
        <v>1957.53112792969</v>
      </c>
    </row>
    <row r="2671" spans="1:5">
      <c r="A2671" s="92">
        <v>2085</v>
      </c>
      <c r="B2671" s="92" t="s">
        <v>141</v>
      </c>
      <c r="C2671" s="92" t="s">
        <v>285</v>
      </c>
      <c r="D2671" s="92" t="s">
        <v>286</v>
      </c>
      <c r="E2671">
        <v>2109.52001953125</v>
      </c>
    </row>
    <row r="2672" spans="1:5">
      <c r="A2672" s="92">
        <v>2085</v>
      </c>
      <c r="B2672" s="92" t="s">
        <v>141</v>
      </c>
      <c r="C2672" s="92" t="s">
        <v>285</v>
      </c>
      <c r="D2672" s="92" t="s">
        <v>286</v>
      </c>
      <c r="E2672">
        <v>215.33447265625</v>
      </c>
    </row>
    <row r="2673" spans="1:5">
      <c r="A2673" s="92">
        <v>2085</v>
      </c>
      <c r="B2673" s="92" t="s">
        <v>182</v>
      </c>
      <c r="C2673" s="92" t="s">
        <v>285</v>
      </c>
      <c r="D2673" s="92" t="s">
        <v>286</v>
      </c>
      <c r="E2673">
        <v>1808.62329101562</v>
      </c>
    </row>
    <row r="2674" spans="1:5">
      <c r="A2674" s="92">
        <v>2085</v>
      </c>
      <c r="B2674" s="92" t="s">
        <v>182</v>
      </c>
      <c r="C2674" s="92" t="s">
        <v>285</v>
      </c>
      <c r="D2674" s="92" t="s">
        <v>286</v>
      </c>
      <c r="E2674">
        <v>1618.3759765625</v>
      </c>
    </row>
    <row r="2675" spans="1:5">
      <c r="A2675" s="92">
        <v>2085</v>
      </c>
      <c r="B2675" s="92" t="s">
        <v>182</v>
      </c>
      <c r="C2675" s="92" t="s">
        <v>285</v>
      </c>
      <c r="D2675" s="92" t="s">
        <v>286</v>
      </c>
      <c r="E2675">
        <v>2295.5478515625</v>
      </c>
    </row>
    <row r="2676" spans="1:5">
      <c r="A2676" s="92">
        <v>2085</v>
      </c>
      <c r="B2676" s="92" t="s">
        <v>144</v>
      </c>
      <c r="C2676" s="92" t="s">
        <v>285</v>
      </c>
      <c r="D2676" s="92" t="s">
        <v>286</v>
      </c>
      <c r="E2676">
        <v>3077.64111328125</v>
      </c>
    </row>
    <row r="2677" spans="1:5">
      <c r="A2677" s="92">
        <v>2085</v>
      </c>
      <c r="B2677" s="92" t="s">
        <v>144</v>
      </c>
      <c r="C2677" s="92" t="s">
        <v>285</v>
      </c>
      <c r="D2677" s="92" t="s">
        <v>286</v>
      </c>
      <c r="E2677">
        <v>1189.95568847656</v>
      </c>
    </row>
    <row r="2678" spans="1:5">
      <c r="A2678" s="92">
        <v>2085</v>
      </c>
      <c r="B2678" s="92" t="s">
        <v>144</v>
      </c>
      <c r="C2678" s="92" t="s">
        <v>285</v>
      </c>
      <c r="D2678" s="92" t="s">
        <v>286</v>
      </c>
      <c r="E2678">
        <v>5785.47119140625</v>
      </c>
    </row>
    <row r="2679" spans="1:5">
      <c r="A2679" s="92">
        <v>2085</v>
      </c>
      <c r="B2679" s="92" t="s">
        <v>144</v>
      </c>
      <c r="C2679" s="92" t="s">
        <v>285</v>
      </c>
      <c r="D2679" s="92" t="s">
        <v>286</v>
      </c>
      <c r="E2679">
        <v>589.649169921875</v>
      </c>
    </row>
    <row r="2680" spans="1:5">
      <c r="A2680" s="92">
        <v>2085</v>
      </c>
      <c r="B2680" s="92" t="s">
        <v>144</v>
      </c>
      <c r="C2680" s="92" t="s">
        <v>285</v>
      </c>
      <c r="D2680" s="92" t="s">
        <v>286</v>
      </c>
      <c r="E2680">
        <v>118.749351501465</v>
      </c>
    </row>
    <row r="2681" spans="1:5">
      <c r="A2681" s="92">
        <v>2085</v>
      </c>
      <c r="B2681" s="92" t="s">
        <v>144</v>
      </c>
      <c r="C2681" s="92" t="s">
        <v>285</v>
      </c>
      <c r="D2681" s="92" t="s">
        <v>286</v>
      </c>
      <c r="E2681">
        <v>2670.6748046875</v>
      </c>
    </row>
    <row r="2682" spans="1:5">
      <c r="A2682" s="92">
        <v>2085</v>
      </c>
      <c r="B2682" s="92" t="s">
        <v>144</v>
      </c>
      <c r="C2682" s="92" t="s">
        <v>285</v>
      </c>
      <c r="D2682" s="92" t="s">
        <v>286</v>
      </c>
      <c r="E2682">
        <v>1831.08874511719</v>
      </c>
    </row>
    <row r="2683" spans="1:5">
      <c r="A2683" s="92">
        <v>2085</v>
      </c>
      <c r="B2683" s="92" t="s">
        <v>147</v>
      </c>
      <c r="C2683" s="92" t="s">
        <v>285</v>
      </c>
      <c r="D2683" s="92" t="s">
        <v>286</v>
      </c>
      <c r="E2683">
        <v>2313.8662109375</v>
      </c>
    </row>
    <row r="2684" spans="1:5">
      <c r="A2684" s="92">
        <v>2085</v>
      </c>
      <c r="B2684" s="92" t="s">
        <v>147</v>
      </c>
      <c r="C2684" s="92" t="s">
        <v>285</v>
      </c>
      <c r="D2684" s="92" t="s">
        <v>286</v>
      </c>
      <c r="E2684">
        <v>811.51751708984398</v>
      </c>
    </row>
    <row r="2685" spans="1:5">
      <c r="A2685" s="92">
        <v>2085</v>
      </c>
      <c r="B2685" s="92" t="s">
        <v>147</v>
      </c>
      <c r="C2685" s="92" t="s">
        <v>285</v>
      </c>
      <c r="D2685" s="92" t="s">
        <v>286</v>
      </c>
      <c r="E2685">
        <v>325.62121582031199</v>
      </c>
    </row>
    <row r="2686" spans="1:5">
      <c r="A2686" s="92">
        <v>2085</v>
      </c>
      <c r="B2686" s="92" t="s">
        <v>147</v>
      </c>
      <c r="C2686" s="92" t="s">
        <v>285</v>
      </c>
      <c r="D2686" s="92" t="s">
        <v>286</v>
      </c>
      <c r="E2686">
        <v>6016.0234375</v>
      </c>
    </row>
    <row r="2687" spans="1:5">
      <c r="A2687" s="92">
        <v>2085</v>
      </c>
      <c r="B2687" s="92" t="s">
        <v>147</v>
      </c>
      <c r="C2687" s="92" t="s">
        <v>285</v>
      </c>
      <c r="D2687" s="92" t="s">
        <v>286</v>
      </c>
      <c r="E2687">
        <v>5694.8427734375</v>
      </c>
    </row>
    <row r="2688" spans="1:5">
      <c r="A2688" s="92">
        <v>2085</v>
      </c>
      <c r="B2688" s="92" t="s">
        <v>183</v>
      </c>
      <c r="C2688" s="92" t="s">
        <v>285</v>
      </c>
      <c r="D2688" s="92" t="s">
        <v>286</v>
      </c>
      <c r="E2688">
        <v>14002.076171875</v>
      </c>
    </row>
    <row r="2689" spans="1:5">
      <c r="A2689" s="92">
        <v>2085</v>
      </c>
      <c r="B2689" s="92" t="s">
        <v>183</v>
      </c>
      <c r="C2689" s="92" t="s">
        <v>285</v>
      </c>
      <c r="D2689" s="92" t="s">
        <v>286</v>
      </c>
      <c r="E2689">
        <v>3514.71875</v>
      </c>
    </row>
    <row r="2690" spans="1:5">
      <c r="A2690" s="92">
        <v>2085</v>
      </c>
      <c r="B2690" s="92" t="s">
        <v>183</v>
      </c>
      <c r="C2690" s="92" t="s">
        <v>285</v>
      </c>
      <c r="D2690" s="92" t="s">
        <v>286</v>
      </c>
      <c r="E2690">
        <v>1564.02624511719</v>
      </c>
    </row>
    <row r="2691" spans="1:5">
      <c r="A2691" s="92">
        <v>2085</v>
      </c>
      <c r="B2691" s="92" t="s">
        <v>183</v>
      </c>
      <c r="C2691" s="92" t="s">
        <v>285</v>
      </c>
      <c r="D2691" s="92" t="s">
        <v>286</v>
      </c>
      <c r="E2691">
        <v>4500.7333984375</v>
      </c>
    </row>
    <row r="2692" spans="1:5">
      <c r="A2692" s="92">
        <v>2085</v>
      </c>
      <c r="B2692" s="92" t="s">
        <v>149</v>
      </c>
      <c r="C2692" s="92" t="s">
        <v>285</v>
      </c>
      <c r="D2692" s="92" t="s">
        <v>286</v>
      </c>
      <c r="E2692">
        <v>766.845947265625</v>
      </c>
    </row>
    <row r="2693" spans="1:5">
      <c r="A2693" s="92">
        <v>2085</v>
      </c>
      <c r="B2693" s="92" t="s">
        <v>149</v>
      </c>
      <c r="C2693" s="92" t="s">
        <v>285</v>
      </c>
      <c r="D2693" s="92" t="s">
        <v>286</v>
      </c>
      <c r="E2693">
        <v>1.56353518832475E-4</v>
      </c>
    </row>
    <row r="2694" spans="1:5">
      <c r="A2694" s="92">
        <v>2085</v>
      </c>
      <c r="B2694" s="92" t="s">
        <v>149</v>
      </c>
      <c r="C2694" s="92" t="s">
        <v>285</v>
      </c>
      <c r="D2694" s="92" t="s">
        <v>286</v>
      </c>
      <c r="E2694">
        <v>32.061168670654297</v>
      </c>
    </row>
    <row r="2695" spans="1:5">
      <c r="A2695" s="92">
        <v>2085</v>
      </c>
      <c r="B2695" s="92" t="s">
        <v>149</v>
      </c>
      <c r="C2695" s="92" t="s">
        <v>285</v>
      </c>
      <c r="D2695" s="92" t="s">
        <v>286</v>
      </c>
      <c r="E2695">
        <v>6.4353923797607404</v>
      </c>
    </row>
    <row r="2696" spans="1:5">
      <c r="A2696" s="92">
        <v>2085</v>
      </c>
      <c r="B2696" s="92" t="s">
        <v>149</v>
      </c>
      <c r="C2696" s="92" t="s">
        <v>285</v>
      </c>
      <c r="D2696" s="92" t="s">
        <v>286</v>
      </c>
      <c r="E2696">
        <v>1.2342511415481601</v>
      </c>
    </row>
    <row r="2697" spans="1:5">
      <c r="A2697" s="92">
        <v>2085</v>
      </c>
      <c r="B2697" s="92" t="s">
        <v>149</v>
      </c>
      <c r="C2697" s="92" t="s">
        <v>285</v>
      </c>
      <c r="D2697" s="92" t="s">
        <v>286</v>
      </c>
      <c r="E2697">
        <v>4.2243227958679199</v>
      </c>
    </row>
    <row r="2698" spans="1:5">
      <c r="A2698" s="92">
        <v>2085</v>
      </c>
      <c r="B2698" s="92" t="s">
        <v>149</v>
      </c>
      <c r="C2698" s="92" t="s">
        <v>285</v>
      </c>
      <c r="D2698" s="92" t="s">
        <v>286</v>
      </c>
      <c r="E2698">
        <v>582.609375</v>
      </c>
    </row>
    <row r="2699" spans="1:5">
      <c r="A2699" s="92">
        <v>2085</v>
      </c>
      <c r="B2699" s="92" t="s">
        <v>149</v>
      </c>
      <c r="C2699" s="92" t="s">
        <v>285</v>
      </c>
      <c r="D2699" s="92" t="s">
        <v>286</v>
      </c>
      <c r="E2699">
        <v>7.7279596328735396</v>
      </c>
    </row>
    <row r="2700" spans="1:5">
      <c r="A2700" s="92">
        <v>2085</v>
      </c>
      <c r="B2700" s="92" t="s">
        <v>149</v>
      </c>
      <c r="C2700" s="92" t="s">
        <v>285</v>
      </c>
      <c r="D2700" s="92" t="s">
        <v>286</v>
      </c>
      <c r="E2700">
        <v>3552.21655273438</v>
      </c>
    </row>
    <row r="2701" spans="1:5">
      <c r="A2701" s="92">
        <v>2085</v>
      </c>
      <c r="B2701" s="92" t="s">
        <v>149</v>
      </c>
      <c r="C2701" s="92" t="s">
        <v>285</v>
      </c>
      <c r="D2701" s="92" t="s">
        <v>286</v>
      </c>
      <c r="E2701">
        <v>135.37593078613301</v>
      </c>
    </row>
    <row r="2702" spans="1:5">
      <c r="A2702" s="92">
        <v>2085</v>
      </c>
      <c r="B2702" s="92" t="s">
        <v>149</v>
      </c>
      <c r="C2702" s="92" t="s">
        <v>285</v>
      </c>
      <c r="D2702" s="92" t="s">
        <v>286</v>
      </c>
      <c r="E2702">
        <v>2.0300271511077899</v>
      </c>
    </row>
    <row r="2703" spans="1:5">
      <c r="A2703" s="92">
        <v>2085</v>
      </c>
      <c r="B2703" s="92" t="s">
        <v>149</v>
      </c>
      <c r="C2703" s="92" t="s">
        <v>285</v>
      </c>
      <c r="D2703" s="92" t="s">
        <v>286</v>
      </c>
      <c r="E2703">
        <v>0.717876136302948</v>
      </c>
    </row>
    <row r="2704" spans="1:5">
      <c r="A2704" s="92">
        <v>2085</v>
      </c>
      <c r="B2704" s="92" t="s">
        <v>149</v>
      </c>
      <c r="C2704" s="92" t="s">
        <v>285</v>
      </c>
      <c r="D2704" s="92" t="s">
        <v>286</v>
      </c>
      <c r="E2704">
        <v>0.79465246200561501</v>
      </c>
    </row>
    <row r="2705" spans="1:5">
      <c r="A2705" s="92">
        <v>2085</v>
      </c>
      <c r="B2705" s="92" t="s">
        <v>149</v>
      </c>
      <c r="C2705" s="92" t="s">
        <v>285</v>
      </c>
      <c r="D2705" s="92" t="s">
        <v>286</v>
      </c>
      <c r="E2705">
        <v>95.623641967773395</v>
      </c>
    </row>
    <row r="2706" spans="1:5">
      <c r="A2706" s="92">
        <v>2085</v>
      </c>
      <c r="B2706" s="92" t="s">
        <v>155</v>
      </c>
      <c r="C2706" s="92" t="s">
        <v>285</v>
      </c>
      <c r="D2706" s="92" t="s">
        <v>286</v>
      </c>
      <c r="E2706">
        <v>724.68017578125</v>
      </c>
    </row>
    <row r="2707" spans="1:5">
      <c r="A2707" s="92">
        <v>2085</v>
      </c>
      <c r="B2707" s="92" t="s">
        <v>155</v>
      </c>
      <c r="C2707" s="92" t="s">
        <v>285</v>
      </c>
      <c r="D2707" s="92" t="s">
        <v>286</v>
      </c>
      <c r="E2707">
        <v>2399.623046875</v>
      </c>
    </row>
    <row r="2708" spans="1:5">
      <c r="A2708" s="92">
        <v>2085</v>
      </c>
      <c r="B2708" s="92" t="s">
        <v>155</v>
      </c>
      <c r="C2708" s="92" t="s">
        <v>285</v>
      </c>
      <c r="D2708" s="92" t="s">
        <v>286</v>
      </c>
      <c r="E2708">
        <v>2261.34497070312</v>
      </c>
    </row>
    <row r="2709" spans="1:5">
      <c r="A2709" s="92">
        <v>2085</v>
      </c>
      <c r="B2709" s="92" t="s">
        <v>155</v>
      </c>
      <c r="C2709" s="92" t="s">
        <v>285</v>
      </c>
      <c r="D2709" s="92" t="s">
        <v>286</v>
      </c>
      <c r="E2709">
        <v>7044.53515625</v>
      </c>
    </row>
    <row r="2710" spans="1:5">
      <c r="A2710" s="92">
        <v>2085</v>
      </c>
      <c r="B2710" s="92" t="s">
        <v>155</v>
      </c>
      <c r="C2710" s="92" t="s">
        <v>285</v>
      </c>
      <c r="D2710" s="92" t="s">
        <v>286</v>
      </c>
      <c r="E2710">
        <v>4934.93994140625</v>
      </c>
    </row>
    <row r="2711" spans="1:5">
      <c r="A2711" s="92">
        <v>2085</v>
      </c>
      <c r="B2711" s="92" t="s">
        <v>155</v>
      </c>
      <c r="C2711" s="92" t="s">
        <v>285</v>
      </c>
      <c r="D2711" s="92" t="s">
        <v>286</v>
      </c>
      <c r="E2711">
        <v>304.00939941406199</v>
      </c>
    </row>
    <row r="2712" spans="1:5">
      <c r="A2712" s="92">
        <v>2085</v>
      </c>
      <c r="B2712" s="92" t="s">
        <v>155</v>
      </c>
      <c r="C2712" s="92" t="s">
        <v>285</v>
      </c>
      <c r="D2712" s="92" t="s">
        <v>286</v>
      </c>
      <c r="E2712">
        <v>15854.05859375</v>
      </c>
    </row>
    <row r="2713" spans="1:5">
      <c r="A2713" s="92">
        <v>2085</v>
      </c>
      <c r="B2713" s="92" t="s">
        <v>155</v>
      </c>
      <c r="C2713" s="92" t="s">
        <v>285</v>
      </c>
      <c r="D2713" s="92" t="s">
        <v>286</v>
      </c>
      <c r="E2713">
        <v>1.57439124584198</v>
      </c>
    </row>
    <row r="2714" spans="1:5">
      <c r="A2714" s="92">
        <v>2085</v>
      </c>
      <c r="B2714" s="92" t="s">
        <v>155</v>
      </c>
      <c r="C2714" s="92" t="s">
        <v>285</v>
      </c>
      <c r="D2714" s="92" t="s">
        <v>286</v>
      </c>
      <c r="E2714">
        <v>3.73659725300968E-3</v>
      </c>
    </row>
    <row r="2715" spans="1:5">
      <c r="A2715" s="92">
        <v>2085</v>
      </c>
      <c r="B2715" s="92" t="s">
        <v>155</v>
      </c>
      <c r="C2715" s="92" t="s">
        <v>285</v>
      </c>
      <c r="D2715" s="92" t="s">
        <v>286</v>
      </c>
      <c r="E2715">
        <v>15202.4384765625</v>
      </c>
    </row>
    <row r="2716" spans="1:5">
      <c r="A2716" s="92">
        <v>2085</v>
      </c>
      <c r="B2716" s="92" t="s">
        <v>155</v>
      </c>
      <c r="C2716" s="92" t="s">
        <v>285</v>
      </c>
      <c r="D2716" s="92" t="s">
        <v>286</v>
      </c>
      <c r="E2716">
        <v>0.55462694168090798</v>
      </c>
    </row>
    <row r="2717" spans="1:5">
      <c r="A2717" s="92">
        <v>2085</v>
      </c>
      <c r="B2717" s="92" t="s">
        <v>155</v>
      </c>
      <c r="C2717" s="92" t="s">
        <v>285</v>
      </c>
      <c r="D2717" s="92" t="s">
        <v>286</v>
      </c>
      <c r="E2717">
        <v>57.662307739257798</v>
      </c>
    </row>
    <row r="2718" spans="1:5">
      <c r="A2718" s="92">
        <v>2090</v>
      </c>
      <c r="B2718" s="92" t="s">
        <v>78</v>
      </c>
      <c r="C2718" s="92" t="s">
        <v>285</v>
      </c>
      <c r="D2718" s="92" t="s">
        <v>286</v>
      </c>
      <c r="E2718">
        <v>1032.14147949219</v>
      </c>
    </row>
    <row r="2719" spans="1:5">
      <c r="A2719" s="92">
        <v>2090</v>
      </c>
      <c r="B2719" s="92" t="s">
        <v>78</v>
      </c>
      <c r="C2719" s="92" t="s">
        <v>285</v>
      </c>
      <c r="D2719" s="92" t="s">
        <v>286</v>
      </c>
      <c r="E2719">
        <v>1885.22204589844</v>
      </c>
    </row>
    <row r="2720" spans="1:5">
      <c r="A2720" s="92">
        <v>2090</v>
      </c>
      <c r="B2720" s="92" t="s">
        <v>78</v>
      </c>
      <c r="C2720" s="92" t="s">
        <v>285</v>
      </c>
      <c r="D2720" s="92" t="s">
        <v>286</v>
      </c>
      <c r="E2720">
        <v>63.161457061767599</v>
      </c>
    </row>
    <row r="2721" spans="1:5">
      <c r="A2721" s="92">
        <v>2090</v>
      </c>
      <c r="B2721" s="92" t="s">
        <v>78</v>
      </c>
      <c r="C2721" s="92" t="s">
        <v>285</v>
      </c>
      <c r="D2721" s="92" t="s">
        <v>286</v>
      </c>
      <c r="E2721">
        <v>11292.779296875</v>
      </c>
    </row>
    <row r="2722" spans="1:5">
      <c r="A2722" s="92">
        <v>2090</v>
      </c>
      <c r="B2722" s="92" t="s">
        <v>78</v>
      </c>
      <c r="C2722" s="92" t="s">
        <v>285</v>
      </c>
      <c r="D2722" s="92" t="s">
        <v>286</v>
      </c>
      <c r="E2722">
        <v>4789.0185546875</v>
      </c>
    </row>
    <row r="2723" spans="1:5">
      <c r="A2723" s="92">
        <v>2090</v>
      </c>
      <c r="B2723" s="92" t="s">
        <v>78</v>
      </c>
      <c r="C2723" s="92" t="s">
        <v>285</v>
      </c>
      <c r="D2723" s="92" t="s">
        <v>286</v>
      </c>
      <c r="E2723">
        <v>4419.5458984375</v>
      </c>
    </row>
    <row r="2724" spans="1:5">
      <c r="A2724" s="92">
        <v>2090</v>
      </c>
      <c r="B2724" s="92" t="s">
        <v>78</v>
      </c>
      <c r="C2724" s="92" t="s">
        <v>285</v>
      </c>
      <c r="D2724" s="92" t="s">
        <v>286</v>
      </c>
      <c r="E2724">
        <v>8601.646484375</v>
      </c>
    </row>
    <row r="2725" spans="1:5">
      <c r="A2725" s="92">
        <v>2090</v>
      </c>
      <c r="B2725" s="92" t="s">
        <v>78</v>
      </c>
      <c r="C2725" s="92" t="s">
        <v>285</v>
      </c>
      <c r="D2725" s="92" t="s">
        <v>286</v>
      </c>
      <c r="E2725">
        <v>1681.21520996094</v>
      </c>
    </row>
    <row r="2726" spans="1:5">
      <c r="A2726" s="92">
        <v>2090</v>
      </c>
      <c r="B2726" s="92" t="s">
        <v>81</v>
      </c>
      <c r="C2726" s="92" t="s">
        <v>285</v>
      </c>
      <c r="D2726" s="92" t="s">
        <v>286</v>
      </c>
      <c r="E2726">
        <v>119.859260559082</v>
      </c>
    </row>
    <row r="2727" spans="1:5">
      <c r="A2727" s="92">
        <v>2090</v>
      </c>
      <c r="B2727" s="92" t="s">
        <v>81</v>
      </c>
      <c r="C2727" s="92" t="s">
        <v>285</v>
      </c>
      <c r="D2727" s="92" t="s">
        <v>286</v>
      </c>
      <c r="E2727">
        <v>1077.99560546875</v>
      </c>
    </row>
    <row r="2728" spans="1:5">
      <c r="A2728" s="92">
        <v>2090</v>
      </c>
      <c r="B2728" s="92" t="s">
        <v>81</v>
      </c>
      <c r="C2728" s="92" t="s">
        <v>285</v>
      </c>
      <c r="D2728" s="92" t="s">
        <v>286</v>
      </c>
      <c r="E2728">
        <v>1570.26965332031</v>
      </c>
    </row>
    <row r="2729" spans="1:5">
      <c r="A2729" s="92">
        <v>2090</v>
      </c>
      <c r="B2729" s="92" t="s">
        <v>81</v>
      </c>
      <c r="C2729" s="92" t="s">
        <v>285</v>
      </c>
      <c r="D2729" s="92" t="s">
        <v>286</v>
      </c>
      <c r="E2729">
        <v>739.21716308593795</v>
      </c>
    </row>
    <row r="2730" spans="1:5">
      <c r="A2730" s="92">
        <v>2090</v>
      </c>
      <c r="B2730" s="92" t="s">
        <v>81</v>
      </c>
      <c r="C2730" s="92" t="s">
        <v>285</v>
      </c>
      <c r="D2730" s="92" t="s">
        <v>286</v>
      </c>
      <c r="E2730">
        <v>2094.513671875</v>
      </c>
    </row>
    <row r="2731" spans="1:5">
      <c r="A2731" s="92">
        <v>2090</v>
      </c>
      <c r="B2731" s="92" t="s">
        <v>81</v>
      </c>
      <c r="C2731" s="92" t="s">
        <v>285</v>
      </c>
      <c r="D2731" s="92" t="s">
        <v>286</v>
      </c>
      <c r="E2731">
        <v>3.00879979133606</v>
      </c>
    </row>
    <row r="2732" spans="1:5">
      <c r="A2732" s="92">
        <v>2090</v>
      </c>
      <c r="B2732" s="92" t="s">
        <v>81</v>
      </c>
      <c r="C2732" s="92" t="s">
        <v>285</v>
      </c>
      <c r="D2732" s="92" t="s">
        <v>286</v>
      </c>
      <c r="E2732">
        <v>1951.85571289062</v>
      </c>
    </row>
    <row r="2733" spans="1:5">
      <c r="A2733" s="92">
        <v>2090</v>
      </c>
      <c r="B2733" s="92" t="s">
        <v>81</v>
      </c>
      <c r="C2733" s="92" t="s">
        <v>285</v>
      </c>
      <c r="D2733" s="92" t="s">
        <v>286</v>
      </c>
      <c r="E2733">
        <v>310.14990234375</v>
      </c>
    </row>
    <row r="2734" spans="1:5">
      <c r="A2734" s="92">
        <v>2090</v>
      </c>
      <c r="B2734" s="92" t="s">
        <v>81</v>
      </c>
      <c r="C2734" s="92" t="s">
        <v>285</v>
      </c>
      <c r="D2734" s="92" t="s">
        <v>286</v>
      </c>
      <c r="E2734">
        <v>0.65929526090621904</v>
      </c>
    </row>
    <row r="2735" spans="1:5">
      <c r="A2735" s="92">
        <v>2090</v>
      </c>
      <c r="B2735" s="92" t="s">
        <v>81</v>
      </c>
      <c r="C2735" s="92" t="s">
        <v>285</v>
      </c>
      <c r="D2735" s="92" t="s">
        <v>286</v>
      </c>
      <c r="E2735">
        <v>364.915771484375</v>
      </c>
    </row>
    <row r="2736" spans="1:5">
      <c r="A2736" s="92">
        <v>2090</v>
      </c>
      <c r="B2736" s="92" t="s">
        <v>81</v>
      </c>
      <c r="C2736" s="92" t="s">
        <v>285</v>
      </c>
      <c r="D2736" s="92" t="s">
        <v>286</v>
      </c>
      <c r="E2736">
        <v>9.6367330551147496</v>
      </c>
    </row>
    <row r="2737" spans="1:5">
      <c r="A2737" s="92">
        <v>2090</v>
      </c>
      <c r="B2737" s="92" t="s">
        <v>81</v>
      </c>
      <c r="C2737" s="92" t="s">
        <v>285</v>
      </c>
      <c r="D2737" s="92" t="s">
        <v>286</v>
      </c>
      <c r="E2737">
        <v>122.545448303223</v>
      </c>
    </row>
    <row r="2738" spans="1:5">
      <c r="A2738" s="92">
        <v>2090</v>
      </c>
      <c r="B2738" s="92" t="s">
        <v>87</v>
      </c>
      <c r="C2738" s="92" t="s">
        <v>285</v>
      </c>
      <c r="D2738" s="92" t="s">
        <v>286</v>
      </c>
      <c r="E2738">
        <v>1134.64282226562</v>
      </c>
    </row>
    <row r="2739" spans="1:5">
      <c r="A2739" s="92">
        <v>2090</v>
      </c>
      <c r="B2739" s="92" t="s">
        <v>87</v>
      </c>
      <c r="C2739" s="92" t="s">
        <v>285</v>
      </c>
      <c r="D2739" s="92" t="s">
        <v>286</v>
      </c>
      <c r="E2739">
        <v>1059.82873535156</v>
      </c>
    </row>
    <row r="2740" spans="1:5">
      <c r="A2740" s="92">
        <v>2090</v>
      </c>
      <c r="B2740" s="92" t="s">
        <v>87</v>
      </c>
      <c r="C2740" s="92" t="s">
        <v>285</v>
      </c>
      <c r="D2740" s="92" t="s">
        <v>286</v>
      </c>
      <c r="E2740">
        <v>6019.17626953125</v>
      </c>
    </row>
    <row r="2741" spans="1:5">
      <c r="A2741" s="92">
        <v>2090</v>
      </c>
      <c r="B2741" s="92" t="s">
        <v>87</v>
      </c>
      <c r="C2741" s="92" t="s">
        <v>285</v>
      </c>
      <c r="D2741" s="92" t="s">
        <v>286</v>
      </c>
      <c r="E2741">
        <v>3082.8642578125</v>
      </c>
    </row>
    <row r="2742" spans="1:5">
      <c r="A2742" s="92">
        <v>2090</v>
      </c>
      <c r="B2742" s="92" t="s">
        <v>87</v>
      </c>
      <c r="C2742" s="92" t="s">
        <v>285</v>
      </c>
      <c r="D2742" s="92" t="s">
        <v>286</v>
      </c>
      <c r="E2742">
        <v>3532.8369140625</v>
      </c>
    </row>
    <row r="2743" spans="1:5">
      <c r="A2743" s="92">
        <v>2090</v>
      </c>
      <c r="B2743" s="92" t="s">
        <v>87</v>
      </c>
      <c r="C2743" s="92" t="s">
        <v>285</v>
      </c>
      <c r="D2743" s="92" t="s">
        <v>286</v>
      </c>
      <c r="E2743">
        <v>609.5087890625</v>
      </c>
    </row>
    <row r="2744" spans="1:5">
      <c r="A2744" s="92">
        <v>2090</v>
      </c>
      <c r="B2744" s="92" t="s">
        <v>87</v>
      </c>
      <c r="C2744" s="92" t="s">
        <v>285</v>
      </c>
      <c r="D2744" s="92" t="s">
        <v>286</v>
      </c>
      <c r="E2744">
        <v>5022.94775390625</v>
      </c>
    </row>
    <row r="2745" spans="1:5">
      <c r="A2745" s="92">
        <v>2090</v>
      </c>
      <c r="B2745" s="92" t="s">
        <v>87</v>
      </c>
      <c r="C2745" s="92" t="s">
        <v>285</v>
      </c>
      <c r="D2745" s="92" t="s">
        <v>286</v>
      </c>
      <c r="E2745">
        <v>0.177431896328926</v>
      </c>
    </row>
    <row r="2746" spans="1:5">
      <c r="A2746" s="92">
        <v>2090</v>
      </c>
      <c r="B2746" s="92" t="s">
        <v>87</v>
      </c>
      <c r="C2746" s="92" t="s">
        <v>285</v>
      </c>
      <c r="D2746" s="92" t="s">
        <v>286</v>
      </c>
      <c r="E2746">
        <v>3277.01220703125</v>
      </c>
    </row>
    <row r="2747" spans="1:5">
      <c r="A2747" s="92">
        <v>2090</v>
      </c>
      <c r="B2747" s="92" t="s">
        <v>87</v>
      </c>
      <c r="C2747" s="92" t="s">
        <v>285</v>
      </c>
      <c r="D2747" s="92" t="s">
        <v>286</v>
      </c>
      <c r="E2747">
        <v>106.50551605224599</v>
      </c>
    </row>
    <row r="2748" spans="1:5">
      <c r="A2748" s="92">
        <v>2090</v>
      </c>
      <c r="B2748" s="92" t="s">
        <v>87</v>
      </c>
      <c r="C2748" s="92" t="s">
        <v>285</v>
      </c>
      <c r="D2748" s="92" t="s">
        <v>286</v>
      </c>
      <c r="E2748">
        <v>1207.91174316406</v>
      </c>
    </row>
    <row r="2749" spans="1:5">
      <c r="A2749" s="92">
        <v>2090</v>
      </c>
      <c r="B2749" s="92" t="s">
        <v>87</v>
      </c>
      <c r="C2749" s="92" t="s">
        <v>285</v>
      </c>
      <c r="D2749" s="92" t="s">
        <v>286</v>
      </c>
      <c r="E2749">
        <v>1.38679671287537</v>
      </c>
    </row>
    <row r="2750" spans="1:5">
      <c r="A2750" s="92">
        <v>2090</v>
      </c>
      <c r="B2750" s="92" t="s">
        <v>87</v>
      </c>
      <c r="C2750" s="92" t="s">
        <v>285</v>
      </c>
      <c r="D2750" s="92" t="s">
        <v>286</v>
      </c>
      <c r="E2750">
        <v>664.46881103515602</v>
      </c>
    </row>
    <row r="2751" spans="1:5">
      <c r="A2751" s="92">
        <v>2090</v>
      </c>
      <c r="B2751" s="92" t="s">
        <v>87</v>
      </c>
      <c r="C2751" s="92" t="s">
        <v>285</v>
      </c>
      <c r="D2751" s="92" t="s">
        <v>286</v>
      </c>
      <c r="E2751">
        <v>2.6744449138641402</v>
      </c>
    </row>
    <row r="2752" spans="1:5">
      <c r="A2752" s="92">
        <v>2090</v>
      </c>
      <c r="B2752" s="92" t="s">
        <v>87</v>
      </c>
      <c r="C2752" s="92" t="s">
        <v>285</v>
      </c>
      <c r="D2752" s="92" t="s">
        <v>286</v>
      </c>
      <c r="E2752">
        <v>6426.6982421875</v>
      </c>
    </row>
    <row r="2753" spans="1:5">
      <c r="A2753" s="92">
        <v>2090</v>
      </c>
      <c r="B2753" s="92" t="s">
        <v>84</v>
      </c>
      <c r="C2753" s="92" t="s">
        <v>285</v>
      </c>
      <c r="D2753" s="92" t="s">
        <v>286</v>
      </c>
      <c r="E2753">
        <v>797.685791015625</v>
      </c>
    </row>
    <row r="2754" spans="1:5">
      <c r="A2754" s="92">
        <v>2090</v>
      </c>
      <c r="B2754" s="92" t="s">
        <v>84</v>
      </c>
      <c r="C2754" s="92" t="s">
        <v>285</v>
      </c>
      <c r="D2754" s="92" t="s">
        <v>286</v>
      </c>
      <c r="E2754">
        <v>454.03375244140602</v>
      </c>
    </row>
    <row r="2755" spans="1:5">
      <c r="A2755" s="92">
        <v>2090</v>
      </c>
      <c r="B2755" s="92" t="s">
        <v>84</v>
      </c>
      <c r="C2755" s="92" t="s">
        <v>285</v>
      </c>
      <c r="D2755" s="92" t="s">
        <v>286</v>
      </c>
      <c r="E2755">
        <v>102.99957275390599</v>
      </c>
    </row>
    <row r="2756" spans="1:5">
      <c r="A2756" s="92">
        <v>2090</v>
      </c>
      <c r="B2756" s="92" t="s">
        <v>84</v>
      </c>
      <c r="C2756" s="92" t="s">
        <v>285</v>
      </c>
      <c r="D2756" s="92" t="s">
        <v>286</v>
      </c>
      <c r="E2756">
        <v>5.7754001617431596</v>
      </c>
    </row>
    <row r="2757" spans="1:5">
      <c r="A2757" s="92">
        <v>2090</v>
      </c>
      <c r="B2757" s="92" t="s">
        <v>84</v>
      </c>
      <c r="C2757" s="92" t="s">
        <v>285</v>
      </c>
      <c r="D2757" s="92" t="s">
        <v>286</v>
      </c>
      <c r="E2757">
        <v>260.49127197265602</v>
      </c>
    </row>
    <row r="2758" spans="1:5">
      <c r="A2758" s="92">
        <v>2090</v>
      </c>
      <c r="B2758" s="92" t="s">
        <v>84</v>
      </c>
      <c r="C2758" s="92" t="s">
        <v>285</v>
      </c>
      <c r="D2758" s="92" t="s">
        <v>286</v>
      </c>
      <c r="E2758">
        <v>123.429740905762</v>
      </c>
    </row>
    <row r="2759" spans="1:5">
      <c r="A2759" s="92">
        <v>2090</v>
      </c>
      <c r="B2759" s="92" t="s">
        <v>84</v>
      </c>
      <c r="C2759" s="92" t="s">
        <v>285</v>
      </c>
      <c r="D2759" s="92" t="s">
        <v>286</v>
      </c>
      <c r="E2759">
        <v>187.95831298828099</v>
      </c>
    </row>
    <row r="2760" spans="1:5">
      <c r="A2760" s="92">
        <v>2090</v>
      </c>
      <c r="B2760" s="92" t="s">
        <v>84</v>
      </c>
      <c r="C2760" s="92" t="s">
        <v>285</v>
      </c>
      <c r="D2760" s="92" t="s">
        <v>286</v>
      </c>
      <c r="E2760">
        <v>4149.693359375</v>
      </c>
    </row>
    <row r="2761" spans="1:5">
      <c r="A2761" s="92">
        <v>2090</v>
      </c>
      <c r="B2761" s="92" t="s">
        <v>84</v>
      </c>
      <c r="C2761" s="92" t="s">
        <v>285</v>
      </c>
      <c r="D2761" s="92" t="s">
        <v>286</v>
      </c>
      <c r="E2761">
        <v>3221.27270507812</v>
      </c>
    </row>
    <row r="2762" spans="1:5">
      <c r="A2762" s="92">
        <v>2090</v>
      </c>
      <c r="B2762" s="92" t="s">
        <v>84</v>
      </c>
      <c r="C2762" s="92" t="s">
        <v>285</v>
      </c>
      <c r="D2762" s="92" t="s">
        <v>286</v>
      </c>
      <c r="E2762">
        <v>1748.64782714844</v>
      </c>
    </row>
    <row r="2763" spans="1:5">
      <c r="A2763" s="92">
        <v>2090</v>
      </c>
      <c r="B2763" s="92" t="s">
        <v>84</v>
      </c>
      <c r="C2763" s="92" t="s">
        <v>285</v>
      </c>
      <c r="D2763" s="92" t="s">
        <v>286</v>
      </c>
      <c r="E2763">
        <v>275.35092163085898</v>
      </c>
    </row>
    <row r="2764" spans="1:5">
      <c r="A2764" s="92">
        <v>2090</v>
      </c>
      <c r="B2764" s="92" t="s">
        <v>90</v>
      </c>
      <c r="C2764" s="92" t="s">
        <v>285</v>
      </c>
      <c r="D2764" s="92" t="s">
        <v>286</v>
      </c>
      <c r="E2764">
        <v>803.91912841796898</v>
      </c>
    </row>
    <row r="2765" spans="1:5">
      <c r="A2765" s="92">
        <v>2090</v>
      </c>
      <c r="B2765" s="92" t="s">
        <v>90</v>
      </c>
      <c r="C2765" s="92" t="s">
        <v>285</v>
      </c>
      <c r="D2765" s="92" t="s">
        <v>286</v>
      </c>
      <c r="E2765">
        <v>758.55407714843795</v>
      </c>
    </row>
    <row r="2766" spans="1:5">
      <c r="A2766" s="92">
        <v>2090</v>
      </c>
      <c r="B2766" s="92" t="s">
        <v>90</v>
      </c>
      <c r="C2766" s="92" t="s">
        <v>285</v>
      </c>
      <c r="D2766" s="92" t="s">
        <v>286</v>
      </c>
      <c r="E2766">
        <v>2.4433795362711001E-2</v>
      </c>
    </row>
    <row r="2767" spans="1:5">
      <c r="A2767" s="92">
        <v>2090</v>
      </c>
      <c r="B2767" s="92" t="s">
        <v>90</v>
      </c>
      <c r="C2767" s="92" t="s">
        <v>285</v>
      </c>
      <c r="D2767" s="92" t="s">
        <v>286</v>
      </c>
      <c r="E2767">
        <v>3.3524658679962198</v>
      </c>
    </row>
    <row r="2768" spans="1:5">
      <c r="A2768" s="92">
        <v>2090</v>
      </c>
      <c r="B2768" s="92" t="s">
        <v>90</v>
      </c>
      <c r="C2768" s="92" t="s">
        <v>285</v>
      </c>
      <c r="D2768" s="92" t="s">
        <v>286</v>
      </c>
      <c r="E2768">
        <v>7.6943316459655797</v>
      </c>
    </row>
    <row r="2769" spans="1:5">
      <c r="A2769" s="92">
        <v>2090</v>
      </c>
      <c r="B2769" s="92" t="s">
        <v>90</v>
      </c>
      <c r="C2769" s="92" t="s">
        <v>285</v>
      </c>
      <c r="D2769" s="92" t="s">
        <v>286</v>
      </c>
      <c r="E2769">
        <v>17.923791885376001</v>
      </c>
    </row>
    <row r="2770" spans="1:5">
      <c r="A2770" s="92">
        <v>2090</v>
      </c>
      <c r="B2770" s="92" t="s">
        <v>90</v>
      </c>
      <c r="C2770" s="92" t="s">
        <v>285</v>
      </c>
      <c r="D2770" s="92" t="s">
        <v>286</v>
      </c>
      <c r="E2770">
        <v>91.530464172363295</v>
      </c>
    </row>
    <row r="2771" spans="1:5">
      <c r="A2771" s="92">
        <v>2090</v>
      </c>
      <c r="B2771" s="92" t="s">
        <v>90</v>
      </c>
      <c r="C2771" s="92" t="s">
        <v>285</v>
      </c>
      <c r="D2771" s="92" t="s">
        <v>286</v>
      </c>
      <c r="E2771">
        <v>38.295082092285199</v>
      </c>
    </row>
    <row r="2772" spans="1:5">
      <c r="A2772" s="92">
        <v>2090</v>
      </c>
      <c r="B2772" s="92" t="s">
        <v>90</v>
      </c>
      <c r="C2772" s="92" t="s">
        <v>285</v>
      </c>
      <c r="D2772" s="92" t="s">
        <v>286</v>
      </c>
      <c r="E2772">
        <v>3576.21020507812</v>
      </c>
    </row>
    <row r="2773" spans="1:5">
      <c r="A2773" s="92">
        <v>2090</v>
      </c>
      <c r="B2773" s="92" t="s">
        <v>90</v>
      </c>
      <c r="C2773" s="92" t="s">
        <v>285</v>
      </c>
      <c r="D2773" s="92" t="s">
        <v>286</v>
      </c>
      <c r="E2773">
        <v>27.5406818389893</v>
      </c>
    </row>
    <row r="2774" spans="1:5">
      <c r="A2774" s="92">
        <v>2090</v>
      </c>
      <c r="B2774" s="92" t="s">
        <v>95</v>
      </c>
      <c r="C2774" s="92" t="s">
        <v>285</v>
      </c>
      <c r="D2774" s="92" t="s">
        <v>286</v>
      </c>
      <c r="E2774">
        <v>3565.6728515625</v>
      </c>
    </row>
    <row r="2775" spans="1:5">
      <c r="A2775" s="92">
        <v>2090</v>
      </c>
      <c r="B2775" s="92" t="s">
        <v>95</v>
      </c>
      <c r="C2775" s="92" t="s">
        <v>285</v>
      </c>
      <c r="D2775" s="92" t="s">
        <v>286</v>
      </c>
      <c r="E2775">
        <v>663.13220214843795</v>
      </c>
    </row>
    <row r="2776" spans="1:5">
      <c r="A2776" s="92">
        <v>2090</v>
      </c>
      <c r="B2776" s="92" t="s">
        <v>95</v>
      </c>
      <c r="C2776" s="92" t="s">
        <v>285</v>
      </c>
      <c r="D2776" s="92" t="s">
        <v>286</v>
      </c>
      <c r="E2776">
        <v>14.9929542541504</v>
      </c>
    </row>
    <row r="2777" spans="1:5">
      <c r="A2777" s="92">
        <v>2090</v>
      </c>
      <c r="B2777" s="92" t="s">
        <v>95</v>
      </c>
      <c r="C2777" s="92" t="s">
        <v>285</v>
      </c>
      <c r="D2777" s="92" t="s">
        <v>286</v>
      </c>
      <c r="E2777">
        <v>1211.79174804688</v>
      </c>
    </row>
    <row r="2778" spans="1:5">
      <c r="A2778" s="92">
        <v>2090</v>
      </c>
      <c r="B2778" s="92" t="s">
        <v>95</v>
      </c>
      <c r="C2778" s="92" t="s">
        <v>285</v>
      </c>
      <c r="D2778" s="92" t="s">
        <v>286</v>
      </c>
      <c r="E2778">
        <v>188.16101074218801</v>
      </c>
    </row>
    <row r="2779" spans="1:5">
      <c r="A2779" s="92">
        <v>2090</v>
      </c>
      <c r="B2779" s="92" t="s">
        <v>95</v>
      </c>
      <c r="C2779" s="92" t="s">
        <v>285</v>
      </c>
      <c r="D2779" s="92" t="s">
        <v>286</v>
      </c>
      <c r="E2779">
        <v>188.62326049804699</v>
      </c>
    </row>
    <row r="2780" spans="1:5">
      <c r="A2780" s="92">
        <v>2090</v>
      </c>
      <c r="B2780" s="92" t="s">
        <v>95</v>
      </c>
      <c r="C2780" s="92" t="s">
        <v>285</v>
      </c>
      <c r="D2780" s="92" t="s">
        <v>286</v>
      </c>
      <c r="E2780">
        <v>1.23516225814819</v>
      </c>
    </row>
    <row r="2781" spans="1:5">
      <c r="A2781" s="92">
        <v>2090</v>
      </c>
      <c r="B2781" s="92" t="s">
        <v>95</v>
      </c>
      <c r="C2781" s="92" t="s">
        <v>285</v>
      </c>
      <c r="D2781" s="92" t="s">
        <v>286</v>
      </c>
      <c r="E2781">
        <v>10.874280929565399</v>
      </c>
    </row>
    <row r="2782" spans="1:5">
      <c r="A2782" s="92">
        <v>2090</v>
      </c>
      <c r="B2782" s="92" t="s">
        <v>95</v>
      </c>
      <c r="C2782" s="92" t="s">
        <v>285</v>
      </c>
      <c r="D2782" s="92" t="s">
        <v>286</v>
      </c>
      <c r="E2782">
        <v>879.49212646484398</v>
      </c>
    </row>
    <row r="2783" spans="1:5">
      <c r="A2783" s="92">
        <v>2090</v>
      </c>
      <c r="B2783" s="92" t="s">
        <v>99</v>
      </c>
      <c r="C2783" s="92" t="s">
        <v>285</v>
      </c>
      <c r="D2783" s="92" t="s">
        <v>286</v>
      </c>
      <c r="E2783">
        <v>3726.27563476562</v>
      </c>
    </row>
    <row r="2784" spans="1:5">
      <c r="A2784" s="92">
        <v>2090</v>
      </c>
      <c r="B2784" s="92" t="s">
        <v>99</v>
      </c>
      <c r="C2784" s="92" t="s">
        <v>285</v>
      </c>
      <c r="D2784" s="92" t="s">
        <v>286</v>
      </c>
      <c r="E2784">
        <v>4751.57861328125</v>
      </c>
    </row>
    <row r="2785" spans="1:5">
      <c r="A2785" s="92">
        <v>2090</v>
      </c>
      <c r="B2785" s="92" t="s">
        <v>99</v>
      </c>
      <c r="C2785" s="92" t="s">
        <v>285</v>
      </c>
      <c r="D2785" s="92" t="s">
        <v>286</v>
      </c>
      <c r="E2785">
        <v>63.074840545654297</v>
      </c>
    </row>
    <row r="2786" spans="1:5">
      <c r="A2786" s="92">
        <v>2090</v>
      </c>
      <c r="B2786" s="92" t="s">
        <v>99</v>
      </c>
      <c r="C2786" s="92" t="s">
        <v>285</v>
      </c>
      <c r="D2786" s="92" t="s">
        <v>286</v>
      </c>
      <c r="E2786">
        <v>66.090728759765597</v>
      </c>
    </row>
    <row r="2787" spans="1:5">
      <c r="A2787" s="92">
        <v>2090</v>
      </c>
      <c r="B2787" s="92" t="s">
        <v>99</v>
      </c>
      <c r="C2787" s="92" t="s">
        <v>285</v>
      </c>
      <c r="D2787" s="92" t="s">
        <v>286</v>
      </c>
      <c r="E2787">
        <v>404.19470214843801</v>
      </c>
    </row>
    <row r="2788" spans="1:5">
      <c r="A2788" s="92">
        <v>2090</v>
      </c>
      <c r="B2788" s="92" t="s">
        <v>102</v>
      </c>
      <c r="C2788" s="92" t="s">
        <v>285</v>
      </c>
      <c r="D2788" s="92" t="s">
        <v>286</v>
      </c>
      <c r="E2788">
        <v>70.779357910156193</v>
      </c>
    </row>
    <row r="2789" spans="1:5">
      <c r="A2789" s="92">
        <v>2090</v>
      </c>
      <c r="B2789" s="92" t="s">
        <v>102</v>
      </c>
      <c r="C2789" s="92" t="s">
        <v>285</v>
      </c>
      <c r="D2789" s="92" t="s">
        <v>286</v>
      </c>
      <c r="E2789">
        <v>415.03744506835898</v>
      </c>
    </row>
    <row r="2790" spans="1:5">
      <c r="A2790" s="92">
        <v>2090</v>
      </c>
      <c r="B2790" s="92" t="s">
        <v>102</v>
      </c>
      <c r="C2790" s="92" t="s">
        <v>285</v>
      </c>
      <c r="D2790" s="92" t="s">
        <v>286</v>
      </c>
      <c r="E2790">
        <v>190.31947326660199</v>
      </c>
    </row>
    <row r="2791" spans="1:5">
      <c r="A2791" s="92">
        <v>2090</v>
      </c>
      <c r="B2791" s="92" t="s">
        <v>102</v>
      </c>
      <c r="C2791" s="92" t="s">
        <v>285</v>
      </c>
      <c r="D2791" s="92" t="s">
        <v>286</v>
      </c>
      <c r="E2791">
        <v>13543.25390625</v>
      </c>
    </row>
    <row r="2792" spans="1:5">
      <c r="A2792" s="92">
        <v>2090</v>
      </c>
      <c r="B2792" s="92" t="s">
        <v>102</v>
      </c>
      <c r="C2792" s="92" t="s">
        <v>285</v>
      </c>
      <c r="D2792" s="92" t="s">
        <v>286</v>
      </c>
      <c r="E2792">
        <v>3802.375</v>
      </c>
    </row>
    <row r="2793" spans="1:5">
      <c r="A2793" s="92">
        <v>2090</v>
      </c>
      <c r="B2793" s="92" t="s">
        <v>102</v>
      </c>
      <c r="C2793" s="92" t="s">
        <v>285</v>
      </c>
      <c r="D2793" s="92" t="s">
        <v>286</v>
      </c>
      <c r="E2793">
        <v>2301.13940429688</v>
      </c>
    </row>
    <row r="2794" spans="1:5">
      <c r="A2794" s="92">
        <v>2090</v>
      </c>
      <c r="B2794" s="92" t="s">
        <v>102</v>
      </c>
      <c r="C2794" s="92" t="s">
        <v>285</v>
      </c>
      <c r="D2794" s="92" t="s">
        <v>286</v>
      </c>
      <c r="E2794">
        <v>998.10748291015602</v>
      </c>
    </row>
    <row r="2795" spans="1:5">
      <c r="A2795" s="92">
        <v>2090</v>
      </c>
      <c r="B2795" s="92" t="s">
        <v>108</v>
      </c>
      <c r="C2795" s="92" t="s">
        <v>285</v>
      </c>
      <c r="D2795" s="92" t="s">
        <v>286</v>
      </c>
      <c r="E2795">
        <v>6679.29736328125</v>
      </c>
    </row>
    <row r="2796" spans="1:5">
      <c r="A2796" s="92">
        <v>2090</v>
      </c>
      <c r="B2796" s="92" t="s">
        <v>108</v>
      </c>
      <c r="C2796" s="92" t="s">
        <v>285</v>
      </c>
      <c r="D2796" s="92" t="s">
        <v>286</v>
      </c>
      <c r="E2796">
        <v>0.99189013242721602</v>
      </c>
    </row>
    <row r="2797" spans="1:5">
      <c r="A2797" s="92">
        <v>2090</v>
      </c>
      <c r="B2797" s="92" t="s">
        <v>108</v>
      </c>
      <c r="C2797" s="92" t="s">
        <v>285</v>
      </c>
      <c r="D2797" s="92" t="s">
        <v>286</v>
      </c>
      <c r="E2797">
        <v>4654.90380859375</v>
      </c>
    </row>
    <row r="2798" spans="1:5">
      <c r="A2798" s="92">
        <v>2090</v>
      </c>
      <c r="B2798" s="92" t="s">
        <v>108</v>
      </c>
      <c r="C2798" s="92" t="s">
        <v>285</v>
      </c>
      <c r="D2798" s="92" t="s">
        <v>286</v>
      </c>
      <c r="E2798">
        <v>12104.8466796875</v>
      </c>
    </row>
    <row r="2799" spans="1:5">
      <c r="A2799" s="92">
        <v>2090</v>
      </c>
      <c r="B2799" s="92" t="s">
        <v>108</v>
      </c>
      <c r="C2799" s="92" t="s">
        <v>285</v>
      </c>
      <c r="D2799" s="92" t="s">
        <v>286</v>
      </c>
      <c r="E2799">
        <v>253.88339233398401</v>
      </c>
    </row>
    <row r="2800" spans="1:5">
      <c r="A2800" s="92">
        <v>2090</v>
      </c>
      <c r="B2800" s="92" t="s">
        <v>110</v>
      </c>
      <c r="C2800" s="92" t="s">
        <v>285</v>
      </c>
      <c r="D2800" s="92" t="s">
        <v>286</v>
      </c>
      <c r="E2800">
        <v>4166.0673828125</v>
      </c>
    </row>
    <row r="2801" spans="1:5">
      <c r="A2801" s="92">
        <v>2090</v>
      </c>
      <c r="B2801" s="92" t="s">
        <v>110</v>
      </c>
      <c r="C2801" s="92" t="s">
        <v>285</v>
      </c>
      <c r="D2801" s="92" t="s">
        <v>286</v>
      </c>
      <c r="E2801">
        <v>5.3718891143798801</v>
      </c>
    </row>
    <row r="2802" spans="1:5">
      <c r="A2802" s="92">
        <v>2090</v>
      </c>
      <c r="B2802" s="92" t="s">
        <v>110</v>
      </c>
      <c r="C2802" s="92" t="s">
        <v>285</v>
      </c>
      <c r="D2802" s="92" t="s">
        <v>286</v>
      </c>
      <c r="E2802">
        <v>0.89035433530807495</v>
      </c>
    </row>
    <row r="2803" spans="1:5">
      <c r="A2803" s="92">
        <v>2090</v>
      </c>
      <c r="B2803" s="92" t="s">
        <v>110</v>
      </c>
      <c r="C2803" s="92" t="s">
        <v>285</v>
      </c>
      <c r="D2803" s="92" t="s">
        <v>286</v>
      </c>
      <c r="E2803">
        <v>55.715518951416001</v>
      </c>
    </row>
    <row r="2804" spans="1:5">
      <c r="A2804" s="92">
        <v>2090</v>
      </c>
      <c r="B2804" s="92" t="s">
        <v>110</v>
      </c>
      <c r="C2804" s="92" t="s">
        <v>285</v>
      </c>
      <c r="D2804" s="92" t="s">
        <v>286</v>
      </c>
      <c r="E2804">
        <v>0.16552479565143599</v>
      </c>
    </row>
    <row r="2805" spans="1:5">
      <c r="A2805" s="92">
        <v>2090</v>
      </c>
      <c r="B2805" s="92" t="s">
        <v>180</v>
      </c>
      <c r="C2805" s="92" t="s">
        <v>285</v>
      </c>
      <c r="D2805" s="92" t="s">
        <v>286</v>
      </c>
      <c r="E2805">
        <v>23.4559020996094</v>
      </c>
    </row>
    <row r="2806" spans="1:5">
      <c r="A2806" s="92">
        <v>2090</v>
      </c>
      <c r="B2806" s="92" t="s">
        <v>180</v>
      </c>
      <c r="C2806" s="92" t="s">
        <v>285</v>
      </c>
      <c r="D2806" s="92" t="s">
        <v>286</v>
      </c>
      <c r="E2806">
        <v>528.99127197265602</v>
      </c>
    </row>
    <row r="2807" spans="1:5">
      <c r="A2807" s="92">
        <v>2090</v>
      </c>
      <c r="B2807" s="92" t="s">
        <v>180</v>
      </c>
      <c r="C2807" s="92" t="s">
        <v>285</v>
      </c>
      <c r="D2807" s="92" t="s">
        <v>286</v>
      </c>
      <c r="E2807">
        <v>15.738304138183601</v>
      </c>
    </row>
    <row r="2808" spans="1:5">
      <c r="A2808" s="92">
        <v>2090</v>
      </c>
      <c r="B2808" s="92" t="s">
        <v>180</v>
      </c>
      <c r="C2808" s="92" t="s">
        <v>285</v>
      </c>
      <c r="D2808" s="92" t="s">
        <v>286</v>
      </c>
      <c r="E2808">
        <v>167.61924743652301</v>
      </c>
    </row>
    <row r="2809" spans="1:5">
      <c r="A2809" s="92">
        <v>2090</v>
      </c>
      <c r="B2809" s="92" t="s">
        <v>180</v>
      </c>
      <c r="C2809" s="92" t="s">
        <v>285</v>
      </c>
      <c r="D2809" s="92" t="s">
        <v>286</v>
      </c>
      <c r="E2809">
        <v>13.128786087036101</v>
      </c>
    </row>
    <row r="2810" spans="1:5">
      <c r="A2810" s="92">
        <v>2090</v>
      </c>
      <c r="B2810" s="92" t="s">
        <v>112</v>
      </c>
      <c r="C2810" s="92" t="s">
        <v>285</v>
      </c>
      <c r="D2810" s="92" t="s">
        <v>286</v>
      </c>
      <c r="E2810">
        <v>3515.33544921875</v>
      </c>
    </row>
    <row r="2811" spans="1:5">
      <c r="A2811" s="92">
        <v>2090</v>
      </c>
      <c r="B2811" s="92" t="s">
        <v>112</v>
      </c>
      <c r="C2811" s="92" t="s">
        <v>285</v>
      </c>
      <c r="D2811" s="92" t="s">
        <v>286</v>
      </c>
      <c r="E2811">
        <v>6.8505730628967303</v>
      </c>
    </row>
    <row r="2812" spans="1:5">
      <c r="A2812" s="92">
        <v>2090</v>
      </c>
      <c r="B2812" s="92" t="s">
        <v>112</v>
      </c>
      <c r="C2812" s="92" t="s">
        <v>285</v>
      </c>
      <c r="D2812" s="92" t="s">
        <v>286</v>
      </c>
      <c r="E2812">
        <v>46.528556823730497</v>
      </c>
    </row>
    <row r="2813" spans="1:5">
      <c r="A2813" s="92">
        <v>2090</v>
      </c>
      <c r="B2813" s="92" t="s">
        <v>112</v>
      </c>
      <c r="C2813" s="92" t="s">
        <v>285</v>
      </c>
      <c r="D2813" s="92" t="s">
        <v>286</v>
      </c>
      <c r="E2813">
        <v>3440.6103515625</v>
      </c>
    </row>
    <row r="2814" spans="1:5">
      <c r="A2814" s="92">
        <v>2090</v>
      </c>
      <c r="B2814" s="92" t="s">
        <v>112</v>
      </c>
      <c r="C2814" s="92" t="s">
        <v>285</v>
      </c>
      <c r="D2814" s="92" t="s">
        <v>286</v>
      </c>
      <c r="E2814">
        <v>1710.36328125</v>
      </c>
    </row>
    <row r="2815" spans="1:5">
      <c r="A2815" s="92">
        <v>2090</v>
      </c>
      <c r="B2815" s="92" t="s">
        <v>112</v>
      </c>
      <c r="C2815" s="92" t="s">
        <v>285</v>
      </c>
      <c r="D2815" s="92" t="s">
        <v>286</v>
      </c>
      <c r="E2815">
        <v>14766.7373046875</v>
      </c>
    </row>
    <row r="2816" spans="1:5">
      <c r="A2816" s="92">
        <v>2090</v>
      </c>
      <c r="B2816" s="92" t="s">
        <v>112</v>
      </c>
      <c r="C2816" s="92" t="s">
        <v>285</v>
      </c>
      <c r="D2816" s="92" t="s">
        <v>286</v>
      </c>
      <c r="E2816">
        <v>27.3543300628662</v>
      </c>
    </row>
    <row r="2817" spans="1:5">
      <c r="A2817" s="92">
        <v>2090</v>
      </c>
      <c r="B2817" s="92" t="s">
        <v>112</v>
      </c>
      <c r="C2817" s="92" t="s">
        <v>285</v>
      </c>
      <c r="D2817" s="92" t="s">
        <v>286</v>
      </c>
      <c r="E2817">
        <v>39.767040252685497</v>
      </c>
    </row>
    <row r="2818" spans="1:5">
      <c r="A2818" s="92">
        <v>2090</v>
      </c>
      <c r="B2818" s="92" t="s">
        <v>112</v>
      </c>
      <c r="C2818" s="92" t="s">
        <v>285</v>
      </c>
      <c r="D2818" s="92" t="s">
        <v>286</v>
      </c>
      <c r="E2818">
        <v>11164.13671875</v>
      </c>
    </row>
    <row r="2819" spans="1:5">
      <c r="A2819" s="92">
        <v>2090</v>
      </c>
      <c r="B2819" s="92" t="s">
        <v>112</v>
      </c>
      <c r="C2819" s="92" t="s">
        <v>285</v>
      </c>
      <c r="D2819" s="92" t="s">
        <v>286</v>
      </c>
      <c r="E2819">
        <v>1.2780735492706301</v>
      </c>
    </row>
    <row r="2820" spans="1:5">
      <c r="A2820" s="92">
        <v>2090</v>
      </c>
      <c r="B2820" s="92" t="s">
        <v>112</v>
      </c>
      <c r="C2820" s="92" t="s">
        <v>285</v>
      </c>
      <c r="D2820" s="92" t="s">
        <v>286</v>
      </c>
      <c r="E2820">
        <v>24370.705078125</v>
      </c>
    </row>
    <row r="2821" spans="1:5">
      <c r="A2821" s="92">
        <v>2090</v>
      </c>
      <c r="B2821" s="92" t="s">
        <v>112</v>
      </c>
      <c r="C2821" s="92" t="s">
        <v>285</v>
      </c>
      <c r="D2821" s="92" t="s">
        <v>286</v>
      </c>
      <c r="E2821">
        <v>200.31231689453099</v>
      </c>
    </row>
    <row r="2822" spans="1:5">
      <c r="A2822" s="92">
        <v>2090</v>
      </c>
      <c r="B2822" s="92" t="s">
        <v>112</v>
      </c>
      <c r="C2822" s="92" t="s">
        <v>285</v>
      </c>
      <c r="D2822" s="92" t="s">
        <v>286</v>
      </c>
      <c r="E2822">
        <v>14272.2724609375</v>
      </c>
    </row>
    <row r="2823" spans="1:5">
      <c r="A2823" s="92">
        <v>2090</v>
      </c>
      <c r="B2823" s="92" t="s">
        <v>112</v>
      </c>
      <c r="C2823" s="92" t="s">
        <v>285</v>
      </c>
      <c r="D2823" s="92" t="s">
        <v>286</v>
      </c>
      <c r="E2823">
        <v>1737.54077148438</v>
      </c>
    </row>
    <row r="2824" spans="1:5">
      <c r="A2824" s="92">
        <v>2090</v>
      </c>
      <c r="B2824" s="92" t="s">
        <v>112</v>
      </c>
      <c r="C2824" s="92" t="s">
        <v>285</v>
      </c>
      <c r="D2824" s="92" t="s">
        <v>286</v>
      </c>
      <c r="E2824">
        <v>1400.17102050781</v>
      </c>
    </row>
    <row r="2825" spans="1:5">
      <c r="A2825" s="92">
        <v>2090</v>
      </c>
      <c r="B2825" s="92" t="s">
        <v>112</v>
      </c>
      <c r="C2825" s="92" t="s">
        <v>285</v>
      </c>
      <c r="D2825" s="92" t="s">
        <v>286</v>
      </c>
      <c r="E2825">
        <v>104.765907287598</v>
      </c>
    </row>
    <row r="2826" spans="1:5">
      <c r="A2826" s="92">
        <v>2090</v>
      </c>
      <c r="B2826" s="92" t="s">
        <v>112</v>
      </c>
      <c r="C2826" s="92" t="s">
        <v>285</v>
      </c>
      <c r="D2826" s="92" t="s">
        <v>286</v>
      </c>
      <c r="E2826">
        <v>253.803466796875</v>
      </c>
    </row>
    <row r="2827" spans="1:5">
      <c r="A2827" s="92">
        <v>2090</v>
      </c>
      <c r="B2827" s="92" t="s">
        <v>115</v>
      </c>
      <c r="C2827" s="92" t="s">
        <v>285</v>
      </c>
      <c r="D2827" s="92" t="s">
        <v>286</v>
      </c>
      <c r="E2827">
        <v>1513.92651367188</v>
      </c>
    </row>
    <row r="2828" spans="1:5">
      <c r="A2828" s="92">
        <v>2090</v>
      </c>
      <c r="B2828" s="92" t="s">
        <v>115</v>
      </c>
      <c r="C2828" s="92" t="s">
        <v>285</v>
      </c>
      <c r="D2828" s="92" t="s">
        <v>286</v>
      </c>
      <c r="E2828">
        <v>667.089599609375</v>
      </c>
    </row>
    <row r="2829" spans="1:5">
      <c r="A2829" s="92">
        <v>2090</v>
      </c>
      <c r="B2829" s="92" t="s">
        <v>118</v>
      </c>
      <c r="C2829" s="92" t="s">
        <v>285</v>
      </c>
      <c r="D2829" s="92" t="s">
        <v>286</v>
      </c>
      <c r="E2829">
        <v>181.04624938964801</v>
      </c>
    </row>
    <row r="2830" spans="1:5">
      <c r="A2830" s="92">
        <v>2090</v>
      </c>
      <c r="B2830" s="92" t="s">
        <v>118</v>
      </c>
      <c r="C2830" s="92" t="s">
        <v>285</v>
      </c>
      <c r="D2830" s="92" t="s">
        <v>286</v>
      </c>
      <c r="E2830">
        <v>3202.93994140625</v>
      </c>
    </row>
    <row r="2831" spans="1:5">
      <c r="A2831" s="92">
        <v>2090</v>
      </c>
      <c r="B2831" s="92" t="s">
        <v>121</v>
      </c>
      <c r="C2831" s="92" t="s">
        <v>285</v>
      </c>
      <c r="D2831" s="92" t="s">
        <v>286</v>
      </c>
      <c r="E2831">
        <v>1217.91198730469</v>
      </c>
    </row>
    <row r="2832" spans="1:5">
      <c r="A2832" s="92">
        <v>2090</v>
      </c>
      <c r="B2832" s="92" t="s">
        <v>121</v>
      </c>
      <c r="C2832" s="92" t="s">
        <v>285</v>
      </c>
      <c r="D2832" s="92" t="s">
        <v>286</v>
      </c>
      <c r="E2832">
        <v>1732.34094238281</v>
      </c>
    </row>
    <row r="2833" spans="1:5">
      <c r="A2833" s="92">
        <v>2090</v>
      </c>
      <c r="B2833" s="92" t="s">
        <v>181</v>
      </c>
      <c r="C2833" s="92" t="s">
        <v>285</v>
      </c>
      <c r="D2833" s="92" t="s">
        <v>286</v>
      </c>
      <c r="E2833">
        <v>1695.31665039062</v>
      </c>
    </row>
    <row r="2834" spans="1:5">
      <c r="A2834" s="92">
        <v>2090</v>
      </c>
      <c r="B2834" s="92" t="s">
        <v>181</v>
      </c>
      <c r="C2834" s="92" t="s">
        <v>285</v>
      </c>
      <c r="D2834" s="92" t="s">
        <v>286</v>
      </c>
      <c r="E2834">
        <v>98.182769775390597</v>
      </c>
    </row>
    <row r="2835" spans="1:5">
      <c r="A2835" s="92">
        <v>2090</v>
      </c>
      <c r="B2835" s="92" t="s">
        <v>181</v>
      </c>
      <c r="C2835" s="92" t="s">
        <v>285</v>
      </c>
      <c r="D2835" s="92" t="s">
        <v>286</v>
      </c>
      <c r="E2835">
        <v>164.44056701660199</v>
      </c>
    </row>
    <row r="2836" spans="1:5">
      <c r="A2836" s="92">
        <v>2090</v>
      </c>
      <c r="B2836" s="92" t="s">
        <v>181</v>
      </c>
      <c r="C2836" s="92" t="s">
        <v>285</v>
      </c>
      <c r="D2836" s="92" t="s">
        <v>286</v>
      </c>
      <c r="E2836">
        <v>9.8065710067749006</v>
      </c>
    </row>
    <row r="2837" spans="1:5">
      <c r="A2837" s="92">
        <v>2090</v>
      </c>
      <c r="B2837" s="92" t="s">
        <v>181</v>
      </c>
      <c r="C2837" s="92" t="s">
        <v>285</v>
      </c>
      <c r="D2837" s="92" t="s">
        <v>286</v>
      </c>
      <c r="E2837">
        <v>3811.70239257812</v>
      </c>
    </row>
    <row r="2838" spans="1:5">
      <c r="A2838" s="92">
        <v>2090</v>
      </c>
      <c r="B2838" s="92" t="s">
        <v>181</v>
      </c>
      <c r="C2838" s="92" t="s">
        <v>285</v>
      </c>
      <c r="D2838" s="92" t="s">
        <v>286</v>
      </c>
      <c r="E2838">
        <v>2535.33618164062</v>
      </c>
    </row>
    <row r="2839" spans="1:5">
      <c r="A2839" s="92">
        <v>2090</v>
      </c>
      <c r="B2839" s="92" t="s">
        <v>124</v>
      </c>
      <c r="C2839" s="92" t="s">
        <v>285</v>
      </c>
      <c r="D2839" s="92" t="s">
        <v>286</v>
      </c>
      <c r="E2839">
        <v>3854.68823242188</v>
      </c>
    </row>
    <row r="2840" spans="1:5">
      <c r="A2840" s="92">
        <v>2090</v>
      </c>
      <c r="B2840" s="92" t="s">
        <v>124</v>
      </c>
      <c r="C2840" s="92" t="s">
        <v>285</v>
      </c>
      <c r="D2840" s="92" t="s">
        <v>286</v>
      </c>
      <c r="E2840">
        <v>3.1488471031189</v>
      </c>
    </row>
    <row r="2841" spans="1:5">
      <c r="A2841" s="92">
        <v>2090</v>
      </c>
      <c r="B2841" s="92" t="s">
        <v>130</v>
      </c>
      <c r="C2841" s="92" t="s">
        <v>285</v>
      </c>
      <c r="D2841" s="92" t="s">
        <v>286</v>
      </c>
      <c r="E2841">
        <v>13861.16796875</v>
      </c>
    </row>
    <row r="2842" spans="1:5">
      <c r="A2842" s="92">
        <v>2090</v>
      </c>
      <c r="B2842" s="92" t="s">
        <v>130</v>
      </c>
      <c r="C2842" s="92" t="s">
        <v>285</v>
      </c>
      <c r="D2842" s="92" t="s">
        <v>286</v>
      </c>
      <c r="E2842">
        <v>520.71240234375</v>
      </c>
    </row>
    <row r="2843" spans="1:5">
      <c r="A2843" s="92">
        <v>2090</v>
      </c>
      <c r="B2843" s="92" t="s">
        <v>130</v>
      </c>
      <c r="C2843" s="92" t="s">
        <v>285</v>
      </c>
      <c r="D2843" s="92" t="s">
        <v>286</v>
      </c>
      <c r="E2843">
        <v>8631.19921875</v>
      </c>
    </row>
    <row r="2844" spans="1:5">
      <c r="A2844" s="92">
        <v>2090</v>
      </c>
      <c r="B2844" s="92" t="s">
        <v>130</v>
      </c>
      <c r="C2844" s="92" t="s">
        <v>285</v>
      </c>
      <c r="D2844" s="92" t="s">
        <v>286</v>
      </c>
      <c r="E2844">
        <v>1428.21496582031</v>
      </c>
    </row>
    <row r="2845" spans="1:5">
      <c r="A2845" s="92">
        <v>2090</v>
      </c>
      <c r="B2845" s="92" t="s">
        <v>130</v>
      </c>
      <c r="C2845" s="92" t="s">
        <v>285</v>
      </c>
      <c r="D2845" s="92" t="s">
        <v>286</v>
      </c>
      <c r="E2845">
        <v>280.67538452148398</v>
      </c>
    </row>
    <row r="2846" spans="1:5">
      <c r="A2846" s="92">
        <v>2090</v>
      </c>
      <c r="B2846" s="92" t="s">
        <v>130</v>
      </c>
      <c r="C2846" s="92" t="s">
        <v>285</v>
      </c>
      <c r="D2846" s="92" t="s">
        <v>286</v>
      </c>
      <c r="E2846">
        <v>5999.7890625</v>
      </c>
    </row>
    <row r="2847" spans="1:5">
      <c r="A2847" s="92">
        <v>2090</v>
      </c>
      <c r="B2847" s="92" t="s">
        <v>132</v>
      </c>
      <c r="C2847" s="92" t="s">
        <v>285</v>
      </c>
      <c r="D2847" s="92" t="s">
        <v>286</v>
      </c>
      <c r="E2847">
        <v>24807.080078125</v>
      </c>
    </row>
    <row r="2848" spans="1:5">
      <c r="A2848" s="92">
        <v>2090</v>
      </c>
      <c r="B2848" s="92" t="s">
        <v>132</v>
      </c>
      <c r="C2848" s="92" t="s">
        <v>285</v>
      </c>
      <c r="D2848" s="92" t="s">
        <v>286</v>
      </c>
      <c r="E2848">
        <v>18721.76171875</v>
      </c>
    </row>
    <row r="2849" spans="1:5">
      <c r="A2849" s="92">
        <v>2090</v>
      </c>
      <c r="B2849" s="92" t="s">
        <v>132</v>
      </c>
      <c r="C2849" s="92" t="s">
        <v>285</v>
      </c>
      <c r="D2849" s="92" t="s">
        <v>286</v>
      </c>
      <c r="E2849">
        <v>11576.32421875</v>
      </c>
    </row>
    <row r="2850" spans="1:5">
      <c r="A2850" s="92">
        <v>2090</v>
      </c>
      <c r="B2850" s="92" t="s">
        <v>132</v>
      </c>
      <c r="C2850" s="92" t="s">
        <v>285</v>
      </c>
      <c r="D2850" s="92" t="s">
        <v>286</v>
      </c>
      <c r="E2850">
        <v>977.80615234375</v>
      </c>
    </row>
    <row r="2851" spans="1:5">
      <c r="A2851" s="92">
        <v>2090</v>
      </c>
      <c r="B2851" s="92" t="s">
        <v>287</v>
      </c>
      <c r="C2851" s="92" t="s">
        <v>285</v>
      </c>
      <c r="D2851" s="92" t="s">
        <v>286</v>
      </c>
      <c r="E2851">
        <v>73.288925170898395</v>
      </c>
    </row>
    <row r="2852" spans="1:5">
      <c r="A2852" s="92">
        <v>2090</v>
      </c>
      <c r="B2852" s="92" t="s">
        <v>287</v>
      </c>
      <c r="C2852" s="92" t="s">
        <v>285</v>
      </c>
      <c r="D2852" s="92" t="s">
        <v>286</v>
      </c>
      <c r="E2852">
        <v>7557.93798828125</v>
      </c>
    </row>
    <row r="2853" spans="1:5">
      <c r="A2853" s="92">
        <v>2090</v>
      </c>
      <c r="B2853" s="92" t="s">
        <v>287</v>
      </c>
      <c r="C2853" s="92" t="s">
        <v>285</v>
      </c>
      <c r="D2853" s="92" t="s">
        <v>286</v>
      </c>
      <c r="E2853">
        <v>100.972846984863</v>
      </c>
    </row>
    <row r="2854" spans="1:5">
      <c r="A2854" s="92">
        <v>2090</v>
      </c>
      <c r="B2854" s="92" t="s">
        <v>287</v>
      </c>
      <c r="C2854" s="92" t="s">
        <v>285</v>
      </c>
      <c r="D2854" s="92" t="s">
        <v>286</v>
      </c>
      <c r="E2854">
        <v>4823.43115234375</v>
      </c>
    </row>
    <row r="2855" spans="1:5">
      <c r="A2855" s="92">
        <v>2090</v>
      </c>
      <c r="B2855" s="92" t="s">
        <v>141</v>
      </c>
      <c r="C2855" s="92" t="s">
        <v>285</v>
      </c>
      <c r="D2855" s="92" t="s">
        <v>286</v>
      </c>
      <c r="E2855">
        <v>3120.21875</v>
      </c>
    </row>
    <row r="2856" spans="1:5">
      <c r="A2856" s="92">
        <v>2090</v>
      </c>
      <c r="B2856" s="92" t="s">
        <v>141</v>
      </c>
      <c r="C2856" s="92" t="s">
        <v>285</v>
      </c>
      <c r="D2856" s="92" t="s">
        <v>286</v>
      </c>
      <c r="E2856">
        <v>3462.14892578125</v>
      </c>
    </row>
    <row r="2857" spans="1:5">
      <c r="A2857" s="92">
        <v>2090</v>
      </c>
      <c r="B2857" s="92" t="s">
        <v>141</v>
      </c>
      <c r="C2857" s="92" t="s">
        <v>285</v>
      </c>
      <c r="D2857" s="92" t="s">
        <v>286</v>
      </c>
      <c r="E2857">
        <v>8.5645246505737305</v>
      </c>
    </row>
    <row r="2858" spans="1:5">
      <c r="A2858" s="92">
        <v>2090</v>
      </c>
      <c r="B2858" s="92" t="s">
        <v>141</v>
      </c>
      <c r="C2858" s="92" t="s">
        <v>285</v>
      </c>
      <c r="D2858" s="92" t="s">
        <v>286</v>
      </c>
      <c r="E2858">
        <v>3763.060546875</v>
      </c>
    </row>
    <row r="2859" spans="1:5">
      <c r="A2859" s="92">
        <v>2090</v>
      </c>
      <c r="B2859" s="92" t="s">
        <v>141</v>
      </c>
      <c r="C2859" s="92" t="s">
        <v>285</v>
      </c>
      <c r="D2859" s="92" t="s">
        <v>286</v>
      </c>
      <c r="E2859">
        <v>5171.25634765625</v>
      </c>
    </row>
    <row r="2860" spans="1:5">
      <c r="A2860" s="92">
        <v>2090</v>
      </c>
      <c r="B2860" s="92" t="s">
        <v>141</v>
      </c>
      <c r="C2860" s="92" t="s">
        <v>285</v>
      </c>
      <c r="D2860" s="92" t="s">
        <v>286</v>
      </c>
      <c r="E2860">
        <v>4.8171491622924796</v>
      </c>
    </row>
    <row r="2861" spans="1:5">
      <c r="A2861" s="92">
        <v>2090</v>
      </c>
      <c r="B2861" s="92" t="s">
        <v>141</v>
      </c>
      <c r="C2861" s="92" t="s">
        <v>285</v>
      </c>
      <c r="D2861" s="92" t="s">
        <v>286</v>
      </c>
      <c r="E2861">
        <v>4489.84375</v>
      </c>
    </row>
    <row r="2862" spans="1:5">
      <c r="A2862" s="92">
        <v>2090</v>
      </c>
      <c r="B2862" s="92" t="s">
        <v>141</v>
      </c>
      <c r="C2862" s="92" t="s">
        <v>285</v>
      </c>
      <c r="D2862" s="92" t="s">
        <v>286</v>
      </c>
      <c r="E2862">
        <v>1674.50769042969</v>
      </c>
    </row>
    <row r="2863" spans="1:5">
      <c r="A2863" s="92">
        <v>2090</v>
      </c>
      <c r="B2863" s="92" t="s">
        <v>141</v>
      </c>
      <c r="C2863" s="92" t="s">
        <v>285</v>
      </c>
      <c r="D2863" s="92" t="s">
        <v>286</v>
      </c>
      <c r="E2863">
        <v>2005.94396972656</v>
      </c>
    </row>
    <row r="2864" spans="1:5">
      <c r="A2864" s="92">
        <v>2090</v>
      </c>
      <c r="B2864" s="92" t="s">
        <v>141</v>
      </c>
      <c r="C2864" s="92" t="s">
        <v>285</v>
      </c>
      <c r="D2864" s="92" t="s">
        <v>286</v>
      </c>
      <c r="E2864">
        <v>1921.38854980469</v>
      </c>
    </row>
    <row r="2865" spans="1:5">
      <c r="A2865" s="92">
        <v>2090</v>
      </c>
      <c r="B2865" s="92" t="s">
        <v>141</v>
      </c>
      <c r="C2865" s="92" t="s">
        <v>285</v>
      </c>
      <c r="D2865" s="92" t="s">
        <v>286</v>
      </c>
      <c r="E2865">
        <v>2063.0908203125</v>
      </c>
    </row>
    <row r="2866" spans="1:5">
      <c r="A2866" s="92">
        <v>2090</v>
      </c>
      <c r="B2866" s="92" t="s">
        <v>141</v>
      </c>
      <c r="C2866" s="92" t="s">
        <v>285</v>
      </c>
      <c r="D2866" s="92" t="s">
        <v>286</v>
      </c>
      <c r="E2866">
        <v>203.64634704589801</v>
      </c>
    </row>
    <row r="2867" spans="1:5">
      <c r="A2867" s="92">
        <v>2090</v>
      </c>
      <c r="B2867" s="92" t="s">
        <v>182</v>
      </c>
      <c r="C2867" s="92" t="s">
        <v>285</v>
      </c>
      <c r="D2867" s="92" t="s">
        <v>286</v>
      </c>
      <c r="E2867">
        <v>1781.94189453125</v>
      </c>
    </row>
    <row r="2868" spans="1:5">
      <c r="A2868" s="92">
        <v>2090</v>
      </c>
      <c r="B2868" s="92" t="s">
        <v>182</v>
      </c>
      <c r="C2868" s="92" t="s">
        <v>285</v>
      </c>
      <c r="D2868" s="92" t="s">
        <v>286</v>
      </c>
      <c r="E2868">
        <v>1581.48461914062</v>
      </c>
    </row>
    <row r="2869" spans="1:5">
      <c r="A2869" s="92">
        <v>2090</v>
      </c>
      <c r="B2869" s="92" t="s">
        <v>182</v>
      </c>
      <c r="C2869" s="92" t="s">
        <v>285</v>
      </c>
      <c r="D2869" s="92" t="s">
        <v>286</v>
      </c>
      <c r="E2869">
        <v>2301.46826171875</v>
      </c>
    </row>
    <row r="2870" spans="1:5">
      <c r="A2870" s="92">
        <v>2090</v>
      </c>
      <c r="B2870" s="92" t="s">
        <v>144</v>
      </c>
      <c r="C2870" s="92" t="s">
        <v>285</v>
      </c>
      <c r="D2870" s="92" t="s">
        <v>286</v>
      </c>
      <c r="E2870">
        <v>3062.31127929688</v>
      </c>
    </row>
    <row r="2871" spans="1:5">
      <c r="A2871" s="92">
        <v>2090</v>
      </c>
      <c r="B2871" s="92" t="s">
        <v>144</v>
      </c>
      <c r="C2871" s="92" t="s">
        <v>285</v>
      </c>
      <c r="D2871" s="92" t="s">
        <v>286</v>
      </c>
      <c r="E2871">
        <v>1190.23034667969</v>
      </c>
    </row>
    <row r="2872" spans="1:5">
      <c r="A2872" s="92">
        <v>2090</v>
      </c>
      <c r="B2872" s="92" t="s">
        <v>144</v>
      </c>
      <c r="C2872" s="92" t="s">
        <v>285</v>
      </c>
      <c r="D2872" s="92" t="s">
        <v>286</v>
      </c>
      <c r="E2872">
        <v>5821.13232421875</v>
      </c>
    </row>
    <row r="2873" spans="1:5">
      <c r="A2873" s="92">
        <v>2090</v>
      </c>
      <c r="B2873" s="92" t="s">
        <v>144</v>
      </c>
      <c r="C2873" s="92" t="s">
        <v>285</v>
      </c>
      <c r="D2873" s="92" t="s">
        <v>286</v>
      </c>
      <c r="E2873">
        <v>575.47412109375</v>
      </c>
    </row>
    <row r="2874" spans="1:5">
      <c r="A2874" s="92">
        <v>2090</v>
      </c>
      <c r="B2874" s="92" t="s">
        <v>144</v>
      </c>
      <c r="C2874" s="92" t="s">
        <v>285</v>
      </c>
      <c r="D2874" s="92" t="s">
        <v>286</v>
      </c>
      <c r="E2874">
        <v>114.25636291503901</v>
      </c>
    </row>
    <row r="2875" spans="1:5">
      <c r="A2875" s="92">
        <v>2090</v>
      </c>
      <c r="B2875" s="92" t="s">
        <v>144</v>
      </c>
      <c r="C2875" s="92" t="s">
        <v>285</v>
      </c>
      <c r="D2875" s="92" t="s">
        <v>286</v>
      </c>
      <c r="E2875">
        <v>3096.64794921875</v>
      </c>
    </row>
    <row r="2876" spans="1:5">
      <c r="A2876" s="92">
        <v>2090</v>
      </c>
      <c r="B2876" s="92" t="s">
        <v>144</v>
      </c>
      <c r="C2876" s="92" t="s">
        <v>285</v>
      </c>
      <c r="D2876" s="92" t="s">
        <v>286</v>
      </c>
      <c r="E2876">
        <v>1773.7490234375</v>
      </c>
    </row>
    <row r="2877" spans="1:5">
      <c r="A2877" s="92">
        <v>2090</v>
      </c>
      <c r="B2877" s="92" t="s">
        <v>147</v>
      </c>
      <c r="C2877" s="92" t="s">
        <v>285</v>
      </c>
      <c r="D2877" s="92" t="s">
        <v>286</v>
      </c>
      <c r="E2877">
        <v>2261.263671875</v>
      </c>
    </row>
    <row r="2878" spans="1:5">
      <c r="A2878" s="92">
        <v>2090</v>
      </c>
      <c r="B2878" s="92" t="s">
        <v>147</v>
      </c>
      <c r="C2878" s="92" t="s">
        <v>285</v>
      </c>
      <c r="D2878" s="92" t="s">
        <v>286</v>
      </c>
      <c r="E2878">
        <v>795.82171630859398</v>
      </c>
    </row>
    <row r="2879" spans="1:5">
      <c r="A2879" s="92">
        <v>2090</v>
      </c>
      <c r="B2879" s="92" t="s">
        <v>147</v>
      </c>
      <c r="C2879" s="92" t="s">
        <v>285</v>
      </c>
      <c r="D2879" s="92" t="s">
        <v>286</v>
      </c>
      <c r="E2879">
        <v>318.71084594726602</v>
      </c>
    </row>
    <row r="2880" spans="1:5">
      <c r="A2880" s="92">
        <v>2090</v>
      </c>
      <c r="B2880" s="92" t="s">
        <v>147</v>
      </c>
      <c r="C2880" s="92" t="s">
        <v>285</v>
      </c>
      <c r="D2880" s="92" t="s">
        <v>286</v>
      </c>
      <c r="E2880">
        <v>5914.49560546875</v>
      </c>
    </row>
    <row r="2881" spans="1:5">
      <c r="A2881" s="92">
        <v>2090</v>
      </c>
      <c r="B2881" s="92" t="s">
        <v>147</v>
      </c>
      <c r="C2881" s="92" t="s">
        <v>285</v>
      </c>
      <c r="D2881" s="92" t="s">
        <v>286</v>
      </c>
      <c r="E2881">
        <v>5577.392578125</v>
      </c>
    </row>
    <row r="2882" spans="1:5">
      <c r="A2882" s="92">
        <v>2090</v>
      </c>
      <c r="B2882" s="92" t="s">
        <v>183</v>
      </c>
      <c r="C2882" s="92" t="s">
        <v>285</v>
      </c>
      <c r="D2882" s="92" t="s">
        <v>286</v>
      </c>
      <c r="E2882">
        <v>14349.462890625</v>
      </c>
    </row>
    <row r="2883" spans="1:5">
      <c r="A2883" s="92">
        <v>2090</v>
      </c>
      <c r="B2883" s="92" t="s">
        <v>183</v>
      </c>
      <c r="C2883" s="92" t="s">
        <v>285</v>
      </c>
      <c r="D2883" s="92" t="s">
        <v>286</v>
      </c>
      <c r="E2883">
        <v>3628.08081054688</v>
      </c>
    </row>
    <row r="2884" spans="1:5">
      <c r="A2884" s="92">
        <v>2090</v>
      </c>
      <c r="B2884" s="92" t="s">
        <v>183</v>
      </c>
      <c r="C2884" s="92" t="s">
        <v>285</v>
      </c>
      <c r="D2884" s="92" t="s">
        <v>286</v>
      </c>
      <c r="E2884">
        <v>1584.54711914062</v>
      </c>
    </row>
    <row r="2885" spans="1:5">
      <c r="A2885" s="92">
        <v>2090</v>
      </c>
      <c r="B2885" s="92" t="s">
        <v>183</v>
      </c>
      <c r="C2885" s="92" t="s">
        <v>285</v>
      </c>
      <c r="D2885" s="92" t="s">
        <v>286</v>
      </c>
      <c r="E2885">
        <v>4547.94189453125</v>
      </c>
    </row>
    <row r="2886" spans="1:5">
      <c r="A2886" s="92">
        <v>2090</v>
      </c>
      <c r="B2886" s="92" t="s">
        <v>149</v>
      </c>
      <c r="C2886" s="92" t="s">
        <v>285</v>
      </c>
      <c r="D2886" s="92" t="s">
        <v>286</v>
      </c>
      <c r="E2886">
        <v>748.972412109375</v>
      </c>
    </row>
    <row r="2887" spans="1:5">
      <c r="A2887" s="92">
        <v>2090</v>
      </c>
      <c r="B2887" s="92" t="s">
        <v>149</v>
      </c>
      <c r="C2887" s="92" t="s">
        <v>285</v>
      </c>
      <c r="D2887" s="92" t="s">
        <v>286</v>
      </c>
      <c r="E2887">
        <v>1.5530829841736699E-4</v>
      </c>
    </row>
    <row r="2888" spans="1:5">
      <c r="A2888" s="92">
        <v>2090</v>
      </c>
      <c r="B2888" s="92" t="s">
        <v>149</v>
      </c>
      <c r="C2888" s="92" t="s">
        <v>285</v>
      </c>
      <c r="D2888" s="92" t="s">
        <v>286</v>
      </c>
      <c r="E2888">
        <v>31.157474517822301</v>
      </c>
    </row>
    <row r="2889" spans="1:5">
      <c r="A2889" s="92">
        <v>2090</v>
      </c>
      <c r="B2889" s="92" t="s">
        <v>149</v>
      </c>
      <c r="C2889" s="92" t="s">
        <v>285</v>
      </c>
      <c r="D2889" s="92" t="s">
        <v>286</v>
      </c>
      <c r="E2889">
        <v>6.2502408027648899</v>
      </c>
    </row>
    <row r="2890" spans="1:5">
      <c r="A2890" s="92">
        <v>2090</v>
      </c>
      <c r="B2890" s="92" t="s">
        <v>149</v>
      </c>
      <c r="C2890" s="92" t="s">
        <v>285</v>
      </c>
      <c r="D2890" s="92" t="s">
        <v>286</v>
      </c>
      <c r="E2890">
        <v>1.1993764638900799</v>
      </c>
    </row>
    <row r="2891" spans="1:5">
      <c r="A2891" s="92">
        <v>2090</v>
      </c>
      <c r="B2891" s="92" t="s">
        <v>149</v>
      </c>
      <c r="C2891" s="92" t="s">
        <v>285</v>
      </c>
      <c r="D2891" s="92" t="s">
        <v>286</v>
      </c>
      <c r="E2891">
        <v>4.0450506210327104</v>
      </c>
    </row>
    <row r="2892" spans="1:5">
      <c r="A2892" s="92">
        <v>2090</v>
      </c>
      <c r="B2892" s="92" t="s">
        <v>149</v>
      </c>
      <c r="C2892" s="92" t="s">
        <v>285</v>
      </c>
      <c r="D2892" s="92" t="s">
        <v>286</v>
      </c>
      <c r="E2892">
        <v>568.0625</v>
      </c>
    </row>
    <row r="2893" spans="1:5">
      <c r="A2893" s="92">
        <v>2090</v>
      </c>
      <c r="B2893" s="92" t="s">
        <v>149</v>
      </c>
      <c r="C2893" s="92" t="s">
        <v>285</v>
      </c>
      <c r="D2893" s="92" t="s">
        <v>286</v>
      </c>
      <c r="E2893">
        <v>7.5811452865600604</v>
      </c>
    </row>
    <row r="2894" spans="1:5">
      <c r="A2894" s="92">
        <v>2090</v>
      </c>
      <c r="B2894" s="92" t="s">
        <v>149</v>
      </c>
      <c r="C2894" s="92" t="s">
        <v>285</v>
      </c>
      <c r="D2894" s="92" t="s">
        <v>286</v>
      </c>
      <c r="E2894">
        <v>3493.31176757812</v>
      </c>
    </row>
    <row r="2895" spans="1:5">
      <c r="A2895" s="92">
        <v>2090</v>
      </c>
      <c r="B2895" s="92" t="s">
        <v>149</v>
      </c>
      <c r="C2895" s="92" t="s">
        <v>285</v>
      </c>
      <c r="D2895" s="92" t="s">
        <v>286</v>
      </c>
      <c r="E2895">
        <v>133.01274108886699</v>
      </c>
    </row>
    <row r="2896" spans="1:5">
      <c r="A2896" s="92">
        <v>2090</v>
      </c>
      <c r="B2896" s="92" t="s">
        <v>149</v>
      </c>
      <c r="C2896" s="92" t="s">
        <v>285</v>
      </c>
      <c r="D2896" s="92" t="s">
        <v>286</v>
      </c>
      <c r="E2896">
        <v>1.95110476016998</v>
      </c>
    </row>
    <row r="2897" spans="1:5">
      <c r="A2897" s="92">
        <v>2090</v>
      </c>
      <c r="B2897" s="92" t="s">
        <v>149</v>
      </c>
      <c r="C2897" s="92" t="s">
        <v>285</v>
      </c>
      <c r="D2897" s="92" t="s">
        <v>286</v>
      </c>
      <c r="E2897">
        <v>0.71221148967742898</v>
      </c>
    </row>
    <row r="2898" spans="1:5">
      <c r="A2898" s="92">
        <v>2090</v>
      </c>
      <c r="B2898" s="92" t="s">
        <v>149</v>
      </c>
      <c r="C2898" s="92" t="s">
        <v>285</v>
      </c>
      <c r="D2898" s="92" t="s">
        <v>286</v>
      </c>
      <c r="E2898">
        <v>0.77333956956863403</v>
      </c>
    </row>
    <row r="2899" spans="1:5">
      <c r="A2899" s="92">
        <v>2090</v>
      </c>
      <c r="B2899" s="92" t="s">
        <v>149</v>
      </c>
      <c r="C2899" s="92" t="s">
        <v>285</v>
      </c>
      <c r="D2899" s="92" t="s">
        <v>286</v>
      </c>
      <c r="E2899">
        <v>92.93701171875</v>
      </c>
    </row>
    <row r="2900" spans="1:5">
      <c r="A2900" s="92">
        <v>2090</v>
      </c>
      <c r="B2900" s="92" t="s">
        <v>155</v>
      </c>
      <c r="C2900" s="92" t="s">
        <v>285</v>
      </c>
      <c r="D2900" s="92" t="s">
        <v>286</v>
      </c>
      <c r="E2900">
        <v>722.953125</v>
      </c>
    </row>
    <row r="2901" spans="1:5">
      <c r="A2901" s="92">
        <v>2090</v>
      </c>
      <c r="B2901" s="92" t="s">
        <v>155</v>
      </c>
      <c r="C2901" s="92" t="s">
        <v>285</v>
      </c>
      <c r="D2901" s="92" t="s">
        <v>286</v>
      </c>
      <c r="E2901">
        <v>2417.70483398438</v>
      </c>
    </row>
    <row r="2902" spans="1:5">
      <c r="A2902" s="92">
        <v>2090</v>
      </c>
      <c r="B2902" s="92" t="s">
        <v>155</v>
      </c>
      <c r="C2902" s="92" t="s">
        <v>285</v>
      </c>
      <c r="D2902" s="92" t="s">
        <v>286</v>
      </c>
      <c r="E2902">
        <v>2259.7421875</v>
      </c>
    </row>
    <row r="2903" spans="1:5">
      <c r="A2903" s="92">
        <v>2090</v>
      </c>
      <c r="B2903" s="92" t="s">
        <v>155</v>
      </c>
      <c r="C2903" s="92" t="s">
        <v>285</v>
      </c>
      <c r="D2903" s="92" t="s">
        <v>286</v>
      </c>
      <c r="E2903">
        <v>7085.57568359375</v>
      </c>
    </row>
    <row r="2904" spans="1:5">
      <c r="A2904" s="92">
        <v>2090</v>
      </c>
      <c r="B2904" s="92" t="s">
        <v>155</v>
      </c>
      <c r="C2904" s="92" t="s">
        <v>285</v>
      </c>
      <c r="D2904" s="92" t="s">
        <v>286</v>
      </c>
      <c r="E2904">
        <v>4948.9013671875</v>
      </c>
    </row>
    <row r="2905" spans="1:5">
      <c r="A2905" s="92">
        <v>2090</v>
      </c>
      <c r="B2905" s="92" t="s">
        <v>155</v>
      </c>
      <c r="C2905" s="92" t="s">
        <v>285</v>
      </c>
      <c r="D2905" s="92" t="s">
        <v>286</v>
      </c>
      <c r="E2905">
        <v>306.42889404296898</v>
      </c>
    </row>
    <row r="2906" spans="1:5">
      <c r="A2906" s="92">
        <v>2090</v>
      </c>
      <c r="B2906" s="92" t="s">
        <v>155</v>
      </c>
      <c r="C2906" s="92" t="s">
        <v>285</v>
      </c>
      <c r="D2906" s="92" t="s">
        <v>286</v>
      </c>
      <c r="E2906">
        <v>15905.2802734375</v>
      </c>
    </row>
    <row r="2907" spans="1:5">
      <c r="A2907" s="92">
        <v>2090</v>
      </c>
      <c r="B2907" s="92" t="s">
        <v>155</v>
      </c>
      <c r="C2907" s="92" t="s">
        <v>285</v>
      </c>
      <c r="D2907" s="92" t="s">
        <v>286</v>
      </c>
      <c r="E2907">
        <v>1.5132633447647099</v>
      </c>
    </row>
    <row r="2908" spans="1:5">
      <c r="A2908" s="92">
        <v>2090</v>
      </c>
      <c r="B2908" s="92" t="s">
        <v>155</v>
      </c>
      <c r="C2908" s="92" t="s">
        <v>285</v>
      </c>
      <c r="D2908" s="92" t="s">
        <v>286</v>
      </c>
      <c r="E2908">
        <v>3.6526492331177001E-3</v>
      </c>
    </row>
    <row r="2909" spans="1:5">
      <c r="A2909" s="92">
        <v>2090</v>
      </c>
      <c r="B2909" s="92" t="s">
        <v>155</v>
      </c>
      <c r="C2909" s="92" t="s">
        <v>285</v>
      </c>
      <c r="D2909" s="92" t="s">
        <v>286</v>
      </c>
      <c r="E2909">
        <v>15268.638671875</v>
      </c>
    </row>
    <row r="2910" spans="1:5">
      <c r="A2910" s="92">
        <v>2090</v>
      </c>
      <c r="B2910" s="92" t="s">
        <v>155</v>
      </c>
      <c r="C2910" s="92" t="s">
        <v>285</v>
      </c>
      <c r="D2910" s="92" t="s">
        <v>286</v>
      </c>
      <c r="E2910">
        <v>0.543343245983124</v>
      </c>
    </row>
    <row r="2911" spans="1:5">
      <c r="A2911" s="92">
        <v>2090</v>
      </c>
      <c r="B2911" s="92" t="s">
        <v>155</v>
      </c>
      <c r="C2911" s="92" t="s">
        <v>285</v>
      </c>
      <c r="D2911" s="92" t="s">
        <v>286</v>
      </c>
      <c r="E2911">
        <v>55.782554626464801</v>
      </c>
    </row>
    <row r="2912" spans="1:5">
      <c r="A2912" s="92">
        <v>2095</v>
      </c>
      <c r="B2912" s="92" t="s">
        <v>78</v>
      </c>
      <c r="C2912" s="92" t="s">
        <v>285</v>
      </c>
      <c r="D2912" s="92" t="s">
        <v>286</v>
      </c>
      <c r="E2912">
        <v>1022.19940185547</v>
      </c>
    </row>
    <row r="2913" spans="1:5">
      <c r="A2913" s="92">
        <v>2095</v>
      </c>
      <c r="B2913" s="92" t="s">
        <v>78</v>
      </c>
      <c r="C2913" s="92" t="s">
        <v>285</v>
      </c>
      <c r="D2913" s="92" t="s">
        <v>286</v>
      </c>
      <c r="E2913">
        <v>1860.77221679688</v>
      </c>
    </row>
    <row r="2914" spans="1:5">
      <c r="A2914" s="92">
        <v>2095</v>
      </c>
      <c r="B2914" s="92" t="s">
        <v>78</v>
      </c>
      <c r="C2914" s="92" t="s">
        <v>285</v>
      </c>
      <c r="D2914" s="92" t="s">
        <v>286</v>
      </c>
      <c r="E2914">
        <v>61.785060882568402</v>
      </c>
    </row>
    <row r="2915" spans="1:5">
      <c r="A2915" s="92">
        <v>2095</v>
      </c>
      <c r="B2915" s="92" t="s">
        <v>78</v>
      </c>
      <c r="C2915" s="92" t="s">
        <v>285</v>
      </c>
      <c r="D2915" s="92" t="s">
        <v>286</v>
      </c>
      <c r="E2915">
        <v>11221.2841796875</v>
      </c>
    </row>
    <row r="2916" spans="1:5">
      <c r="A2916" s="92">
        <v>2095</v>
      </c>
      <c r="B2916" s="92" t="s">
        <v>78</v>
      </c>
      <c r="C2916" s="92" t="s">
        <v>285</v>
      </c>
      <c r="D2916" s="92" t="s">
        <v>286</v>
      </c>
      <c r="E2916">
        <v>4769.103515625</v>
      </c>
    </row>
    <row r="2917" spans="1:5">
      <c r="A2917" s="92">
        <v>2095</v>
      </c>
      <c r="B2917" s="92" t="s">
        <v>78</v>
      </c>
      <c r="C2917" s="92" t="s">
        <v>285</v>
      </c>
      <c r="D2917" s="92" t="s">
        <v>286</v>
      </c>
      <c r="E2917">
        <v>4632.93603515625</v>
      </c>
    </row>
    <row r="2918" spans="1:5">
      <c r="A2918" s="92">
        <v>2095</v>
      </c>
      <c r="B2918" s="92" t="s">
        <v>78</v>
      </c>
      <c r="C2918" s="92" t="s">
        <v>285</v>
      </c>
      <c r="D2918" s="92" t="s">
        <v>286</v>
      </c>
      <c r="E2918">
        <v>8582.630859375</v>
      </c>
    </row>
    <row r="2919" spans="1:5">
      <c r="A2919" s="92">
        <v>2095</v>
      </c>
      <c r="B2919" s="92" t="s">
        <v>78</v>
      </c>
      <c r="C2919" s="92" t="s">
        <v>285</v>
      </c>
      <c r="D2919" s="92" t="s">
        <v>286</v>
      </c>
      <c r="E2919">
        <v>1609.82873535156</v>
      </c>
    </row>
    <row r="2920" spans="1:5">
      <c r="A2920" s="92">
        <v>2095</v>
      </c>
      <c r="B2920" s="92" t="s">
        <v>81</v>
      </c>
      <c r="C2920" s="92" t="s">
        <v>285</v>
      </c>
      <c r="D2920" s="92" t="s">
        <v>286</v>
      </c>
      <c r="E2920">
        <v>116.049674987793</v>
      </c>
    </row>
    <row r="2921" spans="1:5">
      <c r="A2921" s="92">
        <v>2095</v>
      </c>
      <c r="B2921" s="92" t="s">
        <v>81</v>
      </c>
      <c r="C2921" s="92" t="s">
        <v>285</v>
      </c>
      <c r="D2921" s="92" t="s">
        <v>286</v>
      </c>
      <c r="E2921">
        <v>1058.16137695312</v>
      </c>
    </row>
    <row r="2922" spans="1:5">
      <c r="A2922" s="92">
        <v>2095</v>
      </c>
      <c r="B2922" s="92" t="s">
        <v>81</v>
      </c>
      <c r="C2922" s="92" t="s">
        <v>285</v>
      </c>
      <c r="D2922" s="92" t="s">
        <v>286</v>
      </c>
      <c r="E2922">
        <v>1529.52856445312</v>
      </c>
    </row>
    <row r="2923" spans="1:5">
      <c r="A2923" s="92">
        <v>2095</v>
      </c>
      <c r="B2923" s="92" t="s">
        <v>81</v>
      </c>
      <c r="C2923" s="92" t="s">
        <v>285</v>
      </c>
      <c r="D2923" s="92" t="s">
        <v>286</v>
      </c>
      <c r="E2923">
        <v>722.93377685546898</v>
      </c>
    </row>
    <row r="2924" spans="1:5">
      <c r="A2924" s="92">
        <v>2095</v>
      </c>
      <c r="B2924" s="92" t="s">
        <v>81</v>
      </c>
      <c r="C2924" s="92" t="s">
        <v>285</v>
      </c>
      <c r="D2924" s="92" t="s">
        <v>286</v>
      </c>
      <c r="E2924">
        <v>2066.36157226562</v>
      </c>
    </row>
    <row r="2925" spans="1:5">
      <c r="A2925" s="92">
        <v>2095</v>
      </c>
      <c r="B2925" s="92" t="s">
        <v>81</v>
      </c>
      <c r="C2925" s="92" t="s">
        <v>285</v>
      </c>
      <c r="D2925" s="92" t="s">
        <v>286</v>
      </c>
      <c r="E2925">
        <v>2.9493267536163299</v>
      </c>
    </row>
    <row r="2926" spans="1:5">
      <c r="A2926" s="92">
        <v>2095</v>
      </c>
      <c r="B2926" s="92" t="s">
        <v>81</v>
      </c>
      <c r="C2926" s="92" t="s">
        <v>285</v>
      </c>
      <c r="D2926" s="92" t="s">
        <v>286</v>
      </c>
      <c r="E2926">
        <v>1913.73071289062</v>
      </c>
    </row>
    <row r="2927" spans="1:5">
      <c r="A2927" s="92">
        <v>2095</v>
      </c>
      <c r="B2927" s="92" t="s">
        <v>81</v>
      </c>
      <c r="C2927" s="92" t="s">
        <v>285</v>
      </c>
      <c r="D2927" s="92" t="s">
        <v>286</v>
      </c>
      <c r="E2927">
        <v>302.88137817382801</v>
      </c>
    </row>
    <row r="2928" spans="1:5">
      <c r="A2928" s="92">
        <v>2095</v>
      </c>
      <c r="B2928" s="92" t="s">
        <v>81</v>
      </c>
      <c r="C2928" s="92" t="s">
        <v>285</v>
      </c>
      <c r="D2928" s="92" t="s">
        <v>286</v>
      </c>
      <c r="E2928">
        <v>0.63812309503555298</v>
      </c>
    </row>
    <row r="2929" spans="1:5">
      <c r="A2929" s="92">
        <v>2095</v>
      </c>
      <c r="B2929" s="92" t="s">
        <v>81</v>
      </c>
      <c r="C2929" s="92" t="s">
        <v>285</v>
      </c>
      <c r="D2929" s="92" t="s">
        <v>286</v>
      </c>
      <c r="E2929">
        <v>362.27447509765602</v>
      </c>
    </row>
    <row r="2930" spans="1:5">
      <c r="A2930" s="92">
        <v>2095</v>
      </c>
      <c r="B2930" s="92" t="s">
        <v>81</v>
      </c>
      <c r="C2930" s="92" t="s">
        <v>285</v>
      </c>
      <c r="D2930" s="92" t="s">
        <v>286</v>
      </c>
      <c r="E2930">
        <v>9.3306455612182599</v>
      </c>
    </row>
    <row r="2931" spans="1:5">
      <c r="A2931" s="92">
        <v>2095</v>
      </c>
      <c r="B2931" s="92" t="s">
        <v>81</v>
      </c>
      <c r="C2931" s="92" t="s">
        <v>285</v>
      </c>
      <c r="D2931" s="92" t="s">
        <v>286</v>
      </c>
      <c r="E2931">
        <v>117.90013885498</v>
      </c>
    </row>
    <row r="2932" spans="1:5">
      <c r="A2932" s="92">
        <v>2095</v>
      </c>
      <c r="B2932" s="92" t="s">
        <v>87</v>
      </c>
      <c r="C2932" s="92" t="s">
        <v>285</v>
      </c>
      <c r="D2932" s="92" t="s">
        <v>286</v>
      </c>
      <c r="E2932">
        <v>1109.93676757812</v>
      </c>
    </row>
    <row r="2933" spans="1:5">
      <c r="A2933" s="92">
        <v>2095</v>
      </c>
      <c r="B2933" s="92" t="s">
        <v>87</v>
      </c>
      <c r="C2933" s="92" t="s">
        <v>285</v>
      </c>
      <c r="D2933" s="92" t="s">
        <v>286</v>
      </c>
      <c r="E2933">
        <v>1039.06579589844</v>
      </c>
    </row>
    <row r="2934" spans="1:5">
      <c r="A2934" s="92">
        <v>2095</v>
      </c>
      <c r="B2934" s="92" t="s">
        <v>87</v>
      </c>
      <c r="C2934" s="92" t="s">
        <v>285</v>
      </c>
      <c r="D2934" s="92" t="s">
        <v>286</v>
      </c>
      <c r="E2934">
        <v>6000.70263671875</v>
      </c>
    </row>
    <row r="2935" spans="1:5">
      <c r="A2935" s="92">
        <v>2095</v>
      </c>
      <c r="B2935" s="92" t="s">
        <v>87</v>
      </c>
      <c r="C2935" s="92" t="s">
        <v>285</v>
      </c>
      <c r="D2935" s="92" t="s">
        <v>286</v>
      </c>
      <c r="E2935">
        <v>3200.25634765625</v>
      </c>
    </row>
    <row r="2936" spans="1:5">
      <c r="A2936" s="92">
        <v>2095</v>
      </c>
      <c r="B2936" s="92" t="s">
        <v>87</v>
      </c>
      <c r="C2936" s="92" t="s">
        <v>285</v>
      </c>
      <c r="D2936" s="92" t="s">
        <v>286</v>
      </c>
      <c r="E2936">
        <v>3546.40087890625</v>
      </c>
    </row>
    <row r="2937" spans="1:5">
      <c r="A2937" s="92">
        <v>2095</v>
      </c>
      <c r="B2937" s="92" t="s">
        <v>87</v>
      </c>
      <c r="C2937" s="92" t="s">
        <v>285</v>
      </c>
      <c r="D2937" s="92" t="s">
        <v>286</v>
      </c>
      <c r="E2937">
        <v>625.77301025390602</v>
      </c>
    </row>
    <row r="2938" spans="1:5">
      <c r="A2938" s="92">
        <v>2095</v>
      </c>
      <c r="B2938" s="92" t="s">
        <v>87</v>
      </c>
      <c r="C2938" s="92" t="s">
        <v>285</v>
      </c>
      <c r="D2938" s="92" t="s">
        <v>286</v>
      </c>
      <c r="E2938">
        <v>4931.55810546875</v>
      </c>
    </row>
    <row r="2939" spans="1:5">
      <c r="A2939" s="92">
        <v>2095</v>
      </c>
      <c r="B2939" s="92" t="s">
        <v>87</v>
      </c>
      <c r="C2939" s="92" t="s">
        <v>285</v>
      </c>
      <c r="D2939" s="92" t="s">
        <v>286</v>
      </c>
      <c r="E2939">
        <v>0.170176476240158</v>
      </c>
    </row>
    <row r="2940" spans="1:5">
      <c r="A2940" s="92">
        <v>2095</v>
      </c>
      <c r="B2940" s="92" t="s">
        <v>87</v>
      </c>
      <c r="C2940" s="92" t="s">
        <v>285</v>
      </c>
      <c r="D2940" s="92" t="s">
        <v>286</v>
      </c>
      <c r="E2940">
        <v>3257.00610351562</v>
      </c>
    </row>
    <row r="2941" spans="1:5">
      <c r="A2941" s="92">
        <v>2095</v>
      </c>
      <c r="B2941" s="92" t="s">
        <v>87</v>
      </c>
      <c r="C2941" s="92" t="s">
        <v>285</v>
      </c>
      <c r="D2941" s="92" t="s">
        <v>286</v>
      </c>
      <c r="E2941">
        <v>105.459915161133</v>
      </c>
    </row>
    <row r="2942" spans="1:5">
      <c r="A2942" s="92">
        <v>2095</v>
      </c>
      <c r="B2942" s="92" t="s">
        <v>87</v>
      </c>
      <c r="C2942" s="92" t="s">
        <v>285</v>
      </c>
      <c r="D2942" s="92" t="s">
        <v>286</v>
      </c>
      <c r="E2942">
        <v>1197.91345214844</v>
      </c>
    </row>
    <row r="2943" spans="1:5">
      <c r="A2943" s="92">
        <v>2095</v>
      </c>
      <c r="B2943" s="92" t="s">
        <v>87</v>
      </c>
      <c r="C2943" s="92" t="s">
        <v>285</v>
      </c>
      <c r="D2943" s="92" t="s">
        <v>286</v>
      </c>
      <c r="E2943">
        <v>1.33689820766449</v>
      </c>
    </row>
    <row r="2944" spans="1:5">
      <c r="A2944" s="92">
        <v>2095</v>
      </c>
      <c r="B2944" s="92" t="s">
        <v>87</v>
      </c>
      <c r="C2944" s="92" t="s">
        <v>285</v>
      </c>
      <c r="D2944" s="92" t="s">
        <v>286</v>
      </c>
      <c r="E2944">
        <v>661.61071777343795</v>
      </c>
    </row>
    <row r="2945" spans="1:5">
      <c r="A2945" s="92">
        <v>2095</v>
      </c>
      <c r="B2945" s="92" t="s">
        <v>87</v>
      </c>
      <c r="C2945" s="92" t="s">
        <v>285</v>
      </c>
      <c r="D2945" s="92" t="s">
        <v>286</v>
      </c>
      <c r="E2945">
        <v>2.5854978561401398</v>
      </c>
    </row>
    <row r="2946" spans="1:5">
      <c r="A2946" s="92">
        <v>2095</v>
      </c>
      <c r="B2946" s="92" t="s">
        <v>87</v>
      </c>
      <c r="C2946" s="92" t="s">
        <v>285</v>
      </c>
      <c r="D2946" s="92" t="s">
        <v>286</v>
      </c>
      <c r="E2946">
        <v>6457.4765625</v>
      </c>
    </row>
    <row r="2947" spans="1:5">
      <c r="A2947" s="92">
        <v>2095</v>
      </c>
      <c r="B2947" s="92" t="s">
        <v>84</v>
      </c>
      <c r="C2947" s="92" t="s">
        <v>285</v>
      </c>
      <c r="D2947" s="92" t="s">
        <v>286</v>
      </c>
      <c r="E2947">
        <v>784.30657958984398</v>
      </c>
    </row>
    <row r="2948" spans="1:5">
      <c r="A2948" s="92">
        <v>2095</v>
      </c>
      <c r="B2948" s="92" t="s">
        <v>84</v>
      </c>
      <c r="C2948" s="92" t="s">
        <v>285</v>
      </c>
      <c r="D2948" s="92" t="s">
        <v>286</v>
      </c>
      <c r="E2948">
        <v>444.10162353515602</v>
      </c>
    </row>
    <row r="2949" spans="1:5">
      <c r="A2949" s="92">
        <v>2095</v>
      </c>
      <c r="B2949" s="92" t="s">
        <v>84</v>
      </c>
      <c r="C2949" s="92" t="s">
        <v>285</v>
      </c>
      <c r="D2949" s="92" t="s">
        <v>286</v>
      </c>
      <c r="E2949">
        <v>99.096633911132798</v>
      </c>
    </row>
    <row r="2950" spans="1:5">
      <c r="A2950" s="92">
        <v>2095</v>
      </c>
      <c r="B2950" s="92" t="s">
        <v>84</v>
      </c>
      <c r="C2950" s="92" t="s">
        <v>285</v>
      </c>
      <c r="D2950" s="92" t="s">
        <v>286</v>
      </c>
      <c r="E2950">
        <v>5.4747519493103001</v>
      </c>
    </row>
    <row r="2951" spans="1:5">
      <c r="A2951" s="92">
        <v>2095</v>
      </c>
      <c r="B2951" s="92" t="s">
        <v>84</v>
      </c>
      <c r="C2951" s="92" t="s">
        <v>285</v>
      </c>
      <c r="D2951" s="92" t="s">
        <v>286</v>
      </c>
      <c r="E2951">
        <v>252.47222900390599</v>
      </c>
    </row>
    <row r="2952" spans="1:5">
      <c r="A2952" s="92">
        <v>2095</v>
      </c>
      <c r="B2952" s="92" t="s">
        <v>84</v>
      </c>
      <c r="C2952" s="92" t="s">
        <v>285</v>
      </c>
      <c r="D2952" s="92" t="s">
        <v>286</v>
      </c>
      <c r="E2952">
        <v>121.163291931152</v>
      </c>
    </row>
    <row r="2953" spans="1:5">
      <c r="A2953" s="92">
        <v>2095</v>
      </c>
      <c r="B2953" s="92" t="s">
        <v>84</v>
      </c>
      <c r="C2953" s="92" t="s">
        <v>285</v>
      </c>
      <c r="D2953" s="92" t="s">
        <v>286</v>
      </c>
      <c r="E2953">
        <v>182.26512145996099</v>
      </c>
    </row>
    <row r="2954" spans="1:5">
      <c r="A2954" s="92">
        <v>2095</v>
      </c>
      <c r="B2954" s="92" t="s">
        <v>84</v>
      </c>
      <c r="C2954" s="92" t="s">
        <v>285</v>
      </c>
      <c r="D2954" s="92" t="s">
        <v>286</v>
      </c>
      <c r="E2954">
        <v>4076.04956054688</v>
      </c>
    </row>
    <row r="2955" spans="1:5">
      <c r="A2955" s="92">
        <v>2095</v>
      </c>
      <c r="B2955" s="92" t="s">
        <v>84</v>
      </c>
      <c r="C2955" s="92" t="s">
        <v>285</v>
      </c>
      <c r="D2955" s="92" t="s">
        <v>286</v>
      </c>
      <c r="E2955">
        <v>3184.21313476562</v>
      </c>
    </row>
    <row r="2956" spans="1:5">
      <c r="A2956" s="92">
        <v>2095</v>
      </c>
      <c r="B2956" s="92" t="s">
        <v>84</v>
      </c>
      <c r="C2956" s="92" t="s">
        <v>285</v>
      </c>
      <c r="D2956" s="92" t="s">
        <v>286</v>
      </c>
      <c r="E2956">
        <v>1716.7841796875</v>
      </c>
    </row>
    <row r="2957" spans="1:5">
      <c r="A2957" s="92">
        <v>2095</v>
      </c>
      <c r="B2957" s="92" t="s">
        <v>84</v>
      </c>
      <c r="C2957" s="92" t="s">
        <v>285</v>
      </c>
      <c r="D2957" s="92" t="s">
        <v>286</v>
      </c>
      <c r="E2957">
        <v>269.32589721679699</v>
      </c>
    </row>
    <row r="2958" spans="1:5">
      <c r="A2958" s="92">
        <v>2095</v>
      </c>
      <c r="B2958" s="92" t="s">
        <v>90</v>
      </c>
      <c r="C2958" s="92" t="s">
        <v>285</v>
      </c>
      <c r="D2958" s="92" t="s">
        <v>286</v>
      </c>
      <c r="E2958">
        <v>796.757568359375</v>
      </c>
    </row>
    <row r="2959" spans="1:5">
      <c r="A2959" s="92">
        <v>2095</v>
      </c>
      <c r="B2959" s="92" t="s">
        <v>90</v>
      </c>
      <c r="C2959" s="92" t="s">
        <v>285</v>
      </c>
      <c r="D2959" s="92" t="s">
        <v>286</v>
      </c>
      <c r="E2959">
        <v>755.188720703125</v>
      </c>
    </row>
    <row r="2960" spans="1:5">
      <c r="A2960" s="92">
        <v>2095</v>
      </c>
      <c r="B2960" s="92" t="s">
        <v>90</v>
      </c>
      <c r="C2960" s="92" t="s">
        <v>285</v>
      </c>
      <c r="D2960" s="92" t="s">
        <v>286</v>
      </c>
      <c r="E2960">
        <v>2.3078698664903599E-2</v>
      </c>
    </row>
    <row r="2961" spans="1:5">
      <c r="A2961" s="92">
        <v>2095</v>
      </c>
      <c r="B2961" s="92" t="s">
        <v>90</v>
      </c>
      <c r="C2961" s="92" t="s">
        <v>285</v>
      </c>
      <c r="D2961" s="92" t="s">
        <v>286</v>
      </c>
      <c r="E2961">
        <v>3.2542963027954102</v>
      </c>
    </row>
    <row r="2962" spans="1:5">
      <c r="A2962" s="92">
        <v>2095</v>
      </c>
      <c r="B2962" s="92" t="s">
        <v>90</v>
      </c>
      <c r="C2962" s="92" t="s">
        <v>285</v>
      </c>
      <c r="D2962" s="92" t="s">
        <v>286</v>
      </c>
      <c r="E2962">
        <v>7.5295686721801802</v>
      </c>
    </row>
    <row r="2963" spans="1:5">
      <c r="A2963" s="92">
        <v>2095</v>
      </c>
      <c r="B2963" s="92" t="s">
        <v>90</v>
      </c>
      <c r="C2963" s="92" t="s">
        <v>285</v>
      </c>
      <c r="D2963" s="92" t="s">
        <v>286</v>
      </c>
      <c r="E2963">
        <v>17.310941696166999</v>
      </c>
    </row>
    <row r="2964" spans="1:5">
      <c r="A2964" s="92">
        <v>2095</v>
      </c>
      <c r="B2964" s="92" t="s">
        <v>90</v>
      </c>
      <c r="C2964" s="92" t="s">
        <v>285</v>
      </c>
      <c r="D2964" s="92" t="s">
        <v>286</v>
      </c>
      <c r="E2964">
        <v>91.405197143554702</v>
      </c>
    </row>
    <row r="2965" spans="1:5">
      <c r="A2965" s="92">
        <v>2095</v>
      </c>
      <c r="B2965" s="92" t="s">
        <v>90</v>
      </c>
      <c r="C2965" s="92" t="s">
        <v>285</v>
      </c>
      <c r="D2965" s="92" t="s">
        <v>286</v>
      </c>
      <c r="E2965">
        <v>37.747978210449197</v>
      </c>
    </row>
    <row r="2966" spans="1:5">
      <c r="A2966" s="92">
        <v>2095</v>
      </c>
      <c r="B2966" s="92" t="s">
        <v>90</v>
      </c>
      <c r="C2966" s="92" t="s">
        <v>285</v>
      </c>
      <c r="D2966" s="92" t="s">
        <v>286</v>
      </c>
      <c r="E2966">
        <v>3567.55712890625</v>
      </c>
    </row>
    <row r="2967" spans="1:5">
      <c r="A2967" s="92">
        <v>2095</v>
      </c>
      <c r="B2967" s="92" t="s">
        <v>90</v>
      </c>
      <c r="C2967" s="92" t="s">
        <v>285</v>
      </c>
      <c r="D2967" s="92" t="s">
        <v>286</v>
      </c>
      <c r="E2967">
        <v>27.009578704833999</v>
      </c>
    </row>
    <row r="2968" spans="1:5">
      <c r="A2968" s="92">
        <v>2095</v>
      </c>
      <c r="B2968" s="92" t="s">
        <v>95</v>
      </c>
      <c r="C2968" s="92" t="s">
        <v>285</v>
      </c>
      <c r="D2968" s="92" t="s">
        <v>286</v>
      </c>
      <c r="E2968">
        <v>3594.69848632812</v>
      </c>
    </row>
    <row r="2969" spans="1:5">
      <c r="A2969" s="92">
        <v>2095</v>
      </c>
      <c r="B2969" s="92" t="s">
        <v>95</v>
      </c>
      <c r="C2969" s="92" t="s">
        <v>285</v>
      </c>
      <c r="D2969" s="92" t="s">
        <v>286</v>
      </c>
      <c r="E2969">
        <v>652.20208740234398</v>
      </c>
    </row>
    <row r="2970" spans="1:5">
      <c r="A2970" s="92">
        <v>2095</v>
      </c>
      <c r="B2970" s="92" t="s">
        <v>95</v>
      </c>
      <c r="C2970" s="92" t="s">
        <v>285</v>
      </c>
      <c r="D2970" s="92" t="s">
        <v>286</v>
      </c>
      <c r="E2970">
        <v>14.424247741699199</v>
      </c>
    </row>
    <row r="2971" spans="1:5">
      <c r="A2971" s="92">
        <v>2095</v>
      </c>
      <c r="B2971" s="92" t="s">
        <v>95</v>
      </c>
      <c r="C2971" s="92" t="s">
        <v>285</v>
      </c>
      <c r="D2971" s="92" t="s">
        <v>286</v>
      </c>
      <c r="E2971">
        <v>1188.68994140625</v>
      </c>
    </row>
    <row r="2972" spans="1:5">
      <c r="A2972" s="92">
        <v>2095</v>
      </c>
      <c r="B2972" s="92" t="s">
        <v>95</v>
      </c>
      <c r="C2972" s="92" t="s">
        <v>285</v>
      </c>
      <c r="D2972" s="92" t="s">
        <v>286</v>
      </c>
      <c r="E2972">
        <v>183.38026428222699</v>
      </c>
    </row>
    <row r="2973" spans="1:5">
      <c r="A2973" s="92">
        <v>2095</v>
      </c>
      <c r="B2973" s="92" t="s">
        <v>95</v>
      </c>
      <c r="C2973" s="92" t="s">
        <v>285</v>
      </c>
      <c r="D2973" s="92" t="s">
        <v>286</v>
      </c>
      <c r="E2973">
        <v>185.29830932617199</v>
      </c>
    </row>
    <row r="2974" spans="1:5">
      <c r="A2974" s="92">
        <v>2095</v>
      </c>
      <c r="B2974" s="92" t="s">
        <v>95</v>
      </c>
      <c r="C2974" s="92" t="s">
        <v>285</v>
      </c>
      <c r="D2974" s="92" t="s">
        <v>286</v>
      </c>
      <c r="E2974">
        <v>1.19666647911072</v>
      </c>
    </row>
    <row r="2975" spans="1:5">
      <c r="A2975" s="92">
        <v>2095</v>
      </c>
      <c r="B2975" s="92" t="s">
        <v>95</v>
      </c>
      <c r="C2975" s="92" t="s">
        <v>285</v>
      </c>
      <c r="D2975" s="92" t="s">
        <v>286</v>
      </c>
      <c r="E2975">
        <v>10.500404357910201</v>
      </c>
    </row>
    <row r="2976" spans="1:5">
      <c r="A2976" s="92">
        <v>2095</v>
      </c>
      <c r="B2976" s="92" t="s">
        <v>95</v>
      </c>
      <c r="C2976" s="92" t="s">
        <v>285</v>
      </c>
      <c r="D2976" s="92" t="s">
        <v>286</v>
      </c>
      <c r="E2976">
        <v>861.84118652343795</v>
      </c>
    </row>
    <row r="2977" spans="1:5">
      <c r="A2977" s="92">
        <v>2095</v>
      </c>
      <c r="B2977" s="92" t="s">
        <v>99</v>
      </c>
      <c r="C2977" s="92" t="s">
        <v>285</v>
      </c>
      <c r="D2977" s="92" t="s">
        <v>286</v>
      </c>
      <c r="E2977">
        <v>3681.35302734375</v>
      </c>
    </row>
    <row r="2978" spans="1:5">
      <c r="A2978" s="92">
        <v>2095</v>
      </c>
      <c r="B2978" s="92" t="s">
        <v>99</v>
      </c>
      <c r="C2978" s="92" t="s">
        <v>285</v>
      </c>
      <c r="D2978" s="92" t="s">
        <v>286</v>
      </c>
      <c r="E2978">
        <v>4745.7333984375</v>
      </c>
    </row>
    <row r="2979" spans="1:5">
      <c r="A2979" s="92">
        <v>2095</v>
      </c>
      <c r="B2979" s="92" t="s">
        <v>99</v>
      </c>
      <c r="C2979" s="92" t="s">
        <v>285</v>
      </c>
      <c r="D2979" s="92" t="s">
        <v>286</v>
      </c>
      <c r="E2979">
        <v>61.603458404541001</v>
      </c>
    </row>
    <row r="2980" spans="1:5">
      <c r="A2980" s="92">
        <v>2095</v>
      </c>
      <c r="B2980" s="92" t="s">
        <v>99</v>
      </c>
      <c r="C2980" s="92" t="s">
        <v>285</v>
      </c>
      <c r="D2980" s="92" t="s">
        <v>286</v>
      </c>
      <c r="E2980">
        <v>65.238441467285199</v>
      </c>
    </row>
    <row r="2981" spans="1:5">
      <c r="A2981" s="92">
        <v>2095</v>
      </c>
      <c r="B2981" s="92" t="s">
        <v>99</v>
      </c>
      <c r="C2981" s="92" t="s">
        <v>285</v>
      </c>
      <c r="D2981" s="92" t="s">
        <v>286</v>
      </c>
      <c r="E2981">
        <v>402.91073608398398</v>
      </c>
    </row>
    <row r="2982" spans="1:5">
      <c r="A2982" s="92">
        <v>2095</v>
      </c>
      <c r="B2982" s="92" t="s">
        <v>102</v>
      </c>
      <c r="C2982" s="92" t="s">
        <v>285</v>
      </c>
      <c r="D2982" s="92" t="s">
        <v>286</v>
      </c>
      <c r="E2982">
        <v>66.660705566406193</v>
      </c>
    </row>
    <row r="2983" spans="1:5">
      <c r="A2983" s="92">
        <v>2095</v>
      </c>
      <c r="B2983" s="92" t="s">
        <v>102</v>
      </c>
      <c r="C2983" s="92" t="s">
        <v>285</v>
      </c>
      <c r="D2983" s="92" t="s">
        <v>286</v>
      </c>
      <c r="E2983">
        <v>408.05105590820301</v>
      </c>
    </row>
    <row r="2984" spans="1:5">
      <c r="A2984" s="92">
        <v>2095</v>
      </c>
      <c r="B2984" s="92" t="s">
        <v>102</v>
      </c>
      <c r="C2984" s="92" t="s">
        <v>285</v>
      </c>
      <c r="D2984" s="92" t="s">
        <v>286</v>
      </c>
      <c r="E2984">
        <v>182.15338134765599</v>
      </c>
    </row>
    <row r="2985" spans="1:5">
      <c r="A2985" s="92">
        <v>2095</v>
      </c>
      <c r="B2985" s="92" t="s">
        <v>102</v>
      </c>
      <c r="C2985" s="92" t="s">
        <v>285</v>
      </c>
      <c r="D2985" s="92" t="s">
        <v>286</v>
      </c>
      <c r="E2985">
        <v>13224.0869140625</v>
      </c>
    </row>
    <row r="2986" spans="1:5">
      <c r="A2986" s="92">
        <v>2095</v>
      </c>
      <c r="B2986" s="92" t="s">
        <v>102</v>
      </c>
      <c r="C2986" s="92" t="s">
        <v>285</v>
      </c>
      <c r="D2986" s="92" t="s">
        <v>286</v>
      </c>
      <c r="E2986">
        <v>3750.11987304688</v>
      </c>
    </row>
    <row r="2987" spans="1:5">
      <c r="A2987" s="92">
        <v>2095</v>
      </c>
      <c r="B2987" s="92" t="s">
        <v>102</v>
      </c>
      <c r="C2987" s="92" t="s">
        <v>285</v>
      </c>
      <c r="D2987" s="92" t="s">
        <v>286</v>
      </c>
      <c r="E2987">
        <v>2309.0947265625</v>
      </c>
    </row>
    <row r="2988" spans="1:5">
      <c r="A2988" s="92">
        <v>2095</v>
      </c>
      <c r="B2988" s="92" t="s">
        <v>102</v>
      </c>
      <c r="C2988" s="92" t="s">
        <v>285</v>
      </c>
      <c r="D2988" s="92" t="s">
        <v>286</v>
      </c>
      <c r="E2988">
        <v>962.04705810546898</v>
      </c>
    </row>
    <row r="2989" spans="1:5">
      <c r="A2989" s="92">
        <v>2095</v>
      </c>
      <c r="B2989" s="92" t="s">
        <v>108</v>
      </c>
      <c r="C2989" s="92" t="s">
        <v>285</v>
      </c>
      <c r="D2989" s="92" t="s">
        <v>286</v>
      </c>
      <c r="E2989">
        <v>6445.58056640625</v>
      </c>
    </row>
    <row r="2990" spans="1:5">
      <c r="A2990" s="92">
        <v>2095</v>
      </c>
      <c r="B2990" s="92" t="s">
        <v>108</v>
      </c>
      <c r="C2990" s="92" t="s">
        <v>285</v>
      </c>
      <c r="D2990" s="92" t="s">
        <v>286</v>
      </c>
      <c r="E2990">
        <v>0.99189013242721602</v>
      </c>
    </row>
    <row r="2991" spans="1:5">
      <c r="A2991" s="92">
        <v>2095</v>
      </c>
      <c r="B2991" s="92" t="s">
        <v>108</v>
      </c>
      <c r="C2991" s="92" t="s">
        <v>285</v>
      </c>
      <c r="D2991" s="92" t="s">
        <v>286</v>
      </c>
      <c r="E2991">
        <v>4489.1162109375</v>
      </c>
    </row>
    <row r="2992" spans="1:5">
      <c r="A2992" s="92">
        <v>2095</v>
      </c>
      <c r="B2992" s="92" t="s">
        <v>108</v>
      </c>
      <c r="C2992" s="92" t="s">
        <v>285</v>
      </c>
      <c r="D2992" s="92" t="s">
        <v>286</v>
      </c>
      <c r="E2992">
        <v>11749.771484375</v>
      </c>
    </row>
    <row r="2993" spans="1:5">
      <c r="A2993" s="92">
        <v>2095</v>
      </c>
      <c r="B2993" s="92" t="s">
        <v>108</v>
      </c>
      <c r="C2993" s="92" t="s">
        <v>285</v>
      </c>
      <c r="D2993" s="92" t="s">
        <v>286</v>
      </c>
      <c r="E2993">
        <v>245.16337585449199</v>
      </c>
    </row>
    <row r="2994" spans="1:5">
      <c r="A2994" s="92">
        <v>2095</v>
      </c>
      <c r="B2994" s="92" t="s">
        <v>110</v>
      </c>
      <c r="C2994" s="92" t="s">
        <v>285</v>
      </c>
      <c r="D2994" s="92" t="s">
        <v>286</v>
      </c>
      <c r="E2994">
        <v>4132.9853515625</v>
      </c>
    </row>
    <row r="2995" spans="1:5">
      <c r="A2995" s="92">
        <v>2095</v>
      </c>
      <c r="B2995" s="92" t="s">
        <v>110</v>
      </c>
      <c r="C2995" s="92" t="s">
        <v>285</v>
      </c>
      <c r="D2995" s="92" t="s">
        <v>286</v>
      </c>
      <c r="E2995">
        <v>5.33083248138428</v>
      </c>
    </row>
    <row r="2996" spans="1:5">
      <c r="A2996" s="92">
        <v>2095</v>
      </c>
      <c r="B2996" s="92" t="s">
        <v>110</v>
      </c>
      <c r="C2996" s="92" t="s">
        <v>285</v>
      </c>
      <c r="D2996" s="92" t="s">
        <v>286</v>
      </c>
      <c r="E2996">
        <v>0.86586523056030296</v>
      </c>
    </row>
    <row r="2997" spans="1:5">
      <c r="A2997" s="92">
        <v>2095</v>
      </c>
      <c r="B2997" s="92" t="s">
        <v>110</v>
      </c>
      <c r="C2997" s="92" t="s">
        <v>285</v>
      </c>
      <c r="D2997" s="92" t="s">
        <v>286</v>
      </c>
      <c r="E2997">
        <v>53.874828338622997</v>
      </c>
    </row>
    <row r="2998" spans="1:5">
      <c r="A2998" s="92">
        <v>2095</v>
      </c>
      <c r="B2998" s="92" t="s">
        <v>110</v>
      </c>
      <c r="C2998" s="92" t="s">
        <v>285</v>
      </c>
      <c r="D2998" s="92" t="s">
        <v>286</v>
      </c>
      <c r="E2998">
        <v>0.16856676340103099</v>
      </c>
    </row>
    <row r="2999" spans="1:5">
      <c r="A2999" s="92">
        <v>2095</v>
      </c>
      <c r="B2999" s="92" t="s">
        <v>180</v>
      </c>
      <c r="C2999" s="92" t="s">
        <v>285</v>
      </c>
      <c r="D2999" s="92" t="s">
        <v>286</v>
      </c>
      <c r="E2999">
        <v>22.363105773925799</v>
      </c>
    </row>
    <row r="3000" spans="1:5">
      <c r="A3000" s="92">
        <v>2095</v>
      </c>
      <c r="B3000" s="92" t="s">
        <v>180</v>
      </c>
      <c r="C3000" s="92" t="s">
        <v>285</v>
      </c>
      <c r="D3000" s="92" t="s">
        <v>286</v>
      </c>
      <c r="E3000">
        <v>503.04080200195301</v>
      </c>
    </row>
    <row r="3001" spans="1:5">
      <c r="A3001" s="92">
        <v>2095</v>
      </c>
      <c r="B3001" s="92" t="s">
        <v>180</v>
      </c>
      <c r="C3001" s="92" t="s">
        <v>285</v>
      </c>
      <c r="D3001" s="92" t="s">
        <v>286</v>
      </c>
      <c r="E3001">
        <v>14.8796234130859</v>
      </c>
    </row>
    <row r="3002" spans="1:5">
      <c r="A3002" s="92">
        <v>2095</v>
      </c>
      <c r="B3002" s="92" t="s">
        <v>180</v>
      </c>
      <c r="C3002" s="92" t="s">
        <v>285</v>
      </c>
      <c r="D3002" s="92" t="s">
        <v>286</v>
      </c>
      <c r="E3002">
        <v>160.213790893555</v>
      </c>
    </row>
    <row r="3003" spans="1:5">
      <c r="A3003" s="92">
        <v>2095</v>
      </c>
      <c r="B3003" s="92" t="s">
        <v>180</v>
      </c>
      <c r="C3003" s="92" t="s">
        <v>285</v>
      </c>
      <c r="D3003" s="92" t="s">
        <v>286</v>
      </c>
      <c r="E3003">
        <v>12.9537620544434</v>
      </c>
    </row>
    <row r="3004" spans="1:5">
      <c r="A3004" s="92">
        <v>2095</v>
      </c>
      <c r="B3004" s="92" t="s">
        <v>112</v>
      </c>
      <c r="C3004" s="92" t="s">
        <v>285</v>
      </c>
      <c r="D3004" s="92" t="s">
        <v>286</v>
      </c>
      <c r="E3004">
        <v>3342.07104492188</v>
      </c>
    </row>
    <row r="3005" spans="1:5">
      <c r="A3005" s="92">
        <v>2095</v>
      </c>
      <c r="B3005" s="92" t="s">
        <v>112</v>
      </c>
      <c r="C3005" s="92" t="s">
        <v>285</v>
      </c>
      <c r="D3005" s="92" t="s">
        <v>286</v>
      </c>
      <c r="E3005">
        <v>6.5390720367431596</v>
      </c>
    </row>
    <row r="3006" spans="1:5">
      <c r="A3006" s="92">
        <v>2095</v>
      </c>
      <c r="B3006" s="92" t="s">
        <v>112</v>
      </c>
      <c r="C3006" s="92" t="s">
        <v>285</v>
      </c>
      <c r="D3006" s="92" t="s">
        <v>286</v>
      </c>
      <c r="E3006">
        <v>44.056911468505902</v>
      </c>
    </row>
    <row r="3007" spans="1:5">
      <c r="A3007" s="92">
        <v>2095</v>
      </c>
      <c r="B3007" s="92" t="s">
        <v>112</v>
      </c>
      <c r="C3007" s="92" t="s">
        <v>285</v>
      </c>
      <c r="D3007" s="92" t="s">
        <v>286</v>
      </c>
      <c r="E3007">
        <v>3275.75830078125</v>
      </c>
    </row>
    <row r="3008" spans="1:5">
      <c r="A3008" s="92">
        <v>2095</v>
      </c>
      <c r="B3008" s="92" t="s">
        <v>112</v>
      </c>
      <c r="C3008" s="92" t="s">
        <v>285</v>
      </c>
      <c r="D3008" s="92" t="s">
        <v>286</v>
      </c>
      <c r="E3008">
        <v>1609.84777832031</v>
      </c>
    </row>
    <row r="3009" spans="1:5">
      <c r="A3009" s="92">
        <v>2095</v>
      </c>
      <c r="B3009" s="92" t="s">
        <v>112</v>
      </c>
      <c r="C3009" s="92" t="s">
        <v>285</v>
      </c>
      <c r="D3009" s="92" t="s">
        <v>286</v>
      </c>
      <c r="E3009">
        <v>14012.6298828125</v>
      </c>
    </row>
    <row r="3010" spans="1:5">
      <c r="A3010" s="92">
        <v>2095</v>
      </c>
      <c r="B3010" s="92" t="s">
        <v>112</v>
      </c>
      <c r="C3010" s="92" t="s">
        <v>285</v>
      </c>
      <c r="D3010" s="92" t="s">
        <v>286</v>
      </c>
      <c r="E3010">
        <v>25.2921028137207</v>
      </c>
    </row>
    <row r="3011" spans="1:5">
      <c r="A3011" s="92">
        <v>2095</v>
      </c>
      <c r="B3011" s="92" t="s">
        <v>112</v>
      </c>
      <c r="C3011" s="92" t="s">
        <v>285</v>
      </c>
      <c r="D3011" s="92" t="s">
        <v>286</v>
      </c>
      <c r="E3011">
        <v>37.107959747314503</v>
      </c>
    </row>
    <row r="3012" spans="1:5">
      <c r="A3012" s="92">
        <v>2095</v>
      </c>
      <c r="B3012" s="92" t="s">
        <v>112</v>
      </c>
      <c r="C3012" s="92" t="s">
        <v>285</v>
      </c>
      <c r="D3012" s="92" t="s">
        <v>286</v>
      </c>
      <c r="E3012">
        <v>10595.525390625</v>
      </c>
    </row>
    <row r="3013" spans="1:5">
      <c r="A3013" s="92">
        <v>2095</v>
      </c>
      <c r="B3013" s="92" t="s">
        <v>112</v>
      </c>
      <c r="C3013" s="92" t="s">
        <v>285</v>
      </c>
      <c r="D3013" s="92" t="s">
        <v>286</v>
      </c>
      <c r="E3013">
        <v>1.1918528079986599</v>
      </c>
    </row>
    <row r="3014" spans="1:5">
      <c r="A3014" s="92">
        <v>2095</v>
      </c>
      <c r="B3014" s="92" t="s">
        <v>112</v>
      </c>
      <c r="C3014" s="92" t="s">
        <v>285</v>
      </c>
      <c r="D3014" s="92" t="s">
        <v>286</v>
      </c>
      <c r="E3014">
        <v>23174.59375</v>
      </c>
    </row>
    <row r="3015" spans="1:5">
      <c r="A3015" s="92">
        <v>2095</v>
      </c>
      <c r="B3015" s="92" t="s">
        <v>112</v>
      </c>
      <c r="C3015" s="92" t="s">
        <v>285</v>
      </c>
      <c r="D3015" s="92" t="s">
        <v>286</v>
      </c>
      <c r="E3015">
        <v>187.37413024902301</v>
      </c>
    </row>
    <row r="3016" spans="1:5">
      <c r="A3016" s="92">
        <v>2095</v>
      </c>
      <c r="B3016" s="92" t="s">
        <v>112</v>
      </c>
      <c r="C3016" s="92" t="s">
        <v>285</v>
      </c>
      <c r="D3016" s="92" t="s">
        <v>286</v>
      </c>
      <c r="E3016">
        <v>13577.7958984375</v>
      </c>
    </row>
    <row r="3017" spans="1:5">
      <c r="A3017" s="92">
        <v>2095</v>
      </c>
      <c r="B3017" s="92" t="s">
        <v>112</v>
      </c>
      <c r="C3017" s="92" t="s">
        <v>285</v>
      </c>
      <c r="D3017" s="92" t="s">
        <v>286</v>
      </c>
      <c r="E3017">
        <v>1652.33959960938</v>
      </c>
    </row>
    <row r="3018" spans="1:5">
      <c r="A3018" s="92">
        <v>2095</v>
      </c>
      <c r="B3018" s="92" t="s">
        <v>112</v>
      </c>
      <c r="C3018" s="92" t="s">
        <v>285</v>
      </c>
      <c r="D3018" s="92" t="s">
        <v>286</v>
      </c>
      <c r="E3018">
        <v>1316.42553710938</v>
      </c>
    </row>
    <row r="3019" spans="1:5">
      <c r="A3019" s="92">
        <v>2095</v>
      </c>
      <c r="B3019" s="92" t="s">
        <v>112</v>
      </c>
      <c r="C3019" s="92" t="s">
        <v>285</v>
      </c>
      <c r="D3019" s="92" t="s">
        <v>286</v>
      </c>
      <c r="E3019">
        <v>98.056198120117202</v>
      </c>
    </row>
    <row r="3020" spans="1:5">
      <c r="A3020" s="92">
        <v>2095</v>
      </c>
      <c r="B3020" s="92" t="s">
        <v>112</v>
      </c>
      <c r="C3020" s="92" t="s">
        <v>285</v>
      </c>
      <c r="D3020" s="92" t="s">
        <v>286</v>
      </c>
      <c r="E3020">
        <v>242.27740478515599</v>
      </c>
    </row>
    <row r="3021" spans="1:5">
      <c r="A3021" s="92">
        <v>2095</v>
      </c>
      <c r="B3021" s="92" t="s">
        <v>115</v>
      </c>
      <c r="C3021" s="92" t="s">
        <v>285</v>
      </c>
      <c r="D3021" s="92" t="s">
        <v>286</v>
      </c>
      <c r="E3021">
        <v>1461.97583007812</v>
      </c>
    </row>
    <row r="3022" spans="1:5">
      <c r="A3022" s="92">
        <v>2095</v>
      </c>
      <c r="B3022" s="92" t="s">
        <v>115</v>
      </c>
      <c r="C3022" s="92" t="s">
        <v>285</v>
      </c>
      <c r="D3022" s="92" t="s">
        <v>286</v>
      </c>
      <c r="E3022">
        <v>644.97961425781205</v>
      </c>
    </row>
    <row r="3023" spans="1:5">
      <c r="A3023" s="92">
        <v>2095</v>
      </c>
      <c r="B3023" s="92" t="s">
        <v>118</v>
      </c>
      <c r="C3023" s="92" t="s">
        <v>285</v>
      </c>
      <c r="D3023" s="92" t="s">
        <v>286</v>
      </c>
      <c r="E3023">
        <v>177.52966308593801</v>
      </c>
    </row>
    <row r="3024" spans="1:5">
      <c r="A3024" s="92">
        <v>2095</v>
      </c>
      <c r="B3024" s="92" t="s">
        <v>118</v>
      </c>
      <c r="C3024" s="92" t="s">
        <v>285</v>
      </c>
      <c r="D3024" s="92" t="s">
        <v>286</v>
      </c>
      <c r="E3024">
        <v>3198.57348632812</v>
      </c>
    </row>
    <row r="3025" spans="1:5">
      <c r="A3025" s="92">
        <v>2095</v>
      </c>
      <c r="B3025" s="92" t="s">
        <v>121</v>
      </c>
      <c r="C3025" s="92" t="s">
        <v>285</v>
      </c>
      <c r="D3025" s="92" t="s">
        <v>286</v>
      </c>
      <c r="E3025">
        <v>1173.91796875</v>
      </c>
    </row>
    <row r="3026" spans="1:5">
      <c r="A3026" s="92">
        <v>2095</v>
      </c>
      <c r="B3026" s="92" t="s">
        <v>121</v>
      </c>
      <c r="C3026" s="92" t="s">
        <v>285</v>
      </c>
      <c r="D3026" s="92" t="s">
        <v>286</v>
      </c>
      <c r="E3026">
        <v>1691.58825683594</v>
      </c>
    </row>
    <row r="3027" spans="1:5">
      <c r="A3027" s="92">
        <v>2095</v>
      </c>
      <c r="B3027" s="92" t="s">
        <v>181</v>
      </c>
      <c r="C3027" s="92" t="s">
        <v>285</v>
      </c>
      <c r="D3027" s="92" t="s">
        <v>286</v>
      </c>
      <c r="E3027">
        <v>1666.05981445312</v>
      </c>
    </row>
    <row r="3028" spans="1:5">
      <c r="A3028" s="92">
        <v>2095</v>
      </c>
      <c r="B3028" s="92" t="s">
        <v>181</v>
      </c>
      <c r="C3028" s="92" t="s">
        <v>285</v>
      </c>
      <c r="D3028" s="92" t="s">
        <v>286</v>
      </c>
      <c r="E3028">
        <v>97.179954528808594</v>
      </c>
    </row>
    <row r="3029" spans="1:5">
      <c r="A3029" s="92">
        <v>2095</v>
      </c>
      <c r="B3029" s="92" t="s">
        <v>181</v>
      </c>
      <c r="C3029" s="92" t="s">
        <v>285</v>
      </c>
      <c r="D3029" s="92" t="s">
        <v>286</v>
      </c>
      <c r="E3029">
        <v>160.35697937011699</v>
      </c>
    </row>
    <row r="3030" spans="1:5">
      <c r="A3030" s="92">
        <v>2095</v>
      </c>
      <c r="B3030" s="92" t="s">
        <v>181</v>
      </c>
      <c r="C3030" s="92" t="s">
        <v>285</v>
      </c>
      <c r="D3030" s="92" t="s">
        <v>286</v>
      </c>
      <c r="E3030">
        <v>9.6075420379638707</v>
      </c>
    </row>
    <row r="3031" spans="1:5">
      <c r="A3031" s="92">
        <v>2095</v>
      </c>
      <c r="B3031" s="92" t="s">
        <v>181</v>
      </c>
      <c r="C3031" s="92" t="s">
        <v>285</v>
      </c>
      <c r="D3031" s="92" t="s">
        <v>286</v>
      </c>
      <c r="E3031">
        <v>3757.95361328125</v>
      </c>
    </row>
    <row r="3032" spans="1:5">
      <c r="A3032" s="92">
        <v>2095</v>
      </c>
      <c r="B3032" s="92" t="s">
        <v>181</v>
      </c>
      <c r="C3032" s="92" t="s">
        <v>285</v>
      </c>
      <c r="D3032" s="92" t="s">
        <v>286</v>
      </c>
      <c r="E3032">
        <v>2476.67602539062</v>
      </c>
    </row>
    <row r="3033" spans="1:5">
      <c r="A3033" s="92">
        <v>2095</v>
      </c>
      <c r="B3033" s="92" t="s">
        <v>124</v>
      </c>
      <c r="C3033" s="92" t="s">
        <v>285</v>
      </c>
      <c r="D3033" s="92" t="s">
        <v>286</v>
      </c>
      <c r="E3033">
        <v>3790.34619140625</v>
      </c>
    </row>
    <row r="3034" spans="1:5">
      <c r="A3034" s="92">
        <v>2095</v>
      </c>
      <c r="B3034" s="92" t="s">
        <v>124</v>
      </c>
      <c r="C3034" s="92" t="s">
        <v>285</v>
      </c>
      <c r="D3034" s="92" t="s">
        <v>286</v>
      </c>
      <c r="E3034">
        <v>3.1460716724395801</v>
      </c>
    </row>
    <row r="3035" spans="1:5">
      <c r="A3035" s="92">
        <v>2095</v>
      </c>
      <c r="B3035" s="92" t="s">
        <v>130</v>
      </c>
      <c r="C3035" s="92" t="s">
        <v>285</v>
      </c>
      <c r="D3035" s="92" t="s">
        <v>286</v>
      </c>
      <c r="E3035">
        <v>13437.6142578125</v>
      </c>
    </row>
    <row r="3036" spans="1:5">
      <c r="A3036" s="92">
        <v>2095</v>
      </c>
      <c r="B3036" s="92" t="s">
        <v>130</v>
      </c>
      <c r="C3036" s="92" t="s">
        <v>285</v>
      </c>
      <c r="D3036" s="92" t="s">
        <v>286</v>
      </c>
      <c r="E3036">
        <v>515.62005615234398</v>
      </c>
    </row>
    <row r="3037" spans="1:5">
      <c r="A3037" s="92">
        <v>2095</v>
      </c>
      <c r="B3037" s="92" t="s">
        <v>130</v>
      </c>
      <c r="C3037" s="92" t="s">
        <v>285</v>
      </c>
      <c r="D3037" s="92" t="s">
        <v>286</v>
      </c>
      <c r="E3037">
        <v>8394.75</v>
      </c>
    </row>
    <row r="3038" spans="1:5">
      <c r="A3038" s="92">
        <v>2095</v>
      </c>
      <c r="B3038" s="92" t="s">
        <v>130</v>
      </c>
      <c r="C3038" s="92" t="s">
        <v>285</v>
      </c>
      <c r="D3038" s="92" t="s">
        <v>286</v>
      </c>
      <c r="E3038">
        <v>1390.23583984375</v>
      </c>
    </row>
    <row r="3039" spans="1:5">
      <c r="A3039" s="92">
        <v>2095</v>
      </c>
      <c r="B3039" s="92" t="s">
        <v>130</v>
      </c>
      <c r="C3039" s="92" t="s">
        <v>285</v>
      </c>
      <c r="D3039" s="92" t="s">
        <v>286</v>
      </c>
      <c r="E3039">
        <v>271.19424438476602</v>
      </c>
    </row>
    <row r="3040" spans="1:5">
      <c r="A3040" s="92">
        <v>2095</v>
      </c>
      <c r="B3040" s="92" t="s">
        <v>130</v>
      </c>
      <c r="C3040" s="92" t="s">
        <v>285</v>
      </c>
      <c r="D3040" s="92" t="s">
        <v>286</v>
      </c>
      <c r="E3040">
        <v>5744.97607421875</v>
      </c>
    </row>
    <row r="3041" spans="1:5">
      <c r="A3041" s="92">
        <v>2095</v>
      </c>
      <c r="B3041" s="92" t="s">
        <v>132</v>
      </c>
      <c r="C3041" s="92" t="s">
        <v>285</v>
      </c>
      <c r="D3041" s="92" t="s">
        <v>286</v>
      </c>
      <c r="E3041">
        <v>24135.744140625</v>
      </c>
    </row>
    <row r="3042" spans="1:5">
      <c r="A3042" s="92">
        <v>2095</v>
      </c>
      <c r="B3042" s="92" t="s">
        <v>132</v>
      </c>
      <c r="C3042" s="92" t="s">
        <v>285</v>
      </c>
      <c r="D3042" s="92" t="s">
        <v>286</v>
      </c>
      <c r="E3042">
        <v>17904.48046875</v>
      </c>
    </row>
    <row r="3043" spans="1:5">
      <c r="A3043" s="92">
        <v>2095</v>
      </c>
      <c r="B3043" s="92" t="s">
        <v>132</v>
      </c>
      <c r="C3043" s="92" t="s">
        <v>285</v>
      </c>
      <c r="D3043" s="92" t="s">
        <v>286</v>
      </c>
      <c r="E3043">
        <v>11052.8232421875</v>
      </c>
    </row>
    <row r="3044" spans="1:5">
      <c r="A3044" s="92">
        <v>2095</v>
      </c>
      <c r="B3044" s="92" t="s">
        <v>132</v>
      </c>
      <c r="C3044" s="92" t="s">
        <v>285</v>
      </c>
      <c r="D3044" s="92" t="s">
        <v>286</v>
      </c>
      <c r="E3044">
        <v>939.680908203125</v>
      </c>
    </row>
    <row r="3045" spans="1:5">
      <c r="A3045" s="92">
        <v>2095</v>
      </c>
      <c r="B3045" s="92" t="s">
        <v>287</v>
      </c>
      <c r="C3045" s="92" t="s">
        <v>285</v>
      </c>
      <c r="D3045" s="92" t="s">
        <v>286</v>
      </c>
      <c r="E3045">
        <v>70.127883911132798</v>
      </c>
    </row>
    <row r="3046" spans="1:5">
      <c r="A3046" s="92">
        <v>2095</v>
      </c>
      <c r="B3046" s="92" t="s">
        <v>287</v>
      </c>
      <c r="C3046" s="92" t="s">
        <v>285</v>
      </c>
      <c r="D3046" s="92" t="s">
        <v>286</v>
      </c>
      <c r="E3046">
        <v>7250.02099609375</v>
      </c>
    </row>
    <row r="3047" spans="1:5">
      <c r="A3047" s="92">
        <v>2095</v>
      </c>
      <c r="B3047" s="92" t="s">
        <v>287</v>
      </c>
      <c r="C3047" s="92" t="s">
        <v>285</v>
      </c>
      <c r="D3047" s="92" t="s">
        <v>286</v>
      </c>
      <c r="E3047">
        <v>96.910621643066406</v>
      </c>
    </row>
    <row r="3048" spans="1:5">
      <c r="A3048" s="92">
        <v>2095</v>
      </c>
      <c r="B3048" s="92" t="s">
        <v>287</v>
      </c>
      <c r="C3048" s="92" t="s">
        <v>285</v>
      </c>
      <c r="D3048" s="92" t="s">
        <v>286</v>
      </c>
      <c r="E3048">
        <v>4695.7841796875</v>
      </c>
    </row>
    <row r="3049" spans="1:5">
      <c r="A3049" s="92">
        <v>2095</v>
      </c>
      <c r="B3049" s="92" t="s">
        <v>141</v>
      </c>
      <c r="C3049" s="92" t="s">
        <v>285</v>
      </c>
      <c r="D3049" s="92" t="s">
        <v>286</v>
      </c>
      <c r="E3049">
        <v>3015.54443359375</v>
      </c>
    </row>
    <row r="3050" spans="1:5">
      <c r="A3050" s="92">
        <v>2095</v>
      </c>
      <c r="B3050" s="92" t="s">
        <v>141</v>
      </c>
      <c r="C3050" s="92" t="s">
        <v>285</v>
      </c>
      <c r="D3050" s="92" t="s">
        <v>286</v>
      </c>
      <c r="E3050">
        <v>3362.4287109375</v>
      </c>
    </row>
    <row r="3051" spans="1:5">
      <c r="A3051" s="92">
        <v>2095</v>
      </c>
      <c r="B3051" s="92" t="s">
        <v>141</v>
      </c>
      <c r="C3051" s="92" t="s">
        <v>285</v>
      </c>
      <c r="D3051" s="92" t="s">
        <v>286</v>
      </c>
      <c r="E3051">
        <v>7.9689192771911603</v>
      </c>
    </row>
    <row r="3052" spans="1:5">
      <c r="A3052" s="92">
        <v>2095</v>
      </c>
      <c r="B3052" s="92" t="s">
        <v>141</v>
      </c>
      <c r="C3052" s="92" t="s">
        <v>285</v>
      </c>
      <c r="D3052" s="92" t="s">
        <v>286</v>
      </c>
      <c r="E3052">
        <v>3657.29541015625</v>
      </c>
    </row>
    <row r="3053" spans="1:5">
      <c r="A3053" s="92">
        <v>2095</v>
      </c>
      <c r="B3053" s="92" t="s">
        <v>141</v>
      </c>
      <c r="C3053" s="92" t="s">
        <v>285</v>
      </c>
      <c r="D3053" s="92" t="s">
        <v>286</v>
      </c>
      <c r="E3053">
        <v>5054.1728515625</v>
      </c>
    </row>
    <row r="3054" spans="1:5">
      <c r="A3054" s="92">
        <v>2095</v>
      </c>
      <c r="B3054" s="92" t="s">
        <v>141</v>
      </c>
      <c r="C3054" s="92" t="s">
        <v>285</v>
      </c>
      <c r="D3054" s="92" t="s">
        <v>286</v>
      </c>
      <c r="E3054">
        <v>4.6412043571472203</v>
      </c>
    </row>
    <row r="3055" spans="1:5">
      <c r="A3055" s="92">
        <v>2095</v>
      </c>
      <c r="B3055" s="92" t="s">
        <v>141</v>
      </c>
      <c r="C3055" s="92" t="s">
        <v>285</v>
      </c>
      <c r="D3055" s="92" t="s">
        <v>286</v>
      </c>
      <c r="E3055">
        <v>4429.7431640625</v>
      </c>
    </row>
    <row r="3056" spans="1:5">
      <c r="A3056" s="92">
        <v>2095</v>
      </c>
      <c r="B3056" s="92" t="s">
        <v>141</v>
      </c>
      <c r="C3056" s="92" t="s">
        <v>285</v>
      </c>
      <c r="D3056" s="92" t="s">
        <v>286</v>
      </c>
      <c r="E3056">
        <v>1620.55139160156</v>
      </c>
    </row>
    <row r="3057" spans="1:5">
      <c r="A3057" s="92">
        <v>2095</v>
      </c>
      <c r="B3057" s="92" t="s">
        <v>141</v>
      </c>
      <c r="C3057" s="92" t="s">
        <v>285</v>
      </c>
      <c r="D3057" s="92" t="s">
        <v>286</v>
      </c>
      <c r="E3057">
        <v>1934.72888183594</v>
      </c>
    </row>
    <row r="3058" spans="1:5">
      <c r="A3058" s="92">
        <v>2095</v>
      </c>
      <c r="B3058" s="92" t="s">
        <v>141</v>
      </c>
      <c r="C3058" s="92" t="s">
        <v>285</v>
      </c>
      <c r="D3058" s="92" t="s">
        <v>286</v>
      </c>
      <c r="E3058">
        <v>1884.02490234375</v>
      </c>
    </row>
    <row r="3059" spans="1:5">
      <c r="A3059" s="92">
        <v>2095</v>
      </c>
      <c r="B3059" s="92" t="s">
        <v>141</v>
      </c>
      <c r="C3059" s="92" t="s">
        <v>285</v>
      </c>
      <c r="D3059" s="92" t="s">
        <v>286</v>
      </c>
      <c r="E3059">
        <v>2016.29541015625</v>
      </c>
    </row>
    <row r="3060" spans="1:5">
      <c r="A3060" s="92">
        <v>2095</v>
      </c>
      <c r="B3060" s="92" t="s">
        <v>141</v>
      </c>
      <c r="C3060" s="92" t="s">
        <v>285</v>
      </c>
      <c r="D3060" s="92" t="s">
        <v>286</v>
      </c>
      <c r="E3060">
        <v>192.59785461425801</v>
      </c>
    </row>
    <row r="3061" spans="1:5">
      <c r="A3061" s="92">
        <v>2095</v>
      </c>
      <c r="B3061" s="92" t="s">
        <v>182</v>
      </c>
      <c r="C3061" s="92" t="s">
        <v>285</v>
      </c>
      <c r="D3061" s="92" t="s">
        <v>286</v>
      </c>
      <c r="E3061">
        <v>1753.72766113281</v>
      </c>
    </row>
    <row r="3062" spans="1:5">
      <c r="A3062" s="92">
        <v>2095</v>
      </c>
      <c r="B3062" s="92" t="s">
        <v>182</v>
      </c>
      <c r="C3062" s="92" t="s">
        <v>285</v>
      </c>
      <c r="D3062" s="92" t="s">
        <v>286</v>
      </c>
      <c r="E3062">
        <v>1542.73022460938</v>
      </c>
    </row>
    <row r="3063" spans="1:5">
      <c r="A3063" s="92">
        <v>2095</v>
      </c>
      <c r="B3063" s="92" t="s">
        <v>182</v>
      </c>
      <c r="C3063" s="92" t="s">
        <v>285</v>
      </c>
      <c r="D3063" s="92" t="s">
        <v>286</v>
      </c>
      <c r="E3063">
        <v>2308.70825195312</v>
      </c>
    </row>
    <row r="3064" spans="1:5">
      <c r="A3064" s="92">
        <v>2095</v>
      </c>
      <c r="B3064" s="92" t="s">
        <v>144</v>
      </c>
      <c r="C3064" s="92" t="s">
        <v>285</v>
      </c>
      <c r="D3064" s="92" t="s">
        <v>286</v>
      </c>
      <c r="E3064">
        <v>3042.94458007812</v>
      </c>
    </row>
    <row r="3065" spans="1:5">
      <c r="A3065" s="92">
        <v>2095</v>
      </c>
      <c r="B3065" s="92" t="s">
        <v>144</v>
      </c>
      <c r="C3065" s="92" t="s">
        <v>285</v>
      </c>
      <c r="D3065" s="92" t="s">
        <v>286</v>
      </c>
      <c r="E3065">
        <v>1180.08166503906</v>
      </c>
    </row>
    <row r="3066" spans="1:5">
      <c r="A3066" s="92">
        <v>2095</v>
      </c>
      <c r="B3066" s="92" t="s">
        <v>144</v>
      </c>
      <c r="C3066" s="92" t="s">
        <v>285</v>
      </c>
      <c r="D3066" s="92" t="s">
        <v>286</v>
      </c>
      <c r="E3066">
        <v>5813.9580078125</v>
      </c>
    </row>
    <row r="3067" spans="1:5">
      <c r="A3067" s="92">
        <v>2095</v>
      </c>
      <c r="B3067" s="92" t="s">
        <v>144</v>
      </c>
      <c r="C3067" s="92" t="s">
        <v>285</v>
      </c>
      <c r="D3067" s="92" t="s">
        <v>286</v>
      </c>
      <c r="E3067">
        <v>558.464111328125</v>
      </c>
    </row>
    <row r="3068" spans="1:5">
      <c r="A3068" s="92">
        <v>2095</v>
      </c>
      <c r="B3068" s="92" t="s">
        <v>144</v>
      </c>
      <c r="C3068" s="92" t="s">
        <v>285</v>
      </c>
      <c r="D3068" s="92" t="s">
        <v>286</v>
      </c>
      <c r="E3068">
        <v>110.05093383789099</v>
      </c>
    </row>
    <row r="3069" spans="1:5">
      <c r="A3069" s="92">
        <v>2095</v>
      </c>
      <c r="B3069" s="92" t="s">
        <v>144</v>
      </c>
      <c r="C3069" s="92" t="s">
        <v>285</v>
      </c>
      <c r="D3069" s="92" t="s">
        <v>286</v>
      </c>
      <c r="E3069">
        <v>3420.24340820312</v>
      </c>
    </row>
    <row r="3070" spans="1:5">
      <c r="A3070" s="92">
        <v>2095</v>
      </c>
      <c r="B3070" s="92" t="s">
        <v>144</v>
      </c>
      <c r="C3070" s="92" t="s">
        <v>285</v>
      </c>
      <c r="D3070" s="92" t="s">
        <v>286</v>
      </c>
      <c r="E3070">
        <v>1721.86694335938</v>
      </c>
    </row>
    <row r="3071" spans="1:5">
      <c r="A3071" s="92">
        <v>2095</v>
      </c>
      <c r="B3071" s="92" t="s">
        <v>147</v>
      </c>
      <c r="C3071" s="92" t="s">
        <v>285</v>
      </c>
      <c r="D3071" s="92" t="s">
        <v>286</v>
      </c>
      <c r="E3071">
        <v>2209.61010742188</v>
      </c>
    </row>
    <row r="3072" spans="1:5">
      <c r="A3072" s="92">
        <v>2095</v>
      </c>
      <c r="B3072" s="92" t="s">
        <v>147</v>
      </c>
      <c r="C3072" s="92" t="s">
        <v>285</v>
      </c>
      <c r="D3072" s="92" t="s">
        <v>286</v>
      </c>
      <c r="E3072">
        <v>780.23681640625</v>
      </c>
    </row>
    <row r="3073" spans="1:5">
      <c r="A3073" s="92">
        <v>2095</v>
      </c>
      <c r="B3073" s="92" t="s">
        <v>147</v>
      </c>
      <c r="C3073" s="92" t="s">
        <v>285</v>
      </c>
      <c r="D3073" s="92" t="s">
        <v>286</v>
      </c>
      <c r="E3073">
        <v>311.93896484375</v>
      </c>
    </row>
    <row r="3074" spans="1:5">
      <c r="A3074" s="92">
        <v>2095</v>
      </c>
      <c r="B3074" s="92" t="s">
        <v>147</v>
      </c>
      <c r="C3074" s="92" t="s">
        <v>285</v>
      </c>
      <c r="D3074" s="92" t="s">
        <v>286</v>
      </c>
      <c r="E3074">
        <v>5801.56640625</v>
      </c>
    </row>
    <row r="3075" spans="1:5">
      <c r="A3075" s="92">
        <v>2095</v>
      </c>
      <c r="B3075" s="92" t="s">
        <v>147</v>
      </c>
      <c r="C3075" s="92" t="s">
        <v>285</v>
      </c>
      <c r="D3075" s="92" t="s">
        <v>286</v>
      </c>
      <c r="E3075">
        <v>5459.787109375</v>
      </c>
    </row>
    <row r="3076" spans="1:5">
      <c r="A3076" s="92">
        <v>2095</v>
      </c>
      <c r="B3076" s="92" t="s">
        <v>183</v>
      </c>
      <c r="C3076" s="92" t="s">
        <v>285</v>
      </c>
      <c r="D3076" s="92" t="s">
        <v>286</v>
      </c>
      <c r="E3076">
        <v>14620.51953125</v>
      </c>
    </row>
    <row r="3077" spans="1:5">
      <c r="A3077" s="92">
        <v>2095</v>
      </c>
      <c r="B3077" s="92" t="s">
        <v>183</v>
      </c>
      <c r="C3077" s="92" t="s">
        <v>285</v>
      </c>
      <c r="D3077" s="92" t="s">
        <v>286</v>
      </c>
      <c r="E3077">
        <v>3725.27807617188</v>
      </c>
    </row>
    <row r="3078" spans="1:5">
      <c r="A3078" s="92">
        <v>2095</v>
      </c>
      <c r="B3078" s="92" t="s">
        <v>183</v>
      </c>
      <c r="C3078" s="92" t="s">
        <v>285</v>
      </c>
      <c r="D3078" s="92" t="s">
        <v>286</v>
      </c>
      <c r="E3078">
        <v>1599.06188964844</v>
      </c>
    </row>
    <row r="3079" spans="1:5">
      <c r="A3079" s="92">
        <v>2095</v>
      </c>
      <c r="B3079" s="92" t="s">
        <v>183</v>
      </c>
      <c r="C3079" s="92" t="s">
        <v>285</v>
      </c>
      <c r="D3079" s="92" t="s">
        <v>286</v>
      </c>
      <c r="E3079">
        <v>4579.05615234375</v>
      </c>
    </row>
    <row r="3080" spans="1:5">
      <c r="A3080" s="92">
        <v>2095</v>
      </c>
      <c r="B3080" s="92" t="s">
        <v>149</v>
      </c>
      <c r="C3080" s="92" t="s">
        <v>285</v>
      </c>
      <c r="D3080" s="92" t="s">
        <v>286</v>
      </c>
      <c r="E3080">
        <v>730.33636474609398</v>
      </c>
    </row>
    <row r="3081" spans="1:5">
      <c r="A3081" s="92">
        <v>2095</v>
      </c>
      <c r="B3081" s="92" t="s">
        <v>149</v>
      </c>
      <c r="C3081" s="92" t="s">
        <v>285</v>
      </c>
      <c r="D3081" s="92" t="s">
        <v>286</v>
      </c>
      <c r="E3081">
        <v>1.5399414405692401E-4</v>
      </c>
    </row>
    <row r="3082" spans="1:5">
      <c r="A3082" s="92">
        <v>2095</v>
      </c>
      <c r="B3082" s="92" t="s">
        <v>149</v>
      </c>
      <c r="C3082" s="92" t="s">
        <v>285</v>
      </c>
      <c r="D3082" s="92" t="s">
        <v>286</v>
      </c>
      <c r="E3082">
        <v>30.2819919586182</v>
      </c>
    </row>
    <row r="3083" spans="1:5">
      <c r="A3083" s="92">
        <v>2095</v>
      </c>
      <c r="B3083" s="92" t="s">
        <v>149</v>
      </c>
      <c r="C3083" s="92" t="s">
        <v>285</v>
      </c>
      <c r="D3083" s="92" t="s">
        <v>286</v>
      </c>
      <c r="E3083">
        <v>6.0664224624633798</v>
      </c>
    </row>
    <row r="3084" spans="1:5">
      <c r="A3084" s="92">
        <v>2095</v>
      </c>
      <c r="B3084" s="92" t="s">
        <v>149</v>
      </c>
      <c r="C3084" s="92" t="s">
        <v>285</v>
      </c>
      <c r="D3084" s="92" t="s">
        <v>286</v>
      </c>
      <c r="E3084">
        <v>1.16915583610535</v>
      </c>
    </row>
    <row r="3085" spans="1:5">
      <c r="A3085" s="92">
        <v>2095</v>
      </c>
      <c r="B3085" s="92" t="s">
        <v>149</v>
      </c>
      <c r="C3085" s="92" t="s">
        <v>285</v>
      </c>
      <c r="D3085" s="92" t="s">
        <v>286</v>
      </c>
      <c r="E3085">
        <v>3.87816381454468</v>
      </c>
    </row>
    <row r="3086" spans="1:5">
      <c r="A3086" s="92">
        <v>2095</v>
      </c>
      <c r="B3086" s="92" t="s">
        <v>149</v>
      </c>
      <c r="C3086" s="92" t="s">
        <v>285</v>
      </c>
      <c r="D3086" s="92" t="s">
        <v>286</v>
      </c>
      <c r="E3086">
        <v>553.22137451171898</v>
      </c>
    </row>
    <row r="3087" spans="1:5">
      <c r="A3087" s="92">
        <v>2095</v>
      </c>
      <c r="B3087" s="92" t="s">
        <v>149</v>
      </c>
      <c r="C3087" s="92" t="s">
        <v>285</v>
      </c>
      <c r="D3087" s="92" t="s">
        <v>286</v>
      </c>
      <c r="E3087">
        <v>7.4480357170104998</v>
      </c>
    </row>
    <row r="3088" spans="1:5">
      <c r="A3088" s="92">
        <v>2095</v>
      </c>
      <c r="B3088" s="92" t="s">
        <v>149</v>
      </c>
      <c r="C3088" s="92" t="s">
        <v>285</v>
      </c>
      <c r="D3088" s="92" t="s">
        <v>286</v>
      </c>
      <c r="E3088">
        <v>3431.30322265625</v>
      </c>
    </row>
    <row r="3089" spans="1:5">
      <c r="A3089" s="92">
        <v>2095</v>
      </c>
      <c r="B3089" s="92" t="s">
        <v>149</v>
      </c>
      <c r="C3089" s="92" t="s">
        <v>285</v>
      </c>
      <c r="D3089" s="92" t="s">
        <v>286</v>
      </c>
      <c r="E3089">
        <v>130.51512145996099</v>
      </c>
    </row>
    <row r="3090" spans="1:5">
      <c r="A3090" s="92">
        <v>2095</v>
      </c>
      <c r="B3090" s="92" t="s">
        <v>149</v>
      </c>
      <c r="C3090" s="92" t="s">
        <v>285</v>
      </c>
      <c r="D3090" s="92" t="s">
        <v>286</v>
      </c>
      <c r="E3090">
        <v>1.8701195716857899</v>
      </c>
    </row>
    <row r="3091" spans="1:5">
      <c r="A3091" s="92">
        <v>2095</v>
      </c>
      <c r="B3091" s="92" t="s">
        <v>149</v>
      </c>
      <c r="C3091" s="92" t="s">
        <v>285</v>
      </c>
      <c r="D3091" s="92" t="s">
        <v>286</v>
      </c>
      <c r="E3091">
        <v>0.70795196294784501</v>
      </c>
    </row>
    <row r="3092" spans="1:5">
      <c r="A3092" s="92">
        <v>2095</v>
      </c>
      <c r="B3092" s="92" t="s">
        <v>149</v>
      </c>
      <c r="C3092" s="92" t="s">
        <v>285</v>
      </c>
      <c r="D3092" s="92" t="s">
        <v>286</v>
      </c>
      <c r="E3092">
        <v>0.75654822587966897</v>
      </c>
    </row>
    <row r="3093" spans="1:5">
      <c r="A3093" s="92">
        <v>2095</v>
      </c>
      <c r="B3093" s="92" t="s">
        <v>149</v>
      </c>
      <c r="C3093" s="92" t="s">
        <v>285</v>
      </c>
      <c r="D3093" s="92" t="s">
        <v>286</v>
      </c>
      <c r="E3093">
        <v>90.328781127929702</v>
      </c>
    </row>
    <row r="3094" spans="1:5">
      <c r="A3094" s="92">
        <v>2095</v>
      </c>
      <c r="B3094" s="92" t="s">
        <v>155</v>
      </c>
      <c r="C3094" s="92" t="s">
        <v>285</v>
      </c>
      <c r="D3094" s="92" t="s">
        <v>286</v>
      </c>
      <c r="E3094">
        <v>720.00787353515602</v>
      </c>
    </row>
    <row r="3095" spans="1:5">
      <c r="A3095" s="92">
        <v>2095</v>
      </c>
      <c r="B3095" s="92" t="s">
        <v>155</v>
      </c>
      <c r="C3095" s="92" t="s">
        <v>285</v>
      </c>
      <c r="D3095" s="92" t="s">
        <v>286</v>
      </c>
      <c r="E3095">
        <v>2429.46557617188</v>
      </c>
    </row>
    <row r="3096" spans="1:5">
      <c r="A3096" s="92">
        <v>2095</v>
      </c>
      <c r="B3096" s="92" t="s">
        <v>155</v>
      </c>
      <c r="C3096" s="92" t="s">
        <v>285</v>
      </c>
      <c r="D3096" s="92" t="s">
        <v>286</v>
      </c>
      <c r="E3096">
        <v>2251.96240234375</v>
      </c>
    </row>
    <row r="3097" spans="1:5">
      <c r="A3097" s="92">
        <v>2095</v>
      </c>
      <c r="B3097" s="92" t="s">
        <v>155</v>
      </c>
      <c r="C3097" s="92" t="s">
        <v>285</v>
      </c>
      <c r="D3097" s="92" t="s">
        <v>286</v>
      </c>
      <c r="E3097">
        <v>7108.51318359375</v>
      </c>
    </row>
    <row r="3098" spans="1:5">
      <c r="A3098" s="92">
        <v>2095</v>
      </c>
      <c r="B3098" s="92" t="s">
        <v>155</v>
      </c>
      <c r="C3098" s="92" t="s">
        <v>285</v>
      </c>
      <c r="D3098" s="92" t="s">
        <v>286</v>
      </c>
      <c r="E3098">
        <v>4952.791015625</v>
      </c>
    </row>
    <row r="3099" spans="1:5">
      <c r="A3099" s="92">
        <v>2095</v>
      </c>
      <c r="B3099" s="92" t="s">
        <v>155</v>
      </c>
      <c r="C3099" s="92" t="s">
        <v>285</v>
      </c>
      <c r="D3099" s="92" t="s">
        <v>286</v>
      </c>
      <c r="E3099">
        <v>308.03390502929699</v>
      </c>
    </row>
    <row r="3100" spans="1:5">
      <c r="A3100" s="92">
        <v>2095</v>
      </c>
      <c r="B3100" s="92" t="s">
        <v>155</v>
      </c>
      <c r="C3100" s="92" t="s">
        <v>285</v>
      </c>
      <c r="D3100" s="92" t="s">
        <v>286</v>
      </c>
      <c r="E3100">
        <v>15922.77734375</v>
      </c>
    </row>
    <row r="3101" spans="1:5">
      <c r="A3101" s="92">
        <v>2095</v>
      </c>
      <c r="B3101" s="92" t="s">
        <v>155</v>
      </c>
      <c r="C3101" s="92" t="s">
        <v>285</v>
      </c>
      <c r="D3101" s="92" t="s">
        <v>286</v>
      </c>
      <c r="E3101">
        <v>1.4653903245925901</v>
      </c>
    </row>
    <row r="3102" spans="1:5">
      <c r="A3102" s="92">
        <v>2095</v>
      </c>
      <c r="B3102" s="92" t="s">
        <v>155</v>
      </c>
      <c r="C3102" s="92" t="s">
        <v>285</v>
      </c>
      <c r="D3102" s="92" t="s">
        <v>286</v>
      </c>
      <c r="E3102">
        <v>3.60799743793905E-3</v>
      </c>
    </row>
    <row r="3103" spans="1:5">
      <c r="A3103" s="92">
        <v>2095</v>
      </c>
      <c r="B3103" s="92" t="s">
        <v>155</v>
      </c>
      <c r="C3103" s="92" t="s">
        <v>285</v>
      </c>
      <c r="D3103" s="92" t="s">
        <v>286</v>
      </c>
      <c r="E3103">
        <v>15303.37109375</v>
      </c>
    </row>
    <row r="3104" spans="1:5">
      <c r="A3104" s="92">
        <v>2095</v>
      </c>
      <c r="B3104" s="92" t="s">
        <v>155</v>
      </c>
      <c r="C3104" s="92" t="s">
        <v>285</v>
      </c>
      <c r="D3104" s="92" t="s">
        <v>286</v>
      </c>
      <c r="E3104">
        <v>0.53318709135055498</v>
      </c>
    </row>
    <row r="3105" spans="1:5">
      <c r="A3105" s="92">
        <v>2095</v>
      </c>
      <c r="B3105" s="92" t="s">
        <v>155</v>
      </c>
      <c r="C3105" s="92" t="s">
        <v>285</v>
      </c>
      <c r="D3105" s="92" t="s">
        <v>286</v>
      </c>
      <c r="E3105">
        <v>54.025402069091797</v>
      </c>
    </row>
    <row r="3106" spans="1:5">
      <c r="A3106" s="92">
        <v>2100</v>
      </c>
      <c r="B3106" s="92" t="s">
        <v>78</v>
      </c>
      <c r="C3106" s="92" t="s">
        <v>285</v>
      </c>
      <c r="D3106" s="92" t="s">
        <v>286</v>
      </c>
      <c r="E3106">
        <v>1010.13208007812</v>
      </c>
    </row>
    <row r="3107" spans="1:5">
      <c r="A3107" s="92">
        <v>2100</v>
      </c>
      <c r="B3107" s="92" t="s">
        <v>78</v>
      </c>
      <c r="C3107" s="92" t="s">
        <v>285</v>
      </c>
      <c r="D3107" s="92" t="s">
        <v>286</v>
      </c>
      <c r="E3107">
        <v>1834.89538574219</v>
      </c>
    </row>
    <row r="3108" spans="1:5">
      <c r="A3108" s="92">
        <v>2100</v>
      </c>
      <c r="B3108" s="92" t="s">
        <v>78</v>
      </c>
      <c r="C3108" s="92" t="s">
        <v>285</v>
      </c>
      <c r="D3108" s="92" t="s">
        <v>286</v>
      </c>
      <c r="E3108">
        <v>60.380504608154297</v>
      </c>
    </row>
    <row r="3109" spans="1:5">
      <c r="A3109" s="92">
        <v>2100</v>
      </c>
      <c r="B3109" s="92" t="s">
        <v>78</v>
      </c>
      <c r="C3109" s="92" t="s">
        <v>285</v>
      </c>
      <c r="D3109" s="92" t="s">
        <v>286</v>
      </c>
      <c r="E3109">
        <v>11115.15625</v>
      </c>
    </row>
    <row r="3110" spans="1:5">
      <c r="A3110" s="92">
        <v>2100</v>
      </c>
      <c r="B3110" s="92" t="s">
        <v>78</v>
      </c>
      <c r="C3110" s="92" t="s">
        <v>285</v>
      </c>
      <c r="D3110" s="92" t="s">
        <v>286</v>
      </c>
      <c r="E3110">
        <v>4742.9638671875</v>
      </c>
    </row>
    <row r="3111" spans="1:5">
      <c r="A3111" s="92">
        <v>2100</v>
      </c>
      <c r="B3111" s="92" t="s">
        <v>78</v>
      </c>
      <c r="C3111" s="92" t="s">
        <v>285</v>
      </c>
      <c r="D3111" s="92" t="s">
        <v>286</v>
      </c>
      <c r="E3111">
        <v>4824.93359375</v>
      </c>
    </row>
    <row r="3112" spans="1:5">
      <c r="A3112" s="92">
        <v>2100</v>
      </c>
      <c r="B3112" s="92" t="s">
        <v>78</v>
      </c>
      <c r="C3112" s="92" t="s">
        <v>285</v>
      </c>
      <c r="D3112" s="92" t="s">
        <v>286</v>
      </c>
      <c r="E3112">
        <v>8557.318359375</v>
      </c>
    </row>
    <row r="3113" spans="1:5">
      <c r="A3113" s="92">
        <v>2100</v>
      </c>
      <c r="B3113" s="92" t="s">
        <v>78</v>
      </c>
      <c r="C3113" s="92" t="s">
        <v>285</v>
      </c>
      <c r="D3113" s="92" t="s">
        <v>286</v>
      </c>
      <c r="E3113">
        <v>1545.05615234375</v>
      </c>
    </row>
    <row r="3114" spans="1:5">
      <c r="A3114" s="92">
        <v>2100</v>
      </c>
      <c r="B3114" s="92" t="s">
        <v>81</v>
      </c>
      <c r="C3114" s="92" t="s">
        <v>285</v>
      </c>
      <c r="D3114" s="92" t="s">
        <v>286</v>
      </c>
      <c r="E3114">
        <v>112.80462646484401</v>
      </c>
    </row>
    <row r="3115" spans="1:5">
      <c r="A3115" s="92">
        <v>2100</v>
      </c>
      <c r="B3115" s="92" t="s">
        <v>81</v>
      </c>
      <c r="C3115" s="92" t="s">
        <v>285</v>
      </c>
      <c r="D3115" s="92" t="s">
        <v>286</v>
      </c>
      <c r="E3115">
        <v>1041.85485839844</v>
      </c>
    </row>
    <row r="3116" spans="1:5">
      <c r="A3116" s="92">
        <v>2100</v>
      </c>
      <c r="B3116" s="92" t="s">
        <v>81</v>
      </c>
      <c r="C3116" s="92" t="s">
        <v>285</v>
      </c>
      <c r="D3116" s="92" t="s">
        <v>286</v>
      </c>
      <c r="E3116">
        <v>1490.07556152344</v>
      </c>
    </row>
    <row r="3117" spans="1:5">
      <c r="A3117" s="92">
        <v>2100</v>
      </c>
      <c r="B3117" s="92" t="s">
        <v>81</v>
      </c>
      <c r="C3117" s="92" t="s">
        <v>285</v>
      </c>
      <c r="D3117" s="92" t="s">
        <v>286</v>
      </c>
      <c r="E3117">
        <v>709.56939697265602</v>
      </c>
    </row>
    <row r="3118" spans="1:5">
      <c r="A3118" s="92">
        <v>2100</v>
      </c>
      <c r="B3118" s="92" t="s">
        <v>81</v>
      </c>
      <c r="C3118" s="92" t="s">
        <v>285</v>
      </c>
      <c r="D3118" s="92" t="s">
        <v>286</v>
      </c>
      <c r="E3118">
        <v>2035.28308105469</v>
      </c>
    </row>
    <row r="3119" spans="1:5">
      <c r="A3119" s="92">
        <v>2100</v>
      </c>
      <c r="B3119" s="92" t="s">
        <v>81</v>
      </c>
      <c r="C3119" s="92" t="s">
        <v>285</v>
      </c>
      <c r="D3119" s="92" t="s">
        <v>286</v>
      </c>
      <c r="E3119">
        <v>2.8977420330047599</v>
      </c>
    </row>
    <row r="3120" spans="1:5">
      <c r="A3120" s="92">
        <v>2100</v>
      </c>
      <c r="B3120" s="92" t="s">
        <v>81</v>
      </c>
      <c r="C3120" s="92" t="s">
        <v>285</v>
      </c>
      <c r="D3120" s="92" t="s">
        <v>286</v>
      </c>
      <c r="E3120">
        <v>1881.24389648438</v>
      </c>
    </row>
    <row r="3121" spans="1:5">
      <c r="A3121" s="92">
        <v>2100</v>
      </c>
      <c r="B3121" s="92" t="s">
        <v>81</v>
      </c>
      <c r="C3121" s="92" t="s">
        <v>285</v>
      </c>
      <c r="D3121" s="92" t="s">
        <v>286</v>
      </c>
      <c r="E3121">
        <v>296.41198730468801</v>
      </c>
    </row>
    <row r="3122" spans="1:5">
      <c r="A3122" s="92">
        <v>2100</v>
      </c>
      <c r="B3122" s="92" t="s">
        <v>81</v>
      </c>
      <c r="C3122" s="92" t="s">
        <v>285</v>
      </c>
      <c r="D3122" s="92" t="s">
        <v>286</v>
      </c>
      <c r="E3122">
        <v>0.61927503347396895</v>
      </c>
    </row>
    <row r="3123" spans="1:5">
      <c r="A3123" s="92">
        <v>2100</v>
      </c>
      <c r="B3123" s="92" t="s">
        <v>81</v>
      </c>
      <c r="C3123" s="92" t="s">
        <v>285</v>
      </c>
      <c r="D3123" s="92" t="s">
        <v>286</v>
      </c>
      <c r="E3123">
        <v>359.84338378906199</v>
      </c>
    </row>
    <row r="3124" spans="1:5">
      <c r="A3124" s="92">
        <v>2100</v>
      </c>
      <c r="B3124" s="92" t="s">
        <v>81</v>
      </c>
      <c r="C3124" s="92" t="s">
        <v>285</v>
      </c>
      <c r="D3124" s="92" t="s">
        <v>286</v>
      </c>
      <c r="E3124">
        <v>9.0656518936157209</v>
      </c>
    </row>
    <row r="3125" spans="1:5">
      <c r="A3125" s="92">
        <v>2100</v>
      </c>
      <c r="B3125" s="92" t="s">
        <v>81</v>
      </c>
      <c r="C3125" s="92" t="s">
        <v>285</v>
      </c>
      <c r="D3125" s="92" t="s">
        <v>286</v>
      </c>
      <c r="E3125">
        <v>114.023895263672</v>
      </c>
    </row>
    <row r="3126" spans="1:5">
      <c r="A3126" s="92">
        <v>2100</v>
      </c>
      <c r="B3126" s="92" t="s">
        <v>87</v>
      </c>
      <c r="C3126" s="92" t="s">
        <v>285</v>
      </c>
      <c r="D3126" s="92" t="s">
        <v>286</v>
      </c>
      <c r="E3126">
        <v>1092.75622558594</v>
      </c>
    </row>
    <row r="3127" spans="1:5">
      <c r="A3127" s="92">
        <v>2100</v>
      </c>
      <c r="B3127" s="92" t="s">
        <v>87</v>
      </c>
      <c r="C3127" s="92" t="s">
        <v>285</v>
      </c>
      <c r="D3127" s="92" t="s">
        <v>286</v>
      </c>
      <c r="E3127">
        <v>1016.24060058594</v>
      </c>
    </row>
    <row r="3128" spans="1:5">
      <c r="A3128" s="92">
        <v>2100</v>
      </c>
      <c r="B3128" s="92" t="s">
        <v>87</v>
      </c>
      <c r="C3128" s="92" t="s">
        <v>285</v>
      </c>
      <c r="D3128" s="92" t="s">
        <v>286</v>
      </c>
      <c r="E3128">
        <v>5971.4794921875</v>
      </c>
    </row>
    <row r="3129" spans="1:5">
      <c r="A3129" s="92">
        <v>2100</v>
      </c>
      <c r="B3129" s="92" t="s">
        <v>87</v>
      </c>
      <c r="C3129" s="92" t="s">
        <v>285</v>
      </c>
      <c r="D3129" s="92" t="s">
        <v>286</v>
      </c>
      <c r="E3129">
        <v>3289.13256835938</v>
      </c>
    </row>
    <row r="3130" spans="1:5">
      <c r="A3130" s="92">
        <v>2100</v>
      </c>
      <c r="B3130" s="92" t="s">
        <v>87</v>
      </c>
      <c r="C3130" s="92" t="s">
        <v>285</v>
      </c>
      <c r="D3130" s="92" t="s">
        <v>286</v>
      </c>
      <c r="E3130">
        <v>3545.13037109375</v>
      </c>
    </row>
    <row r="3131" spans="1:5">
      <c r="A3131" s="92">
        <v>2100</v>
      </c>
      <c r="B3131" s="92" t="s">
        <v>87</v>
      </c>
      <c r="C3131" s="92" t="s">
        <v>285</v>
      </c>
      <c r="D3131" s="92" t="s">
        <v>286</v>
      </c>
      <c r="E3131">
        <v>634.96759033203102</v>
      </c>
    </row>
    <row r="3132" spans="1:5">
      <c r="A3132" s="92">
        <v>2100</v>
      </c>
      <c r="B3132" s="92" t="s">
        <v>87</v>
      </c>
      <c r="C3132" s="92" t="s">
        <v>285</v>
      </c>
      <c r="D3132" s="92" t="s">
        <v>286</v>
      </c>
      <c r="E3132">
        <v>4828.7880859375</v>
      </c>
    </row>
    <row r="3133" spans="1:5">
      <c r="A3133" s="92">
        <v>2100</v>
      </c>
      <c r="B3133" s="92" t="s">
        <v>87</v>
      </c>
      <c r="C3133" s="92" t="s">
        <v>285</v>
      </c>
      <c r="D3133" s="92" t="s">
        <v>286</v>
      </c>
      <c r="E3133">
        <v>0.163572177290916</v>
      </c>
    </row>
    <row r="3134" spans="1:5">
      <c r="A3134" s="92">
        <v>2100</v>
      </c>
      <c r="B3134" s="92" t="s">
        <v>87</v>
      </c>
      <c r="C3134" s="92" t="s">
        <v>285</v>
      </c>
      <c r="D3134" s="92" t="s">
        <v>286</v>
      </c>
      <c r="E3134">
        <v>3237.24487304688</v>
      </c>
    </row>
    <row r="3135" spans="1:5">
      <c r="A3135" s="92">
        <v>2100</v>
      </c>
      <c r="B3135" s="92" t="s">
        <v>87</v>
      </c>
      <c r="C3135" s="92" t="s">
        <v>285</v>
      </c>
      <c r="D3135" s="92" t="s">
        <v>286</v>
      </c>
      <c r="E3135">
        <v>104.50689697265599</v>
      </c>
    </row>
    <row r="3136" spans="1:5">
      <c r="A3136" s="92">
        <v>2100</v>
      </c>
      <c r="B3136" s="92" t="s">
        <v>87</v>
      </c>
      <c r="C3136" s="92" t="s">
        <v>285</v>
      </c>
      <c r="D3136" s="92" t="s">
        <v>286</v>
      </c>
      <c r="E3136">
        <v>1184.7724609375</v>
      </c>
    </row>
    <row r="3137" spans="1:5">
      <c r="A3137" s="92">
        <v>2100</v>
      </c>
      <c r="B3137" s="92" t="s">
        <v>87</v>
      </c>
      <c r="C3137" s="92" t="s">
        <v>285</v>
      </c>
      <c r="D3137" s="92" t="s">
        <v>286</v>
      </c>
      <c r="E3137">
        <v>1.29993152618408</v>
      </c>
    </row>
    <row r="3138" spans="1:5">
      <c r="A3138" s="92">
        <v>2100</v>
      </c>
      <c r="B3138" s="92" t="s">
        <v>87</v>
      </c>
      <c r="C3138" s="92" t="s">
        <v>285</v>
      </c>
      <c r="D3138" s="92" t="s">
        <v>286</v>
      </c>
      <c r="E3138">
        <v>654.77813720703102</v>
      </c>
    </row>
    <row r="3139" spans="1:5">
      <c r="A3139" s="92">
        <v>2100</v>
      </c>
      <c r="B3139" s="92" t="s">
        <v>87</v>
      </c>
      <c r="C3139" s="92" t="s">
        <v>285</v>
      </c>
      <c r="D3139" s="92" t="s">
        <v>286</v>
      </c>
      <c r="E3139">
        <v>2.51037526130676</v>
      </c>
    </row>
    <row r="3140" spans="1:5">
      <c r="A3140" s="92">
        <v>2100</v>
      </c>
      <c r="B3140" s="92" t="s">
        <v>87</v>
      </c>
      <c r="C3140" s="92" t="s">
        <v>285</v>
      </c>
      <c r="D3140" s="92" t="s">
        <v>286</v>
      </c>
      <c r="E3140">
        <v>6460.21044921875</v>
      </c>
    </row>
    <row r="3141" spans="1:5">
      <c r="A3141" s="92">
        <v>2100</v>
      </c>
      <c r="B3141" s="92" t="s">
        <v>84</v>
      </c>
      <c r="C3141" s="92" t="s">
        <v>285</v>
      </c>
      <c r="D3141" s="92" t="s">
        <v>286</v>
      </c>
      <c r="E3141">
        <v>772.54437255859398</v>
      </c>
    </row>
    <row r="3142" spans="1:5">
      <c r="A3142" s="92">
        <v>2100</v>
      </c>
      <c r="B3142" s="92" t="s">
        <v>84</v>
      </c>
      <c r="C3142" s="92" t="s">
        <v>285</v>
      </c>
      <c r="D3142" s="92" t="s">
        <v>286</v>
      </c>
      <c r="E3142">
        <v>434.92062377929699</v>
      </c>
    </row>
    <row r="3143" spans="1:5">
      <c r="A3143" s="92">
        <v>2100</v>
      </c>
      <c r="B3143" s="92" t="s">
        <v>84</v>
      </c>
      <c r="C3143" s="92" t="s">
        <v>285</v>
      </c>
      <c r="D3143" s="92" t="s">
        <v>286</v>
      </c>
      <c r="E3143">
        <v>95.556770324707003</v>
      </c>
    </row>
    <row r="3144" spans="1:5">
      <c r="A3144" s="92">
        <v>2100</v>
      </c>
      <c r="B3144" s="92" t="s">
        <v>84</v>
      </c>
      <c r="C3144" s="92" t="s">
        <v>285</v>
      </c>
      <c r="D3144" s="92" t="s">
        <v>286</v>
      </c>
      <c r="E3144">
        <v>5.2012662887573198</v>
      </c>
    </row>
    <row r="3145" spans="1:5">
      <c r="A3145" s="92">
        <v>2100</v>
      </c>
      <c r="B3145" s="92" t="s">
        <v>84</v>
      </c>
      <c r="C3145" s="92" t="s">
        <v>285</v>
      </c>
      <c r="D3145" s="92" t="s">
        <v>286</v>
      </c>
      <c r="E3145">
        <v>245.91117858886699</v>
      </c>
    </row>
    <row r="3146" spans="1:5">
      <c r="A3146" s="92">
        <v>2100</v>
      </c>
      <c r="B3146" s="92" t="s">
        <v>84</v>
      </c>
      <c r="C3146" s="92" t="s">
        <v>285</v>
      </c>
      <c r="D3146" s="92" t="s">
        <v>286</v>
      </c>
      <c r="E3146">
        <v>118.728378295898</v>
      </c>
    </row>
    <row r="3147" spans="1:5">
      <c r="A3147" s="92">
        <v>2100</v>
      </c>
      <c r="B3147" s="92" t="s">
        <v>84</v>
      </c>
      <c r="C3147" s="92" t="s">
        <v>285</v>
      </c>
      <c r="D3147" s="92" t="s">
        <v>286</v>
      </c>
      <c r="E3147">
        <v>176.96778869628901</v>
      </c>
    </row>
    <row r="3148" spans="1:5">
      <c r="A3148" s="92">
        <v>2100</v>
      </c>
      <c r="B3148" s="92" t="s">
        <v>84</v>
      </c>
      <c r="C3148" s="92" t="s">
        <v>285</v>
      </c>
      <c r="D3148" s="92" t="s">
        <v>286</v>
      </c>
      <c r="E3148">
        <v>4006.64770507812</v>
      </c>
    </row>
    <row r="3149" spans="1:5">
      <c r="A3149" s="92">
        <v>2100</v>
      </c>
      <c r="B3149" s="92" t="s">
        <v>84</v>
      </c>
      <c r="C3149" s="92" t="s">
        <v>285</v>
      </c>
      <c r="D3149" s="92" t="s">
        <v>286</v>
      </c>
      <c r="E3149">
        <v>3143.2470703125</v>
      </c>
    </row>
    <row r="3150" spans="1:5">
      <c r="A3150" s="92">
        <v>2100</v>
      </c>
      <c r="B3150" s="92" t="s">
        <v>84</v>
      </c>
      <c r="C3150" s="92" t="s">
        <v>285</v>
      </c>
      <c r="D3150" s="92" t="s">
        <v>286</v>
      </c>
      <c r="E3150">
        <v>1692.064453125</v>
      </c>
    </row>
    <row r="3151" spans="1:5">
      <c r="A3151" s="92">
        <v>2100</v>
      </c>
      <c r="B3151" s="92" t="s">
        <v>84</v>
      </c>
      <c r="C3151" s="92" t="s">
        <v>285</v>
      </c>
      <c r="D3151" s="92" t="s">
        <v>286</v>
      </c>
      <c r="E3151">
        <v>263.09707641601602</v>
      </c>
    </row>
    <row r="3152" spans="1:5">
      <c r="A3152" s="92">
        <v>2100</v>
      </c>
      <c r="B3152" s="92" t="s">
        <v>90</v>
      </c>
      <c r="C3152" s="92" t="s">
        <v>285</v>
      </c>
      <c r="D3152" s="92" t="s">
        <v>286</v>
      </c>
      <c r="E3152">
        <v>789.6650390625</v>
      </c>
    </row>
    <row r="3153" spans="1:5">
      <c r="A3153" s="92">
        <v>2100</v>
      </c>
      <c r="B3153" s="92" t="s">
        <v>90</v>
      </c>
      <c r="C3153" s="92" t="s">
        <v>285</v>
      </c>
      <c r="D3153" s="92" t="s">
        <v>286</v>
      </c>
      <c r="E3153">
        <v>750.73187255859398</v>
      </c>
    </row>
    <row r="3154" spans="1:5">
      <c r="A3154" s="92">
        <v>2100</v>
      </c>
      <c r="B3154" s="92" t="s">
        <v>90</v>
      </c>
      <c r="C3154" s="92" t="s">
        <v>285</v>
      </c>
      <c r="D3154" s="92" t="s">
        <v>286</v>
      </c>
      <c r="E3154">
        <v>2.20717061311007E-2</v>
      </c>
    </row>
    <row r="3155" spans="1:5">
      <c r="A3155" s="92">
        <v>2100</v>
      </c>
      <c r="B3155" s="92" t="s">
        <v>90</v>
      </c>
      <c r="C3155" s="92" t="s">
        <v>285</v>
      </c>
      <c r="D3155" s="92" t="s">
        <v>286</v>
      </c>
      <c r="E3155">
        <v>3.17348980903625</v>
      </c>
    </row>
    <row r="3156" spans="1:5">
      <c r="A3156" s="92">
        <v>2100</v>
      </c>
      <c r="B3156" s="92" t="s">
        <v>90</v>
      </c>
      <c r="C3156" s="92" t="s">
        <v>285</v>
      </c>
      <c r="D3156" s="92" t="s">
        <v>286</v>
      </c>
      <c r="E3156">
        <v>7.3614816665649396</v>
      </c>
    </row>
    <row r="3157" spans="1:5">
      <c r="A3157" s="92">
        <v>2100</v>
      </c>
      <c r="B3157" s="92" t="s">
        <v>90</v>
      </c>
      <c r="C3157" s="92" t="s">
        <v>285</v>
      </c>
      <c r="D3157" s="92" t="s">
        <v>286</v>
      </c>
      <c r="E3157">
        <v>16.677150726318398</v>
      </c>
    </row>
    <row r="3158" spans="1:5">
      <c r="A3158" s="92">
        <v>2100</v>
      </c>
      <c r="B3158" s="92" t="s">
        <v>90</v>
      </c>
      <c r="C3158" s="92" t="s">
        <v>285</v>
      </c>
      <c r="D3158" s="92" t="s">
        <v>286</v>
      </c>
      <c r="E3158">
        <v>91.101821899414105</v>
      </c>
    </row>
    <row r="3159" spans="1:5">
      <c r="A3159" s="92">
        <v>2100</v>
      </c>
      <c r="B3159" s="92" t="s">
        <v>90</v>
      </c>
      <c r="C3159" s="92" t="s">
        <v>285</v>
      </c>
      <c r="D3159" s="92" t="s">
        <v>286</v>
      </c>
      <c r="E3159">
        <v>37.224361419677699</v>
      </c>
    </row>
    <row r="3160" spans="1:5">
      <c r="A3160" s="92">
        <v>2100</v>
      </c>
      <c r="B3160" s="92" t="s">
        <v>90</v>
      </c>
      <c r="C3160" s="92" t="s">
        <v>285</v>
      </c>
      <c r="D3160" s="92" t="s">
        <v>286</v>
      </c>
      <c r="E3160">
        <v>3552.13208007812</v>
      </c>
    </row>
    <row r="3161" spans="1:5">
      <c r="A3161" s="92">
        <v>2100</v>
      </c>
      <c r="B3161" s="92" t="s">
        <v>90</v>
      </c>
      <c r="C3161" s="92" t="s">
        <v>285</v>
      </c>
      <c r="D3161" s="92" t="s">
        <v>286</v>
      </c>
      <c r="E3161">
        <v>26.513124465942401</v>
      </c>
    </row>
    <row r="3162" spans="1:5">
      <c r="A3162" s="92">
        <v>2100</v>
      </c>
      <c r="B3162" s="92" t="s">
        <v>95</v>
      </c>
      <c r="C3162" s="92" t="s">
        <v>285</v>
      </c>
      <c r="D3162" s="92" t="s">
        <v>286</v>
      </c>
      <c r="E3162">
        <v>3607.12036132812</v>
      </c>
    </row>
    <row r="3163" spans="1:5">
      <c r="A3163" s="92">
        <v>2100</v>
      </c>
      <c r="B3163" s="92" t="s">
        <v>95</v>
      </c>
      <c r="C3163" s="92" t="s">
        <v>285</v>
      </c>
      <c r="D3163" s="92" t="s">
        <v>286</v>
      </c>
      <c r="E3163">
        <v>642.85388183593795</v>
      </c>
    </row>
    <row r="3164" spans="1:5">
      <c r="A3164" s="92">
        <v>2100</v>
      </c>
      <c r="B3164" s="92" t="s">
        <v>95</v>
      </c>
      <c r="C3164" s="92" t="s">
        <v>285</v>
      </c>
      <c r="D3164" s="92" t="s">
        <v>286</v>
      </c>
      <c r="E3164">
        <v>13.977068901061999</v>
      </c>
    </row>
    <row r="3165" spans="1:5">
      <c r="A3165" s="92">
        <v>2100</v>
      </c>
      <c r="B3165" s="92" t="s">
        <v>95</v>
      </c>
      <c r="C3165" s="92" t="s">
        <v>285</v>
      </c>
      <c r="D3165" s="92" t="s">
        <v>286</v>
      </c>
      <c r="E3165">
        <v>1168.96081542969</v>
      </c>
    </row>
    <row r="3166" spans="1:5">
      <c r="A3166" s="92">
        <v>2100</v>
      </c>
      <c r="B3166" s="92" t="s">
        <v>95</v>
      </c>
      <c r="C3166" s="92" t="s">
        <v>285</v>
      </c>
      <c r="D3166" s="92" t="s">
        <v>286</v>
      </c>
      <c r="E3166">
        <v>179.18412780761699</v>
      </c>
    </row>
    <row r="3167" spans="1:5">
      <c r="A3167" s="92">
        <v>2100</v>
      </c>
      <c r="B3167" s="92" t="s">
        <v>95</v>
      </c>
      <c r="C3167" s="92" t="s">
        <v>285</v>
      </c>
      <c r="D3167" s="92" t="s">
        <v>286</v>
      </c>
      <c r="E3167">
        <v>182.19836425781199</v>
      </c>
    </row>
    <row r="3168" spans="1:5">
      <c r="A3168" s="92">
        <v>2100</v>
      </c>
      <c r="B3168" s="92" t="s">
        <v>95</v>
      </c>
      <c r="C3168" s="92" t="s">
        <v>285</v>
      </c>
      <c r="D3168" s="92" t="s">
        <v>286</v>
      </c>
      <c r="E3168">
        <v>1.1644332408905</v>
      </c>
    </row>
    <row r="3169" spans="1:5">
      <c r="A3169" s="92">
        <v>2100</v>
      </c>
      <c r="B3169" s="92" t="s">
        <v>95</v>
      </c>
      <c r="C3169" s="92" t="s">
        <v>285</v>
      </c>
      <c r="D3169" s="92" t="s">
        <v>286</v>
      </c>
      <c r="E3169">
        <v>10.153481483459499</v>
      </c>
    </row>
    <row r="3170" spans="1:5">
      <c r="A3170" s="92">
        <v>2100</v>
      </c>
      <c r="B3170" s="92" t="s">
        <v>95</v>
      </c>
      <c r="C3170" s="92" t="s">
        <v>285</v>
      </c>
      <c r="D3170" s="92" t="s">
        <v>286</v>
      </c>
      <c r="E3170">
        <v>845.41851806640602</v>
      </c>
    </row>
    <row r="3171" spans="1:5">
      <c r="A3171" s="92">
        <v>2100</v>
      </c>
      <c r="B3171" s="92" t="s">
        <v>99</v>
      </c>
      <c r="C3171" s="92" t="s">
        <v>285</v>
      </c>
      <c r="D3171" s="92" t="s">
        <v>286</v>
      </c>
      <c r="E3171">
        <v>3637.4052734375</v>
      </c>
    </row>
    <row r="3172" spans="1:5">
      <c r="A3172" s="92">
        <v>2100</v>
      </c>
      <c r="B3172" s="92" t="s">
        <v>99</v>
      </c>
      <c r="C3172" s="92" t="s">
        <v>285</v>
      </c>
      <c r="D3172" s="92" t="s">
        <v>286</v>
      </c>
      <c r="E3172">
        <v>4728.88671875</v>
      </c>
    </row>
    <row r="3173" spans="1:5">
      <c r="A3173" s="92">
        <v>2100</v>
      </c>
      <c r="B3173" s="92" t="s">
        <v>99</v>
      </c>
      <c r="C3173" s="92" t="s">
        <v>285</v>
      </c>
      <c r="D3173" s="92" t="s">
        <v>286</v>
      </c>
      <c r="E3173">
        <v>60.303558349609403</v>
      </c>
    </row>
    <row r="3174" spans="1:5">
      <c r="A3174" s="92">
        <v>2100</v>
      </c>
      <c r="B3174" s="92" t="s">
        <v>99</v>
      </c>
      <c r="C3174" s="92" t="s">
        <v>285</v>
      </c>
      <c r="D3174" s="92" t="s">
        <v>286</v>
      </c>
      <c r="E3174">
        <v>64.429634094238295</v>
      </c>
    </row>
    <row r="3175" spans="1:5">
      <c r="A3175" s="92">
        <v>2100</v>
      </c>
      <c r="B3175" s="92" t="s">
        <v>99</v>
      </c>
      <c r="C3175" s="92" t="s">
        <v>285</v>
      </c>
      <c r="D3175" s="92" t="s">
        <v>286</v>
      </c>
      <c r="E3175">
        <v>401.66314697265602</v>
      </c>
    </row>
    <row r="3176" spans="1:5">
      <c r="A3176" s="92">
        <v>2100</v>
      </c>
      <c r="B3176" s="92" t="s">
        <v>102</v>
      </c>
      <c r="C3176" s="92" t="s">
        <v>285</v>
      </c>
      <c r="D3176" s="92" t="s">
        <v>286</v>
      </c>
      <c r="E3176">
        <v>63.557571411132798</v>
      </c>
    </row>
    <row r="3177" spans="1:5">
      <c r="A3177" s="92">
        <v>2100</v>
      </c>
      <c r="B3177" s="92" t="s">
        <v>102</v>
      </c>
      <c r="C3177" s="92" t="s">
        <v>285</v>
      </c>
      <c r="D3177" s="92" t="s">
        <v>286</v>
      </c>
      <c r="E3177">
        <v>402.51339721679699</v>
      </c>
    </row>
    <row r="3178" spans="1:5">
      <c r="A3178" s="92">
        <v>2100</v>
      </c>
      <c r="B3178" s="92" t="s">
        <v>102</v>
      </c>
      <c r="C3178" s="92" t="s">
        <v>285</v>
      </c>
      <c r="D3178" s="92" t="s">
        <v>286</v>
      </c>
      <c r="E3178">
        <v>175.44111633300801</v>
      </c>
    </row>
    <row r="3179" spans="1:5">
      <c r="A3179" s="92">
        <v>2100</v>
      </c>
      <c r="B3179" s="92" t="s">
        <v>102</v>
      </c>
      <c r="C3179" s="92" t="s">
        <v>285</v>
      </c>
      <c r="D3179" s="92" t="s">
        <v>286</v>
      </c>
      <c r="E3179">
        <v>12953.1240234375</v>
      </c>
    </row>
    <row r="3180" spans="1:5">
      <c r="A3180" s="92">
        <v>2100</v>
      </c>
      <c r="B3180" s="92" t="s">
        <v>102</v>
      </c>
      <c r="C3180" s="92" t="s">
        <v>285</v>
      </c>
      <c r="D3180" s="92" t="s">
        <v>286</v>
      </c>
      <c r="E3180">
        <v>3708.11401367188</v>
      </c>
    </row>
    <row r="3181" spans="1:5">
      <c r="A3181" s="92">
        <v>2100</v>
      </c>
      <c r="B3181" s="92" t="s">
        <v>102</v>
      </c>
      <c r="C3181" s="92" t="s">
        <v>285</v>
      </c>
      <c r="D3181" s="92" t="s">
        <v>286</v>
      </c>
      <c r="E3181">
        <v>2315.52709960938</v>
      </c>
    </row>
    <row r="3182" spans="1:5">
      <c r="A3182" s="92">
        <v>2100</v>
      </c>
      <c r="B3182" s="92" t="s">
        <v>102</v>
      </c>
      <c r="C3182" s="92" t="s">
        <v>285</v>
      </c>
      <c r="D3182" s="92" t="s">
        <v>286</v>
      </c>
      <c r="E3182">
        <v>931.31829833984398</v>
      </c>
    </row>
    <row r="3183" spans="1:5">
      <c r="A3183" s="92">
        <v>2100</v>
      </c>
      <c r="B3183" s="92" t="s">
        <v>108</v>
      </c>
      <c r="C3183" s="92" t="s">
        <v>285</v>
      </c>
      <c r="D3183" s="92" t="s">
        <v>286</v>
      </c>
      <c r="E3183">
        <v>6245.3896484375</v>
      </c>
    </row>
    <row r="3184" spans="1:5">
      <c r="A3184" s="92">
        <v>2100</v>
      </c>
      <c r="B3184" s="92" t="s">
        <v>108</v>
      </c>
      <c r="C3184" s="92" t="s">
        <v>285</v>
      </c>
      <c r="D3184" s="92" t="s">
        <v>286</v>
      </c>
      <c r="E3184">
        <v>0.99189013242721602</v>
      </c>
    </row>
    <row r="3185" spans="1:5">
      <c r="A3185" s="92">
        <v>2100</v>
      </c>
      <c r="B3185" s="92" t="s">
        <v>108</v>
      </c>
      <c r="C3185" s="92" t="s">
        <v>285</v>
      </c>
      <c r="D3185" s="92" t="s">
        <v>286</v>
      </c>
      <c r="E3185">
        <v>4346.6083984375</v>
      </c>
    </row>
    <row r="3186" spans="1:5">
      <c r="A3186" s="92">
        <v>2100</v>
      </c>
      <c r="B3186" s="92" t="s">
        <v>108</v>
      </c>
      <c r="C3186" s="92" t="s">
        <v>285</v>
      </c>
      <c r="D3186" s="92" t="s">
        <v>286</v>
      </c>
      <c r="E3186">
        <v>11444.19921875</v>
      </c>
    </row>
    <row r="3187" spans="1:5">
      <c r="A3187" s="92">
        <v>2100</v>
      </c>
      <c r="B3187" s="92" t="s">
        <v>108</v>
      </c>
      <c r="C3187" s="92" t="s">
        <v>285</v>
      </c>
      <c r="D3187" s="92" t="s">
        <v>286</v>
      </c>
      <c r="E3187">
        <v>237.56903076171901</v>
      </c>
    </row>
    <row r="3188" spans="1:5">
      <c r="A3188" s="92">
        <v>2100</v>
      </c>
      <c r="B3188" s="92" t="s">
        <v>110</v>
      </c>
      <c r="C3188" s="92" t="s">
        <v>285</v>
      </c>
      <c r="D3188" s="92" t="s">
        <v>286</v>
      </c>
      <c r="E3188">
        <v>4096.94189453125</v>
      </c>
    </row>
    <row r="3189" spans="1:5">
      <c r="A3189" s="92">
        <v>2100</v>
      </c>
      <c r="B3189" s="92" t="s">
        <v>110</v>
      </c>
      <c r="C3189" s="92" t="s">
        <v>285</v>
      </c>
      <c r="D3189" s="92" t="s">
        <v>286</v>
      </c>
      <c r="E3189">
        <v>5.2861270904540998</v>
      </c>
    </row>
    <row r="3190" spans="1:5">
      <c r="A3190" s="92">
        <v>2100</v>
      </c>
      <c r="B3190" s="92" t="s">
        <v>110</v>
      </c>
      <c r="C3190" s="92" t="s">
        <v>285</v>
      </c>
      <c r="D3190" s="92" t="s">
        <v>286</v>
      </c>
      <c r="E3190">
        <v>0.84590613842010498</v>
      </c>
    </row>
    <row r="3191" spans="1:5">
      <c r="A3191" s="92">
        <v>2100</v>
      </c>
      <c r="B3191" s="92" t="s">
        <v>110</v>
      </c>
      <c r="C3191" s="92" t="s">
        <v>285</v>
      </c>
      <c r="D3191" s="92" t="s">
        <v>286</v>
      </c>
      <c r="E3191">
        <v>52.204700469970703</v>
      </c>
    </row>
    <row r="3192" spans="1:5">
      <c r="A3192" s="92">
        <v>2100</v>
      </c>
      <c r="B3192" s="92" t="s">
        <v>110</v>
      </c>
      <c r="C3192" s="92" t="s">
        <v>285</v>
      </c>
      <c r="D3192" s="92" t="s">
        <v>286</v>
      </c>
      <c r="E3192">
        <v>0.172746166586876</v>
      </c>
    </row>
    <row r="3193" spans="1:5">
      <c r="A3193" s="92">
        <v>2100</v>
      </c>
      <c r="B3193" s="92" t="s">
        <v>180</v>
      </c>
      <c r="C3193" s="92" t="s">
        <v>285</v>
      </c>
      <c r="D3193" s="92" t="s">
        <v>286</v>
      </c>
      <c r="E3193">
        <v>21.472642898559599</v>
      </c>
    </row>
    <row r="3194" spans="1:5">
      <c r="A3194" s="92">
        <v>2100</v>
      </c>
      <c r="B3194" s="92" t="s">
        <v>180</v>
      </c>
      <c r="C3194" s="92" t="s">
        <v>285</v>
      </c>
      <c r="D3194" s="92" t="s">
        <v>286</v>
      </c>
      <c r="E3194">
        <v>480.73498535156199</v>
      </c>
    </row>
    <row r="3195" spans="1:5">
      <c r="A3195" s="92">
        <v>2100</v>
      </c>
      <c r="B3195" s="92" t="s">
        <v>180</v>
      </c>
      <c r="C3195" s="92" t="s">
        <v>285</v>
      </c>
      <c r="D3195" s="92" t="s">
        <v>286</v>
      </c>
      <c r="E3195">
        <v>14.1188859939575</v>
      </c>
    </row>
    <row r="3196" spans="1:5">
      <c r="A3196" s="92">
        <v>2100</v>
      </c>
      <c r="B3196" s="92" t="s">
        <v>180</v>
      </c>
      <c r="C3196" s="92" t="s">
        <v>285</v>
      </c>
      <c r="D3196" s="92" t="s">
        <v>286</v>
      </c>
      <c r="E3196">
        <v>153.93949890136699</v>
      </c>
    </row>
    <row r="3197" spans="1:5">
      <c r="A3197" s="92">
        <v>2100</v>
      </c>
      <c r="B3197" s="92" t="s">
        <v>180</v>
      </c>
      <c r="C3197" s="92" t="s">
        <v>285</v>
      </c>
      <c r="D3197" s="92" t="s">
        <v>286</v>
      </c>
      <c r="E3197">
        <v>12.821363449096699</v>
      </c>
    </row>
    <row r="3198" spans="1:5">
      <c r="A3198" s="92">
        <v>2100</v>
      </c>
      <c r="B3198" s="92" t="s">
        <v>112</v>
      </c>
      <c r="C3198" s="92" t="s">
        <v>285</v>
      </c>
      <c r="D3198" s="92" t="s">
        <v>286</v>
      </c>
      <c r="E3198">
        <v>3201.0625</v>
      </c>
    </row>
    <row r="3199" spans="1:5">
      <c r="A3199" s="92">
        <v>2100</v>
      </c>
      <c r="B3199" s="92" t="s">
        <v>112</v>
      </c>
      <c r="C3199" s="92" t="s">
        <v>285</v>
      </c>
      <c r="D3199" s="92" t="s">
        <v>286</v>
      </c>
      <c r="E3199">
        <v>6.2986025810241699</v>
      </c>
    </row>
    <row r="3200" spans="1:5">
      <c r="A3200" s="92">
        <v>2100</v>
      </c>
      <c r="B3200" s="92" t="s">
        <v>112</v>
      </c>
      <c r="C3200" s="92" t="s">
        <v>285</v>
      </c>
      <c r="D3200" s="92" t="s">
        <v>286</v>
      </c>
      <c r="E3200">
        <v>42.166999816894503</v>
      </c>
    </row>
    <row r="3201" spans="1:5">
      <c r="A3201" s="92">
        <v>2100</v>
      </c>
      <c r="B3201" s="92" t="s">
        <v>112</v>
      </c>
      <c r="C3201" s="92" t="s">
        <v>285</v>
      </c>
      <c r="D3201" s="92" t="s">
        <v>286</v>
      </c>
      <c r="E3201">
        <v>3141.95874023438</v>
      </c>
    </row>
    <row r="3202" spans="1:5">
      <c r="A3202" s="92">
        <v>2100</v>
      </c>
      <c r="B3202" s="92" t="s">
        <v>112</v>
      </c>
      <c r="C3202" s="92" t="s">
        <v>285</v>
      </c>
      <c r="D3202" s="92" t="s">
        <v>286</v>
      </c>
      <c r="E3202">
        <v>1530.02722167969</v>
      </c>
    </row>
    <row r="3203" spans="1:5">
      <c r="A3203" s="92">
        <v>2100</v>
      </c>
      <c r="B3203" s="92" t="s">
        <v>112</v>
      </c>
      <c r="C3203" s="92" t="s">
        <v>285</v>
      </c>
      <c r="D3203" s="92" t="s">
        <v>286</v>
      </c>
      <c r="E3203">
        <v>13400.7236328125</v>
      </c>
    </row>
    <row r="3204" spans="1:5">
      <c r="A3204" s="92">
        <v>2100</v>
      </c>
      <c r="B3204" s="92" t="s">
        <v>112</v>
      </c>
      <c r="C3204" s="92" t="s">
        <v>285</v>
      </c>
      <c r="D3204" s="92" t="s">
        <v>286</v>
      </c>
      <c r="E3204">
        <v>23.6530246734619</v>
      </c>
    </row>
    <row r="3205" spans="1:5">
      <c r="A3205" s="92">
        <v>2100</v>
      </c>
      <c r="B3205" s="92" t="s">
        <v>112</v>
      </c>
      <c r="C3205" s="92" t="s">
        <v>285</v>
      </c>
      <c r="D3205" s="92" t="s">
        <v>286</v>
      </c>
      <c r="E3205">
        <v>34.950508117675803</v>
      </c>
    </row>
    <row r="3206" spans="1:5">
      <c r="A3206" s="92">
        <v>2100</v>
      </c>
      <c r="B3206" s="92" t="s">
        <v>112</v>
      </c>
      <c r="C3206" s="92" t="s">
        <v>285</v>
      </c>
      <c r="D3206" s="92" t="s">
        <v>286</v>
      </c>
      <c r="E3206">
        <v>10129.7421875</v>
      </c>
    </row>
    <row r="3207" spans="1:5">
      <c r="A3207" s="92">
        <v>2100</v>
      </c>
      <c r="B3207" s="92" t="s">
        <v>112</v>
      </c>
      <c r="C3207" s="92" t="s">
        <v>285</v>
      </c>
      <c r="D3207" s="92" t="s">
        <v>286</v>
      </c>
      <c r="E3207">
        <v>1.12353992462158</v>
      </c>
    </row>
    <row r="3208" spans="1:5">
      <c r="A3208" s="92">
        <v>2100</v>
      </c>
      <c r="B3208" s="92" t="s">
        <v>112</v>
      </c>
      <c r="C3208" s="92" t="s">
        <v>285</v>
      </c>
      <c r="D3208" s="92" t="s">
        <v>286</v>
      </c>
      <c r="E3208">
        <v>22186.349609375</v>
      </c>
    </row>
    <row r="3209" spans="1:5">
      <c r="A3209" s="92">
        <v>2100</v>
      </c>
      <c r="B3209" s="92" t="s">
        <v>112</v>
      </c>
      <c r="C3209" s="92" t="s">
        <v>285</v>
      </c>
      <c r="D3209" s="92" t="s">
        <v>286</v>
      </c>
      <c r="E3209">
        <v>177.176025390625</v>
      </c>
    </row>
    <row r="3210" spans="1:5">
      <c r="A3210" s="92">
        <v>2100</v>
      </c>
      <c r="B3210" s="92" t="s">
        <v>112</v>
      </c>
      <c r="C3210" s="92" t="s">
        <v>285</v>
      </c>
      <c r="D3210" s="92" t="s">
        <v>286</v>
      </c>
      <c r="E3210">
        <v>13013.990234375</v>
      </c>
    </row>
    <row r="3211" spans="1:5">
      <c r="A3211" s="92">
        <v>2100</v>
      </c>
      <c r="B3211" s="92" t="s">
        <v>112</v>
      </c>
      <c r="C3211" s="92" t="s">
        <v>285</v>
      </c>
      <c r="D3211" s="92" t="s">
        <v>286</v>
      </c>
      <c r="E3211">
        <v>1582.76586914062</v>
      </c>
    </row>
    <row r="3212" spans="1:5">
      <c r="A3212" s="92">
        <v>2100</v>
      </c>
      <c r="B3212" s="92" t="s">
        <v>112</v>
      </c>
      <c r="C3212" s="92" t="s">
        <v>285</v>
      </c>
      <c r="D3212" s="92" t="s">
        <v>286</v>
      </c>
      <c r="E3212">
        <v>1249.48950195312</v>
      </c>
    </row>
    <row r="3213" spans="1:5">
      <c r="A3213" s="92">
        <v>2100</v>
      </c>
      <c r="B3213" s="92" t="s">
        <v>112</v>
      </c>
      <c r="C3213" s="92" t="s">
        <v>285</v>
      </c>
      <c r="D3213" s="92" t="s">
        <v>286</v>
      </c>
      <c r="E3213">
        <v>92.647819519042997</v>
      </c>
    </row>
    <row r="3214" spans="1:5">
      <c r="A3214" s="92">
        <v>2100</v>
      </c>
      <c r="B3214" s="92" t="s">
        <v>112</v>
      </c>
      <c r="C3214" s="92" t="s">
        <v>285</v>
      </c>
      <c r="D3214" s="92" t="s">
        <v>286</v>
      </c>
      <c r="E3214">
        <v>232.82141113281199</v>
      </c>
    </row>
    <row r="3215" spans="1:5">
      <c r="A3215" s="92">
        <v>2100</v>
      </c>
      <c r="B3215" s="92" t="s">
        <v>115</v>
      </c>
      <c r="C3215" s="92" t="s">
        <v>285</v>
      </c>
      <c r="D3215" s="92" t="s">
        <v>286</v>
      </c>
      <c r="E3215">
        <v>1417.43090820312</v>
      </c>
    </row>
    <row r="3216" spans="1:5">
      <c r="A3216" s="92">
        <v>2100</v>
      </c>
      <c r="B3216" s="92" t="s">
        <v>115</v>
      </c>
      <c r="C3216" s="92" t="s">
        <v>285</v>
      </c>
      <c r="D3216" s="92" t="s">
        <v>286</v>
      </c>
      <c r="E3216">
        <v>625.880615234375</v>
      </c>
    </row>
    <row r="3217" spans="1:5">
      <c r="A3217" s="92">
        <v>2100</v>
      </c>
      <c r="B3217" s="92" t="s">
        <v>118</v>
      </c>
      <c r="C3217" s="92" t="s">
        <v>285</v>
      </c>
      <c r="D3217" s="92" t="s">
        <v>286</v>
      </c>
      <c r="E3217">
        <v>174.26072692871099</v>
      </c>
    </row>
    <row r="3218" spans="1:5">
      <c r="A3218" s="92">
        <v>2100</v>
      </c>
      <c r="B3218" s="92" t="s">
        <v>118</v>
      </c>
      <c r="C3218" s="92" t="s">
        <v>285</v>
      </c>
      <c r="D3218" s="92" t="s">
        <v>286</v>
      </c>
      <c r="E3218">
        <v>3188.28881835938</v>
      </c>
    </row>
    <row r="3219" spans="1:5">
      <c r="A3219" s="92">
        <v>2100</v>
      </c>
      <c r="B3219" s="92" t="s">
        <v>121</v>
      </c>
      <c r="C3219" s="92" t="s">
        <v>285</v>
      </c>
      <c r="D3219" s="92" t="s">
        <v>286</v>
      </c>
      <c r="E3219">
        <v>1137.9921875</v>
      </c>
    </row>
    <row r="3220" spans="1:5">
      <c r="A3220" s="92">
        <v>2100</v>
      </c>
      <c r="B3220" s="92" t="s">
        <v>121</v>
      </c>
      <c r="C3220" s="92" t="s">
        <v>285</v>
      </c>
      <c r="D3220" s="92" t="s">
        <v>286</v>
      </c>
      <c r="E3220">
        <v>1656.50524902344</v>
      </c>
    </row>
    <row r="3221" spans="1:5">
      <c r="A3221" s="92">
        <v>2100</v>
      </c>
      <c r="B3221" s="92" t="s">
        <v>181</v>
      </c>
      <c r="C3221" s="92" t="s">
        <v>285</v>
      </c>
      <c r="D3221" s="92" t="s">
        <v>286</v>
      </c>
      <c r="E3221">
        <v>1640.80541992188</v>
      </c>
    </row>
    <row r="3222" spans="1:5">
      <c r="A3222" s="92">
        <v>2100</v>
      </c>
      <c r="B3222" s="92" t="s">
        <v>181</v>
      </c>
      <c r="C3222" s="92" t="s">
        <v>285</v>
      </c>
      <c r="D3222" s="92" t="s">
        <v>286</v>
      </c>
      <c r="E3222">
        <v>96.301475524902301</v>
      </c>
    </row>
    <row r="3223" spans="1:5">
      <c r="A3223" s="92">
        <v>2100</v>
      </c>
      <c r="B3223" s="92" t="s">
        <v>181</v>
      </c>
      <c r="C3223" s="92" t="s">
        <v>285</v>
      </c>
      <c r="D3223" s="92" t="s">
        <v>286</v>
      </c>
      <c r="E3223">
        <v>156.922119140625</v>
      </c>
    </row>
    <row r="3224" spans="1:5">
      <c r="A3224" s="92">
        <v>2100</v>
      </c>
      <c r="B3224" s="92" t="s">
        <v>181</v>
      </c>
      <c r="C3224" s="92" t="s">
        <v>285</v>
      </c>
      <c r="D3224" s="92" t="s">
        <v>286</v>
      </c>
      <c r="E3224">
        <v>9.4344263076782209</v>
      </c>
    </row>
    <row r="3225" spans="1:5">
      <c r="A3225" s="92">
        <v>2100</v>
      </c>
      <c r="B3225" s="92" t="s">
        <v>181</v>
      </c>
      <c r="C3225" s="92" t="s">
        <v>285</v>
      </c>
      <c r="D3225" s="92" t="s">
        <v>286</v>
      </c>
      <c r="E3225">
        <v>3705.67358398438</v>
      </c>
    </row>
    <row r="3226" spans="1:5">
      <c r="A3226" s="92">
        <v>2100</v>
      </c>
      <c r="B3226" s="92" t="s">
        <v>181</v>
      </c>
      <c r="C3226" s="92" t="s">
        <v>285</v>
      </c>
      <c r="D3226" s="92" t="s">
        <v>286</v>
      </c>
      <c r="E3226">
        <v>2425.13403320312</v>
      </c>
    </row>
    <row r="3227" spans="1:5">
      <c r="A3227" s="92">
        <v>2100</v>
      </c>
      <c r="B3227" s="92" t="s">
        <v>124</v>
      </c>
      <c r="C3227" s="92" t="s">
        <v>285</v>
      </c>
      <c r="D3227" s="92" t="s">
        <v>286</v>
      </c>
      <c r="E3227">
        <v>3729.43212890625</v>
      </c>
    </row>
    <row r="3228" spans="1:5">
      <c r="A3228" s="92">
        <v>2100</v>
      </c>
      <c r="B3228" s="92" t="s">
        <v>124</v>
      </c>
      <c r="C3228" s="92" t="s">
        <v>285</v>
      </c>
      <c r="D3228" s="92" t="s">
        <v>286</v>
      </c>
      <c r="E3228">
        <v>3.1411147117614702</v>
      </c>
    </row>
    <row r="3229" spans="1:5">
      <c r="A3229" s="92">
        <v>2100</v>
      </c>
      <c r="B3229" s="92" t="s">
        <v>130</v>
      </c>
      <c r="C3229" s="92" t="s">
        <v>285</v>
      </c>
      <c r="D3229" s="92" t="s">
        <v>286</v>
      </c>
      <c r="E3229">
        <v>13072.197265625</v>
      </c>
    </row>
    <row r="3230" spans="1:5">
      <c r="A3230" s="92">
        <v>2100</v>
      </c>
      <c r="B3230" s="92" t="s">
        <v>130</v>
      </c>
      <c r="C3230" s="92" t="s">
        <v>285</v>
      </c>
      <c r="D3230" s="92" t="s">
        <v>286</v>
      </c>
      <c r="E3230">
        <v>510.74343872070301</v>
      </c>
    </row>
    <row r="3231" spans="1:5">
      <c r="A3231" s="92">
        <v>2100</v>
      </c>
      <c r="B3231" s="92" t="s">
        <v>130</v>
      </c>
      <c r="C3231" s="92" t="s">
        <v>285</v>
      </c>
      <c r="D3231" s="92" t="s">
        <v>286</v>
      </c>
      <c r="E3231">
        <v>8187.23583984375</v>
      </c>
    </row>
    <row r="3232" spans="1:5">
      <c r="A3232" s="92">
        <v>2100</v>
      </c>
      <c r="B3232" s="92" t="s">
        <v>130</v>
      </c>
      <c r="C3232" s="92" t="s">
        <v>285</v>
      </c>
      <c r="D3232" s="92" t="s">
        <v>286</v>
      </c>
      <c r="E3232">
        <v>1353.86804199219</v>
      </c>
    </row>
    <row r="3233" spans="1:5">
      <c r="A3233" s="92">
        <v>2100</v>
      </c>
      <c r="B3233" s="92" t="s">
        <v>130</v>
      </c>
      <c r="C3233" s="92" t="s">
        <v>285</v>
      </c>
      <c r="D3233" s="92" t="s">
        <v>286</v>
      </c>
      <c r="E3233">
        <v>262.70535278320301</v>
      </c>
    </row>
    <row r="3234" spans="1:5">
      <c r="A3234" s="92">
        <v>2100</v>
      </c>
      <c r="B3234" s="92" t="s">
        <v>130</v>
      </c>
      <c r="C3234" s="92" t="s">
        <v>285</v>
      </c>
      <c r="D3234" s="92" t="s">
        <v>286</v>
      </c>
      <c r="E3234">
        <v>5527.81787109375</v>
      </c>
    </row>
    <row r="3235" spans="1:5">
      <c r="A3235" s="92">
        <v>2100</v>
      </c>
      <c r="B3235" s="92" t="s">
        <v>132</v>
      </c>
      <c r="C3235" s="92" t="s">
        <v>285</v>
      </c>
      <c r="D3235" s="92" t="s">
        <v>286</v>
      </c>
      <c r="E3235">
        <v>23530.59765625</v>
      </c>
    </row>
    <row r="3236" spans="1:5">
      <c r="A3236" s="92">
        <v>2100</v>
      </c>
      <c r="B3236" s="92" t="s">
        <v>132</v>
      </c>
      <c r="C3236" s="92" t="s">
        <v>285</v>
      </c>
      <c r="D3236" s="92" t="s">
        <v>286</v>
      </c>
      <c r="E3236">
        <v>17209.8125</v>
      </c>
    </row>
    <row r="3237" spans="1:5">
      <c r="A3237" s="92">
        <v>2100</v>
      </c>
      <c r="B3237" s="92" t="s">
        <v>132</v>
      </c>
      <c r="C3237" s="92" t="s">
        <v>285</v>
      </c>
      <c r="D3237" s="92" t="s">
        <v>286</v>
      </c>
      <c r="E3237">
        <v>10588.5634765625</v>
      </c>
    </row>
    <row r="3238" spans="1:5">
      <c r="A3238" s="92">
        <v>2100</v>
      </c>
      <c r="B3238" s="92" t="s">
        <v>132</v>
      </c>
      <c r="C3238" s="92" t="s">
        <v>285</v>
      </c>
      <c r="D3238" s="92" t="s">
        <v>286</v>
      </c>
      <c r="E3238">
        <v>905.63861083984398</v>
      </c>
    </row>
    <row r="3239" spans="1:5">
      <c r="A3239" s="92">
        <v>2100</v>
      </c>
      <c r="B3239" s="92" t="s">
        <v>287</v>
      </c>
      <c r="C3239" s="92" t="s">
        <v>285</v>
      </c>
      <c r="D3239" s="92" t="s">
        <v>286</v>
      </c>
      <c r="E3239">
        <v>67.4239501953125</v>
      </c>
    </row>
    <row r="3240" spans="1:5">
      <c r="A3240" s="92">
        <v>2100</v>
      </c>
      <c r="B3240" s="92" t="s">
        <v>287</v>
      </c>
      <c r="C3240" s="92" t="s">
        <v>285</v>
      </c>
      <c r="D3240" s="92" t="s">
        <v>286</v>
      </c>
      <c r="E3240">
        <v>6988.5634765625</v>
      </c>
    </row>
    <row r="3241" spans="1:5">
      <c r="A3241" s="92">
        <v>2100</v>
      </c>
      <c r="B3241" s="92" t="s">
        <v>287</v>
      </c>
      <c r="C3241" s="92" t="s">
        <v>285</v>
      </c>
      <c r="D3241" s="92" t="s">
        <v>286</v>
      </c>
      <c r="E3241">
        <v>93.437164306640597</v>
      </c>
    </row>
    <row r="3242" spans="1:5">
      <c r="A3242" s="92">
        <v>2100</v>
      </c>
      <c r="B3242" s="92" t="s">
        <v>287</v>
      </c>
      <c r="C3242" s="92" t="s">
        <v>285</v>
      </c>
      <c r="D3242" s="92" t="s">
        <v>286</v>
      </c>
      <c r="E3242">
        <v>4587.408203125</v>
      </c>
    </row>
    <row r="3243" spans="1:5">
      <c r="A3243" s="92">
        <v>2100</v>
      </c>
      <c r="B3243" s="92" t="s">
        <v>141</v>
      </c>
      <c r="C3243" s="92" t="s">
        <v>285</v>
      </c>
      <c r="D3243" s="92" t="s">
        <v>286</v>
      </c>
      <c r="E3243">
        <v>2916.06909179688</v>
      </c>
    </row>
    <row r="3244" spans="1:5">
      <c r="A3244" s="92">
        <v>2100</v>
      </c>
      <c r="B3244" s="92" t="s">
        <v>141</v>
      </c>
      <c r="C3244" s="92" t="s">
        <v>285</v>
      </c>
      <c r="D3244" s="92" t="s">
        <v>286</v>
      </c>
      <c r="E3244">
        <v>3271.13500976562</v>
      </c>
    </row>
    <row r="3245" spans="1:5">
      <c r="A3245" s="92">
        <v>2100</v>
      </c>
      <c r="B3245" s="92" t="s">
        <v>141</v>
      </c>
      <c r="C3245" s="92" t="s">
        <v>285</v>
      </c>
      <c r="D3245" s="92" t="s">
        <v>286</v>
      </c>
      <c r="E3245">
        <v>7.4798450469970703</v>
      </c>
    </row>
    <row r="3246" spans="1:5">
      <c r="A3246" s="92">
        <v>2100</v>
      </c>
      <c r="B3246" s="92" t="s">
        <v>141</v>
      </c>
      <c r="C3246" s="92" t="s">
        <v>285</v>
      </c>
      <c r="D3246" s="92" t="s">
        <v>286</v>
      </c>
      <c r="E3246">
        <v>3561.29467773438</v>
      </c>
    </row>
    <row r="3247" spans="1:5">
      <c r="A3247" s="92">
        <v>2100</v>
      </c>
      <c r="B3247" s="92" t="s">
        <v>141</v>
      </c>
      <c r="C3247" s="92" t="s">
        <v>285</v>
      </c>
      <c r="D3247" s="92" t="s">
        <v>286</v>
      </c>
      <c r="E3247">
        <v>4957.240234375</v>
      </c>
    </row>
    <row r="3248" spans="1:5">
      <c r="A3248" s="92">
        <v>2100</v>
      </c>
      <c r="B3248" s="92" t="s">
        <v>141</v>
      </c>
      <c r="C3248" s="92" t="s">
        <v>285</v>
      </c>
      <c r="D3248" s="92" t="s">
        <v>286</v>
      </c>
      <c r="E3248">
        <v>4.4902572631835902</v>
      </c>
    </row>
    <row r="3249" spans="1:5">
      <c r="A3249" s="92">
        <v>2100</v>
      </c>
      <c r="B3249" s="92" t="s">
        <v>141</v>
      </c>
      <c r="C3249" s="92" t="s">
        <v>285</v>
      </c>
      <c r="D3249" s="92" t="s">
        <v>286</v>
      </c>
      <c r="E3249">
        <v>4375.92529296875</v>
      </c>
    </row>
    <row r="3250" spans="1:5">
      <c r="A3250" s="92">
        <v>2100</v>
      </c>
      <c r="B3250" s="92" t="s">
        <v>141</v>
      </c>
      <c r="C3250" s="92" t="s">
        <v>285</v>
      </c>
      <c r="D3250" s="92" t="s">
        <v>286</v>
      </c>
      <c r="E3250">
        <v>1581.34375</v>
      </c>
    </row>
    <row r="3251" spans="1:5">
      <c r="A3251" s="92">
        <v>2100</v>
      </c>
      <c r="B3251" s="92" t="s">
        <v>141</v>
      </c>
      <c r="C3251" s="92" t="s">
        <v>285</v>
      </c>
      <c r="D3251" s="92" t="s">
        <v>286</v>
      </c>
      <c r="E3251">
        <v>1872.8466796875</v>
      </c>
    </row>
    <row r="3252" spans="1:5">
      <c r="A3252" s="92">
        <v>2100</v>
      </c>
      <c r="B3252" s="92" t="s">
        <v>141</v>
      </c>
      <c r="C3252" s="92" t="s">
        <v>285</v>
      </c>
      <c r="D3252" s="92" t="s">
        <v>286</v>
      </c>
      <c r="E3252">
        <v>1850.47583007812</v>
      </c>
    </row>
    <row r="3253" spans="1:5">
      <c r="A3253" s="92">
        <v>2100</v>
      </c>
      <c r="B3253" s="92" t="s">
        <v>141</v>
      </c>
      <c r="C3253" s="92" t="s">
        <v>285</v>
      </c>
      <c r="D3253" s="92" t="s">
        <v>286</v>
      </c>
      <c r="E3253">
        <v>1974.78820800781</v>
      </c>
    </row>
    <row r="3254" spans="1:5">
      <c r="A3254" s="92">
        <v>2100</v>
      </c>
      <c r="B3254" s="92" t="s">
        <v>141</v>
      </c>
      <c r="C3254" s="92" t="s">
        <v>285</v>
      </c>
      <c r="D3254" s="92" t="s">
        <v>286</v>
      </c>
      <c r="E3254">
        <v>183.33441162109401</v>
      </c>
    </row>
    <row r="3255" spans="1:5">
      <c r="A3255" s="92">
        <v>2100</v>
      </c>
      <c r="B3255" s="92" t="s">
        <v>182</v>
      </c>
      <c r="C3255" s="92" t="s">
        <v>285</v>
      </c>
      <c r="D3255" s="92" t="s">
        <v>286</v>
      </c>
      <c r="E3255">
        <v>1729.27282714844</v>
      </c>
    </row>
    <row r="3256" spans="1:5">
      <c r="A3256" s="92">
        <v>2100</v>
      </c>
      <c r="B3256" s="92" t="s">
        <v>182</v>
      </c>
      <c r="C3256" s="92" t="s">
        <v>285</v>
      </c>
      <c r="D3256" s="92" t="s">
        <v>286</v>
      </c>
      <c r="E3256">
        <v>1507.58435058594</v>
      </c>
    </row>
    <row r="3257" spans="1:5">
      <c r="A3257" s="92">
        <v>2100</v>
      </c>
      <c r="B3257" s="92" t="s">
        <v>182</v>
      </c>
      <c r="C3257" s="92" t="s">
        <v>285</v>
      </c>
      <c r="D3257" s="92" t="s">
        <v>286</v>
      </c>
      <c r="E3257">
        <v>2316.76000976562</v>
      </c>
    </row>
    <row r="3258" spans="1:5">
      <c r="A3258" s="92">
        <v>2100</v>
      </c>
      <c r="B3258" s="92" t="s">
        <v>144</v>
      </c>
      <c r="C3258" s="92" t="s">
        <v>285</v>
      </c>
      <c r="D3258" s="92" t="s">
        <v>286</v>
      </c>
      <c r="E3258">
        <v>3020.50463867188</v>
      </c>
    </row>
    <row r="3259" spans="1:5">
      <c r="A3259" s="92">
        <v>2100</v>
      </c>
      <c r="B3259" s="92" t="s">
        <v>144</v>
      </c>
      <c r="C3259" s="92" t="s">
        <v>285</v>
      </c>
      <c r="D3259" s="92" t="s">
        <v>286</v>
      </c>
      <c r="E3259">
        <v>1160.39868164062</v>
      </c>
    </row>
    <row r="3260" spans="1:5">
      <c r="A3260" s="92">
        <v>2100</v>
      </c>
      <c r="B3260" s="92" t="s">
        <v>144</v>
      </c>
      <c r="C3260" s="92" t="s">
        <v>285</v>
      </c>
      <c r="D3260" s="92" t="s">
        <v>286</v>
      </c>
      <c r="E3260">
        <v>5785.2490234375</v>
      </c>
    </row>
    <row r="3261" spans="1:5">
      <c r="A3261" s="92">
        <v>2100</v>
      </c>
      <c r="B3261" s="92" t="s">
        <v>144</v>
      </c>
      <c r="C3261" s="92" t="s">
        <v>285</v>
      </c>
      <c r="D3261" s="92" t="s">
        <v>286</v>
      </c>
      <c r="E3261">
        <v>541.53912353515602</v>
      </c>
    </row>
    <row r="3262" spans="1:5">
      <c r="A3262" s="92">
        <v>2100</v>
      </c>
      <c r="B3262" s="92" t="s">
        <v>144</v>
      </c>
      <c r="C3262" s="92" t="s">
        <v>285</v>
      </c>
      <c r="D3262" s="92" t="s">
        <v>286</v>
      </c>
      <c r="E3262">
        <v>106.399742126465</v>
      </c>
    </row>
    <row r="3263" spans="1:5">
      <c r="A3263" s="92">
        <v>2100</v>
      </c>
      <c r="B3263" s="92" t="s">
        <v>144</v>
      </c>
      <c r="C3263" s="92" t="s">
        <v>285</v>
      </c>
      <c r="D3263" s="92" t="s">
        <v>286</v>
      </c>
      <c r="E3263">
        <v>3596.33520507812</v>
      </c>
    </row>
    <row r="3264" spans="1:5">
      <c r="A3264" s="92">
        <v>2100</v>
      </c>
      <c r="B3264" s="92" t="s">
        <v>144</v>
      </c>
      <c r="C3264" s="92" t="s">
        <v>285</v>
      </c>
      <c r="D3264" s="92" t="s">
        <v>286</v>
      </c>
      <c r="E3264">
        <v>1678.86889648438</v>
      </c>
    </row>
    <row r="3265" spans="1:5">
      <c r="A3265" s="92">
        <v>2100</v>
      </c>
      <c r="B3265" s="92" t="s">
        <v>147</v>
      </c>
      <c r="C3265" s="92" t="s">
        <v>285</v>
      </c>
      <c r="D3265" s="92" t="s">
        <v>286</v>
      </c>
      <c r="E3265">
        <v>2165.40405273438</v>
      </c>
    </row>
    <row r="3266" spans="1:5">
      <c r="A3266" s="92">
        <v>2100</v>
      </c>
      <c r="B3266" s="92" t="s">
        <v>147</v>
      </c>
      <c r="C3266" s="92" t="s">
        <v>285</v>
      </c>
      <c r="D3266" s="92" t="s">
        <v>286</v>
      </c>
      <c r="E3266">
        <v>767.272705078125</v>
      </c>
    </row>
    <row r="3267" spans="1:5">
      <c r="A3267" s="92">
        <v>2100</v>
      </c>
      <c r="B3267" s="92" t="s">
        <v>147</v>
      </c>
      <c r="C3267" s="92" t="s">
        <v>285</v>
      </c>
      <c r="D3267" s="92" t="s">
        <v>286</v>
      </c>
      <c r="E3267">
        <v>306.44775390625</v>
      </c>
    </row>
    <row r="3268" spans="1:5">
      <c r="A3268" s="92">
        <v>2100</v>
      </c>
      <c r="B3268" s="92" t="s">
        <v>147</v>
      </c>
      <c r="C3268" s="92" t="s">
        <v>285</v>
      </c>
      <c r="D3268" s="92" t="s">
        <v>286</v>
      </c>
      <c r="E3268">
        <v>5697.4072265625</v>
      </c>
    </row>
    <row r="3269" spans="1:5">
      <c r="A3269" s="92">
        <v>2100</v>
      </c>
      <c r="B3269" s="92" t="s">
        <v>147</v>
      </c>
      <c r="C3269" s="92" t="s">
        <v>285</v>
      </c>
      <c r="D3269" s="92" t="s">
        <v>286</v>
      </c>
      <c r="E3269">
        <v>5357.7734375</v>
      </c>
    </row>
    <row r="3270" spans="1:5">
      <c r="A3270" s="92">
        <v>2100</v>
      </c>
      <c r="B3270" s="92" t="s">
        <v>183</v>
      </c>
      <c r="C3270" s="92" t="s">
        <v>285</v>
      </c>
      <c r="D3270" s="92" t="s">
        <v>286</v>
      </c>
      <c r="E3270">
        <v>14781.9140625</v>
      </c>
    </row>
    <row r="3271" spans="1:5">
      <c r="A3271" s="92">
        <v>2100</v>
      </c>
      <c r="B3271" s="92" t="s">
        <v>183</v>
      </c>
      <c r="C3271" s="92" t="s">
        <v>285</v>
      </c>
      <c r="D3271" s="92" t="s">
        <v>286</v>
      </c>
      <c r="E3271">
        <v>3804.34985351562</v>
      </c>
    </row>
    <row r="3272" spans="1:5">
      <c r="A3272" s="92">
        <v>2100</v>
      </c>
      <c r="B3272" s="92" t="s">
        <v>183</v>
      </c>
      <c r="C3272" s="92" t="s">
        <v>285</v>
      </c>
      <c r="D3272" s="92" t="s">
        <v>286</v>
      </c>
      <c r="E3272">
        <v>1607.52551269531</v>
      </c>
    </row>
    <row r="3273" spans="1:5">
      <c r="A3273" s="92">
        <v>2100</v>
      </c>
      <c r="B3273" s="92" t="s">
        <v>183</v>
      </c>
      <c r="C3273" s="92" t="s">
        <v>285</v>
      </c>
      <c r="D3273" s="92" t="s">
        <v>286</v>
      </c>
      <c r="E3273">
        <v>4596.01513671875</v>
      </c>
    </row>
    <row r="3274" spans="1:5">
      <c r="A3274" s="92">
        <v>2100</v>
      </c>
      <c r="B3274" s="92" t="s">
        <v>149</v>
      </c>
      <c r="C3274" s="92" t="s">
        <v>285</v>
      </c>
      <c r="D3274" s="92" t="s">
        <v>286</v>
      </c>
      <c r="E3274">
        <v>713.55529785156205</v>
      </c>
    </row>
    <row r="3275" spans="1:5">
      <c r="A3275" s="92">
        <v>2100</v>
      </c>
      <c r="B3275" s="92" t="s">
        <v>149</v>
      </c>
      <c r="C3275" s="92" t="s">
        <v>285</v>
      </c>
      <c r="D3275" s="92" t="s">
        <v>286</v>
      </c>
      <c r="E3275">
        <v>1.52493055793457E-4</v>
      </c>
    </row>
    <row r="3276" spans="1:5">
      <c r="A3276" s="92">
        <v>2100</v>
      </c>
      <c r="B3276" s="92" t="s">
        <v>149</v>
      </c>
      <c r="C3276" s="92" t="s">
        <v>285</v>
      </c>
      <c r="D3276" s="92" t="s">
        <v>286</v>
      </c>
      <c r="E3276">
        <v>29.534187316894499</v>
      </c>
    </row>
    <row r="3277" spans="1:5">
      <c r="A3277" s="92">
        <v>2100</v>
      </c>
      <c r="B3277" s="92" t="s">
        <v>149</v>
      </c>
      <c r="C3277" s="92" t="s">
        <v>285</v>
      </c>
      <c r="D3277" s="92" t="s">
        <v>286</v>
      </c>
      <c r="E3277">
        <v>5.9058108329772896</v>
      </c>
    </row>
    <row r="3278" spans="1:5">
      <c r="A3278" s="92">
        <v>2100</v>
      </c>
      <c r="B3278" s="92" t="s">
        <v>149</v>
      </c>
      <c r="C3278" s="92" t="s">
        <v>285</v>
      </c>
      <c r="D3278" s="92" t="s">
        <v>286</v>
      </c>
      <c r="E3278">
        <v>1.14406502246857</v>
      </c>
    </row>
    <row r="3279" spans="1:5">
      <c r="A3279" s="92">
        <v>2100</v>
      </c>
      <c r="B3279" s="92" t="s">
        <v>149</v>
      </c>
      <c r="C3279" s="92" t="s">
        <v>285</v>
      </c>
      <c r="D3279" s="92" t="s">
        <v>286</v>
      </c>
      <c r="E3279">
        <v>3.7350816726684601</v>
      </c>
    </row>
    <row r="3280" spans="1:5">
      <c r="A3280" s="92">
        <v>2100</v>
      </c>
      <c r="B3280" s="92" t="s">
        <v>149</v>
      </c>
      <c r="C3280" s="92" t="s">
        <v>285</v>
      </c>
      <c r="D3280" s="92" t="s">
        <v>286</v>
      </c>
      <c r="E3280">
        <v>539.942138671875</v>
      </c>
    </row>
    <row r="3281" spans="1:5">
      <c r="A3281" s="92">
        <v>2100</v>
      </c>
      <c r="B3281" s="92" t="s">
        <v>149</v>
      </c>
      <c r="C3281" s="92" t="s">
        <v>285</v>
      </c>
      <c r="D3281" s="92" t="s">
        <v>286</v>
      </c>
      <c r="E3281">
        <v>7.3409452438354501</v>
      </c>
    </row>
    <row r="3282" spans="1:5">
      <c r="A3282" s="92">
        <v>2100</v>
      </c>
      <c r="B3282" s="92" t="s">
        <v>149</v>
      </c>
      <c r="C3282" s="92" t="s">
        <v>285</v>
      </c>
      <c r="D3282" s="92" t="s">
        <v>286</v>
      </c>
      <c r="E3282">
        <v>3375.4921875</v>
      </c>
    </row>
    <row r="3283" spans="1:5">
      <c r="A3283" s="92">
        <v>2100</v>
      </c>
      <c r="B3283" s="92" t="s">
        <v>149</v>
      </c>
      <c r="C3283" s="92" t="s">
        <v>285</v>
      </c>
      <c r="D3283" s="92" t="s">
        <v>286</v>
      </c>
      <c r="E3283">
        <v>128.29067993164099</v>
      </c>
    </row>
    <row r="3284" spans="1:5">
      <c r="A3284" s="92">
        <v>2100</v>
      </c>
      <c r="B3284" s="92" t="s">
        <v>149</v>
      </c>
      <c r="C3284" s="92" t="s">
        <v>285</v>
      </c>
      <c r="D3284" s="92" t="s">
        <v>286</v>
      </c>
      <c r="E3284">
        <v>1.7974208593368499</v>
      </c>
    </row>
    <row r="3285" spans="1:5">
      <c r="A3285" s="92">
        <v>2100</v>
      </c>
      <c r="B3285" s="92" t="s">
        <v>149</v>
      </c>
      <c r="C3285" s="92" t="s">
        <v>285</v>
      </c>
      <c r="D3285" s="92" t="s">
        <v>286</v>
      </c>
      <c r="E3285">
        <v>0.70474970340728804</v>
      </c>
    </row>
    <row r="3286" spans="1:5">
      <c r="A3286" s="92">
        <v>2100</v>
      </c>
      <c r="B3286" s="92" t="s">
        <v>149</v>
      </c>
      <c r="C3286" s="92" t="s">
        <v>285</v>
      </c>
      <c r="D3286" s="92" t="s">
        <v>286</v>
      </c>
      <c r="E3286">
        <v>0.74280738830566395</v>
      </c>
    </row>
    <row r="3287" spans="1:5">
      <c r="A3287" s="92">
        <v>2100</v>
      </c>
      <c r="B3287" s="92" t="s">
        <v>149</v>
      </c>
      <c r="C3287" s="92" t="s">
        <v>285</v>
      </c>
      <c r="D3287" s="92" t="s">
        <v>286</v>
      </c>
      <c r="E3287">
        <v>88.093925476074205</v>
      </c>
    </row>
    <row r="3288" spans="1:5">
      <c r="A3288" s="92">
        <v>2100</v>
      </c>
      <c r="B3288" s="92" t="s">
        <v>155</v>
      </c>
      <c r="C3288" s="92" t="s">
        <v>285</v>
      </c>
      <c r="D3288" s="92" t="s">
        <v>286</v>
      </c>
      <c r="E3288">
        <v>717.212158203125</v>
      </c>
    </row>
    <row r="3289" spans="1:5">
      <c r="A3289" s="92">
        <v>2100</v>
      </c>
      <c r="B3289" s="92" t="s">
        <v>155</v>
      </c>
      <c r="C3289" s="92" t="s">
        <v>285</v>
      </c>
      <c r="D3289" s="92" t="s">
        <v>286</v>
      </c>
      <c r="E3289">
        <v>2437.27880859375</v>
      </c>
    </row>
    <row r="3290" spans="1:5">
      <c r="A3290" s="92">
        <v>2100</v>
      </c>
      <c r="B3290" s="92" t="s">
        <v>155</v>
      </c>
      <c r="C3290" s="92" t="s">
        <v>285</v>
      </c>
      <c r="D3290" s="92" t="s">
        <v>286</v>
      </c>
      <c r="E3290">
        <v>2243.65600585938</v>
      </c>
    </row>
    <row r="3291" spans="1:5">
      <c r="A3291" s="92">
        <v>2100</v>
      </c>
      <c r="B3291" s="92" t="s">
        <v>155</v>
      </c>
      <c r="C3291" s="92" t="s">
        <v>285</v>
      </c>
      <c r="D3291" s="92" t="s">
        <v>286</v>
      </c>
      <c r="E3291">
        <v>7120.42236328125</v>
      </c>
    </row>
    <row r="3292" spans="1:5">
      <c r="A3292" s="92">
        <v>2100</v>
      </c>
      <c r="B3292" s="92" t="s">
        <v>155</v>
      </c>
      <c r="C3292" s="92" t="s">
        <v>285</v>
      </c>
      <c r="D3292" s="92" t="s">
        <v>286</v>
      </c>
      <c r="E3292">
        <v>4952.10546875</v>
      </c>
    </row>
    <row r="3293" spans="1:5">
      <c r="A3293" s="92">
        <v>2100</v>
      </c>
      <c r="B3293" s="92" t="s">
        <v>155</v>
      </c>
      <c r="C3293" s="92" t="s">
        <v>285</v>
      </c>
      <c r="D3293" s="92" t="s">
        <v>286</v>
      </c>
      <c r="E3293">
        <v>309.108642578125</v>
      </c>
    </row>
    <row r="3294" spans="1:5">
      <c r="A3294" s="92">
        <v>2100</v>
      </c>
      <c r="B3294" s="92" t="s">
        <v>155</v>
      </c>
      <c r="C3294" s="92" t="s">
        <v>285</v>
      </c>
      <c r="D3294" s="92" t="s">
        <v>286</v>
      </c>
      <c r="E3294">
        <v>15924.501953125</v>
      </c>
    </row>
    <row r="3295" spans="1:5">
      <c r="A3295" s="92">
        <v>2100</v>
      </c>
      <c r="B3295" s="92" t="s">
        <v>155</v>
      </c>
      <c r="C3295" s="92" t="s">
        <v>285</v>
      </c>
      <c r="D3295" s="92" t="s">
        <v>286</v>
      </c>
      <c r="E3295">
        <v>1.42801249027252</v>
      </c>
    </row>
    <row r="3296" spans="1:5">
      <c r="A3296" s="92">
        <v>2100</v>
      </c>
      <c r="B3296" s="92" t="s">
        <v>155</v>
      </c>
      <c r="C3296" s="92" t="s">
        <v>285</v>
      </c>
      <c r="D3296" s="92" t="s">
        <v>286</v>
      </c>
      <c r="E3296">
        <v>3.5765122156590202E-3</v>
      </c>
    </row>
    <row r="3297" spans="1:5">
      <c r="A3297" s="92">
        <v>2100</v>
      </c>
      <c r="B3297" s="92" t="s">
        <v>155</v>
      </c>
      <c r="C3297" s="92" t="s">
        <v>285</v>
      </c>
      <c r="D3297" s="92" t="s">
        <v>286</v>
      </c>
      <c r="E3297">
        <v>15322.65625</v>
      </c>
    </row>
    <row r="3298" spans="1:5">
      <c r="A3298" s="92">
        <v>2100</v>
      </c>
      <c r="B3298" s="92" t="s">
        <v>155</v>
      </c>
      <c r="C3298" s="92" t="s">
        <v>285</v>
      </c>
      <c r="D3298" s="92" t="s">
        <v>286</v>
      </c>
      <c r="E3298">
        <v>0.52475172281265303</v>
      </c>
    </row>
    <row r="3299" spans="1:5">
      <c r="A3299" s="92">
        <v>2100</v>
      </c>
      <c r="B3299" s="92" t="s">
        <v>155</v>
      </c>
      <c r="C3299" s="92" t="s">
        <v>285</v>
      </c>
      <c r="D3299" s="92" t="s">
        <v>286</v>
      </c>
      <c r="E3299">
        <v>52.390422821044901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4AE4-C6DB-45F3-B48D-760479CE8FB5}">
  <sheetPr filterMode="1"/>
  <dimension ref="A1:K385"/>
  <sheetViews>
    <sheetView workbookViewId="0">
      <selection activeCell="J25" sqref="J25:J50"/>
    </sheetView>
  </sheetViews>
  <sheetFormatPr defaultRowHeight="14.75"/>
  <cols>
    <col min="1" max="1" width="84.86328125" bestFit="1" customWidth="1"/>
    <col min="2" max="2" width="14.08984375" customWidth="1"/>
    <col min="3" max="3" width="13.953125" bestFit="1" customWidth="1"/>
    <col min="4" max="4" width="9.7265625" bestFit="1" customWidth="1"/>
  </cols>
  <sheetData>
    <row r="1" spans="1:11">
      <c r="A1" t="s">
        <v>251</v>
      </c>
    </row>
    <row r="2" spans="1:11">
      <c r="A2" t="s">
        <v>252</v>
      </c>
    </row>
    <row r="3" spans="1:11">
      <c r="A3" t="s">
        <v>253</v>
      </c>
    </row>
    <row r="4" spans="1:11">
      <c r="A4" t="s">
        <v>254</v>
      </c>
    </row>
    <row r="5" spans="1:11">
      <c r="A5" t="s">
        <v>255</v>
      </c>
    </row>
    <row r="6" spans="1:11">
      <c r="A6" t="s">
        <v>256</v>
      </c>
    </row>
    <row r="7" spans="1:11">
      <c r="A7" t="s">
        <v>257</v>
      </c>
      <c r="B7" t="s">
        <v>258</v>
      </c>
      <c r="C7" t="s">
        <v>259</v>
      </c>
      <c r="D7" t="s">
        <v>260</v>
      </c>
      <c r="E7">
        <v>1971</v>
      </c>
      <c r="F7">
        <v>2005</v>
      </c>
      <c r="G7">
        <v>2010</v>
      </c>
      <c r="H7">
        <v>2015</v>
      </c>
      <c r="I7">
        <v>2017</v>
      </c>
      <c r="J7">
        <v>2020</v>
      </c>
      <c r="K7">
        <v>2100</v>
      </c>
    </row>
    <row r="8" spans="1:11" hidden="1">
      <c r="A8" t="s">
        <v>155</v>
      </c>
      <c r="B8" t="s">
        <v>261</v>
      </c>
      <c r="C8" t="s">
        <v>262</v>
      </c>
      <c r="D8" t="s">
        <v>263</v>
      </c>
      <c r="E8">
        <v>0.35920000000000002</v>
      </c>
      <c r="F8">
        <v>0.35920000000000002</v>
      </c>
      <c r="G8">
        <v>0.35920000000000002</v>
      </c>
      <c r="H8">
        <v>0.35920000000000002</v>
      </c>
      <c r="I8">
        <v>0.35920000000000002</v>
      </c>
      <c r="J8">
        <v>0</v>
      </c>
      <c r="K8">
        <v>0</v>
      </c>
    </row>
    <row r="9" spans="1:11" hidden="1">
      <c r="A9" t="s">
        <v>155</v>
      </c>
      <c r="B9" t="s">
        <v>261</v>
      </c>
      <c r="C9" t="s">
        <v>262</v>
      </c>
      <c r="D9" t="s">
        <v>264</v>
      </c>
      <c r="E9">
        <v>0.02</v>
      </c>
      <c r="F9">
        <v>0.02</v>
      </c>
      <c r="G9">
        <v>0.02</v>
      </c>
      <c r="H9">
        <v>0.02</v>
      </c>
      <c r="I9">
        <v>0.02</v>
      </c>
      <c r="J9">
        <v>0.05</v>
      </c>
      <c r="K9">
        <v>0.05</v>
      </c>
    </row>
    <row r="10" spans="1:11" hidden="1">
      <c r="A10" t="s">
        <v>155</v>
      </c>
      <c r="B10" t="s">
        <v>261</v>
      </c>
      <c r="C10" t="s">
        <v>265</v>
      </c>
      <c r="D10" t="s">
        <v>263</v>
      </c>
      <c r="E10">
        <v>0.48330000000000001</v>
      </c>
      <c r="F10">
        <v>0.48330000000000001</v>
      </c>
      <c r="G10">
        <v>0.48330000000000001</v>
      </c>
      <c r="H10">
        <v>0.48330000000000001</v>
      </c>
      <c r="I10">
        <v>0.48330000000000001</v>
      </c>
      <c r="J10">
        <v>0.75</v>
      </c>
      <c r="K10">
        <v>0.75</v>
      </c>
    </row>
    <row r="11" spans="1:11" hidden="1">
      <c r="A11" t="s">
        <v>155</v>
      </c>
      <c r="B11" t="s">
        <v>261</v>
      </c>
      <c r="C11" t="s">
        <v>266</v>
      </c>
      <c r="D11" t="s">
        <v>263</v>
      </c>
      <c r="E11">
        <v>0.13469999999999999</v>
      </c>
      <c r="F11">
        <v>0.13469999999999999</v>
      </c>
      <c r="G11">
        <v>0.13469999999999999</v>
      </c>
      <c r="H11">
        <v>0.13469999999999999</v>
      </c>
      <c r="I11">
        <v>0.13469999999999999</v>
      </c>
      <c r="J11">
        <v>0.1</v>
      </c>
      <c r="K11">
        <v>0.1</v>
      </c>
    </row>
    <row r="12" spans="1:11" hidden="1">
      <c r="A12" t="s">
        <v>155</v>
      </c>
      <c r="B12" t="s">
        <v>261</v>
      </c>
      <c r="C12" t="s">
        <v>267</v>
      </c>
      <c r="D12" t="s">
        <v>263</v>
      </c>
      <c r="E12">
        <v>2.8E-3</v>
      </c>
      <c r="F12">
        <v>2.8E-3</v>
      </c>
      <c r="G12">
        <v>2.8E-3</v>
      </c>
      <c r="H12">
        <v>2.8E-3</v>
      </c>
      <c r="I12">
        <v>2.8E-3</v>
      </c>
      <c r="J12">
        <v>0.1</v>
      </c>
      <c r="K12">
        <v>0.1</v>
      </c>
    </row>
    <row r="13" spans="1:11" hidden="1">
      <c r="A13" t="s">
        <v>155</v>
      </c>
      <c r="B13" t="s">
        <v>268</v>
      </c>
      <c r="C13" t="s">
        <v>262</v>
      </c>
      <c r="D13" t="s">
        <v>263</v>
      </c>
      <c r="E13">
        <v>0.2014</v>
      </c>
      <c r="F13">
        <v>0.2014</v>
      </c>
      <c r="G13">
        <v>0.2014</v>
      </c>
      <c r="H13">
        <v>0.2014</v>
      </c>
      <c r="I13">
        <v>0.2014</v>
      </c>
      <c r="J13">
        <v>0</v>
      </c>
      <c r="K13">
        <v>0</v>
      </c>
    </row>
    <row r="14" spans="1:11" hidden="1">
      <c r="A14" t="s">
        <v>155</v>
      </c>
      <c r="B14" t="s">
        <v>268</v>
      </c>
      <c r="C14" t="s">
        <v>262</v>
      </c>
      <c r="D14" t="s">
        <v>264</v>
      </c>
      <c r="E14">
        <v>0.11749999999999999</v>
      </c>
      <c r="F14">
        <v>0.11749999999999999</v>
      </c>
      <c r="G14">
        <v>0.11749999999999999</v>
      </c>
      <c r="H14">
        <v>0.11749999999999999</v>
      </c>
      <c r="I14">
        <v>0.11749999999999999</v>
      </c>
      <c r="J14">
        <v>0.05</v>
      </c>
      <c r="K14">
        <v>0.05</v>
      </c>
    </row>
    <row r="15" spans="1:11" hidden="1">
      <c r="A15" t="s">
        <v>155</v>
      </c>
      <c r="B15" t="s">
        <v>268</v>
      </c>
      <c r="C15" t="s">
        <v>265</v>
      </c>
      <c r="D15" t="s">
        <v>263</v>
      </c>
      <c r="E15">
        <v>0.13919999999999999</v>
      </c>
      <c r="F15">
        <v>0.13919999999999999</v>
      </c>
      <c r="G15">
        <v>0.13919999999999999</v>
      </c>
      <c r="H15">
        <v>0.13919999999999999</v>
      </c>
      <c r="I15">
        <v>0.13919999999999999</v>
      </c>
      <c r="J15">
        <v>0.25</v>
      </c>
      <c r="K15">
        <v>0.25</v>
      </c>
    </row>
    <row r="16" spans="1:11" hidden="1">
      <c r="A16" t="s">
        <v>155</v>
      </c>
      <c r="B16" t="s">
        <v>268</v>
      </c>
      <c r="C16" t="s">
        <v>266</v>
      </c>
      <c r="D16" t="s">
        <v>263</v>
      </c>
      <c r="E16">
        <v>8.0600000000000005E-2</v>
      </c>
      <c r="F16">
        <v>8.0600000000000005E-2</v>
      </c>
      <c r="G16">
        <v>8.0600000000000005E-2</v>
      </c>
      <c r="H16">
        <v>8.0600000000000005E-2</v>
      </c>
      <c r="I16">
        <v>8.0600000000000005E-2</v>
      </c>
      <c r="J16">
        <v>0.1</v>
      </c>
      <c r="K16">
        <v>0.1</v>
      </c>
    </row>
    <row r="17" spans="1:11" hidden="1">
      <c r="A17" t="s">
        <v>155</v>
      </c>
      <c r="B17" t="s">
        <v>268</v>
      </c>
      <c r="C17" t="s">
        <v>267</v>
      </c>
      <c r="D17" t="s">
        <v>263</v>
      </c>
      <c r="E17">
        <v>0.46129999999999999</v>
      </c>
      <c r="F17">
        <v>0.46129999999999999</v>
      </c>
      <c r="G17">
        <v>0.46129999999999999</v>
      </c>
      <c r="H17">
        <v>0.46129999999999999</v>
      </c>
      <c r="I17">
        <v>0.46129999999999999</v>
      </c>
      <c r="J17">
        <v>0.5</v>
      </c>
      <c r="K17">
        <v>0.5</v>
      </c>
    </row>
    <row r="18" spans="1:11" hidden="1">
      <c r="A18" t="s">
        <v>155</v>
      </c>
      <c r="B18" t="s">
        <v>269</v>
      </c>
      <c r="C18" t="s">
        <v>262</v>
      </c>
      <c r="D18" t="s">
        <v>263</v>
      </c>
      <c r="E18">
        <v>3.4299999999999997E-2</v>
      </c>
      <c r="F18">
        <v>3.4299999999999997E-2</v>
      </c>
      <c r="G18">
        <v>3.4299999999999997E-2</v>
      </c>
      <c r="H18">
        <v>3.4299999999999997E-2</v>
      </c>
      <c r="I18">
        <v>3.4299999999999997E-2</v>
      </c>
      <c r="J18">
        <v>0</v>
      </c>
      <c r="K18">
        <v>0</v>
      </c>
    </row>
    <row r="19" spans="1:11" hidden="1">
      <c r="A19" t="s">
        <v>155</v>
      </c>
      <c r="B19" t="s">
        <v>269</v>
      </c>
      <c r="C19" t="s">
        <v>262</v>
      </c>
      <c r="D19" t="s">
        <v>264</v>
      </c>
      <c r="E19">
        <v>7.6499999999999999E-2</v>
      </c>
      <c r="F19">
        <v>7.6499999999999999E-2</v>
      </c>
      <c r="G19">
        <v>7.6499999999999999E-2</v>
      </c>
      <c r="H19">
        <v>7.6499999999999999E-2</v>
      </c>
      <c r="I19">
        <v>7.6499999999999999E-2</v>
      </c>
      <c r="J19">
        <v>0.05</v>
      </c>
      <c r="K19">
        <v>0.05</v>
      </c>
    </row>
    <row r="20" spans="1:11" hidden="1">
      <c r="A20" t="s">
        <v>155</v>
      </c>
      <c r="B20" t="s">
        <v>269</v>
      </c>
      <c r="C20" t="s">
        <v>265</v>
      </c>
      <c r="D20" t="s">
        <v>263</v>
      </c>
      <c r="E20">
        <v>0.71209999999999996</v>
      </c>
      <c r="F20">
        <v>0.71209999999999996</v>
      </c>
      <c r="G20">
        <v>0.71209999999999996</v>
      </c>
      <c r="H20">
        <v>0.71209999999999996</v>
      </c>
      <c r="I20">
        <v>0.71209999999999996</v>
      </c>
      <c r="J20">
        <v>0.3</v>
      </c>
      <c r="K20">
        <v>0.3</v>
      </c>
    </row>
    <row r="21" spans="1:11" hidden="1">
      <c r="A21" t="s">
        <v>155</v>
      </c>
      <c r="B21" t="s">
        <v>269</v>
      </c>
      <c r="C21" t="s">
        <v>266</v>
      </c>
      <c r="D21" t="s">
        <v>263</v>
      </c>
      <c r="E21">
        <v>6.7199999999999996E-2</v>
      </c>
      <c r="F21">
        <v>6.7199999999999996E-2</v>
      </c>
      <c r="G21">
        <v>6.7199999999999996E-2</v>
      </c>
      <c r="H21">
        <v>6.7199999999999996E-2</v>
      </c>
      <c r="I21">
        <v>6.7199999999999996E-2</v>
      </c>
      <c r="J21">
        <v>0</v>
      </c>
      <c r="K21">
        <v>0</v>
      </c>
    </row>
    <row r="22" spans="1:11" hidden="1">
      <c r="A22" t="s">
        <v>155</v>
      </c>
      <c r="B22" t="s">
        <v>269</v>
      </c>
      <c r="C22" t="s">
        <v>267</v>
      </c>
      <c r="D22" t="s">
        <v>263</v>
      </c>
      <c r="E22">
        <v>0.1099</v>
      </c>
      <c r="F22">
        <v>0.1099</v>
      </c>
      <c r="G22">
        <v>0.1099</v>
      </c>
      <c r="H22">
        <v>0.1099</v>
      </c>
      <c r="I22">
        <v>0.1099</v>
      </c>
      <c r="J22">
        <v>0.65</v>
      </c>
      <c r="K22">
        <v>0.65</v>
      </c>
    </row>
    <row r="23" spans="1:11" hidden="1">
      <c r="A23" t="s">
        <v>155</v>
      </c>
      <c r="B23" t="s">
        <v>270</v>
      </c>
      <c r="C23" t="s">
        <v>262</v>
      </c>
      <c r="D23" t="s">
        <v>263</v>
      </c>
      <c r="E23">
        <v>0.2944</v>
      </c>
      <c r="F23">
        <v>0.2944</v>
      </c>
      <c r="G23">
        <v>0.2944</v>
      </c>
      <c r="H23">
        <v>0.2944</v>
      </c>
      <c r="I23">
        <v>0.2944</v>
      </c>
      <c r="J23">
        <v>0</v>
      </c>
      <c r="K23">
        <v>0</v>
      </c>
    </row>
    <row r="24" spans="1:11" hidden="1">
      <c r="A24" t="s">
        <v>155</v>
      </c>
      <c r="B24" t="s">
        <v>270</v>
      </c>
      <c r="C24" t="s">
        <v>262</v>
      </c>
      <c r="D24" t="s">
        <v>264</v>
      </c>
      <c r="E24">
        <v>0.14660000000000001</v>
      </c>
      <c r="F24">
        <v>0.14660000000000001</v>
      </c>
      <c r="G24">
        <v>0.14660000000000001</v>
      </c>
      <c r="H24">
        <v>0.14660000000000001</v>
      </c>
      <c r="I24">
        <v>0.14660000000000001</v>
      </c>
      <c r="J24">
        <v>0.1</v>
      </c>
      <c r="K24">
        <v>0.1</v>
      </c>
    </row>
    <row r="25" spans="1:11" hidden="1">
      <c r="A25" t="s">
        <v>155</v>
      </c>
      <c r="B25" t="s">
        <v>270</v>
      </c>
      <c r="C25" t="s">
        <v>265</v>
      </c>
      <c r="D25" t="s">
        <v>263</v>
      </c>
      <c r="E25">
        <v>0.4052</v>
      </c>
      <c r="F25">
        <v>0.4052</v>
      </c>
      <c r="G25">
        <v>0.4052</v>
      </c>
      <c r="H25">
        <v>0.4052</v>
      </c>
      <c r="I25">
        <v>0.4052</v>
      </c>
      <c r="J25">
        <v>0.8</v>
      </c>
      <c r="K25">
        <v>0.8</v>
      </c>
    </row>
    <row r="26" spans="1:11" hidden="1">
      <c r="A26" t="s">
        <v>155</v>
      </c>
      <c r="B26" t="s">
        <v>270</v>
      </c>
      <c r="C26" t="s">
        <v>266</v>
      </c>
      <c r="D26" t="s">
        <v>263</v>
      </c>
      <c r="E26">
        <v>0.15379999999999999</v>
      </c>
      <c r="F26">
        <v>0.15379999999999999</v>
      </c>
      <c r="G26">
        <v>0.15379999999999999</v>
      </c>
      <c r="H26">
        <v>0.15379999999999999</v>
      </c>
      <c r="I26">
        <v>0.15379999999999999</v>
      </c>
      <c r="J26">
        <v>0.1</v>
      </c>
      <c r="K26">
        <v>0.1</v>
      </c>
    </row>
    <row r="27" spans="1:11" hidden="1">
      <c r="A27" t="s">
        <v>155</v>
      </c>
      <c r="B27" t="s">
        <v>271</v>
      </c>
      <c r="C27" t="s">
        <v>262</v>
      </c>
      <c r="D27" t="s">
        <v>263</v>
      </c>
      <c r="E27">
        <v>0.2737</v>
      </c>
      <c r="F27">
        <v>0.2737</v>
      </c>
      <c r="G27">
        <v>0.2737</v>
      </c>
      <c r="H27">
        <v>0.2737</v>
      </c>
      <c r="I27">
        <v>0.2737</v>
      </c>
      <c r="J27">
        <v>0</v>
      </c>
      <c r="K27">
        <v>0</v>
      </c>
    </row>
    <row r="28" spans="1:11" hidden="1">
      <c r="A28" t="s">
        <v>155</v>
      </c>
      <c r="B28" t="s">
        <v>271</v>
      </c>
      <c r="C28" t="s">
        <v>262</v>
      </c>
      <c r="D28" t="s">
        <v>264</v>
      </c>
      <c r="E28">
        <v>0.1173</v>
      </c>
      <c r="F28">
        <v>0.1173</v>
      </c>
      <c r="G28">
        <v>0.1173</v>
      </c>
      <c r="H28">
        <v>0.1173</v>
      </c>
      <c r="I28">
        <v>0.1173</v>
      </c>
      <c r="J28">
        <v>0.05</v>
      </c>
      <c r="K28">
        <v>0.05</v>
      </c>
    </row>
    <row r="29" spans="1:11" hidden="1">
      <c r="A29" t="s">
        <v>155</v>
      </c>
      <c r="B29" t="s">
        <v>271</v>
      </c>
      <c r="C29" t="s">
        <v>265</v>
      </c>
      <c r="D29" t="s">
        <v>263</v>
      </c>
      <c r="E29">
        <v>0.60699999999999998</v>
      </c>
      <c r="F29">
        <v>0.60699999999999998</v>
      </c>
      <c r="G29">
        <v>0.60699999999999998</v>
      </c>
      <c r="H29">
        <v>0.60699999999999998</v>
      </c>
      <c r="I29">
        <v>0.60699999999999998</v>
      </c>
      <c r="J29">
        <v>0.75</v>
      </c>
      <c r="K29">
        <v>0.75</v>
      </c>
    </row>
    <row r="30" spans="1:11" hidden="1">
      <c r="A30" t="s">
        <v>155</v>
      </c>
      <c r="B30" t="s">
        <v>271</v>
      </c>
      <c r="C30" t="s">
        <v>267</v>
      </c>
      <c r="D30" t="s">
        <v>263</v>
      </c>
      <c r="E30">
        <v>2E-3</v>
      </c>
      <c r="F30">
        <v>2E-3</v>
      </c>
      <c r="G30">
        <v>2E-3</v>
      </c>
      <c r="H30">
        <v>2E-3</v>
      </c>
      <c r="I30">
        <v>2E-3</v>
      </c>
      <c r="J30">
        <v>0.1</v>
      </c>
      <c r="K30">
        <v>0.1</v>
      </c>
    </row>
    <row r="31" spans="1:11">
      <c r="A31" t="s">
        <v>155</v>
      </c>
      <c r="B31" t="s">
        <v>272</v>
      </c>
      <c r="C31" t="s">
        <v>265</v>
      </c>
      <c r="D31" t="s">
        <v>263</v>
      </c>
      <c r="E31">
        <v>0.6</v>
      </c>
      <c r="F31">
        <v>0.6</v>
      </c>
      <c r="G31">
        <v>0.6</v>
      </c>
      <c r="H31">
        <v>0.6</v>
      </c>
      <c r="I31">
        <v>0.6</v>
      </c>
      <c r="J31">
        <v>0.6</v>
      </c>
      <c r="K31">
        <v>0.6</v>
      </c>
    </row>
    <row r="32" spans="1:11">
      <c r="A32" t="s">
        <v>155</v>
      </c>
      <c r="B32" t="s">
        <v>272</v>
      </c>
      <c r="C32" t="s">
        <v>273</v>
      </c>
      <c r="D32" t="s">
        <v>263</v>
      </c>
      <c r="E32">
        <v>0.4</v>
      </c>
      <c r="F32">
        <v>0.4</v>
      </c>
      <c r="G32">
        <v>0.4</v>
      </c>
      <c r="H32">
        <v>0.4</v>
      </c>
      <c r="I32">
        <v>0.4</v>
      </c>
      <c r="J32">
        <v>0.4</v>
      </c>
      <c r="K32">
        <v>0.4</v>
      </c>
    </row>
    <row r="33" spans="1:11" hidden="1">
      <c r="A33" t="s">
        <v>155</v>
      </c>
      <c r="B33" t="s">
        <v>274</v>
      </c>
      <c r="C33" t="s">
        <v>265</v>
      </c>
      <c r="D33" t="s">
        <v>263</v>
      </c>
      <c r="E33">
        <v>0.5</v>
      </c>
      <c r="F33">
        <v>0.5</v>
      </c>
      <c r="G33">
        <v>0.5</v>
      </c>
      <c r="H33">
        <v>0.5</v>
      </c>
      <c r="I33">
        <v>0.5</v>
      </c>
      <c r="J33">
        <v>0.5</v>
      </c>
      <c r="K33">
        <v>0.5</v>
      </c>
    </row>
    <row r="34" spans="1:11" hidden="1">
      <c r="A34" t="s">
        <v>155</v>
      </c>
      <c r="B34" t="s">
        <v>274</v>
      </c>
      <c r="C34" t="s">
        <v>273</v>
      </c>
      <c r="D34" t="s">
        <v>263</v>
      </c>
      <c r="E34">
        <v>0.5</v>
      </c>
      <c r="F34">
        <v>0.5</v>
      </c>
      <c r="G34">
        <v>0.5</v>
      </c>
      <c r="H34">
        <v>0.5</v>
      </c>
      <c r="I34">
        <v>0.5</v>
      </c>
      <c r="J34">
        <v>0.5</v>
      </c>
      <c r="K34">
        <v>0.5</v>
      </c>
    </row>
    <row r="35" spans="1:11" hidden="1">
      <c r="A35" t="s">
        <v>111</v>
      </c>
      <c r="B35" t="s">
        <v>261</v>
      </c>
      <c r="C35" t="s">
        <v>262</v>
      </c>
      <c r="D35" t="s">
        <v>263</v>
      </c>
      <c r="E35">
        <v>0.63900000000000001</v>
      </c>
      <c r="F35">
        <v>0.63900000000000001</v>
      </c>
      <c r="G35">
        <v>0.63900000000000001</v>
      </c>
      <c r="H35">
        <v>0.63900000000000001</v>
      </c>
      <c r="I35">
        <v>0.63900000000000001</v>
      </c>
      <c r="J35">
        <v>0.09</v>
      </c>
      <c r="K35">
        <v>0.09</v>
      </c>
    </row>
    <row r="36" spans="1:11" hidden="1">
      <c r="A36" t="s">
        <v>111</v>
      </c>
      <c r="B36" t="s">
        <v>261</v>
      </c>
      <c r="C36" t="s">
        <v>262</v>
      </c>
      <c r="D36" t="s">
        <v>264</v>
      </c>
      <c r="E36">
        <v>7.0999999999999994E-2</v>
      </c>
      <c r="F36">
        <v>7.0999999999999994E-2</v>
      </c>
      <c r="G36">
        <v>7.0999999999999994E-2</v>
      </c>
      <c r="H36">
        <v>7.0999999999999994E-2</v>
      </c>
      <c r="I36">
        <v>7.0999999999999994E-2</v>
      </c>
      <c r="J36">
        <v>0.01</v>
      </c>
      <c r="K36">
        <v>0.01</v>
      </c>
    </row>
    <row r="37" spans="1:11" hidden="1">
      <c r="A37" t="s">
        <v>111</v>
      </c>
      <c r="B37" t="s">
        <v>261</v>
      </c>
      <c r="C37" t="s">
        <v>265</v>
      </c>
      <c r="D37" t="s">
        <v>263</v>
      </c>
      <c r="E37">
        <v>0.28999999999999998</v>
      </c>
      <c r="F37">
        <v>0.28999999999999998</v>
      </c>
      <c r="G37">
        <v>0.28999999999999998</v>
      </c>
      <c r="H37">
        <v>0.28999999999999998</v>
      </c>
      <c r="I37">
        <v>0.28999999999999998</v>
      </c>
      <c r="J37">
        <v>0.9</v>
      </c>
      <c r="K37">
        <v>0.9</v>
      </c>
    </row>
    <row r="38" spans="1:11" hidden="1">
      <c r="A38" t="s">
        <v>111</v>
      </c>
      <c r="B38" t="s">
        <v>261</v>
      </c>
      <c r="C38" t="s">
        <v>266</v>
      </c>
      <c r="D38" t="s">
        <v>263</v>
      </c>
      <c r="E38">
        <v>0</v>
      </c>
      <c r="F38">
        <v>0</v>
      </c>
      <c r="G38">
        <v>0</v>
      </c>
      <c r="H38">
        <v>0</v>
      </c>
      <c r="I38">
        <v>0</v>
      </c>
      <c r="J38">
        <v>0</v>
      </c>
      <c r="K38">
        <v>0</v>
      </c>
    </row>
    <row r="39" spans="1:11" hidden="1">
      <c r="A39" t="s">
        <v>111</v>
      </c>
      <c r="B39" t="s">
        <v>261</v>
      </c>
      <c r="C39" t="s">
        <v>267</v>
      </c>
      <c r="D39" t="s">
        <v>263</v>
      </c>
      <c r="E39">
        <v>0</v>
      </c>
      <c r="F39">
        <v>0</v>
      </c>
      <c r="G39">
        <v>0</v>
      </c>
      <c r="H39">
        <v>0</v>
      </c>
      <c r="I39">
        <v>0</v>
      </c>
      <c r="J39">
        <v>0</v>
      </c>
      <c r="K39">
        <v>0</v>
      </c>
    </row>
    <row r="40" spans="1:11" hidden="1">
      <c r="A40" t="s">
        <v>111</v>
      </c>
      <c r="B40" t="s">
        <v>268</v>
      </c>
      <c r="C40" t="s">
        <v>262</v>
      </c>
      <c r="D40" t="s">
        <v>263</v>
      </c>
      <c r="E40">
        <v>0.63900000000000001</v>
      </c>
      <c r="F40">
        <v>0.63900000000000001</v>
      </c>
      <c r="G40">
        <v>0.63900000000000001</v>
      </c>
      <c r="H40">
        <v>0.63900000000000001</v>
      </c>
      <c r="I40">
        <v>0.63900000000000001</v>
      </c>
      <c r="J40">
        <v>0.09</v>
      </c>
      <c r="K40">
        <v>0.09</v>
      </c>
    </row>
    <row r="41" spans="1:11" hidden="1">
      <c r="A41" t="s">
        <v>111</v>
      </c>
      <c r="B41" t="s">
        <v>268</v>
      </c>
      <c r="C41" t="s">
        <v>262</v>
      </c>
      <c r="D41" t="s">
        <v>264</v>
      </c>
      <c r="E41">
        <v>7.0999999999999994E-2</v>
      </c>
      <c r="F41">
        <v>7.0999999999999994E-2</v>
      </c>
      <c r="G41">
        <v>7.0999999999999994E-2</v>
      </c>
      <c r="H41">
        <v>7.0999999999999994E-2</v>
      </c>
      <c r="I41">
        <v>7.0999999999999994E-2</v>
      </c>
      <c r="J41">
        <v>0.01</v>
      </c>
      <c r="K41">
        <v>0.01</v>
      </c>
    </row>
    <row r="42" spans="1:11" hidden="1">
      <c r="A42" t="s">
        <v>111</v>
      </c>
      <c r="B42" t="s">
        <v>268</v>
      </c>
      <c r="C42" t="s">
        <v>265</v>
      </c>
      <c r="D42" t="s">
        <v>263</v>
      </c>
      <c r="E42">
        <v>0.28999999999999998</v>
      </c>
      <c r="F42">
        <v>0.28999999999999998</v>
      </c>
      <c r="G42">
        <v>0.28999999999999998</v>
      </c>
      <c r="H42">
        <v>0.28999999999999998</v>
      </c>
      <c r="I42">
        <v>0.28999999999999998</v>
      </c>
      <c r="J42">
        <v>0.9</v>
      </c>
      <c r="K42">
        <v>0.9</v>
      </c>
    </row>
    <row r="43" spans="1:11" hidden="1">
      <c r="A43" t="s">
        <v>111</v>
      </c>
      <c r="B43" t="s">
        <v>268</v>
      </c>
      <c r="C43" t="s">
        <v>266</v>
      </c>
      <c r="D43" t="s">
        <v>263</v>
      </c>
      <c r="E43">
        <v>0</v>
      </c>
      <c r="F43">
        <v>0</v>
      </c>
      <c r="G43">
        <v>0</v>
      </c>
      <c r="H43">
        <v>0</v>
      </c>
      <c r="I43">
        <v>0</v>
      </c>
      <c r="J43">
        <v>0</v>
      </c>
      <c r="K43">
        <v>0</v>
      </c>
    </row>
    <row r="44" spans="1:11" hidden="1">
      <c r="A44" t="s">
        <v>111</v>
      </c>
      <c r="B44" t="s">
        <v>268</v>
      </c>
      <c r="C44" t="s">
        <v>267</v>
      </c>
      <c r="D44" t="s">
        <v>263</v>
      </c>
      <c r="E44">
        <v>0</v>
      </c>
      <c r="F44">
        <v>0</v>
      </c>
      <c r="G44">
        <v>0</v>
      </c>
      <c r="H44">
        <v>0</v>
      </c>
      <c r="I44">
        <v>0</v>
      </c>
      <c r="J44">
        <v>0</v>
      </c>
      <c r="K44">
        <v>0</v>
      </c>
    </row>
    <row r="45" spans="1:11" hidden="1">
      <c r="A45" t="s">
        <v>111</v>
      </c>
      <c r="B45" t="s">
        <v>269</v>
      </c>
      <c r="C45" t="s">
        <v>262</v>
      </c>
      <c r="D45" t="s">
        <v>263</v>
      </c>
      <c r="E45">
        <v>0.63900000000000001</v>
      </c>
      <c r="F45">
        <v>0.63900000000000001</v>
      </c>
      <c r="G45">
        <v>0.63900000000000001</v>
      </c>
      <c r="H45">
        <v>0.63900000000000001</v>
      </c>
      <c r="I45">
        <v>0.63900000000000001</v>
      </c>
      <c r="J45">
        <v>0.09</v>
      </c>
      <c r="K45">
        <v>0.09</v>
      </c>
    </row>
    <row r="46" spans="1:11" hidden="1">
      <c r="A46" t="s">
        <v>111</v>
      </c>
      <c r="B46" t="s">
        <v>269</v>
      </c>
      <c r="C46" t="s">
        <v>262</v>
      </c>
      <c r="D46" t="s">
        <v>264</v>
      </c>
      <c r="E46">
        <v>7.0999999999999994E-2</v>
      </c>
      <c r="F46">
        <v>7.0999999999999994E-2</v>
      </c>
      <c r="G46">
        <v>7.0999999999999994E-2</v>
      </c>
      <c r="H46">
        <v>7.0999999999999994E-2</v>
      </c>
      <c r="I46">
        <v>7.0999999999999994E-2</v>
      </c>
      <c r="J46">
        <v>0.01</v>
      </c>
      <c r="K46">
        <v>0.01</v>
      </c>
    </row>
    <row r="47" spans="1:11" hidden="1">
      <c r="A47" t="s">
        <v>111</v>
      </c>
      <c r="B47" t="s">
        <v>269</v>
      </c>
      <c r="C47" t="s">
        <v>265</v>
      </c>
      <c r="D47" t="s">
        <v>263</v>
      </c>
      <c r="E47">
        <v>0.28999999999999998</v>
      </c>
      <c r="F47">
        <v>0.28999999999999998</v>
      </c>
      <c r="G47">
        <v>0.28999999999999998</v>
      </c>
      <c r="H47">
        <v>0.28999999999999998</v>
      </c>
      <c r="I47">
        <v>0.28999999999999998</v>
      </c>
      <c r="J47">
        <v>0.9</v>
      </c>
      <c r="K47">
        <v>0.9</v>
      </c>
    </row>
    <row r="48" spans="1:11" hidden="1">
      <c r="A48" t="s">
        <v>111</v>
      </c>
      <c r="B48" t="s">
        <v>269</v>
      </c>
      <c r="C48" t="s">
        <v>266</v>
      </c>
      <c r="D48" t="s">
        <v>263</v>
      </c>
      <c r="E48">
        <v>0</v>
      </c>
      <c r="F48">
        <v>0</v>
      </c>
      <c r="G48">
        <v>0</v>
      </c>
      <c r="H48">
        <v>0</v>
      </c>
      <c r="I48">
        <v>0</v>
      </c>
      <c r="J48">
        <v>0</v>
      </c>
      <c r="K48">
        <v>0</v>
      </c>
    </row>
    <row r="49" spans="1:11" hidden="1">
      <c r="A49" t="s">
        <v>111</v>
      </c>
      <c r="B49" t="s">
        <v>269</v>
      </c>
      <c r="C49" t="s">
        <v>267</v>
      </c>
      <c r="D49" t="s">
        <v>263</v>
      </c>
      <c r="E49">
        <v>0</v>
      </c>
      <c r="F49">
        <v>0</v>
      </c>
      <c r="G49">
        <v>0</v>
      </c>
      <c r="H49">
        <v>0</v>
      </c>
      <c r="I49">
        <v>0</v>
      </c>
      <c r="J49">
        <v>0</v>
      </c>
      <c r="K49">
        <v>0</v>
      </c>
    </row>
    <row r="50" spans="1:11" hidden="1">
      <c r="A50" t="s">
        <v>111</v>
      </c>
      <c r="B50" t="s">
        <v>270</v>
      </c>
      <c r="C50" t="s">
        <v>262</v>
      </c>
      <c r="D50" t="s">
        <v>263</v>
      </c>
      <c r="E50">
        <v>0.63900000000000001</v>
      </c>
      <c r="F50">
        <v>0.63900000000000001</v>
      </c>
      <c r="G50">
        <v>0.63900000000000001</v>
      </c>
      <c r="H50">
        <v>0.63900000000000001</v>
      </c>
      <c r="I50">
        <v>0.63900000000000001</v>
      </c>
      <c r="J50">
        <v>0.09</v>
      </c>
      <c r="K50">
        <v>0.09</v>
      </c>
    </row>
    <row r="51" spans="1:11" hidden="1">
      <c r="A51" t="s">
        <v>111</v>
      </c>
      <c r="B51" t="s">
        <v>270</v>
      </c>
      <c r="C51" t="s">
        <v>262</v>
      </c>
      <c r="D51" t="s">
        <v>264</v>
      </c>
      <c r="E51">
        <v>7.0999999999999994E-2</v>
      </c>
      <c r="F51">
        <v>7.0999999999999994E-2</v>
      </c>
      <c r="G51">
        <v>7.0999999999999994E-2</v>
      </c>
      <c r="H51">
        <v>7.0999999999999994E-2</v>
      </c>
      <c r="I51">
        <v>7.0999999999999994E-2</v>
      </c>
      <c r="J51">
        <v>0.01</v>
      </c>
      <c r="K51">
        <v>0.01</v>
      </c>
    </row>
    <row r="52" spans="1:11" hidden="1">
      <c r="A52" t="s">
        <v>111</v>
      </c>
      <c r="B52" t="s">
        <v>270</v>
      </c>
      <c r="C52" t="s">
        <v>265</v>
      </c>
      <c r="D52" t="s">
        <v>263</v>
      </c>
      <c r="E52">
        <v>0.28999999999999998</v>
      </c>
      <c r="F52">
        <v>0.28999999999999998</v>
      </c>
      <c r="G52">
        <v>0.28999999999999998</v>
      </c>
      <c r="H52">
        <v>0.28999999999999998</v>
      </c>
      <c r="I52">
        <v>0.28999999999999998</v>
      </c>
      <c r="J52">
        <v>0.9</v>
      </c>
      <c r="K52">
        <v>0.9</v>
      </c>
    </row>
    <row r="53" spans="1:11" hidden="1">
      <c r="A53" t="s">
        <v>111</v>
      </c>
      <c r="B53" t="s">
        <v>270</v>
      </c>
      <c r="C53" t="s">
        <v>266</v>
      </c>
      <c r="D53" t="s">
        <v>263</v>
      </c>
      <c r="E53">
        <v>0</v>
      </c>
      <c r="F53">
        <v>0</v>
      </c>
      <c r="G53">
        <v>0</v>
      </c>
      <c r="H53">
        <v>0</v>
      </c>
      <c r="I53">
        <v>0</v>
      </c>
      <c r="J53">
        <v>0</v>
      </c>
      <c r="K53">
        <v>0</v>
      </c>
    </row>
    <row r="54" spans="1:11" hidden="1">
      <c r="A54" t="s">
        <v>111</v>
      </c>
      <c r="B54" t="s">
        <v>271</v>
      </c>
      <c r="C54" t="s">
        <v>262</v>
      </c>
      <c r="D54" t="s">
        <v>263</v>
      </c>
      <c r="E54">
        <v>0.63900000000000001</v>
      </c>
      <c r="F54">
        <v>0.63900000000000001</v>
      </c>
      <c r="G54">
        <v>0.63900000000000001</v>
      </c>
      <c r="H54">
        <v>0.63900000000000001</v>
      </c>
      <c r="I54">
        <v>0.63900000000000001</v>
      </c>
      <c r="J54">
        <v>0.09</v>
      </c>
      <c r="K54">
        <v>0.09</v>
      </c>
    </row>
    <row r="55" spans="1:11" hidden="1">
      <c r="A55" t="s">
        <v>111</v>
      </c>
      <c r="B55" t="s">
        <v>271</v>
      </c>
      <c r="C55" t="s">
        <v>262</v>
      </c>
      <c r="D55" t="s">
        <v>264</v>
      </c>
      <c r="E55">
        <v>7.0999999999999994E-2</v>
      </c>
      <c r="F55">
        <v>7.0999999999999994E-2</v>
      </c>
      <c r="G55">
        <v>7.0999999999999994E-2</v>
      </c>
      <c r="H55">
        <v>7.0999999999999994E-2</v>
      </c>
      <c r="I55">
        <v>7.0999999999999994E-2</v>
      </c>
      <c r="J55">
        <v>0.01</v>
      </c>
      <c r="K55">
        <v>0.01</v>
      </c>
    </row>
    <row r="56" spans="1:11" hidden="1">
      <c r="A56" t="s">
        <v>111</v>
      </c>
      <c r="B56" t="s">
        <v>271</v>
      </c>
      <c r="C56" t="s">
        <v>265</v>
      </c>
      <c r="D56" t="s">
        <v>263</v>
      </c>
      <c r="E56">
        <v>0.28999999999999998</v>
      </c>
      <c r="F56">
        <v>0.28999999999999998</v>
      </c>
      <c r="G56">
        <v>0.28999999999999998</v>
      </c>
      <c r="H56">
        <v>0.28999999999999998</v>
      </c>
      <c r="I56">
        <v>0.28999999999999998</v>
      </c>
      <c r="J56">
        <v>0.9</v>
      </c>
      <c r="K56">
        <v>0.9</v>
      </c>
    </row>
    <row r="57" spans="1:11" hidden="1">
      <c r="A57" t="s">
        <v>111</v>
      </c>
      <c r="B57" t="s">
        <v>271</v>
      </c>
      <c r="C57" t="s">
        <v>267</v>
      </c>
      <c r="D57" t="s">
        <v>263</v>
      </c>
      <c r="E57">
        <v>0</v>
      </c>
      <c r="F57">
        <v>0</v>
      </c>
      <c r="G57">
        <v>0</v>
      </c>
      <c r="H57">
        <v>0</v>
      </c>
      <c r="I57">
        <v>0</v>
      </c>
      <c r="J57">
        <v>0</v>
      </c>
      <c r="K57">
        <v>0</v>
      </c>
    </row>
    <row r="58" spans="1:11">
      <c r="A58" t="s">
        <v>111</v>
      </c>
      <c r="B58" t="s">
        <v>272</v>
      </c>
      <c r="C58" t="s">
        <v>265</v>
      </c>
      <c r="D58" t="s">
        <v>263</v>
      </c>
      <c r="E58">
        <v>0.6</v>
      </c>
      <c r="F58">
        <v>0.6</v>
      </c>
      <c r="G58">
        <v>0.6</v>
      </c>
      <c r="H58">
        <v>0.6</v>
      </c>
      <c r="I58">
        <v>0.6</v>
      </c>
      <c r="J58">
        <v>0.6</v>
      </c>
      <c r="K58">
        <v>0.6</v>
      </c>
    </row>
    <row r="59" spans="1:11">
      <c r="A59" t="s">
        <v>111</v>
      </c>
      <c r="B59" t="s">
        <v>272</v>
      </c>
      <c r="C59" t="s">
        <v>273</v>
      </c>
      <c r="D59" t="s">
        <v>263</v>
      </c>
      <c r="E59">
        <v>0.4</v>
      </c>
      <c r="F59">
        <v>0.4</v>
      </c>
      <c r="G59">
        <v>0.4</v>
      </c>
      <c r="H59">
        <v>0.4</v>
      </c>
      <c r="I59">
        <v>0.4</v>
      </c>
      <c r="J59">
        <v>0.4</v>
      </c>
      <c r="K59">
        <v>0.4</v>
      </c>
    </row>
    <row r="60" spans="1:11" hidden="1">
      <c r="A60" t="s">
        <v>111</v>
      </c>
      <c r="B60" t="s">
        <v>274</v>
      </c>
      <c r="C60" t="s">
        <v>265</v>
      </c>
      <c r="D60" t="s">
        <v>263</v>
      </c>
      <c r="E60">
        <v>0.5</v>
      </c>
      <c r="F60">
        <v>0.5</v>
      </c>
      <c r="G60">
        <v>0.5</v>
      </c>
      <c r="H60">
        <v>0.5</v>
      </c>
      <c r="I60">
        <v>0.5</v>
      </c>
      <c r="J60">
        <v>0.5</v>
      </c>
      <c r="K60">
        <v>0.5</v>
      </c>
    </row>
    <row r="61" spans="1:11" hidden="1">
      <c r="A61" t="s">
        <v>111</v>
      </c>
      <c r="B61" t="s">
        <v>274</v>
      </c>
      <c r="C61" t="s">
        <v>273</v>
      </c>
      <c r="D61" t="s">
        <v>263</v>
      </c>
      <c r="E61">
        <v>0.5</v>
      </c>
      <c r="F61">
        <v>0.5</v>
      </c>
      <c r="G61">
        <v>0.5</v>
      </c>
      <c r="H61">
        <v>0.5</v>
      </c>
      <c r="I61">
        <v>0.5</v>
      </c>
      <c r="J61">
        <v>0.5</v>
      </c>
      <c r="K61">
        <v>0.5</v>
      </c>
    </row>
    <row r="62" spans="1:11" hidden="1">
      <c r="A62" t="s">
        <v>275</v>
      </c>
      <c r="B62" t="s">
        <v>261</v>
      </c>
      <c r="C62" t="s">
        <v>262</v>
      </c>
      <c r="D62" t="s">
        <v>263</v>
      </c>
      <c r="E62">
        <v>0.22159999999999999</v>
      </c>
      <c r="F62">
        <v>0.22159999999999999</v>
      </c>
      <c r="G62">
        <v>0.22159999999999999</v>
      </c>
      <c r="H62">
        <v>0.22159999999999999</v>
      </c>
      <c r="I62">
        <v>0.22159999999999999</v>
      </c>
      <c r="J62">
        <v>0.1</v>
      </c>
      <c r="K62">
        <v>0.1</v>
      </c>
    </row>
    <row r="63" spans="1:11" hidden="1">
      <c r="A63" t="s">
        <v>275</v>
      </c>
      <c r="B63" t="s">
        <v>261</v>
      </c>
      <c r="C63" t="s">
        <v>262</v>
      </c>
      <c r="D63" t="s">
        <v>264</v>
      </c>
      <c r="E63">
        <v>5.5399999999999998E-2</v>
      </c>
      <c r="F63">
        <v>5.5399999999999998E-2</v>
      </c>
      <c r="G63">
        <v>5.5399999999999998E-2</v>
      </c>
      <c r="H63">
        <v>5.5399999999999998E-2</v>
      </c>
      <c r="I63">
        <v>5.5399999999999998E-2</v>
      </c>
      <c r="J63">
        <v>0.23</v>
      </c>
      <c r="K63">
        <v>0.23</v>
      </c>
    </row>
    <row r="64" spans="1:11" hidden="1">
      <c r="A64" t="s">
        <v>275</v>
      </c>
      <c r="B64" t="s">
        <v>261</v>
      </c>
      <c r="C64" t="s">
        <v>265</v>
      </c>
      <c r="D64" t="s">
        <v>263</v>
      </c>
      <c r="E64">
        <v>0.69563653800000003</v>
      </c>
      <c r="F64">
        <v>0.69563653800000003</v>
      </c>
      <c r="G64">
        <v>0.69563653800000003</v>
      </c>
      <c r="H64">
        <v>0.69563653800000003</v>
      </c>
      <c r="I64">
        <v>0.69563653800000003</v>
      </c>
      <c r="J64">
        <v>0.64</v>
      </c>
      <c r="K64">
        <v>0.64</v>
      </c>
    </row>
    <row r="65" spans="1:11" hidden="1">
      <c r="A65" t="s">
        <v>275</v>
      </c>
      <c r="B65" t="s">
        <v>261</v>
      </c>
      <c r="C65" t="s">
        <v>266</v>
      </c>
      <c r="D65" t="s">
        <v>263</v>
      </c>
      <c r="E65">
        <v>0</v>
      </c>
      <c r="F65">
        <v>0</v>
      </c>
      <c r="G65">
        <v>0</v>
      </c>
      <c r="H65">
        <v>0</v>
      </c>
      <c r="I65">
        <v>0</v>
      </c>
      <c r="J65">
        <v>0</v>
      </c>
      <c r="K65">
        <v>0</v>
      </c>
    </row>
    <row r="66" spans="1:11" hidden="1">
      <c r="A66" t="s">
        <v>275</v>
      </c>
      <c r="B66" t="s">
        <v>261</v>
      </c>
      <c r="C66" t="s">
        <v>267</v>
      </c>
      <c r="D66" t="s">
        <v>263</v>
      </c>
      <c r="E66">
        <v>2.7363462000000002E-2</v>
      </c>
      <c r="F66">
        <v>2.7363462000000002E-2</v>
      </c>
      <c r="G66">
        <v>2.7363462000000002E-2</v>
      </c>
      <c r="H66">
        <v>2.7363462000000002E-2</v>
      </c>
      <c r="I66">
        <v>2.7363462000000002E-2</v>
      </c>
      <c r="J66">
        <v>0.03</v>
      </c>
      <c r="K66">
        <v>0.03</v>
      </c>
    </row>
    <row r="67" spans="1:11" hidden="1">
      <c r="A67" t="s">
        <v>275</v>
      </c>
      <c r="B67" t="s">
        <v>268</v>
      </c>
      <c r="C67" t="s">
        <v>262</v>
      </c>
      <c r="D67" t="s">
        <v>263</v>
      </c>
      <c r="E67">
        <v>0.22159999999999999</v>
      </c>
      <c r="F67">
        <v>0.22159999999999999</v>
      </c>
      <c r="G67">
        <v>0.22159999999999999</v>
      </c>
      <c r="H67">
        <v>0.22159999999999999</v>
      </c>
      <c r="I67">
        <v>0.22159999999999999</v>
      </c>
      <c r="J67">
        <v>0.22159999999999999</v>
      </c>
      <c r="K67">
        <v>0.22159999999999999</v>
      </c>
    </row>
    <row r="68" spans="1:11" hidden="1">
      <c r="A68" t="s">
        <v>275</v>
      </c>
      <c r="B68" t="s">
        <v>268</v>
      </c>
      <c r="C68" t="s">
        <v>262</v>
      </c>
      <c r="D68" t="s">
        <v>264</v>
      </c>
      <c r="E68">
        <v>5.5399999999999998E-2</v>
      </c>
      <c r="F68">
        <v>5.5399999999999998E-2</v>
      </c>
      <c r="G68">
        <v>5.5399999999999998E-2</v>
      </c>
      <c r="H68">
        <v>5.5399999999999998E-2</v>
      </c>
      <c r="I68">
        <v>5.5399999999999998E-2</v>
      </c>
      <c r="J68">
        <v>5.5399999999999998E-2</v>
      </c>
      <c r="K68">
        <v>5.5399999999999998E-2</v>
      </c>
    </row>
    <row r="69" spans="1:11" hidden="1">
      <c r="A69" t="s">
        <v>275</v>
      </c>
      <c r="B69" t="s">
        <v>268</v>
      </c>
      <c r="C69" t="s">
        <v>265</v>
      </c>
      <c r="D69" t="s">
        <v>263</v>
      </c>
      <c r="E69">
        <v>0.69563653800000003</v>
      </c>
      <c r="F69">
        <v>0.69563653800000003</v>
      </c>
      <c r="G69">
        <v>0.69563653800000003</v>
      </c>
      <c r="H69">
        <v>0.69563653800000003</v>
      </c>
      <c r="I69">
        <v>0.69563653800000003</v>
      </c>
      <c r="J69">
        <v>0.69563653800000003</v>
      </c>
      <c r="K69">
        <v>0.69563653800000003</v>
      </c>
    </row>
    <row r="70" spans="1:11" hidden="1">
      <c r="A70" t="s">
        <v>275</v>
      </c>
      <c r="B70" t="s">
        <v>268</v>
      </c>
      <c r="C70" t="s">
        <v>266</v>
      </c>
      <c r="D70" t="s">
        <v>263</v>
      </c>
      <c r="E70">
        <v>0</v>
      </c>
      <c r="F70">
        <v>0</v>
      </c>
      <c r="G70">
        <v>0</v>
      </c>
      <c r="H70">
        <v>0</v>
      </c>
      <c r="I70">
        <v>0</v>
      </c>
      <c r="J70">
        <v>0</v>
      </c>
      <c r="K70">
        <v>0</v>
      </c>
    </row>
    <row r="71" spans="1:11" hidden="1">
      <c r="A71" t="s">
        <v>275</v>
      </c>
      <c r="B71" t="s">
        <v>268</v>
      </c>
      <c r="C71" t="s">
        <v>267</v>
      </c>
      <c r="D71" t="s">
        <v>263</v>
      </c>
      <c r="E71">
        <v>2.7363462000000002E-2</v>
      </c>
      <c r="F71">
        <v>2.7363462000000002E-2</v>
      </c>
      <c r="G71">
        <v>2.7363462000000002E-2</v>
      </c>
      <c r="H71">
        <v>2.7363462000000002E-2</v>
      </c>
      <c r="I71">
        <v>2.7363462000000002E-2</v>
      </c>
      <c r="J71">
        <v>2.7363462000000002E-2</v>
      </c>
      <c r="K71">
        <v>2.7363462000000002E-2</v>
      </c>
    </row>
    <row r="72" spans="1:11" hidden="1">
      <c r="A72" t="s">
        <v>275</v>
      </c>
      <c r="B72" t="s">
        <v>269</v>
      </c>
      <c r="C72" t="s">
        <v>262</v>
      </c>
      <c r="D72" t="s">
        <v>263</v>
      </c>
      <c r="E72">
        <v>0.22159999999999999</v>
      </c>
      <c r="F72">
        <v>0.22159999999999999</v>
      </c>
      <c r="G72">
        <v>0.22159999999999999</v>
      </c>
      <c r="H72">
        <v>0.22159999999999999</v>
      </c>
      <c r="I72">
        <v>0.22159999999999999</v>
      </c>
      <c r="J72">
        <v>0.22159999999999999</v>
      </c>
      <c r="K72">
        <v>0.22159999999999999</v>
      </c>
    </row>
    <row r="73" spans="1:11" hidden="1">
      <c r="A73" t="s">
        <v>275</v>
      </c>
      <c r="B73" t="s">
        <v>269</v>
      </c>
      <c r="C73" t="s">
        <v>262</v>
      </c>
      <c r="D73" t="s">
        <v>264</v>
      </c>
      <c r="E73">
        <v>5.5399999999999998E-2</v>
      </c>
      <c r="F73">
        <v>5.5399999999999998E-2</v>
      </c>
      <c r="G73">
        <v>5.5399999999999998E-2</v>
      </c>
      <c r="H73">
        <v>5.5399999999999998E-2</v>
      </c>
      <c r="I73">
        <v>5.5399999999999998E-2</v>
      </c>
      <c r="J73">
        <v>0.41</v>
      </c>
      <c r="K73">
        <v>0.41</v>
      </c>
    </row>
    <row r="74" spans="1:11" hidden="1">
      <c r="A74" t="s">
        <v>275</v>
      </c>
      <c r="B74" t="s">
        <v>269</v>
      </c>
      <c r="C74" t="s">
        <v>265</v>
      </c>
      <c r="D74" t="s">
        <v>263</v>
      </c>
      <c r="E74">
        <v>0.69563653800000003</v>
      </c>
      <c r="F74">
        <v>0.69563653800000003</v>
      </c>
      <c r="G74">
        <v>0.69563653800000003</v>
      </c>
      <c r="H74">
        <v>0.69563653800000003</v>
      </c>
      <c r="I74">
        <v>0.69563653800000003</v>
      </c>
      <c r="J74">
        <v>0.341036538</v>
      </c>
      <c r="K74">
        <v>0.341036538</v>
      </c>
    </row>
    <row r="75" spans="1:11" hidden="1">
      <c r="A75" t="s">
        <v>275</v>
      </c>
      <c r="B75" t="s">
        <v>269</v>
      </c>
      <c r="C75" t="s">
        <v>266</v>
      </c>
      <c r="D75" t="s">
        <v>263</v>
      </c>
      <c r="E75">
        <v>0</v>
      </c>
      <c r="F75">
        <v>0</v>
      </c>
      <c r="G75">
        <v>0</v>
      </c>
      <c r="H75">
        <v>0</v>
      </c>
      <c r="I75">
        <v>0</v>
      </c>
      <c r="J75">
        <v>0</v>
      </c>
      <c r="K75">
        <v>0</v>
      </c>
    </row>
    <row r="76" spans="1:11" hidden="1">
      <c r="A76" t="s">
        <v>275</v>
      </c>
      <c r="B76" t="s">
        <v>269</v>
      </c>
      <c r="C76" t="s">
        <v>267</v>
      </c>
      <c r="D76" t="s">
        <v>263</v>
      </c>
      <c r="E76">
        <v>2.7363462000000002E-2</v>
      </c>
      <c r="F76">
        <v>2.7363462000000002E-2</v>
      </c>
      <c r="G76">
        <v>2.7363462000000002E-2</v>
      </c>
      <c r="H76">
        <v>2.7363462000000002E-2</v>
      </c>
      <c r="I76">
        <v>2.7363462000000002E-2</v>
      </c>
      <c r="J76">
        <v>2.7363462000000002E-2</v>
      </c>
      <c r="K76">
        <v>2.7363462000000002E-2</v>
      </c>
    </row>
    <row r="77" spans="1:11" hidden="1">
      <c r="A77" t="s">
        <v>275</v>
      </c>
      <c r="B77" t="s">
        <v>270</v>
      </c>
      <c r="C77" t="s">
        <v>262</v>
      </c>
      <c r="D77" t="s">
        <v>263</v>
      </c>
      <c r="E77">
        <v>0.22159999999999999</v>
      </c>
      <c r="F77">
        <v>0.22159999999999999</v>
      </c>
      <c r="G77">
        <v>0.22159999999999999</v>
      </c>
      <c r="H77">
        <v>0.22159999999999999</v>
      </c>
      <c r="I77">
        <v>0.22159999999999999</v>
      </c>
      <c r="J77">
        <v>0.2</v>
      </c>
      <c r="K77">
        <v>0.2</v>
      </c>
    </row>
    <row r="78" spans="1:11" hidden="1">
      <c r="A78" t="s">
        <v>275</v>
      </c>
      <c r="B78" t="s">
        <v>270</v>
      </c>
      <c r="C78" t="s">
        <v>262</v>
      </c>
      <c r="D78" t="s">
        <v>264</v>
      </c>
      <c r="E78">
        <v>5.5399999999999998E-2</v>
      </c>
      <c r="F78">
        <v>5.5399999999999998E-2</v>
      </c>
      <c r="G78">
        <v>5.5399999999999998E-2</v>
      </c>
      <c r="H78">
        <v>5.5399999999999998E-2</v>
      </c>
      <c r="I78">
        <v>5.5399999999999998E-2</v>
      </c>
      <c r="J78">
        <v>0.2</v>
      </c>
      <c r="K78">
        <v>0.2</v>
      </c>
    </row>
    <row r="79" spans="1:11" hidden="1">
      <c r="A79" t="s">
        <v>275</v>
      </c>
      <c r="B79" t="s">
        <v>270</v>
      </c>
      <c r="C79" t="s">
        <v>265</v>
      </c>
      <c r="D79" t="s">
        <v>263</v>
      </c>
      <c r="E79">
        <v>0.72299999999999998</v>
      </c>
      <c r="F79">
        <v>0.72299999999999998</v>
      </c>
      <c r="G79">
        <v>0.72299999999999998</v>
      </c>
      <c r="H79">
        <v>0.72299999999999998</v>
      </c>
      <c r="I79">
        <v>0.72299999999999998</v>
      </c>
      <c r="J79">
        <v>0.6</v>
      </c>
      <c r="K79">
        <v>0.6</v>
      </c>
    </row>
    <row r="80" spans="1:11" hidden="1">
      <c r="A80" t="s">
        <v>275</v>
      </c>
      <c r="B80" t="s">
        <v>270</v>
      </c>
      <c r="C80" t="s">
        <v>266</v>
      </c>
      <c r="D80" t="s">
        <v>263</v>
      </c>
      <c r="E80">
        <v>0</v>
      </c>
      <c r="F80">
        <v>0</v>
      </c>
      <c r="G80">
        <v>0</v>
      </c>
      <c r="H80">
        <v>0</v>
      </c>
      <c r="I80">
        <v>0</v>
      </c>
      <c r="J80">
        <v>0</v>
      </c>
      <c r="K80">
        <v>0</v>
      </c>
    </row>
    <row r="81" spans="1:11" hidden="1">
      <c r="A81" t="s">
        <v>275</v>
      </c>
      <c r="B81" t="s">
        <v>271</v>
      </c>
      <c r="C81" t="s">
        <v>262</v>
      </c>
      <c r="D81" t="s">
        <v>263</v>
      </c>
      <c r="E81">
        <v>0.22159999999999999</v>
      </c>
      <c r="F81">
        <v>0.22159999999999999</v>
      </c>
      <c r="G81">
        <v>0.22159999999999999</v>
      </c>
      <c r="H81">
        <v>0.22159999999999999</v>
      </c>
      <c r="I81">
        <v>0.22159999999999999</v>
      </c>
      <c r="J81">
        <v>0.1</v>
      </c>
      <c r="K81">
        <v>0.1</v>
      </c>
    </row>
    <row r="82" spans="1:11" hidden="1">
      <c r="A82" t="s">
        <v>275</v>
      </c>
      <c r="B82" t="s">
        <v>271</v>
      </c>
      <c r="C82" t="s">
        <v>262</v>
      </c>
      <c r="D82" t="s">
        <v>264</v>
      </c>
      <c r="E82">
        <v>5.5399999999999998E-2</v>
      </c>
      <c r="F82">
        <v>5.5399999999999998E-2</v>
      </c>
      <c r="G82">
        <v>5.5399999999999998E-2</v>
      </c>
      <c r="H82">
        <v>5.5399999999999998E-2</v>
      </c>
      <c r="I82">
        <v>5.5399999999999998E-2</v>
      </c>
      <c r="J82">
        <v>0.23</v>
      </c>
      <c r="K82">
        <v>0.23</v>
      </c>
    </row>
    <row r="83" spans="1:11" hidden="1">
      <c r="A83" t="s">
        <v>275</v>
      </c>
      <c r="B83" t="s">
        <v>271</v>
      </c>
      <c r="C83" t="s">
        <v>265</v>
      </c>
      <c r="D83" t="s">
        <v>263</v>
      </c>
      <c r="E83">
        <v>0.69563653800000003</v>
      </c>
      <c r="F83">
        <v>0.69563653800000003</v>
      </c>
      <c r="G83">
        <v>0.69563653800000003</v>
      </c>
      <c r="H83">
        <v>0.69563653800000003</v>
      </c>
      <c r="I83">
        <v>0.69563653800000003</v>
      </c>
      <c r="J83">
        <v>0.64</v>
      </c>
      <c r="K83">
        <v>0.64</v>
      </c>
    </row>
    <row r="84" spans="1:11" hidden="1">
      <c r="A84" t="s">
        <v>275</v>
      </c>
      <c r="B84" t="s">
        <v>271</v>
      </c>
      <c r="C84" t="s">
        <v>267</v>
      </c>
      <c r="D84" t="s">
        <v>263</v>
      </c>
      <c r="E84">
        <v>2.7363462000000002E-2</v>
      </c>
      <c r="F84">
        <v>2.7363462000000002E-2</v>
      </c>
      <c r="G84">
        <v>2.7363462000000002E-2</v>
      </c>
      <c r="H84">
        <v>2.7363462000000002E-2</v>
      </c>
      <c r="I84">
        <v>2.7363462000000002E-2</v>
      </c>
      <c r="J84">
        <v>0.03</v>
      </c>
      <c r="K84">
        <v>0.03</v>
      </c>
    </row>
    <row r="85" spans="1:11">
      <c r="A85" t="s">
        <v>275</v>
      </c>
      <c r="B85" t="s">
        <v>272</v>
      </c>
      <c r="C85" t="s">
        <v>265</v>
      </c>
      <c r="D85" t="s">
        <v>263</v>
      </c>
      <c r="E85">
        <v>0.6</v>
      </c>
      <c r="F85">
        <v>0.6</v>
      </c>
      <c r="G85">
        <v>0.6</v>
      </c>
      <c r="H85">
        <v>0.6</v>
      </c>
      <c r="I85">
        <v>0.6</v>
      </c>
      <c r="J85">
        <v>0.6</v>
      </c>
      <c r="K85">
        <v>0.6</v>
      </c>
    </row>
    <row r="86" spans="1:11">
      <c r="A86" t="s">
        <v>275</v>
      </c>
      <c r="B86" t="s">
        <v>272</v>
      </c>
      <c r="C86" t="s">
        <v>273</v>
      </c>
      <c r="D86" t="s">
        <v>263</v>
      </c>
      <c r="E86">
        <v>0.4</v>
      </c>
      <c r="F86">
        <v>0.4</v>
      </c>
      <c r="G86">
        <v>0.4</v>
      </c>
      <c r="H86">
        <v>0.4</v>
      </c>
      <c r="I86">
        <v>0.4</v>
      </c>
      <c r="J86">
        <v>0.4</v>
      </c>
      <c r="K86">
        <v>0.4</v>
      </c>
    </row>
    <row r="87" spans="1:11" hidden="1">
      <c r="A87" t="s">
        <v>275</v>
      </c>
      <c r="B87" t="s">
        <v>274</v>
      </c>
      <c r="C87" t="s">
        <v>265</v>
      </c>
      <c r="D87" t="s">
        <v>263</v>
      </c>
      <c r="E87">
        <v>0.5</v>
      </c>
      <c r="F87">
        <v>0.5</v>
      </c>
      <c r="G87">
        <v>0.5</v>
      </c>
      <c r="H87">
        <v>0.5</v>
      </c>
      <c r="I87">
        <v>0.5</v>
      </c>
      <c r="J87">
        <v>0.5</v>
      </c>
      <c r="K87">
        <v>0.5</v>
      </c>
    </row>
    <row r="88" spans="1:11" hidden="1">
      <c r="A88" t="s">
        <v>275</v>
      </c>
      <c r="B88" t="s">
        <v>274</v>
      </c>
      <c r="C88" t="s">
        <v>273</v>
      </c>
      <c r="D88" t="s">
        <v>263</v>
      </c>
      <c r="E88">
        <v>0.5</v>
      </c>
      <c r="F88">
        <v>0.5</v>
      </c>
      <c r="G88">
        <v>0.5</v>
      </c>
      <c r="H88">
        <v>0.5</v>
      </c>
      <c r="I88">
        <v>0.5</v>
      </c>
      <c r="J88">
        <v>0.5</v>
      </c>
      <c r="K88">
        <v>0.5</v>
      </c>
    </row>
    <row r="89" spans="1:11" hidden="1">
      <c r="A89" t="s">
        <v>137</v>
      </c>
      <c r="B89" t="s">
        <v>261</v>
      </c>
      <c r="C89" t="s">
        <v>262</v>
      </c>
      <c r="D89" t="s">
        <v>263</v>
      </c>
      <c r="E89">
        <v>2.7E-2</v>
      </c>
      <c r="F89">
        <v>2.7E-2</v>
      </c>
      <c r="G89">
        <v>2.7E-2</v>
      </c>
      <c r="H89">
        <v>2.7E-2</v>
      </c>
      <c r="I89">
        <v>2.7E-2</v>
      </c>
      <c r="J89">
        <v>2.7E-2</v>
      </c>
      <c r="K89">
        <v>2.7E-2</v>
      </c>
    </row>
    <row r="90" spans="1:11" hidden="1">
      <c r="A90" t="s">
        <v>137</v>
      </c>
      <c r="B90" t="s">
        <v>261</v>
      </c>
      <c r="C90" t="s">
        <v>262</v>
      </c>
      <c r="D90" t="s">
        <v>264</v>
      </c>
      <c r="E90">
        <v>0.873</v>
      </c>
      <c r="F90">
        <v>0.873</v>
      </c>
      <c r="G90">
        <v>0.873</v>
      </c>
      <c r="H90">
        <v>0.873</v>
      </c>
      <c r="I90">
        <v>0.873</v>
      </c>
      <c r="J90">
        <v>0.873</v>
      </c>
      <c r="K90">
        <v>0.873</v>
      </c>
    </row>
    <row r="91" spans="1:11" hidden="1">
      <c r="A91" t="s">
        <v>137</v>
      </c>
      <c r="B91" t="s">
        <v>261</v>
      </c>
      <c r="C91" t="s">
        <v>265</v>
      </c>
      <c r="D91" t="s">
        <v>263</v>
      </c>
      <c r="E91">
        <v>6.4587507000000002E-2</v>
      </c>
      <c r="F91">
        <v>6.4587507000000002E-2</v>
      </c>
      <c r="G91">
        <v>6.4587507000000002E-2</v>
      </c>
      <c r="H91">
        <v>6.4587507000000002E-2</v>
      </c>
      <c r="I91">
        <v>6.4587507000000002E-2</v>
      </c>
      <c r="J91">
        <v>6.4587507000000002E-2</v>
      </c>
      <c r="K91">
        <v>6.4587507000000002E-2</v>
      </c>
    </row>
    <row r="92" spans="1:11" hidden="1">
      <c r="A92" t="s">
        <v>137</v>
      </c>
      <c r="B92" t="s">
        <v>261</v>
      </c>
      <c r="C92" t="s">
        <v>266</v>
      </c>
      <c r="D92" t="s">
        <v>263</v>
      </c>
      <c r="E92">
        <v>0</v>
      </c>
      <c r="F92">
        <v>0</v>
      </c>
      <c r="G92">
        <v>0</v>
      </c>
      <c r="H92">
        <v>0</v>
      </c>
      <c r="I92">
        <v>0</v>
      </c>
      <c r="J92">
        <v>0</v>
      </c>
      <c r="K92">
        <v>0</v>
      </c>
    </row>
    <row r="93" spans="1:11" hidden="1">
      <c r="A93" t="s">
        <v>137</v>
      </c>
      <c r="B93" t="s">
        <v>261</v>
      </c>
      <c r="C93" t="s">
        <v>267</v>
      </c>
      <c r="D93" t="s">
        <v>263</v>
      </c>
      <c r="E93">
        <v>3.5412493000000003E-2</v>
      </c>
      <c r="F93">
        <v>3.5412493000000003E-2</v>
      </c>
      <c r="G93">
        <v>3.5412493000000003E-2</v>
      </c>
      <c r="H93">
        <v>3.5412493000000003E-2</v>
      </c>
      <c r="I93">
        <v>3.5412493000000003E-2</v>
      </c>
      <c r="J93">
        <v>3.5412493000000003E-2</v>
      </c>
      <c r="K93">
        <v>3.5412493000000003E-2</v>
      </c>
    </row>
    <row r="94" spans="1:11" hidden="1">
      <c r="A94" t="s">
        <v>137</v>
      </c>
      <c r="B94" t="s">
        <v>268</v>
      </c>
      <c r="C94" t="s">
        <v>262</v>
      </c>
      <c r="D94" t="s">
        <v>263</v>
      </c>
      <c r="E94">
        <v>2.7E-2</v>
      </c>
      <c r="F94">
        <v>2.7E-2</v>
      </c>
      <c r="G94">
        <v>2.7E-2</v>
      </c>
      <c r="H94">
        <v>2.7E-2</v>
      </c>
      <c r="I94">
        <v>2.7E-2</v>
      </c>
      <c r="J94">
        <v>2.7E-2</v>
      </c>
      <c r="K94">
        <v>2.7E-2</v>
      </c>
    </row>
    <row r="95" spans="1:11" hidden="1">
      <c r="A95" t="s">
        <v>137</v>
      </c>
      <c r="B95" t="s">
        <v>268</v>
      </c>
      <c r="C95" t="s">
        <v>262</v>
      </c>
      <c r="D95" t="s">
        <v>264</v>
      </c>
      <c r="E95">
        <v>0.873</v>
      </c>
      <c r="F95">
        <v>0.873</v>
      </c>
      <c r="G95">
        <v>0.873</v>
      </c>
      <c r="H95">
        <v>0.873</v>
      </c>
      <c r="I95">
        <v>0.873</v>
      </c>
      <c r="J95">
        <v>0.873</v>
      </c>
      <c r="K95">
        <v>0.873</v>
      </c>
    </row>
    <row r="96" spans="1:11" hidden="1">
      <c r="A96" t="s">
        <v>137</v>
      </c>
      <c r="B96" t="s">
        <v>268</v>
      </c>
      <c r="C96" t="s">
        <v>265</v>
      </c>
      <c r="D96" t="s">
        <v>263</v>
      </c>
      <c r="E96">
        <v>6.4587507000000002E-2</v>
      </c>
      <c r="F96">
        <v>6.4587507000000002E-2</v>
      </c>
      <c r="G96">
        <v>6.4587507000000002E-2</v>
      </c>
      <c r="H96">
        <v>6.4587507000000002E-2</v>
      </c>
      <c r="I96">
        <v>6.4587507000000002E-2</v>
      </c>
      <c r="J96">
        <v>6.4587507000000002E-2</v>
      </c>
      <c r="K96">
        <v>6.4587507000000002E-2</v>
      </c>
    </row>
    <row r="97" spans="1:11" hidden="1">
      <c r="A97" t="s">
        <v>137</v>
      </c>
      <c r="B97" t="s">
        <v>268</v>
      </c>
      <c r="C97" t="s">
        <v>266</v>
      </c>
      <c r="D97" t="s">
        <v>263</v>
      </c>
      <c r="E97">
        <v>0</v>
      </c>
      <c r="F97">
        <v>0</v>
      </c>
      <c r="G97">
        <v>0</v>
      </c>
      <c r="H97">
        <v>0</v>
      </c>
      <c r="I97">
        <v>0</v>
      </c>
      <c r="J97">
        <v>0</v>
      </c>
      <c r="K97">
        <v>0</v>
      </c>
    </row>
    <row r="98" spans="1:11" hidden="1">
      <c r="A98" t="s">
        <v>137</v>
      </c>
      <c r="B98" t="s">
        <v>268</v>
      </c>
      <c r="C98" t="s">
        <v>267</v>
      </c>
      <c r="D98" t="s">
        <v>263</v>
      </c>
      <c r="E98">
        <v>3.5412493000000003E-2</v>
      </c>
      <c r="F98">
        <v>3.5412493000000003E-2</v>
      </c>
      <c r="G98">
        <v>3.5412493000000003E-2</v>
      </c>
      <c r="H98">
        <v>3.5412493000000003E-2</v>
      </c>
      <c r="I98">
        <v>3.5412493000000003E-2</v>
      </c>
      <c r="J98">
        <v>3.5412493000000003E-2</v>
      </c>
      <c r="K98">
        <v>3.5412493000000003E-2</v>
      </c>
    </row>
    <row r="99" spans="1:11" hidden="1">
      <c r="A99" t="s">
        <v>137</v>
      </c>
      <c r="B99" t="s">
        <v>269</v>
      </c>
      <c r="C99" t="s">
        <v>262</v>
      </c>
      <c r="D99" t="s">
        <v>263</v>
      </c>
      <c r="E99">
        <v>2.7E-2</v>
      </c>
      <c r="F99">
        <v>2.7E-2</v>
      </c>
      <c r="G99">
        <v>2.7E-2</v>
      </c>
      <c r="H99">
        <v>2.7E-2</v>
      </c>
      <c r="I99">
        <v>2.7E-2</v>
      </c>
      <c r="J99">
        <v>2.7E-2</v>
      </c>
      <c r="K99">
        <v>2.7E-2</v>
      </c>
    </row>
    <row r="100" spans="1:11" hidden="1">
      <c r="A100" t="s">
        <v>137</v>
      </c>
      <c r="B100" t="s">
        <v>269</v>
      </c>
      <c r="C100" t="s">
        <v>262</v>
      </c>
      <c r="D100" t="s">
        <v>264</v>
      </c>
      <c r="E100">
        <v>0.873</v>
      </c>
      <c r="F100">
        <v>0.873</v>
      </c>
      <c r="G100">
        <v>0.873</v>
      </c>
      <c r="H100">
        <v>0.873</v>
      </c>
      <c r="I100">
        <v>0.873</v>
      </c>
      <c r="J100">
        <v>0.873</v>
      </c>
      <c r="K100">
        <v>0.873</v>
      </c>
    </row>
    <row r="101" spans="1:11" hidden="1">
      <c r="A101" t="s">
        <v>137</v>
      </c>
      <c r="B101" t="s">
        <v>269</v>
      </c>
      <c r="C101" t="s">
        <v>265</v>
      </c>
      <c r="D101" t="s">
        <v>263</v>
      </c>
      <c r="E101">
        <v>6.4587507000000002E-2</v>
      </c>
      <c r="F101">
        <v>6.4587507000000002E-2</v>
      </c>
      <c r="G101">
        <v>6.4587507000000002E-2</v>
      </c>
      <c r="H101">
        <v>6.4587507000000002E-2</v>
      </c>
      <c r="I101">
        <v>6.4587507000000002E-2</v>
      </c>
      <c r="J101">
        <v>6.4587507000000002E-2</v>
      </c>
      <c r="K101">
        <v>6.4587507000000002E-2</v>
      </c>
    </row>
    <row r="102" spans="1:11" hidden="1">
      <c r="A102" t="s">
        <v>137</v>
      </c>
      <c r="B102" t="s">
        <v>269</v>
      </c>
      <c r="C102" t="s">
        <v>266</v>
      </c>
      <c r="D102" t="s">
        <v>263</v>
      </c>
      <c r="E102">
        <v>0</v>
      </c>
      <c r="F102">
        <v>0</v>
      </c>
      <c r="G102">
        <v>0</v>
      </c>
      <c r="H102">
        <v>0</v>
      </c>
      <c r="I102">
        <v>0</v>
      </c>
      <c r="J102">
        <v>0</v>
      </c>
      <c r="K102">
        <v>0</v>
      </c>
    </row>
    <row r="103" spans="1:11" hidden="1">
      <c r="A103" t="s">
        <v>137</v>
      </c>
      <c r="B103" t="s">
        <v>269</v>
      </c>
      <c r="C103" t="s">
        <v>267</v>
      </c>
      <c r="D103" t="s">
        <v>263</v>
      </c>
      <c r="E103">
        <v>3.5412493000000003E-2</v>
      </c>
      <c r="F103">
        <v>3.5412493000000003E-2</v>
      </c>
      <c r="G103">
        <v>3.5412493000000003E-2</v>
      </c>
      <c r="H103">
        <v>3.5412493000000003E-2</v>
      </c>
      <c r="I103">
        <v>3.5412493000000003E-2</v>
      </c>
      <c r="J103">
        <v>3.5412493000000003E-2</v>
      </c>
      <c r="K103">
        <v>3.5412493000000003E-2</v>
      </c>
    </row>
    <row r="104" spans="1:11" hidden="1">
      <c r="A104" t="s">
        <v>137</v>
      </c>
      <c r="B104" t="s">
        <v>270</v>
      </c>
      <c r="C104" t="s">
        <v>262</v>
      </c>
      <c r="D104" t="s">
        <v>263</v>
      </c>
      <c r="E104">
        <v>0</v>
      </c>
      <c r="F104">
        <v>0</v>
      </c>
      <c r="G104">
        <v>0</v>
      </c>
      <c r="H104">
        <v>0</v>
      </c>
      <c r="I104">
        <v>0</v>
      </c>
      <c r="J104">
        <v>0</v>
      </c>
      <c r="K104">
        <v>0</v>
      </c>
    </row>
    <row r="105" spans="1:11" hidden="1">
      <c r="A105" t="s">
        <v>137</v>
      </c>
      <c r="B105" t="s">
        <v>270</v>
      </c>
      <c r="C105" t="s">
        <v>262</v>
      </c>
      <c r="D105" t="s">
        <v>264</v>
      </c>
      <c r="E105">
        <v>1</v>
      </c>
      <c r="F105">
        <v>1</v>
      </c>
      <c r="G105">
        <v>1</v>
      </c>
      <c r="H105">
        <v>1</v>
      </c>
      <c r="I105">
        <v>1</v>
      </c>
      <c r="J105">
        <v>1</v>
      </c>
      <c r="K105">
        <v>1</v>
      </c>
    </row>
    <row r="106" spans="1:11" hidden="1">
      <c r="A106" t="s">
        <v>137</v>
      </c>
      <c r="B106" t="s">
        <v>270</v>
      </c>
      <c r="C106" t="s">
        <v>265</v>
      </c>
      <c r="D106" t="s">
        <v>263</v>
      </c>
      <c r="E106">
        <v>0</v>
      </c>
      <c r="F106">
        <v>0</v>
      </c>
      <c r="G106">
        <v>0</v>
      </c>
      <c r="H106">
        <v>0</v>
      </c>
      <c r="I106">
        <v>0</v>
      </c>
      <c r="J106">
        <v>0</v>
      </c>
      <c r="K106">
        <v>0</v>
      </c>
    </row>
    <row r="107" spans="1:11" hidden="1">
      <c r="A107" t="s">
        <v>137</v>
      </c>
      <c r="B107" t="s">
        <v>270</v>
      </c>
      <c r="C107" t="s">
        <v>266</v>
      </c>
      <c r="D107" t="s">
        <v>263</v>
      </c>
      <c r="E107">
        <v>0</v>
      </c>
      <c r="F107">
        <v>0</v>
      </c>
      <c r="G107">
        <v>0</v>
      </c>
      <c r="H107">
        <v>0</v>
      </c>
      <c r="I107">
        <v>0</v>
      </c>
      <c r="J107">
        <v>0</v>
      </c>
      <c r="K107">
        <v>0</v>
      </c>
    </row>
    <row r="108" spans="1:11" hidden="1">
      <c r="A108" t="s">
        <v>137</v>
      </c>
      <c r="B108" t="s">
        <v>271</v>
      </c>
      <c r="C108" t="s">
        <v>262</v>
      </c>
      <c r="D108" t="s">
        <v>263</v>
      </c>
      <c r="E108">
        <v>2.7E-2</v>
      </c>
      <c r="F108">
        <v>2.7E-2</v>
      </c>
      <c r="G108">
        <v>2.7E-2</v>
      </c>
      <c r="H108">
        <v>2.7E-2</v>
      </c>
      <c r="I108">
        <v>2.7E-2</v>
      </c>
      <c r="J108">
        <v>2.7E-2</v>
      </c>
      <c r="K108">
        <v>2.7E-2</v>
      </c>
    </row>
    <row r="109" spans="1:11" hidden="1">
      <c r="A109" t="s">
        <v>137</v>
      </c>
      <c r="B109" t="s">
        <v>271</v>
      </c>
      <c r="C109" t="s">
        <v>262</v>
      </c>
      <c r="D109" t="s">
        <v>264</v>
      </c>
      <c r="E109">
        <v>0.873</v>
      </c>
      <c r="F109">
        <v>0.873</v>
      </c>
      <c r="G109">
        <v>0.873</v>
      </c>
      <c r="H109">
        <v>0.873</v>
      </c>
      <c r="I109">
        <v>0.873</v>
      </c>
      <c r="J109">
        <v>0.873</v>
      </c>
      <c r="K109">
        <v>0.873</v>
      </c>
    </row>
    <row r="110" spans="1:11" hidden="1">
      <c r="A110" t="s">
        <v>137</v>
      </c>
      <c r="B110" t="s">
        <v>271</v>
      </c>
      <c r="C110" t="s">
        <v>265</v>
      </c>
      <c r="D110" t="s">
        <v>263</v>
      </c>
      <c r="E110">
        <v>6.4587507000000002E-2</v>
      </c>
      <c r="F110">
        <v>6.4587507000000002E-2</v>
      </c>
      <c r="G110">
        <v>6.4587507000000002E-2</v>
      </c>
      <c r="H110">
        <v>6.4587507000000002E-2</v>
      </c>
      <c r="I110">
        <v>6.4587507000000002E-2</v>
      </c>
      <c r="J110">
        <v>6.4587507000000002E-2</v>
      </c>
      <c r="K110">
        <v>6.4587507000000002E-2</v>
      </c>
    </row>
    <row r="111" spans="1:11" hidden="1">
      <c r="A111" t="s">
        <v>137</v>
      </c>
      <c r="B111" t="s">
        <v>271</v>
      </c>
      <c r="C111" t="s">
        <v>267</v>
      </c>
      <c r="D111" t="s">
        <v>263</v>
      </c>
      <c r="E111">
        <v>3.5412493000000003E-2</v>
      </c>
      <c r="F111">
        <v>3.5412493000000003E-2</v>
      </c>
      <c r="G111">
        <v>3.5412493000000003E-2</v>
      </c>
      <c r="H111">
        <v>3.5412493000000003E-2</v>
      </c>
      <c r="I111">
        <v>3.5412493000000003E-2</v>
      </c>
      <c r="J111">
        <v>3.5412493000000003E-2</v>
      </c>
      <c r="K111">
        <v>3.5412493000000003E-2</v>
      </c>
    </row>
    <row r="112" spans="1:11">
      <c r="A112" t="s">
        <v>137</v>
      </c>
      <c r="B112" t="s">
        <v>272</v>
      </c>
      <c r="C112" t="s">
        <v>265</v>
      </c>
      <c r="D112" t="s">
        <v>263</v>
      </c>
      <c r="E112">
        <v>0.6</v>
      </c>
      <c r="F112">
        <v>0.6</v>
      </c>
      <c r="G112">
        <v>0.6</v>
      </c>
      <c r="H112">
        <v>0.6</v>
      </c>
      <c r="I112">
        <v>0.6</v>
      </c>
      <c r="J112">
        <v>0.6</v>
      </c>
      <c r="K112">
        <v>0.6</v>
      </c>
    </row>
    <row r="113" spans="1:11">
      <c r="A113" t="s">
        <v>137</v>
      </c>
      <c r="B113" t="s">
        <v>272</v>
      </c>
      <c r="C113" t="s">
        <v>273</v>
      </c>
      <c r="D113" t="s">
        <v>263</v>
      </c>
      <c r="E113">
        <v>0.4</v>
      </c>
      <c r="F113">
        <v>0.4</v>
      </c>
      <c r="G113">
        <v>0.4</v>
      </c>
      <c r="H113">
        <v>0.4</v>
      </c>
      <c r="I113">
        <v>0.4</v>
      </c>
      <c r="J113">
        <v>0.4</v>
      </c>
      <c r="K113">
        <v>0.4</v>
      </c>
    </row>
    <row r="114" spans="1:11" hidden="1">
      <c r="A114" t="s">
        <v>137</v>
      </c>
      <c r="B114" t="s">
        <v>274</v>
      </c>
      <c r="C114" t="s">
        <v>265</v>
      </c>
      <c r="D114" t="s">
        <v>263</v>
      </c>
      <c r="E114">
        <v>0.5</v>
      </c>
      <c r="F114">
        <v>0.5</v>
      </c>
      <c r="G114">
        <v>0.5</v>
      </c>
      <c r="H114">
        <v>0.5</v>
      </c>
      <c r="I114">
        <v>0.5</v>
      </c>
      <c r="J114">
        <v>0.5</v>
      </c>
      <c r="K114">
        <v>0.5</v>
      </c>
    </row>
    <row r="115" spans="1:11" hidden="1">
      <c r="A115" t="s">
        <v>137</v>
      </c>
      <c r="B115" t="s">
        <v>274</v>
      </c>
      <c r="C115" t="s">
        <v>273</v>
      </c>
      <c r="D115" t="s">
        <v>263</v>
      </c>
      <c r="E115">
        <v>0.5</v>
      </c>
      <c r="F115">
        <v>0.5</v>
      </c>
      <c r="G115">
        <v>0.5</v>
      </c>
      <c r="H115">
        <v>0.5</v>
      </c>
      <c r="I115">
        <v>0.5</v>
      </c>
      <c r="J115">
        <v>0.5</v>
      </c>
      <c r="K115">
        <v>0.5</v>
      </c>
    </row>
    <row r="116" spans="1:11" hidden="1">
      <c r="A116" t="s">
        <v>276</v>
      </c>
      <c r="B116" t="s">
        <v>261</v>
      </c>
      <c r="C116" t="s">
        <v>262</v>
      </c>
      <c r="D116" t="s">
        <v>263</v>
      </c>
      <c r="E116">
        <v>0.12512000000000001</v>
      </c>
      <c r="F116">
        <v>0.12512000000000001</v>
      </c>
      <c r="G116">
        <v>0.12512000000000001</v>
      </c>
      <c r="H116">
        <v>0.12512000000000001</v>
      </c>
      <c r="I116">
        <v>0.12512000000000001</v>
      </c>
      <c r="J116">
        <v>0.17</v>
      </c>
      <c r="K116">
        <v>0.17</v>
      </c>
    </row>
    <row r="117" spans="1:11" hidden="1">
      <c r="A117" t="s">
        <v>276</v>
      </c>
      <c r="B117" t="s">
        <v>261</v>
      </c>
      <c r="C117" t="s">
        <v>262</v>
      </c>
      <c r="D117" t="s">
        <v>264</v>
      </c>
      <c r="E117">
        <v>0.24288000000000001</v>
      </c>
      <c r="F117">
        <v>0.24288000000000001</v>
      </c>
      <c r="G117">
        <v>0.24288000000000001</v>
      </c>
      <c r="H117">
        <v>0.24288000000000001</v>
      </c>
      <c r="I117">
        <v>0.24288000000000001</v>
      </c>
      <c r="J117">
        <v>0.33</v>
      </c>
      <c r="K117">
        <v>0.33</v>
      </c>
    </row>
    <row r="118" spans="1:11" hidden="1">
      <c r="A118" t="s">
        <v>276</v>
      </c>
      <c r="B118" t="s">
        <v>261</v>
      </c>
      <c r="C118" t="s">
        <v>265</v>
      </c>
      <c r="D118" t="s">
        <v>263</v>
      </c>
      <c r="E118">
        <v>0.56324029900000006</v>
      </c>
      <c r="F118">
        <v>0.56324029900000006</v>
      </c>
      <c r="G118">
        <v>0.56324029900000006</v>
      </c>
      <c r="H118">
        <v>0.56324029900000006</v>
      </c>
      <c r="I118">
        <v>0.56324029900000006</v>
      </c>
      <c r="J118">
        <v>0.2</v>
      </c>
      <c r="K118">
        <v>0.2</v>
      </c>
    </row>
    <row r="119" spans="1:11" hidden="1">
      <c r="A119" t="s">
        <v>276</v>
      </c>
      <c r="B119" t="s">
        <v>261</v>
      </c>
      <c r="C119" t="s">
        <v>266</v>
      </c>
      <c r="D119" t="s">
        <v>263</v>
      </c>
      <c r="E119">
        <v>0</v>
      </c>
      <c r="F119">
        <v>0</v>
      </c>
      <c r="G119">
        <v>0</v>
      </c>
      <c r="H119">
        <v>0</v>
      </c>
      <c r="I119">
        <v>0</v>
      </c>
      <c r="J119">
        <v>0</v>
      </c>
      <c r="K119">
        <v>0</v>
      </c>
    </row>
    <row r="120" spans="1:11" hidden="1">
      <c r="A120" t="s">
        <v>276</v>
      </c>
      <c r="B120" t="s">
        <v>261</v>
      </c>
      <c r="C120" t="s">
        <v>267</v>
      </c>
      <c r="D120" t="s">
        <v>263</v>
      </c>
      <c r="E120">
        <v>6.8753866999999996E-2</v>
      </c>
      <c r="F120">
        <v>6.8753866999999996E-2</v>
      </c>
      <c r="G120">
        <v>6.8753866999999996E-2</v>
      </c>
      <c r="H120">
        <v>6.8753866999999996E-2</v>
      </c>
      <c r="I120">
        <v>6.8753866999999996E-2</v>
      </c>
      <c r="J120">
        <v>0.3</v>
      </c>
      <c r="K120">
        <v>0.3</v>
      </c>
    </row>
    <row r="121" spans="1:11" hidden="1">
      <c r="A121" t="s">
        <v>276</v>
      </c>
      <c r="B121" t="s">
        <v>268</v>
      </c>
      <c r="C121" t="s">
        <v>262</v>
      </c>
      <c r="D121" t="s">
        <v>263</v>
      </c>
      <c r="E121">
        <v>0.34</v>
      </c>
      <c r="F121">
        <v>0.34</v>
      </c>
      <c r="G121">
        <v>0.34</v>
      </c>
      <c r="H121">
        <v>0.34</v>
      </c>
      <c r="I121">
        <v>0.34</v>
      </c>
      <c r="J121">
        <v>0.17</v>
      </c>
      <c r="K121">
        <v>0.17</v>
      </c>
    </row>
    <row r="122" spans="1:11" hidden="1">
      <c r="A122" t="s">
        <v>276</v>
      </c>
      <c r="B122" t="s">
        <v>268</v>
      </c>
      <c r="C122" t="s">
        <v>262</v>
      </c>
      <c r="D122" t="s">
        <v>264</v>
      </c>
      <c r="E122">
        <v>0.66</v>
      </c>
      <c r="F122">
        <v>0.66</v>
      </c>
      <c r="G122">
        <v>0.66</v>
      </c>
      <c r="H122">
        <v>0.66</v>
      </c>
      <c r="I122">
        <v>0.66</v>
      </c>
      <c r="J122">
        <v>0.33</v>
      </c>
      <c r="K122">
        <v>0.33</v>
      </c>
    </row>
    <row r="123" spans="1:11" hidden="1">
      <c r="A123" t="s">
        <v>276</v>
      </c>
      <c r="B123" t="s">
        <v>268</v>
      </c>
      <c r="C123" t="s">
        <v>265</v>
      </c>
      <c r="D123" t="s">
        <v>263</v>
      </c>
      <c r="E123">
        <v>0</v>
      </c>
      <c r="F123">
        <v>0</v>
      </c>
      <c r="G123">
        <v>0</v>
      </c>
      <c r="H123">
        <v>0</v>
      </c>
      <c r="I123">
        <v>0</v>
      </c>
      <c r="J123">
        <v>0.2</v>
      </c>
      <c r="K123">
        <v>0.2</v>
      </c>
    </row>
    <row r="124" spans="1:11" hidden="1">
      <c r="A124" t="s">
        <v>276</v>
      </c>
      <c r="B124" t="s">
        <v>268</v>
      </c>
      <c r="C124" t="s">
        <v>266</v>
      </c>
      <c r="D124" t="s">
        <v>263</v>
      </c>
      <c r="E124">
        <v>0</v>
      </c>
      <c r="F124">
        <v>0</v>
      </c>
      <c r="G124">
        <v>0</v>
      </c>
      <c r="H124">
        <v>0</v>
      </c>
      <c r="I124">
        <v>0</v>
      </c>
      <c r="J124">
        <v>0</v>
      </c>
      <c r="K124">
        <v>0</v>
      </c>
    </row>
    <row r="125" spans="1:11" hidden="1">
      <c r="A125" t="s">
        <v>276</v>
      </c>
      <c r="B125" t="s">
        <v>268</v>
      </c>
      <c r="C125" t="s">
        <v>267</v>
      </c>
      <c r="D125" t="s">
        <v>263</v>
      </c>
      <c r="E125">
        <v>0</v>
      </c>
      <c r="F125">
        <v>0</v>
      </c>
      <c r="G125">
        <v>0</v>
      </c>
      <c r="H125">
        <v>0</v>
      </c>
      <c r="I125">
        <v>0</v>
      </c>
      <c r="J125">
        <v>0.3</v>
      </c>
      <c r="K125">
        <v>0.3</v>
      </c>
    </row>
    <row r="126" spans="1:11" hidden="1">
      <c r="A126" t="s">
        <v>276</v>
      </c>
      <c r="B126" t="s">
        <v>269</v>
      </c>
      <c r="C126" t="s">
        <v>262</v>
      </c>
      <c r="D126" t="s">
        <v>263</v>
      </c>
      <c r="E126">
        <v>0.16969400000000001</v>
      </c>
      <c r="F126">
        <v>0.16969400000000001</v>
      </c>
      <c r="G126">
        <v>0.16969400000000001</v>
      </c>
      <c r="H126">
        <v>0.16969400000000001</v>
      </c>
      <c r="I126">
        <v>0.16969400000000001</v>
      </c>
      <c r="J126">
        <v>0.17</v>
      </c>
      <c r="K126">
        <v>0.17</v>
      </c>
    </row>
    <row r="127" spans="1:11" hidden="1">
      <c r="A127" t="s">
        <v>276</v>
      </c>
      <c r="B127" t="s">
        <v>269</v>
      </c>
      <c r="C127" t="s">
        <v>262</v>
      </c>
      <c r="D127" t="s">
        <v>264</v>
      </c>
      <c r="E127">
        <v>0.32940599999999998</v>
      </c>
      <c r="F127">
        <v>0.32940599999999998</v>
      </c>
      <c r="G127">
        <v>0.32940599999999998</v>
      </c>
      <c r="H127">
        <v>0.32940599999999998</v>
      </c>
      <c r="I127">
        <v>0.32940599999999998</v>
      </c>
      <c r="J127">
        <v>0.33</v>
      </c>
      <c r="K127">
        <v>0.33</v>
      </c>
    </row>
    <row r="128" spans="1:11" hidden="1">
      <c r="A128" t="s">
        <v>276</v>
      </c>
      <c r="B128" t="s">
        <v>269</v>
      </c>
      <c r="C128" t="s">
        <v>265</v>
      </c>
      <c r="D128" t="s">
        <v>263</v>
      </c>
      <c r="E128">
        <v>0.50092494700000001</v>
      </c>
      <c r="F128">
        <v>0.50092494700000001</v>
      </c>
      <c r="G128">
        <v>0.50092494700000001</v>
      </c>
      <c r="H128">
        <v>0.50092494700000001</v>
      </c>
      <c r="I128">
        <v>0.50092494700000001</v>
      </c>
      <c r="J128">
        <v>0.2</v>
      </c>
      <c r="K128">
        <v>0.2</v>
      </c>
    </row>
    <row r="129" spans="1:11" hidden="1">
      <c r="A129" t="s">
        <v>276</v>
      </c>
      <c r="B129" t="s">
        <v>269</v>
      </c>
      <c r="C129" t="s">
        <v>266</v>
      </c>
      <c r="D129" t="s">
        <v>263</v>
      </c>
      <c r="E129">
        <v>0</v>
      </c>
      <c r="F129">
        <v>0</v>
      </c>
      <c r="G129">
        <v>0</v>
      </c>
      <c r="H129">
        <v>0</v>
      </c>
      <c r="I129">
        <v>0</v>
      </c>
      <c r="J129">
        <v>0</v>
      </c>
      <c r="K129">
        <v>0</v>
      </c>
    </row>
    <row r="130" spans="1:11" hidden="1">
      <c r="A130" t="s">
        <v>276</v>
      </c>
      <c r="B130" t="s">
        <v>269</v>
      </c>
      <c r="C130" t="s">
        <v>267</v>
      </c>
      <c r="D130" t="s">
        <v>263</v>
      </c>
      <c r="E130">
        <v>0</v>
      </c>
      <c r="F130">
        <v>0</v>
      </c>
      <c r="G130">
        <v>0</v>
      </c>
      <c r="H130">
        <v>0</v>
      </c>
      <c r="I130">
        <v>0</v>
      </c>
      <c r="J130">
        <v>0.3</v>
      </c>
      <c r="K130">
        <v>0.3</v>
      </c>
    </row>
    <row r="131" spans="1:11" hidden="1">
      <c r="A131" t="s">
        <v>276</v>
      </c>
      <c r="B131" t="s">
        <v>270</v>
      </c>
      <c r="C131" t="s">
        <v>262</v>
      </c>
      <c r="D131" t="s">
        <v>263</v>
      </c>
      <c r="E131">
        <v>0</v>
      </c>
      <c r="F131">
        <v>0</v>
      </c>
      <c r="G131">
        <v>0</v>
      </c>
      <c r="H131">
        <v>0</v>
      </c>
      <c r="I131">
        <v>0</v>
      </c>
      <c r="J131">
        <v>0</v>
      </c>
      <c r="K131">
        <v>0</v>
      </c>
    </row>
    <row r="132" spans="1:11" hidden="1">
      <c r="A132" t="s">
        <v>276</v>
      </c>
      <c r="B132" t="s">
        <v>270</v>
      </c>
      <c r="C132" t="s">
        <v>262</v>
      </c>
      <c r="D132" t="s">
        <v>264</v>
      </c>
      <c r="E132">
        <v>1</v>
      </c>
      <c r="F132">
        <v>1</v>
      </c>
      <c r="G132">
        <v>1</v>
      </c>
      <c r="H132">
        <v>1</v>
      </c>
      <c r="I132">
        <v>1</v>
      </c>
      <c r="J132">
        <v>1</v>
      </c>
      <c r="K132">
        <v>1</v>
      </c>
    </row>
    <row r="133" spans="1:11" hidden="1">
      <c r="A133" t="s">
        <v>276</v>
      </c>
      <c r="B133" t="s">
        <v>270</v>
      </c>
      <c r="C133" t="s">
        <v>265</v>
      </c>
      <c r="D133" t="s">
        <v>263</v>
      </c>
      <c r="E133">
        <v>0</v>
      </c>
      <c r="F133">
        <v>0</v>
      </c>
      <c r="G133">
        <v>0</v>
      </c>
      <c r="H133">
        <v>0</v>
      </c>
      <c r="I133">
        <v>0</v>
      </c>
      <c r="J133">
        <v>0</v>
      </c>
      <c r="K133">
        <v>0</v>
      </c>
    </row>
    <row r="134" spans="1:11" hidden="1">
      <c r="A134" t="s">
        <v>276</v>
      </c>
      <c r="B134" t="s">
        <v>270</v>
      </c>
      <c r="C134" t="s">
        <v>266</v>
      </c>
      <c r="D134" t="s">
        <v>263</v>
      </c>
      <c r="E134">
        <v>0</v>
      </c>
      <c r="F134">
        <v>0</v>
      </c>
      <c r="G134">
        <v>0</v>
      </c>
      <c r="H134">
        <v>0</v>
      </c>
      <c r="I134">
        <v>0</v>
      </c>
      <c r="J134">
        <v>0</v>
      </c>
      <c r="K134">
        <v>0</v>
      </c>
    </row>
    <row r="135" spans="1:11" hidden="1">
      <c r="A135" t="s">
        <v>276</v>
      </c>
      <c r="B135" t="s">
        <v>271</v>
      </c>
      <c r="C135" t="s">
        <v>262</v>
      </c>
      <c r="D135" t="s">
        <v>263</v>
      </c>
      <c r="E135">
        <v>0.12512000000000001</v>
      </c>
      <c r="F135">
        <v>0.12512000000000001</v>
      </c>
      <c r="G135">
        <v>0.12512000000000001</v>
      </c>
      <c r="H135">
        <v>0.12512000000000001</v>
      </c>
      <c r="I135">
        <v>0.12512000000000001</v>
      </c>
      <c r="J135">
        <v>0.17</v>
      </c>
      <c r="K135">
        <v>0.17</v>
      </c>
    </row>
    <row r="136" spans="1:11" hidden="1">
      <c r="A136" t="s">
        <v>276</v>
      </c>
      <c r="B136" t="s">
        <v>271</v>
      </c>
      <c r="C136" t="s">
        <v>262</v>
      </c>
      <c r="D136" t="s">
        <v>264</v>
      </c>
      <c r="E136">
        <v>0.24288000000000001</v>
      </c>
      <c r="F136">
        <v>0.24288000000000001</v>
      </c>
      <c r="G136">
        <v>0.24288000000000001</v>
      </c>
      <c r="H136">
        <v>0.24288000000000001</v>
      </c>
      <c r="I136">
        <v>0.24288000000000001</v>
      </c>
      <c r="J136">
        <v>0.33</v>
      </c>
      <c r="K136">
        <v>0.33</v>
      </c>
    </row>
    <row r="137" spans="1:11" hidden="1">
      <c r="A137" t="s">
        <v>276</v>
      </c>
      <c r="B137" t="s">
        <v>271</v>
      </c>
      <c r="C137" t="s">
        <v>265</v>
      </c>
      <c r="D137" t="s">
        <v>263</v>
      </c>
      <c r="E137">
        <v>0.56324029900000006</v>
      </c>
      <c r="F137">
        <v>0.56324029900000006</v>
      </c>
      <c r="G137">
        <v>0.56324029900000006</v>
      </c>
      <c r="H137">
        <v>0.56324029900000006</v>
      </c>
      <c r="I137">
        <v>0.56324029900000006</v>
      </c>
      <c r="J137">
        <v>0.2</v>
      </c>
      <c r="K137">
        <v>0.2</v>
      </c>
    </row>
    <row r="138" spans="1:11" hidden="1">
      <c r="A138" t="s">
        <v>276</v>
      </c>
      <c r="B138" t="s">
        <v>271</v>
      </c>
      <c r="C138" t="s">
        <v>267</v>
      </c>
      <c r="D138" t="s">
        <v>263</v>
      </c>
      <c r="E138">
        <v>6.8753866999999996E-2</v>
      </c>
      <c r="F138">
        <v>6.8753866999999996E-2</v>
      </c>
      <c r="G138">
        <v>6.8753866999999996E-2</v>
      </c>
      <c r="H138">
        <v>6.8753866999999996E-2</v>
      </c>
      <c r="I138">
        <v>6.8753866999999996E-2</v>
      </c>
      <c r="J138">
        <v>0.3</v>
      </c>
      <c r="K138">
        <v>0.3</v>
      </c>
    </row>
    <row r="139" spans="1:11">
      <c r="A139" t="s">
        <v>276</v>
      </c>
      <c r="B139" t="s">
        <v>272</v>
      </c>
      <c r="C139" t="s">
        <v>265</v>
      </c>
      <c r="D139" t="s">
        <v>263</v>
      </c>
      <c r="E139">
        <v>0.6</v>
      </c>
      <c r="F139">
        <v>0.6</v>
      </c>
      <c r="G139">
        <v>0.6</v>
      </c>
      <c r="H139">
        <v>0.6</v>
      </c>
      <c r="I139">
        <v>0.6</v>
      </c>
      <c r="J139">
        <v>0.6</v>
      </c>
      <c r="K139">
        <v>0.6</v>
      </c>
    </row>
    <row r="140" spans="1:11">
      <c r="A140" t="s">
        <v>276</v>
      </c>
      <c r="B140" t="s">
        <v>272</v>
      </c>
      <c r="C140" t="s">
        <v>273</v>
      </c>
      <c r="D140" t="s">
        <v>263</v>
      </c>
      <c r="E140">
        <v>0.4</v>
      </c>
      <c r="F140">
        <v>0.4</v>
      </c>
      <c r="G140">
        <v>0.4</v>
      </c>
      <c r="H140">
        <v>0.4</v>
      </c>
      <c r="I140">
        <v>0.4</v>
      </c>
      <c r="J140">
        <v>0.4</v>
      </c>
      <c r="K140">
        <v>0.4</v>
      </c>
    </row>
    <row r="141" spans="1:11" hidden="1">
      <c r="A141" t="s">
        <v>276</v>
      </c>
      <c r="B141" t="s">
        <v>274</v>
      </c>
      <c r="C141" t="s">
        <v>265</v>
      </c>
      <c r="D141" t="s">
        <v>263</v>
      </c>
      <c r="E141">
        <v>0.5</v>
      </c>
      <c r="F141">
        <v>0.5</v>
      </c>
      <c r="G141">
        <v>0.5</v>
      </c>
      <c r="H141">
        <v>0.5</v>
      </c>
      <c r="I141">
        <v>0.5</v>
      </c>
      <c r="J141">
        <v>0.5</v>
      </c>
      <c r="K141">
        <v>0.5</v>
      </c>
    </row>
    <row r="142" spans="1:11" hidden="1">
      <c r="A142" t="s">
        <v>276</v>
      </c>
      <c r="B142" t="s">
        <v>274</v>
      </c>
      <c r="C142" t="s">
        <v>273</v>
      </c>
      <c r="D142" t="s">
        <v>263</v>
      </c>
      <c r="E142">
        <v>0.5</v>
      </c>
      <c r="F142">
        <v>0.5</v>
      </c>
      <c r="G142">
        <v>0.5</v>
      </c>
      <c r="H142">
        <v>0.5</v>
      </c>
      <c r="I142">
        <v>0.5</v>
      </c>
      <c r="J142">
        <v>0.5</v>
      </c>
      <c r="K142">
        <v>0.5</v>
      </c>
    </row>
    <row r="143" spans="1:11" hidden="1">
      <c r="A143" t="s">
        <v>277</v>
      </c>
      <c r="B143" t="s">
        <v>261</v>
      </c>
      <c r="C143" t="s">
        <v>262</v>
      </c>
      <c r="D143" t="s">
        <v>263</v>
      </c>
      <c r="E143">
        <v>0.33660000000000001</v>
      </c>
      <c r="F143">
        <v>0.33660000000000001</v>
      </c>
      <c r="G143">
        <v>0.33660000000000001</v>
      </c>
      <c r="H143">
        <v>0.33660000000000001</v>
      </c>
      <c r="I143">
        <v>0.33660000000000001</v>
      </c>
      <c r="J143">
        <v>0.09</v>
      </c>
      <c r="K143">
        <v>0.09</v>
      </c>
    </row>
    <row r="144" spans="1:11" hidden="1">
      <c r="A144" t="s">
        <v>277</v>
      </c>
      <c r="B144" t="s">
        <v>261</v>
      </c>
      <c r="C144" t="s">
        <v>262</v>
      </c>
      <c r="D144" t="s">
        <v>264</v>
      </c>
      <c r="E144">
        <v>3.7400000000000003E-2</v>
      </c>
      <c r="F144">
        <v>3.7400000000000003E-2</v>
      </c>
      <c r="G144">
        <v>3.7400000000000003E-2</v>
      </c>
      <c r="H144">
        <v>3.7400000000000003E-2</v>
      </c>
      <c r="I144">
        <v>3.7400000000000003E-2</v>
      </c>
      <c r="J144">
        <v>0.01</v>
      </c>
      <c r="K144">
        <v>0.01</v>
      </c>
    </row>
    <row r="145" spans="1:11" hidden="1">
      <c r="A145" t="s">
        <v>277</v>
      </c>
      <c r="B145" t="s">
        <v>261</v>
      </c>
      <c r="C145" t="s">
        <v>265</v>
      </c>
      <c r="D145" t="s">
        <v>263</v>
      </c>
      <c r="E145">
        <v>0.626</v>
      </c>
      <c r="F145">
        <v>0.626</v>
      </c>
      <c r="G145">
        <v>0.626</v>
      </c>
      <c r="H145">
        <v>0.626</v>
      </c>
      <c r="I145">
        <v>0.626</v>
      </c>
      <c r="J145">
        <v>0.9</v>
      </c>
      <c r="K145">
        <v>0.9</v>
      </c>
    </row>
    <row r="146" spans="1:11" hidden="1">
      <c r="A146" t="s">
        <v>277</v>
      </c>
      <c r="B146" t="s">
        <v>261</v>
      </c>
      <c r="C146" t="s">
        <v>266</v>
      </c>
      <c r="D146" t="s">
        <v>263</v>
      </c>
      <c r="E146">
        <v>0</v>
      </c>
      <c r="F146">
        <v>0</v>
      </c>
      <c r="G146">
        <v>0</v>
      </c>
      <c r="H146">
        <v>0</v>
      </c>
      <c r="I146">
        <v>0</v>
      </c>
      <c r="J146">
        <v>0</v>
      </c>
      <c r="K146">
        <v>0</v>
      </c>
    </row>
    <row r="147" spans="1:11" hidden="1">
      <c r="A147" t="s">
        <v>277</v>
      </c>
      <c r="B147" t="s">
        <v>261</v>
      </c>
      <c r="C147" t="s">
        <v>267</v>
      </c>
      <c r="D147" t="s">
        <v>263</v>
      </c>
      <c r="E147">
        <v>0</v>
      </c>
      <c r="F147">
        <v>0</v>
      </c>
      <c r="G147">
        <v>0</v>
      </c>
      <c r="H147">
        <v>0</v>
      </c>
      <c r="I147">
        <v>0</v>
      </c>
      <c r="J147">
        <v>0</v>
      </c>
      <c r="K147">
        <v>0</v>
      </c>
    </row>
    <row r="148" spans="1:11" hidden="1">
      <c r="A148" t="s">
        <v>277</v>
      </c>
      <c r="B148" t="s">
        <v>268</v>
      </c>
      <c r="C148" t="s">
        <v>262</v>
      </c>
      <c r="D148" t="s">
        <v>263</v>
      </c>
      <c r="E148">
        <v>0.33660000000000001</v>
      </c>
      <c r="F148">
        <v>0.33660000000000001</v>
      </c>
      <c r="G148">
        <v>0.33660000000000001</v>
      </c>
      <c r="H148">
        <v>0.33660000000000001</v>
      </c>
      <c r="I148">
        <v>0.33660000000000001</v>
      </c>
      <c r="J148">
        <v>0.09</v>
      </c>
      <c r="K148">
        <v>0.09</v>
      </c>
    </row>
    <row r="149" spans="1:11" hidden="1">
      <c r="A149" t="s">
        <v>277</v>
      </c>
      <c r="B149" t="s">
        <v>268</v>
      </c>
      <c r="C149" t="s">
        <v>262</v>
      </c>
      <c r="D149" t="s">
        <v>264</v>
      </c>
      <c r="E149">
        <v>3.7400000000000003E-2</v>
      </c>
      <c r="F149">
        <v>3.7400000000000003E-2</v>
      </c>
      <c r="G149">
        <v>3.7400000000000003E-2</v>
      </c>
      <c r="H149">
        <v>3.7400000000000003E-2</v>
      </c>
      <c r="I149">
        <v>3.7400000000000003E-2</v>
      </c>
      <c r="J149">
        <v>0.01</v>
      </c>
      <c r="K149">
        <v>0.01</v>
      </c>
    </row>
    <row r="150" spans="1:11" hidden="1">
      <c r="A150" t="s">
        <v>277</v>
      </c>
      <c r="B150" t="s">
        <v>268</v>
      </c>
      <c r="C150" t="s">
        <v>265</v>
      </c>
      <c r="D150" t="s">
        <v>263</v>
      </c>
      <c r="E150">
        <v>0.626</v>
      </c>
      <c r="F150">
        <v>0.626</v>
      </c>
      <c r="G150">
        <v>0.626</v>
      </c>
      <c r="H150">
        <v>0.626</v>
      </c>
      <c r="I150">
        <v>0.626</v>
      </c>
      <c r="J150">
        <v>0.9</v>
      </c>
      <c r="K150">
        <v>0.9</v>
      </c>
    </row>
    <row r="151" spans="1:11" hidden="1">
      <c r="A151" t="s">
        <v>277</v>
      </c>
      <c r="B151" t="s">
        <v>268</v>
      </c>
      <c r="C151" t="s">
        <v>266</v>
      </c>
      <c r="D151" t="s">
        <v>263</v>
      </c>
      <c r="E151">
        <v>0</v>
      </c>
      <c r="F151">
        <v>0</v>
      </c>
      <c r="G151">
        <v>0</v>
      </c>
      <c r="H151">
        <v>0</v>
      </c>
      <c r="I151">
        <v>0</v>
      </c>
      <c r="J151">
        <v>0</v>
      </c>
      <c r="K151">
        <v>0</v>
      </c>
    </row>
    <row r="152" spans="1:11" hidden="1">
      <c r="A152" t="s">
        <v>277</v>
      </c>
      <c r="B152" t="s">
        <v>268</v>
      </c>
      <c r="C152" t="s">
        <v>267</v>
      </c>
      <c r="D152" t="s">
        <v>263</v>
      </c>
      <c r="E152">
        <v>0</v>
      </c>
      <c r="F152">
        <v>0</v>
      </c>
      <c r="G152">
        <v>0</v>
      </c>
      <c r="H152">
        <v>0</v>
      </c>
      <c r="I152">
        <v>0</v>
      </c>
      <c r="J152">
        <v>0</v>
      </c>
      <c r="K152">
        <v>0</v>
      </c>
    </row>
    <row r="153" spans="1:11" hidden="1">
      <c r="A153" t="s">
        <v>277</v>
      </c>
      <c r="B153" t="s">
        <v>269</v>
      </c>
      <c r="C153" t="s">
        <v>262</v>
      </c>
      <c r="D153" t="s">
        <v>263</v>
      </c>
      <c r="E153">
        <v>0.33660000000000001</v>
      </c>
      <c r="F153">
        <v>0.33660000000000001</v>
      </c>
      <c r="G153">
        <v>0.33660000000000001</v>
      </c>
      <c r="H153">
        <v>0.33660000000000001</v>
      </c>
      <c r="I153">
        <v>0.33660000000000001</v>
      </c>
      <c r="J153">
        <v>0.09</v>
      </c>
      <c r="K153">
        <v>0.09</v>
      </c>
    </row>
    <row r="154" spans="1:11" hidden="1">
      <c r="A154" t="s">
        <v>277</v>
      </c>
      <c r="B154" t="s">
        <v>269</v>
      </c>
      <c r="C154" t="s">
        <v>262</v>
      </c>
      <c r="D154" t="s">
        <v>264</v>
      </c>
      <c r="E154">
        <v>3.7400000000000003E-2</v>
      </c>
      <c r="F154">
        <v>3.7400000000000003E-2</v>
      </c>
      <c r="G154">
        <v>3.7400000000000003E-2</v>
      </c>
      <c r="H154">
        <v>3.7400000000000003E-2</v>
      </c>
      <c r="I154">
        <v>3.7400000000000003E-2</v>
      </c>
      <c r="J154">
        <v>0.01</v>
      </c>
      <c r="K154">
        <v>0.01</v>
      </c>
    </row>
    <row r="155" spans="1:11" hidden="1">
      <c r="A155" t="s">
        <v>277</v>
      </c>
      <c r="B155" t="s">
        <v>269</v>
      </c>
      <c r="C155" t="s">
        <v>265</v>
      </c>
      <c r="D155" t="s">
        <v>263</v>
      </c>
      <c r="E155">
        <v>0.626</v>
      </c>
      <c r="F155">
        <v>0.626</v>
      </c>
      <c r="G155">
        <v>0.626</v>
      </c>
      <c r="H155">
        <v>0.626</v>
      </c>
      <c r="I155">
        <v>0.626</v>
      </c>
      <c r="J155">
        <v>0.9</v>
      </c>
      <c r="K155">
        <v>0.9</v>
      </c>
    </row>
    <row r="156" spans="1:11" hidden="1">
      <c r="A156" t="s">
        <v>277</v>
      </c>
      <c r="B156" t="s">
        <v>269</v>
      </c>
      <c r="C156" t="s">
        <v>266</v>
      </c>
      <c r="D156" t="s">
        <v>263</v>
      </c>
      <c r="E156">
        <v>0</v>
      </c>
      <c r="F156">
        <v>0</v>
      </c>
      <c r="G156">
        <v>0</v>
      </c>
      <c r="H156">
        <v>0</v>
      </c>
      <c r="I156">
        <v>0</v>
      </c>
      <c r="J156">
        <v>0</v>
      </c>
      <c r="K156">
        <v>0</v>
      </c>
    </row>
    <row r="157" spans="1:11" hidden="1">
      <c r="A157" t="s">
        <v>277</v>
      </c>
      <c r="B157" t="s">
        <v>269</v>
      </c>
      <c r="C157" t="s">
        <v>267</v>
      </c>
      <c r="D157" t="s">
        <v>263</v>
      </c>
      <c r="E157">
        <v>0</v>
      </c>
      <c r="F157">
        <v>0</v>
      </c>
      <c r="G157">
        <v>0</v>
      </c>
      <c r="H157">
        <v>0</v>
      </c>
      <c r="I157">
        <v>0</v>
      </c>
      <c r="J157">
        <v>0</v>
      </c>
      <c r="K157">
        <v>0</v>
      </c>
    </row>
    <row r="158" spans="1:11" hidden="1">
      <c r="A158" t="s">
        <v>277</v>
      </c>
      <c r="B158" t="s">
        <v>270</v>
      </c>
      <c r="C158" t="s">
        <v>262</v>
      </c>
      <c r="D158" t="s">
        <v>263</v>
      </c>
      <c r="E158">
        <v>0.33660000000000001</v>
      </c>
      <c r="F158">
        <v>0.33660000000000001</v>
      </c>
      <c r="G158">
        <v>0.33660000000000001</v>
      </c>
      <c r="H158">
        <v>0.33660000000000001</v>
      </c>
      <c r="I158">
        <v>0.33660000000000001</v>
      </c>
      <c r="J158">
        <v>0.09</v>
      </c>
      <c r="K158">
        <v>0.09</v>
      </c>
    </row>
    <row r="159" spans="1:11" hidden="1">
      <c r="A159" t="s">
        <v>277</v>
      </c>
      <c r="B159" t="s">
        <v>270</v>
      </c>
      <c r="C159" t="s">
        <v>262</v>
      </c>
      <c r="D159" t="s">
        <v>264</v>
      </c>
      <c r="E159">
        <v>3.7400000000000003E-2</v>
      </c>
      <c r="F159">
        <v>3.7400000000000003E-2</v>
      </c>
      <c r="G159">
        <v>3.7400000000000003E-2</v>
      </c>
      <c r="H159">
        <v>3.7400000000000003E-2</v>
      </c>
      <c r="I159">
        <v>3.7400000000000003E-2</v>
      </c>
      <c r="J159">
        <v>0.01</v>
      </c>
      <c r="K159">
        <v>0.01</v>
      </c>
    </row>
    <row r="160" spans="1:11" hidden="1">
      <c r="A160" t="s">
        <v>277</v>
      </c>
      <c r="B160" t="s">
        <v>270</v>
      </c>
      <c r="C160" t="s">
        <v>265</v>
      </c>
      <c r="D160" t="s">
        <v>263</v>
      </c>
      <c r="E160">
        <v>0.626</v>
      </c>
      <c r="F160">
        <v>0.626</v>
      </c>
      <c r="G160">
        <v>0.626</v>
      </c>
      <c r="H160">
        <v>0.626</v>
      </c>
      <c r="I160">
        <v>0.626</v>
      </c>
      <c r="J160">
        <v>0.9</v>
      </c>
      <c r="K160">
        <v>0.9</v>
      </c>
    </row>
    <row r="161" spans="1:11" hidden="1">
      <c r="A161" t="s">
        <v>277</v>
      </c>
      <c r="B161" t="s">
        <v>270</v>
      </c>
      <c r="C161" t="s">
        <v>266</v>
      </c>
      <c r="D161" t="s">
        <v>263</v>
      </c>
      <c r="E161">
        <v>0</v>
      </c>
      <c r="F161">
        <v>0</v>
      </c>
      <c r="G161">
        <v>0</v>
      </c>
      <c r="H161">
        <v>0</v>
      </c>
      <c r="I161">
        <v>0</v>
      </c>
      <c r="J161">
        <v>0</v>
      </c>
      <c r="K161">
        <v>0</v>
      </c>
    </row>
    <row r="162" spans="1:11" hidden="1">
      <c r="A162" t="s">
        <v>277</v>
      </c>
      <c r="B162" t="s">
        <v>271</v>
      </c>
      <c r="C162" t="s">
        <v>262</v>
      </c>
      <c r="D162" t="s">
        <v>263</v>
      </c>
      <c r="E162">
        <v>0.33660000000000001</v>
      </c>
      <c r="F162">
        <v>0.33660000000000001</v>
      </c>
      <c r="G162">
        <v>0.33660000000000001</v>
      </c>
      <c r="H162">
        <v>0.33660000000000001</v>
      </c>
      <c r="I162">
        <v>0.33660000000000001</v>
      </c>
      <c r="J162">
        <v>0.09</v>
      </c>
      <c r="K162">
        <v>0.09</v>
      </c>
    </row>
    <row r="163" spans="1:11" hidden="1">
      <c r="A163" t="s">
        <v>277</v>
      </c>
      <c r="B163" t="s">
        <v>271</v>
      </c>
      <c r="C163" t="s">
        <v>262</v>
      </c>
      <c r="D163" t="s">
        <v>264</v>
      </c>
      <c r="E163">
        <v>3.7400000000000003E-2</v>
      </c>
      <c r="F163">
        <v>3.7400000000000003E-2</v>
      </c>
      <c r="G163">
        <v>3.7400000000000003E-2</v>
      </c>
      <c r="H163">
        <v>3.7400000000000003E-2</v>
      </c>
      <c r="I163">
        <v>3.7400000000000003E-2</v>
      </c>
      <c r="J163">
        <v>0.01</v>
      </c>
      <c r="K163">
        <v>0.01</v>
      </c>
    </row>
    <row r="164" spans="1:11" hidden="1">
      <c r="A164" t="s">
        <v>277</v>
      </c>
      <c r="B164" t="s">
        <v>271</v>
      </c>
      <c r="C164" t="s">
        <v>265</v>
      </c>
      <c r="D164" t="s">
        <v>263</v>
      </c>
      <c r="E164">
        <v>0.626</v>
      </c>
      <c r="F164">
        <v>0.626</v>
      </c>
      <c r="G164">
        <v>0.626</v>
      </c>
      <c r="H164">
        <v>0.626</v>
      </c>
      <c r="I164">
        <v>0.626</v>
      </c>
      <c r="J164">
        <v>0.9</v>
      </c>
      <c r="K164">
        <v>0.9</v>
      </c>
    </row>
    <row r="165" spans="1:11" hidden="1">
      <c r="A165" t="s">
        <v>277</v>
      </c>
      <c r="B165" t="s">
        <v>271</v>
      </c>
      <c r="C165" t="s">
        <v>267</v>
      </c>
      <c r="D165" t="s">
        <v>263</v>
      </c>
      <c r="E165">
        <v>0</v>
      </c>
      <c r="F165">
        <v>0</v>
      </c>
      <c r="G165">
        <v>0</v>
      </c>
      <c r="H165">
        <v>0</v>
      </c>
      <c r="I165">
        <v>0</v>
      </c>
      <c r="J165">
        <v>0</v>
      </c>
      <c r="K165">
        <v>0</v>
      </c>
    </row>
    <row r="166" spans="1:11">
      <c r="A166" t="s">
        <v>277</v>
      </c>
      <c r="B166" t="s">
        <v>272</v>
      </c>
      <c r="C166" t="s">
        <v>265</v>
      </c>
      <c r="D166" t="s">
        <v>263</v>
      </c>
      <c r="E166">
        <v>0.6</v>
      </c>
      <c r="F166">
        <v>0.6</v>
      </c>
      <c r="G166">
        <v>0.6</v>
      </c>
      <c r="H166">
        <v>0.6</v>
      </c>
      <c r="I166">
        <v>0.6</v>
      </c>
      <c r="J166">
        <v>0.6</v>
      </c>
      <c r="K166">
        <v>0.6</v>
      </c>
    </row>
    <row r="167" spans="1:11">
      <c r="A167" t="s">
        <v>277</v>
      </c>
      <c r="B167" t="s">
        <v>272</v>
      </c>
      <c r="C167" t="s">
        <v>273</v>
      </c>
      <c r="D167" t="s">
        <v>263</v>
      </c>
      <c r="E167">
        <v>0.4</v>
      </c>
      <c r="F167">
        <v>0.4</v>
      </c>
      <c r="G167">
        <v>0.4</v>
      </c>
      <c r="H167">
        <v>0.4</v>
      </c>
      <c r="I167">
        <v>0.4</v>
      </c>
      <c r="J167">
        <v>0.4</v>
      </c>
      <c r="K167">
        <v>0.4</v>
      </c>
    </row>
    <row r="168" spans="1:11" hidden="1">
      <c r="A168" t="s">
        <v>277</v>
      </c>
      <c r="B168" t="s">
        <v>274</v>
      </c>
      <c r="C168" t="s">
        <v>265</v>
      </c>
      <c r="D168" t="s">
        <v>263</v>
      </c>
      <c r="E168">
        <v>0.5</v>
      </c>
      <c r="F168">
        <v>0.5</v>
      </c>
      <c r="G168">
        <v>0.5</v>
      </c>
      <c r="H168">
        <v>0.5</v>
      </c>
      <c r="I168">
        <v>0.5</v>
      </c>
      <c r="J168">
        <v>0.5</v>
      </c>
      <c r="K168">
        <v>0.5</v>
      </c>
    </row>
    <row r="169" spans="1:11" hidden="1">
      <c r="A169" t="s">
        <v>277</v>
      </c>
      <c r="B169" t="s">
        <v>274</v>
      </c>
      <c r="C169" t="s">
        <v>273</v>
      </c>
      <c r="D169" t="s">
        <v>263</v>
      </c>
      <c r="E169">
        <v>0.5</v>
      </c>
      <c r="F169">
        <v>0.5</v>
      </c>
      <c r="G169">
        <v>0.5</v>
      </c>
      <c r="H169">
        <v>0.5</v>
      </c>
      <c r="I169">
        <v>0.5</v>
      </c>
      <c r="J169">
        <v>0.5</v>
      </c>
      <c r="K169">
        <v>0.5</v>
      </c>
    </row>
    <row r="170" spans="1:11" hidden="1">
      <c r="A170" t="s">
        <v>278</v>
      </c>
      <c r="B170" t="s">
        <v>261</v>
      </c>
      <c r="C170" t="s">
        <v>262</v>
      </c>
      <c r="D170" t="s">
        <v>263</v>
      </c>
      <c r="E170">
        <v>0.17399999999999999</v>
      </c>
      <c r="F170">
        <v>0.17399999999999999</v>
      </c>
      <c r="G170">
        <v>0.1</v>
      </c>
      <c r="H170">
        <v>0.1</v>
      </c>
      <c r="I170">
        <v>0.1</v>
      </c>
      <c r="J170">
        <v>0.05</v>
      </c>
      <c r="K170">
        <v>0.05</v>
      </c>
    </row>
    <row r="171" spans="1:11" hidden="1">
      <c r="A171" t="s">
        <v>278</v>
      </c>
      <c r="B171" t="s">
        <v>261</v>
      </c>
      <c r="C171" t="s">
        <v>262</v>
      </c>
      <c r="D171" t="s">
        <v>264</v>
      </c>
      <c r="E171">
        <v>2.5999999999999999E-2</v>
      </c>
      <c r="F171">
        <v>2.5999999999999999E-2</v>
      </c>
      <c r="G171">
        <v>2.5999999999999999E-2</v>
      </c>
      <c r="H171">
        <v>2.5999999999999999E-2</v>
      </c>
      <c r="I171">
        <v>2.5999999999999999E-2</v>
      </c>
      <c r="J171">
        <v>7.4999999999999997E-2</v>
      </c>
      <c r="K171">
        <v>7.4999999999999997E-2</v>
      </c>
    </row>
    <row r="172" spans="1:11" hidden="1">
      <c r="A172" t="s">
        <v>278</v>
      </c>
      <c r="B172" t="s">
        <v>261</v>
      </c>
      <c r="C172" t="s">
        <v>265</v>
      </c>
      <c r="D172" t="s">
        <v>263</v>
      </c>
      <c r="E172">
        <v>0.73</v>
      </c>
      <c r="F172">
        <v>0.65</v>
      </c>
      <c r="G172">
        <v>0.60399999999999998</v>
      </c>
      <c r="H172">
        <v>0.60399999999999998</v>
      </c>
      <c r="I172">
        <v>0.60399999999999998</v>
      </c>
      <c r="J172">
        <v>0.375</v>
      </c>
      <c r="K172">
        <v>0.375</v>
      </c>
    </row>
    <row r="173" spans="1:11" hidden="1">
      <c r="A173" t="s">
        <v>278</v>
      </c>
      <c r="B173" t="s">
        <v>261</v>
      </c>
      <c r="C173" t="s">
        <v>266</v>
      </c>
      <c r="D173" t="s">
        <v>263</v>
      </c>
      <c r="E173">
        <v>7.0000000000000007E-2</v>
      </c>
      <c r="F173">
        <v>7.0000000000000007E-2</v>
      </c>
      <c r="G173">
        <v>7.0000000000000007E-2</v>
      </c>
      <c r="H173">
        <v>7.0000000000000007E-2</v>
      </c>
      <c r="I173">
        <v>7.0000000000000007E-2</v>
      </c>
      <c r="J173">
        <v>7.0000000000000007E-2</v>
      </c>
      <c r="K173">
        <v>7.0000000000000007E-2</v>
      </c>
    </row>
    <row r="174" spans="1:11" hidden="1">
      <c r="A174" t="s">
        <v>278</v>
      </c>
      <c r="B174" t="s">
        <v>261</v>
      </c>
      <c r="C174" t="s">
        <v>267</v>
      </c>
      <c r="D174" t="s">
        <v>263</v>
      </c>
      <c r="E174">
        <v>0</v>
      </c>
      <c r="F174">
        <v>0.08</v>
      </c>
      <c r="G174">
        <v>0.2</v>
      </c>
      <c r="H174">
        <v>0.2</v>
      </c>
      <c r="I174">
        <v>0.2</v>
      </c>
      <c r="J174">
        <v>0.43</v>
      </c>
      <c r="K174">
        <v>0.43</v>
      </c>
    </row>
    <row r="175" spans="1:11" hidden="1">
      <c r="A175" t="s">
        <v>278</v>
      </c>
      <c r="B175" t="s">
        <v>268</v>
      </c>
      <c r="C175" t="s">
        <v>262</v>
      </c>
      <c r="D175" t="s">
        <v>263</v>
      </c>
      <c r="E175">
        <v>0.17399999999999999</v>
      </c>
      <c r="F175">
        <v>0.17399999999999999</v>
      </c>
      <c r="G175">
        <v>0.17399999999999999</v>
      </c>
      <c r="H175">
        <v>0.17399999999999999</v>
      </c>
      <c r="I175">
        <v>0.17399999999999999</v>
      </c>
      <c r="J175">
        <v>0.17399999999999999</v>
      </c>
      <c r="K175">
        <v>0.17399999999999999</v>
      </c>
    </row>
    <row r="176" spans="1:11" hidden="1">
      <c r="A176" t="s">
        <v>278</v>
      </c>
      <c r="B176" t="s">
        <v>268</v>
      </c>
      <c r="C176" t="s">
        <v>262</v>
      </c>
      <c r="D176" t="s">
        <v>264</v>
      </c>
      <c r="E176">
        <v>2.5999999999999999E-2</v>
      </c>
      <c r="F176">
        <v>2.5999999999999999E-2</v>
      </c>
      <c r="G176">
        <v>2.5999999999999999E-2</v>
      </c>
      <c r="H176">
        <v>2.5999999999999999E-2</v>
      </c>
      <c r="I176">
        <v>2.5999999999999999E-2</v>
      </c>
      <c r="J176">
        <v>2.5999999999999999E-2</v>
      </c>
      <c r="K176">
        <v>2.5999999999999999E-2</v>
      </c>
    </row>
    <row r="177" spans="1:11" hidden="1">
      <c r="A177" t="s">
        <v>278</v>
      </c>
      <c r="B177" t="s">
        <v>268</v>
      </c>
      <c r="C177" t="s">
        <v>265</v>
      </c>
      <c r="D177" t="s">
        <v>263</v>
      </c>
      <c r="E177">
        <v>0.64890000000000003</v>
      </c>
      <c r="F177">
        <v>0.64890000000000003</v>
      </c>
      <c r="G177">
        <v>0.64890000000000003</v>
      </c>
      <c r="H177">
        <v>0.64890000000000003</v>
      </c>
      <c r="I177">
        <v>0.64890000000000003</v>
      </c>
      <c r="J177">
        <v>0.64890000000000003</v>
      </c>
      <c r="K177">
        <v>0.64890000000000003</v>
      </c>
    </row>
    <row r="178" spans="1:11" hidden="1">
      <c r="A178" t="s">
        <v>278</v>
      </c>
      <c r="B178" t="s">
        <v>268</v>
      </c>
      <c r="C178" t="s">
        <v>266</v>
      </c>
      <c r="D178" t="s">
        <v>263</v>
      </c>
      <c r="E178">
        <v>7.0000000000000007E-2</v>
      </c>
      <c r="F178">
        <v>7.0000000000000007E-2</v>
      </c>
      <c r="G178">
        <v>7.0000000000000007E-2</v>
      </c>
      <c r="H178">
        <v>7.0000000000000007E-2</v>
      </c>
      <c r="I178">
        <v>7.0000000000000007E-2</v>
      </c>
      <c r="J178">
        <v>7.0000000000000007E-2</v>
      </c>
      <c r="K178">
        <v>7.0000000000000007E-2</v>
      </c>
    </row>
    <row r="179" spans="1:11" hidden="1">
      <c r="A179" t="s">
        <v>278</v>
      </c>
      <c r="B179" t="s">
        <v>268</v>
      </c>
      <c r="C179" t="s">
        <v>267</v>
      </c>
      <c r="D179" t="s">
        <v>263</v>
      </c>
      <c r="E179">
        <v>8.1100000000000005E-2</v>
      </c>
      <c r="F179">
        <v>8.1100000000000005E-2</v>
      </c>
      <c r="G179">
        <v>8.1100000000000005E-2</v>
      </c>
      <c r="H179">
        <v>8.1100000000000005E-2</v>
      </c>
      <c r="I179">
        <v>8.1100000000000005E-2</v>
      </c>
      <c r="J179">
        <v>8.1100000000000005E-2</v>
      </c>
      <c r="K179">
        <v>8.1100000000000005E-2</v>
      </c>
    </row>
    <row r="180" spans="1:11" hidden="1">
      <c r="A180" t="s">
        <v>278</v>
      </c>
      <c r="B180" t="s">
        <v>269</v>
      </c>
      <c r="C180" t="s">
        <v>262</v>
      </c>
      <c r="D180" t="s">
        <v>263</v>
      </c>
      <c r="E180">
        <v>0.17399999999999999</v>
      </c>
      <c r="F180">
        <v>0.17399999999999999</v>
      </c>
      <c r="G180">
        <v>0.17399999999999999</v>
      </c>
      <c r="H180">
        <v>0.17399999999999999</v>
      </c>
      <c r="I180">
        <v>0.17399999999999999</v>
      </c>
      <c r="J180">
        <v>0.17399999999999999</v>
      </c>
      <c r="K180">
        <v>0.17399999999999999</v>
      </c>
    </row>
    <row r="181" spans="1:11" hidden="1">
      <c r="A181" t="s">
        <v>278</v>
      </c>
      <c r="B181" t="s">
        <v>269</v>
      </c>
      <c r="C181" t="s">
        <v>262</v>
      </c>
      <c r="D181" t="s">
        <v>264</v>
      </c>
      <c r="E181">
        <v>2.5999999999999999E-2</v>
      </c>
      <c r="F181">
        <v>2.5999999999999999E-2</v>
      </c>
      <c r="G181">
        <v>2.5999999999999999E-2</v>
      </c>
      <c r="H181">
        <v>2.5999999999999999E-2</v>
      </c>
      <c r="I181">
        <v>2.5999999999999999E-2</v>
      </c>
      <c r="J181">
        <v>2.5999999999999999E-2</v>
      </c>
      <c r="K181">
        <v>2.5999999999999999E-2</v>
      </c>
    </row>
    <row r="182" spans="1:11" hidden="1">
      <c r="A182" t="s">
        <v>278</v>
      </c>
      <c r="B182" t="s">
        <v>269</v>
      </c>
      <c r="C182" t="s">
        <v>265</v>
      </c>
      <c r="D182" t="s">
        <v>263</v>
      </c>
      <c r="E182">
        <v>0.64890000000000003</v>
      </c>
      <c r="F182">
        <v>0.64890000000000003</v>
      </c>
      <c r="G182">
        <v>0.64890000000000003</v>
      </c>
      <c r="H182">
        <v>0.64890000000000003</v>
      </c>
      <c r="I182">
        <v>0.64890000000000003</v>
      </c>
      <c r="J182">
        <v>0.64890000000000003</v>
      </c>
      <c r="K182">
        <v>0.64890000000000003</v>
      </c>
    </row>
    <row r="183" spans="1:11" hidden="1">
      <c r="A183" t="s">
        <v>278</v>
      </c>
      <c r="B183" t="s">
        <v>269</v>
      </c>
      <c r="C183" t="s">
        <v>266</v>
      </c>
      <c r="D183" t="s">
        <v>263</v>
      </c>
      <c r="E183">
        <v>7.0000000000000007E-2</v>
      </c>
      <c r="F183">
        <v>7.0000000000000007E-2</v>
      </c>
      <c r="G183">
        <v>7.0000000000000007E-2</v>
      </c>
      <c r="H183">
        <v>7.0000000000000007E-2</v>
      </c>
      <c r="I183">
        <v>7.0000000000000007E-2</v>
      </c>
      <c r="J183">
        <v>7.0000000000000007E-2</v>
      </c>
      <c r="K183">
        <v>7.0000000000000007E-2</v>
      </c>
    </row>
    <row r="184" spans="1:11" hidden="1">
      <c r="A184" t="s">
        <v>278</v>
      </c>
      <c r="B184" t="s">
        <v>269</v>
      </c>
      <c r="C184" t="s">
        <v>267</v>
      </c>
      <c r="D184" t="s">
        <v>263</v>
      </c>
      <c r="E184">
        <v>8.1100000000000005E-2</v>
      </c>
      <c r="F184">
        <v>8.1100000000000005E-2</v>
      </c>
      <c r="G184">
        <v>8.1100000000000005E-2</v>
      </c>
      <c r="H184">
        <v>8.1100000000000005E-2</v>
      </c>
      <c r="I184">
        <v>8.1100000000000005E-2</v>
      </c>
      <c r="J184">
        <v>8.1100000000000005E-2</v>
      </c>
      <c r="K184">
        <v>8.1100000000000005E-2</v>
      </c>
    </row>
    <row r="185" spans="1:11" hidden="1">
      <c r="A185" t="s">
        <v>278</v>
      </c>
      <c r="B185" t="s">
        <v>270</v>
      </c>
      <c r="C185" t="s">
        <v>262</v>
      </c>
      <c r="D185" t="s">
        <v>263</v>
      </c>
      <c r="E185">
        <v>0.17399999999999999</v>
      </c>
      <c r="F185">
        <v>0.17399999999999999</v>
      </c>
      <c r="G185">
        <v>0.17399999999999999</v>
      </c>
      <c r="H185">
        <v>0.17399999999999999</v>
      </c>
      <c r="I185">
        <v>0.17399999999999999</v>
      </c>
      <c r="J185">
        <v>0.1</v>
      </c>
      <c r="K185">
        <v>0.1</v>
      </c>
    </row>
    <row r="186" spans="1:11" hidden="1">
      <c r="A186" t="s">
        <v>278</v>
      </c>
      <c r="B186" t="s">
        <v>270</v>
      </c>
      <c r="C186" t="s">
        <v>262</v>
      </c>
      <c r="D186" t="s">
        <v>264</v>
      </c>
      <c r="E186">
        <v>2.5999999999999999E-2</v>
      </c>
      <c r="F186">
        <v>2.5999999999999999E-2</v>
      </c>
      <c r="G186">
        <v>2.5999999999999999E-2</v>
      </c>
      <c r="H186">
        <v>2.5999999999999999E-2</v>
      </c>
      <c r="I186">
        <v>2.5999999999999999E-2</v>
      </c>
      <c r="J186">
        <v>2.5999999999999999E-2</v>
      </c>
      <c r="K186">
        <v>2.5999999999999999E-2</v>
      </c>
    </row>
    <row r="187" spans="1:11" hidden="1">
      <c r="A187" t="s">
        <v>278</v>
      </c>
      <c r="B187" t="s">
        <v>270</v>
      </c>
      <c r="C187" t="s">
        <v>265</v>
      </c>
      <c r="D187" t="s">
        <v>263</v>
      </c>
      <c r="E187">
        <v>0.73</v>
      </c>
      <c r="F187">
        <v>0.73</v>
      </c>
      <c r="G187">
        <v>0.73</v>
      </c>
      <c r="H187">
        <v>0.73</v>
      </c>
      <c r="I187">
        <v>0.73</v>
      </c>
      <c r="J187">
        <v>0.80400000000000005</v>
      </c>
      <c r="K187">
        <v>0.80400000000000005</v>
      </c>
    </row>
    <row r="188" spans="1:11" hidden="1">
      <c r="A188" t="s">
        <v>278</v>
      </c>
      <c r="B188" t="s">
        <v>270</v>
      </c>
      <c r="C188" t="s">
        <v>266</v>
      </c>
      <c r="D188" t="s">
        <v>263</v>
      </c>
      <c r="E188">
        <v>7.0000000000000007E-2</v>
      </c>
      <c r="F188">
        <v>7.0000000000000007E-2</v>
      </c>
      <c r="G188">
        <v>7.0000000000000007E-2</v>
      </c>
      <c r="H188">
        <v>7.0000000000000007E-2</v>
      </c>
      <c r="I188">
        <v>7.0000000000000007E-2</v>
      </c>
      <c r="J188">
        <v>7.0000000000000007E-2</v>
      </c>
      <c r="K188">
        <v>7.0000000000000007E-2</v>
      </c>
    </row>
    <row r="189" spans="1:11" hidden="1">
      <c r="A189" t="s">
        <v>278</v>
      </c>
      <c r="B189" t="s">
        <v>271</v>
      </c>
      <c r="C189" t="s">
        <v>262</v>
      </c>
      <c r="D189" t="s">
        <v>263</v>
      </c>
      <c r="E189">
        <v>0.1</v>
      </c>
      <c r="F189">
        <v>0.1</v>
      </c>
      <c r="G189">
        <v>0.1</v>
      </c>
      <c r="H189">
        <v>0.1</v>
      </c>
      <c r="I189">
        <v>0.1</v>
      </c>
      <c r="J189">
        <v>0.05</v>
      </c>
      <c r="K189">
        <v>0.05</v>
      </c>
    </row>
    <row r="190" spans="1:11" hidden="1">
      <c r="A190" t="s">
        <v>278</v>
      </c>
      <c r="B190" t="s">
        <v>271</v>
      </c>
      <c r="C190" t="s">
        <v>262</v>
      </c>
      <c r="D190" t="s">
        <v>264</v>
      </c>
      <c r="E190">
        <v>2.5999999999999999E-2</v>
      </c>
      <c r="F190">
        <v>2.5999999999999999E-2</v>
      </c>
      <c r="G190">
        <v>2.5999999999999999E-2</v>
      </c>
      <c r="H190">
        <v>2.5999999999999999E-2</v>
      </c>
      <c r="I190">
        <v>2.5999999999999999E-2</v>
      </c>
      <c r="J190">
        <v>7.4999999999999997E-2</v>
      </c>
      <c r="K190">
        <v>7.4999999999999997E-2</v>
      </c>
    </row>
    <row r="191" spans="1:11" hidden="1">
      <c r="A191" t="s">
        <v>278</v>
      </c>
      <c r="B191" t="s">
        <v>271</v>
      </c>
      <c r="C191" t="s">
        <v>265</v>
      </c>
      <c r="D191" t="s">
        <v>263</v>
      </c>
      <c r="E191">
        <v>0.44400000000000001</v>
      </c>
      <c r="F191">
        <v>0.44400000000000001</v>
      </c>
      <c r="G191">
        <v>0.44400000000000001</v>
      </c>
      <c r="H191">
        <v>0.44400000000000001</v>
      </c>
      <c r="I191">
        <v>0.44400000000000001</v>
      </c>
      <c r="J191">
        <v>0.44500000000000001</v>
      </c>
      <c r="K191">
        <v>0.44500000000000001</v>
      </c>
    </row>
    <row r="192" spans="1:11" hidden="1">
      <c r="A192" t="s">
        <v>278</v>
      </c>
      <c r="B192" t="s">
        <v>271</v>
      </c>
      <c r="C192" t="s">
        <v>267</v>
      </c>
      <c r="D192" t="s">
        <v>263</v>
      </c>
      <c r="E192">
        <v>0.43</v>
      </c>
      <c r="F192">
        <v>0.43</v>
      </c>
      <c r="G192">
        <v>0.43</v>
      </c>
      <c r="H192">
        <v>0.43</v>
      </c>
      <c r="I192">
        <v>0.43</v>
      </c>
      <c r="J192">
        <v>0.43</v>
      </c>
      <c r="K192">
        <v>0.43</v>
      </c>
    </row>
    <row r="193" spans="1:11">
      <c r="A193" t="s">
        <v>278</v>
      </c>
      <c r="B193" t="s">
        <v>272</v>
      </c>
      <c r="C193" t="s">
        <v>265</v>
      </c>
      <c r="D193" t="s">
        <v>263</v>
      </c>
      <c r="E193">
        <v>0.6</v>
      </c>
      <c r="F193">
        <v>0.6</v>
      </c>
      <c r="G193">
        <v>0.6</v>
      </c>
      <c r="H193">
        <v>0.6</v>
      </c>
      <c r="I193">
        <v>0.6</v>
      </c>
      <c r="J193">
        <v>0.6</v>
      </c>
      <c r="K193">
        <v>0.6</v>
      </c>
    </row>
    <row r="194" spans="1:11">
      <c r="A194" t="s">
        <v>278</v>
      </c>
      <c r="B194" t="s">
        <v>272</v>
      </c>
      <c r="C194" t="s">
        <v>273</v>
      </c>
      <c r="D194" t="s">
        <v>263</v>
      </c>
      <c r="E194">
        <v>0.4</v>
      </c>
      <c r="F194">
        <v>0.4</v>
      </c>
      <c r="G194">
        <v>0.4</v>
      </c>
      <c r="H194">
        <v>0.4</v>
      </c>
      <c r="I194">
        <v>0.4</v>
      </c>
      <c r="J194">
        <v>0.4</v>
      </c>
      <c r="K194">
        <v>0.4</v>
      </c>
    </row>
    <row r="195" spans="1:11" hidden="1">
      <c r="A195" t="s">
        <v>278</v>
      </c>
      <c r="B195" t="s">
        <v>274</v>
      </c>
      <c r="C195" t="s">
        <v>265</v>
      </c>
      <c r="D195" t="s">
        <v>263</v>
      </c>
      <c r="E195">
        <v>0.5</v>
      </c>
      <c r="F195">
        <v>0.5</v>
      </c>
      <c r="G195">
        <v>0.5</v>
      </c>
      <c r="H195">
        <v>0.5</v>
      </c>
      <c r="I195">
        <v>0.5</v>
      </c>
      <c r="J195">
        <v>0.5</v>
      </c>
      <c r="K195">
        <v>0.5</v>
      </c>
    </row>
    <row r="196" spans="1:11" hidden="1">
      <c r="A196" t="s">
        <v>278</v>
      </c>
      <c r="B196" t="s">
        <v>274</v>
      </c>
      <c r="C196" t="s">
        <v>273</v>
      </c>
      <c r="D196" t="s">
        <v>263</v>
      </c>
      <c r="E196">
        <v>0.5</v>
      </c>
      <c r="F196">
        <v>0.5</v>
      </c>
      <c r="G196">
        <v>0.5</v>
      </c>
      <c r="H196">
        <v>0.5</v>
      </c>
      <c r="I196">
        <v>0.5</v>
      </c>
      <c r="J196">
        <v>0.5</v>
      </c>
      <c r="K196">
        <v>0.5</v>
      </c>
    </row>
    <row r="197" spans="1:11" hidden="1">
      <c r="A197" t="s">
        <v>145</v>
      </c>
      <c r="B197" t="s">
        <v>261</v>
      </c>
      <c r="C197" t="s">
        <v>262</v>
      </c>
      <c r="D197" t="s">
        <v>263</v>
      </c>
      <c r="E197">
        <v>2.4E-2</v>
      </c>
      <c r="F197">
        <v>2.4E-2</v>
      </c>
      <c r="G197">
        <v>2.4E-2</v>
      </c>
      <c r="H197">
        <v>2.4E-2</v>
      </c>
      <c r="I197">
        <v>2.4E-2</v>
      </c>
      <c r="J197">
        <v>0</v>
      </c>
      <c r="K197">
        <v>0</v>
      </c>
    </row>
    <row r="198" spans="1:11" hidden="1">
      <c r="A198" t="s">
        <v>145</v>
      </c>
      <c r="B198" t="s">
        <v>261</v>
      </c>
      <c r="C198" t="s">
        <v>262</v>
      </c>
      <c r="D198" t="s">
        <v>264</v>
      </c>
      <c r="E198">
        <v>0.57599999999999996</v>
      </c>
      <c r="F198">
        <v>0.57599999999999996</v>
      </c>
      <c r="G198">
        <v>0.57599999999999996</v>
      </c>
      <c r="H198">
        <v>0.57599999999999996</v>
      </c>
      <c r="I198">
        <v>0.57599999999999996</v>
      </c>
      <c r="J198">
        <v>0.5</v>
      </c>
      <c r="K198">
        <v>0.5</v>
      </c>
    </row>
    <row r="199" spans="1:11" hidden="1">
      <c r="A199" t="s">
        <v>145</v>
      </c>
      <c r="B199" t="s">
        <v>261</v>
      </c>
      <c r="C199" t="s">
        <v>265</v>
      </c>
      <c r="D199" t="s">
        <v>263</v>
      </c>
      <c r="E199">
        <v>0.38234047599999998</v>
      </c>
      <c r="F199">
        <v>0.38234047599999998</v>
      </c>
      <c r="G199">
        <v>0.38234047599999998</v>
      </c>
      <c r="H199">
        <v>0.38234047599999998</v>
      </c>
      <c r="I199">
        <v>0.38234047599999998</v>
      </c>
      <c r="J199">
        <v>0.2</v>
      </c>
      <c r="K199">
        <v>0.2</v>
      </c>
    </row>
    <row r="200" spans="1:11" hidden="1">
      <c r="A200" t="s">
        <v>145</v>
      </c>
      <c r="B200" t="s">
        <v>261</v>
      </c>
      <c r="C200" t="s">
        <v>266</v>
      </c>
      <c r="D200" t="s">
        <v>263</v>
      </c>
      <c r="E200">
        <v>0</v>
      </c>
      <c r="F200">
        <v>0</v>
      </c>
      <c r="G200">
        <v>0</v>
      </c>
      <c r="H200">
        <v>0</v>
      </c>
      <c r="I200">
        <v>0</v>
      </c>
      <c r="J200">
        <v>0</v>
      </c>
      <c r="K200">
        <v>0</v>
      </c>
    </row>
    <row r="201" spans="1:11" hidden="1">
      <c r="A201" t="s">
        <v>145</v>
      </c>
      <c r="B201" t="s">
        <v>261</v>
      </c>
      <c r="C201" t="s">
        <v>267</v>
      </c>
      <c r="D201" t="s">
        <v>263</v>
      </c>
      <c r="E201">
        <v>1.7659523999999999E-2</v>
      </c>
      <c r="F201">
        <v>1.7659523999999999E-2</v>
      </c>
      <c r="G201">
        <v>1.7659523999999999E-2</v>
      </c>
      <c r="H201">
        <v>1.7659523999999999E-2</v>
      </c>
      <c r="I201">
        <v>1.7659523999999999E-2</v>
      </c>
      <c r="J201">
        <v>0.3</v>
      </c>
      <c r="K201">
        <v>0.3</v>
      </c>
    </row>
    <row r="202" spans="1:11" hidden="1">
      <c r="A202" t="s">
        <v>145</v>
      </c>
      <c r="B202" t="s">
        <v>268</v>
      </c>
      <c r="C202" t="s">
        <v>262</v>
      </c>
      <c r="D202" t="s">
        <v>263</v>
      </c>
      <c r="E202">
        <v>2.4E-2</v>
      </c>
      <c r="F202">
        <v>2.4E-2</v>
      </c>
      <c r="G202">
        <v>2.4E-2</v>
      </c>
      <c r="H202">
        <v>2.4E-2</v>
      </c>
      <c r="I202">
        <v>2.4E-2</v>
      </c>
      <c r="J202">
        <v>0</v>
      </c>
      <c r="K202">
        <v>0</v>
      </c>
    </row>
    <row r="203" spans="1:11" hidden="1">
      <c r="A203" t="s">
        <v>145</v>
      </c>
      <c r="B203" t="s">
        <v>268</v>
      </c>
      <c r="C203" t="s">
        <v>262</v>
      </c>
      <c r="D203" t="s">
        <v>264</v>
      </c>
      <c r="E203">
        <v>0.57599999999999996</v>
      </c>
      <c r="F203">
        <v>0.57599999999999996</v>
      </c>
      <c r="G203">
        <v>0.57599999999999996</v>
      </c>
      <c r="H203">
        <v>0.57599999999999996</v>
      </c>
      <c r="I203">
        <v>0.57599999999999996</v>
      </c>
      <c r="J203">
        <v>0.5</v>
      </c>
      <c r="K203">
        <v>0.5</v>
      </c>
    </row>
    <row r="204" spans="1:11" hidden="1">
      <c r="A204" t="s">
        <v>145</v>
      </c>
      <c r="B204" t="s">
        <v>268</v>
      </c>
      <c r="C204" t="s">
        <v>265</v>
      </c>
      <c r="D204" t="s">
        <v>263</v>
      </c>
      <c r="E204">
        <v>0.38234047599999998</v>
      </c>
      <c r="F204">
        <v>0.38234047599999998</v>
      </c>
      <c r="G204">
        <v>0.38234047599999998</v>
      </c>
      <c r="H204">
        <v>0.38234047599999998</v>
      </c>
      <c r="I204">
        <v>0.38234047599999998</v>
      </c>
      <c r="J204">
        <v>0.2</v>
      </c>
      <c r="K204">
        <v>0.2</v>
      </c>
    </row>
    <row r="205" spans="1:11" hidden="1">
      <c r="A205" t="s">
        <v>145</v>
      </c>
      <c r="B205" t="s">
        <v>268</v>
      </c>
      <c r="C205" t="s">
        <v>266</v>
      </c>
      <c r="D205" t="s">
        <v>263</v>
      </c>
      <c r="E205">
        <v>0</v>
      </c>
      <c r="F205">
        <v>0</v>
      </c>
      <c r="G205">
        <v>0</v>
      </c>
      <c r="H205">
        <v>0</v>
      </c>
      <c r="I205">
        <v>0</v>
      </c>
      <c r="J205">
        <v>0</v>
      </c>
      <c r="K205">
        <v>0</v>
      </c>
    </row>
    <row r="206" spans="1:11" hidden="1">
      <c r="A206" t="s">
        <v>145</v>
      </c>
      <c r="B206" t="s">
        <v>268</v>
      </c>
      <c r="C206" t="s">
        <v>267</v>
      </c>
      <c r="D206" t="s">
        <v>263</v>
      </c>
      <c r="E206">
        <v>1.7659523999999999E-2</v>
      </c>
      <c r="F206">
        <v>1.7659523999999999E-2</v>
      </c>
      <c r="G206">
        <v>1.7659523999999999E-2</v>
      </c>
      <c r="H206">
        <v>1.7659523999999999E-2</v>
      </c>
      <c r="I206">
        <v>1.7659523999999999E-2</v>
      </c>
      <c r="J206">
        <v>0.3</v>
      </c>
      <c r="K206">
        <v>0.3</v>
      </c>
    </row>
    <row r="207" spans="1:11" hidden="1">
      <c r="A207" t="s">
        <v>145</v>
      </c>
      <c r="B207" t="s">
        <v>269</v>
      </c>
      <c r="C207" t="s">
        <v>262</v>
      </c>
      <c r="D207" t="s">
        <v>263</v>
      </c>
      <c r="E207">
        <v>2.4E-2</v>
      </c>
      <c r="F207">
        <v>2.4E-2</v>
      </c>
      <c r="G207">
        <v>2.4E-2</v>
      </c>
      <c r="H207">
        <v>2.4E-2</v>
      </c>
      <c r="I207">
        <v>2.4E-2</v>
      </c>
      <c r="J207">
        <v>0</v>
      </c>
      <c r="K207">
        <v>0</v>
      </c>
    </row>
    <row r="208" spans="1:11" hidden="1">
      <c r="A208" t="s">
        <v>145</v>
      </c>
      <c r="B208" t="s">
        <v>269</v>
      </c>
      <c r="C208" t="s">
        <v>262</v>
      </c>
      <c r="D208" t="s">
        <v>264</v>
      </c>
      <c r="E208">
        <v>0.57599999999999996</v>
      </c>
      <c r="F208">
        <v>0.57599999999999996</v>
      </c>
      <c r="G208">
        <v>0.57599999999999996</v>
      </c>
      <c r="H208">
        <v>0.57599999999999996</v>
      </c>
      <c r="I208">
        <v>0.57599999999999996</v>
      </c>
      <c r="J208">
        <v>0.5</v>
      </c>
      <c r="K208">
        <v>0.5</v>
      </c>
    </row>
    <row r="209" spans="1:11" hidden="1">
      <c r="A209" t="s">
        <v>145</v>
      </c>
      <c r="B209" t="s">
        <v>269</v>
      </c>
      <c r="C209" t="s">
        <v>265</v>
      </c>
      <c r="D209" t="s">
        <v>263</v>
      </c>
      <c r="E209">
        <v>0.38234047599999998</v>
      </c>
      <c r="F209">
        <v>0.38234047599999998</v>
      </c>
      <c r="G209">
        <v>0.38234047599999998</v>
      </c>
      <c r="H209">
        <v>0.38234047599999998</v>
      </c>
      <c r="I209">
        <v>0.38234047599999998</v>
      </c>
      <c r="J209">
        <v>0.2</v>
      </c>
      <c r="K209">
        <v>0.2</v>
      </c>
    </row>
    <row r="210" spans="1:11" hidden="1">
      <c r="A210" t="s">
        <v>145</v>
      </c>
      <c r="B210" t="s">
        <v>269</v>
      </c>
      <c r="C210" t="s">
        <v>266</v>
      </c>
      <c r="D210" t="s">
        <v>263</v>
      </c>
      <c r="E210">
        <v>0</v>
      </c>
      <c r="F210">
        <v>0</v>
      </c>
      <c r="G210">
        <v>0</v>
      </c>
      <c r="H210">
        <v>0</v>
      </c>
      <c r="I210">
        <v>0</v>
      </c>
      <c r="J210">
        <v>0</v>
      </c>
      <c r="K210">
        <v>0</v>
      </c>
    </row>
    <row r="211" spans="1:11" hidden="1">
      <c r="A211" t="s">
        <v>145</v>
      </c>
      <c r="B211" t="s">
        <v>269</v>
      </c>
      <c r="C211" t="s">
        <v>267</v>
      </c>
      <c r="D211" t="s">
        <v>263</v>
      </c>
      <c r="E211">
        <v>1.7659523999999999E-2</v>
      </c>
      <c r="F211">
        <v>1.7659523999999999E-2</v>
      </c>
      <c r="G211">
        <v>1.7659523999999999E-2</v>
      </c>
      <c r="H211">
        <v>1.7659523999999999E-2</v>
      </c>
      <c r="I211">
        <v>1.7659523999999999E-2</v>
      </c>
      <c r="J211">
        <v>0.3</v>
      </c>
      <c r="K211">
        <v>0.3</v>
      </c>
    </row>
    <row r="212" spans="1:11" hidden="1">
      <c r="A212" t="s">
        <v>145</v>
      </c>
      <c r="B212" t="s">
        <v>270</v>
      </c>
      <c r="C212" t="s">
        <v>262</v>
      </c>
      <c r="D212" t="s">
        <v>263</v>
      </c>
      <c r="E212">
        <v>2.4E-2</v>
      </c>
      <c r="F212">
        <v>2.4E-2</v>
      </c>
      <c r="G212">
        <v>2.4E-2</v>
      </c>
      <c r="H212">
        <v>2.4E-2</v>
      </c>
      <c r="I212">
        <v>2.4E-2</v>
      </c>
      <c r="J212">
        <v>0</v>
      </c>
      <c r="K212">
        <v>0</v>
      </c>
    </row>
    <row r="213" spans="1:11" hidden="1">
      <c r="A213" t="s">
        <v>145</v>
      </c>
      <c r="B213" t="s">
        <v>270</v>
      </c>
      <c r="C213" t="s">
        <v>262</v>
      </c>
      <c r="D213" t="s">
        <v>264</v>
      </c>
      <c r="E213">
        <v>0.57599999999999996</v>
      </c>
      <c r="F213">
        <v>0.57599999999999996</v>
      </c>
      <c r="G213">
        <v>0.57599999999999996</v>
      </c>
      <c r="H213">
        <v>0.57599999999999996</v>
      </c>
      <c r="I213">
        <v>0.57599999999999996</v>
      </c>
      <c r="J213">
        <v>1</v>
      </c>
      <c r="K213">
        <v>1</v>
      </c>
    </row>
    <row r="214" spans="1:11" hidden="1">
      <c r="A214" t="s">
        <v>145</v>
      </c>
      <c r="B214" t="s">
        <v>270</v>
      </c>
      <c r="C214" t="s">
        <v>265</v>
      </c>
      <c r="D214" t="s">
        <v>263</v>
      </c>
      <c r="E214">
        <v>0.4</v>
      </c>
      <c r="F214">
        <v>0.4</v>
      </c>
      <c r="G214">
        <v>0.4</v>
      </c>
      <c r="H214">
        <v>0.4</v>
      </c>
      <c r="I214">
        <v>0.4</v>
      </c>
      <c r="J214">
        <v>0</v>
      </c>
      <c r="K214">
        <v>0</v>
      </c>
    </row>
    <row r="215" spans="1:11" hidden="1">
      <c r="A215" t="s">
        <v>145</v>
      </c>
      <c r="B215" t="s">
        <v>270</v>
      </c>
      <c r="C215" t="s">
        <v>266</v>
      </c>
      <c r="D215" t="s">
        <v>263</v>
      </c>
      <c r="E215">
        <v>0</v>
      </c>
      <c r="F215">
        <v>0</v>
      </c>
      <c r="G215">
        <v>0</v>
      </c>
      <c r="H215">
        <v>0</v>
      </c>
      <c r="I215">
        <v>0</v>
      </c>
      <c r="J215">
        <v>0</v>
      </c>
      <c r="K215">
        <v>0</v>
      </c>
    </row>
    <row r="216" spans="1:11" hidden="1">
      <c r="A216" t="s">
        <v>145</v>
      </c>
      <c r="B216" t="s">
        <v>271</v>
      </c>
      <c r="C216" t="s">
        <v>262</v>
      </c>
      <c r="D216" t="s">
        <v>263</v>
      </c>
      <c r="E216">
        <v>2.4E-2</v>
      </c>
      <c r="F216">
        <v>2.4E-2</v>
      </c>
      <c r="G216">
        <v>2.4E-2</v>
      </c>
      <c r="H216">
        <v>2.4E-2</v>
      </c>
      <c r="I216">
        <v>2.4E-2</v>
      </c>
      <c r="J216">
        <v>0</v>
      </c>
      <c r="K216">
        <v>0</v>
      </c>
    </row>
    <row r="217" spans="1:11" hidden="1">
      <c r="A217" t="s">
        <v>145</v>
      </c>
      <c r="B217" t="s">
        <v>271</v>
      </c>
      <c r="C217" t="s">
        <v>262</v>
      </c>
      <c r="D217" t="s">
        <v>264</v>
      </c>
      <c r="E217">
        <v>0.57599999999999996</v>
      </c>
      <c r="F217">
        <v>0.57599999999999996</v>
      </c>
      <c r="G217">
        <v>0.57599999999999996</v>
      </c>
      <c r="H217">
        <v>0.57599999999999996</v>
      </c>
      <c r="I217">
        <v>0.57599999999999996</v>
      </c>
      <c r="J217">
        <v>0.5</v>
      </c>
      <c r="K217">
        <v>0.5</v>
      </c>
    </row>
    <row r="218" spans="1:11" hidden="1">
      <c r="A218" t="s">
        <v>145</v>
      </c>
      <c r="B218" t="s">
        <v>271</v>
      </c>
      <c r="C218" t="s">
        <v>265</v>
      </c>
      <c r="D218" t="s">
        <v>263</v>
      </c>
      <c r="E218">
        <v>0.38234047599999998</v>
      </c>
      <c r="F218">
        <v>0.38234047599999998</v>
      </c>
      <c r="G218">
        <v>0.38234047599999998</v>
      </c>
      <c r="H218">
        <v>0.38234047599999998</v>
      </c>
      <c r="I218">
        <v>0.38234047599999998</v>
      </c>
      <c r="J218">
        <v>0.2</v>
      </c>
      <c r="K218">
        <v>0.2</v>
      </c>
    </row>
    <row r="219" spans="1:11" hidden="1">
      <c r="A219" t="s">
        <v>145</v>
      </c>
      <c r="B219" t="s">
        <v>271</v>
      </c>
      <c r="C219" t="s">
        <v>267</v>
      </c>
      <c r="D219" t="s">
        <v>263</v>
      </c>
      <c r="E219">
        <v>1.7659523999999999E-2</v>
      </c>
      <c r="F219">
        <v>1.7659523999999999E-2</v>
      </c>
      <c r="G219">
        <v>1.7659523999999999E-2</v>
      </c>
      <c r="H219">
        <v>1.7659523999999999E-2</v>
      </c>
      <c r="I219">
        <v>1.7659523999999999E-2</v>
      </c>
      <c r="J219">
        <v>0.3</v>
      </c>
      <c r="K219">
        <v>0.3</v>
      </c>
    </row>
    <row r="220" spans="1:11">
      <c r="A220" t="s">
        <v>145</v>
      </c>
      <c r="B220" t="s">
        <v>272</v>
      </c>
      <c r="C220" t="s">
        <v>265</v>
      </c>
      <c r="D220" t="s">
        <v>263</v>
      </c>
      <c r="E220">
        <v>0.6</v>
      </c>
      <c r="F220">
        <v>0.6</v>
      </c>
      <c r="G220">
        <v>0.6</v>
      </c>
      <c r="H220">
        <v>0.6</v>
      </c>
      <c r="I220">
        <v>0.6</v>
      </c>
      <c r="J220">
        <v>0.6</v>
      </c>
      <c r="K220">
        <v>0.6</v>
      </c>
    </row>
    <row r="221" spans="1:11">
      <c r="A221" t="s">
        <v>145</v>
      </c>
      <c r="B221" t="s">
        <v>272</v>
      </c>
      <c r="C221" t="s">
        <v>273</v>
      </c>
      <c r="D221" t="s">
        <v>263</v>
      </c>
      <c r="E221">
        <v>0.4</v>
      </c>
      <c r="F221">
        <v>0.4</v>
      </c>
      <c r="G221">
        <v>0.4</v>
      </c>
      <c r="H221">
        <v>0.4</v>
      </c>
      <c r="I221">
        <v>0.4</v>
      </c>
      <c r="J221">
        <v>0.4</v>
      </c>
      <c r="K221">
        <v>0.4</v>
      </c>
    </row>
    <row r="222" spans="1:11" hidden="1">
      <c r="A222" t="s">
        <v>145</v>
      </c>
      <c r="B222" t="s">
        <v>274</v>
      </c>
      <c r="C222" t="s">
        <v>265</v>
      </c>
      <c r="D222" t="s">
        <v>263</v>
      </c>
      <c r="E222">
        <v>0.5</v>
      </c>
      <c r="F222">
        <v>0.5</v>
      </c>
      <c r="G222">
        <v>0.5</v>
      </c>
      <c r="H222">
        <v>0.5</v>
      </c>
      <c r="I222">
        <v>0.5</v>
      </c>
      <c r="J222">
        <v>0.5</v>
      </c>
      <c r="K222">
        <v>0.5</v>
      </c>
    </row>
    <row r="223" spans="1:11" hidden="1">
      <c r="A223" t="s">
        <v>145</v>
      </c>
      <c r="B223" t="s">
        <v>274</v>
      </c>
      <c r="C223" t="s">
        <v>273</v>
      </c>
      <c r="D223" t="s">
        <v>263</v>
      </c>
      <c r="E223">
        <v>0.5</v>
      </c>
      <c r="F223">
        <v>0.5</v>
      </c>
      <c r="G223">
        <v>0.5</v>
      </c>
      <c r="H223">
        <v>0.5</v>
      </c>
      <c r="I223">
        <v>0.5</v>
      </c>
      <c r="J223">
        <v>0.5</v>
      </c>
      <c r="K223">
        <v>0.5</v>
      </c>
    </row>
    <row r="224" spans="1:11" hidden="1">
      <c r="A224" t="s">
        <v>279</v>
      </c>
      <c r="B224" t="s">
        <v>261</v>
      </c>
      <c r="C224" t="s">
        <v>262</v>
      </c>
      <c r="D224" t="s">
        <v>263</v>
      </c>
      <c r="E224">
        <v>8.4000000000000005E-2</v>
      </c>
      <c r="F224">
        <v>8.4000000000000005E-2</v>
      </c>
      <c r="G224">
        <v>8.4000000000000005E-2</v>
      </c>
      <c r="H224">
        <v>8.4000000000000005E-2</v>
      </c>
      <c r="I224">
        <v>8.4000000000000005E-2</v>
      </c>
      <c r="J224">
        <v>7.0000000000000007E-2</v>
      </c>
      <c r="K224">
        <v>7.0000000000000007E-2</v>
      </c>
    </row>
    <row r="225" spans="1:11" hidden="1">
      <c r="A225" t="s">
        <v>279</v>
      </c>
      <c r="B225" t="s">
        <v>261</v>
      </c>
      <c r="C225" t="s">
        <v>262</v>
      </c>
      <c r="D225" t="s">
        <v>264</v>
      </c>
      <c r="E225">
        <v>3.5999999999999997E-2</v>
      </c>
      <c r="F225">
        <v>3.5999999999999997E-2</v>
      </c>
      <c r="G225">
        <v>3.5999999999999997E-2</v>
      </c>
      <c r="H225">
        <v>3.5999999999999997E-2</v>
      </c>
      <c r="I225">
        <v>3.5999999999999997E-2</v>
      </c>
      <c r="J225">
        <v>0.03</v>
      </c>
      <c r="K225">
        <v>0.03</v>
      </c>
    </row>
    <row r="226" spans="1:11" hidden="1">
      <c r="A226" t="s">
        <v>279</v>
      </c>
      <c r="B226" t="s">
        <v>261</v>
      </c>
      <c r="C226" t="s">
        <v>265</v>
      </c>
      <c r="D226" t="s">
        <v>263</v>
      </c>
      <c r="E226">
        <v>0.76</v>
      </c>
      <c r="F226">
        <v>0.76</v>
      </c>
      <c r="G226">
        <v>0.76</v>
      </c>
      <c r="H226">
        <v>0.76</v>
      </c>
      <c r="I226">
        <v>0.76</v>
      </c>
      <c r="J226">
        <v>0.78</v>
      </c>
      <c r="K226">
        <v>0.78</v>
      </c>
    </row>
    <row r="227" spans="1:11" hidden="1">
      <c r="A227" t="s">
        <v>279</v>
      </c>
      <c r="B227" t="s">
        <v>261</v>
      </c>
      <c r="C227" t="s">
        <v>266</v>
      </c>
      <c r="D227" t="s">
        <v>263</v>
      </c>
      <c r="E227">
        <v>0</v>
      </c>
      <c r="F227">
        <v>0</v>
      </c>
      <c r="G227">
        <v>0</v>
      </c>
      <c r="H227">
        <v>0</v>
      </c>
      <c r="I227">
        <v>0</v>
      </c>
      <c r="J227">
        <v>0</v>
      </c>
      <c r="K227">
        <v>0</v>
      </c>
    </row>
    <row r="228" spans="1:11" hidden="1">
      <c r="A228" t="s">
        <v>279</v>
      </c>
      <c r="B228" t="s">
        <v>261</v>
      </c>
      <c r="C228" t="s">
        <v>267</v>
      </c>
      <c r="D228" t="s">
        <v>263</v>
      </c>
      <c r="E228">
        <v>0.12</v>
      </c>
      <c r="F228">
        <v>0.12</v>
      </c>
      <c r="G228">
        <v>0.12</v>
      </c>
      <c r="H228">
        <v>0.12</v>
      </c>
      <c r="I228">
        <v>0.12</v>
      </c>
      <c r="J228">
        <v>0.12</v>
      </c>
      <c r="K228">
        <v>0.12</v>
      </c>
    </row>
    <row r="229" spans="1:11" hidden="1">
      <c r="A229" t="s">
        <v>279</v>
      </c>
      <c r="B229" t="s">
        <v>268</v>
      </c>
      <c r="C229" t="s">
        <v>262</v>
      </c>
      <c r="D229" t="s">
        <v>263</v>
      </c>
      <c r="E229">
        <v>8.4000000000000005E-2</v>
      </c>
      <c r="F229">
        <v>8.4000000000000005E-2</v>
      </c>
      <c r="G229">
        <v>8.4000000000000005E-2</v>
      </c>
      <c r="H229">
        <v>8.4000000000000005E-2</v>
      </c>
      <c r="I229">
        <v>8.4000000000000005E-2</v>
      </c>
      <c r="J229">
        <v>7.0000000000000007E-2</v>
      </c>
      <c r="K229">
        <v>7.0000000000000007E-2</v>
      </c>
    </row>
    <row r="230" spans="1:11" hidden="1">
      <c r="A230" t="s">
        <v>279</v>
      </c>
      <c r="B230" t="s">
        <v>268</v>
      </c>
      <c r="C230" t="s">
        <v>262</v>
      </c>
      <c r="D230" t="s">
        <v>264</v>
      </c>
      <c r="E230">
        <v>3.5999999999999997E-2</v>
      </c>
      <c r="F230">
        <v>3.5999999999999997E-2</v>
      </c>
      <c r="G230">
        <v>3.5999999999999997E-2</v>
      </c>
      <c r="H230">
        <v>3.5999999999999997E-2</v>
      </c>
      <c r="I230">
        <v>3.5999999999999997E-2</v>
      </c>
      <c r="J230">
        <v>0.03</v>
      </c>
      <c r="K230">
        <v>0.03</v>
      </c>
    </row>
    <row r="231" spans="1:11" hidden="1">
      <c r="A231" t="s">
        <v>279</v>
      </c>
      <c r="B231" t="s">
        <v>268</v>
      </c>
      <c r="C231" t="s">
        <v>265</v>
      </c>
      <c r="D231" t="s">
        <v>263</v>
      </c>
      <c r="E231">
        <v>0.76</v>
      </c>
      <c r="F231">
        <v>0.76</v>
      </c>
      <c r="G231">
        <v>0.76</v>
      </c>
      <c r="H231">
        <v>0.76</v>
      </c>
      <c r="I231">
        <v>0.76</v>
      </c>
      <c r="J231">
        <v>0.78</v>
      </c>
      <c r="K231">
        <v>0.78</v>
      </c>
    </row>
    <row r="232" spans="1:11" hidden="1">
      <c r="A232" t="s">
        <v>279</v>
      </c>
      <c r="B232" t="s">
        <v>268</v>
      </c>
      <c r="C232" t="s">
        <v>266</v>
      </c>
      <c r="D232" t="s">
        <v>263</v>
      </c>
      <c r="E232">
        <v>0</v>
      </c>
      <c r="F232">
        <v>0</v>
      </c>
      <c r="G232">
        <v>0</v>
      </c>
      <c r="H232">
        <v>0</v>
      </c>
      <c r="I232">
        <v>0</v>
      </c>
      <c r="J232">
        <v>0</v>
      </c>
      <c r="K232">
        <v>0</v>
      </c>
    </row>
    <row r="233" spans="1:11" hidden="1">
      <c r="A233" t="s">
        <v>279</v>
      </c>
      <c r="B233" t="s">
        <v>268</v>
      </c>
      <c r="C233" t="s">
        <v>267</v>
      </c>
      <c r="D233" t="s">
        <v>263</v>
      </c>
      <c r="E233">
        <v>0.12</v>
      </c>
      <c r="F233">
        <v>0.12</v>
      </c>
      <c r="G233">
        <v>0.12</v>
      </c>
      <c r="H233">
        <v>0.12</v>
      </c>
      <c r="I233">
        <v>0.12</v>
      </c>
      <c r="J233">
        <v>0.12</v>
      </c>
      <c r="K233">
        <v>0.12</v>
      </c>
    </row>
    <row r="234" spans="1:11" hidden="1">
      <c r="A234" t="s">
        <v>279</v>
      </c>
      <c r="B234" t="s">
        <v>269</v>
      </c>
      <c r="C234" t="s">
        <v>262</v>
      </c>
      <c r="D234" t="s">
        <v>263</v>
      </c>
      <c r="E234">
        <v>8.4000000000000005E-2</v>
      </c>
      <c r="F234">
        <v>8.4000000000000005E-2</v>
      </c>
      <c r="G234">
        <v>8.4000000000000005E-2</v>
      </c>
      <c r="H234">
        <v>8.4000000000000005E-2</v>
      </c>
      <c r="I234">
        <v>8.4000000000000005E-2</v>
      </c>
      <c r="J234">
        <v>7.0000000000000007E-2</v>
      </c>
      <c r="K234">
        <v>7.0000000000000007E-2</v>
      </c>
    </row>
    <row r="235" spans="1:11" hidden="1">
      <c r="A235" t="s">
        <v>279</v>
      </c>
      <c r="B235" t="s">
        <v>269</v>
      </c>
      <c r="C235" t="s">
        <v>262</v>
      </c>
      <c r="D235" t="s">
        <v>264</v>
      </c>
      <c r="E235">
        <v>3.5999999999999997E-2</v>
      </c>
      <c r="F235">
        <v>3.5999999999999997E-2</v>
      </c>
      <c r="G235">
        <v>3.5999999999999997E-2</v>
      </c>
      <c r="H235">
        <v>3.5999999999999997E-2</v>
      </c>
      <c r="I235">
        <v>3.5999999999999997E-2</v>
      </c>
      <c r="J235">
        <v>0.03</v>
      </c>
      <c r="K235">
        <v>0.03</v>
      </c>
    </row>
    <row r="236" spans="1:11" hidden="1">
      <c r="A236" t="s">
        <v>279</v>
      </c>
      <c r="B236" t="s">
        <v>269</v>
      </c>
      <c r="C236" t="s">
        <v>265</v>
      </c>
      <c r="D236" t="s">
        <v>263</v>
      </c>
      <c r="E236">
        <v>0.76</v>
      </c>
      <c r="F236">
        <v>0.76</v>
      </c>
      <c r="G236">
        <v>0.76</v>
      </c>
      <c r="H236">
        <v>0.76</v>
      </c>
      <c r="I236">
        <v>0.76</v>
      </c>
      <c r="J236">
        <v>0.78</v>
      </c>
      <c r="K236">
        <v>0.78</v>
      </c>
    </row>
    <row r="237" spans="1:11" hidden="1">
      <c r="A237" t="s">
        <v>279</v>
      </c>
      <c r="B237" t="s">
        <v>269</v>
      </c>
      <c r="C237" t="s">
        <v>266</v>
      </c>
      <c r="D237" t="s">
        <v>263</v>
      </c>
      <c r="E237">
        <v>0</v>
      </c>
      <c r="F237">
        <v>0</v>
      </c>
      <c r="G237">
        <v>0</v>
      </c>
      <c r="H237">
        <v>0</v>
      </c>
      <c r="I237">
        <v>0</v>
      </c>
      <c r="J237">
        <v>0</v>
      </c>
      <c r="K237">
        <v>0</v>
      </c>
    </row>
    <row r="238" spans="1:11" hidden="1">
      <c r="A238" t="s">
        <v>279</v>
      </c>
      <c r="B238" t="s">
        <v>269</v>
      </c>
      <c r="C238" t="s">
        <v>267</v>
      </c>
      <c r="D238" t="s">
        <v>263</v>
      </c>
      <c r="E238">
        <v>0.12</v>
      </c>
      <c r="F238">
        <v>0.12</v>
      </c>
      <c r="G238">
        <v>0.12</v>
      </c>
      <c r="H238">
        <v>0.12</v>
      </c>
      <c r="I238">
        <v>0.12</v>
      </c>
      <c r="J238">
        <v>0.12</v>
      </c>
      <c r="K238">
        <v>0.12</v>
      </c>
    </row>
    <row r="239" spans="1:11" hidden="1">
      <c r="A239" t="s">
        <v>279</v>
      </c>
      <c r="B239" t="s">
        <v>270</v>
      </c>
      <c r="C239" t="s">
        <v>262</v>
      </c>
      <c r="D239" t="s">
        <v>263</v>
      </c>
      <c r="E239">
        <v>0.16800000000000001</v>
      </c>
      <c r="F239">
        <v>0.16800000000000001</v>
      </c>
      <c r="G239">
        <v>0.16800000000000001</v>
      </c>
      <c r="H239">
        <v>0.16800000000000001</v>
      </c>
      <c r="I239">
        <v>0.16800000000000001</v>
      </c>
      <c r="J239">
        <v>7.0000000000000007E-2</v>
      </c>
      <c r="K239">
        <v>7.0000000000000007E-2</v>
      </c>
    </row>
    <row r="240" spans="1:11" hidden="1">
      <c r="A240" t="s">
        <v>279</v>
      </c>
      <c r="B240" t="s">
        <v>270</v>
      </c>
      <c r="C240" t="s">
        <v>262</v>
      </c>
      <c r="D240" t="s">
        <v>264</v>
      </c>
      <c r="E240">
        <v>7.1999999999999995E-2</v>
      </c>
      <c r="F240">
        <v>7.1999999999999995E-2</v>
      </c>
      <c r="G240">
        <v>7.1999999999999995E-2</v>
      </c>
      <c r="H240">
        <v>7.1999999999999995E-2</v>
      </c>
      <c r="I240">
        <v>7.1999999999999995E-2</v>
      </c>
      <c r="J240">
        <v>0.03</v>
      </c>
      <c r="K240">
        <v>0.03</v>
      </c>
    </row>
    <row r="241" spans="1:11" hidden="1">
      <c r="A241" t="s">
        <v>279</v>
      </c>
      <c r="B241" t="s">
        <v>270</v>
      </c>
      <c r="C241" t="s">
        <v>265</v>
      </c>
      <c r="D241" t="s">
        <v>263</v>
      </c>
      <c r="E241">
        <v>0.76</v>
      </c>
      <c r="F241">
        <v>0.76</v>
      </c>
      <c r="G241">
        <v>0.76</v>
      </c>
      <c r="H241">
        <v>0.76</v>
      </c>
      <c r="I241">
        <v>0.76</v>
      </c>
      <c r="J241">
        <v>0.9</v>
      </c>
      <c r="K241">
        <v>0.9</v>
      </c>
    </row>
    <row r="242" spans="1:11" hidden="1">
      <c r="A242" t="s">
        <v>279</v>
      </c>
      <c r="B242" t="s">
        <v>270</v>
      </c>
      <c r="C242" t="s">
        <v>266</v>
      </c>
      <c r="D242" t="s">
        <v>263</v>
      </c>
      <c r="E242">
        <v>0</v>
      </c>
      <c r="F242">
        <v>0</v>
      </c>
      <c r="G242">
        <v>0</v>
      </c>
      <c r="H242">
        <v>0</v>
      </c>
      <c r="I242">
        <v>0</v>
      </c>
      <c r="J242">
        <v>0</v>
      </c>
      <c r="K242">
        <v>0</v>
      </c>
    </row>
    <row r="243" spans="1:11" hidden="1">
      <c r="A243" t="s">
        <v>279</v>
      </c>
      <c r="B243" t="s">
        <v>271</v>
      </c>
      <c r="C243" t="s">
        <v>262</v>
      </c>
      <c r="D243" t="s">
        <v>263</v>
      </c>
      <c r="E243">
        <v>2.4E-2</v>
      </c>
      <c r="F243">
        <v>2.4E-2</v>
      </c>
      <c r="G243">
        <v>2.4E-2</v>
      </c>
      <c r="H243">
        <v>2.4E-2</v>
      </c>
      <c r="I243">
        <v>2.4E-2</v>
      </c>
      <c r="J243">
        <v>7.0000000000000007E-2</v>
      </c>
      <c r="K243">
        <v>7.0000000000000007E-2</v>
      </c>
    </row>
    <row r="244" spans="1:11" hidden="1">
      <c r="A244" t="s">
        <v>279</v>
      </c>
      <c r="B244" t="s">
        <v>271</v>
      </c>
      <c r="C244" t="s">
        <v>262</v>
      </c>
      <c r="D244" t="s">
        <v>264</v>
      </c>
      <c r="E244">
        <v>0.57599999999999996</v>
      </c>
      <c r="F244">
        <v>0.57599999999999996</v>
      </c>
      <c r="G244">
        <v>0.57599999999999996</v>
      </c>
      <c r="H244">
        <v>0.57599999999999996</v>
      </c>
      <c r="I244">
        <v>0.57599999999999996</v>
      </c>
      <c r="J244">
        <v>0.03</v>
      </c>
      <c r="K244">
        <v>0.03</v>
      </c>
    </row>
    <row r="245" spans="1:11" hidden="1">
      <c r="A245" t="s">
        <v>279</v>
      </c>
      <c r="B245" t="s">
        <v>271</v>
      </c>
      <c r="C245" t="s">
        <v>265</v>
      </c>
      <c r="D245" t="s">
        <v>263</v>
      </c>
      <c r="E245">
        <v>0.38234047599999998</v>
      </c>
      <c r="F245">
        <v>0.38234047599999998</v>
      </c>
      <c r="G245">
        <v>0.38234047599999998</v>
      </c>
      <c r="H245">
        <v>0.38234047599999998</v>
      </c>
      <c r="I245">
        <v>0.38234047599999998</v>
      </c>
      <c r="J245">
        <v>0.78</v>
      </c>
      <c r="K245">
        <v>0.78</v>
      </c>
    </row>
    <row r="246" spans="1:11" hidden="1">
      <c r="A246" t="s">
        <v>279</v>
      </c>
      <c r="B246" t="s">
        <v>271</v>
      </c>
      <c r="C246" t="s">
        <v>267</v>
      </c>
      <c r="D246" t="s">
        <v>263</v>
      </c>
      <c r="E246">
        <v>1.7659523999999999E-2</v>
      </c>
      <c r="F246">
        <v>1.7659523999999999E-2</v>
      </c>
      <c r="G246">
        <v>1.7659523999999999E-2</v>
      </c>
      <c r="H246">
        <v>1.7659523999999999E-2</v>
      </c>
      <c r="I246">
        <v>1.7659523999999999E-2</v>
      </c>
      <c r="J246">
        <v>0.12</v>
      </c>
      <c r="K246">
        <v>0.12</v>
      </c>
    </row>
    <row r="247" spans="1:11">
      <c r="A247" t="s">
        <v>279</v>
      </c>
      <c r="B247" t="s">
        <v>272</v>
      </c>
      <c r="C247" t="s">
        <v>265</v>
      </c>
      <c r="D247" t="s">
        <v>263</v>
      </c>
      <c r="E247">
        <v>0.6</v>
      </c>
      <c r="F247">
        <v>0.6</v>
      </c>
      <c r="G247">
        <v>0.6</v>
      </c>
      <c r="H247">
        <v>0.6</v>
      </c>
      <c r="I247">
        <v>0.6</v>
      </c>
      <c r="J247">
        <v>0.6</v>
      </c>
      <c r="K247">
        <v>0.6</v>
      </c>
    </row>
    <row r="248" spans="1:11">
      <c r="A248" t="s">
        <v>279</v>
      </c>
      <c r="B248" t="s">
        <v>272</v>
      </c>
      <c r="C248" t="s">
        <v>273</v>
      </c>
      <c r="D248" t="s">
        <v>263</v>
      </c>
      <c r="E248">
        <v>0.4</v>
      </c>
      <c r="F248">
        <v>0.4</v>
      </c>
      <c r="G248">
        <v>0.4</v>
      </c>
      <c r="H248">
        <v>0.4</v>
      </c>
      <c r="I248">
        <v>0.4</v>
      </c>
      <c r="J248">
        <v>0.4</v>
      </c>
      <c r="K248">
        <v>0.4</v>
      </c>
    </row>
    <row r="249" spans="1:11" hidden="1">
      <c r="A249" t="s">
        <v>279</v>
      </c>
      <c r="B249" t="s">
        <v>274</v>
      </c>
      <c r="C249" t="s">
        <v>265</v>
      </c>
      <c r="D249" t="s">
        <v>263</v>
      </c>
      <c r="E249">
        <v>0.5</v>
      </c>
      <c r="F249">
        <v>0.5</v>
      </c>
      <c r="G249">
        <v>0.5</v>
      </c>
      <c r="H249">
        <v>0.5</v>
      </c>
      <c r="I249">
        <v>0.5</v>
      </c>
      <c r="J249">
        <v>0.5</v>
      </c>
      <c r="K249">
        <v>0.5</v>
      </c>
    </row>
    <row r="250" spans="1:11" hidden="1">
      <c r="A250" t="s">
        <v>279</v>
      </c>
      <c r="B250" t="s">
        <v>274</v>
      </c>
      <c r="C250" t="s">
        <v>273</v>
      </c>
      <c r="D250" t="s">
        <v>263</v>
      </c>
      <c r="E250">
        <v>0.5</v>
      </c>
      <c r="F250">
        <v>0.5</v>
      </c>
      <c r="G250">
        <v>0.5</v>
      </c>
      <c r="H250">
        <v>0.5</v>
      </c>
      <c r="I250">
        <v>0.5</v>
      </c>
      <c r="J250">
        <v>0.5</v>
      </c>
      <c r="K250">
        <v>0.5</v>
      </c>
    </row>
    <row r="251" spans="1:11" hidden="1">
      <c r="A251" t="s">
        <v>142</v>
      </c>
      <c r="B251" t="s">
        <v>261</v>
      </c>
      <c r="C251" t="s">
        <v>262</v>
      </c>
      <c r="D251" t="s">
        <v>263</v>
      </c>
      <c r="E251">
        <v>0.126</v>
      </c>
      <c r="F251">
        <v>0.126</v>
      </c>
      <c r="G251">
        <v>0.126</v>
      </c>
      <c r="H251">
        <v>0.126</v>
      </c>
      <c r="I251">
        <v>0.126</v>
      </c>
      <c r="J251">
        <v>7.0000000000000007E-2</v>
      </c>
      <c r="K251">
        <v>7.0000000000000007E-2</v>
      </c>
    </row>
    <row r="252" spans="1:11" hidden="1">
      <c r="A252" t="s">
        <v>142</v>
      </c>
      <c r="B252" t="s">
        <v>261</v>
      </c>
      <c r="C252" t="s">
        <v>262</v>
      </c>
      <c r="D252" t="s">
        <v>264</v>
      </c>
      <c r="E252">
        <v>5.3999999999999999E-2</v>
      </c>
      <c r="F252">
        <v>5.3999999999999999E-2</v>
      </c>
      <c r="G252">
        <v>5.3999999999999999E-2</v>
      </c>
      <c r="H252">
        <v>5.3999999999999999E-2</v>
      </c>
      <c r="I252">
        <v>5.3999999999999999E-2</v>
      </c>
      <c r="J252">
        <v>0.03</v>
      </c>
      <c r="K252">
        <v>0.03</v>
      </c>
    </row>
    <row r="253" spans="1:11" hidden="1">
      <c r="A253" t="s">
        <v>142</v>
      </c>
      <c r="B253" t="s">
        <v>261</v>
      </c>
      <c r="C253" t="s">
        <v>265</v>
      </c>
      <c r="D253" t="s">
        <v>263</v>
      </c>
      <c r="E253">
        <v>0.77910000000000001</v>
      </c>
      <c r="F253">
        <v>0.77910000000000001</v>
      </c>
      <c r="G253">
        <v>0.77910000000000001</v>
      </c>
      <c r="H253">
        <v>0.77910000000000001</v>
      </c>
      <c r="I253">
        <v>0.77910000000000001</v>
      </c>
      <c r="J253">
        <v>0.85899999999999999</v>
      </c>
      <c r="K253">
        <v>0.85899999999999999</v>
      </c>
    </row>
    <row r="254" spans="1:11" hidden="1">
      <c r="A254" t="s">
        <v>142</v>
      </c>
      <c r="B254" t="s">
        <v>261</v>
      </c>
      <c r="C254" t="s">
        <v>266</v>
      </c>
      <c r="D254" t="s">
        <v>263</v>
      </c>
      <c r="E254">
        <v>0</v>
      </c>
      <c r="F254">
        <v>0</v>
      </c>
      <c r="G254">
        <v>0</v>
      </c>
      <c r="H254">
        <v>0</v>
      </c>
      <c r="I254">
        <v>0</v>
      </c>
      <c r="J254">
        <v>0</v>
      </c>
      <c r="K254">
        <v>0</v>
      </c>
    </row>
    <row r="255" spans="1:11" hidden="1">
      <c r="A255" t="s">
        <v>142</v>
      </c>
      <c r="B255" t="s">
        <v>261</v>
      </c>
      <c r="C255" t="s">
        <v>267</v>
      </c>
      <c r="D255" t="s">
        <v>263</v>
      </c>
      <c r="E255">
        <v>4.0899999999999999E-2</v>
      </c>
      <c r="F255">
        <v>4.0899999999999999E-2</v>
      </c>
      <c r="G255">
        <v>4.0899999999999999E-2</v>
      </c>
      <c r="H255">
        <v>4.0899999999999999E-2</v>
      </c>
      <c r="I255">
        <v>4.0899999999999999E-2</v>
      </c>
      <c r="J255">
        <v>4.1000000000000002E-2</v>
      </c>
      <c r="K255">
        <v>4.1000000000000002E-2</v>
      </c>
    </row>
    <row r="256" spans="1:11" hidden="1">
      <c r="A256" t="s">
        <v>142</v>
      </c>
      <c r="B256" t="s">
        <v>268</v>
      </c>
      <c r="C256" t="s">
        <v>262</v>
      </c>
      <c r="D256" t="s">
        <v>263</v>
      </c>
      <c r="E256">
        <v>0.126</v>
      </c>
      <c r="F256">
        <v>0.126</v>
      </c>
      <c r="G256">
        <v>0.126</v>
      </c>
      <c r="H256">
        <v>0.126</v>
      </c>
      <c r="I256">
        <v>0.126</v>
      </c>
      <c r="J256">
        <v>7.0000000000000007E-2</v>
      </c>
      <c r="K256">
        <v>7.0000000000000007E-2</v>
      </c>
    </row>
    <row r="257" spans="1:11" hidden="1">
      <c r="A257" t="s">
        <v>142</v>
      </c>
      <c r="B257" t="s">
        <v>268</v>
      </c>
      <c r="C257" t="s">
        <v>262</v>
      </c>
      <c r="D257" t="s">
        <v>264</v>
      </c>
      <c r="E257">
        <v>5.3999999999999999E-2</v>
      </c>
      <c r="F257">
        <v>5.3999999999999999E-2</v>
      </c>
      <c r="G257">
        <v>5.3999999999999999E-2</v>
      </c>
      <c r="H257">
        <v>5.3999999999999999E-2</v>
      </c>
      <c r="I257">
        <v>5.3999999999999999E-2</v>
      </c>
      <c r="J257">
        <v>0.03</v>
      </c>
      <c r="K257">
        <v>0.03</v>
      </c>
    </row>
    <row r="258" spans="1:11" hidden="1">
      <c r="A258" t="s">
        <v>142</v>
      </c>
      <c r="B258" t="s">
        <v>268</v>
      </c>
      <c r="C258" t="s">
        <v>265</v>
      </c>
      <c r="D258" t="s">
        <v>263</v>
      </c>
      <c r="E258">
        <v>0.77910000000000001</v>
      </c>
      <c r="F258">
        <v>0.77910000000000001</v>
      </c>
      <c r="G258">
        <v>0.77910000000000001</v>
      </c>
      <c r="H258">
        <v>0.77910000000000001</v>
      </c>
      <c r="I258">
        <v>0.77910000000000001</v>
      </c>
      <c r="J258">
        <v>0.85899999999999999</v>
      </c>
      <c r="K258">
        <v>0.85899999999999999</v>
      </c>
    </row>
    <row r="259" spans="1:11" hidden="1">
      <c r="A259" t="s">
        <v>142</v>
      </c>
      <c r="B259" t="s">
        <v>268</v>
      </c>
      <c r="C259" t="s">
        <v>266</v>
      </c>
      <c r="D259" t="s">
        <v>263</v>
      </c>
      <c r="E259">
        <v>0</v>
      </c>
      <c r="F259">
        <v>0</v>
      </c>
      <c r="G259">
        <v>0</v>
      </c>
      <c r="H259">
        <v>0</v>
      </c>
      <c r="I259">
        <v>0</v>
      </c>
      <c r="J259">
        <v>0</v>
      </c>
      <c r="K259">
        <v>0</v>
      </c>
    </row>
    <row r="260" spans="1:11" hidden="1">
      <c r="A260" t="s">
        <v>142</v>
      </c>
      <c r="B260" t="s">
        <v>268</v>
      </c>
      <c r="C260" t="s">
        <v>267</v>
      </c>
      <c r="D260" t="s">
        <v>263</v>
      </c>
      <c r="E260">
        <v>4.0899999999999999E-2</v>
      </c>
      <c r="F260">
        <v>4.0899999999999999E-2</v>
      </c>
      <c r="G260">
        <v>4.0899999999999999E-2</v>
      </c>
      <c r="H260">
        <v>4.0899999999999999E-2</v>
      </c>
      <c r="I260">
        <v>4.0899999999999999E-2</v>
      </c>
      <c r="J260">
        <v>4.1000000000000002E-2</v>
      </c>
      <c r="K260">
        <v>4.1000000000000002E-2</v>
      </c>
    </row>
    <row r="261" spans="1:11" hidden="1">
      <c r="A261" t="s">
        <v>142</v>
      </c>
      <c r="B261" t="s">
        <v>269</v>
      </c>
      <c r="C261" t="s">
        <v>262</v>
      </c>
      <c r="D261" t="s">
        <v>263</v>
      </c>
      <c r="E261">
        <v>0.126</v>
      </c>
      <c r="F261">
        <v>0.126</v>
      </c>
      <c r="G261">
        <v>0.126</v>
      </c>
      <c r="H261">
        <v>0.126</v>
      </c>
      <c r="I261">
        <v>0.126</v>
      </c>
      <c r="J261">
        <v>7.0000000000000007E-2</v>
      </c>
      <c r="K261">
        <v>7.0000000000000007E-2</v>
      </c>
    </row>
    <row r="262" spans="1:11" hidden="1">
      <c r="A262" t="s">
        <v>142</v>
      </c>
      <c r="B262" t="s">
        <v>269</v>
      </c>
      <c r="C262" t="s">
        <v>262</v>
      </c>
      <c r="D262" t="s">
        <v>264</v>
      </c>
      <c r="E262">
        <v>5.3999999999999999E-2</v>
      </c>
      <c r="F262">
        <v>5.3999999999999999E-2</v>
      </c>
      <c r="G262">
        <v>5.3999999999999999E-2</v>
      </c>
      <c r="H262">
        <v>5.3999999999999999E-2</v>
      </c>
      <c r="I262">
        <v>5.3999999999999999E-2</v>
      </c>
      <c r="J262">
        <v>0.03</v>
      </c>
      <c r="K262">
        <v>0.03</v>
      </c>
    </row>
    <row r="263" spans="1:11" hidden="1">
      <c r="A263" t="s">
        <v>142</v>
      </c>
      <c r="B263" t="s">
        <v>269</v>
      </c>
      <c r="C263" t="s">
        <v>265</v>
      </c>
      <c r="D263" t="s">
        <v>263</v>
      </c>
      <c r="E263">
        <v>0.77910000000000001</v>
      </c>
      <c r="F263">
        <v>0.77910000000000001</v>
      </c>
      <c r="G263">
        <v>0.77910000000000001</v>
      </c>
      <c r="H263">
        <v>0.77910000000000001</v>
      </c>
      <c r="I263">
        <v>0.77910000000000001</v>
      </c>
      <c r="J263">
        <v>0.85899999999999999</v>
      </c>
      <c r="K263">
        <v>0.85899999999999999</v>
      </c>
    </row>
    <row r="264" spans="1:11" hidden="1">
      <c r="A264" t="s">
        <v>142</v>
      </c>
      <c r="B264" t="s">
        <v>269</v>
      </c>
      <c r="C264" t="s">
        <v>266</v>
      </c>
      <c r="D264" t="s">
        <v>263</v>
      </c>
      <c r="E264">
        <v>0</v>
      </c>
      <c r="F264">
        <v>0</v>
      </c>
      <c r="G264">
        <v>0</v>
      </c>
      <c r="H264">
        <v>0</v>
      </c>
      <c r="I264">
        <v>0</v>
      </c>
      <c r="J264">
        <v>0</v>
      </c>
      <c r="K264">
        <v>0</v>
      </c>
    </row>
    <row r="265" spans="1:11" hidden="1">
      <c r="A265" t="s">
        <v>142</v>
      </c>
      <c r="B265" t="s">
        <v>269</v>
      </c>
      <c r="C265" t="s">
        <v>267</v>
      </c>
      <c r="D265" t="s">
        <v>263</v>
      </c>
      <c r="E265">
        <v>4.0899999999999999E-2</v>
      </c>
      <c r="F265">
        <v>4.0899999999999999E-2</v>
      </c>
      <c r="G265">
        <v>4.0899999999999999E-2</v>
      </c>
      <c r="H265">
        <v>4.0899999999999999E-2</v>
      </c>
      <c r="I265">
        <v>4.0899999999999999E-2</v>
      </c>
      <c r="J265">
        <v>4.1000000000000002E-2</v>
      </c>
      <c r="K265">
        <v>4.1000000000000002E-2</v>
      </c>
    </row>
    <row r="266" spans="1:11" hidden="1">
      <c r="A266" t="s">
        <v>142</v>
      </c>
      <c r="B266" t="s">
        <v>270</v>
      </c>
      <c r="C266" t="s">
        <v>262</v>
      </c>
      <c r="D266" t="s">
        <v>263</v>
      </c>
      <c r="E266">
        <v>0.126</v>
      </c>
      <c r="F266">
        <v>0.126</v>
      </c>
      <c r="G266">
        <v>0.126</v>
      </c>
      <c r="H266">
        <v>0.126</v>
      </c>
      <c r="I266">
        <v>0.126</v>
      </c>
      <c r="J266">
        <v>7.0000000000000007E-2</v>
      </c>
      <c r="K266">
        <v>7.0000000000000007E-2</v>
      </c>
    </row>
    <row r="267" spans="1:11" hidden="1">
      <c r="A267" t="s">
        <v>142</v>
      </c>
      <c r="B267" t="s">
        <v>270</v>
      </c>
      <c r="C267" t="s">
        <v>262</v>
      </c>
      <c r="D267" t="s">
        <v>264</v>
      </c>
      <c r="E267">
        <v>5.3999999999999999E-2</v>
      </c>
      <c r="F267">
        <v>5.3999999999999999E-2</v>
      </c>
      <c r="G267">
        <v>5.3999999999999999E-2</v>
      </c>
      <c r="H267">
        <v>5.3999999999999999E-2</v>
      </c>
      <c r="I267">
        <v>5.3999999999999999E-2</v>
      </c>
      <c r="J267">
        <v>0.03</v>
      </c>
      <c r="K267">
        <v>0.03</v>
      </c>
    </row>
    <row r="268" spans="1:11" hidden="1">
      <c r="A268" t="s">
        <v>142</v>
      </c>
      <c r="B268" t="s">
        <v>270</v>
      </c>
      <c r="C268" t="s">
        <v>265</v>
      </c>
      <c r="D268" t="s">
        <v>263</v>
      </c>
      <c r="E268">
        <v>0.82</v>
      </c>
      <c r="F268">
        <v>0.82</v>
      </c>
      <c r="G268">
        <v>0.82</v>
      </c>
      <c r="H268">
        <v>0.82</v>
      </c>
      <c r="I268">
        <v>0.82</v>
      </c>
      <c r="J268">
        <v>0.9</v>
      </c>
      <c r="K268">
        <v>0.9</v>
      </c>
    </row>
    <row r="269" spans="1:11" hidden="1">
      <c r="A269" t="s">
        <v>142</v>
      </c>
      <c r="B269" t="s">
        <v>270</v>
      </c>
      <c r="C269" t="s">
        <v>266</v>
      </c>
      <c r="D269" t="s">
        <v>263</v>
      </c>
      <c r="E269">
        <v>0</v>
      </c>
      <c r="F269">
        <v>0</v>
      </c>
      <c r="G269">
        <v>0</v>
      </c>
      <c r="H269">
        <v>0</v>
      </c>
      <c r="I269">
        <v>0</v>
      </c>
      <c r="J269">
        <v>0</v>
      </c>
      <c r="K269">
        <v>0</v>
      </c>
    </row>
    <row r="270" spans="1:11" hidden="1">
      <c r="A270" t="s">
        <v>142</v>
      </c>
      <c r="B270" t="s">
        <v>271</v>
      </c>
      <c r="C270" t="s">
        <v>262</v>
      </c>
      <c r="D270" t="s">
        <v>263</v>
      </c>
      <c r="E270">
        <v>0.126</v>
      </c>
      <c r="F270">
        <v>0.126</v>
      </c>
      <c r="G270">
        <v>0.126</v>
      </c>
      <c r="H270">
        <v>0.126</v>
      </c>
      <c r="I270">
        <v>0.126</v>
      </c>
      <c r="J270">
        <v>7.0000000000000007E-2</v>
      </c>
      <c r="K270">
        <v>7.0000000000000007E-2</v>
      </c>
    </row>
    <row r="271" spans="1:11" hidden="1">
      <c r="A271" t="s">
        <v>142</v>
      </c>
      <c r="B271" t="s">
        <v>271</v>
      </c>
      <c r="C271" t="s">
        <v>262</v>
      </c>
      <c r="D271" t="s">
        <v>264</v>
      </c>
      <c r="E271">
        <v>5.3999999999999999E-2</v>
      </c>
      <c r="F271">
        <v>5.3999999999999999E-2</v>
      </c>
      <c r="G271">
        <v>5.3999999999999999E-2</v>
      </c>
      <c r="H271">
        <v>5.3999999999999999E-2</v>
      </c>
      <c r="I271">
        <v>5.3999999999999999E-2</v>
      </c>
      <c r="J271">
        <v>0.03</v>
      </c>
      <c r="K271">
        <v>0.03</v>
      </c>
    </row>
    <row r="272" spans="1:11" hidden="1">
      <c r="A272" t="s">
        <v>142</v>
      </c>
      <c r="B272" t="s">
        <v>271</v>
      </c>
      <c r="C272" t="s">
        <v>265</v>
      </c>
      <c r="D272" t="s">
        <v>263</v>
      </c>
      <c r="E272">
        <v>0.77910000000000001</v>
      </c>
      <c r="F272">
        <v>0.77910000000000001</v>
      </c>
      <c r="G272">
        <v>0.77910000000000001</v>
      </c>
      <c r="H272">
        <v>0.77910000000000001</v>
      </c>
      <c r="I272">
        <v>0.77910000000000001</v>
      </c>
      <c r="J272">
        <v>0.85899999999999999</v>
      </c>
      <c r="K272">
        <v>0.85899999999999999</v>
      </c>
    </row>
    <row r="273" spans="1:11" hidden="1">
      <c r="A273" t="s">
        <v>142</v>
      </c>
      <c r="B273" t="s">
        <v>271</v>
      </c>
      <c r="C273" t="s">
        <v>267</v>
      </c>
      <c r="D273" t="s">
        <v>263</v>
      </c>
      <c r="E273">
        <v>4.0899999999999999E-2</v>
      </c>
      <c r="F273">
        <v>4.0899999999999999E-2</v>
      </c>
      <c r="G273">
        <v>4.0899999999999999E-2</v>
      </c>
      <c r="H273">
        <v>4.0899999999999999E-2</v>
      </c>
      <c r="I273">
        <v>4.0899999999999999E-2</v>
      </c>
      <c r="J273">
        <v>4.1000000000000002E-2</v>
      </c>
      <c r="K273">
        <v>4.1000000000000002E-2</v>
      </c>
    </row>
    <row r="274" spans="1:11">
      <c r="A274" t="s">
        <v>142</v>
      </c>
      <c r="B274" t="s">
        <v>272</v>
      </c>
      <c r="C274" t="s">
        <v>265</v>
      </c>
      <c r="D274" t="s">
        <v>263</v>
      </c>
      <c r="E274">
        <v>0.6</v>
      </c>
      <c r="F274">
        <v>0.6</v>
      </c>
      <c r="G274">
        <v>0.6</v>
      </c>
      <c r="H274">
        <v>0.6</v>
      </c>
      <c r="I274">
        <v>0.6</v>
      </c>
      <c r="J274">
        <v>0.6</v>
      </c>
      <c r="K274">
        <v>0.6</v>
      </c>
    </row>
    <row r="275" spans="1:11">
      <c r="A275" t="s">
        <v>142</v>
      </c>
      <c r="B275" t="s">
        <v>272</v>
      </c>
      <c r="C275" t="s">
        <v>273</v>
      </c>
      <c r="D275" t="s">
        <v>263</v>
      </c>
      <c r="E275">
        <v>0.4</v>
      </c>
      <c r="F275">
        <v>0.4</v>
      </c>
      <c r="G275">
        <v>0.4</v>
      </c>
      <c r="H275">
        <v>0.4</v>
      </c>
      <c r="I275">
        <v>0.4</v>
      </c>
      <c r="J275">
        <v>0.4</v>
      </c>
      <c r="K275">
        <v>0.4</v>
      </c>
    </row>
    <row r="276" spans="1:11" hidden="1">
      <c r="A276" t="s">
        <v>142</v>
      </c>
      <c r="B276" t="s">
        <v>274</v>
      </c>
      <c r="C276" t="s">
        <v>265</v>
      </c>
      <c r="D276" t="s">
        <v>263</v>
      </c>
      <c r="E276">
        <v>0.5</v>
      </c>
      <c r="F276">
        <v>0.5</v>
      </c>
      <c r="G276">
        <v>0.5</v>
      </c>
      <c r="H276">
        <v>0.5</v>
      </c>
      <c r="I276">
        <v>0.5</v>
      </c>
      <c r="J276">
        <v>0.5</v>
      </c>
      <c r="K276">
        <v>0.5</v>
      </c>
    </row>
    <row r="277" spans="1:11" hidden="1">
      <c r="A277" t="s">
        <v>142</v>
      </c>
      <c r="B277" t="s">
        <v>274</v>
      </c>
      <c r="C277" t="s">
        <v>273</v>
      </c>
      <c r="D277" t="s">
        <v>263</v>
      </c>
      <c r="E277">
        <v>0.5</v>
      </c>
      <c r="F277">
        <v>0.5</v>
      </c>
      <c r="G277">
        <v>0.5</v>
      </c>
      <c r="H277">
        <v>0.5</v>
      </c>
      <c r="I277">
        <v>0.5</v>
      </c>
      <c r="J277">
        <v>0.5</v>
      </c>
      <c r="K277">
        <v>0.5</v>
      </c>
    </row>
    <row r="278" spans="1:11" hidden="1">
      <c r="A278" t="s">
        <v>100</v>
      </c>
      <c r="B278" t="s">
        <v>261</v>
      </c>
      <c r="C278" t="s">
        <v>262</v>
      </c>
      <c r="D278" t="s">
        <v>263</v>
      </c>
      <c r="E278">
        <v>9.7500000000000003E-2</v>
      </c>
      <c r="F278">
        <v>9.7500000000000003E-2</v>
      </c>
      <c r="G278">
        <v>9.7500000000000003E-2</v>
      </c>
      <c r="H278">
        <v>9.7500000000000003E-2</v>
      </c>
      <c r="I278">
        <v>9.7500000000000003E-2</v>
      </c>
      <c r="J278">
        <v>0.1</v>
      </c>
      <c r="K278">
        <v>0.1</v>
      </c>
    </row>
    <row r="279" spans="1:11" hidden="1">
      <c r="A279" t="s">
        <v>100</v>
      </c>
      <c r="B279" t="s">
        <v>261</v>
      </c>
      <c r="C279" t="s">
        <v>262</v>
      </c>
      <c r="D279" t="s">
        <v>264</v>
      </c>
      <c r="E279">
        <v>0.65249999999999997</v>
      </c>
      <c r="F279">
        <v>0.65249999999999997</v>
      </c>
      <c r="G279">
        <v>0.65249999999999997</v>
      </c>
      <c r="H279">
        <v>0.65249999999999997</v>
      </c>
      <c r="I279">
        <v>0.65249999999999997</v>
      </c>
      <c r="J279">
        <v>0.65</v>
      </c>
      <c r="K279">
        <v>0.65</v>
      </c>
    </row>
    <row r="280" spans="1:11" hidden="1">
      <c r="A280" t="s">
        <v>100</v>
      </c>
      <c r="B280" t="s">
        <v>261</v>
      </c>
      <c r="C280" t="s">
        <v>265</v>
      </c>
      <c r="D280" t="s">
        <v>263</v>
      </c>
      <c r="E280">
        <v>0.21460000000000001</v>
      </c>
      <c r="F280">
        <v>0.21460000000000001</v>
      </c>
      <c r="G280">
        <v>0.21460000000000001</v>
      </c>
      <c r="H280">
        <v>0.21460000000000001</v>
      </c>
      <c r="I280">
        <v>0.21460000000000001</v>
      </c>
      <c r="J280">
        <v>0.215</v>
      </c>
      <c r="K280">
        <v>0.215</v>
      </c>
    </row>
    <row r="281" spans="1:11" hidden="1">
      <c r="A281" t="s">
        <v>100</v>
      </c>
      <c r="B281" t="s">
        <v>261</v>
      </c>
      <c r="C281" t="s">
        <v>266</v>
      </c>
      <c r="D281" t="s">
        <v>263</v>
      </c>
      <c r="E281">
        <v>0</v>
      </c>
      <c r="F281">
        <v>0</v>
      </c>
      <c r="G281">
        <v>0</v>
      </c>
      <c r="H281">
        <v>0</v>
      </c>
      <c r="I281">
        <v>0</v>
      </c>
      <c r="J281">
        <v>0</v>
      </c>
      <c r="K281">
        <v>0</v>
      </c>
    </row>
    <row r="282" spans="1:11" hidden="1">
      <c r="A282" t="s">
        <v>100</v>
      </c>
      <c r="B282" t="s">
        <v>261</v>
      </c>
      <c r="C282" t="s">
        <v>267</v>
      </c>
      <c r="D282" t="s">
        <v>263</v>
      </c>
      <c r="E282">
        <v>3.5400000000000001E-2</v>
      </c>
      <c r="F282">
        <v>3.5400000000000001E-2</v>
      </c>
      <c r="G282">
        <v>3.5400000000000001E-2</v>
      </c>
      <c r="H282">
        <v>3.5400000000000001E-2</v>
      </c>
      <c r="I282">
        <v>3.5400000000000001E-2</v>
      </c>
      <c r="J282">
        <v>3.5000000000000003E-2</v>
      </c>
      <c r="K282">
        <v>3.5000000000000003E-2</v>
      </c>
    </row>
    <row r="283" spans="1:11" hidden="1">
      <c r="A283" t="s">
        <v>100</v>
      </c>
      <c r="B283" t="s">
        <v>268</v>
      </c>
      <c r="C283" t="s">
        <v>262</v>
      </c>
      <c r="D283" t="s">
        <v>263</v>
      </c>
      <c r="E283">
        <v>6.5000000000000002E-2</v>
      </c>
      <c r="F283">
        <v>6.5000000000000002E-2</v>
      </c>
      <c r="G283">
        <v>6.5000000000000002E-2</v>
      </c>
      <c r="H283">
        <v>6.5000000000000002E-2</v>
      </c>
      <c r="I283">
        <v>6.5000000000000002E-2</v>
      </c>
      <c r="J283">
        <v>0.06</v>
      </c>
      <c r="K283">
        <v>0.06</v>
      </c>
    </row>
    <row r="284" spans="1:11" hidden="1">
      <c r="A284" t="s">
        <v>100</v>
      </c>
      <c r="B284" t="s">
        <v>268</v>
      </c>
      <c r="C284" t="s">
        <v>262</v>
      </c>
      <c r="D284" t="s">
        <v>264</v>
      </c>
      <c r="E284">
        <v>0.435</v>
      </c>
      <c r="F284">
        <v>0.435</v>
      </c>
      <c r="G284">
        <v>0.435</v>
      </c>
      <c r="H284">
        <v>0.435</v>
      </c>
      <c r="I284">
        <v>0.435</v>
      </c>
      <c r="J284">
        <v>0.44</v>
      </c>
      <c r="K284">
        <v>0.44</v>
      </c>
    </row>
    <row r="285" spans="1:11" hidden="1">
      <c r="A285" t="s">
        <v>100</v>
      </c>
      <c r="B285" t="s">
        <v>268</v>
      </c>
      <c r="C285" t="s">
        <v>265</v>
      </c>
      <c r="D285" t="s">
        <v>263</v>
      </c>
      <c r="E285">
        <v>0.46460000000000001</v>
      </c>
      <c r="F285">
        <v>0.46460000000000001</v>
      </c>
      <c r="G285">
        <v>0.46460000000000001</v>
      </c>
      <c r="H285">
        <v>0.46460000000000001</v>
      </c>
      <c r="I285">
        <v>0.46460000000000001</v>
      </c>
      <c r="J285">
        <v>0.46500000000000002</v>
      </c>
      <c r="K285">
        <v>0.46500000000000002</v>
      </c>
    </row>
    <row r="286" spans="1:11" hidden="1">
      <c r="A286" t="s">
        <v>100</v>
      </c>
      <c r="B286" t="s">
        <v>268</v>
      </c>
      <c r="C286" t="s">
        <v>266</v>
      </c>
      <c r="D286" t="s">
        <v>263</v>
      </c>
      <c r="E286">
        <v>0</v>
      </c>
      <c r="F286">
        <v>0</v>
      </c>
      <c r="G286">
        <v>0</v>
      </c>
      <c r="H286">
        <v>0</v>
      </c>
      <c r="I286">
        <v>0</v>
      </c>
      <c r="J286">
        <v>0</v>
      </c>
      <c r="K286">
        <v>0</v>
      </c>
    </row>
    <row r="287" spans="1:11" hidden="1">
      <c r="A287" t="s">
        <v>100</v>
      </c>
      <c r="B287" t="s">
        <v>268</v>
      </c>
      <c r="C287" t="s">
        <v>267</v>
      </c>
      <c r="D287" t="s">
        <v>263</v>
      </c>
      <c r="E287">
        <v>3.5400000000000001E-2</v>
      </c>
      <c r="F287">
        <v>3.5400000000000001E-2</v>
      </c>
      <c r="G287">
        <v>3.5400000000000001E-2</v>
      </c>
      <c r="H287">
        <v>3.5400000000000001E-2</v>
      </c>
      <c r="I287">
        <v>3.5400000000000001E-2</v>
      </c>
      <c r="J287">
        <v>3.5000000000000003E-2</v>
      </c>
      <c r="K287">
        <v>3.5000000000000003E-2</v>
      </c>
    </row>
    <row r="288" spans="1:11" hidden="1">
      <c r="A288" t="s">
        <v>100</v>
      </c>
      <c r="B288" t="s">
        <v>269</v>
      </c>
      <c r="C288" t="s">
        <v>262</v>
      </c>
      <c r="D288" t="s">
        <v>263</v>
      </c>
      <c r="E288">
        <v>6.5000000000000002E-2</v>
      </c>
      <c r="F288">
        <v>6.5000000000000002E-2</v>
      </c>
      <c r="G288">
        <v>6.5000000000000002E-2</v>
      </c>
      <c r="H288">
        <v>6.5000000000000002E-2</v>
      </c>
      <c r="I288">
        <v>6.5000000000000002E-2</v>
      </c>
      <c r="J288">
        <v>0.06</v>
      </c>
      <c r="K288">
        <v>0.06</v>
      </c>
    </row>
    <row r="289" spans="1:11" hidden="1">
      <c r="A289" t="s">
        <v>100</v>
      </c>
      <c r="B289" t="s">
        <v>269</v>
      </c>
      <c r="C289" t="s">
        <v>262</v>
      </c>
      <c r="D289" t="s">
        <v>264</v>
      </c>
      <c r="E289">
        <v>0.435</v>
      </c>
      <c r="F289">
        <v>0.435</v>
      </c>
      <c r="G289">
        <v>0.435</v>
      </c>
      <c r="H289">
        <v>0.435</v>
      </c>
      <c r="I289">
        <v>0.435</v>
      </c>
      <c r="J289">
        <v>0.44</v>
      </c>
      <c r="K289">
        <v>0.44</v>
      </c>
    </row>
    <row r="290" spans="1:11" hidden="1">
      <c r="A290" t="s">
        <v>100</v>
      </c>
      <c r="B290" t="s">
        <v>269</v>
      </c>
      <c r="C290" t="s">
        <v>265</v>
      </c>
      <c r="D290" t="s">
        <v>263</v>
      </c>
      <c r="E290">
        <v>0.46460000000000001</v>
      </c>
      <c r="F290">
        <v>0.46460000000000001</v>
      </c>
      <c r="G290">
        <v>0.46460000000000001</v>
      </c>
      <c r="H290">
        <v>0.46460000000000001</v>
      </c>
      <c r="I290">
        <v>0.46460000000000001</v>
      </c>
      <c r="J290">
        <v>0.46500000000000002</v>
      </c>
      <c r="K290">
        <v>0.46500000000000002</v>
      </c>
    </row>
    <row r="291" spans="1:11" hidden="1">
      <c r="A291" t="s">
        <v>100</v>
      </c>
      <c r="B291" t="s">
        <v>269</v>
      </c>
      <c r="C291" t="s">
        <v>266</v>
      </c>
      <c r="D291" t="s">
        <v>263</v>
      </c>
      <c r="E291">
        <v>0</v>
      </c>
      <c r="F291">
        <v>0</v>
      </c>
      <c r="G291">
        <v>0</v>
      </c>
      <c r="H291">
        <v>0</v>
      </c>
      <c r="I291">
        <v>0</v>
      </c>
      <c r="J291">
        <v>0</v>
      </c>
      <c r="K291">
        <v>0</v>
      </c>
    </row>
    <row r="292" spans="1:11" hidden="1">
      <c r="A292" t="s">
        <v>100</v>
      </c>
      <c r="B292" t="s">
        <v>269</v>
      </c>
      <c r="C292" t="s">
        <v>267</v>
      </c>
      <c r="D292" t="s">
        <v>263</v>
      </c>
      <c r="E292">
        <v>3.5400000000000001E-2</v>
      </c>
      <c r="F292">
        <v>3.5400000000000001E-2</v>
      </c>
      <c r="G292">
        <v>3.5400000000000001E-2</v>
      </c>
      <c r="H292">
        <v>3.5400000000000001E-2</v>
      </c>
      <c r="I292">
        <v>3.5400000000000001E-2</v>
      </c>
      <c r="J292">
        <v>3.5000000000000003E-2</v>
      </c>
      <c r="K292">
        <v>3.5000000000000003E-2</v>
      </c>
    </row>
    <row r="293" spans="1:11" hidden="1">
      <c r="A293" t="s">
        <v>100</v>
      </c>
      <c r="B293" t="s">
        <v>270</v>
      </c>
      <c r="C293" t="s">
        <v>262</v>
      </c>
      <c r="D293" t="s">
        <v>263</v>
      </c>
      <c r="E293">
        <v>0</v>
      </c>
      <c r="F293">
        <v>0</v>
      </c>
      <c r="G293">
        <v>0</v>
      </c>
      <c r="H293">
        <v>0</v>
      </c>
      <c r="I293">
        <v>0</v>
      </c>
      <c r="J293">
        <v>0</v>
      </c>
      <c r="K293">
        <v>0</v>
      </c>
    </row>
    <row r="294" spans="1:11" hidden="1">
      <c r="A294" t="s">
        <v>100</v>
      </c>
      <c r="B294" t="s">
        <v>270</v>
      </c>
      <c r="C294" t="s">
        <v>262</v>
      </c>
      <c r="D294" t="s">
        <v>264</v>
      </c>
      <c r="E294">
        <v>0.95</v>
      </c>
      <c r="F294">
        <v>0.95</v>
      </c>
      <c r="G294">
        <v>0.95</v>
      </c>
      <c r="H294">
        <v>0.95</v>
      </c>
      <c r="I294">
        <v>0.95</v>
      </c>
      <c r="J294">
        <v>0.95</v>
      </c>
      <c r="K294">
        <v>0.95</v>
      </c>
    </row>
    <row r="295" spans="1:11" hidden="1">
      <c r="A295" t="s">
        <v>100</v>
      </c>
      <c r="B295" t="s">
        <v>270</v>
      </c>
      <c r="C295" t="s">
        <v>265</v>
      </c>
      <c r="D295" t="s">
        <v>263</v>
      </c>
      <c r="E295">
        <v>0.05</v>
      </c>
      <c r="F295">
        <v>0.05</v>
      </c>
      <c r="G295">
        <v>0.05</v>
      </c>
      <c r="H295">
        <v>0.05</v>
      </c>
      <c r="I295">
        <v>0.05</v>
      </c>
      <c r="J295">
        <v>0.05</v>
      </c>
      <c r="K295">
        <v>0.05</v>
      </c>
    </row>
    <row r="296" spans="1:11" hidden="1">
      <c r="A296" t="s">
        <v>100</v>
      </c>
      <c r="B296" t="s">
        <v>270</v>
      </c>
      <c r="C296" t="s">
        <v>266</v>
      </c>
      <c r="D296" t="s">
        <v>263</v>
      </c>
      <c r="E296">
        <v>0</v>
      </c>
      <c r="F296">
        <v>0</v>
      </c>
      <c r="G296">
        <v>0</v>
      </c>
      <c r="H296">
        <v>0</v>
      </c>
      <c r="I296">
        <v>0</v>
      </c>
      <c r="J296">
        <v>0</v>
      </c>
      <c r="K296">
        <v>0</v>
      </c>
    </row>
    <row r="297" spans="1:11" hidden="1">
      <c r="A297" t="s">
        <v>100</v>
      </c>
      <c r="B297" t="s">
        <v>271</v>
      </c>
      <c r="C297" t="s">
        <v>262</v>
      </c>
      <c r="D297" t="s">
        <v>263</v>
      </c>
      <c r="E297">
        <v>9.7500000000000003E-2</v>
      </c>
      <c r="F297">
        <v>9.7500000000000003E-2</v>
      </c>
      <c r="G297">
        <v>9.7500000000000003E-2</v>
      </c>
      <c r="H297">
        <v>9.7500000000000003E-2</v>
      </c>
      <c r="I297">
        <v>9.7500000000000003E-2</v>
      </c>
      <c r="J297">
        <v>0.1</v>
      </c>
      <c r="K297">
        <v>0.1</v>
      </c>
    </row>
    <row r="298" spans="1:11" hidden="1">
      <c r="A298" t="s">
        <v>100</v>
      </c>
      <c r="B298" t="s">
        <v>271</v>
      </c>
      <c r="C298" t="s">
        <v>262</v>
      </c>
      <c r="D298" t="s">
        <v>264</v>
      </c>
      <c r="E298">
        <v>0.65249999999999997</v>
      </c>
      <c r="F298">
        <v>0.65249999999999997</v>
      </c>
      <c r="G298">
        <v>0.65249999999999997</v>
      </c>
      <c r="H298">
        <v>0.65249999999999997</v>
      </c>
      <c r="I298">
        <v>0.65249999999999997</v>
      </c>
      <c r="J298">
        <v>0.65</v>
      </c>
      <c r="K298">
        <v>0.65</v>
      </c>
    </row>
    <row r="299" spans="1:11" hidden="1">
      <c r="A299" t="s">
        <v>100</v>
      </c>
      <c r="B299" t="s">
        <v>271</v>
      </c>
      <c r="C299" t="s">
        <v>265</v>
      </c>
      <c r="D299" t="s">
        <v>263</v>
      </c>
      <c r="E299">
        <v>0.21460000000000001</v>
      </c>
      <c r="F299">
        <v>0.21460000000000001</v>
      </c>
      <c r="G299">
        <v>0.21460000000000001</v>
      </c>
      <c r="H299">
        <v>0.21460000000000001</v>
      </c>
      <c r="I299">
        <v>0.21460000000000001</v>
      </c>
      <c r="J299">
        <v>0.215</v>
      </c>
      <c r="K299">
        <v>0.215</v>
      </c>
    </row>
    <row r="300" spans="1:11" hidden="1">
      <c r="A300" t="s">
        <v>100</v>
      </c>
      <c r="B300" t="s">
        <v>271</v>
      </c>
      <c r="C300" t="s">
        <v>267</v>
      </c>
      <c r="D300" t="s">
        <v>263</v>
      </c>
      <c r="E300">
        <v>3.5400000000000001E-2</v>
      </c>
      <c r="F300">
        <v>3.5400000000000001E-2</v>
      </c>
      <c r="G300">
        <v>3.5400000000000001E-2</v>
      </c>
      <c r="H300">
        <v>3.5400000000000001E-2</v>
      </c>
      <c r="I300">
        <v>3.5400000000000001E-2</v>
      </c>
      <c r="J300">
        <v>3.5000000000000003E-2</v>
      </c>
      <c r="K300">
        <v>3.5000000000000003E-2</v>
      </c>
    </row>
    <row r="301" spans="1:11">
      <c r="A301" t="s">
        <v>100</v>
      </c>
      <c r="B301" t="s">
        <v>272</v>
      </c>
      <c r="C301" t="s">
        <v>265</v>
      </c>
      <c r="D301" t="s">
        <v>263</v>
      </c>
      <c r="E301">
        <v>0.6</v>
      </c>
      <c r="F301">
        <v>0.6</v>
      </c>
      <c r="G301">
        <v>0.6</v>
      </c>
      <c r="H301">
        <v>0.6</v>
      </c>
      <c r="I301">
        <v>0.6</v>
      </c>
      <c r="J301">
        <v>0.6</v>
      </c>
      <c r="K301">
        <v>0.6</v>
      </c>
    </row>
    <row r="302" spans="1:11">
      <c r="A302" t="s">
        <v>100</v>
      </c>
      <c r="B302" t="s">
        <v>272</v>
      </c>
      <c r="C302" t="s">
        <v>273</v>
      </c>
      <c r="D302" t="s">
        <v>263</v>
      </c>
      <c r="E302">
        <v>0.4</v>
      </c>
      <c r="F302">
        <v>0.4</v>
      </c>
      <c r="G302">
        <v>0.4</v>
      </c>
      <c r="H302">
        <v>0.4</v>
      </c>
      <c r="I302">
        <v>0.4</v>
      </c>
      <c r="J302">
        <v>0.4</v>
      </c>
      <c r="K302">
        <v>0.4</v>
      </c>
    </row>
    <row r="303" spans="1:11" hidden="1">
      <c r="A303" t="s">
        <v>100</v>
      </c>
      <c r="B303" t="s">
        <v>274</v>
      </c>
      <c r="C303" t="s">
        <v>265</v>
      </c>
      <c r="D303" t="s">
        <v>263</v>
      </c>
      <c r="E303">
        <v>0.5</v>
      </c>
      <c r="F303">
        <v>0.5</v>
      </c>
      <c r="G303">
        <v>0.5</v>
      </c>
      <c r="H303">
        <v>0.5</v>
      </c>
      <c r="I303">
        <v>0.5</v>
      </c>
      <c r="J303">
        <v>0.5</v>
      </c>
      <c r="K303">
        <v>0.5</v>
      </c>
    </row>
    <row r="304" spans="1:11" hidden="1">
      <c r="A304" t="s">
        <v>100</v>
      </c>
      <c r="B304" t="s">
        <v>274</v>
      </c>
      <c r="C304" t="s">
        <v>273</v>
      </c>
      <c r="D304" t="s">
        <v>263</v>
      </c>
      <c r="E304">
        <v>0.5</v>
      </c>
      <c r="F304">
        <v>0.5</v>
      </c>
      <c r="G304">
        <v>0.5</v>
      </c>
      <c r="H304">
        <v>0.5</v>
      </c>
      <c r="I304">
        <v>0.5</v>
      </c>
      <c r="J304">
        <v>0.5</v>
      </c>
      <c r="K304">
        <v>0.5</v>
      </c>
    </row>
    <row r="305" spans="1:11" hidden="1">
      <c r="A305" t="s">
        <v>280</v>
      </c>
      <c r="B305" t="s">
        <v>261</v>
      </c>
      <c r="C305" t="s">
        <v>262</v>
      </c>
      <c r="D305" t="s">
        <v>263</v>
      </c>
      <c r="E305">
        <v>0.3105</v>
      </c>
      <c r="F305">
        <v>0.3105</v>
      </c>
      <c r="G305">
        <v>0.3105</v>
      </c>
      <c r="H305">
        <v>0.3105</v>
      </c>
      <c r="I305">
        <v>0.3105</v>
      </c>
      <c r="J305">
        <v>0.09</v>
      </c>
      <c r="K305">
        <v>0.09</v>
      </c>
    </row>
    <row r="306" spans="1:11" hidden="1">
      <c r="A306" t="s">
        <v>280</v>
      </c>
      <c r="B306" t="s">
        <v>261</v>
      </c>
      <c r="C306" t="s">
        <v>262</v>
      </c>
      <c r="D306" t="s">
        <v>264</v>
      </c>
      <c r="E306">
        <v>3.4500000000000003E-2</v>
      </c>
      <c r="F306">
        <v>3.4500000000000003E-2</v>
      </c>
      <c r="G306">
        <v>3.4500000000000003E-2</v>
      </c>
      <c r="H306">
        <v>3.4500000000000003E-2</v>
      </c>
      <c r="I306">
        <v>3.4500000000000003E-2</v>
      </c>
      <c r="J306">
        <v>0.01</v>
      </c>
      <c r="K306">
        <v>0.01</v>
      </c>
    </row>
    <row r="307" spans="1:11" hidden="1">
      <c r="A307" t="s">
        <v>280</v>
      </c>
      <c r="B307" t="s">
        <v>261</v>
      </c>
      <c r="C307" t="s">
        <v>265</v>
      </c>
      <c r="D307" t="s">
        <v>263</v>
      </c>
      <c r="E307">
        <v>0.65500000000000003</v>
      </c>
      <c r="F307">
        <v>0.65500000000000003</v>
      </c>
      <c r="G307">
        <v>0.65500000000000003</v>
      </c>
      <c r="H307">
        <v>0.65500000000000003</v>
      </c>
      <c r="I307">
        <v>0.65500000000000003</v>
      </c>
      <c r="J307">
        <v>0.9</v>
      </c>
      <c r="K307">
        <v>0.9</v>
      </c>
    </row>
    <row r="308" spans="1:11" hidden="1">
      <c r="A308" t="s">
        <v>280</v>
      </c>
      <c r="B308" t="s">
        <v>261</v>
      </c>
      <c r="C308" t="s">
        <v>266</v>
      </c>
      <c r="D308" t="s">
        <v>263</v>
      </c>
      <c r="E308">
        <v>0</v>
      </c>
      <c r="F308">
        <v>0</v>
      </c>
      <c r="G308">
        <v>0</v>
      </c>
      <c r="H308">
        <v>0</v>
      </c>
      <c r="I308">
        <v>0</v>
      </c>
      <c r="J308">
        <v>0</v>
      </c>
      <c r="K308">
        <v>0</v>
      </c>
    </row>
    <row r="309" spans="1:11" hidden="1">
      <c r="A309" t="s">
        <v>280</v>
      </c>
      <c r="B309" t="s">
        <v>261</v>
      </c>
      <c r="C309" t="s">
        <v>267</v>
      </c>
      <c r="D309" t="s">
        <v>263</v>
      </c>
      <c r="E309">
        <v>0</v>
      </c>
      <c r="F309">
        <v>0</v>
      </c>
      <c r="G309">
        <v>0</v>
      </c>
      <c r="H309">
        <v>0</v>
      </c>
      <c r="I309">
        <v>0</v>
      </c>
      <c r="J309">
        <v>0</v>
      </c>
      <c r="K309">
        <v>0</v>
      </c>
    </row>
    <row r="310" spans="1:11" hidden="1">
      <c r="A310" t="s">
        <v>280</v>
      </c>
      <c r="B310" t="s">
        <v>268</v>
      </c>
      <c r="C310" t="s">
        <v>262</v>
      </c>
      <c r="D310" t="s">
        <v>263</v>
      </c>
      <c r="E310">
        <v>0.3105</v>
      </c>
      <c r="F310">
        <v>0.3105</v>
      </c>
      <c r="G310">
        <v>0.3105</v>
      </c>
      <c r="H310">
        <v>0.3105</v>
      </c>
      <c r="I310">
        <v>0.3105</v>
      </c>
      <c r="J310">
        <v>0.09</v>
      </c>
      <c r="K310">
        <v>0.09</v>
      </c>
    </row>
    <row r="311" spans="1:11" hidden="1">
      <c r="A311" t="s">
        <v>280</v>
      </c>
      <c r="B311" t="s">
        <v>268</v>
      </c>
      <c r="C311" t="s">
        <v>262</v>
      </c>
      <c r="D311" t="s">
        <v>264</v>
      </c>
      <c r="E311">
        <v>3.4500000000000003E-2</v>
      </c>
      <c r="F311">
        <v>3.4500000000000003E-2</v>
      </c>
      <c r="G311">
        <v>3.4500000000000003E-2</v>
      </c>
      <c r="H311">
        <v>3.4500000000000003E-2</v>
      </c>
      <c r="I311">
        <v>3.4500000000000003E-2</v>
      </c>
      <c r="J311">
        <v>0.01</v>
      </c>
      <c r="K311">
        <v>0.01</v>
      </c>
    </row>
    <row r="312" spans="1:11" hidden="1">
      <c r="A312" t="s">
        <v>280</v>
      </c>
      <c r="B312" t="s">
        <v>268</v>
      </c>
      <c r="C312" t="s">
        <v>265</v>
      </c>
      <c r="D312" t="s">
        <v>263</v>
      </c>
      <c r="E312">
        <v>0.65500000000000003</v>
      </c>
      <c r="F312">
        <v>0.65500000000000003</v>
      </c>
      <c r="G312">
        <v>0.65500000000000003</v>
      </c>
      <c r="H312">
        <v>0.65500000000000003</v>
      </c>
      <c r="I312">
        <v>0.65500000000000003</v>
      </c>
      <c r="J312">
        <v>0.9</v>
      </c>
      <c r="K312">
        <v>0.9</v>
      </c>
    </row>
    <row r="313" spans="1:11" hidden="1">
      <c r="A313" t="s">
        <v>280</v>
      </c>
      <c r="B313" t="s">
        <v>268</v>
      </c>
      <c r="C313" t="s">
        <v>266</v>
      </c>
      <c r="D313" t="s">
        <v>263</v>
      </c>
      <c r="E313">
        <v>0</v>
      </c>
      <c r="F313">
        <v>0</v>
      </c>
      <c r="G313">
        <v>0</v>
      </c>
      <c r="H313">
        <v>0</v>
      </c>
      <c r="I313">
        <v>0</v>
      </c>
      <c r="J313">
        <v>0</v>
      </c>
      <c r="K313">
        <v>0</v>
      </c>
    </row>
    <row r="314" spans="1:11" hidden="1">
      <c r="A314" t="s">
        <v>280</v>
      </c>
      <c r="B314" t="s">
        <v>268</v>
      </c>
      <c r="C314" t="s">
        <v>267</v>
      </c>
      <c r="D314" t="s">
        <v>263</v>
      </c>
      <c r="E314">
        <v>0</v>
      </c>
      <c r="F314">
        <v>0</v>
      </c>
      <c r="G314">
        <v>0</v>
      </c>
      <c r="H314">
        <v>0</v>
      </c>
      <c r="I314">
        <v>0</v>
      </c>
      <c r="J314">
        <v>0</v>
      </c>
      <c r="K314">
        <v>0</v>
      </c>
    </row>
    <row r="315" spans="1:11" hidden="1">
      <c r="A315" t="s">
        <v>280</v>
      </c>
      <c r="B315" t="s">
        <v>269</v>
      </c>
      <c r="C315" t="s">
        <v>262</v>
      </c>
      <c r="D315" t="s">
        <v>263</v>
      </c>
      <c r="E315">
        <v>0.3105</v>
      </c>
      <c r="F315">
        <v>0.3105</v>
      </c>
      <c r="G315">
        <v>0.3105</v>
      </c>
      <c r="H315">
        <v>0.3105</v>
      </c>
      <c r="I315">
        <v>0.3105</v>
      </c>
      <c r="J315">
        <v>0.09</v>
      </c>
      <c r="K315">
        <v>0.09</v>
      </c>
    </row>
    <row r="316" spans="1:11" hidden="1">
      <c r="A316" t="s">
        <v>280</v>
      </c>
      <c r="B316" t="s">
        <v>269</v>
      </c>
      <c r="C316" t="s">
        <v>262</v>
      </c>
      <c r="D316" t="s">
        <v>264</v>
      </c>
      <c r="E316">
        <v>3.4500000000000003E-2</v>
      </c>
      <c r="F316">
        <v>3.4500000000000003E-2</v>
      </c>
      <c r="G316">
        <v>3.4500000000000003E-2</v>
      </c>
      <c r="H316">
        <v>3.4500000000000003E-2</v>
      </c>
      <c r="I316">
        <v>3.4500000000000003E-2</v>
      </c>
      <c r="J316">
        <v>0.01</v>
      </c>
      <c r="K316">
        <v>0.01</v>
      </c>
    </row>
    <row r="317" spans="1:11" hidden="1">
      <c r="A317" t="s">
        <v>280</v>
      </c>
      <c r="B317" t="s">
        <v>269</v>
      </c>
      <c r="C317" t="s">
        <v>265</v>
      </c>
      <c r="D317" t="s">
        <v>263</v>
      </c>
      <c r="E317">
        <v>0.65500000000000003</v>
      </c>
      <c r="F317">
        <v>0.65500000000000003</v>
      </c>
      <c r="G317">
        <v>0.65500000000000003</v>
      </c>
      <c r="H317">
        <v>0.65500000000000003</v>
      </c>
      <c r="I317">
        <v>0.65500000000000003</v>
      </c>
      <c r="J317">
        <v>0.9</v>
      </c>
      <c r="K317">
        <v>0.9</v>
      </c>
    </row>
    <row r="318" spans="1:11" hidden="1">
      <c r="A318" t="s">
        <v>280</v>
      </c>
      <c r="B318" t="s">
        <v>269</v>
      </c>
      <c r="C318" t="s">
        <v>266</v>
      </c>
      <c r="D318" t="s">
        <v>263</v>
      </c>
      <c r="E318">
        <v>0</v>
      </c>
      <c r="F318">
        <v>0</v>
      </c>
      <c r="G318">
        <v>0</v>
      </c>
      <c r="H318">
        <v>0</v>
      </c>
      <c r="I318">
        <v>0</v>
      </c>
      <c r="J318">
        <v>0</v>
      </c>
      <c r="K318">
        <v>0</v>
      </c>
    </row>
    <row r="319" spans="1:11" hidden="1">
      <c r="A319" t="s">
        <v>280</v>
      </c>
      <c r="B319" t="s">
        <v>269</v>
      </c>
      <c r="C319" t="s">
        <v>267</v>
      </c>
      <c r="D319" t="s">
        <v>263</v>
      </c>
      <c r="E319">
        <v>0</v>
      </c>
      <c r="F319">
        <v>0</v>
      </c>
      <c r="G319">
        <v>0</v>
      </c>
      <c r="H319">
        <v>0</v>
      </c>
      <c r="I319">
        <v>0</v>
      </c>
      <c r="J319">
        <v>0</v>
      </c>
      <c r="K319">
        <v>0</v>
      </c>
    </row>
    <row r="320" spans="1:11" hidden="1">
      <c r="A320" t="s">
        <v>280</v>
      </c>
      <c r="B320" t="s">
        <v>270</v>
      </c>
      <c r="C320" t="s">
        <v>262</v>
      </c>
      <c r="D320" t="s">
        <v>263</v>
      </c>
      <c r="E320">
        <v>0.3105</v>
      </c>
      <c r="F320">
        <v>0.3105</v>
      </c>
      <c r="G320">
        <v>0.3105</v>
      </c>
      <c r="H320">
        <v>0.3105</v>
      </c>
      <c r="I320">
        <v>0.3105</v>
      </c>
      <c r="J320">
        <v>0.09</v>
      </c>
      <c r="K320">
        <v>0.09</v>
      </c>
    </row>
    <row r="321" spans="1:11" hidden="1">
      <c r="A321" t="s">
        <v>280</v>
      </c>
      <c r="B321" t="s">
        <v>270</v>
      </c>
      <c r="C321" t="s">
        <v>262</v>
      </c>
      <c r="D321" t="s">
        <v>264</v>
      </c>
      <c r="E321">
        <v>3.4500000000000003E-2</v>
      </c>
      <c r="F321">
        <v>3.4500000000000003E-2</v>
      </c>
      <c r="G321">
        <v>3.4500000000000003E-2</v>
      </c>
      <c r="H321">
        <v>3.4500000000000003E-2</v>
      </c>
      <c r="I321">
        <v>3.4500000000000003E-2</v>
      </c>
      <c r="J321">
        <v>0.01</v>
      </c>
      <c r="K321">
        <v>0.01</v>
      </c>
    </row>
    <row r="322" spans="1:11" hidden="1">
      <c r="A322" t="s">
        <v>280</v>
      </c>
      <c r="B322" t="s">
        <v>270</v>
      </c>
      <c r="C322" t="s">
        <v>265</v>
      </c>
      <c r="D322" t="s">
        <v>263</v>
      </c>
      <c r="E322">
        <v>0.65500000000000003</v>
      </c>
      <c r="F322">
        <v>0.65500000000000003</v>
      </c>
      <c r="G322">
        <v>0.65500000000000003</v>
      </c>
      <c r="H322">
        <v>0.65500000000000003</v>
      </c>
      <c r="I322">
        <v>0.65500000000000003</v>
      </c>
      <c r="J322">
        <v>0.9</v>
      </c>
      <c r="K322">
        <v>0.9</v>
      </c>
    </row>
    <row r="323" spans="1:11" hidden="1">
      <c r="A323" t="s">
        <v>280</v>
      </c>
      <c r="B323" t="s">
        <v>270</v>
      </c>
      <c r="C323" t="s">
        <v>266</v>
      </c>
      <c r="D323" t="s">
        <v>263</v>
      </c>
      <c r="E323">
        <v>0</v>
      </c>
      <c r="F323">
        <v>0</v>
      </c>
      <c r="G323">
        <v>0</v>
      </c>
      <c r="H323">
        <v>0</v>
      </c>
      <c r="I323">
        <v>0</v>
      </c>
      <c r="J323">
        <v>0</v>
      </c>
      <c r="K323">
        <v>0</v>
      </c>
    </row>
    <row r="324" spans="1:11" hidden="1">
      <c r="A324" t="s">
        <v>280</v>
      </c>
      <c r="B324" t="s">
        <v>271</v>
      </c>
      <c r="C324" t="s">
        <v>262</v>
      </c>
      <c r="D324" t="s">
        <v>263</v>
      </c>
      <c r="E324">
        <v>0.3105</v>
      </c>
      <c r="F324">
        <v>0.3105</v>
      </c>
      <c r="G324">
        <v>0.3105</v>
      </c>
      <c r="H324">
        <v>0.3105</v>
      </c>
      <c r="I324">
        <v>0.3105</v>
      </c>
      <c r="J324">
        <v>0.09</v>
      </c>
      <c r="K324">
        <v>0.09</v>
      </c>
    </row>
    <row r="325" spans="1:11" hidden="1">
      <c r="A325" t="s">
        <v>280</v>
      </c>
      <c r="B325" t="s">
        <v>271</v>
      </c>
      <c r="C325" t="s">
        <v>262</v>
      </c>
      <c r="D325" t="s">
        <v>264</v>
      </c>
      <c r="E325">
        <v>3.4500000000000003E-2</v>
      </c>
      <c r="F325">
        <v>3.4500000000000003E-2</v>
      </c>
      <c r="G325">
        <v>3.4500000000000003E-2</v>
      </c>
      <c r="H325">
        <v>3.4500000000000003E-2</v>
      </c>
      <c r="I325">
        <v>3.4500000000000003E-2</v>
      </c>
      <c r="J325">
        <v>0.01</v>
      </c>
      <c r="K325">
        <v>0.01</v>
      </c>
    </row>
    <row r="326" spans="1:11" hidden="1">
      <c r="A326" t="s">
        <v>280</v>
      </c>
      <c r="B326" t="s">
        <v>271</v>
      </c>
      <c r="C326" t="s">
        <v>265</v>
      </c>
      <c r="D326" t="s">
        <v>263</v>
      </c>
      <c r="E326">
        <v>0.65500000000000003</v>
      </c>
      <c r="F326">
        <v>0.65500000000000003</v>
      </c>
      <c r="G326">
        <v>0.65500000000000003</v>
      </c>
      <c r="H326">
        <v>0.65500000000000003</v>
      </c>
      <c r="I326">
        <v>0.65500000000000003</v>
      </c>
      <c r="J326">
        <v>0.9</v>
      </c>
      <c r="K326">
        <v>0.9</v>
      </c>
    </row>
    <row r="327" spans="1:11" hidden="1">
      <c r="A327" t="s">
        <v>280</v>
      </c>
      <c r="B327" t="s">
        <v>271</v>
      </c>
      <c r="C327" t="s">
        <v>267</v>
      </c>
      <c r="D327" t="s">
        <v>263</v>
      </c>
      <c r="E327">
        <v>0</v>
      </c>
      <c r="F327">
        <v>0</v>
      </c>
      <c r="G327">
        <v>0</v>
      </c>
      <c r="H327">
        <v>0</v>
      </c>
      <c r="I327">
        <v>0</v>
      </c>
      <c r="J327">
        <v>0</v>
      </c>
      <c r="K327">
        <v>0</v>
      </c>
    </row>
    <row r="328" spans="1:11">
      <c r="A328" t="s">
        <v>280</v>
      </c>
      <c r="B328" t="s">
        <v>272</v>
      </c>
      <c r="C328" t="s">
        <v>265</v>
      </c>
      <c r="D328" t="s">
        <v>263</v>
      </c>
      <c r="E328">
        <v>0.6</v>
      </c>
      <c r="F328">
        <v>0.6</v>
      </c>
      <c r="G328">
        <v>0.6</v>
      </c>
      <c r="H328">
        <v>0.6</v>
      </c>
      <c r="I328">
        <v>0.6</v>
      </c>
      <c r="J328">
        <v>0.6</v>
      </c>
      <c r="K328">
        <v>0.6</v>
      </c>
    </row>
    <row r="329" spans="1:11">
      <c r="A329" t="s">
        <v>280</v>
      </c>
      <c r="B329" t="s">
        <v>272</v>
      </c>
      <c r="C329" t="s">
        <v>273</v>
      </c>
      <c r="D329" t="s">
        <v>263</v>
      </c>
      <c r="E329">
        <v>0.4</v>
      </c>
      <c r="F329">
        <v>0.4</v>
      </c>
      <c r="G329">
        <v>0.4</v>
      </c>
      <c r="H329">
        <v>0.4</v>
      </c>
      <c r="I329">
        <v>0.4</v>
      </c>
      <c r="J329">
        <v>0.4</v>
      </c>
      <c r="K329">
        <v>0.4</v>
      </c>
    </row>
    <row r="330" spans="1:11" hidden="1">
      <c r="A330" t="s">
        <v>280</v>
      </c>
      <c r="B330" t="s">
        <v>274</v>
      </c>
      <c r="C330" t="s">
        <v>265</v>
      </c>
      <c r="D330" t="s">
        <v>263</v>
      </c>
      <c r="E330">
        <v>0.5</v>
      </c>
      <c r="F330">
        <v>0.5</v>
      </c>
      <c r="G330">
        <v>0.5</v>
      </c>
      <c r="H330">
        <v>0.5</v>
      </c>
      <c r="I330">
        <v>0.5</v>
      </c>
      <c r="J330">
        <v>0.5</v>
      </c>
      <c r="K330">
        <v>0.5</v>
      </c>
    </row>
    <row r="331" spans="1:11" hidden="1">
      <c r="A331" t="s">
        <v>280</v>
      </c>
      <c r="B331" t="s">
        <v>274</v>
      </c>
      <c r="C331" t="s">
        <v>273</v>
      </c>
      <c r="D331" t="s">
        <v>263</v>
      </c>
      <c r="E331">
        <v>0.5</v>
      </c>
      <c r="F331">
        <v>0.5</v>
      </c>
      <c r="G331">
        <v>0.5</v>
      </c>
      <c r="H331">
        <v>0.5</v>
      </c>
      <c r="I331">
        <v>0.5</v>
      </c>
      <c r="J331">
        <v>0.5</v>
      </c>
      <c r="K331">
        <v>0.5</v>
      </c>
    </row>
    <row r="332" spans="1:11" hidden="1">
      <c r="A332" t="s">
        <v>139</v>
      </c>
      <c r="B332" t="s">
        <v>261</v>
      </c>
      <c r="C332" t="s">
        <v>262</v>
      </c>
      <c r="D332" t="s">
        <v>263</v>
      </c>
      <c r="E332">
        <v>6.0000000000000001E-3</v>
      </c>
      <c r="F332">
        <v>6.0000000000000001E-3</v>
      </c>
      <c r="G332">
        <v>6.0000000000000001E-3</v>
      </c>
      <c r="H332">
        <v>6.0000000000000001E-3</v>
      </c>
      <c r="I332">
        <v>6.0000000000000001E-3</v>
      </c>
      <c r="J332">
        <v>0</v>
      </c>
      <c r="K332">
        <v>0</v>
      </c>
    </row>
    <row r="333" spans="1:11" hidden="1">
      <c r="A333" t="s">
        <v>139</v>
      </c>
      <c r="B333" t="s">
        <v>261</v>
      </c>
      <c r="C333" t="s">
        <v>262</v>
      </c>
      <c r="D333" t="s">
        <v>264</v>
      </c>
      <c r="E333">
        <v>0.19400000000000001</v>
      </c>
      <c r="F333">
        <v>0.19400000000000001</v>
      </c>
      <c r="G333">
        <v>0.19400000000000001</v>
      </c>
      <c r="H333">
        <v>0.19400000000000001</v>
      </c>
      <c r="I333">
        <v>0.19400000000000001</v>
      </c>
      <c r="J333">
        <v>0.2</v>
      </c>
      <c r="K333">
        <v>0.2</v>
      </c>
    </row>
    <row r="334" spans="1:11" hidden="1">
      <c r="A334" t="s">
        <v>139</v>
      </c>
      <c r="B334" t="s">
        <v>261</v>
      </c>
      <c r="C334" t="s">
        <v>265</v>
      </c>
      <c r="D334" t="s">
        <v>263</v>
      </c>
      <c r="E334">
        <v>0.76459999999999995</v>
      </c>
      <c r="F334">
        <v>0.76459999999999995</v>
      </c>
      <c r="G334">
        <v>0.76459999999999995</v>
      </c>
      <c r="H334">
        <v>0.76459999999999995</v>
      </c>
      <c r="I334">
        <v>0.76459999999999995</v>
      </c>
      <c r="J334">
        <v>0.76500000000000001</v>
      </c>
      <c r="K334">
        <v>0.76500000000000001</v>
      </c>
    </row>
    <row r="335" spans="1:11" hidden="1">
      <c r="A335" t="s">
        <v>139</v>
      </c>
      <c r="B335" t="s">
        <v>261</v>
      </c>
      <c r="C335" t="s">
        <v>266</v>
      </c>
      <c r="D335" t="s">
        <v>263</v>
      </c>
      <c r="E335">
        <v>0</v>
      </c>
      <c r="F335">
        <v>0</v>
      </c>
      <c r="G335">
        <v>0</v>
      </c>
      <c r="H335">
        <v>0</v>
      </c>
      <c r="I335">
        <v>0</v>
      </c>
      <c r="J335">
        <v>0</v>
      </c>
      <c r="K335">
        <v>0</v>
      </c>
    </row>
    <row r="336" spans="1:11" hidden="1">
      <c r="A336" t="s">
        <v>139</v>
      </c>
      <c r="B336" t="s">
        <v>261</v>
      </c>
      <c r="C336" t="s">
        <v>267</v>
      </c>
      <c r="D336" t="s">
        <v>263</v>
      </c>
      <c r="E336">
        <v>3.5400000000000001E-2</v>
      </c>
      <c r="F336">
        <v>3.5400000000000001E-2</v>
      </c>
      <c r="G336">
        <v>3.5400000000000001E-2</v>
      </c>
      <c r="H336">
        <v>3.5400000000000001E-2</v>
      </c>
      <c r="I336">
        <v>3.5400000000000001E-2</v>
      </c>
      <c r="J336">
        <v>3.5000000000000003E-2</v>
      </c>
      <c r="K336">
        <v>3.5000000000000003E-2</v>
      </c>
    </row>
    <row r="337" spans="1:11" hidden="1">
      <c r="A337" t="s">
        <v>139</v>
      </c>
      <c r="B337" t="s">
        <v>268</v>
      </c>
      <c r="C337" t="s">
        <v>262</v>
      </c>
      <c r="D337" t="s">
        <v>263</v>
      </c>
      <c r="E337">
        <v>6.0000000000000001E-3</v>
      </c>
      <c r="F337">
        <v>6.0000000000000001E-3</v>
      </c>
      <c r="G337">
        <v>6.0000000000000001E-3</v>
      </c>
      <c r="H337">
        <v>6.0000000000000001E-3</v>
      </c>
      <c r="I337">
        <v>6.0000000000000001E-3</v>
      </c>
      <c r="J337">
        <v>0</v>
      </c>
      <c r="K337">
        <v>0</v>
      </c>
    </row>
    <row r="338" spans="1:11" hidden="1">
      <c r="A338" t="s">
        <v>139</v>
      </c>
      <c r="B338" t="s">
        <v>268</v>
      </c>
      <c r="C338" t="s">
        <v>262</v>
      </c>
      <c r="D338" t="s">
        <v>264</v>
      </c>
      <c r="E338">
        <v>0.19400000000000001</v>
      </c>
      <c r="F338">
        <v>0.19400000000000001</v>
      </c>
      <c r="G338">
        <v>0.19400000000000001</v>
      </c>
      <c r="H338">
        <v>0.19400000000000001</v>
      </c>
      <c r="I338">
        <v>0.19400000000000001</v>
      </c>
      <c r="J338">
        <v>0.2</v>
      </c>
      <c r="K338">
        <v>0.2</v>
      </c>
    </row>
    <row r="339" spans="1:11" hidden="1">
      <c r="A339" t="s">
        <v>139</v>
      </c>
      <c r="B339" t="s">
        <v>268</v>
      </c>
      <c r="C339" t="s">
        <v>265</v>
      </c>
      <c r="D339" t="s">
        <v>263</v>
      </c>
      <c r="E339">
        <v>0.76459999999999995</v>
      </c>
      <c r="F339">
        <v>0.76459999999999995</v>
      </c>
      <c r="G339">
        <v>0.76459999999999995</v>
      </c>
      <c r="H339">
        <v>0.76459999999999995</v>
      </c>
      <c r="I339">
        <v>0.76459999999999995</v>
      </c>
      <c r="J339">
        <v>0.76500000000000001</v>
      </c>
      <c r="K339">
        <v>0.76500000000000001</v>
      </c>
    </row>
    <row r="340" spans="1:11" hidden="1">
      <c r="A340" t="s">
        <v>139</v>
      </c>
      <c r="B340" t="s">
        <v>268</v>
      </c>
      <c r="C340" t="s">
        <v>266</v>
      </c>
      <c r="D340" t="s">
        <v>263</v>
      </c>
      <c r="E340">
        <v>0</v>
      </c>
      <c r="F340">
        <v>0</v>
      </c>
      <c r="G340">
        <v>0</v>
      </c>
      <c r="H340">
        <v>0</v>
      </c>
      <c r="I340">
        <v>0</v>
      </c>
      <c r="J340">
        <v>0</v>
      </c>
      <c r="K340">
        <v>0</v>
      </c>
    </row>
    <row r="341" spans="1:11" hidden="1">
      <c r="A341" t="s">
        <v>139</v>
      </c>
      <c r="B341" t="s">
        <v>268</v>
      </c>
      <c r="C341" t="s">
        <v>267</v>
      </c>
      <c r="D341" t="s">
        <v>263</v>
      </c>
      <c r="E341">
        <v>3.5400000000000001E-2</v>
      </c>
      <c r="F341">
        <v>3.5400000000000001E-2</v>
      </c>
      <c r="G341">
        <v>3.5400000000000001E-2</v>
      </c>
      <c r="H341">
        <v>3.5400000000000001E-2</v>
      </c>
      <c r="I341">
        <v>3.5400000000000001E-2</v>
      </c>
      <c r="J341">
        <v>3.5000000000000003E-2</v>
      </c>
      <c r="K341">
        <v>3.5000000000000003E-2</v>
      </c>
    </row>
    <row r="342" spans="1:11" hidden="1">
      <c r="A342" t="s">
        <v>139</v>
      </c>
      <c r="B342" t="s">
        <v>269</v>
      </c>
      <c r="C342" t="s">
        <v>262</v>
      </c>
      <c r="D342" t="s">
        <v>263</v>
      </c>
      <c r="E342">
        <v>6.0000000000000001E-3</v>
      </c>
      <c r="F342">
        <v>6.0000000000000001E-3</v>
      </c>
      <c r="G342">
        <v>6.0000000000000001E-3</v>
      </c>
      <c r="H342">
        <v>6.0000000000000001E-3</v>
      </c>
      <c r="I342">
        <v>6.0000000000000001E-3</v>
      </c>
      <c r="J342">
        <v>0</v>
      </c>
      <c r="K342">
        <v>0</v>
      </c>
    </row>
    <row r="343" spans="1:11" hidden="1">
      <c r="A343" t="s">
        <v>139</v>
      </c>
      <c r="B343" t="s">
        <v>269</v>
      </c>
      <c r="C343" t="s">
        <v>262</v>
      </c>
      <c r="D343" t="s">
        <v>264</v>
      </c>
      <c r="E343">
        <v>0.19400000000000001</v>
      </c>
      <c r="F343">
        <v>0.19400000000000001</v>
      </c>
      <c r="G343">
        <v>0.19400000000000001</v>
      </c>
      <c r="H343">
        <v>0.19400000000000001</v>
      </c>
      <c r="I343">
        <v>0.19400000000000001</v>
      </c>
      <c r="J343">
        <v>0.2</v>
      </c>
      <c r="K343">
        <v>0.2</v>
      </c>
    </row>
    <row r="344" spans="1:11" hidden="1">
      <c r="A344" t="s">
        <v>139</v>
      </c>
      <c r="B344" t="s">
        <v>269</v>
      </c>
      <c r="C344" t="s">
        <v>265</v>
      </c>
      <c r="D344" t="s">
        <v>263</v>
      </c>
      <c r="E344">
        <v>0.76459999999999995</v>
      </c>
      <c r="F344">
        <v>0.76459999999999995</v>
      </c>
      <c r="G344">
        <v>0.76459999999999995</v>
      </c>
      <c r="H344">
        <v>0.76459999999999995</v>
      </c>
      <c r="I344">
        <v>0.76459999999999995</v>
      </c>
      <c r="J344">
        <v>0.76500000000000001</v>
      </c>
      <c r="K344">
        <v>0.76500000000000001</v>
      </c>
    </row>
    <row r="345" spans="1:11" hidden="1">
      <c r="A345" t="s">
        <v>139</v>
      </c>
      <c r="B345" t="s">
        <v>269</v>
      </c>
      <c r="C345" t="s">
        <v>266</v>
      </c>
      <c r="D345" t="s">
        <v>263</v>
      </c>
      <c r="E345">
        <v>0</v>
      </c>
      <c r="F345">
        <v>0</v>
      </c>
      <c r="G345">
        <v>0</v>
      </c>
      <c r="H345">
        <v>0</v>
      </c>
      <c r="I345">
        <v>0</v>
      </c>
      <c r="J345">
        <v>0</v>
      </c>
      <c r="K345">
        <v>0</v>
      </c>
    </row>
    <row r="346" spans="1:11" hidden="1">
      <c r="A346" t="s">
        <v>139</v>
      </c>
      <c r="B346" t="s">
        <v>269</v>
      </c>
      <c r="C346" t="s">
        <v>267</v>
      </c>
      <c r="D346" t="s">
        <v>263</v>
      </c>
      <c r="E346">
        <v>3.5400000000000001E-2</v>
      </c>
      <c r="F346">
        <v>3.5400000000000001E-2</v>
      </c>
      <c r="G346">
        <v>3.5400000000000001E-2</v>
      </c>
      <c r="H346">
        <v>3.5400000000000001E-2</v>
      </c>
      <c r="I346">
        <v>3.5400000000000001E-2</v>
      </c>
      <c r="J346">
        <v>3.5000000000000003E-2</v>
      </c>
      <c r="K346">
        <v>3.5000000000000003E-2</v>
      </c>
    </row>
    <row r="347" spans="1:11" hidden="1">
      <c r="A347" t="s">
        <v>139</v>
      </c>
      <c r="B347" t="s">
        <v>270</v>
      </c>
      <c r="C347" t="s">
        <v>262</v>
      </c>
      <c r="D347" t="s">
        <v>263</v>
      </c>
      <c r="E347">
        <v>0</v>
      </c>
      <c r="F347">
        <v>0</v>
      </c>
      <c r="G347">
        <v>0</v>
      </c>
      <c r="H347">
        <v>0</v>
      </c>
      <c r="I347">
        <v>0</v>
      </c>
      <c r="J347">
        <v>0</v>
      </c>
      <c r="K347">
        <v>0</v>
      </c>
    </row>
    <row r="348" spans="1:11" hidden="1">
      <c r="A348" t="s">
        <v>139</v>
      </c>
      <c r="B348" t="s">
        <v>270</v>
      </c>
      <c r="C348" t="s">
        <v>262</v>
      </c>
      <c r="D348" t="s">
        <v>264</v>
      </c>
      <c r="E348">
        <v>1</v>
      </c>
      <c r="F348">
        <v>1</v>
      </c>
      <c r="G348">
        <v>1</v>
      </c>
      <c r="H348">
        <v>1</v>
      </c>
      <c r="I348">
        <v>1</v>
      </c>
      <c r="J348">
        <v>1</v>
      </c>
      <c r="K348">
        <v>1</v>
      </c>
    </row>
    <row r="349" spans="1:11" hidden="1">
      <c r="A349" t="s">
        <v>139</v>
      </c>
      <c r="B349" t="s">
        <v>270</v>
      </c>
      <c r="C349" t="s">
        <v>265</v>
      </c>
      <c r="D349" t="s">
        <v>263</v>
      </c>
      <c r="E349">
        <v>0</v>
      </c>
      <c r="F349">
        <v>0</v>
      </c>
      <c r="G349">
        <v>0</v>
      </c>
      <c r="H349">
        <v>0</v>
      </c>
      <c r="I349">
        <v>0</v>
      </c>
      <c r="J349">
        <v>0</v>
      </c>
      <c r="K349">
        <v>0</v>
      </c>
    </row>
    <row r="350" spans="1:11" hidden="1">
      <c r="A350" t="s">
        <v>139</v>
      </c>
      <c r="B350" t="s">
        <v>270</v>
      </c>
      <c r="C350" t="s">
        <v>266</v>
      </c>
      <c r="D350" t="s">
        <v>263</v>
      </c>
      <c r="E350">
        <v>0</v>
      </c>
      <c r="F350">
        <v>0</v>
      </c>
      <c r="G350">
        <v>0</v>
      </c>
      <c r="H350">
        <v>0</v>
      </c>
      <c r="I350">
        <v>0</v>
      </c>
      <c r="J350">
        <v>0</v>
      </c>
      <c r="K350">
        <v>0</v>
      </c>
    </row>
    <row r="351" spans="1:11" hidden="1">
      <c r="A351" t="s">
        <v>139</v>
      </c>
      <c r="B351" t="s">
        <v>271</v>
      </c>
      <c r="C351" t="s">
        <v>262</v>
      </c>
      <c r="D351" t="s">
        <v>263</v>
      </c>
      <c r="E351">
        <v>6.0000000000000001E-3</v>
      </c>
      <c r="F351">
        <v>6.0000000000000001E-3</v>
      </c>
      <c r="G351">
        <v>6.0000000000000001E-3</v>
      </c>
      <c r="H351">
        <v>6.0000000000000001E-3</v>
      </c>
      <c r="I351">
        <v>6.0000000000000001E-3</v>
      </c>
      <c r="J351">
        <v>0</v>
      </c>
      <c r="K351">
        <v>0</v>
      </c>
    </row>
    <row r="352" spans="1:11" hidden="1">
      <c r="A352" t="s">
        <v>139</v>
      </c>
      <c r="B352" t="s">
        <v>271</v>
      </c>
      <c r="C352" t="s">
        <v>262</v>
      </c>
      <c r="D352" t="s">
        <v>264</v>
      </c>
      <c r="E352">
        <v>0.19400000000000001</v>
      </c>
      <c r="F352">
        <v>0.19400000000000001</v>
      </c>
      <c r="G352">
        <v>0.19400000000000001</v>
      </c>
      <c r="H352">
        <v>0.19400000000000001</v>
      </c>
      <c r="I352">
        <v>0.19400000000000001</v>
      </c>
      <c r="J352">
        <v>0.2</v>
      </c>
      <c r="K352">
        <v>0.2</v>
      </c>
    </row>
    <row r="353" spans="1:11" hidden="1">
      <c r="A353" t="s">
        <v>139</v>
      </c>
      <c r="B353" t="s">
        <v>271</v>
      </c>
      <c r="C353" t="s">
        <v>265</v>
      </c>
      <c r="D353" t="s">
        <v>263</v>
      </c>
      <c r="E353">
        <v>0.76459999999999995</v>
      </c>
      <c r="F353">
        <v>0.76459999999999995</v>
      </c>
      <c r="G353">
        <v>0.76459999999999995</v>
      </c>
      <c r="H353">
        <v>0.76459999999999995</v>
      </c>
      <c r="I353">
        <v>0.76459999999999995</v>
      </c>
      <c r="J353">
        <v>0.76500000000000001</v>
      </c>
      <c r="K353">
        <v>0.76500000000000001</v>
      </c>
    </row>
    <row r="354" spans="1:11" hidden="1">
      <c r="A354" t="s">
        <v>139</v>
      </c>
      <c r="B354" t="s">
        <v>271</v>
      </c>
      <c r="C354" t="s">
        <v>267</v>
      </c>
      <c r="D354" t="s">
        <v>263</v>
      </c>
      <c r="E354">
        <v>3.5400000000000001E-2</v>
      </c>
      <c r="F354">
        <v>3.5400000000000001E-2</v>
      </c>
      <c r="G354">
        <v>3.5400000000000001E-2</v>
      </c>
      <c r="H354">
        <v>3.5400000000000001E-2</v>
      </c>
      <c r="I354">
        <v>3.5400000000000001E-2</v>
      </c>
      <c r="J354">
        <v>3.5000000000000003E-2</v>
      </c>
      <c r="K354">
        <v>3.5000000000000003E-2</v>
      </c>
    </row>
    <row r="355" spans="1:11">
      <c r="A355" t="s">
        <v>139</v>
      </c>
      <c r="B355" t="s">
        <v>272</v>
      </c>
      <c r="C355" t="s">
        <v>265</v>
      </c>
      <c r="D355" t="s">
        <v>263</v>
      </c>
      <c r="E355">
        <v>0.6</v>
      </c>
      <c r="F355">
        <v>0.6</v>
      </c>
      <c r="G355">
        <v>0.6</v>
      </c>
      <c r="H355">
        <v>0.6</v>
      </c>
      <c r="I355">
        <v>0.6</v>
      </c>
      <c r="J355">
        <v>0.6</v>
      </c>
      <c r="K355">
        <v>0.6</v>
      </c>
    </row>
    <row r="356" spans="1:11">
      <c r="A356" t="s">
        <v>139</v>
      </c>
      <c r="B356" t="s">
        <v>272</v>
      </c>
      <c r="C356" t="s">
        <v>273</v>
      </c>
      <c r="D356" t="s">
        <v>263</v>
      </c>
      <c r="E356">
        <v>0.4</v>
      </c>
      <c r="F356">
        <v>0.4</v>
      </c>
      <c r="G356">
        <v>0.4</v>
      </c>
      <c r="H356">
        <v>0.4</v>
      </c>
      <c r="I356">
        <v>0.4</v>
      </c>
      <c r="J356">
        <v>0.4</v>
      </c>
      <c r="K356">
        <v>0.4</v>
      </c>
    </row>
    <row r="357" spans="1:11" hidden="1">
      <c r="A357" t="s">
        <v>139</v>
      </c>
      <c r="B357" t="s">
        <v>274</v>
      </c>
      <c r="C357" t="s">
        <v>265</v>
      </c>
      <c r="D357" t="s">
        <v>263</v>
      </c>
      <c r="E357">
        <v>0.5</v>
      </c>
      <c r="F357">
        <v>0.5</v>
      </c>
      <c r="G357">
        <v>0.5</v>
      </c>
      <c r="H357">
        <v>0.5</v>
      </c>
      <c r="I357">
        <v>0.5</v>
      </c>
      <c r="J357">
        <v>0.5</v>
      </c>
      <c r="K357">
        <v>0.5</v>
      </c>
    </row>
    <row r="358" spans="1:11" hidden="1">
      <c r="A358" t="s">
        <v>139</v>
      </c>
      <c r="B358" t="s">
        <v>274</v>
      </c>
      <c r="C358" t="s">
        <v>273</v>
      </c>
      <c r="D358" t="s">
        <v>263</v>
      </c>
      <c r="E358">
        <v>0.5</v>
      </c>
      <c r="F358">
        <v>0.5</v>
      </c>
      <c r="G358">
        <v>0.5</v>
      </c>
      <c r="H358">
        <v>0.5</v>
      </c>
      <c r="I358">
        <v>0.5</v>
      </c>
      <c r="J358">
        <v>0.5</v>
      </c>
      <c r="K358">
        <v>0.5</v>
      </c>
    </row>
    <row r="359" spans="1:11" hidden="1">
      <c r="A359" t="s">
        <v>133</v>
      </c>
      <c r="B359" t="s">
        <v>261</v>
      </c>
      <c r="C359" t="s">
        <v>262</v>
      </c>
      <c r="D359" t="s">
        <v>263</v>
      </c>
      <c r="E359">
        <v>0.32900000000000001</v>
      </c>
      <c r="F359">
        <v>0.32900000000000001</v>
      </c>
      <c r="G359">
        <v>0.22900000000000001</v>
      </c>
      <c r="H359">
        <v>0.22900000000000001</v>
      </c>
      <c r="I359">
        <v>0.22900000000000001</v>
      </c>
      <c r="J359">
        <v>7.0000000000000007E-2</v>
      </c>
      <c r="K359">
        <v>7.0000000000000007E-2</v>
      </c>
    </row>
    <row r="360" spans="1:11" hidden="1">
      <c r="A360" t="s">
        <v>133</v>
      </c>
      <c r="B360" t="s">
        <v>261</v>
      </c>
      <c r="C360" t="s">
        <v>262</v>
      </c>
      <c r="D360" t="s">
        <v>264</v>
      </c>
      <c r="E360">
        <v>0.14099999999999999</v>
      </c>
      <c r="F360">
        <v>0.14099999999999999</v>
      </c>
      <c r="G360">
        <v>0.24099999999999999</v>
      </c>
      <c r="H360">
        <v>0.24099999999999999</v>
      </c>
      <c r="I360">
        <v>0.24099999999999999</v>
      </c>
      <c r="J360">
        <v>0.25</v>
      </c>
      <c r="K360">
        <v>0.25</v>
      </c>
    </row>
    <row r="361" spans="1:11" hidden="1">
      <c r="A361" t="s">
        <v>133</v>
      </c>
      <c r="B361" t="s">
        <v>261</v>
      </c>
      <c r="C361" t="s">
        <v>265</v>
      </c>
      <c r="D361" t="s">
        <v>263</v>
      </c>
      <c r="E361">
        <v>0.49459999999999998</v>
      </c>
      <c r="F361">
        <v>0.49459999999999998</v>
      </c>
      <c r="G361">
        <v>0.49459999999999998</v>
      </c>
      <c r="H361">
        <v>0.49459999999999998</v>
      </c>
      <c r="I361">
        <v>0.49459999999999998</v>
      </c>
      <c r="J361">
        <v>0.64500000000000002</v>
      </c>
      <c r="K361">
        <v>0.64500000000000002</v>
      </c>
    </row>
    <row r="362" spans="1:11" hidden="1">
      <c r="A362" t="s">
        <v>133</v>
      </c>
      <c r="B362" t="s">
        <v>261</v>
      </c>
      <c r="C362" t="s">
        <v>266</v>
      </c>
      <c r="D362" t="s">
        <v>263</v>
      </c>
      <c r="E362">
        <v>0</v>
      </c>
      <c r="F362">
        <v>0</v>
      </c>
      <c r="G362">
        <v>0</v>
      </c>
      <c r="H362">
        <v>0</v>
      </c>
      <c r="I362">
        <v>0</v>
      </c>
      <c r="J362">
        <v>0</v>
      </c>
      <c r="K362">
        <v>0</v>
      </c>
    </row>
    <row r="363" spans="1:11" hidden="1">
      <c r="A363" t="s">
        <v>133</v>
      </c>
      <c r="B363" t="s">
        <v>261</v>
      </c>
      <c r="C363" t="s">
        <v>267</v>
      </c>
      <c r="D363" t="s">
        <v>263</v>
      </c>
      <c r="E363">
        <v>3.5400000000000001E-2</v>
      </c>
      <c r="F363">
        <v>3.5400000000000001E-2</v>
      </c>
      <c r="G363">
        <v>3.5400000000000001E-2</v>
      </c>
      <c r="H363">
        <v>3.5400000000000001E-2</v>
      </c>
      <c r="I363">
        <v>3.5400000000000001E-2</v>
      </c>
      <c r="J363">
        <v>3.5000000000000003E-2</v>
      </c>
      <c r="K363">
        <v>3.5000000000000003E-2</v>
      </c>
    </row>
    <row r="364" spans="1:11" hidden="1">
      <c r="A364" t="s">
        <v>133</v>
      </c>
      <c r="B364" t="s">
        <v>268</v>
      </c>
      <c r="C364" t="s">
        <v>262</v>
      </c>
      <c r="D364" t="s">
        <v>263</v>
      </c>
      <c r="E364">
        <v>0.32900000000000001</v>
      </c>
      <c r="F364">
        <v>0.32900000000000001</v>
      </c>
      <c r="G364">
        <v>0.32900000000000001</v>
      </c>
      <c r="H364">
        <v>0.32900000000000001</v>
      </c>
      <c r="I364">
        <v>0.32900000000000001</v>
      </c>
      <c r="J364">
        <v>7.0000000000000007E-2</v>
      </c>
      <c r="K364">
        <v>7.0000000000000007E-2</v>
      </c>
    </row>
    <row r="365" spans="1:11" hidden="1">
      <c r="A365" t="s">
        <v>133</v>
      </c>
      <c r="B365" t="s">
        <v>268</v>
      </c>
      <c r="C365" t="s">
        <v>262</v>
      </c>
      <c r="D365" t="s">
        <v>264</v>
      </c>
      <c r="E365">
        <v>0.14099999999999999</v>
      </c>
      <c r="F365">
        <v>0.14099999999999999</v>
      </c>
      <c r="G365">
        <v>0.14099999999999999</v>
      </c>
      <c r="H365">
        <v>0.14099999999999999</v>
      </c>
      <c r="I365">
        <v>0.14099999999999999</v>
      </c>
      <c r="J365">
        <v>0.03</v>
      </c>
      <c r="K365">
        <v>0.03</v>
      </c>
    </row>
    <row r="366" spans="1:11" hidden="1">
      <c r="A366" t="s">
        <v>133</v>
      </c>
      <c r="B366" t="s">
        <v>268</v>
      </c>
      <c r="C366" t="s">
        <v>265</v>
      </c>
      <c r="D366" t="s">
        <v>263</v>
      </c>
      <c r="E366">
        <v>0.49459999999999998</v>
      </c>
      <c r="F366">
        <v>0.49459999999999998</v>
      </c>
      <c r="G366">
        <v>0.49459999999999998</v>
      </c>
      <c r="H366">
        <v>0.49459999999999998</v>
      </c>
      <c r="I366">
        <v>0.49459999999999998</v>
      </c>
      <c r="J366">
        <v>0.86499999999999999</v>
      </c>
      <c r="K366">
        <v>0.86499999999999999</v>
      </c>
    </row>
    <row r="367" spans="1:11" hidden="1">
      <c r="A367" t="s">
        <v>133</v>
      </c>
      <c r="B367" t="s">
        <v>268</v>
      </c>
      <c r="C367" t="s">
        <v>266</v>
      </c>
      <c r="D367" t="s">
        <v>263</v>
      </c>
      <c r="E367">
        <v>0</v>
      </c>
      <c r="F367">
        <v>0</v>
      </c>
      <c r="G367">
        <v>0</v>
      </c>
      <c r="H367">
        <v>0</v>
      </c>
      <c r="I367">
        <v>0</v>
      </c>
      <c r="J367">
        <v>0</v>
      </c>
      <c r="K367">
        <v>0</v>
      </c>
    </row>
    <row r="368" spans="1:11" hidden="1">
      <c r="A368" t="s">
        <v>133</v>
      </c>
      <c r="B368" t="s">
        <v>268</v>
      </c>
      <c r="C368" t="s">
        <v>267</v>
      </c>
      <c r="D368" t="s">
        <v>263</v>
      </c>
      <c r="E368">
        <v>3.5400000000000001E-2</v>
      </c>
      <c r="F368">
        <v>3.5400000000000001E-2</v>
      </c>
      <c r="G368">
        <v>3.5400000000000001E-2</v>
      </c>
      <c r="H368">
        <v>3.5400000000000001E-2</v>
      </c>
      <c r="I368">
        <v>3.5400000000000001E-2</v>
      </c>
      <c r="J368">
        <v>3.5000000000000003E-2</v>
      </c>
      <c r="K368">
        <v>3.5000000000000003E-2</v>
      </c>
    </row>
    <row r="369" spans="1:11" hidden="1">
      <c r="A369" t="s">
        <v>133</v>
      </c>
      <c r="B369" t="s">
        <v>269</v>
      </c>
      <c r="C369" t="s">
        <v>262</v>
      </c>
      <c r="D369" t="s">
        <v>263</v>
      </c>
      <c r="E369">
        <v>0.32900000000000001</v>
      </c>
      <c r="F369">
        <v>0.32900000000000001</v>
      </c>
      <c r="G369">
        <v>0.32900000000000001</v>
      </c>
      <c r="H369">
        <v>0.32900000000000001</v>
      </c>
      <c r="I369">
        <v>0.32900000000000001</v>
      </c>
      <c r="J369">
        <v>7.0000000000000007E-2</v>
      </c>
      <c r="K369">
        <v>7.0000000000000007E-2</v>
      </c>
    </row>
    <row r="370" spans="1:11" hidden="1">
      <c r="A370" t="s">
        <v>133</v>
      </c>
      <c r="B370" t="s">
        <v>269</v>
      </c>
      <c r="C370" t="s">
        <v>262</v>
      </c>
      <c r="D370" t="s">
        <v>264</v>
      </c>
      <c r="E370">
        <v>0.14099999999999999</v>
      </c>
      <c r="F370">
        <v>0.14099999999999999</v>
      </c>
      <c r="G370">
        <v>0.14099999999999999</v>
      </c>
      <c r="H370">
        <v>0.14099999999999999</v>
      </c>
      <c r="I370">
        <v>0.14099999999999999</v>
      </c>
      <c r="J370">
        <v>0.03</v>
      </c>
      <c r="K370">
        <v>0.03</v>
      </c>
    </row>
    <row r="371" spans="1:11" hidden="1">
      <c r="A371" t="s">
        <v>133</v>
      </c>
      <c r="B371" t="s">
        <v>269</v>
      </c>
      <c r="C371" t="s">
        <v>265</v>
      </c>
      <c r="D371" t="s">
        <v>263</v>
      </c>
      <c r="E371">
        <v>0.49459999999999998</v>
      </c>
      <c r="F371">
        <v>0.49459999999999998</v>
      </c>
      <c r="G371">
        <v>0.49459999999999998</v>
      </c>
      <c r="H371">
        <v>0.49459999999999998</v>
      </c>
      <c r="I371">
        <v>0.49459999999999998</v>
      </c>
      <c r="J371">
        <v>0.86499999999999999</v>
      </c>
      <c r="K371">
        <v>0.86499999999999999</v>
      </c>
    </row>
    <row r="372" spans="1:11" hidden="1">
      <c r="A372" t="s">
        <v>133</v>
      </c>
      <c r="B372" t="s">
        <v>269</v>
      </c>
      <c r="C372" t="s">
        <v>266</v>
      </c>
      <c r="D372" t="s">
        <v>263</v>
      </c>
      <c r="E372">
        <v>0</v>
      </c>
      <c r="F372">
        <v>0</v>
      </c>
      <c r="G372">
        <v>0</v>
      </c>
      <c r="H372">
        <v>0</v>
      </c>
      <c r="I372">
        <v>0</v>
      </c>
      <c r="J372">
        <v>0</v>
      </c>
      <c r="K372">
        <v>0</v>
      </c>
    </row>
    <row r="373" spans="1:11" hidden="1">
      <c r="A373" t="s">
        <v>133</v>
      </c>
      <c r="B373" t="s">
        <v>269</v>
      </c>
      <c r="C373" t="s">
        <v>267</v>
      </c>
      <c r="D373" t="s">
        <v>263</v>
      </c>
      <c r="E373">
        <v>3.5400000000000001E-2</v>
      </c>
      <c r="F373">
        <v>3.5400000000000001E-2</v>
      </c>
      <c r="G373">
        <v>3.5400000000000001E-2</v>
      </c>
      <c r="H373">
        <v>3.5400000000000001E-2</v>
      </c>
      <c r="I373">
        <v>3.5400000000000001E-2</v>
      </c>
      <c r="J373">
        <v>3.5000000000000003E-2</v>
      </c>
      <c r="K373">
        <v>3.5000000000000003E-2</v>
      </c>
    </row>
    <row r="374" spans="1:11" hidden="1">
      <c r="A374" t="s">
        <v>133</v>
      </c>
      <c r="B374" t="s">
        <v>270</v>
      </c>
      <c r="C374" t="s">
        <v>262</v>
      </c>
      <c r="D374" t="s">
        <v>263</v>
      </c>
      <c r="E374">
        <v>0.32900000000000001</v>
      </c>
      <c r="F374">
        <v>0.32900000000000001</v>
      </c>
      <c r="G374">
        <v>0.32900000000000001</v>
      </c>
      <c r="H374">
        <v>0.32900000000000001</v>
      </c>
      <c r="I374">
        <v>0.32900000000000001</v>
      </c>
      <c r="J374">
        <v>7.0000000000000007E-2</v>
      </c>
      <c r="K374">
        <v>7.0000000000000007E-2</v>
      </c>
    </row>
    <row r="375" spans="1:11" hidden="1">
      <c r="A375" t="s">
        <v>133</v>
      </c>
      <c r="B375" t="s">
        <v>270</v>
      </c>
      <c r="C375" t="s">
        <v>262</v>
      </c>
      <c r="D375" t="s">
        <v>264</v>
      </c>
      <c r="E375">
        <v>0.14099999999999999</v>
      </c>
      <c r="F375">
        <v>0.14099999999999999</v>
      </c>
      <c r="G375">
        <v>0.14099999999999999</v>
      </c>
      <c r="H375">
        <v>0.14099999999999999</v>
      </c>
      <c r="I375">
        <v>0.14099999999999999</v>
      </c>
      <c r="J375">
        <v>0.03</v>
      </c>
      <c r="K375">
        <v>0.03</v>
      </c>
    </row>
    <row r="376" spans="1:11" hidden="1">
      <c r="A376" t="s">
        <v>133</v>
      </c>
      <c r="B376" t="s">
        <v>270</v>
      </c>
      <c r="C376" t="s">
        <v>265</v>
      </c>
      <c r="D376" t="s">
        <v>263</v>
      </c>
      <c r="E376">
        <v>0.53</v>
      </c>
      <c r="F376">
        <v>0.53</v>
      </c>
      <c r="G376">
        <v>0.53</v>
      </c>
      <c r="H376">
        <v>0.53</v>
      </c>
      <c r="I376">
        <v>0.53</v>
      </c>
      <c r="J376">
        <v>0.9</v>
      </c>
      <c r="K376">
        <v>0.9</v>
      </c>
    </row>
    <row r="377" spans="1:11" hidden="1">
      <c r="A377" t="s">
        <v>133</v>
      </c>
      <c r="B377" t="s">
        <v>270</v>
      </c>
      <c r="C377" t="s">
        <v>266</v>
      </c>
      <c r="D377" t="s">
        <v>263</v>
      </c>
      <c r="E377">
        <v>0</v>
      </c>
      <c r="F377">
        <v>0</v>
      </c>
      <c r="G377">
        <v>0</v>
      </c>
      <c r="H377">
        <v>0</v>
      </c>
      <c r="I377">
        <v>0</v>
      </c>
      <c r="J377">
        <v>0</v>
      </c>
      <c r="K377">
        <v>0</v>
      </c>
    </row>
    <row r="378" spans="1:11" hidden="1">
      <c r="A378" t="s">
        <v>133</v>
      </c>
      <c r="B378" t="s">
        <v>271</v>
      </c>
      <c r="C378" t="s">
        <v>262</v>
      </c>
      <c r="D378" t="s">
        <v>263</v>
      </c>
      <c r="E378">
        <v>0.32900000000000001</v>
      </c>
      <c r="F378">
        <v>0.32900000000000001</v>
      </c>
      <c r="G378">
        <v>0.32900000000000001</v>
      </c>
      <c r="H378">
        <v>0.32900000000000001</v>
      </c>
      <c r="I378">
        <v>0.32900000000000001</v>
      </c>
      <c r="J378">
        <v>7.0000000000000007E-2</v>
      </c>
      <c r="K378">
        <v>7.0000000000000007E-2</v>
      </c>
    </row>
    <row r="379" spans="1:11" hidden="1">
      <c r="A379" t="s">
        <v>133</v>
      </c>
      <c r="B379" t="s">
        <v>271</v>
      </c>
      <c r="C379" t="s">
        <v>262</v>
      </c>
      <c r="D379" t="s">
        <v>264</v>
      </c>
      <c r="E379">
        <v>0.14099999999999999</v>
      </c>
      <c r="F379">
        <v>0.14099999999999999</v>
      </c>
      <c r="G379">
        <v>0.14099999999999999</v>
      </c>
      <c r="H379">
        <v>0.14099999999999999</v>
      </c>
      <c r="I379">
        <v>0.14099999999999999</v>
      </c>
      <c r="J379">
        <v>0.03</v>
      </c>
      <c r="K379">
        <v>0.03</v>
      </c>
    </row>
    <row r="380" spans="1:11" hidden="1">
      <c r="A380" t="s">
        <v>133</v>
      </c>
      <c r="B380" t="s">
        <v>271</v>
      </c>
      <c r="C380" t="s">
        <v>265</v>
      </c>
      <c r="D380" t="s">
        <v>263</v>
      </c>
      <c r="E380">
        <v>0.49459999999999998</v>
      </c>
      <c r="F380">
        <v>0.49459999999999998</v>
      </c>
      <c r="G380">
        <v>0.49459999999999998</v>
      </c>
      <c r="H380">
        <v>0.49459999999999998</v>
      </c>
      <c r="I380">
        <v>0.49459999999999998</v>
      </c>
      <c r="J380">
        <v>0.86499999999999999</v>
      </c>
      <c r="K380">
        <v>0.86499999999999999</v>
      </c>
    </row>
    <row r="381" spans="1:11" hidden="1">
      <c r="A381" t="s">
        <v>133</v>
      </c>
      <c r="B381" t="s">
        <v>271</v>
      </c>
      <c r="C381" t="s">
        <v>267</v>
      </c>
      <c r="D381" t="s">
        <v>263</v>
      </c>
      <c r="E381">
        <v>3.5400000000000001E-2</v>
      </c>
      <c r="F381">
        <v>3.5400000000000001E-2</v>
      </c>
      <c r="G381">
        <v>3.5400000000000001E-2</v>
      </c>
      <c r="H381">
        <v>3.5400000000000001E-2</v>
      </c>
      <c r="I381">
        <v>3.5400000000000001E-2</v>
      </c>
      <c r="J381">
        <v>3.5000000000000003E-2</v>
      </c>
      <c r="K381">
        <v>3.5000000000000003E-2</v>
      </c>
    </row>
    <row r="382" spans="1:11">
      <c r="A382" t="s">
        <v>133</v>
      </c>
      <c r="B382" t="s">
        <v>272</v>
      </c>
      <c r="C382" t="s">
        <v>265</v>
      </c>
      <c r="D382" t="s">
        <v>263</v>
      </c>
      <c r="E382">
        <v>0.6</v>
      </c>
      <c r="F382">
        <v>0.6</v>
      </c>
      <c r="G382">
        <v>0.6</v>
      </c>
      <c r="H382">
        <v>0.6</v>
      </c>
      <c r="I382">
        <v>0.6</v>
      </c>
      <c r="J382">
        <v>0.6</v>
      </c>
      <c r="K382">
        <v>0.6</v>
      </c>
    </row>
    <row r="383" spans="1:11">
      <c r="A383" t="s">
        <v>133</v>
      </c>
      <c r="B383" t="s">
        <v>272</v>
      </c>
      <c r="C383" t="s">
        <v>273</v>
      </c>
      <c r="D383" t="s">
        <v>263</v>
      </c>
      <c r="E383">
        <v>0.4</v>
      </c>
      <c r="F383">
        <v>0.4</v>
      </c>
      <c r="G383">
        <v>0.4</v>
      </c>
      <c r="H383">
        <v>0.4</v>
      </c>
      <c r="I383">
        <v>0.4</v>
      </c>
      <c r="J383">
        <v>0.4</v>
      </c>
      <c r="K383">
        <v>0.4</v>
      </c>
    </row>
    <row r="384" spans="1:11" hidden="1">
      <c r="A384" t="s">
        <v>133</v>
      </c>
      <c r="B384" t="s">
        <v>274</v>
      </c>
      <c r="C384" t="s">
        <v>265</v>
      </c>
      <c r="D384" t="s">
        <v>263</v>
      </c>
      <c r="E384">
        <v>0.5</v>
      </c>
      <c r="F384">
        <v>0.5</v>
      </c>
      <c r="G384">
        <v>0.5</v>
      </c>
      <c r="H384">
        <v>0.5</v>
      </c>
      <c r="I384">
        <v>0.5</v>
      </c>
      <c r="J384">
        <v>0.5</v>
      </c>
      <c r="K384">
        <v>0.5</v>
      </c>
    </row>
    <row r="385" spans="1:11" hidden="1">
      <c r="A385" t="s">
        <v>133</v>
      </c>
      <c r="B385" t="s">
        <v>274</v>
      </c>
      <c r="C385" t="s">
        <v>273</v>
      </c>
      <c r="D385" t="s">
        <v>263</v>
      </c>
      <c r="E385">
        <v>0.5</v>
      </c>
      <c r="F385">
        <v>0.5</v>
      </c>
      <c r="G385">
        <v>0.5</v>
      </c>
      <c r="H385">
        <v>0.5</v>
      </c>
      <c r="I385">
        <v>0.5</v>
      </c>
      <c r="J385">
        <v>0.5</v>
      </c>
      <c r="K385">
        <v>0.5</v>
      </c>
    </row>
  </sheetData>
  <autoFilter ref="A7:K385" xr:uid="{E70E4AE4-C6DB-45F3-B48D-760479CE8FB5}">
    <filterColumn colId="1">
      <filters>
        <filter val="geothermal"/>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9643C-AE48-493A-94CD-6ABA3114B0E4}">
  <dimension ref="A1"/>
  <sheetViews>
    <sheetView workbookViewId="0">
      <selection activeCell="I4" sqref="I4"/>
    </sheetView>
  </sheetViews>
  <sheetFormatPr defaultRowHeight="14.7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53B88-2857-4AC1-A2D2-C04795F7DE1D}">
  <dimension ref="A1:AA2555"/>
  <sheetViews>
    <sheetView workbookViewId="0">
      <selection activeCell="O9" sqref="O9:AA36"/>
    </sheetView>
  </sheetViews>
  <sheetFormatPr defaultRowHeight="14.75"/>
  <sheetData>
    <row r="1" spans="1:27">
      <c r="A1" t="s">
        <v>281</v>
      </c>
      <c r="B1" t="s">
        <v>283</v>
      </c>
      <c r="C1" t="s">
        <v>290</v>
      </c>
      <c r="D1" t="s">
        <v>291</v>
      </c>
    </row>
    <row r="2" spans="1:27">
      <c r="A2" s="92">
        <v>2005</v>
      </c>
      <c r="B2" s="92" t="s">
        <v>289</v>
      </c>
      <c r="C2" s="92" t="s">
        <v>78</v>
      </c>
      <c r="D2">
        <v>219.2468384917951</v>
      </c>
    </row>
    <row r="3" spans="1:27">
      <c r="A3" s="92">
        <v>2005</v>
      </c>
      <c r="B3" s="92" t="s">
        <v>289</v>
      </c>
      <c r="C3" s="92" t="s">
        <v>78</v>
      </c>
      <c r="D3">
        <v>13836.002577173929</v>
      </c>
    </row>
    <row r="4" spans="1:27">
      <c r="A4" s="92">
        <v>2005</v>
      </c>
      <c r="B4" s="92" t="s">
        <v>289</v>
      </c>
      <c r="C4" s="92" t="s">
        <v>78</v>
      </c>
      <c r="D4">
        <v>266.50493703342141</v>
      </c>
    </row>
    <row r="5" spans="1:27">
      <c r="A5" s="92">
        <v>2005</v>
      </c>
      <c r="B5" s="92" t="s">
        <v>289</v>
      </c>
      <c r="C5" s="92" t="s">
        <v>78</v>
      </c>
      <c r="D5">
        <v>7360.4926908553452</v>
      </c>
    </row>
    <row r="6" spans="1:27">
      <c r="A6" s="92">
        <v>2005</v>
      </c>
      <c r="B6" s="92" t="s">
        <v>289</v>
      </c>
      <c r="C6" s="92" t="s">
        <v>78</v>
      </c>
      <c r="D6">
        <v>557.1554170874773</v>
      </c>
    </row>
    <row r="7" spans="1:27">
      <c r="A7" s="92">
        <v>2005</v>
      </c>
      <c r="B7" s="92" t="s">
        <v>289</v>
      </c>
      <c r="C7" s="92" t="s">
        <v>78</v>
      </c>
      <c r="D7">
        <v>1687.7865715210451</v>
      </c>
    </row>
    <row r="8" spans="1:27">
      <c r="A8" s="92">
        <v>2005</v>
      </c>
      <c r="B8" s="92" t="s">
        <v>289</v>
      </c>
      <c r="C8" s="92" t="s">
        <v>78</v>
      </c>
      <c r="D8">
        <v>1474.3087923682019</v>
      </c>
      <c r="O8">
        <v>2020</v>
      </c>
      <c r="P8">
        <v>2025</v>
      </c>
      <c r="Q8">
        <v>2030</v>
      </c>
      <c r="R8">
        <v>2035</v>
      </c>
      <c r="S8">
        <v>2040</v>
      </c>
      <c r="T8">
        <v>2045</v>
      </c>
      <c r="U8">
        <v>2050</v>
      </c>
      <c r="V8">
        <v>2055</v>
      </c>
      <c r="W8">
        <v>2060</v>
      </c>
      <c r="X8">
        <v>2070</v>
      </c>
      <c r="Y8">
        <v>2080</v>
      </c>
      <c r="Z8">
        <v>2090</v>
      </c>
      <c r="AA8">
        <v>2100</v>
      </c>
    </row>
    <row r="9" spans="1:27">
      <c r="A9" s="92">
        <v>2005</v>
      </c>
      <c r="B9" s="92" t="s">
        <v>289</v>
      </c>
      <c r="C9" s="92" t="s">
        <v>78</v>
      </c>
      <c r="D9">
        <v>1924.546800912703</v>
      </c>
      <c r="N9" t="s">
        <v>95</v>
      </c>
      <c r="O9">
        <f>SUMIFS($D:$D,$A:$A,O$8,$C:$C,$N9)</f>
        <v>123435.48283338343</v>
      </c>
      <c r="P9">
        <f t="shared" ref="P9:W24" si="0">SUMIFS($D:$D,$A:$A,P$8,$C:$C,$N9)</f>
        <v>125756.50909735728</v>
      </c>
      <c r="Q9">
        <f t="shared" si="0"/>
        <v>127477.90829573131</v>
      </c>
      <c r="R9">
        <f t="shared" si="0"/>
        <v>137624.22682078384</v>
      </c>
      <c r="S9">
        <f t="shared" si="0"/>
        <v>141363.68631464575</v>
      </c>
      <c r="T9">
        <f t="shared" si="0"/>
        <v>140035.40190044764</v>
      </c>
      <c r="U9">
        <f t="shared" si="0"/>
        <v>138147.07614624777</v>
      </c>
      <c r="V9">
        <f t="shared" si="0"/>
        <v>135679.77499683923</v>
      </c>
      <c r="W9">
        <f t="shared" si="0"/>
        <v>133441.24961194981</v>
      </c>
      <c r="X9">
        <f t="shared" ref="X9:AA30" si="1">SUMIFS($D:$D,$A:$A,X$8,$C:$C,$N9)</f>
        <v>129952.20030670932</v>
      </c>
      <c r="Y9">
        <f t="shared" si="1"/>
        <v>126939.32826432468</v>
      </c>
      <c r="Z9">
        <f t="shared" si="1"/>
        <v>123560.22783977352</v>
      </c>
      <c r="AA9">
        <f t="shared" si="1"/>
        <v>121560.19717809363</v>
      </c>
    </row>
    <row r="10" spans="1:27">
      <c r="A10" s="92">
        <v>2005</v>
      </c>
      <c r="B10" s="92" t="s">
        <v>289</v>
      </c>
      <c r="C10" s="92" t="s">
        <v>81</v>
      </c>
      <c r="D10">
        <v>551.04253759384233</v>
      </c>
      <c r="N10" t="s">
        <v>115</v>
      </c>
      <c r="O10">
        <f t="shared" ref="O10:O37" si="2">SUMIFS($D:$D,$A:$A,O$8,$C:$C,$N10)</f>
        <v>58067.54980944781</v>
      </c>
      <c r="P10">
        <f t="shared" si="0"/>
        <v>57285.003191425087</v>
      </c>
      <c r="Q10">
        <f t="shared" si="0"/>
        <v>56515.655965787882</v>
      </c>
      <c r="R10">
        <f t="shared" si="0"/>
        <v>55710.407954919625</v>
      </c>
      <c r="S10">
        <f t="shared" si="0"/>
        <v>54871.364510093663</v>
      </c>
      <c r="T10">
        <f t="shared" si="0"/>
        <v>54342.769885918067</v>
      </c>
      <c r="U10">
        <f t="shared" si="0"/>
        <v>53914.330025329531</v>
      </c>
      <c r="V10">
        <f t="shared" si="0"/>
        <v>53164.042440508536</v>
      </c>
      <c r="W10">
        <f t="shared" si="0"/>
        <v>52330.203337457031</v>
      </c>
      <c r="X10">
        <f t="shared" si="1"/>
        <v>51426.280269682742</v>
      </c>
      <c r="Y10">
        <f t="shared" si="1"/>
        <v>49184.495455103046</v>
      </c>
      <c r="Z10">
        <f t="shared" si="1"/>
        <v>45843.510941986315</v>
      </c>
      <c r="AA10">
        <f t="shared" si="1"/>
        <v>43365.785286685437</v>
      </c>
    </row>
    <row r="11" spans="1:27">
      <c r="A11" s="92">
        <v>2005</v>
      </c>
      <c r="B11" s="92" t="s">
        <v>289</v>
      </c>
      <c r="C11" s="92" t="s">
        <v>81</v>
      </c>
      <c r="D11">
        <v>6727.0074904324374</v>
      </c>
      <c r="N11" t="s">
        <v>81</v>
      </c>
      <c r="O11">
        <f t="shared" si="2"/>
        <v>115266.86233963707</v>
      </c>
      <c r="P11">
        <f t="shared" si="0"/>
        <v>115292.92809751678</v>
      </c>
      <c r="Q11">
        <f t="shared" si="0"/>
        <v>114397.50638874543</v>
      </c>
      <c r="R11">
        <f t="shared" si="0"/>
        <v>113027.13973060696</v>
      </c>
      <c r="S11">
        <f t="shared" si="0"/>
        <v>112063.22537798186</v>
      </c>
      <c r="T11">
        <f t="shared" si="0"/>
        <v>110573.12281199339</v>
      </c>
      <c r="U11">
        <f t="shared" si="0"/>
        <v>109595.80673076569</v>
      </c>
      <c r="V11">
        <f t="shared" si="0"/>
        <v>106731.50861346783</v>
      </c>
      <c r="W11">
        <f t="shared" si="0"/>
        <v>103631.11173381419</v>
      </c>
      <c r="X11">
        <f t="shared" si="1"/>
        <v>97179.382616408388</v>
      </c>
      <c r="Y11">
        <f t="shared" si="1"/>
        <v>90295.266294314701</v>
      </c>
      <c r="Z11">
        <f t="shared" si="1"/>
        <v>82687.92997510948</v>
      </c>
      <c r="AA11">
        <f t="shared" si="1"/>
        <v>77652.618584860102</v>
      </c>
    </row>
    <row r="12" spans="1:27">
      <c r="A12" s="92">
        <v>2005</v>
      </c>
      <c r="B12" s="92" t="s">
        <v>289</v>
      </c>
      <c r="C12" s="92" t="s">
        <v>81</v>
      </c>
      <c r="D12">
        <v>51030.897027587882</v>
      </c>
      <c r="N12" t="s">
        <v>99</v>
      </c>
      <c r="O12">
        <f t="shared" si="2"/>
        <v>385890.29713295115</v>
      </c>
      <c r="P12">
        <f t="shared" si="0"/>
        <v>370211.2396332366</v>
      </c>
      <c r="Q12">
        <f t="shared" si="0"/>
        <v>354766.76899268129</v>
      </c>
      <c r="R12">
        <f t="shared" si="0"/>
        <v>353559.45695814723</v>
      </c>
      <c r="S12">
        <f t="shared" si="0"/>
        <v>349760.26088343532</v>
      </c>
      <c r="T12">
        <f t="shared" si="0"/>
        <v>347310.67470535438</v>
      </c>
      <c r="U12">
        <f t="shared" si="0"/>
        <v>347287.49936397211</v>
      </c>
      <c r="V12">
        <f t="shared" si="0"/>
        <v>346016.13161394699</v>
      </c>
      <c r="W12">
        <f t="shared" si="0"/>
        <v>350197.49228080647</v>
      </c>
      <c r="X12">
        <f t="shared" si="1"/>
        <v>340287.10379236622</v>
      </c>
      <c r="Y12">
        <f t="shared" si="1"/>
        <v>335310.60135151859</v>
      </c>
      <c r="Z12">
        <f t="shared" si="1"/>
        <v>324185.25317182473</v>
      </c>
      <c r="AA12">
        <f t="shared" si="1"/>
        <v>321776.81781090423</v>
      </c>
    </row>
    <row r="13" spans="1:27">
      <c r="A13" s="92">
        <v>2005</v>
      </c>
      <c r="B13" s="92" t="s">
        <v>289</v>
      </c>
      <c r="C13" s="92" t="s">
        <v>81</v>
      </c>
      <c r="D13">
        <v>34744.605680582281</v>
      </c>
      <c r="N13" t="s">
        <v>124</v>
      </c>
      <c r="O13">
        <f t="shared" si="2"/>
        <v>87910.494885216176</v>
      </c>
      <c r="P13">
        <f t="shared" si="0"/>
        <v>91548.787071672123</v>
      </c>
      <c r="Q13">
        <f t="shared" si="0"/>
        <v>97628.626879239804</v>
      </c>
      <c r="R13">
        <f t="shared" si="0"/>
        <v>99816.148424711675</v>
      </c>
      <c r="S13">
        <f t="shared" si="0"/>
        <v>100965.9821130991</v>
      </c>
      <c r="T13">
        <f t="shared" si="0"/>
        <v>99348.341865897251</v>
      </c>
      <c r="U13">
        <f t="shared" si="0"/>
        <v>96890.483030557167</v>
      </c>
      <c r="V13">
        <f t="shared" si="0"/>
        <v>92735.02060299406</v>
      </c>
      <c r="W13">
        <f t="shared" si="0"/>
        <v>87032.59002246162</v>
      </c>
      <c r="X13">
        <f t="shared" si="1"/>
        <v>71022.715064107499</v>
      </c>
      <c r="Y13">
        <f t="shared" si="1"/>
        <v>68248.014860916344</v>
      </c>
      <c r="Z13">
        <f t="shared" si="1"/>
        <v>65584.0065839897</v>
      </c>
      <c r="AA13">
        <f t="shared" si="1"/>
        <v>65278.35638968266</v>
      </c>
    </row>
    <row r="14" spans="1:27">
      <c r="A14" s="92">
        <v>2005</v>
      </c>
      <c r="B14" s="92" t="s">
        <v>289</v>
      </c>
      <c r="C14" s="92" t="s">
        <v>81</v>
      </c>
      <c r="D14">
        <v>15420.883666660469</v>
      </c>
      <c r="N14" t="s">
        <v>84</v>
      </c>
      <c r="O14">
        <f t="shared" si="2"/>
        <v>23268.866179210061</v>
      </c>
      <c r="P14">
        <f t="shared" si="0"/>
        <v>23385.311252467</v>
      </c>
      <c r="Q14">
        <f t="shared" si="0"/>
        <v>24046.024962892487</v>
      </c>
      <c r="R14">
        <f t="shared" si="0"/>
        <v>24366.759913022175</v>
      </c>
      <c r="S14">
        <f t="shared" si="0"/>
        <v>24218.020719946424</v>
      </c>
      <c r="T14">
        <f t="shared" si="0"/>
        <v>24380.153262063555</v>
      </c>
      <c r="U14">
        <f t="shared" si="0"/>
        <v>58507.168381028969</v>
      </c>
      <c r="V14">
        <f t="shared" si="0"/>
        <v>59250.262190201196</v>
      </c>
      <c r="W14">
        <f t="shared" si="0"/>
        <v>58779.426413870315</v>
      </c>
      <c r="X14">
        <f t="shared" si="1"/>
        <v>51997.01647980979</v>
      </c>
      <c r="Y14">
        <f t="shared" si="1"/>
        <v>48341.538763753051</v>
      </c>
      <c r="Z14">
        <f t="shared" si="1"/>
        <v>46860.272879923548</v>
      </c>
      <c r="AA14">
        <f t="shared" si="1"/>
        <v>43651.433143658556</v>
      </c>
    </row>
    <row r="15" spans="1:27">
      <c r="A15" s="92">
        <v>2005</v>
      </c>
      <c r="B15" s="92" t="s">
        <v>289</v>
      </c>
      <c r="C15" s="92" t="s">
        <v>81</v>
      </c>
      <c r="D15">
        <v>9413.5423723913154</v>
      </c>
      <c r="N15" t="s">
        <v>141</v>
      </c>
      <c r="O15">
        <f t="shared" si="2"/>
        <v>65426.948649755628</v>
      </c>
      <c r="P15">
        <f t="shared" si="0"/>
        <v>59139.521740863602</v>
      </c>
      <c r="Q15">
        <f t="shared" si="0"/>
        <v>58375.243789232009</v>
      </c>
      <c r="R15">
        <f t="shared" si="0"/>
        <v>66291.296821079042</v>
      </c>
      <c r="S15">
        <f t="shared" si="0"/>
        <v>64998.694630362712</v>
      </c>
      <c r="T15">
        <f t="shared" si="0"/>
        <v>68032.392716996605</v>
      </c>
      <c r="U15">
        <f t="shared" si="0"/>
        <v>168269.70809330331</v>
      </c>
      <c r="V15">
        <f t="shared" si="0"/>
        <v>262089.11840379605</v>
      </c>
      <c r="W15">
        <f t="shared" si="0"/>
        <v>288218.81093870889</v>
      </c>
      <c r="X15">
        <f t="shared" si="1"/>
        <v>316136.6633838446</v>
      </c>
      <c r="Y15">
        <f t="shared" si="1"/>
        <v>297001.82698784408</v>
      </c>
      <c r="Z15">
        <f t="shared" si="1"/>
        <v>275025.07022227434</v>
      </c>
      <c r="AA15">
        <f t="shared" si="1"/>
        <v>256611.31970378416</v>
      </c>
    </row>
    <row r="16" spans="1:27">
      <c r="A16" s="92">
        <v>2005</v>
      </c>
      <c r="B16" s="92" t="s">
        <v>289</v>
      </c>
      <c r="C16" s="92" t="s">
        <v>81</v>
      </c>
      <c r="D16">
        <v>2357.3256465911818</v>
      </c>
      <c r="N16" t="s">
        <v>90</v>
      </c>
      <c r="O16">
        <f t="shared" si="2"/>
        <v>11819.993877557972</v>
      </c>
      <c r="P16">
        <f t="shared" si="0"/>
        <v>11970.809123600895</v>
      </c>
      <c r="Q16">
        <f t="shared" si="0"/>
        <v>12242.558766156308</v>
      </c>
      <c r="R16">
        <f t="shared" si="0"/>
        <v>11838.844519125958</v>
      </c>
      <c r="S16">
        <f t="shared" si="0"/>
        <v>11878.123049929949</v>
      </c>
      <c r="T16">
        <f t="shared" si="0"/>
        <v>11566.362638659099</v>
      </c>
      <c r="U16">
        <f t="shared" si="0"/>
        <v>11360.784148933526</v>
      </c>
      <c r="V16">
        <f t="shared" si="0"/>
        <v>11211.61615997491</v>
      </c>
      <c r="W16">
        <f t="shared" si="0"/>
        <v>10964.688681434569</v>
      </c>
      <c r="X16">
        <f t="shared" si="1"/>
        <v>10449.046826140604</v>
      </c>
      <c r="Y16">
        <f t="shared" si="1"/>
        <v>11650.296558707998</v>
      </c>
      <c r="Z16">
        <f t="shared" si="1"/>
        <v>11382.510727288727</v>
      </c>
      <c r="AA16">
        <f t="shared" si="1"/>
        <v>11042.764430056221</v>
      </c>
    </row>
    <row r="17" spans="1:27">
      <c r="A17" s="92">
        <v>2005</v>
      </c>
      <c r="B17" s="92" t="s">
        <v>289</v>
      </c>
      <c r="C17" s="92" t="s">
        <v>81</v>
      </c>
      <c r="D17">
        <v>131.94498729705791</v>
      </c>
      <c r="N17" t="s">
        <v>144</v>
      </c>
      <c r="O17">
        <f t="shared" si="2"/>
        <v>8764.1493514251706</v>
      </c>
      <c r="P17">
        <f t="shared" si="0"/>
        <v>8483.7977015171127</v>
      </c>
      <c r="Q17">
        <f t="shared" si="0"/>
        <v>8621.7260515975977</v>
      </c>
      <c r="R17">
        <f t="shared" si="0"/>
        <v>8579.5442982787972</v>
      </c>
      <c r="S17">
        <f t="shared" si="0"/>
        <v>8987.8229350814872</v>
      </c>
      <c r="T17">
        <f t="shared" si="0"/>
        <v>10245.63482238198</v>
      </c>
      <c r="U17">
        <f t="shared" si="0"/>
        <v>11808.864226310739</v>
      </c>
      <c r="V17">
        <f t="shared" si="0"/>
        <v>12459.21800781632</v>
      </c>
      <c r="W17">
        <f t="shared" si="0"/>
        <v>12630.09494114303</v>
      </c>
      <c r="X17">
        <f t="shared" si="1"/>
        <v>10646.658984771728</v>
      </c>
      <c r="Y17">
        <f t="shared" si="1"/>
        <v>7023.6381866951024</v>
      </c>
      <c r="Z17">
        <f t="shared" si="1"/>
        <v>5015.3371096362953</v>
      </c>
      <c r="AA17">
        <f t="shared" si="1"/>
        <v>4080.9403376045316</v>
      </c>
    </row>
    <row r="18" spans="1:27">
      <c r="A18" s="92">
        <v>2005</v>
      </c>
      <c r="B18" s="92" t="s">
        <v>289</v>
      </c>
      <c r="C18" s="92" t="s">
        <v>81</v>
      </c>
      <c r="D18">
        <v>413.12356162738888</v>
      </c>
      <c r="N18" t="s">
        <v>102</v>
      </c>
      <c r="O18">
        <f t="shared" si="2"/>
        <v>217945.57494718695</v>
      </c>
      <c r="P18">
        <f t="shared" si="0"/>
        <v>221922.29639999499</v>
      </c>
      <c r="Q18">
        <f t="shared" si="0"/>
        <v>221876.10259602609</v>
      </c>
      <c r="R18">
        <f t="shared" si="0"/>
        <v>242923.69772004377</v>
      </c>
      <c r="S18">
        <f t="shared" si="0"/>
        <v>237402.20368105482</v>
      </c>
      <c r="T18">
        <f t="shared" si="0"/>
        <v>231039.28423866944</v>
      </c>
      <c r="U18">
        <f t="shared" si="0"/>
        <v>225436.5186878088</v>
      </c>
      <c r="V18">
        <f t="shared" si="0"/>
        <v>219819.9440404817</v>
      </c>
      <c r="W18">
        <f t="shared" si="0"/>
        <v>215398.2211960518</v>
      </c>
      <c r="X18">
        <f t="shared" si="1"/>
        <v>196031.08134961384</v>
      </c>
      <c r="Y18">
        <f t="shared" si="1"/>
        <v>180718.99955468759</v>
      </c>
      <c r="Z18">
        <f t="shared" si="1"/>
        <v>163076.08875629411</v>
      </c>
      <c r="AA18">
        <f t="shared" si="1"/>
        <v>146656.71417008387</v>
      </c>
    </row>
    <row r="19" spans="1:27">
      <c r="A19" s="92">
        <v>2005</v>
      </c>
      <c r="B19" s="92" t="s">
        <v>289</v>
      </c>
      <c r="C19" s="92" t="s">
        <v>81</v>
      </c>
      <c r="D19">
        <v>1266.8655455568351</v>
      </c>
      <c r="N19" t="s">
        <v>87</v>
      </c>
      <c r="O19">
        <f t="shared" si="2"/>
        <v>19269.937075354581</v>
      </c>
      <c r="P19">
        <f t="shared" si="0"/>
        <v>15695.316485010306</v>
      </c>
      <c r="Q19">
        <f t="shared" si="0"/>
        <v>15500.567586174468</v>
      </c>
      <c r="R19">
        <f t="shared" si="0"/>
        <v>14969.20876045003</v>
      </c>
      <c r="S19">
        <f t="shared" si="0"/>
        <v>13334.513685977097</v>
      </c>
      <c r="T19">
        <f t="shared" si="0"/>
        <v>12701.369660367751</v>
      </c>
      <c r="U19">
        <f t="shared" si="0"/>
        <v>105255.92789141297</v>
      </c>
      <c r="V19">
        <f t="shared" si="0"/>
        <v>109752.17856614049</v>
      </c>
      <c r="W19">
        <f t="shared" si="0"/>
        <v>114015.40090724945</v>
      </c>
      <c r="X19">
        <f t="shared" si="1"/>
        <v>124474.74861398574</v>
      </c>
      <c r="Y19">
        <f t="shared" si="1"/>
        <v>128438.08665478221</v>
      </c>
      <c r="Z19">
        <f t="shared" si="1"/>
        <v>101374.48792120279</v>
      </c>
      <c r="AA19">
        <f t="shared" si="1"/>
        <v>172370.02600937415</v>
      </c>
    </row>
    <row r="20" spans="1:27">
      <c r="A20" s="92">
        <v>2005</v>
      </c>
      <c r="B20" s="92" t="s">
        <v>289</v>
      </c>
      <c r="C20" s="92" t="s">
        <v>81</v>
      </c>
      <c r="D20">
        <v>192.04447791132361</v>
      </c>
      <c r="N20" t="s">
        <v>108</v>
      </c>
      <c r="O20">
        <f t="shared" si="2"/>
        <v>42937.398224588163</v>
      </c>
      <c r="P20">
        <f t="shared" si="0"/>
        <v>39576.851258951727</v>
      </c>
      <c r="Q20">
        <f t="shared" si="0"/>
        <v>104480.40425391069</v>
      </c>
      <c r="R20">
        <f t="shared" si="0"/>
        <v>109032.26816368394</v>
      </c>
      <c r="S20">
        <f t="shared" si="0"/>
        <v>111904.86720057043</v>
      </c>
      <c r="T20">
        <f t="shared" si="0"/>
        <v>119763.22786783587</v>
      </c>
      <c r="U20">
        <f t="shared" si="0"/>
        <v>157621.81765427632</v>
      </c>
      <c r="V20">
        <f t="shared" si="0"/>
        <v>176301.69888536137</v>
      </c>
      <c r="W20">
        <f t="shared" si="0"/>
        <v>194654.06670872978</v>
      </c>
      <c r="X20">
        <f t="shared" si="1"/>
        <v>197323.47245807984</v>
      </c>
      <c r="Y20">
        <f t="shared" si="1"/>
        <v>196473.69807414094</v>
      </c>
      <c r="Z20">
        <f t="shared" si="1"/>
        <v>196602.65152289878</v>
      </c>
      <c r="AA20">
        <f t="shared" si="1"/>
        <v>203396.04673371863</v>
      </c>
    </row>
    <row r="21" spans="1:27">
      <c r="A21" s="92">
        <v>2005</v>
      </c>
      <c r="B21" s="92" t="s">
        <v>289</v>
      </c>
      <c r="C21" s="92" t="s">
        <v>87</v>
      </c>
      <c r="D21">
        <v>2.515680567874703</v>
      </c>
      <c r="N21" t="s">
        <v>121</v>
      </c>
      <c r="O21">
        <f t="shared" si="2"/>
        <v>69343.408937017666</v>
      </c>
      <c r="P21">
        <f t="shared" si="0"/>
        <v>73008.478154248529</v>
      </c>
      <c r="Q21">
        <f t="shared" si="0"/>
        <v>76217.390112372261</v>
      </c>
      <c r="R21">
        <f t="shared" si="0"/>
        <v>89540.329476927087</v>
      </c>
      <c r="S21">
        <f t="shared" si="0"/>
        <v>89042.633109158574</v>
      </c>
      <c r="T21">
        <f t="shared" si="0"/>
        <v>88425.1310295039</v>
      </c>
      <c r="U21">
        <f t="shared" si="0"/>
        <v>87520.011204794049</v>
      </c>
      <c r="V21">
        <f t="shared" si="0"/>
        <v>87605.83188096137</v>
      </c>
      <c r="W21">
        <f t="shared" si="0"/>
        <v>99662.451123656181</v>
      </c>
      <c r="X21">
        <f t="shared" si="1"/>
        <v>99056.732452664262</v>
      </c>
      <c r="Y21">
        <f t="shared" si="1"/>
        <v>93804.628383200907</v>
      </c>
      <c r="Z21">
        <f t="shared" si="1"/>
        <v>87322.958179059991</v>
      </c>
      <c r="AA21">
        <f t="shared" si="1"/>
        <v>79445.047588132074</v>
      </c>
    </row>
    <row r="22" spans="1:27">
      <c r="A22" s="92">
        <v>2005</v>
      </c>
      <c r="B22" s="92" t="s">
        <v>289</v>
      </c>
      <c r="C22" s="92" t="s">
        <v>87</v>
      </c>
      <c r="D22">
        <v>46.268269642623068</v>
      </c>
      <c r="N22" t="s">
        <v>78</v>
      </c>
      <c r="O22">
        <f t="shared" si="2"/>
        <v>25880.324249921188</v>
      </c>
      <c r="P22">
        <f t="shared" si="0"/>
        <v>26333.349864912903</v>
      </c>
      <c r="Q22">
        <f t="shared" si="0"/>
        <v>26965.671714797209</v>
      </c>
      <c r="R22">
        <f t="shared" si="0"/>
        <v>27052.497333473293</v>
      </c>
      <c r="S22">
        <f t="shared" si="0"/>
        <v>27476.624619483486</v>
      </c>
      <c r="T22">
        <f t="shared" si="0"/>
        <v>28091.984081195598</v>
      </c>
      <c r="U22">
        <f t="shared" si="0"/>
        <v>125274.01472929862</v>
      </c>
      <c r="V22">
        <f t="shared" si="0"/>
        <v>113109.46074179315</v>
      </c>
      <c r="W22">
        <f t="shared" si="0"/>
        <v>126125.20434065677</v>
      </c>
      <c r="X22">
        <f t="shared" si="1"/>
        <v>172033.04774983632</v>
      </c>
      <c r="Y22">
        <f t="shared" si="1"/>
        <v>169229.0358450221</v>
      </c>
      <c r="Z22">
        <f t="shared" si="1"/>
        <v>177973.43116036992</v>
      </c>
      <c r="AA22">
        <f t="shared" si="1"/>
        <v>197454.66170829494</v>
      </c>
    </row>
    <row r="23" spans="1:27">
      <c r="A23" s="92">
        <v>2005</v>
      </c>
      <c r="B23" s="92" t="s">
        <v>289</v>
      </c>
      <c r="C23" s="92" t="s">
        <v>87</v>
      </c>
      <c r="D23">
        <v>3068.6853829334482</v>
      </c>
      <c r="N23" t="s">
        <v>110</v>
      </c>
      <c r="O23">
        <f t="shared" si="2"/>
        <v>1945.5913946540263</v>
      </c>
      <c r="P23">
        <f t="shared" si="0"/>
        <v>1885.5966293659565</v>
      </c>
      <c r="Q23">
        <f t="shared" si="0"/>
        <v>1832.3932083769139</v>
      </c>
      <c r="R23">
        <f t="shared" si="0"/>
        <v>1794.6667353274615</v>
      </c>
      <c r="S23">
        <f t="shared" si="0"/>
        <v>1764.3481605792301</v>
      </c>
      <c r="T23">
        <f t="shared" si="0"/>
        <v>1741.3536874886709</v>
      </c>
      <c r="U23">
        <f t="shared" si="0"/>
        <v>1725.7347869100649</v>
      </c>
      <c r="V23">
        <f t="shared" si="0"/>
        <v>1715.4531432259491</v>
      </c>
      <c r="W23">
        <f t="shared" si="0"/>
        <v>1711.134586017316</v>
      </c>
      <c r="X23">
        <f t="shared" si="1"/>
        <v>1700.5629328367818</v>
      </c>
      <c r="Y23">
        <f t="shared" si="1"/>
        <v>1671.6607122415303</v>
      </c>
      <c r="Z23">
        <f t="shared" si="1"/>
        <v>1615.9212939798385</v>
      </c>
      <c r="AA23">
        <f t="shared" si="1"/>
        <v>1205.5840953360598</v>
      </c>
    </row>
    <row r="24" spans="1:27">
      <c r="A24" s="92">
        <v>2005</v>
      </c>
      <c r="B24" s="92" t="s">
        <v>289</v>
      </c>
      <c r="C24" s="92" t="s">
        <v>87</v>
      </c>
      <c r="D24">
        <v>887.05645350288432</v>
      </c>
      <c r="N24" t="s">
        <v>180</v>
      </c>
      <c r="O24">
        <f t="shared" si="2"/>
        <v>6906.6187652594454</v>
      </c>
      <c r="P24">
        <f t="shared" si="0"/>
        <v>6841.884450246258</v>
      </c>
      <c r="Q24">
        <f t="shared" si="0"/>
        <v>6896.9137399429856</v>
      </c>
      <c r="R24">
        <f t="shared" si="0"/>
        <v>7194.6356127006129</v>
      </c>
      <c r="S24">
        <f t="shared" si="0"/>
        <v>7330.9762161112576</v>
      </c>
      <c r="T24">
        <f t="shared" si="0"/>
        <v>7520.7092096708056</v>
      </c>
      <c r="U24">
        <f t="shared" si="0"/>
        <v>8251.9898305191728</v>
      </c>
      <c r="V24">
        <f t="shared" si="0"/>
        <v>8666.8831983670461</v>
      </c>
      <c r="W24">
        <f t="shared" si="0"/>
        <v>8243.7719753639394</v>
      </c>
      <c r="X24">
        <f t="shared" si="1"/>
        <v>7961.5584232264237</v>
      </c>
      <c r="Y24">
        <f t="shared" si="1"/>
        <v>7631.7833525984388</v>
      </c>
      <c r="Z24">
        <f t="shared" si="1"/>
        <v>7328.6509684275898</v>
      </c>
      <c r="AA24">
        <f t="shared" si="1"/>
        <v>5078.6530505512656</v>
      </c>
    </row>
    <row r="25" spans="1:27">
      <c r="A25" s="92">
        <v>2005</v>
      </c>
      <c r="B25" s="92" t="s">
        <v>289</v>
      </c>
      <c r="C25" s="92" t="s">
        <v>87</v>
      </c>
      <c r="D25">
        <v>3925.6906382691741</v>
      </c>
      <c r="N25" t="s">
        <v>112</v>
      </c>
      <c r="O25">
        <f t="shared" si="2"/>
        <v>451490.17990091554</v>
      </c>
      <c r="P25">
        <f t="shared" ref="P25:W37" si="3">SUMIFS($D:$D,$A:$A,P$8,$C:$C,$N25)</f>
        <v>413057.24815625779</v>
      </c>
      <c r="Q25">
        <f t="shared" si="3"/>
        <v>395796.81309790723</v>
      </c>
      <c r="R25">
        <f t="shared" si="3"/>
        <v>408534.97566579143</v>
      </c>
      <c r="S25">
        <f t="shared" si="3"/>
        <v>399983.38372715592</v>
      </c>
      <c r="T25">
        <f t="shared" si="3"/>
        <v>393844.11930681375</v>
      </c>
      <c r="U25">
        <f t="shared" si="3"/>
        <v>418363.51203028869</v>
      </c>
      <c r="V25">
        <f t="shared" si="3"/>
        <v>421801.15481693775</v>
      </c>
      <c r="W25">
        <f t="shared" si="3"/>
        <v>392782.88040246099</v>
      </c>
      <c r="X25">
        <f t="shared" si="1"/>
        <v>321052.08585546358</v>
      </c>
      <c r="Y25">
        <f t="shared" si="1"/>
        <v>294034.37852901977</v>
      </c>
      <c r="Z25">
        <f t="shared" si="1"/>
        <v>170563.50467018672</v>
      </c>
      <c r="AA25">
        <f t="shared" si="1"/>
        <v>95822.264941747533</v>
      </c>
    </row>
    <row r="26" spans="1:27">
      <c r="A26" s="92">
        <v>2005</v>
      </c>
      <c r="B26" s="92" t="s">
        <v>289</v>
      </c>
      <c r="C26" s="92" t="s">
        <v>87</v>
      </c>
      <c r="D26">
        <v>402.3702063069498</v>
      </c>
      <c r="N26" t="s">
        <v>181</v>
      </c>
      <c r="O26">
        <f t="shared" si="2"/>
        <v>139515.90230508841</v>
      </c>
      <c r="P26">
        <f t="shared" si="3"/>
        <v>136059.52210739732</v>
      </c>
      <c r="Q26">
        <f t="shared" si="3"/>
        <v>136260.59101516035</v>
      </c>
      <c r="R26">
        <f t="shared" si="3"/>
        <v>135508.12272197989</v>
      </c>
      <c r="S26">
        <f t="shared" si="3"/>
        <v>134953.25502466032</v>
      </c>
      <c r="T26">
        <f t="shared" si="3"/>
        <v>134725.73942164532</v>
      </c>
      <c r="U26">
        <f t="shared" si="3"/>
        <v>135367.45939228468</v>
      </c>
      <c r="V26">
        <f t="shared" si="3"/>
        <v>133431.68534589635</v>
      </c>
      <c r="W26">
        <f t="shared" si="3"/>
        <v>131898.84337542477</v>
      </c>
      <c r="X26">
        <f t="shared" si="1"/>
        <v>125714.82715554014</v>
      </c>
      <c r="Y26">
        <f t="shared" si="1"/>
        <v>118503.07396989458</v>
      </c>
      <c r="Z26">
        <f t="shared" si="1"/>
        <v>111788.07213318706</v>
      </c>
      <c r="AA26">
        <f t="shared" si="1"/>
        <v>95067.876967012577</v>
      </c>
    </row>
    <row r="27" spans="1:27">
      <c r="A27" s="92">
        <v>2005</v>
      </c>
      <c r="B27" s="92" t="s">
        <v>289</v>
      </c>
      <c r="C27" s="92" t="s">
        <v>87</v>
      </c>
      <c r="D27">
        <v>99.159403452545476</v>
      </c>
      <c r="N27" t="s">
        <v>118</v>
      </c>
      <c r="O27">
        <f t="shared" si="2"/>
        <v>8064.8412072790024</v>
      </c>
      <c r="P27">
        <f t="shared" si="3"/>
        <v>10781.589013145143</v>
      </c>
      <c r="Q27">
        <f t="shared" si="3"/>
        <v>13491.38781207803</v>
      </c>
      <c r="R27">
        <f t="shared" si="3"/>
        <v>14629.425637658906</v>
      </c>
      <c r="S27">
        <f t="shared" si="3"/>
        <v>15304.28505354604</v>
      </c>
      <c r="T27">
        <f t="shared" si="3"/>
        <v>16021.047245189977</v>
      </c>
      <c r="U27">
        <f t="shared" si="3"/>
        <v>16597.753852571368</v>
      </c>
      <c r="V27">
        <f t="shared" si="3"/>
        <v>16850.254820683309</v>
      </c>
      <c r="W27">
        <f t="shared" si="3"/>
        <v>16398.463791027312</v>
      </c>
      <c r="X27">
        <f t="shared" si="1"/>
        <v>15411.817151727888</v>
      </c>
      <c r="Y27">
        <f t="shared" si="1"/>
        <v>14254.261580437109</v>
      </c>
      <c r="Z27">
        <f t="shared" si="1"/>
        <v>13285.189586285156</v>
      </c>
      <c r="AA27">
        <f t="shared" si="1"/>
        <v>12330.985119121371</v>
      </c>
    </row>
    <row r="28" spans="1:27">
      <c r="A28" s="92">
        <v>2005</v>
      </c>
      <c r="B28" s="92" t="s">
        <v>289</v>
      </c>
      <c r="C28" s="92" t="s">
        <v>87</v>
      </c>
      <c r="D28">
        <v>16.151880223329758</v>
      </c>
      <c r="N28" t="s">
        <v>132</v>
      </c>
      <c r="O28">
        <f t="shared" si="2"/>
        <v>1027215.0426274089</v>
      </c>
      <c r="P28">
        <f t="shared" si="3"/>
        <v>947699.00988421275</v>
      </c>
      <c r="Q28">
        <f t="shared" si="3"/>
        <v>914428.93700305477</v>
      </c>
      <c r="R28">
        <f t="shared" si="3"/>
        <v>882512.62714429153</v>
      </c>
      <c r="S28">
        <f t="shared" si="3"/>
        <v>878959.71370161313</v>
      </c>
      <c r="T28">
        <f t="shared" si="3"/>
        <v>864909.40122801228</v>
      </c>
      <c r="U28">
        <f t="shared" si="3"/>
        <v>848024.21566098602</v>
      </c>
      <c r="V28">
        <f t="shared" si="3"/>
        <v>833827.25979109854</v>
      </c>
      <c r="W28">
        <f t="shared" si="3"/>
        <v>824973.25276704435</v>
      </c>
      <c r="X28">
        <f t="shared" si="1"/>
        <v>818373.98481674376</v>
      </c>
      <c r="Y28">
        <f t="shared" si="1"/>
        <v>760702.94973062212</v>
      </c>
      <c r="Z28">
        <f t="shared" si="1"/>
        <v>683138.86651326332</v>
      </c>
      <c r="AA28">
        <f t="shared" si="1"/>
        <v>531477.47081958991</v>
      </c>
    </row>
    <row r="29" spans="1:27">
      <c r="A29" s="92">
        <v>2005</v>
      </c>
      <c r="B29" s="92" t="s">
        <v>289</v>
      </c>
      <c r="C29" s="92" t="s">
        <v>87</v>
      </c>
      <c r="D29">
        <v>9.7315558189622522E-2</v>
      </c>
      <c r="N29" t="s">
        <v>130</v>
      </c>
      <c r="O29">
        <f t="shared" si="2"/>
        <v>216353.75639805064</v>
      </c>
      <c r="P29">
        <f t="shared" si="3"/>
        <v>231064.60500076189</v>
      </c>
      <c r="Q29">
        <f t="shared" si="3"/>
        <v>239337.65051851879</v>
      </c>
      <c r="R29">
        <f t="shared" si="3"/>
        <v>238612.84038528102</v>
      </c>
      <c r="S29">
        <f t="shared" si="3"/>
        <v>228311.89663323047</v>
      </c>
      <c r="T29">
        <f t="shared" si="3"/>
        <v>233196.08450683655</v>
      </c>
      <c r="U29">
        <f t="shared" si="3"/>
        <v>228315.24681568865</v>
      </c>
      <c r="V29">
        <f t="shared" si="3"/>
        <v>231874.81900862005</v>
      </c>
      <c r="W29">
        <f t="shared" si="3"/>
        <v>225366.0884547843</v>
      </c>
      <c r="X29">
        <f t="shared" si="1"/>
        <v>220691.47129652265</v>
      </c>
      <c r="Y29">
        <f t="shared" si="1"/>
        <v>215746.74794534373</v>
      </c>
      <c r="Z29">
        <f t="shared" si="1"/>
        <v>222198.3440046972</v>
      </c>
      <c r="AA29">
        <f t="shared" si="1"/>
        <v>221456.5029113999</v>
      </c>
    </row>
    <row r="30" spans="1:27">
      <c r="A30" s="92">
        <v>2005</v>
      </c>
      <c r="B30" s="92" t="s">
        <v>289</v>
      </c>
      <c r="C30" s="92" t="s">
        <v>87</v>
      </c>
      <c r="D30">
        <v>263.27416604282018</v>
      </c>
      <c r="N30" t="s">
        <v>182</v>
      </c>
      <c r="O30">
        <f t="shared" si="2"/>
        <v>28209.376882975521</v>
      </c>
      <c r="P30">
        <f t="shared" si="3"/>
        <v>27906.65559830498</v>
      </c>
      <c r="Q30">
        <f t="shared" si="3"/>
        <v>27039.565510401571</v>
      </c>
      <c r="R30">
        <f t="shared" si="3"/>
        <v>26476.034243762235</v>
      </c>
      <c r="S30">
        <f t="shared" si="3"/>
        <v>27022.763548006587</v>
      </c>
      <c r="T30">
        <f t="shared" si="3"/>
        <v>31242.949492323685</v>
      </c>
      <c r="U30">
        <f t="shared" si="3"/>
        <v>32534.736703491195</v>
      </c>
      <c r="V30">
        <f t="shared" si="3"/>
        <v>30008.816812133791</v>
      </c>
      <c r="W30">
        <f t="shared" si="3"/>
        <v>27556.756500244137</v>
      </c>
      <c r="X30">
        <f t="shared" si="1"/>
        <v>22923.269964599611</v>
      </c>
      <c r="Y30">
        <f t="shared" si="1"/>
        <v>17806.884765625</v>
      </c>
      <c r="Z30">
        <f t="shared" si="1"/>
        <v>13451.520922851569</v>
      </c>
      <c r="AA30">
        <f t="shared" si="1"/>
        <v>9938.2044358520488</v>
      </c>
    </row>
    <row r="31" spans="1:27">
      <c r="A31" s="92">
        <v>2005</v>
      </c>
      <c r="B31" s="92" t="s">
        <v>289</v>
      </c>
      <c r="C31" s="92" t="s">
        <v>87</v>
      </c>
      <c r="D31">
        <v>146.06541997802989</v>
      </c>
      <c r="N31" t="s">
        <v>136</v>
      </c>
      <c r="O31">
        <f>O37*0.5</f>
        <v>15064.771655122066</v>
      </c>
      <c r="P31">
        <f t="shared" ref="P31:AA31" si="4">P37*0.5</f>
        <v>14397.821550825089</v>
      </c>
      <c r="Q31">
        <f t="shared" si="4"/>
        <v>13944.127051542746</v>
      </c>
      <c r="R31">
        <f t="shared" si="4"/>
        <v>12577.502399074763</v>
      </c>
      <c r="S31">
        <f t="shared" si="4"/>
        <v>12512.237753762001</v>
      </c>
      <c r="T31">
        <f t="shared" si="4"/>
        <v>12494.876749357883</v>
      </c>
      <c r="U31">
        <f t="shared" si="4"/>
        <v>11693.287731860748</v>
      </c>
      <c r="V31">
        <f t="shared" si="4"/>
        <v>9036.8646666709938</v>
      </c>
      <c r="W31">
        <f t="shared" si="4"/>
        <v>8954.1197190896564</v>
      </c>
      <c r="X31">
        <f t="shared" si="4"/>
        <v>8484.5801918907455</v>
      </c>
      <c r="Y31">
        <f t="shared" si="4"/>
        <v>7067.2662510868149</v>
      </c>
      <c r="Z31">
        <f t="shared" si="4"/>
        <v>6657.8200670408733</v>
      </c>
      <c r="AA31">
        <f t="shared" si="4"/>
        <v>840.52653572653594</v>
      </c>
    </row>
    <row r="32" spans="1:27">
      <c r="A32" s="92">
        <v>2005</v>
      </c>
      <c r="B32" s="92" t="s">
        <v>289</v>
      </c>
      <c r="C32" s="92" t="s">
        <v>87</v>
      </c>
      <c r="D32">
        <v>3240.5364028394761</v>
      </c>
      <c r="N32" t="s">
        <v>147</v>
      </c>
      <c r="O32">
        <f t="shared" si="2"/>
        <v>99817.470488843042</v>
      </c>
      <c r="P32">
        <f t="shared" si="3"/>
        <v>97776.582446297296</v>
      </c>
      <c r="Q32">
        <f t="shared" si="3"/>
        <v>98186.118679307765</v>
      </c>
      <c r="R32">
        <f t="shared" si="3"/>
        <v>97387.156979808642</v>
      </c>
      <c r="S32">
        <f t="shared" si="3"/>
        <v>96548.052948080731</v>
      </c>
      <c r="T32">
        <f t="shared" si="3"/>
        <v>115887.55401334731</v>
      </c>
      <c r="U32">
        <f t="shared" si="3"/>
        <v>121583.04746712348</v>
      </c>
      <c r="V32">
        <f t="shared" si="3"/>
        <v>118042.81422743325</v>
      </c>
      <c r="W32">
        <f t="shared" si="3"/>
        <v>114467.53391095548</v>
      </c>
      <c r="X32">
        <f t="shared" ref="X32:AA33" si="5">SUMIFS($D:$D,$A:$A,X$8,$C:$C,$N32)</f>
        <v>114804.94632419079</v>
      </c>
      <c r="Y32">
        <f t="shared" si="5"/>
        <v>108243.74492655083</v>
      </c>
      <c r="Z32">
        <f t="shared" si="5"/>
        <v>98412.018687523319</v>
      </c>
      <c r="AA32">
        <f t="shared" si="5"/>
        <v>96200.170170354875</v>
      </c>
    </row>
    <row r="33" spans="1:27">
      <c r="A33" s="92">
        <v>2005</v>
      </c>
      <c r="B33" s="92" t="s">
        <v>289</v>
      </c>
      <c r="C33" s="92" t="s">
        <v>84</v>
      </c>
      <c r="D33">
        <v>1478.535093867376</v>
      </c>
      <c r="N33" t="s">
        <v>183</v>
      </c>
      <c r="O33">
        <f t="shared" si="2"/>
        <v>3605.1600823690428</v>
      </c>
      <c r="P33">
        <f t="shared" si="3"/>
        <v>3492.0866756922537</v>
      </c>
      <c r="Q33">
        <f t="shared" si="3"/>
        <v>2786.5548598786659</v>
      </c>
      <c r="R33">
        <f t="shared" si="3"/>
        <v>2367.962739002232</v>
      </c>
      <c r="S33">
        <f t="shared" si="3"/>
        <v>2744.8201592603291</v>
      </c>
      <c r="T33">
        <f t="shared" si="3"/>
        <v>26386.96184474805</v>
      </c>
      <c r="U33">
        <f t="shared" si="3"/>
        <v>77294.987798505914</v>
      </c>
      <c r="V33">
        <f t="shared" si="3"/>
        <v>99320.157122593344</v>
      </c>
      <c r="W33">
        <f t="shared" si="3"/>
        <v>123763.82914669494</v>
      </c>
      <c r="X33">
        <f t="shared" si="5"/>
        <v>123545.55872838787</v>
      </c>
      <c r="Y33">
        <f t="shared" si="5"/>
        <v>130694.68286170092</v>
      </c>
      <c r="Z33">
        <f t="shared" si="5"/>
        <v>115403.86935130373</v>
      </c>
      <c r="AA33">
        <f t="shared" si="5"/>
        <v>100425.53095909033</v>
      </c>
    </row>
    <row r="34" spans="1:27">
      <c r="A34" s="92">
        <v>2005</v>
      </c>
      <c r="B34" s="92" t="s">
        <v>289</v>
      </c>
      <c r="C34" s="92" t="s">
        <v>84</v>
      </c>
      <c r="D34">
        <v>5338.7528144836433</v>
      </c>
      <c r="N34" t="s">
        <v>184</v>
      </c>
      <c r="O34">
        <v>15064.771655122066</v>
      </c>
      <c r="P34">
        <v>14397.821550825089</v>
      </c>
      <c r="Q34">
        <v>13944.127051542746</v>
      </c>
      <c r="R34">
        <v>12577.502399074763</v>
      </c>
      <c r="S34">
        <v>12512.237753762001</v>
      </c>
      <c r="T34">
        <v>12494.876749357883</v>
      </c>
      <c r="U34">
        <v>11693.287731860748</v>
      </c>
      <c r="V34">
        <v>9036.8646666709938</v>
      </c>
      <c r="W34">
        <v>8954.1197190896564</v>
      </c>
      <c r="X34">
        <v>8484.5801918907455</v>
      </c>
      <c r="Y34">
        <v>7067.2662510868149</v>
      </c>
      <c r="Z34">
        <v>6657.8200670408733</v>
      </c>
      <c r="AA34">
        <v>840.52653572653594</v>
      </c>
    </row>
    <row r="35" spans="1:27">
      <c r="A35" s="92">
        <v>2005</v>
      </c>
      <c r="B35" s="92" t="s">
        <v>289</v>
      </c>
      <c r="C35" s="92" t="s">
        <v>84</v>
      </c>
      <c r="D35">
        <v>2635.9478841496948</v>
      </c>
      <c r="N35" t="s">
        <v>149</v>
      </c>
      <c r="O35">
        <f t="shared" si="2"/>
        <v>10797.010628888876</v>
      </c>
      <c r="P35">
        <f t="shared" si="3"/>
        <v>12569.746711329739</v>
      </c>
      <c r="Q35">
        <f t="shared" si="3"/>
        <v>14071.884345329549</v>
      </c>
      <c r="R35">
        <f t="shared" si="3"/>
        <v>11659.736333061395</v>
      </c>
      <c r="S35">
        <f t="shared" si="3"/>
        <v>14290.408790797834</v>
      </c>
      <c r="T35">
        <f t="shared" si="3"/>
        <v>14042.12940635033</v>
      </c>
      <c r="U35">
        <f t="shared" si="3"/>
        <v>9510.8330254143093</v>
      </c>
      <c r="V35">
        <f t="shared" si="3"/>
        <v>9321.9856238178709</v>
      </c>
      <c r="W35">
        <f t="shared" si="3"/>
        <v>9099.9789056623922</v>
      </c>
      <c r="X35">
        <f t="shared" ref="X35:AA37" si="6">SUMIFS($D:$D,$A:$A,X$8,$C:$C,$N35)</f>
        <v>8599.6457632744805</v>
      </c>
      <c r="Y35">
        <f t="shared" si="6"/>
        <v>8083.4382298508554</v>
      </c>
      <c r="Z35">
        <f t="shared" si="6"/>
        <v>11629.631099523205</v>
      </c>
      <c r="AA35">
        <f t="shared" si="6"/>
        <v>10650.432255679563</v>
      </c>
    </row>
    <row r="36" spans="1:27">
      <c r="A36" s="92">
        <v>2005</v>
      </c>
      <c r="B36" s="92" t="s">
        <v>289</v>
      </c>
      <c r="C36" s="92" t="s">
        <v>84</v>
      </c>
      <c r="D36">
        <v>1.915014601768813</v>
      </c>
      <c r="N36" t="s">
        <v>155</v>
      </c>
      <c r="O36">
        <f t="shared" si="2"/>
        <v>269351.02258124348</v>
      </c>
      <c r="P36">
        <f t="shared" si="3"/>
        <v>261856.94450971845</v>
      </c>
      <c r="Q36">
        <f t="shared" si="3"/>
        <v>248844.47457115076</v>
      </c>
      <c r="R36">
        <f t="shared" si="3"/>
        <v>247572.5211693967</v>
      </c>
      <c r="S36">
        <f t="shared" si="3"/>
        <v>243682.97059525587</v>
      </c>
      <c r="T36">
        <f t="shared" si="3"/>
        <v>239344.73787941952</v>
      </c>
      <c r="U36">
        <f t="shared" si="3"/>
        <v>234130.36611310998</v>
      </c>
      <c r="V36">
        <f t="shared" si="3"/>
        <v>229520.09356905401</v>
      </c>
      <c r="W36">
        <f t="shared" si="3"/>
        <v>225522.09968608071</v>
      </c>
      <c r="X36">
        <f t="shared" si="6"/>
        <v>204934.24225293327</v>
      </c>
      <c r="Y36">
        <f t="shared" si="6"/>
        <v>196669.1035641339</v>
      </c>
      <c r="Z36">
        <f t="shared" si="6"/>
        <v>187425.62207481946</v>
      </c>
      <c r="AA36">
        <f t="shared" si="6"/>
        <v>174777.82840177184</v>
      </c>
    </row>
    <row r="37" spans="1:27">
      <c r="A37" s="92">
        <v>2005</v>
      </c>
      <c r="B37" s="92" t="s">
        <v>289</v>
      </c>
      <c r="C37" s="92" t="s">
        <v>84</v>
      </c>
      <c r="D37">
        <v>2785.3072967529301</v>
      </c>
      <c r="N37" t="s">
        <v>287</v>
      </c>
      <c r="O37">
        <f t="shared" si="2"/>
        <v>30129.543310244131</v>
      </c>
      <c r="P37">
        <f t="shared" si="3"/>
        <v>28795.643101650177</v>
      </c>
      <c r="Q37">
        <f t="shared" si="3"/>
        <v>27888.254103085492</v>
      </c>
      <c r="R37">
        <f t="shared" si="3"/>
        <v>25155.004798149526</v>
      </c>
      <c r="S37">
        <f t="shared" si="3"/>
        <v>25024.475507524003</v>
      </c>
      <c r="T37">
        <f t="shared" si="3"/>
        <v>24989.753498715767</v>
      </c>
      <c r="U37">
        <f t="shared" si="3"/>
        <v>23386.575463721496</v>
      </c>
      <c r="V37">
        <f t="shared" si="3"/>
        <v>18073.729333341988</v>
      </c>
      <c r="W37">
        <f t="shared" si="3"/>
        <v>17908.239438179313</v>
      </c>
      <c r="X37">
        <f t="shared" si="6"/>
        <v>16969.160383781491</v>
      </c>
      <c r="Y37">
        <f t="shared" si="6"/>
        <v>14134.53250217363</v>
      </c>
      <c r="Z37">
        <f t="shared" si="6"/>
        <v>13315.640134081747</v>
      </c>
      <c r="AA37">
        <f t="shared" si="6"/>
        <v>1681.0530714530719</v>
      </c>
    </row>
    <row r="38" spans="1:27">
      <c r="A38" s="92">
        <v>2005</v>
      </c>
      <c r="B38" s="92" t="s">
        <v>289</v>
      </c>
      <c r="C38" s="92" t="s">
        <v>84</v>
      </c>
      <c r="D38">
        <v>1.69488012902278</v>
      </c>
    </row>
    <row r="39" spans="1:27">
      <c r="A39" s="92">
        <v>2005</v>
      </c>
      <c r="B39" s="92" t="s">
        <v>289</v>
      </c>
      <c r="C39" s="92" t="s">
        <v>84</v>
      </c>
      <c r="D39">
        <v>146.45316013738051</v>
      </c>
    </row>
    <row r="40" spans="1:27">
      <c r="A40" s="92">
        <v>2005</v>
      </c>
      <c r="B40" s="92" t="s">
        <v>289</v>
      </c>
      <c r="C40" s="92" t="s">
        <v>84</v>
      </c>
      <c r="D40">
        <v>8330.2140760330767</v>
      </c>
    </row>
    <row r="41" spans="1:27">
      <c r="A41" s="92">
        <v>2005</v>
      </c>
      <c r="B41" s="92" t="s">
        <v>289</v>
      </c>
      <c r="C41" s="92" t="s">
        <v>84</v>
      </c>
      <c r="D41">
        <v>1517.1168907173451</v>
      </c>
    </row>
    <row r="42" spans="1:27">
      <c r="A42" s="92">
        <v>2005</v>
      </c>
      <c r="B42" s="92" t="s">
        <v>289</v>
      </c>
      <c r="C42" s="92" t="s">
        <v>84</v>
      </c>
      <c r="D42">
        <v>3179.2105859936878</v>
      </c>
    </row>
    <row r="43" spans="1:27">
      <c r="A43" s="92">
        <v>2005</v>
      </c>
      <c r="B43" s="92" t="s">
        <v>289</v>
      </c>
      <c r="C43" s="92" t="s">
        <v>84</v>
      </c>
      <c r="D43">
        <v>767.58618434776622</v>
      </c>
    </row>
    <row r="44" spans="1:27">
      <c r="A44" s="92">
        <v>2005</v>
      </c>
      <c r="B44" s="92" t="s">
        <v>289</v>
      </c>
      <c r="C44" s="92" t="s">
        <v>90</v>
      </c>
      <c r="D44">
        <v>1007.177581664663</v>
      </c>
    </row>
    <row r="45" spans="1:27">
      <c r="A45" s="92">
        <v>2005</v>
      </c>
      <c r="B45" s="92" t="s">
        <v>289</v>
      </c>
      <c r="C45" s="92" t="s">
        <v>90</v>
      </c>
      <c r="D45">
        <v>727.66973053047025</v>
      </c>
    </row>
    <row r="46" spans="1:27">
      <c r="A46" s="92">
        <v>2005</v>
      </c>
      <c r="B46" s="92" t="s">
        <v>289</v>
      </c>
      <c r="C46" s="92" t="s">
        <v>90</v>
      </c>
      <c r="D46">
        <v>9.4666351669849949</v>
      </c>
    </row>
    <row r="47" spans="1:27">
      <c r="A47" s="92">
        <v>2005</v>
      </c>
      <c r="B47" s="92" t="s">
        <v>289</v>
      </c>
      <c r="C47" s="92" t="s">
        <v>90</v>
      </c>
      <c r="D47">
        <v>10.62725725082151</v>
      </c>
    </row>
    <row r="48" spans="1:27">
      <c r="A48" s="92">
        <v>2005</v>
      </c>
      <c r="B48" s="92" t="s">
        <v>289</v>
      </c>
      <c r="C48" s="92" t="s">
        <v>90</v>
      </c>
      <c r="D48">
        <v>7281.9117474103332</v>
      </c>
    </row>
    <row r="49" spans="1:4">
      <c r="A49" s="92">
        <v>2005</v>
      </c>
      <c r="B49" s="92" t="s">
        <v>289</v>
      </c>
      <c r="C49" s="92" t="s">
        <v>90</v>
      </c>
      <c r="D49">
        <v>40.252564922747602</v>
      </c>
    </row>
    <row r="50" spans="1:4">
      <c r="A50" s="92">
        <v>2005</v>
      </c>
      <c r="B50" s="92" t="s">
        <v>289</v>
      </c>
      <c r="C50" s="92" t="s">
        <v>95</v>
      </c>
      <c r="D50">
        <v>18107.806134033199</v>
      </c>
    </row>
    <row r="51" spans="1:4">
      <c r="A51" s="92">
        <v>2005</v>
      </c>
      <c r="B51" s="92" t="s">
        <v>289</v>
      </c>
      <c r="C51" s="92" t="s">
        <v>95</v>
      </c>
      <c r="D51">
        <v>29976.290008207568</v>
      </c>
    </row>
    <row r="52" spans="1:4">
      <c r="A52" s="92">
        <v>2005</v>
      </c>
      <c r="B52" s="92" t="s">
        <v>289</v>
      </c>
      <c r="C52" s="92" t="s">
        <v>95</v>
      </c>
      <c r="D52">
        <v>191.35291222822039</v>
      </c>
    </row>
    <row r="53" spans="1:4">
      <c r="A53" s="92">
        <v>2005</v>
      </c>
      <c r="B53" s="92" t="s">
        <v>289</v>
      </c>
      <c r="C53" s="92" t="s">
        <v>95</v>
      </c>
      <c r="D53">
        <v>44738.275939941414</v>
      </c>
    </row>
    <row r="54" spans="1:4">
      <c r="A54" s="92">
        <v>2005</v>
      </c>
      <c r="B54" s="92" t="s">
        <v>289</v>
      </c>
      <c r="C54" s="92" t="s">
        <v>95</v>
      </c>
      <c r="D54">
        <v>8222.3561899185188</v>
      </c>
    </row>
    <row r="55" spans="1:4">
      <c r="A55" s="92">
        <v>2005</v>
      </c>
      <c r="B55" s="92" t="s">
        <v>289</v>
      </c>
      <c r="C55" s="92" t="s">
        <v>95</v>
      </c>
      <c r="D55">
        <v>7304.5208328247072</v>
      </c>
    </row>
    <row r="56" spans="1:4">
      <c r="A56" s="92">
        <v>2005</v>
      </c>
      <c r="B56" s="92" t="s">
        <v>289</v>
      </c>
      <c r="C56" s="92" t="s">
        <v>95</v>
      </c>
      <c r="D56">
        <v>214.33957704082101</v>
      </c>
    </row>
    <row r="57" spans="1:4">
      <c r="A57" s="92">
        <v>2005</v>
      </c>
      <c r="B57" s="92" t="s">
        <v>289</v>
      </c>
      <c r="C57" s="92" t="s">
        <v>95</v>
      </c>
      <c r="D57">
        <v>740.91093120574908</v>
      </c>
    </row>
    <row r="58" spans="1:4">
      <c r="A58" s="92">
        <v>2005</v>
      </c>
      <c r="B58" s="92" t="s">
        <v>289</v>
      </c>
      <c r="C58" s="92" t="s">
        <v>95</v>
      </c>
      <c r="D58">
        <v>11460.257489013669</v>
      </c>
    </row>
    <row r="59" spans="1:4">
      <c r="A59" s="92">
        <v>2005</v>
      </c>
      <c r="B59" s="92" t="s">
        <v>289</v>
      </c>
      <c r="C59" s="92" t="s">
        <v>99</v>
      </c>
      <c r="D59">
        <v>1118.7140046350951</v>
      </c>
    </row>
    <row r="60" spans="1:4">
      <c r="A60" s="92">
        <v>2005</v>
      </c>
      <c r="B60" s="92" t="s">
        <v>289</v>
      </c>
      <c r="C60" s="92" t="s">
        <v>99</v>
      </c>
      <c r="D60">
        <v>284959.70712947968</v>
      </c>
    </row>
    <row r="61" spans="1:4">
      <c r="A61" s="92">
        <v>2005</v>
      </c>
      <c r="B61" s="92" t="s">
        <v>289</v>
      </c>
      <c r="C61" s="92" t="s">
        <v>99</v>
      </c>
      <c r="D61">
        <v>0.22239413127493951</v>
      </c>
    </row>
    <row r="62" spans="1:4">
      <c r="A62" s="92">
        <v>2005</v>
      </c>
      <c r="B62" s="92" t="s">
        <v>289</v>
      </c>
      <c r="C62" s="92" t="s">
        <v>99</v>
      </c>
      <c r="D62">
        <v>5798.7777390993951</v>
      </c>
    </row>
    <row r="63" spans="1:4">
      <c r="A63" s="92">
        <v>2005</v>
      </c>
      <c r="B63" s="92" t="s">
        <v>289</v>
      </c>
      <c r="C63" s="92" t="s">
        <v>99</v>
      </c>
      <c r="D63">
        <v>11464.25609768751</v>
      </c>
    </row>
    <row r="64" spans="1:4">
      <c r="A64" s="92">
        <v>2005</v>
      </c>
      <c r="B64" s="92" t="s">
        <v>289</v>
      </c>
      <c r="C64" s="92" t="s">
        <v>102</v>
      </c>
      <c r="D64">
        <v>2376.3320447931328</v>
      </c>
    </row>
    <row r="65" spans="1:4">
      <c r="A65" s="92">
        <v>2005</v>
      </c>
      <c r="B65" s="92" t="s">
        <v>289</v>
      </c>
      <c r="C65" s="92" t="s">
        <v>102</v>
      </c>
      <c r="D65">
        <v>3609.2129360199019</v>
      </c>
    </row>
    <row r="66" spans="1:4">
      <c r="A66" s="92">
        <v>2005</v>
      </c>
      <c r="B66" s="92" t="s">
        <v>289</v>
      </c>
      <c r="C66" s="92" t="s">
        <v>102</v>
      </c>
      <c r="D66">
        <v>1364.4462524414059</v>
      </c>
    </row>
    <row r="67" spans="1:4">
      <c r="A67" s="92">
        <v>2005</v>
      </c>
      <c r="B67" s="92" t="s">
        <v>289</v>
      </c>
      <c r="C67" s="92" t="s">
        <v>102</v>
      </c>
      <c r="D67">
        <v>104268.7736046489</v>
      </c>
    </row>
    <row r="68" spans="1:4">
      <c r="A68" s="92">
        <v>2005</v>
      </c>
      <c r="B68" s="92" t="s">
        <v>289</v>
      </c>
      <c r="C68" s="92" t="s">
        <v>102</v>
      </c>
      <c r="D68">
        <v>23163.431716918949</v>
      </c>
    </row>
    <row r="69" spans="1:4">
      <c r="A69" s="92">
        <v>2005</v>
      </c>
      <c r="B69" s="92" t="s">
        <v>289</v>
      </c>
      <c r="C69" s="92" t="s">
        <v>102</v>
      </c>
      <c r="D69">
        <v>25208.864817047121</v>
      </c>
    </row>
    <row r="70" spans="1:4">
      <c r="A70" s="92">
        <v>2005</v>
      </c>
      <c r="B70" s="92" t="s">
        <v>289</v>
      </c>
      <c r="C70" s="92" t="s">
        <v>102</v>
      </c>
      <c r="D70">
        <v>39215.209140014653</v>
      </c>
    </row>
    <row r="71" spans="1:4">
      <c r="A71" s="92">
        <v>2005</v>
      </c>
      <c r="B71" s="92" t="s">
        <v>289</v>
      </c>
      <c r="C71" s="92" t="s">
        <v>108</v>
      </c>
      <c r="D71">
        <v>8489.8124004044348</v>
      </c>
    </row>
    <row r="72" spans="1:4">
      <c r="A72" s="92">
        <v>2005</v>
      </c>
      <c r="B72" s="92" t="s">
        <v>289</v>
      </c>
      <c r="C72" s="92" t="s">
        <v>108</v>
      </c>
      <c r="D72">
        <v>20909.64394978145</v>
      </c>
    </row>
    <row r="73" spans="1:4">
      <c r="A73" s="92">
        <v>2005</v>
      </c>
      <c r="B73" s="92" t="s">
        <v>289</v>
      </c>
      <c r="C73" s="92" t="s">
        <v>108</v>
      </c>
      <c r="D73">
        <v>16742.01726259532</v>
      </c>
    </row>
    <row r="74" spans="1:4">
      <c r="A74" s="92">
        <v>2005</v>
      </c>
      <c r="B74" s="92" t="s">
        <v>289</v>
      </c>
      <c r="C74" s="92" t="s">
        <v>110</v>
      </c>
      <c r="D74">
        <v>1235.121356720811</v>
      </c>
    </row>
    <row r="75" spans="1:4">
      <c r="A75" s="92">
        <v>2005</v>
      </c>
      <c r="B75" s="92" t="s">
        <v>289</v>
      </c>
      <c r="C75" s="92" t="s">
        <v>180</v>
      </c>
      <c r="D75">
        <v>0.49019334918097912</v>
      </c>
    </row>
    <row r="76" spans="1:4">
      <c r="A76" s="92">
        <v>2005</v>
      </c>
      <c r="B76" s="92" t="s">
        <v>289</v>
      </c>
      <c r="C76" s="92" t="s">
        <v>180</v>
      </c>
      <c r="D76">
        <v>7291.5355537441592</v>
      </c>
    </row>
    <row r="77" spans="1:4">
      <c r="A77" s="92">
        <v>2005</v>
      </c>
      <c r="B77" s="92" t="s">
        <v>289</v>
      </c>
      <c r="C77" s="92" t="s">
        <v>180</v>
      </c>
      <c r="D77">
        <v>3.6247551024085132</v>
      </c>
    </row>
    <row r="78" spans="1:4">
      <c r="A78" s="92">
        <v>2005</v>
      </c>
      <c r="B78" s="92" t="s">
        <v>289</v>
      </c>
      <c r="C78" s="92" t="s">
        <v>180</v>
      </c>
      <c r="D78">
        <v>1.6711854247780831</v>
      </c>
    </row>
    <row r="79" spans="1:4">
      <c r="A79" s="92">
        <v>2005</v>
      </c>
      <c r="B79" s="92" t="s">
        <v>289</v>
      </c>
      <c r="C79" s="92" t="s">
        <v>180</v>
      </c>
      <c r="D79">
        <v>8.3156727373102743E-2</v>
      </c>
    </row>
    <row r="80" spans="1:4">
      <c r="A80" s="92">
        <v>2005</v>
      </c>
      <c r="B80" s="92" t="s">
        <v>289</v>
      </c>
      <c r="C80" s="92" t="s">
        <v>112</v>
      </c>
      <c r="D80">
        <v>21801.861267323238</v>
      </c>
    </row>
    <row r="81" spans="1:4">
      <c r="A81" s="92">
        <v>2005</v>
      </c>
      <c r="B81" s="92" t="s">
        <v>289</v>
      </c>
      <c r="C81" s="92" t="s">
        <v>112</v>
      </c>
      <c r="D81">
        <v>175.79709990547431</v>
      </c>
    </row>
    <row r="82" spans="1:4">
      <c r="A82" s="92">
        <v>2005</v>
      </c>
      <c r="B82" s="92" t="s">
        <v>289</v>
      </c>
      <c r="C82" s="92" t="s">
        <v>112</v>
      </c>
      <c r="D82">
        <v>64.538602194712567</v>
      </c>
    </row>
    <row r="83" spans="1:4">
      <c r="A83" s="92">
        <v>2005</v>
      </c>
      <c r="B83" s="92" t="s">
        <v>289</v>
      </c>
      <c r="C83" s="92" t="s">
        <v>112</v>
      </c>
      <c r="D83">
        <v>17764.558032226571</v>
      </c>
    </row>
    <row r="84" spans="1:4">
      <c r="A84" s="92">
        <v>2005</v>
      </c>
      <c r="B84" s="92" t="s">
        <v>289</v>
      </c>
      <c r="C84" s="92" t="s">
        <v>112</v>
      </c>
      <c r="D84">
        <v>15122.81062192599</v>
      </c>
    </row>
    <row r="85" spans="1:4">
      <c r="A85" s="92">
        <v>2005</v>
      </c>
      <c r="B85" s="92" t="s">
        <v>289</v>
      </c>
      <c r="C85" s="92" t="s">
        <v>112</v>
      </c>
      <c r="D85">
        <v>32007.218000624351</v>
      </c>
    </row>
    <row r="86" spans="1:4">
      <c r="A86" s="92">
        <v>2005</v>
      </c>
      <c r="B86" s="92" t="s">
        <v>289</v>
      </c>
      <c r="C86" s="92" t="s">
        <v>112</v>
      </c>
      <c r="D86">
        <v>1467.164524841311</v>
      </c>
    </row>
    <row r="87" spans="1:4">
      <c r="A87" s="92">
        <v>2005</v>
      </c>
      <c r="B87" s="92" t="s">
        <v>289</v>
      </c>
      <c r="C87" s="92" t="s">
        <v>112</v>
      </c>
      <c r="D87">
        <v>2506.1127280235291</v>
      </c>
    </row>
    <row r="88" spans="1:4">
      <c r="A88" s="92">
        <v>2005</v>
      </c>
      <c r="B88" s="92" t="s">
        <v>289</v>
      </c>
      <c r="C88" s="92" t="s">
        <v>112</v>
      </c>
      <c r="D88">
        <v>47979.7650818619</v>
      </c>
    </row>
    <row r="89" spans="1:4">
      <c r="A89" s="92">
        <v>2005</v>
      </c>
      <c r="B89" s="92" t="s">
        <v>289</v>
      </c>
      <c r="C89" s="92" t="s">
        <v>112</v>
      </c>
      <c r="D89">
        <v>9.8419243335724005</v>
      </c>
    </row>
    <row r="90" spans="1:4">
      <c r="A90" s="92">
        <v>2005</v>
      </c>
      <c r="B90" s="92" t="s">
        <v>289</v>
      </c>
      <c r="C90" s="92" t="s">
        <v>112</v>
      </c>
      <c r="D90">
        <v>149691.7486241461</v>
      </c>
    </row>
    <row r="91" spans="1:4">
      <c r="A91" s="92">
        <v>2005</v>
      </c>
      <c r="B91" s="92" t="s">
        <v>289</v>
      </c>
      <c r="C91" s="92" t="s">
        <v>112</v>
      </c>
      <c r="D91">
        <v>554.68083164207349</v>
      </c>
    </row>
    <row r="92" spans="1:4">
      <c r="A92" s="92">
        <v>2005</v>
      </c>
      <c r="B92" s="92" t="s">
        <v>289</v>
      </c>
      <c r="C92" s="92" t="s">
        <v>112</v>
      </c>
      <c r="D92">
        <v>55784.607128906253</v>
      </c>
    </row>
    <row r="93" spans="1:4">
      <c r="A93" s="92">
        <v>2005</v>
      </c>
      <c r="B93" s="92" t="s">
        <v>289</v>
      </c>
      <c r="C93" s="92" t="s">
        <v>112</v>
      </c>
      <c r="D93">
        <v>4723.8164550781257</v>
      </c>
    </row>
    <row r="94" spans="1:4">
      <c r="A94" s="92">
        <v>2005</v>
      </c>
      <c r="B94" s="92" t="s">
        <v>289</v>
      </c>
      <c r="C94" s="92" t="s">
        <v>112</v>
      </c>
      <c r="D94">
        <v>3416.648476364855</v>
      </c>
    </row>
    <row r="95" spans="1:4">
      <c r="A95" s="92">
        <v>2005</v>
      </c>
      <c r="B95" s="92" t="s">
        <v>289</v>
      </c>
      <c r="C95" s="92" t="s">
        <v>112</v>
      </c>
      <c r="D95">
        <v>10465.45302059001</v>
      </c>
    </row>
    <row r="96" spans="1:4">
      <c r="A96" s="92">
        <v>2005</v>
      </c>
      <c r="B96" s="92" t="s">
        <v>289</v>
      </c>
      <c r="C96" s="92" t="s">
        <v>112</v>
      </c>
      <c r="D96">
        <v>1007.29812200427</v>
      </c>
    </row>
    <row r="97" spans="1:4">
      <c r="A97" s="92">
        <v>2005</v>
      </c>
      <c r="B97" s="92" t="s">
        <v>289</v>
      </c>
      <c r="C97" s="92" t="s">
        <v>115</v>
      </c>
      <c r="D97">
        <v>60875.409140570548</v>
      </c>
    </row>
    <row r="98" spans="1:4">
      <c r="A98" s="92">
        <v>2005</v>
      </c>
      <c r="B98" s="92" t="s">
        <v>289</v>
      </c>
      <c r="C98" s="92" t="s">
        <v>115</v>
      </c>
      <c r="D98">
        <v>187.5710538107796</v>
      </c>
    </row>
    <row r="99" spans="1:4">
      <c r="A99" s="92">
        <v>2005</v>
      </c>
      <c r="B99" s="92" t="s">
        <v>289</v>
      </c>
      <c r="C99" s="92" t="s">
        <v>118</v>
      </c>
      <c r="D99">
        <v>9.4146023849287577</v>
      </c>
    </row>
    <row r="100" spans="1:4">
      <c r="A100" s="92">
        <v>2005</v>
      </c>
      <c r="B100" s="92" t="s">
        <v>289</v>
      </c>
      <c r="C100" s="92" t="s">
        <v>118</v>
      </c>
      <c r="D100">
        <v>2687.7409989738949</v>
      </c>
    </row>
    <row r="101" spans="1:4">
      <c r="A101" s="92">
        <v>2005</v>
      </c>
      <c r="B101" s="92" t="s">
        <v>289</v>
      </c>
      <c r="C101" s="92" t="s">
        <v>121</v>
      </c>
      <c r="D101">
        <v>58498.747725561952</v>
      </c>
    </row>
    <row r="102" spans="1:4">
      <c r="A102" s="92">
        <v>2005</v>
      </c>
      <c r="B102" s="92" t="s">
        <v>289</v>
      </c>
      <c r="C102" s="92" t="s">
        <v>121</v>
      </c>
      <c r="D102">
        <v>682.48760674780578</v>
      </c>
    </row>
    <row r="103" spans="1:4">
      <c r="A103" s="92">
        <v>2005</v>
      </c>
      <c r="B103" s="92" t="s">
        <v>289</v>
      </c>
      <c r="C103" s="92" t="s">
        <v>181</v>
      </c>
      <c r="D103">
        <v>42207.617431640632</v>
      </c>
    </row>
    <row r="104" spans="1:4">
      <c r="A104" s="92">
        <v>2005</v>
      </c>
      <c r="B104" s="92" t="s">
        <v>289</v>
      </c>
      <c r="C104" s="92" t="s">
        <v>181</v>
      </c>
      <c r="D104">
        <v>50.056925929345852</v>
      </c>
    </row>
    <row r="105" spans="1:4">
      <c r="A105" s="92">
        <v>2005</v>
      </c>
      <c r="B105" s="92" t="s">
        <v>289</v>
      </c>
      <c r="C105" s="92" t="s">
        <v>181</v>
      </c>
      <c r="D105">
        <v>312.7111464994407</v>
      </c>
    </row>
    <row r="106" spans="1:4">
      <c r="A106" s="92">
        <v>2005</v>
      </c>
      <c r="B106" s="92" t="s">
        <v>289</v>
      </c>
      <c r="C106" s="92" t="s">
        <v>181</v>
      </c>
      <c r="D106">
        <v>37016.965144602633</v>
      </c>
    </row>
    <row r="107" spans="1:4">
      <c r="A107" s="92">
        <v>2005</v>
      </c>
      <c r="B107" s="92" t="s">
        <v>289</v>
      </c>
      <c r="C107" s="92" t="s">
        <v>181</v>
      </c>
      <c r="D107">
        <v>64909.392822265618</v>
      </c>
    </row>
    <row r="108" spans="1:4">
      <c r="A108" s="92">
        <v>2005</v>
      </c>
      <c r="B108" s="92" t="s">
        <v>289</v>
      </c>
      <c r="C108" s="92" t="s">
        <v>124</v>
      </c>
      <c r="D108">
        <v>43376.883396489393</v>
      </c>
    </row>
    <row r="109" spans="1:4">
      <c r="A109" s="92">
        <v>2005</v>
      </c>
      <c r="B109" s="92" t="s">
        <v>289</v>
      </c>
      <c r="C109" s="92" t="s">
        <v>130</v>
      </c>
      <c r="D109">
        <v>13329.34181300148</v>
      </c>
    </row>
    <row r="110" spans="1:4">
      <c r="A110" s="92">
        <v>2005</v>
      </c>
      <c r="B110" s="92" t="s">
        <v>289</v>
      </c>
      <c r="C110" s="92" t="s">
        <v>130</v>
      </c>
      <c r="D110">
        <v>9.7608477790471479E-2</v>
      </c>
    </row>
    <row r="111" spans="1:4">
      <c r="A111" s="92">
        <v>2005</v>
      </c>
      <c r="B111" s="92" t="s">
        <v>289</v>
      </c>
      <c r="C111" s="92" t="s">
        <v>130</v>
      </c>
      <c r="D111">
        <v>26870.130744444268</v>
      </c>
    </row>
    <row r="112" spans="1:4">
      <c r="A112" s="92">
        <v>2005</v>
      </c>
      <c r="B112" s="92" t="s">
        <v>289</v>
      </c>
      <c r="C112" s="92" t="s">
        <v>130</v>
      </c>
      <c r="D112">
        <v>3702.5046058603971</v>
      </c>
    </row>
    <row r="113" spans="1:4">
      <c r="A113" s="92">
        <v>2005</v>
      </c>
      <c r="B113" s="92" t="s">
        <v>289</v>
      </c>
      <c r="C113" s="92" t="s">
        <v>130</v>
      </c>
      <c r="D113">
        <v>1151.145203070751</v>
      </c>
    </row>
    <row r="114" spans="1:4">
      <c r="A114" s="92">
        <v>2005</v>
      </c>
      <c r="B114" s="92" t="s">
        <v>289</v>
      </c>
      <c r="C114" s="92" t="s">
        <v>130</v>
      </c>
      <c r="D114">
        <v>136207.98265543979</v>
      </c>
    </row>
    <row r="115" spans="1:4">
      <c r="A115" s="92">
        <v>2005</v>
      </c>
      <c r="B115" s="92" t="s">
        <v>289</v>
      </c>
      <c r="C115" s="92" t="s">
        <v>132</v>
      </c>
      <c r="D115">
        <v>204662.17806493619</v>
      </c>
    </row>
    <row r="116" spans="1:4">
      <c r="A116" s="92">
        <v>2005</v>
      </c>
      <c r="B116" s="92" t="s">
        <v>289</v>
      </c>
      <c r="C116" s="92" t="s">
        <v>132</v>
      </c>
      <c r="D116">
        <v>158772.7409481098</v>
      </c>
    </row>
    <row r="117" spans="1:4">
      <c r="A117" s="92">
        <v>2005</v>
      </c>
      <c r="B117" s="92" t="s">
        <v>289</v>
      </c>
      <c r="C117" s="92" t="s">
        <v>132</v>
      </c>
      <c r="D117">
        <v>219230.09407958979</v>
      </c>
    </row>
    <row r="118" spans="1:4">
      <c r="A118" s="92">
        <v>2005</v>
      </c>
      <c r="B118" s="92" t="s">
        <v>289</v>
      </c>
      <c r="C118" s="92" t="s">
        <v>132</v>
      </c>
      <c r="D118">
        <v>22650.644478416441</v>
      </c>
    </row>
    <row r="119" spans="1:4">
      <c r="A119" s="92">
        <v>2005</v>
      </c>
      <c r="B119" s="92" t="s">
        <v>289</v>
      </c>
      <c r="C119" s="92" t="s">
        <v>287</v>
      </c>
      <c r="D119">
        <v>25241.127927026391</v>
      </c>
    </row>
    <row r="120" spans="1:4">
      <c r="A120" s="92">
        <v>2005</v>
      </c>
      <c r="B120" s="92" t="s">
        <v>289</v>
      </c>
      <c r="C120" s="92" t="s">
        <v>287</v>
      </c>
      <c r="D120">
        <v>485.00733000425919</v>
      </c>
    </row>
    <row r="121" spans="1:4">
      <c r="A121" s="92">
        <v>2005</v>
      </c>
      <c r="B121" s="92" t="s">
        <v>289</v>
      </c>
      <c r="C121" s="92" t="s">
        <v>287</v>
      </c>
      <c r="D121">
        <v>7193.4477043881616</v>
      </c>
    </row>
    <row r="122" spans="1:4">
      <c r="A122" s="92">
        <v>2005</v>
      </c>
      <c r="B122" s="92" t="s">
        <v>289</v>
      </c>
      <c r="C122" s="92" t="s">
        <v>141</v>
      </c>
      <c r="D122">
        <v>3371.031821342327</v>
      </c>
    </row>
    <row r="123" spans="1:4">
      <c r="A123" s="92">
        <v>2005</v>
      </c>
      <c r="B123" s="92" t="s">
        <v>289</v>
      </c>
      <c r="C123" s="92" t="s">
        <v>141</v>
      </c>
      <c r="D123">
        <v>20547.94468086708</v>
      </c>
    </row>
    <row r="124" spans="1:4">
      <c r="A124" s="92">
        <v>2005</v>
      </c>
      <c r="B124" s="92" t="s">
        <v>289</v>
      </c>
      <c r="C124" s="92" t="s">
        <v>141</v>
      </c>
      <c r="D124">
        <v>8322.2308758955969</v>
      </c>
    </row>
    <row r="125" spans="1:4">
      <c r="A125" s="92">
        <v>2005</v>
      </c>
      <c r="B125" s="92" t="s">
        <v>289</v>
      </c>
      <c r="C125" s="92" t="s">
        <v>141</v>
      </c>
      <c r="D125">
        <v>1322.927235311106</v>
      </c>
    </row>
    <row r="126" spans="1:4">
      <c r="A126" s="92">
        <v>2005</v>
      </c>
      <c r="B126" s="92" t="s">
        <v>289</v>
      </c>
      <c r="C126" s="92" t="s">
        <v>141</v>
      </c>
      <c r="D126">
        <v>11141.38762046068</v>
      </c>
    </row>
    <row r="127" spans="1:4">
      <c r="A127" s="92">
        <v>2005</v>
      </c>
      <c r="B127" s="92" t="s">
        <v>289</v>
      </c>
      <c r="C127" s="92" t="s">
        <v>141</v>
      </c>
      <c r="D127">
        <v>6393.5857690540734</v>
      </c>
    </row>
    <row r="128" spans="1:4">
      <c r="A128" s="92">
        <v>2005</v>
      </c>
      <c r="B128" s="92" t="s">
        <v>289</v>
      </c>
      <c r="C128" s="92" t="s">
        <v>141</v>
      </c>
      <c r="D128">
        <v>15599.494794172901</v>
      </c>
    </row>
    <row r="129" spans="1:4">
      <c r="A129" s="92">
        <v>2005</v>
      </c>
      <c r="B129" s="92" t="s">
        <v>289</v>
      </c>
      <c r="C129" s="92" t="s">
        <v>141</v>
      </c>
      <c r="D129">
        <v>1982.5080251701979</v>
      </c>
    </row>
    <row r="130" spans="1:4">
      <c r="A130" s="92">
        <v>2005</v>
      </c>
      <c r="B130" s="92" t="s">
        <v>289</v>
      </c>
      <c r="C130" s="92" t="s">
        <v>141</v>
      </c>
      <c r="D130">
        <v>944.74863466313082</v>
      </c>
    </row>
    <row r="131" spans="1:4">
      <c r="A131" s="92">
        <v>2005</v>
      </c>
      <c r="B131" s="92" t="s">
        <v>289</v>
      </c>
      <c r="C131" s="92" t="s">
        <v>141</v>
      </c>
      <c r="D131">
        <v>75.275679446394008</v>
      </c>
    </row>
    <row r="132" spans="1:4">
      <c r="A132" s="92">
        <v>2005</v>
      </c>
      <c r="B132" s="92" t="s">
        <v>289</v>
      </c>
      <c r="C132" s="92" t="s">
        <v>182</v>
      </c>
      <c r="D132">
        <v>6060.3970956330404</v>
      </c>
    </row>
    <row r="133" spans="1:4">
      <c r="A133" s="92">
        <v>2005</v>
      </c>
      <c r="B133" s="92" t="s">
        <v>289</v>
      </c>
      <c r="C133" s="92" t="s">
        <v>182</v>
      </c>
      <c r="D133">
        <v>13276.579425048831</v>
      </c>
    </row>
    <row r="134" spans="1:4">
      <c r="A134" s="92">
        <v>2005</v>
      </c>
      <c r="B134" s="92" t="s">
        <v>289</v>
      </c>
      <c r="C134" s="92" t="s">
        <v>182</v>
      </c>
      <c r="D134">
        <v>11982.284661865229</v>
      </c>
    </row>
    <row r="135" spans="1:4">
      <c r="A135" s="92">
        <v>2005</v>
      </c>
      <c r="B135" s="92" t="s">
        <v>289</v>
      </c>
      <c r="C135" s="92" t="s">
        <v>144</v>
      </c>
      <c r="D135">
        <v>7664.6102294921848</v>
      </c>
    </row>
    <row r="136" spans="1:4">
      <c r="A136" s="92">
        <v>2005</v>
      </c>
      <c r="B136" s="92" t="s">
        <v>289</v>
      </c>
      <c r="C136" s="92" t="s">
        <v>144</v>
      </c>
      <c r="D136">
        <v>2964.699042892456</v>
      </c>
    </row>
    <row r="137" spans="1:4">
      <c r="A137" s="92">
        <v>2005</v>
      </c>
      <c r="B137" s="92" t="s">
        <v>289</v>
      </c>
      <c r="C137" s="92" t="s">
        <v>144</v>
      </c>
      <c r="D137">
        <v>3.087371459961104</v>
      </c>
    </row>
    <row r="138" spans="1:4">
      <c r="A138" s="92">
        <v>2005</v>
      </c>
      <c r="B138" s="92" t="s">
        <v>289</v>
      </c>
      <c r="C138" s="92" t="s">
        <v>144</v>
      </c>
      <c r="D138">
        <v>0.7301417160034589</v>
      </c>
    </row>
    <row r="139" spans="1:4">
      <c r="A139" s="92">
        <v>2005</v>
      </c>
      <c r="B139" s="92" t="s">
        <v>289</v>
      </c>
      <c r="C139" s="92" t="s">
        <v>144</v>
      </c>
      <c r="D139">
        <v>832.11674537658917</v>
      </c>
    </row>
    <row r="140" spans="1:4">
      <c r="A140" s="92">
        <v>2005</v>
      </c>
      <c r="B140" s="92" t="s">
        <v>289</v>
      </c>
      <c r="C140" s="92" t="s">
        <v>144</v>
      </c>
      <c r="D140">
        <v>1320.312348937985</v>
      </c>
    </row>
    <row r="141" spans="1:4">
      <c r="A141" s="92">
        <v>2005</v>
      </c>
      <c r="B141" s="92" t="s">
        <v>289</v>
      </c>
      <c r="C141" s="92" t="s">
        <v>144</v>
      </c>
      <c r="D141">
        <v>0.34854577636724571</v>
      </c>
    </row>
    <row r="142" spans="1:4">
      <c r="A142" s="92">
        <v>2005</v>
      </c>
      <c r="B142" s="92" t="s">
        <v>289</v>
      </c>
      <c r="C142" s="92" t="s">
        <v>147</v>
      </c>
      <c r="D142">
        <v>29570.85055657593</v>
      </c>
    </row>
    <row r="143" spans="1:4">
      <c r="A143" s="92">
        <v>2005</v>
      </c>
      <c r="B143" s="92" t="s">
        <v>289</v>
      </c>
      <c r="C143" s="92" t="s">
        <v>147</v>
      </c>
      <c r="D143">
        <v>13864.19303207397</v>
      </c>
    </row>
    <row r="144" spans="1:4">
      <c r="A144" s="92">
        <v>2005</v>
      </c>
      <c r="B144" s="92" t="s">
        <v>289</v>
      </c>
      <c r="C144" s="92" t="s">
        <v>147</v>
      </c>
      <c r="D144">
        <v>17839.969898414609</v>
      </c>
    </row>
    <row r="145" spans="1:4">
      <c r="A145" s="92">
        <v>2005</v>
      </c>
      <c r="B145" s="92" t="s">
        <v>289</v>
      </c>
      <c r="C145" s="92" t="s">
        <v>147</v>
      </c>
      <c r="D145">
        <v>21545.592006092422</v>
      </c>
    </row>
    <row r="146" spans="1:4">
      <c r="A146" s="92">
        <v>2005</v>
      </c>
      <c r="B146" s="92" t="s">
        <v>289</v>
      </c>
      <c r="C146" s="92" t="s">
        <v>147</v>
      </c>
      <c r="D146">
        <v>17289.406977437251</v>
      </c>
    </row>
    <row r="147" spans="1:4">
      <c r="A147" s="92">
        <v>2005</v>
      </c>
      <c r="B147" s="92" t="s">
        <v>289</v>
      </c>
      <c r="C147" s="92" t="s">
        <v>183</v>
      </c>
      <c r="D147">
        <v>69.918975812702584</v>
      </c>
    </row>
    <row r="148" spans="1:4">
      <c r="A148" s="92">
        <v>2005</v>
      </c>
      <c r="B148" s="92" t="s">
        <v>289</v>
      </c>
      <c r="C148" s="92" t="s">
        <v>183</v>
      </c>
      <c r="D148">
        <v>1356.2590491144699</v>
      </c>
    </row>
    <row r="149" spans="1:4">
      <c r="A149" s="92">
        <v>2005</v>
      </c>
      <c r="B149" s="92" t="s">
        <v>289</v>
      </c>
      <c r="C149" s="92" t="s">
        <v>183</v>
      </c>
      <c r="D149">
        <v>419.43687612007398</v>
      </c>
    </row>
    <row r="150" spans="1:4">
      <c r="A150" s="92">
        <v>2005</v>
      </c>
      <c r="B150" s="92" t="s">
        <v>289</v>
      </c>
      <c r="C150" s="92" t="s">
        <v>183</v>
      </c>
      <c r="D150">
        <v>1132.5351538519481</v>
      </c>
    </row>
    <row r="151" spans="1:4">
      <c r="A151" s="92">
        <v>2005</v>
      </c>
      <c r="B151" s="92" t="s">
        <v>289</v>
      </c>
      <c r="C151" s="92" t="s">
        <v>149</v>
      </c>
      <c r="D151">
        <v>9650.6826454954571</v>
      </c>
    </row>
    <row r="152" spans="1:4">
      <c r="A152" s="92">
        <v>2005</v>
      </c>
      <c r="B152" s="92" t="s">
        <v>289</v>
      </c>
      <c r="C152" s="92" t="s">
        <v>149</v>
      </c>
      <c r="D152">
        <v>227.14780562266469</v>
      </c>
    </row>
    <row r="153" spans="1:4">
      <c r="A153" s="92">
        <v>2005</v>
      </c>
      <c r="B153" s="92" t="s">
        <v>289</v>
      </c>
      <c r="C153" s="92" t="s">
        <v>149</v>
      </c>
      <c r="D153">
        <v>0.73519735039121059</v>
      </c>
    </row>
    <row r="154" spans="1:4">
      <c r="A154" s="92">
        <v>2005</v>
      </c>
      <c r="B154" s="92" t="s">
        <v>289</v>
      </c>
      <c r="C154" s="92" t="s">
        <v>149</v>
      </c>
      <c r="D154">
        <v>81.026592889013401</v>
      </c>
    </row>
    <row r="155" spans="1:4">
      <c r="A155" s="92">
        <v>2005</v>
      </c>
      <c r="B155" s="92" t="s">
        <v>289</v>
      </c>
      <c r="C155" s="92" t="s">
        <v>149</v>
      </c>
      <c r="D155">
        <v>1336.1044344466391</v>
      </c>
    </row>
    <row r="156" spans="1:4">
      <c r="A156" s="92">
        <v>2005</v>
      </c>
      <c r="B156" s="92" t="s">
        <v>289</v>
      </c>
      <c r="C156" s="92" t="s">
        <v>149</v>
      </c>
      <c r="D156">
        <v>500.69794403794992</v>
      </c>
    </row>
    <row r="157" spans="1:4">
      <c r="A157" s="92">
        <v>2005</v>
      </c>
      <c r="B157" s="92" t="s">
        <v>289</v>
      </c>
      <c r="C157" s="92" t="s">
        <v>149</v>
      </c>
      <c r="D157">
        <v>80.434259242475449</v>
      </c>
    </row>
    <row r="158" spans="1:4">
      <c r="A158" s="92">
        <v>2005</v>
      </c>
      <c r="B158" s="92" t="s">
        <v>289</v>
      </c>
      <c r="C158" s="92" t="s">
        <v>149</v>
      </c>
      <c r="D158">
        <v>15.92868864159416</v>
      </c>
    </row>
    <row r="159" spans="1:4">
      <c r="A159" s="92">
        <v>2005</v>
      </c>
      <c r="B159" s="92" t="s">
        <v>289</v>
      </c>
      <c r="C159" s="92" t="s">
        <v>155</v>
      </c>
      <c r="D159">
        <v>21870.115528216091</v>
      </c>
    </row>
    <row r="160" spans="1:4">
      <c r="A160" s="92">
        <v>2005</v>
      </c>
      <c r="B160" s="92" t="s">
        <v>289</v>
      </c>
      <c r="C160" s="92" t="s">
        <v>155</v>
      </c>
      <c r="D160">
        <v>24862.85727539063</v>
      </c>
    </row>
    <row r="161" spans="1:4">
      <c r="A161" s="92">
        <v>2005</v>
      </c>
      <c r="B161" s="92" t="s">
        <v>289</v>
      </c>
      <c r="C161" s="92" t="s">
        <v>155</v>
      </c>
      <c r="D161">
        <v>6099.4986135357931</v>
      </c>
    </row>
    <row r="162" spans="1:4">
      <c r="A162" s="92">
        <v>2005</v>
      </c>
      <c r="B162" s="92" t="s">
        <v>289</v>
      </c>
      <c r="C162" s="92" t="s">
        <v>155</v>
      </c>
      <c r="D162">
        <v>92848.904394531244</v>
      </c>
    </row>
    <row r="163" spans="1:4">
      <c r="A163" s="92">
        <v>2005</v>
      </c>
      <c r="B163" s="92" t="s">
        <v>289</v>
      </c>
      <c r="C163" s="92" t="s">
        <v>155</v>
      </c>
      <c r="D163">
        <v>118316.5276758222</v>
      </c>
    </row>
    <row r="164" spans="1:4">
      <c r="A164" s="92">
        <v>2005</v>
      </c>
      <c r="B164" s="92" t="s">
        <v>289</v>
      </c>
      <c r="C164" s="92" t="s">
        <v>155</v>
      </c>
      <c r="D164">
        <v>23331.33391336368</v>
      </c>
    </row>
    <row r="165" spans="1:4">
      <c r="A165" s="92">
        <v>2005</v>
      </c>
      <c r="B165" s="92" t="s">
        <v>289</v>
      </c>
      <c r="C165" s="92" t="s">
        <v>155</v>
      </c>
      <c r="D165">
        <v>5662.0092858939579</v>
      </c>
    </row>
    <row r="166" spans="1:4">
      <c r="A166" s="92">
        <v>2005</v>
      </c>
      <c r="B166" s="92" t="s">
        <v>289</v>
      </c>
      <c r="C166" s="92" t="s">
        <v>155</v>
      </c>
      <c r="D166">
        <v>420.85859057790839</v>
      </c>
    </row>
    <row r="167" spans="1:4">
      <c r="A167" s="92">
        <v>2010</v>
      </c>
      <c r="B167" s="92" t="s">
        <v>289</v>
      </c>
      <c r="C167" s="92" t="s">
        <v>78</v>
      </c>
      <c r="D167">
        <v>244.19042358811211</v>
      </c>
    </row>
    <row r="168" spans="1:4">
      <c r="A168" s="92">
        <v>2010</v>
      </c>
      <c r="B168" s="92" t="s">
        <v>289</v>
      </c>
      <c r="C168" s="92" t="s">
        <v>78</v>
      </c>
      <c r="D168">
        <v>13414.564013728441</v>
      </c>
    </row>
    <row r="169" spans="1:4">
      <c r="A169" s="92">
        <v>2010</v>
      </c>
      <c r="B169" s="92" t="s">
        <v>289</v>
      </c>
      <c r="C169" s="92" t="s">
        <v>78</v>
      </c>
      <c r="D169">
        <v>224.8835226457947</v>
      </c>
    </row>
    <row r="170" spans="1:4">
      <c r="A170" s="92">
        <v>2010</v>
      </c>
      <c r="B170" s="92" t="s">
        <v>289</v>
      </c>
      <c r="C170" s="92" t="s">
        <v>78</v>
      </c>
      <c r="D170">
        <v>7953.8810028687858</v>
      </c>
    </row>
    <row r="171" spans="1:4">
      <c r="A171" s="92">
        <v>2010</v>
      </c>
      <c r="B171" s="92" t="s">
        <v>289</v>
      </c>
      <c r="C171" s="92" t="s">
        <v>78</v>
      </c>
      <c r="D171">
        <v>517.60965534127786</v>
      </c>
    </row>
    <row r="172" spans="1:4">
      <c r="A172" s="92">
        <v>2010</v>
      </c>
      <c r="B172" s="92" t="s">
        <v>289</v>
      </c>
      <c r="C172" s="92" t="s">
        <v>78</v>
      </c>
      <c r="D172">
        <v>2530.7177904885498</v>
      </c>
    </row>
    <row r="173" spans="1:4">
      <c r="A173" s="92">
        <v>2010</v>
      </c>
      <c r="B173" s="92" t="s">
        <v>289</v>
      </c>
      <c r="C173" s="92" t="s">
        <v>78</v>
      </c>
      <c r="D173">
        <v>1106.2994807697171</v>
      </c>
    </row>
    <row r="174" spans="1:4">
      <c r="A174" s="92">
        <v>2010</v>
      </c>
      <c r="B174" s="92" t="s">
        <v>289</v>
      </c>
      <c r="C174" s="92" t="s">
        <v>78</v>
      </c>
      <c r="D174">
        <v>1925.484983648686</v>
      </c>
    </row>
    <row r="175" spans="1:4">
      <c r="A175" s="92">
        <v>2010</v>
      </c>
      <c r="B175" s="92" t="s">
        <v>289</v>
      </c>
      <c r="C175" s="92" t="s">
        <v>81</v>
      </c>
      <c r="D175">
        <v>419.37412033081017</v>
      </c>
    </row>
    <row r="176" spans="1:4">
      <c r="A176" s="92">
        <v>2010</v>
      </c>
      <c r="B176" s="92" t="s">
        <v>289</v>
      </c>
      <c r="C176" s="92" t="s">
        <v>81</v>
      </c>
      <c r="D176">
        <v>6551.5955871582046</v>
      </c>
    </row>
    <row r="177" spans="1:4">
      <c r="A177" s="92">
        <v>2010</v>
      </c>
      <c r="B177" s="92" t="s">
        <v>289</v>
      </c>
      <c r="C177" s="92" t="s">
        <v>81</v>
      </c>
      <c r="D177">
        <v>50551.641094970699</v>
      </c>
    </row>
    <row r="178" spans="1:4">
      <c r="A178" s="92">
        <v>2010</v>
      </c>
      <c r="B178" s="92" t="s">
        <v>289</v>
      </c>
      <c r="C178" s="92" t="s">
        <v>81</v>
      </c>
      <c r="D178">
        <v>35168.104273451107</v>
      </c>
    </row>
    <row r="179" spans="1:4">
      <c r="A179" s="92">
        <v>2010</v>
      </c>
      <c r="B179" s="92" t="s">
        <v>289</v>
      </c>
      <c r="C179" s="92" t="s">
        <v>81</v>
      </c>
      <c r="D179">
        <v>10061.220794502829</v>
      </c>
    </row>
    <row r="180" spans="1:4">
      <c r="A180" s="92">
        <v>2010</v>
      </c>
      <c r="B180" s="92" t="s">
        <v>289</v>
      </c>
      <c r="C180" s="92" t="s">
        <v>81</v>
      </c>
      <c r="D180">
        <v>7646.8656934182009</v>
      </c>
    </row>
    <row r="181" spans="1:4">
      <c r="A181" s="92">
        <v>2010</v>
      </c>
      <c r="B181" s="92" t="s">
        <v>289</v>
      </c>
      <c r="C181" s="92" t="s">
        <v>81</v>
      </c>
      <c r="D181">
        <v>2045.7519374847409</v>
      </c>
    </row>
    <row r="182" spans="1:4">
      <c r="A182" s="92">
        <v>2010</v>
      </c>
      <c r="B182" s="92" t="s">
        <v>289</v>
      </c>
      <c r="C182" s="92" t="s">
        <v>81</v>
      </c>
      <c r="D182">
        <v>119.63981020450611</v>
      </c>
    </row>
    <row r="183" spans="1:4">
      <c r="A183" s="92">
        <v>2010</v>
      </c>
      <c r="B183" s="92" t="s">
        <v>289</v>
      </c>
      <c r="C183" s="92" t="s">
        <v>81</v>
      </c>
      <c r="D183">
        <v>433.8936254918508</v>
      </c>
    </row>
    <row r="184" spans="1:4">
      <c r="A184" s="92">
        <v>2010</v>
      </c>
      <c r="B184" s="92" t="s">
        <v>289</v>
      </c>
      <c r="C184" s="92" t="s">
        <v>81</v>
      </c>
      <c r="D184">
        <v>1297.62289790407</v>
      </c>
    </row>
    <row r="185" spans="1:4">
      <c r="A185" s="92">
        <v>2010</v>
      </c>
      <c r="B185" s="92" t="s">
        <v>289</v>
      </c>
      <c r="C185" s="92" t="s">
        <v>81</v>
      </c>
      <c r="D185">
        <v>217.9243771038949</v>
      </c>
    </row>
    <row r="186" spans="1:4">
      <c r="A186" s="92">
        <v>2010</v>
      </c>
      <c r="B186" s="92" t="s">
        <v>289</v>
      </c>
      <c r="C186" s="92" t="s">
        <v>87</v>
      </c>
      <c r="D186">
        <v>3.3040062909085708</v>
      </c>
    </row>
    <row r="187" spans="1:4">
      <c r="A187" s="92">
        <v>2010</v>
      </c>
      <c r="B187" s="92" t="s">
        <v>289</v>
      </c>
      <c r="C187" s="92" t="s">
        <v>87</v>
      </c>
      <c r="D187">
        <v>71.341474534135131</v>
      </c>
    </row>
    <row r="188" spans="1:4">
      <c r="A188" s="92">
        <v>2010</v>
      </c>
      <c r="B188" s="92" t="s">
        <v>289</v>
      </c>
      <c r="C188" s="92" t="s">
        <v>87</v>
      </c>
      <c r="D188">
        <v>2453.9666407176419</v>
      </c>
    </row>
    <row r="189" spans="1:4">
      <c r="A189" s="92">
        <v>2010</v>
      </c>
      <c r="B189" s="92" t="s">
        <v>289</v>
      </c>
      <c r="C189" s="92" t="s">
        <v>87</v>
      </c>
      <c r="D189">
        <v>730.11362578668241</v>
      </c>
    </row>
    <row r="190" spans="1:4">
      <c r="A190" s="92">
        <v>2010</v>
      </c>
      <c r="B190" s="92" t="s">
        <v>289</v>
      </c>
      <c r="C190" s="92" t="s">
        <v>87</v>
      </c>
      <c r="D190">
        <v>3912.1646848111191</v>
      </c>
    </row>
    <row r="191" spans="1:4">
      <c r="A191" s="92">
        <v>2010</v>
      </c>
      <c r="B191" s="92" t="s">
        <v>289</v>
      </c>
      <c r="C191" s="92" t="s">
        <v>87</v>
      </c>
      <c r="D191">
        <v>438.92555499453562</v>
      </c>
    </row>
    <row r="192" spans="1:4">
      <c r="A192" s="92">
        <v>2010</v>
      </c>
      <c r="B192" s="92" t="s">
        <v>289</v>
      </c>
      <c r="C192" s="92" t="s">
        <v>87</v>
      </c>
      <c r="D192">
        <v>169.99446604595039</v>
      </c>
    </row>
    <row r="193" spans="1:4">
      <c r="A193" s="92">
        <v>2010</v>
      </c>
      <c r="B193" s="92" t="s">
        <v>289</v>
      </c>
      <c r="C193" s="92" t="s">
        <v>87</v>
      </c>
      <c r="D193">
        <v>11.497570428616211</v>
      </c>
    </row>
    <row r="194" spans="1:4">
      <c r="A194" s="92">
        <v>2010</v>
      </c>
      <c r="B194" s="92" t="s">
        <v>289</v>
      </c>
      <c r="C194" s="92" t="s">
        <v>87</v>
      </c>
      <c r="D194">
        <v>0.43056318776392011</v>
      </c>
    </row>
    <row r="195" spans="1:4">
      <c r="A195" s="92">
        <v>2010</v>
      </c>
      <c r="B195" s="92" t="s">
        <v>289</v>
      </c>
      <c r="C195" s="92" t="s">
        <v>87</v>
      </c>
      <c r="D195">
        <v>261.57798650379459</v>
      </c>
    </row>
    <row r="196" spans="1:4">
      <c r="A196" s="92">
        <v>2010</v>
      </c>
      <c r="B196" s="92" t="s">
        <v>289</v>
      </c>
      <c r="C196" s="92" t="s">
        <v>87</v>
      </c>
      <c r="D196">
        <v>156.40425623274641</v>
      </c>
    </row>
    <row r="197" spans="1:4">
      <c r="A197" s="92">
        <v>2010</v>
      </c>
      <c r="B197" s="92" t="s">
        <v>289</v>
      </c>
      <c r="C197" s="92" t="s">
        <v>87</v>
      </c>
      <c r="D197">
        <v>3226.6161516315929</v>
      </c>
    </row>
    <row r="198" spans="1:4">
      <c r="A198" s="92">
        <v>2010</v>
      </c>
      <c r="B198" s="92" t="s">
        <v>289</v>
      </c>
      <c r="C198" s="92" t="s">
        <v>84</v>
      </c>
      <c r="D198">
        <v>1488.1960253432319</v>
      </c>
    </row>
    <row r="199" spans="1:4">
      <c r="A199" s="92">
        <v>2010</v>
      </c>
      <c r="B199" s="92" t="s">
        <v>289</v>
      </c>
      <c r="C199" s="92" t="s">
        <v>84</v>
      </c>
      <c r="D199">
        <v>5002.5572986602783</v>
      </c>
    </row>
    <row r="200" spans="1:4">
      <c r="A200" s="92">
        <v>2010</v>
      </c>
      <c r="B200" s="92" t="s">
        <v>289</v>
      </c>
      <c r="C200" s="92" t="s">
        <v>84</v>
      </c>
      <c r="D200">
        <v>2636.6793447289242</v>
      </c>
    </row>
    <row r="201" spans="1:4">
      <c r="A201" s="92">
        <v>2010</v>
      </c>
      <c r="B201" s="92" t="s">
        <v>289</v>
      </c>
      <c r="C201" s="92" t="s">
        <v>84</v>
      </c>
      <c r="D201">
        <v>6.1240965882578564</v>
      </c>
    </row>
    <row r="202" spans="1:4">
      <c r="A202" s="92">
        <v>2010</v>
      </c>
      <c r="B202" s="92" t="s">
        <v>289</v>
      </c>
      <c r="C202" s="92" t="s">
        <v>84</v>
      </c>
      <c r="D202">
        <v>2686.511218261719</v>
      </c>
    </row>
    <row r="203" spans="1:4">
      <c r="A203" s="92">
        <v>2010</v>
      </c>
      <c r="B203" s="92" t="s">
        <v>289</v>
      </c>
      <c r="C203" s="92" t="s">
        <v>84</v>
      </c>
      <c r="D203">
        <v>2.8438810740743228</v>
      </c>
    </row>
    <row r="204" spans="1:4">
      <c r="A204" s="92">
        <v>2010</v>
      </c>
      <c r="B204" s="92" t="s">
        <v>289</v>
      </c>
      <c r="C204" s="92" t="s">
        <v>84</v>
      </c>
      <c r="D204">
        <v>144.93066778744719</v>
      </c>
    </row>
    <row r="205" spans="1:4">
      <c r="A205" s="92">
        <v>2010</v>
      </c>
      <c r="B205" s="92" t="s">
        <v>289</v>
      </c>
      <c r="C205" s="92" t="s">
        <v>84</v>
      </c>
      <c r="D205">
        <v>7021.4193958689511</v>
      </c>
    </row>
    <row r="206" spans="1:4">
      <c r="A206" s="92">
        <v>2010</v>
      </c>
      <c r="B206" s="92" t="s">
        <v>289</v>
      </c>
      <c r="C206" s="92" t="s">
        <v>84</v>
      </c>
      <c r="D206">
        <v>1377.2449178324489</v>
      </c>
    </row>
    <row r="207" spans="1:4">
      <c r="A207" s="92">
        <v>2010</v>
      </c>
      <c r="B207" s="92" t="s">
        <v>289</v>
      </c>
      <c r="C207" s="92" t="s">
        <v>84</v>
      </c>
      <c r="D207">
        <v>3034.803082661675</v>
      </c>
    </row>
    <row r="208" spans="1:4">
      <c r="A208" s="92">
        <v>2010</v>
      </c>
      <c r="B208" s="92" t="s">
        <v>289</v>
      </c>
      <c r="C208" s="92" t="s">
        <v>84</v>
      </c>
      <c r="D208">
        <v>766.80195603823211</v>
      </c>
    </row>
    <row r="209" spans="1:4">
      <c r="A209" s="92">
        <v>2010</v>
      </c>
      <c r="B209" s="92" t="s">
        <v>289</v>
      </c>
      <c r="C209" s="92" t="s">
        <v>90</v>
      </c>
      <c r="D209">
        <v>928.56288180919978</v>
      </c>
    </row>
    <row r="210" spans="1:4">
      <c r="A210" s="92">
        <v>2010</v>
      </c>
      <c r="B210" s="92" t="s">
        <v>289</v>
      </c>
      <c r="C210" s="92" t="s">
        <v>90</v>
      </c>
      <c r="D210">
        <v>856.12683987191883</v>
      </c>
    </row>
    <row r="211" spans="1:4">
      <c r="A211" s="92">
        <v>2010</v>
      </c>
      <c r="B211" s="92" t="s">
        <v>289</v>
      </c>
      <c r="C211" s="92" t="s">
        <v>90</v>
      </c>
      <c r="D211">
        <v>10.007640768575151</v>
      </c>
    </row>
    <row r="212" spans="1:4">
      <c r="A212" s="92">
        <v>2010</v>
      </c>
      <c r="B212" s="92" t="s">
        <v>289</v>
      </c>
      <c r="C212" s="92" t="s">
        <v>90</v>
      </c>
      <c r="D212">
        <v>11.3376545469647</v>
      </c>
    </row>
    <row r="213" spans="1:4">
      <c r="A213" s="92">
        <v>2010</v>
      </c>
      <c r="B213" s="92" t="s">
        <v>289</v>
      </c>
      <c r="C213" s="92" t="s">
        <v>90</v>
      </c>
      <c r="D213">
        <v>7269.3958690902055</v>
      </c>
    </row>
    <row r="214" spans="1:4">
      <c r="A214" s="92">
        <v>2010</v>
      </c>
      <c r="B214" s="92" t="s">
        <v>289</v>
      </c>
      <c r="C214" s="92" t="s">
        <v>90</v>
      </c>
      <c r="D214">
        <v>31.759242602112021</v>
      </c>
    </row>
    <row r="215" spans="1:4">
      <c r="A215" s="92">
        <v>2010</v>
      </c>
      <c r="B215" s="92" t="s">
        <v>289</v>
      </c>
      <c r="C215" s="92" t="s">
        <v>95</v>
      </c>
      <c r="D215">
        <v>17313.136254882811</v>
      </c>
    </row>
    <row r="216" spans="1:4">
      <c r="A216" s="92">
        <v>2010</v>
      </c>
      <c r="B216" s="92" t="s">
        <v>289</v>
      </c>
      <c r="C216" s="92" t="s">
        <v>95</v>
      </c>
      <c r="D216">
        <v>8755.8104979031414</v>
      </c>
    </row>
    <row r="217" spans="1:4">
      <c r="A217" s="92">
        <v>2010</v>
      </c>
      <c r="B217" s="92" t="s">
        <v>289</v>
      </c>
      <c r="C217" s="92" t="s">
        <v>95</v>
      </c>
      <c r="D217">
        <v>188.80987330357041</v>
      </c>
    </row>
    <row r="218" spans="1:4">
      <c r="A218" s="92">
        <v>2010</v>
      </c>
      <c r="B218" s="92" t="s">
        <v>289</v>
      </c>
      <c r="C218" s="92" t="s">
        <v>95</v>
      </c>
      <c r="D218">
        <v>42406.248364257808</v>
      </c>
    </row>
    <row r="219" spans="1:4">
      <c r="A219" s="92">
        <v>2010</v>
      </c>
      <c r="B219" s="92" t="s">
        <v>289</v>
      </c>
      <c r="C219" s="92" t="s">
        <v>95</v>
      </c>
      <c r="D219">
        <v>7970.5325077056887</v>
      </c>
    </row>
    <row r="220" spans="1:4">
      <c r="A220" s="92">
        <v>2010</v>
      </c>
      <c r="B220" s="92" t="s">
        <v>289</v>
      </c>
      <c r="C220" s="92" t="s">
        <v>95</v>
      </c>
      <c r="D220">
        <v>6995.7602935791019</v>
      </c>
    </row>
    <row r="221" spans="1:4">
      <c r="A221" s="92">
        <v>2010</v>
      </c>
      <c r="B221" s="92" t="s">
        <v>289</v>
      </c>
      <c r="C221" s="92" t="s">
        <v>95</v>
      </c>
      <c r="D221">
        <v>205.61345491521081</v>
      </c>
    </row>
    <row r="222" spans="1:4">
      <c r="A222" s="92">
        <v>2010</v>
      </c>
      <c r="B222" s="92" t="s">
        <v>289</v>
      </c>
      <c r="C222" s="92" t="s">
        <v>95</v>
      </c>
      <c r="D222">
        <v>708.54175806045509</v>
      </c>
    </row>
    <row r="223" spans="1:4">
      <c r="A223" s="92">
        <v>2010</v>
      </c>
      <c r="B223" s="92" t="s">
        <v>289</v>
      </c>
      <c r="C223" s="92" t="s">
        <v>95</v>
      </c>
      <c r="D223">
        <v>9728.1204783878729</v>
      </c>
    </row>
    <row r="224" spans="1:4">
      <c r="A224" s="92">
        <v>2010</v>
      </c>
      <c r="B224" s="92" t="s">
        <v>289</v>
      </c>
      <c r="C224" s="92" t="s">
        <v>99</v>
      </c>
      <c r="D224">
        <v>1130.1372269368919</v>
      </c>
    </row>
    <row r="225" spans="1:4">
      <c r="A225" s="92">
        <v>2010</v>
      </c>
      <c r="B225" s="92" t="s">
        <v>289</v>
      </c>
      <c r="C225" s="92" t="s">
        <v>99</v>
      </c>
      <c r="D225">
        <v>386759.89850005182</v>
      </c>
    </row>
    <row r="226" spans="1:4">
      <c r="A226" s="92">
        <v>2010</v>
      </c>
      <c r="B226" s="92" t="s">
        <v>289</v>
      </c>
      <c r="C226" s="92" t="s">
        <v>99</v>
      </c>
      <c r="D226">
        <v>0.16745197649119381</v>
      </c>
    </row>
    <row r="227" spans="1:4">
      <c r="A227" s="92">
        <v>2010</v>
      </c>
      <c r="B227" s="92" t="s">
        <v>289</v>
      </c>
      <c r="C227" s="92" t="s">
        <v>99</v>
      </c>
      <c r="D227">
        <v>13358.69595262951</v>
      </c>
    </row>
    <row r="228" spans="1:4">
      <c r="A228" s="92">
        <v>2010</v>
      </c>
      <c r="B228" s="92" t="s">
        <v>289</v>
      </c>
      <c r="C228" s="92" t="s">
        <v>99</v>
      </c>
      <c r="D228">
        <v>11355.4078004729</v>
      </c>
    </row>
    <row r="229" spans="1:4">
      <c r="A229" s="92">
        <v>2010</v>
      </c>
      <c r="B229" s="92" t="s">
        <v>289</v>
      </c>
      <c r="C229" s="92" t="s">
        <v>102</v>
      </c>
      <c r="D229">
        <v>2377.4495140181389</v>
      </c>
    </row>
    <row r="230" spans="1:4">
      <c r="A230" s="92">
        <v>2010</v>
      </c>
      <c r="B230" s="92" t="s">
        <v>289</v>
      </c>
      <c r="C230" s="92" t="s">
        <v>102</v>
      </c>
      <c r="D230">
        <v>3586.7551998138429</v>
      </c>
    </row>
    <row r="231" spans="1:4">
      <c r="A231" s="92">
        <v>2010</v>
      </c>
      <c r="B231" s="92" t="s">
        <v>289</v>
      </c>
      <c r="C231" s="92" t="s">
        <v>102</v>
      </c>
      <c r="D231">
        <v>1348.5015777587889</v>
      </c>
    </row>
    <row r="232" spans="1:4">
      <c r="A232" s="92">
        <v>2010</v>
      </c>
      <c r="B232" s="92" t="s">
        <v>289</v>
      </c>
      <c r="C232" s="92" t="s">
        <v>102</v>
      </c>
      <c r="D232">
        <v>96555.999029299448</v>
      </c>
    </row>
    <row r="233" spans="1:4">
      <c r="A233" s="92">
        <v>2010</v>
      </c>
      <c r="B233" s="92" t="s">
        <v>289</v>
      </c>
      <c r="C233" s="92" t="s">
        <v>102</v>
      </c>
      <c r="D233">
        <v>23349.629196166989</v>
      </c>
    </row>
    <row r="234" spans="1:4">
      <c r="A234" s="92">
        <v>2010</v>
      </c>
      <c r="B234" s="92" t="s">
        <v>289</v>
      </c>
      <c r="C234" s="92" t="s">
        <v>102</v>
      </c>
      <c r="D234">
        <v>25343.88569793701</v>
      </c>
    </row>
    <row r="235" spans="1:4">
      <c r="A235" s="92">
        <v>2010</v>
      </c>
      <c r="B235" s="92" t="s">
        <v>289</v>
      </c>
      <c r="C235" s="92" t="s">
        <v>102</v>
      </c>
      <c r="D235">
        <v>39596.927574920657</v>
      </c>
    </row>
    <row r="236" spans="1:4">
      <c r="A236" s="92">
        <v>2010</v>
      </c>
      <c r="B236" s="92" t="s">
        <v>289</v>
      </c>
      <c r="C236" s="92" t="s">
        <v>108</v>
      </c>
      <c r="D236">
        <v>8455.702591309624</v>
      </c>
    </row>
    <row r="237" spans="1:4">
      <c r="A237" s="92">
        <v>2010</v>
      </c>
      <c r="B237" s="92" t="s">
        <v>289</v>
      </c>
      <c r="C237" s="92" t="s">
        <v>108</v>
      </c>
      <c r="D237">
        <v>20593.740790088101</v>
      </c>
    </row>
    <row r="238" spans="1:4">
      <c r="A238" s="92">
        <v>2010</v>
      </c>
      <c r="B238" s="92" t="s">
        <v>289</v>
      </c>
      <c r="C238" s="92" t="s">
        <v>108</v>
      </c>
      <c r="D238">
        <v>16491.99534546275</v>
      </c>
    </row>
    <row r="239" spans="1:4">
      <c r="A239" s="92">
        <v>2010</v>
      </c>
      <c r="B239" s="92" t="s">
        <v>289</v>
      </c>
      <c r="C239" s="92" t="s">
        <v>110</v>
      </c>
      <c r="D239">
        <v>49.103093293232142</v>
      </c>
    </row>
    <row r="240" spans="1:4">
      <c r="A240" s="92">
        <v>2010</v>
      </c>
      <c r="B240" s="92" t="s">
        <v>289</v>
      </c>
      <c r="C240" s="92" t="s">
        <v>180</v>
      </c>
      <c r="D240">
        <v>0.49318442076439312</v>
      </c>
    </row>
    <row r="241" spans="1:4">
      <c r="A241" s="92">
        <v>2010</v>
      </c>
      <c r="B241" s="92" t="s">
        <v>289</v>
      </c>
      <c r="C241" s="92" t="s">
        <v>180</v>
      </c>
      <c r="D241">
        <v>7124.5164261322316</v>
      </c>
    </row>
    <row r="242" spans="1:4">
      <c r="A242" s="92">
        <v>2010</v>
      </c>
      <c r="B242" s="92" t="s">
        <v>289</v>
      </c>
      <c r="C242" s="92" t="s">
        <v>180</v>
      </c>
      <c r="D242">
        <v>3.7019644597241692</v>
      </c>
    </row>
    <row r="243" spans="1:4">
      <c r="A243" s="92">
        <v>2010</v>
      </c>
      <c r="B243" s="92" t="s">
        <v>289</v>
      </c>
      <c r="C243" s="92" t="s">
        <v>180</v>
      </c>
      <c r="D243">
        <v>1.755255100362189</v>
      </c>
    </row>
    <row r="244" spans="1:4">
      <c r="A244" s="92">
        <v>2010</v>
      </c>
      <c r="B244" s="92" t="s">
        <v>289</v>
      </c>
      <c r="C244" s="92" t="s">
        <v>180</v>
      </c>
      <c r="D244">
        <v>8.6610057466031662E-2</v>
      </c>
    </row>
    <row r="245" spans="1:4">
      <c r="A245" s="92">
        <v>2010</v>
      </c>
      <c r="B245" s="92" t="s">
        <v>289</v>
      </c>
      <c r="C245" s="92" t="s">
        <v>112</v>
      </c>
      <c r="D245">
        <v>20867.296361191002</v>
      </c>
    </row>
    <row r="246" spans="1:4">
      <c r="A246" s="92">
        <v>2010</v>
      </c>
      <c r="B246" s="92" t="s">
        <v>289</v>
      </c>
      <c r="C246" s="92" t="s">
        <v>112</v>
      </c>
      <c r="D246">
        <v>176.69683108808391</v>
      </c>
    </row>
    <row r="247" spans="1:4">
      <c r="A247" s="92">
        <v>2010</v>
      </c>
      <c r="B247" s="92" t="s">
        <v>289</v>
      </c>
      <c r="C247" s="92" t="s">
        <v>112</v>
      </c>
      <c r="D247">
        <v>73.610424373468845</v>
      </c>
    </row>
    <row r="248" spans="1:4">
      <c r="A248" s="92">
        <v>2010</v>
      </c>
      <c r="B248" s="92" t="s">
        <v>289</v>
      </c>
      <c r="C248" s="92" t="s">
        <v>112</v>
      </c>
      <c r="D248">
        <v>16281.381909179679</v>
      </c>
    </row>
    <row r="249" spans="1:4">
      <c r="A249" s="92">
        <v>2010</v>
      </c>
      <c r="B249" s="92" t="s">
        <v>289</v>
      </c>
      <c r="C249" s="92" t="s">
        <v>112</v>
      </c>
      <c r="D249">
        <v>12895.167845803509</v>
      </c>
    </row>
    <row r="250" spans="1:4">
      <c r="A250" s="92">
        <v>2010</v>
      </c>
      <c r="B250" s="92" t="s">
        <v>289</v>
      </c>
      <c r="C250" s="92" t="s">
        <v>112</v>
      </c>
      <c r="D250">
        <v>29612.723836327161</v>
      </c>
    </row>
    <row r="251" spans="1:4">
      <c r="A251" s="92">
        <v>2010</v>
      </c>
      <c r="B251" s="92" t="s">
        <v>289</v>
      </c>
      <c r="C251" s="92" t="s">
        <v>112</v>
      </c>
      <c r="D251">
        <v>1493.043801116946</v>
      </c>
    </row>
    <row r="252" spans="1:4">
      <c r="A252" s="92">
        <v>2010</v>
      </c>
      <c r="B252" s="92" t="s">
        <v>289</v>
      </c>
      <c r="C252" s="92" t="s">
        <v>112</v>
      </c>
      <c r="D252">
        <v>2540.7951732635552</v>
      </c>
    </row>
    <row r="253" spans="1:4">
      <c r="A253" s="92">
        <v>2010</v>
      </c>
      <c r="B253" s="92" t="s">
        <v>289</v>
      </c>
      <c r="C253" s="92" t="s">
        <v>112</v>
      </c>
      <c r="D253">
        <v>97792.989053148995</v>
      </c>
    </row>
    <row r="254" spans="1:4">
      <c r="A254" s="92">
        <v>2010</v>
      </c>
      <c r="B254" s="92" t="s">
        <v>289</v>
      </c>
      <c r="C254" s="92" t="s">
        <v>112</v>
      </c>
      <c r="D254">
        <v>9.3760478258132594</v>
      </c>
    </row>
    <row r="255" spans="1:4">
      <c r="A255" s="92">
        <v>2010</v>
      </c>
      <c r="B255" s="92" t="s">
        <v>289</v>
      </c>
      <c r="C255" s="92" t="s">
        <v>112</v>
      </c>
      <c r="D255">
        <v>148309.73782070869</v>
      </c>
    </row>
    <row r="256" spans="1:4">
      <c r="A256" s="92">
        <v>2010</v>
      </c>
      <c r="B256" s="92" t="s">
        <v>289</v>
      </c>
      <c r="C256" s="92" t="s">
        <v>112</v>
      </c>
      <c r="D256">
        <v>555.86303059358102</v>
      </c>
    </row>
    <row r="257" spans="1:4">
      <c r="A257" s="92">
        <v>2010</v>
      </c>
      <c r="B257" s="92" t="s">
        <v>289</v>
      </c>
      <c r="C257" s="92" t="s">
        <v>112</v>
      </c>
      <c r="D257">
        <v>48889.143603515622</v>
      </c>
    </row>
    <row r="258" spans="1:4">
      <c r="A258" s="92">
        <v>2010</v>
      </c>
      <c r="B258" s="92" t="s">
        <v>289</v>
      </c>
      <c r="C258" s="92" t="s">
        <v>112</v>
      </c>
      <c r="D258">
        <v>4028.0040405273421</v>
      </c>
    </row>
    <row r="259" spans="1:4">
      <c r="A259" s="92">
        <v>2010</v>
      </c>
      <c r="B259" s="92" t="s">
        <v>289</v>
      </c>
      <c r="C259" s="92" t="s">
        <v>112</v>
      </c>
      <c r="D259">
        <v>5941.0035223044279</v>
      </c>
    </row>
    <row r="260" spans="1:4">
      <c r="A260" s="92">
        <v>2010</v>
      </c>
      <c r="B260" s="92" t="s">
        <v>289</v>
      </c>
      <c r="C260" s="92" t="s">
        <v>112</v>
      </c>
      <c r="D260">
        <v>9298.1565781228801</v>
      </c>
    </row>
    <row r="261" spans="1:4">
      <c r="A261" s="92">
        <v>2010</v>
      </c>
      <c r="B261" s="92" t="s">
        <v>289</v>
      </c>
      <c r="C261" s="92" t="s">
        <v>112</v>
      </c>
      <c r="D261">
        <v>909.82864990234361</v>
      </c>
    </row>
    <row r="262" spans="1:4">
      <c r="A262" s="92">
        <v>2010</v>
      </c>
      <c r="B262" s="92" t="s">
        <v>289</v>
      </c>
      <c r="C262" s="92" t="s">
        <v>115</v>
      </c>
      <c r="D262">
        <v>60353.102197265631</v>
      </c>
    </row>
    <row r="263" spans="1:4">
      <c r="A263" s="92">
        <v>2010</v>
      </c>
      <c r="B263" s="92" t="s">
        <v>289</v>
      </c>
      <c r="C263" s="92" t="s">
        <v>115</v>
      </c>
      <c r="D263">
        <v>197.6555335861201</v>
      </c>
    </row>
    <row r="264" spans="1:4">
      <c r="A264" s="92">
        <v>2010</v>
      </c>
      <c r="B264" s="92" t="s">
        <v>289</v>
      </c>
      <c r="C264" s="92" t="s">
        <v>118</v>
      </c>
      <c r="D264">
        <v>85.748791584556685</v>
      </c>
    </row>
    <row r="265" spans="1:4">
      <c r="A265" s="92">
        <v>2010</v>
      </c>
      <c r="B265" s="92" t="s">
        <v>289</v>
      </c>
      <c r="C265" s="92" t="s">
        <v>118</v>
      </c>
      <c r="D265">
        <v>2753.8384586618658</v>
      </c>
    </row>
    <row r="266" spans="1:4">
      <c r="A266" s="92">
        <v>2010</v>
      </c>
      <c r="B266" s="92" t="s">
        <v>289</v>
      </c>
      <c r="C266" s="92" t="s">
        <v>121</v>
      </c>
      <c r="D266">
        <v>57979.759456592183</v>
      </c>
    </row>
    <row r="267" spans="1:4">
      <c r="A267" s="92">
        <v>2010</v>
      </c>
      <c r="B267" s="92" t="s">
        <v>289</v>
      </c>
      <c r="C267" s="92" t="s">
        <v>121</v>
      </c>
      <c r="D267">
        <v>732.80953475853039</v>
      </c>
    </row>
    <row r="268" spans="1:4">
      <c r="A268" s="92">
        <v>2010</v>
      </c>
      <c r="B268" s="92" t="s">
        <v>289</v>
      </c>
      <c r="C268" s="92" t="s">
        <v>181</v>
      </c>
      <c r="D268">
        <v>41472.82788085936</v>
      </c>
    </row>
    <row r="269" spans="1:4">
      <c r="A269" s="92">
        <v>2010</v>
      </c>
      <c r="B269" s="92" t="s">
        <v>289</v>
      </c>
      <c r="C269" s="92" t="s">
        <v>181</v>
      </c>
      <c r="D269">
        <v>50.701644445446739</v>
      </c>
    </row>
    <row r="270" spans="1:4">
      <c r="A270" s="92">
        <v>2010</v>
      </c>
      <c r="B270" s="92" t="s">
        <v>289</v>
      </c>
      <c r="C270" s="92" t="s">
        <v>181</v>
      </c>
      <c r="D270">
        <v>348.79312917258591</v>
      </c>
    </row>
    <row r="271" spans="1:4">
      <c r="A271" s="92">
        <v>2010</v>
      </c>
      <c r="B271" s="92" t="s">
        <v>289</v>
      </c>
      <c r="C271" s="92" t="s">
        <v>181</v>
      </c>
      <c r="D271">
        <v>38922.907648796303</v>
      </c>
    </row>
    <row r="272" spans="1:4">
      <c r="A272" s="92">
        <v>2010</v>
      </c>
      <c r="B272" s="92" t="s">
        <v>289</v>
      </c>
      <c r="C272" s="92" t="s">
        <v>181</v>
      </c>
      <c r="D272">
        <v>63098.690185546868</v>
      </c>
    </row>
    <row r="273" spans="1:4">
      <c r="A273" s="92">
        <v>2010</v>
      </c>
      <c r="B273" s="92" t="s">
        <v>289</v>
      </c>
      <c r="C273" s="92" t="s">
        <v>124</v>
      </c>
      <c r="D273">
        <v>42717.329517711543</v>
      </c>
    </row>
    <row r="274" spans="1:4">
      <c r="A274" s="92">
        <v>2010</v>
      </c>
      <c r="B274" s="92" t="s">
        <v>289</v>
      </c>
      <c r="C274" s="92" t="s">
        <v>130</v>
      </c>
      <c r="D274">
        <v>12769.01366174605</v>
      </c>
    </row>
    <row r="275" spans="1:4">
      <c r="A275" s="92">
        <v>2010</v>
      </c>
      <c r="B275" s="92" t="s">
        <v>289</v>
      </c>
      <c r="C275" s="92" t="s">
        <v>130</v>
      </c>
      <c r="D275">
        <v>9.4349882103061139E-2</v>
      </c>
    </row>
    <row r="276" spans="1:4">
      <c r="A276" s="92">
        <v>2010</v>
      </c>
      <c r="B276" s="92" t="s">
        <v>289</v>
      </c>
      <c r="C276" s="92" t="s">
        <v>130</v>
      </c>
      <c r="D276">
        <v>21383.725401114669</v>
      </c>
    </row>
    <row r="277" spans="1:4">
      <c r="A277" s="92">
        <v>2010</v>
      </c>
      <c r="B277" s="92" t="s">
        <v>289</v>
      </c>
      <c r="C277" s="92" t="s">
        <v>130</v>
      </c>
      <c r="D277">
        <v>3619.6596387087852</v>
      </c>
    </row>
    <row r="278" spans="1:4">
      <c r="A278" s="92">
        <v>2010</v>
      </c>
      <c r="B278" s="92" t="s">
        <v>289</v>
      </c>
      <c r="C278" s="92" t="s">
        <v>130</v>
      </c>
      <c r="D278">
        <v>2779.372293401419</v>
      </c>
    </row>
    <row r="279" spans="1:4">
      <c r="A279" s="92">
        <v>2010</v>
      </c>
      <c r="B279" s="92" t="s">
        <v>289</v>
      </c>
      <c r="C279" s="92" t="s">
        <v>130</v>
      </c>
      <c r="D279">
        <v>154287.5978400012</v>
      </c>
    </row>
    <row r="280" spans="1:4">
      <c r="A280" s="92">
        <v>2010</v>
      </c>
      <c r="B280" s="92" t="s">
        <v>289</v>
      </c>
      <c r="C280" s="92" t="s">
        <v>132</v>
      </c>
      <c r="D280">
        <v>122925.8489079463</v>
      </c>
    </row>
    <row r="281" spans="1:4">
      <c r="A281" s="92">
        <v>2010</v>
      </c>
      <c r="B281" s="92" t="s">
        <v>289</v>
      </c>
      <c r="C281" s="92" t="s">
        <v>132</v>
      </c>
      <c r="D281">
        <v>545821.01015034248</v>
      </c>
    </row>
    <row r="282" spans="1:4">
      <c r="A282" s="92">
        <v>2010</v>
      </c>
      <c r="B282" s="92" t="s">
        <v>289</v>
      </c>
      <c r="C282" s="92" t="s">
        <v>132</v>
      </c>
      <c r="D282">
        <v>219087.4155395508</v>
      </c>
    </row>
    <row r="283" spans="1:4">
      <c r="A283" s="92">
        <v>2010</v>
      </c>
      <c r="B283" s="92" t="s">
        <v>289</v>
      </c>
      <c r="C283" s="92" t="s">
        <v>132</v>
      </c>
      <c r="D283">
        <v>19606.30497364805</v>
      </c>
    </row>
    <row r="284" spans="1:4">
      <c r="A284" s="92">
        <v>2010</v>
      </c>
      <c r="B284" s="92" t="s">
        <v>289</v>
      </c>
      <c r="C284" s="92" t="s">
        <v>287</v>
      </c>
      <c r="D284">
        <v>24279.433261052531</v>
      </c>
    </row>
    <row r="285" spans="1:4">
      <c r="A285" s="92">
        <v>2010</v>
      </c>
      <c r="B285" s="92" t="s">
        <v>289</v>
      </c>
      <c r="C285" s="92" t="s">
        <v>287</v>
      </c>
      <c r="D285">
        <v>418.355033933838</v>
      </c>
    </row>
    <row r="286" spans="1:4">
      <c r="A286" s="92">
        <v>2010</v>
      </c>
      <c r="B286" s="92" t="s">
        <v>289</v>
      </c>
      <c r="C286" s="92" t="s">
        <v>287</v>
      </c>
      <c r="D286">
        <v>7045.8224527685743</v>
      </c>
    </row>
    <row r="287" spans="1:4">
      <c r="A287" s="92">
        <v>2010</v>
      </c>
      <c r="B287" s="92" t="s">
        <v>289</v>
      </c>
      <c r="C287" s="92" t="s">
        <v>141</v>
      </c>
      <c r="D287">
        <v>3335.7150737063898</v>
      </c>
    </row>
    <row r="288" spans="1:4">
      <c r="A288" s="92">
        <v>2010</v>
      </c>
      <c r="B288" s="92" t="s">
        <v>289</v>
      </c>
      <c r="C288" s="92" t="s">
        <v>141</v>
      </c>
      <c r="D288">
        <v>20365.108135077058</v>
      </c>
    </row>
    <row r="289" spans="1:4">
      <c r="A289" s="92">
        <v>2010</v>
      </c>
      <c r="B289" s="92" t="s">
        <v>289</v>
      </c>
      <c r="C289" s="92" t="s">
        <v>141</v>
      </c>
      <c r="D289">
        <v>8109.7143992475112</v>
      </c>
    </row>
    <row r="290" spans="1:4">
      <c r="A290" s="92">
        <v>2010</v>
      </c>
      <c r="B290" s="92" t="s">
        <v>289</v>
      </c>
      <c r="C290" s="92" t="s">
        <v>141</v>
      </c>
      <c r="D290">
        <v>1294.682880893856</v>
      </c>
    </row>
    <row r="291" spans="1:4">
      <c r="A291" s="92">
        <v>2010</v>
      </c>
      <c r="B291" s="92" t="s">
        <v>289</v>
      </c>
      <c r="C291" s="92" t="s">
        <v>141</v>
      </c>
      <c r="D291">
        <v>10787.98855492258</v>
      </c>
    </row>
    <row r="292" spans="1:4">
      <c r="A292" s="92">
        <v>2010</v>
      </c>
      <c r="B292" s="92" t="s">
        <v>289</v>
      </c>
      <c r="C292" s="92" t="s">
        <v>141</v>
      </c>
      <c r="D292">
        <v>6426.1172054300941</v>
      </c>
    </row>
    <row r="293" spans="1:4">
      <c r="A293" s="92">
        <v>2010</v>
      </c>
      <c r="B293" s="92" t="s">
        <v>289</v>
      </c>
      <c r="C293" s="92" t="s">
        <v>141</v>
      </c>
      <c r="D293">
        <v>15347.631359119991</v>
      </c>
    </row>
    <row r="294" spans="1:4">
      <c r="A294" s="92">
        <v>2010</v>
      </c>
      <c r="B294" s="92" t="s">
        <v>289</v>
      </c>
      <c r="C294" s="92" t="s">
        <v>141</v>
      </c>
      <c r="D294">
        <v>1931.5824647796869</v>
      </c>
    </row>
    <row r="295" spans="1:4">
      <c r="A295" s="92">
        <v>2010</v>
      </c>
      <c r="B295" s="92" t="s">
        <v>289</v>
      </c>
      <c r="C295" s="92" t="s">
        <v>141</v>
      </c>
      <c r="D295">
        <v>925.3136022757401</v>
      </c>
    </row>
    <row r="296" spans="1:4">
      <c r="A296" s="92">
        <v>2010</v>
      </c>
      <c r="B296" s="92" t="s">
        <v>289</v>
      </c>
      <c r="C296" s="92" t="s">
        <v>141</v>
      </c>
      <c r="D296">
        <v>71.402937067100353</v>
      </c>
    </row>
    <row r="297" spans="1:4">
      <c r="A297" s="92">
        <v>2010</v>
      </c>
      <c r="B297" s="92" t="s">
        <v>289</v>
      </c>
      <c r="C297" s="92" t="s">
        <v>182</v>
      </c>
      <c r="D297">
        <v>6332.5328888187551</v>
      </c>
    </row>
    <row r="298" spans="1:4">
      <c r="A298" s="92">
        <v>2010</v>
      </c>
      <c r="B298" s="92" t="s">
        <v>289</v>
      </c>
      <c r="C298" s="92" t="s">
        <v>182</v>
      </c>
      <c r="D298">
        <v>12661.071899414061</v>
      </c>
    </row>
    <row r="299" spans="1:4">
      <c r="A299" s="92">
        <v>2010</v>
      </c>
      <c r="B299" s="92" t="s">
        <v>289</v>
      </c>
      <c r="C299" s="92" t="s">
        <v>182</v>
      </c>
      <c r="D299">
        <v>11357.908374023429</v>
      </c>
    </row>
    <row r="300" spans="1:4">
      <c r="A300" s="92">
        <v>2010</v>
      </c>
      <c r="B300" s="92" t="s">
        <v>289</v>
      </c>
      <c r="C300" s="92" t="s">
        <v>144</v>
      </c>
      <c r="D300">
        <v>6437.8494995117162</v>
      </c>
    </row>
    <row r="301" spans="1:4">
      <c r="A301" s="92">
        <v>2010</v>
      </c>
      <c r="B301" s="92" t="s">
        <v>289</v>
      </c>
      <c r="C301" s="92" t="s">
        <v>144</v>
      </c>
      <c r="D301">
        <v>2908.8894662857101</v>
      </c>
    </row>
    <row r="302" spans="1:4">
      <c r="A302" s="92">
        <v>2010</v>
      </c>
      <c r="B302" s="92" t="s">
        <v>289</v>
      </c>
      <c r="C302" s="92" t="s">
        <v>144</v>
      </c>
      <c r="D302">
        <v>18.176482681274141</v>
      </c>
    </row>
    <row r="303" spans="1:4">
      <c r="A303" s="92">
        <v>2010</v>
      </c>
      <c r="B303" s="92" t="s">
        <v>289</v>
      </c>
      <c r="C303" s="92" t="s">
        <v>144</v>
      </c>
      <c r="D303">
        <v>2.3156620950699112</v>
      </c>
    </row>
    <row r="304" spans="1:4">
      <c r="A304" s="92">
        <v>2010</v>
      </c>
      <c r="B304" s="92" t="s">
        <v>289</v>
      </c>
      <c r="C304" s="92" t="s">
        <v>144</v>
      </c>
      <c r="D304">
        <v>715.66229000092039</v>
      </c>
    </row>
    <row r="305" spans="1:4">
      <c r="A305" s="92">
        <v>2010</v>
      </c>
      <c r="B305" s="92" t="s">
        <v>289</v>
      </c>
      <c r="C305" s="92" t="s">
        <v>144</v>
      </c>
      <c r="D305">
        <v>1355.660060214999</v>
      </c>
    </row>
    <row r="306" spans="1:4">
      <c r="A306" s="92">
        <v>2010</v>
      </c>
      <c r="B306" s="92" t="s">
        <v>289</v>
      </c>
      <c r="C306" s="92" t="s">
        <v>144</v>
      </c>
      <c r="D306">
        <v>4.8144635009766716</v>
      </c>
    </row>
    <row r="307" spans="1:4">
      <c r="A307" s="92">
        <v>2010</v>
      </c>
      <c r="B307" s="92" t="s">
        <v>289</v>
      </c>
      <c r="C307" s="92" t="s">
        <v>147</v>
      </c>
      <c r="D307">
        <v>28715.411718478219</v>
      </c>
    </row>
    <row r="308" spans="1:4">
      <c r="A308" s="92">
        <v>2010</v>
      </c>
      <c r="B308" s="92" t="s">
        <v>289</v>
      </c>
      <c r="C308" s="92" t="s">
        <v>147</v>
      </c>
      <c r="D308">
        <v>14107.49044418335</v>
      </c>
    </row>
    <row r="309" spans="1:4">
      <c r="A309" s="92">
        <v>2010</v>
      </c>
      <c r="B309" s="92" t="s">
        <v>289</v>
      </c>
      <c r="C309" s="92" t="s">
        <v>147</v>
      </c>
      <c r="D309">
        <v>17998.200267028809</v>
      </c>
    </row>
    <row r="310" spans="1:4">
      <c r="A310" s="92">
        <v>2010</v>
      </c>
      <c r="B310" s="92" t="s">
        <v>289</v>
      </c>
      <c r="C310" s="92" t="s">
        <v>147</v>
      </c>
      <c r="D310">
        <v>21618.29119065003</v>
      </c>
    </row>
    <row r="311" spans="1:4">
      <c r="A311" s="92">
        <v>2010</v>
      </c>
      <c r="B311" s="92" t="s">
        <v>289</v>
      </c>
      <c r="C311" s="92" t="s">
        <v>147</v>
      </c>
      <c r="D311">
        <v>16866.455269722712</v>
      </c>
    </row>
    <row r="312" spans="1:4">
      <c r="A312" s="92">
        <v>2010</v>
      </c>
      <c r="B312" s="92" t="s">
        <v>289</v>
      </c>
      <c r="C312" s="92" t="s">
        <v>183</v>
      </c>
      <c r="D312">
        <v>72.00368205829156</v>
      </c>
    </row>
    <row r="313" spans="1:4">
      <c r="A313" s="92">
        <v>2010</v>
      </c>
      <c r="B313" s="92" t="s">
        <v>289</v>
      </c>
      <c r="C313" s="92" t="s">
        <v>183</v>
      </c>
      <c r="D313">
        <v>2222.5414941697259</v>
      </c>
    </row>
    <row r="314" spans="1:4">
      <c r="A314" s="92">
        <v>2010</v>
      </c>
      <c r="B314" s="92" t="s">
        <v>289</v>
      </c>
      <c r="C314" s="92" t="s">
        <v>183</v>
      </c>
      <c r="D314">
        <v>362.4254695225996</v>
      </c>
    </row>
    <row r="315" spans="1:4">
      <c r="A315" s="92">
        <v>2010</v>
      </c>
      <c r="B315" s="92" t="s">
        <v>289</v>
      </c>
      <c r="C315" s="92" t="s">
        <v>183</v>
      </c>
      <c r="D315">
        <v>476.18625359362898</v>
      </c>
    </row>
    <row r="316" spans="1:4">
      <c r="A316" s="92">
        <v>2010</v>
      </c>
      <c r="B316" s="92" t="s">
        <v>289</v>
      </c>
      <c r="C316" s="92" t="s">
        <v>149</v>
      </c>
      <c r="D316">
        <v>4427.038611007426</v>
      </c>
    </row>
    <row r="317" spans="1:4">
      <c r="A317" s="92">
        <v>2010</v>
      </c>
      <c r="B317" s="92" t="s">
        <v>289</v>
      </c>
      <c r="C317" s="92" t="s">
        <v>149</v>
      </c>
      <c r="D317">
        <v>41.813832757516117</v>
      </c>
    </row>
    <row r="318" spans="1:4">
      <c r="A318" s="92">
        <v>2010</v>
      </c>
      <c r="B318" s="92" t="s">
        <v>289</v>
      </c>
      <c r="C318" s="92" t="s">
        <v>149</v>
      </c>
      <c r="D318">
        <v>663.03085143340354</v>
      </c>
    </row>
    <row r="319" spans="1:4">
      <c r="A319" s="92">
        <v>2010</v>
      </c>
      <c r="B319" s="92" t="s">
        <v>289</v>
      </c>
      <c r="C319" s="92" t="s">
        <v>149</v>
      </c>
      <c r="D319">
        <v>1.8951720624766481E-29</v>
      </c>
    </row>
    <row r="320" spans="1:4">
      <c r="A320" s="92">
        <v>2010</v>
      </c>
      <c r="B320" s="92" t="s">
        <v>289</v>
      </c>
      <c r="C320" s="92" t="s">
        <v>149</v>
      </c>
      <c r="D320">
        <v>6.783769796954279</v>
      </c>
    </row>
    <row r="321" spans="1:4">
      <c r="A321" s="92">
        <v>2010</v>
      </c>
      <c r="B321" s="92" t="s">
        <v>289</v>
      </c>
      <c r="C321" s="92" t="s">
        <v>155</v>
      </c>
      <c r="D321">
        <v>27883.364078439579</v>
      </c>
    </row>
    <row r="322" spans="1:4">
      <c r="A322" s="92">
        <v>2010</v>
      </c>
      <c r="B322" s="92" t="s">
        <v>289</v>
      </c>
      <c r="C322" s="92" t="s">
        <v>155</v>
      </c>
      <c r="D322">
        <v>23720.508569335929</v>
      </c>
    </row>
    <row r="323" spans="1:4">
      <c r="A323" s="92">
        <v>2010</v>
      </c>
      <c r="B323" s="92" t="s">
        <v>289</v>
      </c>
      <c r="C323" s="92" t="s">
        <v>155</v>
      </c>
      <c r="D323">
        <v>5547.1589036629621</v>
      </c>
    </row>
    <row r="324" spans="1:4">
      <c r="A324" s="92">
        <v>2010</v>
      </c>
      <c r="B324" s="92" t="s">
        <v>289</v>
      </c>
      <c r="C324" s="92" t="s">
        <v>155</v>
      </c>
      <c r="D324">
        <v>87734.17183889974</v>
      </c>
    </row>
    <row r="325" spans="1:4">
      <c r="A325" s="92">
        <v>2010</v>
      </c>
      <c r="B325" s="92" t="s">
        <v>289</v>
      </c>
      <c r="C325" s="92" t="s">
        <v>155</v>
      </c>
      <c r="D325">
        <v>112925.6182185291</v>
      </c>
    </row>
    <row r="326" spans="1:4">
      <c r="A326" s="92">
        <v>2010</v>
      </c>
      <c r="B326" s="92" t="s">
        <v>289</v>
      </c>
      <c r="C326" s="92" t="s">
        <v>155</v>
      </c>
      <c r="D326">
        <v>23237.569097808751</v>
      </c>
    </row>
    <row r="327" spans="1:4">
      <c r="A327" s="92">
        <v>2010</v>
      </c>
      <c r="B327" s="92" t="s">
        <v>289</v>
      </c>
      <c r="C327" s="92" t="s">
        <v>155</v>
      </c>
      <c r="D327">
        <v>5521.5096607384949</v>
      </c>
    </row>
    <row r="328" spans="1:4">
      <c r="A328" s="92">
        <v>2010</v>
      </c>
      <c r="B328" s="92" t="s">
        <v>289</v>
      </c>
      <c r="C328" s="92" t="s">
        <v>155</v>
      </c>
      <c r="D328">
        <v>390.78879223948172</v>
      </c>
    </row>
    <row r="329" spans="1:4">
      <c r="A329" s="92">
        <v>2015</v>
      </c>
      <c r="B329" s="92" t="s">
        <v>289</v>
      </c>
      <c r="C329" s="92" t="s">
        <v>78</v>
      </c>
      <c r="D329">
        <v>218.53391102455939</v>
      </c>
    </row>
    <row r="330" spans="1:4">
      <c r="A330" s="92">
        <v>2015</v>
      </c>
      <c r="B330" s="92" t="s">
        <v>289</v>
      </c>
      <c r="C330" s="92" t="s">
        <v>78</v>
      </c>
      <c r="D330">
        <v>13825.66994865298</v>
      </c>
    </row>
    <row r="331" spans="1:4">
      <c r="A331" s="92">
        <v>2015</v>
      </c>
      <c r="B331" s="92" t="s">
        <v>289</v>
      </c>
      <c r="C331" s="92" t="s">
        <v>78</v>
      </c>
      <c r="D331">
        <v>220.3547128921962</v>
      </c>
    </row>
    <row r="332" spans="1:4">
      <c r="A332" s="92">
        <v>2015</v>
      </c>
      <c r="B332" s="92" t="s">
        <v>289</v>
      </c>
      <c r="C332" s="92" t="s">
        <v>78</v>
      </c>
      <c r="D332">
        <v>9268.8928738405393</v>
      </c>
    </row>
    <row r="333" spans="1:4">
      <c r="A333" s="92">
        <v>2015</v>
      </c>
      <c r="B333" s="92" t="s">
        <v>289</v>
      </c>
      <c r="C333" s="92" t="s">
        <v>78</v>
      </c>
      <c r="D333">
        <v>555.49646317128838</v>
      </c>
    </row>
    <row r="334" spans="1:4">
      <c r="A334" s="92">
        <v>2015</v>
      </c>
      <c r="B334" s="92" t="s">
        <v>289</v>
      </c>
      <c r="C334" s="92" t="s">
        <v>78</v>
      </c>
      <c r="D334">
        <v>1669.175205853003</v>
      </c>
    </row>
    <row r="335" spans="1:4">
      <c r="A335" s="92">
        <v>2015</v>
      </c>
      <c r="B335" s="92" t="s">
        <v>289</v>
      </c>
      <c r="C335" s="92" t="s">
        <v>78</v>
      </c>
      <c r="D335">
        <v>1327.947713888773</v>
      </c>
    </row>
    <row r="336" spans="1:4">
      <c r="A336" s="92">
        <v>2015</v>
      </c>
      <c r="B336" s="92" t="s">
        <v>289</v>
      </c>
      <c r="C336" s="92" t="s">
        <v>78</v>
      </c>
      <c r="D336">
        <v>1729.588732132738</v>
      </c>
    </row>
    <row r="337" spans="1:4">
      <c r="A337" s="92">
        <v>2015</v>
      </c>
      <c r="B337" s="92" t="s">
        <v>289</v>
      </c>
      <c r="C337" s="92" t="s">
        <v>81</v>
      </c>
      <c r="D337">
        <v>295.28437461853002</v>
      </c>
    </row>
    <row r="338" spans="1:4">
      <c r="A338" s="92">
        <v>2015</v>
      </c>
      <c r="B338" s="92" t="s">
        <v>289</v>
      </c>
      <c r="C338" s="92" t="s">
        <v>81</v>
      </c>
      <c r="D338">
        <v>5820.17431640625</v>
      </c>
    </row>
    <row r="339" spans="1:4">
      <c r="A339" s="92">
        <v>2015</v>
      </c>
      <c r="B339" s="92" t="s">
        <v>289</v>
      </c>
      <c r="C339" s="92" t="s">
        <v>81</v>
      </c>
      <c r="D339">
        <v>49801.235925292967</v>
      </c>
    </row>
    <row r="340" spans="1:4">
      <c r="A340" s="92">
        <v>2015</v>
      </c>
      <c r="B340" s="92" t="s">
        <v>289</v>
      </c>
      <c r="C340" s="92" t="s">
        <v>81</v>
      </c>
      <c r="D340">
        <v>34700.473245917223</v>
      </c>
    </row>
    <row r="341" spans="1:4">
      <c r="A341" s="92">
        <v>2015</v>
      </c>
      <c r="B341" s="92" t="s">
        <v>289</v>
      </c>
      <c r="C341" s="92" t="s">
        <v>81</v>
      </c>
      <c r="D341">
        <v>9521.9832799137348</v>
      </c>
    </row>
    <row r="342" spans="1:4">
      <c r="A342" s="92">
        <v>2015</v>
      </c>
      <c r="B342" s="92" t="s">
        <v>289</v>
      </c>
      <c r="C342" s="92" t="s">
        <v>81</v>
      </c>
      <c r="D342">
        <v>8077.3214905199802</v>
      </c>
    </row>
    <row r="343" spans="1:4">
      <c r="A343" s="92">
        <v>2015</v>
      </c>
      <c r="B343" s="92" t="s">
        <v>289</v>
      </c>
      <c r="C343" s="92" t="s">
        <v>81</v>
      </c>
      <c r="D343">
        <v>1736.64704208374</v>
      </c>
    </row>
    <row r="344" spans="1:4">
      <c r="A344" s="92">
        <v>2015</v>
      </c>
      <c r="B344" s="92" t="s">
        <v>289</v>
      </c>
      <c r="C344" s="92" t="s">
        <v>81</v>
      </c>
      <c r="D344">
        <v>109.42012894153559</v>
      </c>
    </row>
    <row r="345" spans="1:4">
      <c r="A345" s="92">
        <v>2015</v>
      </c>
      <c r="B345" s="92" t="s">
        <v>289</v>
      </c>
      <c r="C345" s="92" t="s">
        <v>81</v>
      </c>
      <c r="D345">
        <v>302.10173492431579</v>
      </c>
    </row>
    <row r="346" spans="1:4">
      <c r="A346" s="92">
        <v>2015</v>
      </c>
      <c r="B346" s="92" t="s">
        <v>289</v>
      </c>
      <c r="C346" s="92" t="s">
        <v>81</v>
      </c>
      <c r="D346">
        <v>1278.3175538296709</v>
      </c>
    </row>
    <row r="347" spans="1:4">
      <c r="A347" s="92">
        <v>2015</v>
      </c>
      <c r="B347" s="92" t="s">
        <v>289</v>
      </c>
      <c r="C347" s="92" t="s">
        <v>81</v>
      </c>
      <c r="D347">
        <v>215.2727500847306</v>
      </c>
    </row>
    <row r="348" spans="1:4">
      <c r="A348" s="92">
        <v>2015</v>
      </c>
      <c r="B348" s="92" t="s">
        <v>289</v>
      </c>
      <c r="C348" s="92" t="s">
        <v>87</v>
      </c>
      <c r="D348">
        <v>3.413793029159462</v>
      </c>
    </row>
    <row r="349" spans="1:4">
      <c r="A349" s="92">
        <v>2015</v>
      </c>
      <c r="B349" s="92" t="s">
        <v>289</v>
      </c>
      <c r="C349" s="92" t="s">
        <v>87</v>
      </c>
      <c r="D349">
        <v>80.047174415308589</v>
      </c>
    </row>
    <row r="350" spans="1:4">
      <c r="A350" s="92">
        <v>2015</v>
      </c>
      <c r="B350" s="92" t="s">
        <v>289</v>
      </c>
      <c r="C350" s="92" t="s">
        <v>87</v>
      </c>
      <c r="D350">
        <v>2400.4618251078932</v>
      </c>
    </row>
    <row r="351" spans="1:4">
      <c r="A351" s="92">
        <v>2015</v>
      </c>
      <c r="B351" s="92" t="s">
        <v>289</v>
      </c>
      <c r="C351" s="92" t="s">
        <v>87</v>
      </c>
      <c r="D351">
        <v>3586.664414945642</v>
      </c>
    </row>
    <row r="352" spans="1:4">
      <c r="A352" s="92">
        <v>2015</v>
      </c>
      <c r="B352" s="92" t="s">
        <v>289</v>
      </c>
      <c r="C352" s="92" t="s">
        <v>87</v>
      </c>
      <c r="D352">
        <v>5189.5911774393862</v>
      </c>
    </row>
    <row r="353" spans="1:4">
      <c r="A353" s="92">
        <v>2015</v>
      </c>
      <c r="B353" s="92" t="s">
        <v>289</v>
      </c>
      <c r="C353" s="92" t="s">
        <v>87</v>
      </c>
      <c r="D353">
        <v>642.36148327707076</v>
      </c>
    </row>
    <row r="354" spans="1:4">
      <c r="A354" s="92">
        <v>2015</v>
      </c>
      <c r="B354" s="92" t="s">
        <v>289</v>
      </c>
      <c r="C354" s="92" t="s">
        <v>87</v>
      </c>
      <c r="D354">
        <v>168.95287991767381</v>
      </c>
    </row>
    <row r="355" spans="1:4">
      <c r="A355" s="92">
        <v>2015</v>
      </c>
      <c r="B355" s="92" t="s">
        <v>289</v>
      </c>
      <c r="C355" s="92" t="s">
        <v>87</v>
      </c>
      <c r="D355">
        <v>15.145405618170519</v>
      </c>
    </row>
    <row r="356" spans="1:4">
      <c r="A356" s="92">
        <v>2015</v>
      </c>
      <c r="B356" s="92" t="s">
        <v>289</v>
      </c>
      <c r="C356" s="92" t="s">
        <v>87</v>
      </c>
      <c r="D356">
        <v>0.39309336009844781</v>
      </c>
    </row>
    <row r="357" spans="1:4">
      <c r="A357" s="92">
        <v>2015</v>
      </c>
      <c r="B357" s="92" t="s">
        <v>289</v>
      </c>
      <c r="C357" s="92" t="s">
        <v>87</v>
      </c>
      <c r="D357">
        <v>432.99811110258258</v>
      </c>
    </row>
    <row r="358" spans="1:4">
      <c r="A358" s="92">
        <v>2015</v>
      </c>
      <c r="B358" s="92" t="s">
        <v>289</v>
      </c>
      <c r="C358" s="92" t="s">
        <v>87</v>
      </c>
      <c r="D358">
        <v>150.141909983256</v>
      </c>
    </row>
    <row r="359" spans="1:4">
      <c r="A359" s="92">
        <v>2015</v>
      </c>
      <c r="B359" s="92" t="s">
        <v>289</v>
      </c>
      <c r="C359" s="92" t="s">
        <v>87</v>
      </c>
      <c r="D359">
        <v>3177.7931227723152</v>
      </c>
    </row>
    <row r="360" spans="1:4">
      <c r="A360" s="92">
        <v>2015</v>
      </c>
      <c r="B360" s="92" t="s">
        <v>289</v>
      </c>
      <c r="C360" s="92" t="s">
        <v>84</v>
      </c>
      <c r="D360">
        <v>2140.3090898483279</v>
      </c>
    </row>
    <row r="361" spans="1:4">
      <c r="A361" s="92">
        <v>2015</v>
      </c>
      <c r="B361" s="92" t="s">
        <v>289</v>
      </c>
      <c r="C361" s="92" t="s">
        <v>84</v>
      </c>
      <c r="D361">
        <v>4711.9083976745605</v>
      </c>
    </row>
    <row r="362" spans="1:4">
      <c r="A362" s="92">
        <v>2015</v>
      </c>
      <c r="B362" s="92" t="s">
        <v>289</v>
      </c>
      <c r="C362" s="92" t="s">
        <v>84</v>
      </c>
      <c r="D362">
        <v>2630.6605465281591</v>
      </c>
    </row>
    <row r="363" spans="1:4">
      <c r="A363" s="92">
        <v>2015</v>
      </c>
      <c r="B363" s="92" t="s">
        <v>289</v>
      </c>
      <c r="C363" s="92" t="s">
        <v>84</v>
      </c>
      <c r="D363">
        <v>6.0742896471244903</v>
      </c>
    </row>
    <row r="364" spans="1:4">
      <c r="A364" s="92">
        <v>2015</v>
      </c>
      <c r="B364" s="92" t="s">
        <v>289</v>
      </c>
      <c r="C364" s="92" t="s">
        <v>84</v>
      </c>
      <c r="D364">
        <v>2588.7190109252929</v>
      </c>
    </row>
    <row r="365" spans="1:4">
      <c r="A365" s="92">
        <v>2015</v>
      </c>
      <c r="B365" s="92" t="s">
        <v>289</v>
      </c>
      <c r="C365" s="92" t="s">
        <v>84</v>
      </c>
      <c r="D365">
        <v>3.0857503364874819</v>
      </c>
    </row>
    <row r="366" spans="1:4">
      <c r="A366" s="92">
        <v>2015</v>
      </c>
      <c r="B366" s="92" t="s">
        <v>289</v>
      </c>
      <c r="C366" s="92" t="s">
        <v>84</v>
      </c>
      <c r="D366">
        <v>141.38245701799281</v>
      </c>
    </row>
    <row r="367" spans="1:4">
      <c r="A367" s="92">
        <v>2015</v>
      </c>
      <c r="B367" s="92" t="s">
        <v>289</v>
      </c>
      <c r="C367" s="92" t="s">
        <v>84</v>
      </c>
      <c r="D367">
        <v>4531.4895314006999</v>
      </c>
    </row>
    <row r="368" spans="1:4">
      <c r="A368" s="92">
        <v>2015</v>
      </c>
      <c r="B368" s="92" t="s">
        <v>289</v>
      </c>
      <c r="C368" s="92" t="s">
        <v>84</v>
      </c>
      <c r="D368">
        <v>1768.2299366820009</v>
      </c>
    </row>
    <row r="369" spans="1:4">
      <c r="A369" s="92">
        <v>2015</v>
      </c>
      <c r="B369" s="92" t="s">
        <v>289</v>
      </c>
      <c r="C369" s="92" t="s">
        <v>84</v>
      </c>
      <c r="D369">
        <v>3120.2663052293251</v>
      </c>
    </row>
    <row r="370" spans="1:4">
      <c r="A370" s="92">
        <v>2015</v>
      </c>
      <c r="B370" s="92" t="s">
        <v>289</v>
      </c>
      <c r="C370" s="92" t="s">
        <v>84</v>
      </c>
      <c r="D370">
        <v>764.86635569259181</v>
      </c>
    </row>
    <row r="371" spans="1:4">
      <c r="A371" s="92">
        <v>2015</v>
      </c>
      <c r="B371" s="92" t="s">
        <v>289</v>
      </c>
      <c r="C371" s="92" t="s">
        <v>90</v>
      </c>
      <c r="D371">
        <v>640.48270027233525</v>
      </c>
    </row>
    <row r="372" spans="1:4">
      <c r="A372" s="92">
        <v>2015</v>
      </c>
      <c r="B372" s="92" t="s">
        <v>289</v>
      </c>
      <c r="C372" s="92" t="s">
        <v>90</v>
      </c>
      <c r="D372">
        <v>914.8981201158731</v>
      </c>
    </row>
    <row r="373" spans="1:4">
      <c r="A373" s="92">
        <v>2015</v>
      </c>
      <c r="B373" s="92" t="s">
        <v>289</v>
      </c>
      <c r="C373" s="92" t="s">
        <v>90</v>
      </c>
      <c r="D373">
        <v>11.066456083142461</v>
      </c>
    </row>
    <row r="374" spans="1:4">
      <c r="A374" s="92">
        <v>2015</v>
      </c>
      <c r="B374" s="92" t="s">
        <v>289</v>
      </c>
      <c r="C374" s="92" t="s">
        <v>90</v>
      </c>
      <c r="D374">
        <v>12.112995021774941</v>
      </c>
    </row>
    <row r="375" spans="1:4">
      <c r="A375" s="92">
        <v>2015</v>
      </c>
      <c r="B375" s="92" t="s">
        <v>289</v>
      </c>
      <c r="C375" s="92" t="s">
        <v>90</v>
      </c>
      <c r="D375">
        <v>8819.7002152925397</v>
      </c>
    </row>
    <row r="376" spans="1:4">
      <c r="A376" s="92">
        <v>2015</v>
      </c>
      <c r="B376" s="92" t="s">
        <v>289</v>
      </c>
      <c r="C376" s="92" t="s">
        <v>90</v>
      </c>
      <c r="D376">
        <v>32.801148598409981</v>
      </c>
    </row>
    <row r="377" spans="1:4">
      <c r="A377" s="92">
        <v>2015</v>
      </c>
      <c r="B377" s="92" t="s">
        <v>289</v>
      </c>
      <c r="C377" s="92" t="s">
        <v>95</v>
      </c>
      <c r="D377">
        <v>17859.658673095699</v>
      </c>
    </row>
    <row r="378" spans="1:4">
      <c r="A378" s="92">
        <v>2015</v>
      </c>
      <c r="B378" s="92" t="s">
        <v>289</v>
      </c>
      <c r="C378" s="92" t="s">
        <v>95</v>
      </c>
      <c r="D378">
        <v>30925.37425727096</v>
      </c>
    </row>
    <row r="379" spans="1:4">
      <c r="A379" s="92">
        <v>2015</v>
      </c>
      <c r="B379" s="92" t="s">
        <v>289</v>
      </c>
      <c r="C379" s="92" t="s">
        <v>95</v>
      </c>
      <c r="D379">
        <v>185.07653490220079</v>
      </c>
    </row>
    <row r="380" spans="1:4">
      <c r="A380" s="92">
        <v>2015</v>
      </c>
      <c r="B380" s="92" t="s">
        <v>289</v>
      </c>
      <c r="C380" s="92" t="s">
        <v>95</v>
      </c>
      <c r="D380">
        <v>43980.860534667961</v>
      </c>
    </row>
    <row r="381" spans="1:4">
      <c r="A381" s="92">
        <v>2015</v>
      </c>
      <c r="B381" s="92" t="s">
        <v>289</v>
      </c>
      <c r="C381" s="92" t="s">
        <v>95</v>
      </c>
      <c r="D381">
        <v>8000.0491447448721</v>
      </c>
    </row>
    <row r="382" spans="1:4">
      <c r="A382" s="92">
        <v>2015</v>
      </c>
      <c r="B382" s="92" t="s">
        <v>289</v>
      </c>
      <c r="C382" s="92" t="s">
        <v>95</v>
      </c>
      <c r="D382">
        <v>7135.5943237304682</v>
      </c>
    </row>
    <row r="383" spans="1:4">
      <c r="A383" s="92">
        <v>2015</v>
      </c>
      <c r="B383" s="92" t="s">
        <v>289</v>
      </c>
      <c r="C383" s="92" t="s">
        <v>95</v>
      </c>
      <c r="D383">
        <v>189.24443121552491</v>
      </c>
    </row>
    <row r="384" spans="1:4">
      <c r="A384" s="92">
        <v>2015</v>
      </c>
      <c r="B384" s="92" t="s">
        <v>289</v>
      </c>
      <c r="C384" s="92" t="s">
        <v>95</v>
      </c>
      <c r="D384">
        <v>758.28859901428245</v>
      </c>
    </row>
    <row r="385" spans="1:4">
      <c r="A385" s="92">
        <v>2015</v>
      </c>
      <c r="B385" s="92" t="s">
        <v>289</v>
      </c>
      <c r="C385" s="92" t="s">
        <v>95</v>
      </c>
      <c r="D385">
        <v>11424.07346191406</v>
      </c>
    </row>
    <row r="386" spans="1:4">
      <c r="A386" s="92">
        <v>2015</v>
      </c>
      <c r="B386" s="92" t="s">
        <v>289</v>
      </c>
      <c r="C386" s="92" t="s">
        <v>99</v>
      </c>
      <c r="D386">
        <v>1104.1007124248081</v>
      </c>
    </row>
    <row r="387" spans="1:4">
      <c r="A387" s="92">
        <v>2015</v>
      </c>
      <c r="B387" s="92" t="s">
        <v>289</v>
      </c>
      <c r="C387" s="92" t="s">
        <v>99</v>
      </c>
      <c r="D387">
        <v>376038.2665581847</v>
      </c>
    </row>
    <row r="388" spans="1:4">
      <c r="A388" s="92">
        <v>2015</v>
      </c>
      <c r="B388" s="92" t="s">
        <v>289</v>
      </c>
      <c r="C388" s="92" t="s">
        <v>99</v>
      </c>
      <c r="D388">
        <v>14125.28151972993</v>
      </c>
    </row>
    <row r="389" spans="1:4">
      <c r="A389" s="92">
        <v>2015</v>
      </c>
      <c r="B389" s="92" t="s">
        <v>289</v>
      </c>
      <c r="C389" s="92" t="s">
        <v>99</v>
      </c>
      <c r="D389">
        <v>11271.473389074259</v>
      </c>
    </row>
    <row r="390" spans="1:4">
      <c r="A390" s="92">
        <v>2015</v>
      </c>
      <c r="B390" s="92" t="s">
        <v>289</v>
      </c>
      <c r="C390" s="92" t="s">
        <v>102</v>
      </c>
      <c r="D390">
        <v>2342.4954218496582</v>
      </c>
    </row>
    <row r="391" spans="1:4">
      <c r="A391" s="92">
        <v>2015</v>
      </c>
      <c r="B391" s="92" t="s">
        <v>289</v>
      </c>
      <c r="C391" s="92" t="s">
        <v>102</v>
      </c>
      <c r="D391">
        <v>3632.6005210876469</v>
      </c>
    </row>
    <row r="392" spans="1:4">
      <c r="A392" s="92">
        <v>2015</v>
      </c>
      <c r="B392" s="92" t="s">
        <v>289</v>
      </c>
      <c r="C392" s="92" t="s">
        <v>102</v>
      </c>
      <c r="D392">
        <v>1406.3758003234841</v>
      </c>
    </row>
    <row r="393" spans="1:4">
      <c r="A393" s="92">
        <v>2015</v>
      </c>
      <c r="B393" s="92" t="s">
        <v>289</v>
      </c>
      <c r="C393" s="92" t="s">
        <v>102</v>
      </c>
      <c r="D393">
        <v>100660.70669014849</v>
      </c>
    </row>
    <row r="394" spans="1:4">
      <c r="A394" s="92">
        <v>2015</v>
      </c>
      <c r="B394" s="92" t="s">
        <v>289</v>
      </c>
      <c r="C394" s="92" t="s">
        <v>102</v>
      </c>
      <c r="D394">
        <v>23550.103393554691</v>
      </c>
    </row>
    <row r="395" spans="1:4">
      <c r="A395" s="92">
        <v>2015</v>
      </c>
      <c r="B395" s="92" t="s">
        <v>289</v>
      </c>
      <c r="C395" s="92" t="s">
        <v>102</v>
      </c>
      <c r="D395">
        <v>25823.796177673339</v>
      </c>
    </row>
    <row r="396" spans="1:4">
      <c r="A396" s="92">
        <v>2015</v>
      </c>
      <c r="B396" s="92" t="s">
        <v>289</v>
      </c>
      <c r="C396" s="92" t="s">
        <v>102</v>
      </c>
      <c r="D396">
        <v>39969.729708099367</v>
      </c>
    </row>
    <row r="397" spans="1:4">
      <c r="A397" s="92">
        <v>2015</v>
      </c>
      <c r="B397" s="92" t="s">
        <v>289</v>
      </c>
      <c r="C397" s="92" t="s">
        <v>108</v>
      </c>
      <c r="D397">
        <v>8326.8039654654021</v>
      </c>
    </row>
    <row r="398" spans="1:4">
      <c r="A398" s="92">
        <v>2015</v>
      </c>
      <c r="B398" s="92" t="s">
        <v>289</v>
      </c>
      <c r="C398" s="92" t="s">
        <v>108</v>
      </c>
      <c r="D398">
        <v>19900.32144541894</v>
      </c>
    </row>
    <row r="399" spans="1:4">
      <c r="A399" s="92">
        <v>2015</v>
      </c>
      <c r="B399" s="92" t="s">
        <v>289</v>
      </c>
      <c r="C399" s="92" t="s">
        <v>108</v>
      </c>
      <c r="D399">
        <v>16015.223495100039</v>
      </c>
    </row>
    <row r="400" spans="1:4">
      <c r="A400" s="92">
        <v>2015</v>
      </c>
      <c r="B400" s="92" t="s">
        <v>289</v>
      </c>
      <c r="C400" s="92" t="s">
        <v>110</v>
      </c>
      <c r="D400">
        <v>1990.1693560873559</v>
      </c>
    </row>
    <row r="401" spans="1:4">
      <c r="A401" s="92">
        <v>2015</v>
      </c>
      <c r="B401" s="92" t="s">
        <v>289</v>
      </c>
      <c r="C401" s="92" t="s">
        <v>110</v>
      </c>
      <c r="D401">
        <v>29.764133932043009</v>
      </c>
    </row>
    <row r="402" spans="1:4">
      <c r="A402" s="92">
        <v>2015</v>
      </c>
      <c r="B402" s="92" t="s">
        <v>289</v>
      </c>
      <c r="C402" s="92" t="s">
        <v>180</v>
      </c>
      <c r="D402">
        <v>0.57581827836931831</v>
      </c>
    </row>
    <row r="403" spans="1:4">
      <c r="A403" s="92">
        <v>2015</v>
      </c>
      <c r="B403" s="92" t="s">
        <v>289</v>
      </c>
      <c r="C403" s="92" t="s">
        <v>180</v>
      </c>
      <c r="D403">
        <v>6909.0395822124674</v>
      </c>
    </row>
    <row r="404" spans="1:4">
      <c r="A404" s="92">
        <v>2015</v>
      </c>
      <c r="B404" s="92" t="s">
        <v>289</v>
      </c>
      <c r="C404" s="92" t="s">
        <v>180</v>
      </c>
      <c r="D404">
        <v>3.4787162568187799</v>
      </c>
    </row>
    <row r="405" spans="1:4">
      <c r="A405" s="92">
        <v>2015</v>
      </c>
      <c r="B405" s="92" t="s">
        <v>289</v>
      </c>
      <c r="C405" s="92" t="s">
        <v>180</v>
      </c>
      <c r="D405">
        <v>2.013192089616449</v>
      </c>
    </row>
    <row r="406" spans="1:4">
      <c r="A406" s="92">
        <v>2015</v>
      </c>
      <c r="B406" s="92" t="s">
        <v>289</v>
      </c>
      <c r="C406" s="92" t="s">
        <v>180</v>
      </c>
      <c r="D406">
        <v>9.9675707777298145E-2</v>
      </c>
    </row>
    <row r="407" spans="1:4">
      <c r="A407" s="92">
        <v>2015</v>
      </c>
      <c r="B407" s="92" t="s">
        <v>289</v>
      </c>
      <c r="C407" s="92" t="s">
        <v>112</v>
      </c>
      <c r="D407">
        <v>20279.779632976879</v>
      </c>
    </row>
    <row r="408" spans="1:4">
      <c r="A408" s="92">
        <v>2015</v>
      </c>
      <c r="B408" s="92" t="s">
        <v>289</v>
      </c>
      <c r="C408" s="92" t="s">
        <v>112</v>
      </c>
      <c r="D408">
        <v>157.74636606889169</v>
      </c>
    </row>
    <row r="409" spans="1:4">
      <c r="A409" s="92">
        <v>2015</v>
      </c>
      <c r="B409" s="92" t="s">
        <v>289</v>
      </c>
      <c r="C409" s="92" t="s">
        <v>112</v>
      </c>
      <c r="D409">
        <v>57.883666394054202</v>
      </c>
    </row>
    <row r="410" spans="1:4">
      <c r="A410" s="92">
        <v>2015</v>
      </c>
      <c r="B410" s="92" t="s">
        <v>289</v>
      </c>
      <c r="C410" s="92" t="s">
        <v>112</v>
      </c>
      <c r="D410">
        <v>11017.419335937489</v>
      </c>
    </row>
    <row r="411" spans="1:4">
      <c r="A411" s="92">
        <v>2015</v>
      </c>
      <c r="B411" s="92" t="s">
        <v>289</v>
      </c>
      <c r="C411" s="92" t="s">
        <v>112</v>
      </c>
      <c r="D411">
        <v>12787.24524534619</v>
      </c>
    </row>
    <row r="412" spans="1:4">
      <c r="A412" s="92">
        <v>2015</v>
      </c>
      <c r="B412" s="92" t="s">
        <v>289</v>
      </c>
      <c r="C412" s="92" t="s">
        <v>112</v>
      </c>
      <c r="D412">
        <v>23670.519490805382</v>
      </c>
    </row>
    <row r="413" spans="1:4">
      <c r="A413" s="92">
        <v>2015</v>
      </c>
      <c r="B413" s="92" t="s">
        <v>289</v>
      </c>
      <c r="C413" s="92" t="s">
        <v>112</v>
      </c>
      <c r="D413">
        <v>1492.757698059082</v>
      </c>
    </row>
    <row r="414" spans="1:4">
      <c r="A414" s="92">
        <v>2015</v>
      </c>
      <c r="B414" s="92" t="s">
        <v>289</v>
      </c>
      <c r="C414" s="92" t="s">
        <v>112</v>
      </c>
      <c r="D414">
        <v>2523.3614996910051</v>
      </c>
    </row>
    <row r="415" spans="1:4">
      <c r="A415" s="92">
        <v>2015</v>
      </c>
      <c r="B415" s="92" t="s">
        <v>289</v>
      </c>
      <c r="C415" s="92" t="s">
        <v>112</v>
      </c>
      <c r="D415">
        <v>145399.84867695009</v>
      </c>
    </row>
    <row r="416" spans="1:4">
      <c r="A416" s="92">
        <v>2015</v>
      </c>
      <c r="B416" s="92" t="s">
        <v>289</v>
      </c>
      <c r="C416" s="92" t="s">
        <v>112</v>
      </c>
      <c r="D416">
        <v>8.7003471851349303</v>
      </c>
    </row>
    <row r="417" spans="1:4">
      <c r="A417" s="92">
        <v>2015</v>
      </c>
      <c r="B417" s="92" t="s">
        <v>289</v>
      </c>
      <c r="C417" s="92" t="s">
        <v>112</v>
      </c>
      <c r="D417">
        <v>150226.16511687191</v>
      </c>
    </row>
    <row r="418" spans="1:4">
      <c r="A418" s="92">
        <v>2015</v>
      </c>
      <c r="B418" s="92" t="s">
        <v>289</v>
      </c>
      <c r="C418" s="92" t="s">
        <v>112</v>
      </c>
      <c r="D418">
        <v>571.52876083126841</v>
      </c>
    </row>
    <row r="419" spans="1:4">
      <c r="A419" s="92">
        <v>2015</v>
      </c>
      <c r="B419" s="92" t="s">
        <v>289</v>
      </c>
      <c r="C419" s="92" t="s">
        <v>112</v>
      </c>
      <c r="D419">
        <v>29273.961816406241</v>
      </c>
    </row>
    <row r="420" spans="1:4">
      <c r="A420" s="92">
        <v>2015</v>
      </c>
      <c r="B420" s="92" t="s">
        <v>289</v>
      </c>
      <c r="C420" s="92" t="s">
        <v>112</v>
      </c>
      <c r="D420">
        <v>1771.6277343749871</v>
      </c>
    </row>
    <row r="421" spans="1:4">
      <c r="A421" s="92">
        <v>2015</v>
      </c>
      <c r="B421" s="92" t="s">
        <v>289</v>
      </c>
      <c r="C421" s="92" t="s">
        <v>112</v>
      </c>
      <c r="D421">
        <v>19107.11587688384</v>
      </c>
    </row>
    <row r="422" spans="1:4">
      <c r="A422" s="92">
        <v>2015</v>
      </c>
      <c r="B422" s="92" t="s">
        <v>289</v>
      </c>
      <c r="C422" s="92" t="s">
        <v>112</v>
      </c>
      <c r="D422">
        <v>9239.3130595530056</v>
      </c>
    </row>
    <row r="423" spans="1:4">
      <c r="A423" s="92">
        <v>2015</v>
      </c>
      <c r="B423" s="92" t="s">
        <v>289</v>
      </c>
      <c r="C423" s="92" t="s">
        <v>112</v>
      </c>
      <c r="D423">
        <v>578.17179565429706</v>
      </c>
    </row>
    <row r="424" spans="1:4">
      <c r="A424" s="92">
        <v>2015</v>
      </c>
      <c r="B424" s="92" t="s">
        <v>289</v>
      </c>
      <c r="C424" s="92" t="s">
        <v>115</v>
      </c>
      <c r="D424">
        <v>58888.565576171881</v>
      </c>
    </row>
    <row r="425" spans="1:4">
      <c r="A425" s="92">
        <v>2015</v>
      </c>
      <c r="B425" s="92" t="s">
        <v>289</v>
      </c>
      <c r="C425" s="92" t="s">
        <v>115</v>
      </c>
      <c r="D425">
        <v>182.05344843890239</v>
      </c>
    </row>
    <row r="426" spans="1:4">
      <c r="A426" s="92">
        <v>2015</v>
      </c>
      <c r="B426" s="92" t="s">
        <v>289</v>
      </c>
      <c r="C426" s="92" t="s">
        <v>118</v>
      </c>
      <c r="D426">
        <v>86.128275157110053</v>
      </c>
    </row>
    <row r="427" spans="1:4">
      <c r="A427" s="92">
        <v>2015</v>
      </c>
      <c r="B427" s="92" t="s">
        <v>289</v>
      </c>
      <c r="C427" s="92" t="s">
        <v>118</v>
      </c>
      <c r="D427">
        <v>3669.309467402948</v>
      </c>
    </row>
    <row r="428" spans="1:4">
      <c r="A428" s="92">
        <v>2015</v>
      </c>
      <c r="B428" s="92" t="s">
        <v>289</v>
      </c>
      <c r="C428" s="92" t="s">
        <v>121</v>
      </c>
      <c r="D428">
        <v>63173.694352258542</v>
      </c>
    </row>
    <row r="429" spans="1:4">
      <c r="A429" s="92">
        <v>2015</v>
      </c>
      <c r="B429" s="92" t="s">
        <v>289</v>
      </c>
      <c r="C429" s="92" t="s">
        <v>121</v>
      </c>
      <c r="D429">
        <v>986.00114423542368</v>
      </c>
    </row>
    <row r="430" spans="1:4">
      <c r="A430" s="92">
        <v>2015</v>
      </c>
      <c r="B430" s="92" t="s">
        <v>289</v>
      </c>
      <c r="C430" s="92" t="s">
        <v>181</v>
      </c>
      <c r="D430">
        <v>40610.691796875013</v>
      </c>
    </row>
    <row r="431" spans="1:4">
      <c r="A431" s="92">
        <v>2015</v>
      </c>
      <c r="B431" s="92" t="s">
        <v>289</v>
      </c>
      <c r="C431" s="92" t="s">
        <v>181</v>
      </c>
      <c r="D431">
        <v>52.220869166588358</v>
      </c>
    </row>
    <row r="432" spans="1:4">
      <c r="A432" s="92">
        <v>2015</v>
      </c>
      <c r="B432" s="92" t="s">
        <v>289</v>
      </c>
      <c r="C432" s="92" t="s">
        <v>181</v>
      </c>
      <c r="D432">
        <v>2314.7037948608399</v>
      </c>
    </row>
    <row r="433" spans="1:4">
      <c r="A433" s="92">
        <v>2015</v>
      </c>
      <c r="B433" s="92" t="s">
        <v>289</v>
      </c>
      <c r="C433" s="92" t="s">
        <v>181</v>
      </c>
      <c r="D433">
        <v>38768.62234326217</v>
      </c>
    </row>
    <row r="434" spans="1:4">
      <c r="A434" s="92">
        <v>2015</v>
      </c>
      <c r="B434" s="92" t="s">
        <v>289</v>
      </c>
      <c r="C434" s="92" t="s">
        <v>181</v>
      </c>
      <c r="D434">
        <v>60898.9208984375</v>
      </c>
    </row>
    <row r="435" spans="1:4">
      <c r="A435" s="92">
        <v>2015</v>
      </c>
      <c r="B435" s="92" t="s">
        <v>289</v>
      </c>
      <c r="C435" s="92" t="s">
        <v>124</v>
      </c>
      <c r="D435">
        <v>62138.815566182842</v>
      </c>
    </row>
    <row r="436" spans="1:4">
      <c r="A436" s="92">
        <v>2015</v>
      </c>
      <c r="B436" s="92" t="s">
        <v>289</v>
      </c>
      <c r="C436" s="92" t="s">
        <v>130</v>
      </c>
      <c r="D436">
        <v>13536.376571691701</v>
      </c>
    </row>
    <row r="437" spans="1:4">
      <c r="A437" s="92">
        <v>2015</v>
      </c>
      <c r="B437" s="92" t="s">
        <v>289</v>
      </c>
      <c r="C437" s="92" t="s">
        <v>130</v>
      </c>
      <c r="D437">
        <v>8.4757889575777887E-2</v>
      </c>
    </row>
    <row r="438" spans="1:4">
      <c r="A438" s="92">
        <v>2015</v>
      </c>
      <c r="B438" s="92" t="s">
        <v>289</v>
      </c>
      <c r="C438" s="92" t="s">
        <v>130</v>
      </c>
      <c r="D438">
        <v>23408.177077485139</v>
      </c>
    </row>
    <row r="439" spans="1:4">
      <c r="A439" s="92">
        <v>2015</v>
      </c>
      <c r="B439" s="92" t="s">
        <v>289</v>
      </c>
      <c r="C439" s="92" t="s">
        <v>130</v>
      </c>
      <c r="D439">
        <v>3580.8675736786631</v>
      </c>
    </row>
    <row r="440" spans="1:4">
      <c r="A440" s="92">
        <v>2015</v>
      </c>
      <c r="B440" s="92" t="s">
        <v>289</v>
      </c>
      <c r="C440" s="92" t="s">
        <v>130</v>
      </c>
      <c r="D440">
        <v>2649.5918912101852</v>
      </c>
    </row>
    <row r="441" spans="1:4">
      <c r="A441" s="92">
        <v>2015</v>
      </c>
      <c r="B441" s="92" t="s">
        <v>289</v>
      </c>
      <c r="C441" s="92" t="s">
        <v>130</v>
      </c>
      <c r="D441">
        <v>158110.62715529249</v>
      </c>
    </row>
    <row r="442" spans="1:4">
      <c r="A442" s="92">
        <v>2015</v>
      </c>
      <c r="B442" s="92" t="s">
        <v>289</v>
      </c>
      <c r="C442" s="92" t="s">
        <v>132</v>
      </c>
      <c r="D442">
        <v>236849.56663915291</v>
      </c>
    </row>
    <row r="443" spans="1:4">
      <c r="A443" s="92">
        <v>2015</v>
      </c>
      <c r="B443" s="92" t="s">
        <v>289</v>
      </c>
      <c r="C443" s="92" t="s">
        <v>132</v>
      </c>
      <c r="D443">
        <v>574754.29345703125</v>
      </c>
    </row>
    <row r="444" spans="1:4">
      <c r="A444" s="92">
        <v>2015</v>
      </c>
      <c r="B444" s="92" t="s">
        <v>289</v>
      </c>
      <c r="C444" s="92" t="s">
        <v>132</v>
      </c>
      <c r="D444">
        <v>218837.08841552731</v>
      </c>
    </row>
    <row r="445" spans="1:4">
      <c r="A445" s="92">
        <v>2015</v>
      </c>
      <c r="B445" s="92" t="s">
        <v>289</v>
      </c>
      <c r="C445" s="92" t="s">
        <v>132</v>
      </c>
      <c r="D445">
        <v>22370.109488296512</v>
      </c>
    </row>
    <row r="446" spans="1:4">
      <c r="A446" s="92">
        <v>2015</v>
      </c>
      <c r="B446" s="92" t="s">
        <v>289</v>
      </c>
      <c r="C446" s="92" t="s">
        <v>287</v>
      </c>
      <c r="D446">
        <v>23444.574968091129</v>
      </c>
    </row>
    <row r="447" spans="1:4">
      <c r="A447" s="92">
        <v>2015</v>
      </c>
      <c r="B447" s="92" t="s">
        <v>289</v>
      </c>
      <c r="C447" s="92" t="s">
        <v>287</v>
      </c>
      <c r="D447">
        <v>560.82575754934442</v>
      </c>
    </row>
    <row r="448" spans="1:4">
      <c r="A448" s="92">
        <v>2015</v>
      </c>
      <c r="B448" s="92" t="s">
        <v>289</v>
      </c>
      <c r="C448" s="92" t="s">
        <v>287</v>
      </c>
      <c r="D448">
        <v>6647.8263398361078</v>
      </c>
    </row>
    <row r="449" spans="1:4">
      <c r="A449" s="92">
        <v>2015</v>
      </c>
      <c r="B449" s="92" t="s">
        <v>289</v>
      </c>
      <c r="C449" s="92" t="s">
        <v>141</v>
      </c>
      <c r="D449">
        <v>3336.0483471175589</v>
      </c>
    </row>
    <row r="450" spans="1:4">
      <c r="A450" s="92">
        <v>2015</v>
      </c>
      <c r="B450" s="92" t="s">
        <v>289</v>
      </c>
      <c r="C450" s="92" t="s">
        <v>141</v>
      </c>
      <c r="D450">
        <v>20122.671814789519</v>
      </c>
    </row>
    <row r="451" spans="1:4">
      <c r="A451" s="92">
        <v>2015</v>
      </c>
      <c r="B451" s="92" t="s">
        <v>289</v>
      </c>
      <c r="C451" s="92" t="s">
        <v>141</v>
      </c>
      <c r="D451">
        <v>8040.3380975582086</v>
      </c>
    </row>
    <row r="452" spans="1:4">
      <c r="A452" s="92">
        <v>2015</v>
      </c>
      <c r="B452" s="92" t="s">
        <v>289</v>
      </c>
      <c r="C452" s="92" t="s">
        <v>141</v>
      </c>
      <c r="D452">
        <v>1322.340471674635</v>
      </c>
    </row>
    <row r="453" spans="1:4">
      <c r="A453" s="92">
        <v>2015</v>
      </c>
      <c r="B453" s="92" t="s">
        <v>289</v>
      </c>
      <c r="C453" s="92" t="s">
        <v>141</v>
      </c>
      <c r="D453">
        <v>10211.056022223769</v>
      </c>
    </row>
    <row r="454" spans="1:4">
      <c r="A454" s="92">
        <v>2015</v>
      </c>
      <c r="B454" s="92" t="s">
        <v>289</v>
      </c>
      <c r="C454" s="92" t="s">
        <v>141</v>
      </c>
      <c r="D454">
        <v>6373.3129942725609</v>
      </c>
    </row>
    <row r="455" spans="1:4">
      <c r="A455" s="92">
        <v>2015</v>
      </c>
      <c r="B455" s="92" t="s">
        <v>289</v>
      </c>
      <c r="C455" s="92" t="s">
        <v>141</v>
      </c>
      <c r="D455">
        <v>14368.94988404938</v>
      </c>
    </row>
    <row r="456" spans="1:4">
      <c r="A456" s="92">
        <v>2015</v>
      </c>
      <c r="B456" s="92" t="s">
        <v>289</v>
      </c>
      <c r="C456" s="92" t="s">
        <v>141</v>
      </c>
      <c r="D456">
        <v>1871.3172943119041</v>
      </c>
    </row>
    <row r="457" spans="1:4">
      <c r="A457" s="92">
        <v>2015</v>
      </c>
      <c r="B457" s="92" t="s">
        <v>289</v>
      </c>
      <c r="C457" s="92" t="s">
        <v>141</v>
      </c>
      <c r="D457">
        <v>922.66133385254818</v>
      </c>
    </row>
    <row r="458" spans="1:4">
      <c r="A458" s="92">
        <v>2015</v>
      </c>
      <c r="B458" s="92" t="s">
        <v>289</v>
      </c>
      <c r="C458" s="92" t="s">
        <v>141</v>
      </c>
      <c r="D458">
        <v>67.921607874703497</v>
      </c>
    </row>
    <row r="459" spans="1:4">
      <c r="A459" s="92">
        <v>2015</v>
      </c>
      <c r="B459" s="92" t="s">
        <v>289</v>
      </c>
      <c r="C459" s="92" t="s">
        <v>182</v>
      </c>
      <c r="D459">
        <v>6092.4059468793894</v>
      </c>
    </row>
    <row r="460" spans="1:4">
      <c r="A460" s="92">
        <v>2015</v>
      </c>
      <c r="B460" s="92" t="s">
        <v>289</v>
      </c>
      <c r="C460" s="92" t="s">
        <v>182</v>
      </c>
      <c r="D460">
        <v>12066.483532714839</v>
      </c>
    </row>
    <row r="461" spans="1:4">
      <c r="A461" s="92">
        <v>2015</v>
      </c>
      <c r="B461" s="92" t="s">
        <v>289</v>
      </c>
      <c r="C461" s="92" t="s">
        <v>182</v>
      </c>
      <c r="D461">
        <v>10905.73447265625</v>
      </c>
    </row>
    <row r="462" spans="1:4">
      <c r="A462" s="92">
        <v>2015</v>
      </c>
      <c r="B462" s="92" t="s">
        <v>289</v>
      </c>
      <c r="C462" s="92" t="s">
        <v>144</v>
      </c>
      <c r="D462">
        <v>5147.0541015624949</v>
      </c>
    </row>
    <row r="463" spans="1:4">
      <c r="A463" s="92">
        <v>2015</v>
      </c>
      <c r="B463" s="92" t="s">
        <v>289</v>
      </c>
      <c r="C463" s="92" t="s">
        <v>144</v>
      </c>
      <c r="D463">
        <v>2820.9890174865718</v>
      </c>
    </row>
    <row r="464" spans="1:4">
      <c r="A464" s="92">
        <v>2015</v>
      </c>
      <c r="B464" s="92" t="s">
        <v>289</v>
      </c>
      <c r="C464" s="92" t="s">
        <v>144</v>
      </c>
      <c r="D464">
        <v>38.738168884277002</v>
      </c>
    </row>
    <row r="465" spans="1:4">
      <c r="A465" s="92">
        <v>2015</v>
      </c>
      <c r="B465" s="92" t="s">
        <v>289</v>
      </c>
      <c r="C465" s="92" t="s">
        <v>144</v>
      </c>
      <c r="D465">
        <v>3.638271690368696</v>
      </c>
    </row>
    <row r="466" spans="1:4">
      <c r="A466" s="92">
        <v>2015</v>
      </c>
      <c r="B466" s="92" t="s">
        <v>289</v>
      </c>
      <c r="C466" s="92" t="s">
        <v>144</v>
      </c>
      <c r="D466">
        <v>557.10589828491675</v>
      </c>
    </row>
    <row r="467" spans="1:4">
      <c r="A467" s="92">
        <v>2015</v>
      </c>
      <c r="B467" s="92" t="s">
        <v>289</v>
      </c>
      <c r="C467" s="92" t="s">
        <v>144</v>
      </c>
      <c r="D467">
        <v>1297.109973907473</v>
      </c>
    </row>
    <row r="468" spans="1:4">
      <c r="A468" s="92">
        <v>2015</v>
      </c>
      <c r="B468" s="92" t="s">
        <v>289</v>
      </c>
      <c r="C468" s="92" t="s">
        <v>144</v>
      </c>
      <c r="D468">
        <v>13.174521057128921</v>
      </c>
    </row>
    <row r="469" spans="1:4">
      <c r="A469" s="92">
        <v>2015</v>
      </c>
      <c r="B469" s="92" t="s">
        <v>289</v>
      </c>
      <c r="C469" s="92" t="s">
        <v>147</v>
      </c>
      <c r="D469">
        <v>28634.06770909642</v>
      </c>
    </row>
    <row r="470" spans="1:4">
      <c r="A470" s="92">
        <v>2015</v>
      </c>
      <c r="B470" s="92" t="s">
        <v>289</v>
      </c>
      <c r="C470" s="92" t="s">
        <v>147</v>
      </c>
      <c r="D470">
        <v>13894.09181976318</v>
      </c>
    </row>
    <row r="471" spans="1:4">
      <c r="A471" s="92">
        <v>2015</v>
      </c>
      <c r="B471" s="92" t="s">
        <v>289</v>
      </c>
      <c r="C471" s="92" t="s">
        <v>147</v>
      </c>
      <c r="D471">
        <v>17956.046829748149</v>
      </c>
    </row>
    <row r="472" spans="1:4">
      <c r="A472" s="92">
        <v>2015</v>
      </c>
      <c r="B472" s="92" t="s">
        <v>289</v>
      </c>
      <c r="C472" s="92" t="s">
        <v>147</v>
      </c>
      <c r="D472">
        <v>20272.042605336272</v>
      </c>
    </row>
    <row r="473" spans="1:4">
      <c r="A473" s="92">
        <v>2015</v>
      </c>
      <c r="B473" s="92" t="s">
        <v>289</v>
      </c>
      <c r="C473" s="92" t="s">
        <v>147</v>
      </c>
      <c r="D473">
        <v>18786.698293820591</v>
      </c>
    </row>
    <row r="474" spans="1:4">
      <c r="A474" s="92">
        <v>2015</v>
      </c>
      <c r="B474" s="92" t="s">
        <v>289</v>
      </c>
      <c r="C474" s="92" t="s">
        <v>183</v>
      </c>
      <c r="D474">
        <v>76.836196282304797</v>
      </c>
    </row>
    <row r="475" spans="1:4">
      <c r="A475" s="92">
        <v>2015</v>
      </c>
      <c r="B475" s="92" t="s">
        <v>289</v>
      </c>
      <c r="C475" s="92" t="s">
        <v>183</v>
      </c>
      <c r="D475">
        <v>2107.8451225590829</v>
      </c>
    </row>
    <row r="476" spans="1:4">
      <c r="A476" s="92">
        <v>2015</v>
      </c>
      <c r="B476" s="92" t="s">
        <v>289</v>
      </c>
      <c r="C476" s="92" t="s">
        <v>183</v>
      </c>
      <c r="D476">
        <v>365.76448088233371</v>
      </c>
    </row>
    <row r="477" spans="1:4">
      <c r="A477" s="92">
        <v>2015</v>
      </c>
      <c r="B477" s="92" t="s">
        <v>289</v>
      </c>
      <c r="C477" s="92" t="s">
        <v>183</v>
      </c>
      <c r="D477">
        <v>505.90739859689978</v>
      </c>
    </row>
    <row r="478" spans="1:4">
      <c r="A478" s="92">
        <v>2015</v>
      </c>
      <c r="B478" s="92" t="s">
        <v>289</v>
      </c>
      <c r="C478" s="92" t="s">
        <v>149</v>
      </c>
      <c r="D478">
        <v>9660.8766763826716</v>
      </c>
    </row>
    <row r="479" spans="1:4">
      <c r="A479" s="92">
        <v>2015</v>
      </c>
      <c r="B479" s="92" t="s">
        <v>289</v>
      </c>
      <c r="C479" s="92" t="s">
        <v>149</v>
      </c>
      <c r="D479">
        <v>67.25211253460408</v>
      </c>
    </row>
    <row r="480" spans="1:4">
      <c r="A480" s="92">
        <v>2015</v>
      </c>
      <c r="B480" s="92" t="s">
        <v>289</v>
      </c>
      <c r="C480" s="92" t="s">
        <v>149</v>
      </c>
      <c r="D480">
        <v>1086.515090483821</v>
      </c>
    </row>
    <row r="481" spans="1:4">
      <c r="A481" s="92">
        <v>2015</v>
      </c>
      <c r="B481" s="92" t="s">
        <v>289</v>
      </c>
      <c r="C481" s="92" t="s">
        <v>149</v>
      </c>
      <c r="D481">
        <v>11.57621178289576</v>
      </c>
    </row>
    <row r="482" spans="1:4">
      <c r="A482" s="92">
        <v>2015</v>
      </c>
      <c r="B482" s="92" t="s">
        <v>289</v>
      </c>
      <c r="C482" s="92" t="s">
        <v>155</v>
      </c>
      <c r="D482">
        <v>26144.22121050534</v>
      </c>
    </row>
    <row r="483" spans="1:4">
      <c r="A483" s="92">
        <v>2015</v>
      </c>
      <c r="B483" s="92" t="s">
        <v>289</v>
      </c>
      <c r="C483" s="92" t="s">
        <v>155</v>
      </c>
      <c r="D483">
        <v>23621.794116210938</v>
      </c>
    </row>
    <row r="484" spans="1:4">
      <c r="A484" s="92">
        <v>2015</v>
      </c>
      <c r="B484" s="92" t="s">
        <v>289</v>
      </c>
      <c r="C484" s="92" t="s">
        <v>155</v>
      </c>
      <c r="D484">
        <v>5409.8269256676267</v>
      </c>
    </row>
    <row r="485" spans="1:4">
      <c r="A485" s="92">
        <v>2015</v>
      </c>
      <c r="B485" s="92" t="s">
        <v>289</v>
      </c>
      <c r="C485" s="92" t="s">
        <v>155</v>
      </c>
      <c r="D485">
        <v>84140.815539587551</v>
      </c>
    </row>
    <row r="486" spans="1:4">
      <c r="A486" s="92">
        <v>2015</v>
      </c>
      <c r="B486" s="92" t="s">
        <v>289</v>
      </c>
      <c r="C486" s="92" t="s">
        <v>155</v>
      </c>
      <c r="D486">
        <v>109846.9792199285</v>
      </c>
    </row>
    <row r="487" spans="1:4">
      <c r="A487" s="92">
        <v>2015</v>
      </c>
      <c r="B487" s="92" t="s">
        <v>289</v>
      </c>
      <c r="C487" s="92" t="s">
        <v>155</v>
      </c>
      <c r="D487">
        <v>23064.222174469429</v>
      </c>
    </row>
    <row r="488" spans="1:4">
      <c r="A488" s="92">
        <v>2015</v>
      </c>
      <c r="B488" s="92" t="s">
        <v>289</v>
      </c>
      <c r="C488" s="92" t="s">
        <v>155</v>
      </c>
      <c r="D488">
        <v>5419.6856303779277</v>
      </c>
    </row>
    <row r="489" spans="1:4">
      <c r="A489" s="92">
        <v>2020</v>
      </c>
      <c r="B489" s="92" t="s">
        <v>289</v>
      </c>
      <c r="C489" s="92" t="s">
        <v>78</v>
      </c>
      <c r="D489">
        <v>310.33155633038791</v>
      </c>
    </row>
    <row r="490" spans="1:4">
      <c r="A490" s="92">
        <v>2020</v>
      </c>
      <c r="B490" s="92" t="s">
        <v>289</v>
      </c>
      <c r="C490" s="92" t="s">
        <v>78</v>
      </c>
      <c r="D490">
        <v>10120.199693353559</v>
      </c>
    </row>
    <row r="491" spans="1:4">
      <c r="A491" s="92">
        <v>2020</v>
      </c>
      <c r="B491" s="92" t="s">
        <v>289</v>
      </c>
      <c r="C491" s="92" t="s">
        <v>78</v>
      </c>
      <c r="D491">
        <v>250.80893072912309</v>
      </c>
    </row>
    <row r="492" spans="1:4">
      <c r="A492" s="92">
        <v>2020</v>
      </c>
      <c r="B492" s="92" t="s">
        <v>289</v>
      </c>
      <c r="C492" s="92" t="s">
        <v>78</v>
      </c>
      <c r="D492">
        <v>9877.5148046218528</v>
      </c>
    </row>
    <row r="493" spans="1:4">
      <c r="A493" s="92">
        <v>2020</v>
      </c>
      <c r="B493" s="92" t="s">
        <v>289</v>
      </c>
      <c r="C493" s="92" t="s">
        <v>78</v>
      </c>
      <c r="D493">
        <v>549.09291891983435</v>
      </c>
    </row>
    <row r="494" spans="1:4">
      <c r="A494" s="92">
        <v>2020</v>
      </c>
      <c r="B494" s="92" t="s">
        <v>289</v>
      </c>
      <c r="C494" s="92" t="s">
        <v>78</v>
      </c>
      <c r="D494">
        <v>1646.3138121581731</v>
      </c>
    </row>
    <row r="495" spans="1:4">
      <c r="A495" s="92">
        <v>2020</v>
      </c>
      <c r="B495" s="92" t="s">
        <v>289</v>
      </c>
      <c r="C495" s="92" t="s">
        <v>78</v>
      </c>
      <c r="D495">
        <v>1424.151829776036</v>
      </c>
    </row>
    <row r="496" spans="1:4">
      <c r="A496" s="92">
        <v>2020</v>
      </c>
      <c r="B496" s="92" t="s">
        <v>289</v>
      </c>
      <c r="C496" s="92" t="s">
        <v>78</v>
      </c>
      <c r="D496">
        <v>1701.910704032221</v>
      </c>
    </row>
    <row r="497" spans="1:4">
      <c r="A497" s="92">
        <v>2020</v>
      </c>
      <c r="B497" s="92" t="s">
        <v>289</v>
      </c>
      <c r="C497" s="92" t="s">
        <v>81</v>
      </c>
      <c r="D497">
        <v>169.96746406555189</v>
      </c>
    </row>
    <row r="498" spans="1:4">
      <c r="A498" s="92">
        <v>2020</v>
      </c>
      <c r="B498" s="92" t="s">
        <v>289</v>
      </c>
      <c r="C498" s="92" t="s">
        <v>81</v>
      </c>
      <c r="D498">
        <v>5269.4065795898441</v>
      </c>
    </row>
    <row r="499" spans="1:4">
      <c r="A499" s="92">
        <v>2020</v>
      </c>
      <c r="B499" s="92" t="s">
        <v>289</v>
      </c>
      <c r="C499" s="92" t="s">
        <v>81</v>
      </c>
      <c r="D499">
        <v>49378.164782714841</v>
      </c>
    </row>
    <row r="500" spans="1:4">
      <c r="A500" s="92">
        <v>2020</v>
      </c>
      <c r="B500" s="92" t="s">
        <v>289</v>
      </c>
      <c r="C500" s="92" t="s">
        <v>81</v>
      </c>
      <c r="D500">
        <v>38703.793997192377</v>
      </c>
    </row>
    <row r="501" spans="1:4">
      <c r="A501" s="92">
        <v>2020</v>
      </c>
      <c r="B501" s="92" t="s">
        <v>289</v>
      </c>
      <c r="C501" s="92" t="s">
        <v>81</v>
      </c>
      <c r="D501">
        <v>10172.067342596531</v>
      </c>
    </row>
    <row r="502" spans="1:4">
      <c r="A502" s="92">
        <v>2020</v>
      </c>
      <c r="B502" s="92" t="s">
        <v>289</v>
      </c>
      <c r="C502" s="92" t="s">
        <v>81</v>
      </c>
      <c r="D502">
        <v>8358.3464326463109</v>
      </c>
    </row>
    <row r="503" spans="1:4">
      <c r="A503" s="92">
        <v>2020</v>
      </c>
      <c r="B503" s="92" t="s">
        <v>289</v>
      </c>
      <c r="C503" s="92" t="s">
        <v>81</v>
      </c>
      <c r="D503">
        <v>1496.7209983825639</v>
      </c>
    </row>
    <row r="504" spans="1:4">
      <c r="A504" s="92">
        <v>2020</v>
      </c>
      <c r="B504" s="92" t="s">
        <v>289</v>
      </c>
      <c r="C504" s="92" t="s">
        <v>81</v>
      </c>
      <c r="D504">
        <v>102.0755861282351</v>
      </c>
    </row>
    <row r="505" spans="1:4">
      <c r="A505" s="92">
        <v>2020</v>
      </c>
      <c r="B505" s="92" t="s">
        <v>289</v>
      </c>
      <c r="C505" s="92" t="s">
        <v>81</v>
      </c>
      <c r="D505">
        <v>164.39179954528751</v>
      </c>
    </row>
    <row r="506" spans="1:4">
      <c r="A506" s="92">
        <v>2020</v>
      </c>
      <c r="B506" s="92" t="s">
        <v>289</v>
      </c>
      <c r="C506" s="92" t="s">
        <v>81</v>
      </c>
      <c r="D506">
        <v>1241.519033566964</v>
      </c>
    </row>
    <row r="507" spans="1:4">
      <c r="A507" s="92">
        <v>2020</v>
      </c>
      <c r="B507" s="92" t="s">
        <v>289</v>
      </c>
      <c r="C507" s="92" t="s">
        <v>81</v>
      </c>
      <c r="D507">
        <v>210.40832320855969</v>
      </c>
    </row>
    <row r="508" spans="1:4">
      <c r="A508" s="92">
        <v>2020</v>
      </c>
      <c r="B508" s="92" t="s">
        <v>289</v>
      </c>
      <c r="C508" s="92" t="s">
        <v>87</v>
      </c>
      <c r="D508">
        <v>3.672652353052368</v>
      </c>
    </row>
    <row r="509" spans="1:4">
      <c r="A509" s="92">
        <v>2020</v>
      </c>
      <c r="B509" s="92" t="s">
        <v>289</v>
      </c>
      <c r="C509" s="92" t="s">
        <v>87</v>
      </c>
      <c r="D509">
        <v>79.264079049547973</v>
      </c>
    </row>
    <row r="510" spans="1:4">
      <c r="A510" s="92">
        <v>2020</v>
      </c>
      <c r="B510" s="92" t="s">
        <v>289</v>
      </c>
      <c r="C510" s="92" t="s">
        <v>87</v>
      </c>
      <c r="D510">
        <v>3300.9742213332529</v>
      </c>
    </row>
    <row r="511" spans="1:4">
      <c r="A511" s="92">
        <v>2020</v>
      </c>
      <c r="B511" s="92" t="s">
        <v>289</v>
      </c>
      <c r="C511" s="92" t="s">
        <v>87</v>
      </c>
      <c r="D511">
        <v>4969.3027523767241</v>
      </c>
    </row>
    <row r="512" spans="1:4">
      <c r="A512" s="92">
        <v>2020</v>
      </c>
      <c r="B512" s="92" t="s">
        <v>289</v>
      </c>
      <c r="C512" s="92" t="s">
        <v>87</v>
      </c>
      <c r="D512">
        <v>5087.7423316676168</v>
      </c>
    </row>
    <row r="513" spans="1:4">
      <c r="A513" s="92">
        <v>2020</v>
      </c>
      <c r="B513" s="92" t="s">
        <v>289</v>
      </c>
      <c r="C513" s="92" t="s">
        <v>87</v>
      </c>
      <c r="D513">
        <v>639.61573132009846</v>
      </c>
    </row>
    <row r="514" spans="1:4">
      <c r="A514" s="92">
        <v>2020</v>
      </c>
      <c r="B514" s="92" t="s">
        <v>289</v>
      </c>
      <c r="C514" s="92" t="s">
        <v>87</v>
      </c>
      <c r="D514">
        <v>167.4483216248106</v>
      </c>
    </row>
    <row r="515" spans="1:4">
      <c r="A515" s="92">
        <v>2020</v>
      </c>
      <c r="B515" s="92" t="s">
        <v>289</v>
      </c>
      <c r="C515" s="92" t="s">
        <v>87</v>
      </c>
      <c r="D515">
        <v>16.876594181020671</v>
      </c>
    </row>
    <row r="516" spans="1:4">
      <c r="A516" s="92">
        <v>2020</v>
      </c>
      <c r="B516" s="92" t="s">
        <v>289</v>
      </c>
      <c r="C516" s="92" t="s">
        <v>87</v>
      </c>
      <c r="D516">
        <v>0.38727037653948182</v>
      </c>
    </row>
    <row r="517" spans="1:4">
      <c r="A517" s="92">
        <v>2020</v>
      </c>
      <c r="B517" s="92" t="s">
        <v>289</v>
      </c>
      <c r="C517" s="92" t="s">
        <v>87</v>
      </c>
      <c r="D517">
        <v>440.83940672411359</v>
      </c>
    </row>
    <row r="518" spans="1:4">
      <c r="A518" s="92">
        <v>2020</v>
      </c>
      <c r="B518" s="92" t="s">
        <v>289</v>
      </c>
      <c r="C518" s="92" t="s">
        <v>87</v>
      </c>
      <c r="D518">
        <v>148.54749040461181</v>
      </c>
    </row>
    <row r="519" spans="1:4">
      <c r="A519" s="92">
        <v>2020</v>
      </c>
      <c r="B519" s="92" t="s">
        <v>289</v>
      </c>
      <c r="C519" s="92" t="s">
        <v>87</v>
      </c>
      <c r="D519">
        <v>4415.2662239431938</v>
      </c>
    </row>
    <row r="520" spans="1:4">
      <c r="A520" s="92">
        <v>2020</v>
      </c>
      <c r="B520" s="92" t="s">
        <v>289</v>
      </c>
      <c r="C520" s="92" t="s">
        <v>84</v>
      </c>
      <c r="D520">
        <v>2124.9839460680341</v>
      </c>
    </row>
    <row r="521" spans="1:4">
      <c r="A521" s="92">
        <v>2020</v>
      </c>
      <c r="B521" s="92" t="s">
        <v>289</v>
      </c>
      <c r="C521" s="92" t="s">
        <v>84</v>
      </c>
      <c r="D521">
        <v>4409.0894256591801</v>
      </c>
    </row>
    <row r="522" spans="1:4">
      <c r="A522" s="92">
        <v>2020</v>
      </c>
      <c r="B522" s="92" t="s">
        <v>289</v>
      </c>
      <c r="C522" s="92" t="s">
        <v>84</v>
      </c>
      <c r="D522">
        <v>2619.6793029599862</v>
      </c>
    </row>
    <row r="523" spans="1:4">
      <c r="A523" s="92">
        <v>2020</v>
      </c>
      <c r="B523" s="92" t="s">
        <v>289</v>
      </c>
      <c r="C523" s="92" t="s">
        <v>84</v>
      </c>
      <c r="D523">
        <v>6.0117856573289679</v>
      </c>
    </row>
    <row r="524" spans="1:4">
      <c r="A524" s="92">
        <v>2020</v>
      </c>
      <c r="B524" s="92" t="s">
        <v>289</v>
      </c>
      <c r="C524" s="92" t="s">
        <v>84</v>
      </c>
      <c r="D524">
        <v>2505.6355712890581</v>
      </c>
    </row>
    <row r="525" spans="1:4">
      <c r="A525" s="92">
        <v>2020</v>
      </c>
      <c r="B525" s="92" t="s">
        <v>289</v>
      </c>
      <c r="C525" s="92" t="s">
        <v>84</v>
      </c>
      <c r="D525">
        <v>2.9208121232498478</v>
      </c>
    </row>
    <row r="526" spans="1:4">
      <c r="A526" s="92">
        <v>2020</v>
      </c>
      <c r="B526" s="92" t="s">
        <v>289</v>
      </c>
      <c r="C526" s="92" t="s">
        <v>84</v>
      </c>
      <c r="D526">
        <v>140.29105717045499</v>
      </c>
    </row>
    <row r="527" spans="1:4">
      <c r="A527" s="92">
        <v>2020</v>
      </c>
      <c r="B527" s="92" t="s">
        <v>289</v>
      </c>
      <c r="C527" s="92" t="s">
        <v>84</v>
      </c>
      <c r="D527">
        <v>5846.688090945825</v>
      </c>
    </row>
    <row r="528" spans="1:4">
      <c r="A528" s="92">
        <v>2020</v>
      </c>
      <c r="B528" s="92" t="s">
        <v>289</v>
      </c>
      <c r="C528" s="92" t="s">
        <v>84</v>
      </c>
      <c r="D528">
        <v>1753.59635809317</v>
      </c>
    </row>
    <row r="529" spans="1:4">
      <c r="A529" s="92">
        <v>2020</v>
      </c>
      <c r="B529" s="92" t="s">
        <v>289</v>
      </c>
      <c r="C529" s="92" t="s">
        <v>84</v>
      </c>
      <c r="D529">
        <v>3097.8659072198188</v>
      </c>
    </row>
    <row r="530" spans="1:4">
      <c r="A530" s="92">
        <v>2020</v>
      </c>
      <c r="B530" s="92" t="s">
        <v>289</v>
      </c>
      <c r="C530" s="92" t="s">
        <v>84</v>
      </c>
      <c r="D530">
        <v>762.10392202395496</v>
      </c>
    </row>
    <row r="531" spans="1:4">
      <c r="A531" s="92">
        <v>2020</v>
      </c>
      <c r="B531" s="92" t="s">
        <v>289</v>
      </c>
      <c r="C531" s="92" t="s">
        <v>90</v>
      </c>
      <c r="D531">
        <v>858.9175040779279</v>
      </c>
    </row>
    <row r="532" spans="1:4">
      <c r="A532" s="92">
        <v>2020</v>
      </c>
      <c r="B532" s="92" t="s">
        <v>289</v>
      </c>
      <c r="C532" s="92" t="s">
        <v>90</v>
      </c>
      <c r="D532">
        <v>816.0914183529294</v>
      </c>
    </row>
    <row r="533" spans="1:4">
      <c r="A533" s="92">
        <v>2020</v>
      </c>
      <c r="B533" s="92" t="s">
        <v>289</v>
      </c>
      <c r="C533" s="92" t="s">
        <v>90</v>
      </c>
      <c r="D533">
        <v>11.38822360809654</v>
      </c>
    </row>
    <row r="534" spans="1:4">
      <c r="A534" s="92">
        <v>2020</v>
      </c>
      <c r="B534" s="92" t="s">
        <v>289</v>
      </c>
      <c r="C534" s="92" t="s">
        <v>90</v>
      </c>
      <c r="D534">
        <v>1212.653452738132</v>
      </c>
    </row>
    <row r="535" spans="1:4">
      <c r="A535" s="92">
        <v>2020</v>
      </c>
      <c r="B535" s="92" t="s">
        <v>289</v>
      </c>
      <c r="C535" s="92" t="s">
        <v>90</v>
      </c>
      <c r="D535">
        <v>8882.5631377642512</v>
      </c>
    </row>
    <row r="536" spans="1:4">
      <c r="A536" s="92">
        <v>2020</v>
      </c>
      <c r="B536" s="92" t="s">
        <v>289</v>
      </c>
      <c r="C536" s="92" t="s">
        <v>90</v>
      </c>
      <c r="D536">
        <v>38.380141016634838</v>
      </c>
    </row>
    <row r="537" spans="1:4">
      <c r="A537" s="92">
        <v>2020</v>
      </c>
      <c r="B537" s="92" t="s">
        <v>289</v>
      </c>
      <c r="C537" s="92" t="s">
        <v>95</v>
      </c>
      <c r="D537">
        <v>18161.374771118171</v>
      </c>
    </row>
    <row r="538" spans="1:4">
      <c r="A538" s="92">
        <v>2020</v>
      </c>
      <c r="B538" s="92" t="s">
        <v>289</v>
      </c>
      <c r="C538" s="92" t="s">
        <v>95</v>
      </c>
      <c r="D538">
        <v>31527.107758097849</v>
      </c>
    </row>
    <row r="539" spans="1:4">
      <c r="A539" s="92">
        <v>2020</v>
      </c>
      <c r="B539" s="92" t="s">
        <v>289</v>
      </c>
      <c r="C539" s="92" t="s">
        <v>95</v>
      </c>
      <c r="D539">
        <v>180.52860691888941</v>
      </c>
    </row>
    <row r="540" spans="1:4">
      <c r="A540" s="92">
        <v>2020</v>
      </c>
      <c r="B540" s="92" t="s">
        <v>289</v>
      </c>
      <c r="C540" s="92" t="s">
        <v>95</v>
      </c>
      <c r="D540">
        <v>45426.653027343753</v>
      </c>
    </row>
    <row r="541" spans="1:4">
      <c r="A541" s="92">
        <v>2020</v>
      </c>
      <c r="B541" s="92" t="s">
        <v>289</v>
      </c>
      <c r="C541" s="92" t="s">
        <v>95</v>
      </c>
      <c r="D541">
        <v>8021.4062892913826</v>
      </c>
    </row>
    <row r="542" spans="1:4">
      <c r="A542" s="92">
        <v>2020</v>
      </c>
      <c r="B542" s="92" t="s">
        <v>289</v>
      </c>
      <c r="C542" s="92" t="s">
        <v>95</v>
      </c>
      <c r="D542">
        <v>7283.9063781738269</v>
      </c>
    </row>
    <row r="543" spans="1:4">
      <c r="A543" s="92">
        <v>2020</v>
      </c>
      <c r="B543" s="92" t="s">
        <v>289</v>
      </c>
      <c r="C543" s="92" t="s">
        <v>95</v>
      </c>
      <c r="D543">
        <v>174.25525041967589</v>
      </c>
    </row>
    <row r="544" spans="1:4">
      <c r="A544" s="92">
        <v>2020</v>
      </c>
      <c r="B544" s="92" t="s">
        <v>289</v>
      </c>
      <c r="C544" s="92" t="s">
        <v>95</v>
      </c>
      <c r="D544">
        <v>797.55245490074117</v>
      </c>
    </row>
    <row r="545" spans="1:4">
      <c r="A545" s="92">
        <v>2020</v>
      </c>
      <c r="B545" s="92" t="s">
        <v>289</v>
      </c>
      <c r="C545" s="92" t="s">
        <v>95</v>
      </c>
      <c r="D545">
        <v>11862.69829711915</v>
      </c>
    </row>
    <row r="546" spans="1:4">
      <c r="A546" s="92">
        <v>2020</v>
      </c>
      <c r="B546" s="92" t="s">
        <v>289</v>
      </c>
      <c r="C546" s="92" t="s">
        <v>99</v>
      </c>
      <c r="D546">
        <v>1102.845703050471</v>
      </c>
    </row>
    <row r="547" spans="1:4">
      <c r="A547" s="92">
        <v>2020</v>
      </c>
      <c r="B547" s="92" t="s">
        <v>289</v>
      </c>
      <c r="C547" s="92" t="s">
        <v>99</v>
      </c>
      <c r="D547">
        <v>359566.27827706939</v>
      </c>
    </row>
    <row r="548" spans="1:4">
      <c r="A548" s="92">
        <v>2020</v>
      </c>
      <c r="B548" s="92" t="s">
        <v>289</v>
      </c>
      <c r="C548" s="92" t="s">
        <v>99</v>
      </c>
      <c r="D548">
        <v>14045.65309644885</v>
      </c>
    </row>
    <row r="549" spans="1:4">
      <c r="A549" s="92">
        <v>2020</v>
      </c>
      <c r="B549" s="92" t="s">
        <v>289</v>
      </c>
      <c r="C549" s="92" t="s">
        <v>99</v>
      </c>
      <c r="D549">
        <v>11175.520056382409</v>
      </c>
    </row>
    <row r="550" spans="1:4">
      <c r="A550" s="92">
        <v>2020</v>
      </c>
      <c r="B550" s="92" t="s">
        <v>289</v>
      </c>
      <c r="C550" s="92" t="s">
        <v>102</v>
      </c>
      <c r="D550">
        <v>2307.5202890007358</v>
      </c>
    </row>
    <row r="551" spans="1:4">
      <c r="A551" s="92">
        <v>2020</v>
      </c>
      <c r="B551" s="92" t="s">
        <v>289</v>
      </c>
      <c r="C551" s="92" t="s">
        <v>102</v>
      </c>
      <c r="D551">
        <v>3660.6609081268361</v>
      </c>
    </row>
    <row r="552" spans="1:4">
      <c r="A552" s="92">
        <v>2020</v>
      </c>
      <c r="B552" s="92" t="s">
        <v>289</v>
      </c>
      <c r="C552" s="92" t="s">
        <v>102</v>
      </c>
      <c r="D552">
        <v>1457.3116996765179</v>
      </c>
    </row>
    <row r="553" spans="1:4">
      <c r="A553" s="92">
        <v>2020</v>
      </c>
      <c r="B553" s="92" t="s">
        <v>289</v>
      </c>
      <c r="C553" s="92" t="s">
        <v>102</v>
      </c>
      <c r="D553">
        <v>120713.54546972489</v>
      </c>
    </row>
    <row r="554" spans="1:4">
      <c r="A554" s="92">
        <v>2020</v>
      </c>
      <c r="B554" s="92" t="s">
        <v>289</v>
      </c>
      <c r="C554" s="92" t="s">
        <v>102</v>
      </c>
      <c r="D554">
        <v>23641.23464355469</v>
      </c>
    </row>
    <row r="555" spans="1:4">
      <c r="A555" s="92">
        <v>2020</v>
      </c>
      <c r="B555" s="92" t="s">
        <v>289</v>
      </c>
      <c r="C555" s="92" t="s">
        <v>102</v>
      </c>
      <c r="D555">
        <v>26142.818832397461</v>
      </c>
    </row>
    <row r="556" spans="1:4">
      <c r="A556" s="92">
        <v>2020</v>
      </c>
      <c r="B556" s="92" t="s">
        <v>289</v>
      </c>
      <c r="C556" s="92" t="s">
        <v>102</v>
      </c>
      <c r="D556">
        <v>40022.483104705803</v>
      </c>
    </row>
    <row r="557" spans="1:4">
      <c r="A557" s="92">
        <v>2020</v>
      </c>
      <c r="B557" s="92" t="s">
        <v>289</v>
      </c>
      <c r="C557" s="92" t="s">
        <v>108</v>
      </c>
      <c r="D557">
        <v>8170.4724339852073</v>
      </c>
    </row>
    <row r="558" spans="1:4">
      <c r="A558" s="92">
        <v>2020</v>
      </c>
      <c r="B558" s="92" t="s">
        <v>289</v>
      </c>
      <c r="C558" s="92" t="s">
        <v>108</v>
      </c>
      <c r="D558">
        <v>19230.94741986788</v>
      </c>
    </row>
    <row r="559" spans="1:4">
      <c r="A559" s="92">
        <v>2020</v>
      </c>
      <c r="B559" s="92" t="s">
        <v>289</v>
      </c>
      <c r="C559" s="92" t="s">
        <v>108</v>
      </c>
      <c r="D559">
        <v>15535.97837073508</v>
      </c>
    </row>
    <row r="560" spans="1:4">
      <c r="A560" s="92">
        <v>2020</v>
      </c>
      <c r="B560" s="92" t="s">
        <v>289</v>
      </c>
      <c r="C560" s="92" t="s">
        <v>110</v>
      </c>
      <c r="D560">
        <v>1919.7617931758009</v>
      </c>
    </row>
    <row r="561" spans="1:4">
      <c r="A561" s="92">
        <v>2020</v>
      </c>
      <c r="B561" s="92" t="s">
        <v>289</v>
      </c>
      <c r="C561" s="92" t="s">
        <v>110</v>
      </c>
      <c r="D561">
        <v>25.829601478225371</v>
      </c>
    </row>
    <row r="562" spans="1:4">
      <c r="A562" s="92">
        <v>2020</v>
      </c>
      <c r="B562" s="92" t="s">
        <v>289</v>
      </c>
      <c r="C562" s="92" t="s">
        <v>180</v>
      </c>
      <c r="D562">
        <v>0.62436824460239759</v>
      </c>
    </row>
    <row r="563" spans="1:4">
      <c r="A563" s="92">
        <v>2020</v>
      </c>
      <c r="B563" s="92" t="s">
        <v>289</v>
      </c>
      <c r="C563" s="92" t="s">
        <v>180</v>
      </c>
      <c r="D563">
        <v>6900.1424048931594</v>
      </c>
    </row>
    <row r="564" spans="1:4">
      <c r="A564" s="92">
        <v>2020</v>
      </c>
      <c r="B564" s="92" t="s">
        <v>289</v>
      </c>
      <c r="C564" s="92" t="s">
        <v>180</v>
      </c>
      <c r="D564">
        <v>3.5782661808564979</v>
      </c>
    </row>
    <row r="565" spans="1:4">
      <c r="A565" s="92">
        <v>2020</v>
      </c>
      <c r="B565" s="92" t="s">
        <v>289</v>
      </c>
      <c r="C565" s="92" t="s">
        <v>180</v>
      </c>
      <c r="D565">
        <v>2.1684954769268732</v>
      </c>
    </row>
    <row r="566" spans="1:4">
      <c r="A566" s="92">
        <v>2020</v>
      </c>
      <c r="B566" s="92" t="s">
        <v>289</v>
      </c>
      <c r="C566" s="92" t="s">
        <v>180</v>
      </c>
      <c r="D566">
        <v>0.10523046390077791</v>
      </c>
    </row>
    <row r="567" spans="1:4">
      <c r="A567" s="92">
        <v>2020</v>
      </c>
      <c r="B567" s="92" t="s">
        <v>289</v>
      </c>
      <c r="C567" s="92" t="s">
        <v>112</v>
      </c>
      <c r="D567">
        <v>67463.908853013301</v>
      </c>
    </row>
    <row r="568" spans="1:4">
      <c r="A568" s="92">
        <v>2020</v>
      </c>
      <c r="B568" s="92" t="s">
        <v>289</v>
      </c>
      <c r="C568" s="92" t="s">
        <v>112</v>
      </c>
      <c r="D568">
        <v>158.09694703307309</v>
      </c>
    </row>
    <row r="569" spans="1:4">
      <c r="A569" s="92">
        <v>2020</v>
      </c>
      <c r="B569" s="92" t="s">
        <v>289</v>
      </c>
      <c r="C569" s="92" t="s">
        <v>112</v>
      </c>
      <c r="D569">
        <v>26.250806263523401</v>
      </c>
    </row>
    <row r="570" spans="1:4">
      <c r="A570" s="92">
        <v>2020</v>
      </c>
      <c r="B570" s="92" t="s">
        <v>289</v>
      </c>
      <c r="C570" s="92" t="s">
        <v>112</v>
      </c>
      <c r="D570">
        <v>6503.6831542968703</v>
      </c>
    </row>
    <row r="571" spans="1:4">
      <c r="A571" s="92">
        <v>2020</v>
      </c>
      <c r="B571" s="92" t="s">
        <v>289</v>
      </c>
      <c r="C571" s="92" t="s">
        <v>112</v>
      </c>
      <c r="D571">
        <v>55309.176202850977</v>
      </c>
    </row>
    <row r="572" spans="1:4">
      <c r="A572" s="92">
        <v>2020</v>
      </c>
      <c r="B572" s="92" t="s">
        <v>289</v>
      </c>
      <c r="C572" s="92" t="s">
        <v>112</v>
      </c>
      <c r="D572">
        <v>23038.399420799709</v>
      </c>
    </row>
    <row r="573" spans="1:4">
      <c r="A573" s="92">
        <v>2020</v>
      </c>
      <c r="B573" s="92" t="s">
        <v>289</v>
      </c>
      <c r="C573" s="92" t="s">
        <v>112</v>
      </c>
      <c r="D573">
        <v>1481.889377593996</v>
      </c>
    </row>
    <row r="574" spans="1:4">
      <c r="A574" s="92">
        <v>2020</v>
      </c>
      <c r="B574" s="92" t="s">
        <v>289</v>
      </c>
      <c r="C574" s="92" t="s">
        <v>112</v>
      </c>
      <c r="D574">
        <v>2500.4233620166779</v>
      </c>
    </row>
    <row r="575" spans="1:4">
      <c r="A575" s="92">
        <v>2020</v>
      </c>
      <c r="B575" s="92" t="s">
        <v>289</v>
      </c>
      <c r="C575" s="92" t="s">
        <v>112</v>
      </c>
      <c r="D575">
        <v>141608.074129716</v>
      </c>
    </row>
    <row r="576" spans="1:4">
      <c r="A576" s="92">
        <v>2020</v>
      </c>
      <c r="B576" s="92" t="s">
        <v>289</v>
      </c>
      <c r="C576" s="92" t="s">
        <v>112</v>
      </c>
      <c r="D576">
        <v>7.7823144435882341</v>
      </c>
    </row>
    <row r="577" spans="1:4">
      <c r="A577" s="92">
        <v>2020</v>
      </c>
      <c r="B577" s="92" t="s">
        <v>289</v>
      </c>
      <c r="C577" s="92" t="s">
        <v>112</v>
      </c>
      <c r="D577">
        <v>110518.24389017541</v>
      </c>
    </row>
    <row r="578" spans="1:4">
      <c r="A578" s="92">
        <v>2020</v>
      </c>
      <c r="B578" s="92" t="s">
        <v>289</v>
      </c>
      <c r="C578" s="92" t="s">
        <v>112</v>
      </c>
      <c r="D578">
        <v>582.90031959179612</v>
      </c>
    </row>
    <row r="579" spans="1:4">
      <c r="A579" s="92">
        <v>2020</v>
      </c>
      <c r="B579" s="92" t="s">
        <v>289</v>
      </c>
      <c r="C579" s="92" t="s">
        <v>112</v>
      </c>
      <c r="D579">
        <v>12675.73720703125</v>
      </c>
    </row>
    <row r="580" spans="1:4">
      <c r="A580" s="92">
        <v>2020</v>
      </c>
      <c r="B580" s="92" t="s">
        <v>289</v>
      </c>
      <c r="C580" s="92" t="s">
        <v>112</v>
      </c>
      <c r="D580">
        <v>2.403914306640218</v>
      </c>
    </row>
    <row r="581" spans="1:4">
      <c r="A581" s="92">
        <v>2020</v>
      </c>
      <c r="B581" s="92" t="s">
        <v>289</v>
      </c>
      <c r="C581" s="92" t="s">
        <v>112</v>
      </c>
      <c r="D581">
        <v>20171.631331166878</v>
      </c>
    </row>
    <row r="582" spans="1:4">
      <c r="A582" s="92">
        <v>2020</v>
      </c>
      <c r="B582" s="92" t="s">
        <v>289</v>
      </c>
      <c r="C582" s="92" t="s">
        <v>112</v>
      </c>
      <c r="D582">
        <v>9154.2419640727821</v>
      </c>
    </row>
    <row r="583" spans="1:4">
      <c r="A583" s="92">
        <v>2020</v>
      </c>
      <c r="B583" s="92" t="s">
        <v>289</v>
      </c>
      <c r="C583" s="92" t="s">
        <v>112</v>
      </c>
      <c r="D583">
        <v>287.33670654296401</v>
      </c>
    </row>
    <row r="584" spans="1:4">
      <c r="A584" s="92">
        <v>2020</v>
      </c>
      <c r="B584" s="92" t="s">
        <v>289</v>
      </c>
      <c r="C584" s="92" t="s">
        <v>115</v>
      </c>
      <c r="D584">
        <v>57885.086328124999</v>
      </c>
    </row>
    <row r="585" spans="1:4">
      <c r="A585" s="92">
        <v>2020</v>
      </c>
      <c r="B585" s="92" t="s">
        <v>289</v>
      </c>
      <c r="C585" s="92" t="s">
        <v>115</v>
      </c>
      <c r="D585">
        <v>182.46348132281079</v>
      </c>
    </row>
    <row r="586" spans="1:4">
      <c r="A586" s="92">
        <v>2020</v>
      </c>
      <c r="B586" s="92" t="s">
        <v>289</v>
      </c>
      <c r="C586" s="92" t="s">
        <v>118</v>
      </c>
      <c r="D586">
        <v>86.168490784097557</v>
      </c>
    </row>
    <row r="587" spans="1:4">
      <c r="A587" s="92">
        <v>2020</v>
      </c>
      <c r="B587" s="92" t="s">
        <v>289</v>
      </c>
      <c r="C587" s="92" t="s">
        <v>118</v>
      </c>
      <c r="D587">
        <v>7978.6727164949052</v>
      </c>
    </row>
    <row r="588" spans="1:4">
      <c r="A588" s="92">
        <v>2020</v>
      </c>
      <c r="B588" s="92" t="s">
        <v>289</v>
      </c>
      <c r="C588" s="92" t="s">
        <v>121</v>
      </c>
      <c r="D588">
        <v>68348.831142395808</v>
      </c>
    </row>
    <row r="589" spans="1:4">
      <c r="A589" s="92">
        <v>2020</v>
      </c>
      <c r="B589" s="92" t="s">
        <v>289</v>
      </c>
      <c r="C589" s="92" t="s">
        <v>121</v>
      </c>
      <c r="D589">
        <v>994.57779462186079</v>
      </c>
    </row>
    <row r="590" spans="1:4">
      <c r="A590" s="92">
        <v>2020</v>
      </c>
      <c r="B590" s="92" t="s">
        <v>289</v>
      </c>
      <c r="C590" s="92" t="s">
        <v>181</v>
      </c>
      <c r="D590">
        <v>39835.875268554679</v>
      </c>
    </row>
    <row r="591" spans="1:4">
      <c r="A591" s="92">
        <v>2020</v>
      </c>
      <c r="B591" s="92" t="s">
        <v>289</v>
      </c>
      <c r="C591" s="92" t="s">
        <v>181</v>
      </c>
      <c r="D591">
        <v>52.772220453500537</v>
      </c>
    </row>
    <row r="592" spans="1:4">
      <c r="A592" s="92">
        <v>2020</v>
      </c>
      <c r="B592" s="92" t="s">
        <v>289</v>
      </c>
      <c r="C592" s="92" t="s">
        <v>181</v>
      </c>
      <c r="D592">
        <v>2293.41796932221</v>
      </c>
    </row>
    <row r="593" spans="1:4">
      <c r="A593" s="92">
        <v>2020</v>
      </c>
      <c r="B593" s="92" t="s">
        <v>289</v>
      </c>
      <c r="C593" s="92" t="s">
        <v>181</v>
      </c>
      <c r="D593">
        <v>38405.304595781461</v>
      </c>
    </row>
    <row r="594" spans="1:4">
      <c r="A594" s="92">
        <v>2020</v>
      </c>
      <c r="B594" s="92" t="s">
        <v>289</v>
      </c>
      <c r="C594" s="92" t="s">
        <v>181</v>
      </c>
      <c r="D594">
        <v>58928.532250976583</v>
      </c>
    </row>
    <row r="595" spans="1:4">
      <c r="A595" s="92">
        <v>2020</v>
      </c>
      <c r="B595" s="92" t="s">
        <v>289</v>
      </c>
      <c r="C595" s="92" t="s">
        <v>124</v>
      </c>
      <c r="D595">
        <v>87910.494885216176</v>
      </c>
    </row>
    <row r="596" spans="1:4">
      <c r="A596" s="92">
        <v>2020</v>
      </c>
      <c r="B596" s="92" t="s">
        <v>289</v>
      </c>
      <c r="C596" s="92" t="s">
        <v>130</v>
      </c>
      <c r="D596">
        <v>13538.48477205422</v>
      </c>
    </row>
    <row r="597" spans="1:4">
      <c r="A597" s="92">
        <v>2020</v>
      </c>
      <c r="B597" s="92" t="s">
        <v>289</v>
      </c>
      <c r="C597" s="92" t="s">
        <v>130</v>
      </c>
      <c r="D597">
        <v>0.2885383567568649</v>
      </c>
    </row>
    <row r="598" spans="1:4">
      <c r="A598" s="92">
        <v>2020</v>
      </c>
      <c r="B598" s="92" t="s">
        <v>289</v>
      </c>
      <c r="C598" s="92" t="s">
        <v>130</v>
      </c>
      <c r="D598">
        <v>24161.134091245742</v>
      </c>
    </row>
    <row r="599" spans="1:4">
      <c r="A599" s="92">
        <v>2020</v>
      </c>
      <c r="B599" s="92" t="s">
        <v>289</v>
      </c>
      <c r="C599" s="92" t="s">
        <v>130</v>
      </c>
      <c r="D599">
        <v>20261.795849143851</v>
      </c>
    </row>
    <row r="600" spans="1:4">
      <c r="A600" s="92">
        <v>2020</v>
      </c>
      <c r="B600" s="92" t="s">
        <v>289</v>
      </c>
      <c r="C600" s="92" t="s">
        <v>130</v>
      </c>
      <c r="D600">
        <v>2518.8029100056442</v>
      </c>
    </row>
    <row r="601" spans="1:4">
      <c r="A601" s="92">
        <v>2020</v>
      </c>
      <c r="B601" s="92" t="s">
        <v>289</v>
      </c>
      <c r="C601" s="92" t="s">
        <v>130</v>
      </c>
      <c r="D601">
        <v>155873.25023724441</v>
      </c>
    </row>
    <row r="602" spans="1:4">
      <c r="A602" s="92">
        <v>2020</v>
      </c>
      <c r="B602" s="92" t="s">
        <v>289</v>
      </c>
      <c r="C602" s="92" t="s">
        <v>132</v>
      </c>
      <c r="D602">
        <v>203013.6030541459</v>
      </c>
    </row>
    <row r="603" spans="1:4">
      <c r="A603" s="92">
        <v>2020</v>
      </c>
      <c r="B603" s="92" t="s">
        <v>289</v>
      </c>
      <c r="C603" s="92" t="s">
        <v>132</v>
      </c>
      <c r="D603">
        <v>581374.30976769805</v>
      </c>
    </row>
    <row r="604" spans="1:4">
      <c r="A604" s="92">
        <v>2020</v>
      </c>
      <c r="B604" s="92" t="s">
        <v>289</v>
      </c>
      <c r="C604" s="92" t="s">
        <v>132</v>
      </c>
      <c r="D604">
        <v>220525.4567138672</v>
      </c>
    </row>
    <row r="605" spans="1:4">
      <c r="A605" s="92">
        <v>2020</v>
      </c>
      <c r="B605" s="92" t="s">
        <v>289</v>
      </c>
      <c r="C605" s="92" t="s">
        <v>132</v>
      </c>
      <c r="D605">
        <v>22301.673091697689</v>
      </c>
    </row>
    <row r="606" spans="1:4">
      <c r="A606" s="92">
        <v>2020</v>
      </c>
      <c r="B606" s="92" t="s">
        <v>289</v>
      </c>
      <c r="C606" s="92" t="s">
        <v>287</v>
      </c>
      <c r="D606">
        <v>23074.72187768569</v>
      </c>
    </row>
    <row r="607" spans="1:4">
      <c r="A607" s="92">
        <v>2020</v>
      </c>
      <c r="B607" s="92" t="s">
        <v>289</v>
      </c>
      <c r="C607" s="92" t="s">
        <v>287</v>
      </c>
      <c r="D607">
        <v>552.64609527554217</v>
      </c>
    </row>
    <row r="608" spans="1:4">
      <c r="A608" s="92">
        <v>2020</v>
      </c>
      <c r="B608" s="92" t="s">
        <v>289</v>
      </c>
      <c r="C608" s="92" t="s">
        <v>287</v>
      </c>
      <c r="D608">
        <v>6502.1753372829016</v>
      </c>
    </row>
    <row r="609" spans="1:4">
      <c r="A609" s="92">
        <v>2020</v>
      </c>
      <c r="B609" s="92" t="s">
        <v>289</v>
      </c>
      <c r="C609" s="92" t="s">
        <v>141</v>
      </c>
      <c r="D609">
        <v>3309.4775594331818</v>
      </c>
    </row>
    <row r="610" spans="1:4">
      <c r="A610" s="92">
        <v>2020</v>
      </c>
      <c r="B610" s="92" t="s">
        <v>289</v>
      </c>
      <c r="C610" s="92" t="s">
        <v>141</v>
      </c>
      <c r="D610">
        <v>19621.342962221279</v>
      </c>
    </row>
    <row r="611" spans="1:4">
      <c r="A611" s="92">
        <v>2020</v>
      </c>
      <c r="B611" s="92" t="s">
        <v>289</v>
      </c>
      <c r="C611" s="92" t="s">
        <v>141</v>
      </c>
      <c r="D611">
        <v>7928.19089617184</v>
      </c>
    </row>
    <row r="612" spans="1:4">
      <c r="A612" s="92">
        <v>2020</v>
      </c>
      <c r="B612" s="92" t="s">
        <v>289</v>
      </c>
      <c r="C612" s="92" t="s">
        <v>141</v>
      </c>
      <c r="D612">
        <v>1428.5613977595549</v>
      </c>
    </row>
    <row r="613" spans="1:4">
      <c r="A613" s="92">
        <v>2020</v>
      </c>
      <c r="B613" s="92" t="s">
        <v>289</v>
      </c>
      <c r="C613" s="92" t="s">
        <v>141</v>
      </c>
      <c r="D613">
        <v>9999.5387553352757</v>
      </c>
    </row>
    <row r="614" spans="1:4">
      <c r="A614" s="92">
        <v>2020</v>
      </c>
      <c r="B614" s="92" t="s">
        <v>289</v>
      </c>
      <c r="C614" s="92" t="s">
        <v>141</v>
      </c>
      <c r="D614">
        <v>6322.6438231224356</v>
      </c>
    </row>
    <row r="615" spans="1:4">
      <c r="A615" s="92">
        <v>2020</v>
      </c>
      <c r="B615" s="92" t="s">
        <v>289</v>
      </c>
      <c r="C615" s="92" t="s">
        <v>141</v>
      </c>
      <c r="D615">
        <v>14020.07594498552</v>
      </c>
    </row>
    <row r="616" spans="1:4">
      <c r="A616" s="92">
        <v>2020</v>
      </c>
      <c r="B616" s="92" t="s">
        <v>289</v>
      </c>
      <c r="C616" s="92" t="s">
        <v>141</v>
      </c>
      <c r="D616">
        <v>1817.442980136944</v>
      </c>
    </row>
    <row r="617" spans="1:4">
      <c r="A617" s="92">
        <v>2020</v>
      </c>
      <c r="B617" s="92" t="s">
        <v>289</v>
      </c>
      <c r="C617" s="92" t="s">
        <v>141</v>
      </c>
      <c r="D617">
        <v>915.00878971659245</v>
      </c>
    </row>
    <row r="618" spans="1:4">
      <c r="A618" s="92">
        <v>2020</v>
      </c>
      <c r="B618" s="92" t="s">
        <v>289</v>
      </c>
      <c r="C618" s="92" t="s">
        <v>141</v>
      </c>
      <c r="D618">
        <v>64.665540873010158</v>
      </c>
    </row>
    <row r="619" spans="1:4">
      <c r="A619" s="92">
        <v>2020</v>
      </c>
      <c r="B619" s="92" t="s">
        <v>289</v>
      </c>
      <c r="C619" s="92" t="s">
        <v>182</v>
      </c>
      <c r="D619">
        <v>6166.9892731122518</v>
      </c>
    </row>
    <row r="620" spans="1:4">
      <c r="A620" s="92">
        <v>2020</v>
      </c>
      <c r="B620" s="92" t="s">
        <v>289</v>
      </c>
      <c r="C620" s="92" t="s">
        <v>182</v>
      </c>
      <c r="D620">
        <v>11549.84372558593</v>
      </c>
    </row>
    <row r="621" spans="1:4">
      <c r="A621" s="92">
        <v>2020</v>
      </c>
      <c r="B621" s="92" t="s">
        <v>289</v>
      </c>
      <c r="C621" s="92" t="s">
        <v>182</v>
      </c>
      <c r="D621">
        <v>10492.54388427734</v>
      </c>
    </row>
    <row r="622" spans="1:4">
      <c r="A622" s="92">
        <v>2020</v>
      </c>
      <c r="B622" s="92" t="s">
        <v>289</v>
      </c>
      <c r="C622" s="92" t="s">
        <v>144</v>
      </c>
      <c r="D622">
        <v>4159.4627929687558</v>
      </c>
    </row>
    <row r="623" spans="1:4">
      <c r="A623" s="92">
        <v>2020</v>
      </c>
      <c r="B623" s="92" t="s">
        <v>289</v>
      </c>
      <c r="C623" s="92" t="s">
        <v>144</v>
      </c>
      <c r="D623">
        <v>2817.958924102782</v>
      </c>
    </row>
    <row r="624" spans="1:4">
      <c r="A624" s="92">
        <v>2020</v>
      </c>
      <c r="B624" s="92" t="s">
        <v>289</v>
      </c>
      <c r="C624" s="92" t="s">
        <v>144</v>
      </c>
      <c r="D624">
        <v>48.419061065673297</v>
      </c>
    </row>
    <row r="625" spans="1:4">
      <c r="A625" s="92">
        <v>2020</v>
      </c>
      <c r="B625" s="92" t="s">
        <v>289</v>
      </c>
      <c r="C625" s="92" t="s">
        <v>144</v>
      </c>
      <c r="D625">
        <v>3.7055014495849719</v>
      </c>
    </row>
    <row r="626" spans="1:4">
      <c r="A626" s="92">
        <v>2020</v>
      </c>
      <c r="B626" s="92" t="s">
        <v>289</v>
      </c>
      <c r="C626" s="92" t="s">
        <v>144</v>
      </c>
      <c r="D626">
        <v>468.20897140502387</v>
      </c>
    </row>
    <row r="627" spans="1:4">
      <c r="A627" s="92">
        <v>2020</v>
      </c>
      <c r="B627" s="92" t="s">
        <v>289</v>
      </c>
      <c r="C627" s="92" t="s">
        <v>144</v>
      </c>
      <c r="D627">
        <v>1250.0154350280779</v>
      </c>
    </row>
    <row r="628" spans="1:4">
      <c r="A628" s="92">
        <v>2020</v>
      </c>
      <c r="B628" s="92" t="s">
        <v>289</v>
      </c>
      <c r="C628" s="92" t="s">
        <v>144</v>
      </c>
      <c r="D628">
        <v>16.37866540527375</v>
      </c>
    </row>
    <row r="629" spans="1:4">
      <c r="A629" s="92">
        <v>2020</v>
      </c>
      <c r="B629" s="92" t="s">
        <v>289</v>
      </c>
      <c r="C629" s="92" t="s">
        <v>147</v>
      </c>
      <c r="D629">
        <v>28103.932705216139</v>
      </c>
    </row>
    <row r="630" spans="1:4">
      <c r="A630" s="92">
        <v>2020</v>
      </c>
      <c r="B630" s="92" t="s">
        <v>289</v>
      </c>
      <c r="C630" s="92" t="s">
        <v>147</v>
      </c>
      <c r="D630">
        <v>13698.61220397949</v>
      </c>
    </row>
    <row r="631" spans="1:4">
      <c r="A631" s="92">
        <v>2020</v>
      </c>
      <c r="B631" s="92" t="s">
        <v>289</v>
      </c>
      <c r="C631" s="92" t="s">
        <v>147</v>
      </c>
      <c r="D631">
        <v>17929.269572019581</v>
      </c>
    </row>
    <row r="632" spans="1:4">
      <c r="A632" s="92">
        <v>2020</v>
      </c>
      <c r="B632" s="92" t="s">
        <v>289</v>
      </c>
      <c r="C632" s="92" t="s">
        <v>147</v>
      </c>
      <c r="D632">
        <v>20255.855199591519</v>
      </c>
    </row>
    <row r="633" spans="1:4">
      <c r="A633" s="92">
        <v>2020</v>
      </c>
      <c r="B633" s="92" t="s">
        <v>289</v>
      </c>
      <c r="C633" s="92" t="s">
        <v>147</v>
      </c>
      <c r="D633">
        <v>19829.800808036329</v>
      </c>
    </row>
    <row r="634" spans="1:4">
      <c r="A634" s="92">
        <v>2020</v>
      </c>
      <c r="B634" s="92" t="s">
        <v>289</v>
      </c>
      <c r="C634" s="92" t="s">
        <v>183</v>
      </c>
      <c r="D634">
        <v>73.295575894750144</v>
      </c>
    </row>
    <row r="635" spans="1:4">
      <c r="A635" s="92">
        <v>2020</v>
      </c>
      <c r="B635" s="92" t="s">
        <v>289</v>
      </c>
      <c r="C635" s="92" t="s">
        <v>183</v>
      </c>
      <c r="D635">
        <v>2673.5939894378948</v>
      </c>
    </row>
    <row r="636" spans="1:4">
      <c r="A636" s="92">
        <v>2020</v>
      </c>
      <c r="B636" s="92" t="s">
        <v>289</v>
      </c>
      <c r="C636" s="92" t="s">
        <v>183</v>
      </c>
      <c r="D636">
        <v>370.41379935644619</v>
      </c>
    </row>
    <row r="637" spans="1:4">
      <c r="A637" s="92">
        <v>2020</v>
      </c>
      <c r="B637" s="92" t="s">
        <v>289</v>
      </c>
      <c r="C637" s="92" t="s">
        <v>183</v>
      </c>
      <c r="D637">
        <v>487.85671767995149</v>
      </c>
    </row>
    <row r="638" spans="1:4">
      <c r="A638" s="92">
        <v>2020</v>
      </c>
      <c r="B638" s="92" t="s">
        <v>289</v>
      </c>
      <c r="C638" s="92" t="s">
        <v>149</v>
      </c>
      <c r="D638">
        <v>9481.7834407287064</v>
      </c>
    </row>
    <row r="639" spans="1:4">
      <c r="A639" s="92">
        <v>2020</v>
      </c>
      <c r="B639" s="92" t="s">
        <v>289</v>
      </c>
      <c r="C639" s="92" t="s">
        <v>149</v>
      </c>
      <c r="D639">
        <v>67.312755123116133</v>
      </c>
    </row>
    <row r="640" spans="1:4">
      <c r="A640" s="92">
        <v>2020</v>
      </c>
      <c r="B640" s="92" t="s">
        <v>289</v>
      </c>
      <c r="C640" s="92" t="s">
        <v>149</v>
      </c>
      <c r="D640">
        <v>1239.037739344659</v>
      </c>
    </row>
    <row r="641" spans="1:4">
      <c r="A641" s="92">
        <v>2020</v>
      </c>
      <c r="B641" s="92" t="s">
        <v>289</v>
      </c>
      <c r="C641" s="92" t="s">
        <v>149</v>
      </c>
      <c r="D641">
        <v>8.8766936923940971</v>
      </c>
    </row>
    <row r="642" spans="1:4">
      <c r="A642" s="92">
        <v>2020</v>
      </c>
      <c r="B642" s="92" t="s">
        <v>289</v>
      </c>
      <c r="C642" s="92" t="s">
        <v>155</v>
      </c>
      <c r="D642">
        <v>24608.004834850799</v>
      </c>
    </row>
    <row r="643" spans="1:4">
      <c r="A643" s="92">
        <v>2020</v>
      </c>
      <c r="B643" s="92" t="s">
        <v>289</v>
      </c>
      <c r="C643" s="92" t="s">
        <v>155</v>
      </c>
      <c r="D643">
        <v>23618.395971679689</v>
      </c>
    </row>
    <row r="644" spans="1:4">
      <c r="A644" s="92">
        <v>2020</v>
      </c>
      <c r="B644" s="92" t="s">
        <v>289</v>
      </c>
      <c r="C644" s="92" t="s">
        <v>155</v>
      </c>
      <c r="D644">
        <v>5237.6700461715536</v>
      </c>
    </row>
    <row r="645" spans="1:4">
      <c r="A645" s="92">
        <v>2020</v>
      </c>
      <c r="B645" s="92" t="s">
        <v>289</v>
      </c>
      <c r="C645" s="92" t="s">
        <v>155</v>
      </c>
      <c r="D645">
        <v>80406.900894547885</v>
      </c>
    </row>
    <row r="646" spans="1:4">
      <c r="A646" s="92">
        <v>2020</v>
      </c>
      <c r="B646" s="92" t="s">
        <v>289</v>
      </c>
      <c r="C646" s="92" t="s">
        <v>155</v>
      </c>
      <c r="D646">
        <v>107214.0652601452</v>
      </c>
    </row>
    <row r="647" spans="1:4">
      <c r="A647" s="92">
        <v>2020</v>
      </c>
      <c r="B647" s="92" t="s">
        <v>289</v>
      </c>
      <c r="C647" s="92" t="s">
        <v>155</v>
      </c>
      <c r="D647">
        <v>22936.15158235225</v>
      </c>
    </row>
    <row r="648" spans="1:4">
      <c r="A648" s="92">
        <v>2020</v>
      </c>
      <c r="B648" s="92" t="s">
        <v>289</v>
      </c>
      <c r="C648" s="92" t="s">
        <v>155</v>
      </c>
      <c r="D648">
        <v>5329.8339914961198</v>
      </c>
    </row>
    <row r="649" spans="1:4">
      <c r="A649" s="92">
        <v>2025</v>
      </c>
      <c r="B649" s="92" t="s">
        <v>289</v>
      </c>
      <c r="C649" s="92" t="s">
        <v>78</v>
      </c>
      <c r="D649">
        <v>530.18661002080785</v>
      </c>
    </row>
    <row r="650" spans="1:4">
      <c r="A650" s="92">
        <v>2025</v>
      </c>
      <c r="B650" s="92" t="s">
        <v>289</v>
      </c>
      <c r="C650" s="92" t="s">
        <v>78</v>
      </c>
      <c r="D650">
        <v>9464.4637702859836</v>
      </c>
    </row>
    <row r="651" spans="1:4">
      <c r="A651" s="92">
        <v>2025</v>
      </c>
      <c r="B651" s="92" t="s">
        <v>289</v>
      </c>
      <c r="C651" s="92" t="s">
        <v>78</v>
      </c>
      <c r="D651">
        <v>243.73954031317001</v>
      </c>
    </row>
    <row r="652" spans="1:4">
      <c r="A652" s="92">
        <v>2025</v>
      </c>
      <c r="B652" s="92" t="s">
        <v>289</v>
      </c>
      <c r="C652" s="92" t="s">
        <v>78</v>
      </c>
      <c r="D652">
        <v>9968.798161240451</v>
      </c>
    </row>
    <row r="653" spans="1:4">
      <c r="A653" s="92">
        <v>2025</v>
      </c>
      <c r="B653" s="92" t="s">
        <v>289</v>
      </c>
      <c r="C653" s="92" t="s">
        <v>78</v>
      </c>
      <c r="D653">
        <v>1148.195045263207</v>
      </c>
    </row>
    <row r="654" spans="1:4">
      <c r="A654" s="92">
        <v>2025</v>
      </c>
      <c r="B654" s="92" t="s">
        <v>289</v>
      </c>
      <c r="C654" s="92" t="s">
        <v>78</v>
      </c>
      <c r="D654">
        <v>1864.545880628003</v>
      </c>
    </row>
    <row r="655" spans="1:4">
      <c r="A655" s="92">
        <v>2025</v>
      </c>
      <c r="B655" s="92" t="s">
        <v>289</v>
      </c>
      <c r="C655" s="92" t="s">
        <v>78</v>
      </c>
      <c r="D655">
        <v>1402.458456241696</v>
      </c>
    </row>
    <row r="656" spans="1:4">
      <c r="A656" s="92">
        <v>2025</v>
      </c>
      <c r="B656" s="92" t="s">
        <v>289</v>
      </c>
      <c r="C656" s="92" t="s">
        <v>78</v>
      </c>
      <c r="D656">
        <v>1710.962400919582</v>
      </c>
    </row>
    <row r="657" spans="1:4">
      <c r="A657" s="92">
        <v>2025</v>
      </c>
      <c r="B657" s="92" t="s">
        <v>289</v>
      </c>
      <c r="C657" s="92" t="s">
        <v>81</v>
      </c>
      <c r="D657">
        <v>68.056631851195789</v>
      </c>
    </row>
    <row r="658" spans="1:4">
      <c r="A658" s="92">
        <v>2025</v>
      </c>
      <c r="B658" s="92" t="s">
        <v>289</v>
      </c>
      <c r="C658" s="92" t="s">
        <v>81</v>
      </c>
      <c r="D658">
        <v>5082.850341796875</v>
      </c>
    </row>
    <row r="659" spans="1:4">
      <c r="A659" s="92">
        <v>2025</v>
      </c>
      <c r="B659" s="92" t="s">
        <v>289</v>
      </c>
      <c r="C659" s="92" t="s">
        <v>81</v>
      </c>
      <c r="D659">
        <v>49408.699450683591</v>
      </c>
    </row>
    <row r="660" spans="1:4">
      <c r="A660" s="92">
        <v>2025</v>
      </c>
      <c r="B660" s="92" t="s">
        <v>289</v>
      </c>
      <c r="C660" s="92" t="s">
        <v>81</v>
      </c>
      <c r="D660">
        <v>38607.457827758793</v>
      </c>
    </row>
    <row r="661" spans="1:4">
      <c r="A661" s="92">
        <v>2025</v>
      </c>
      <c r="B661" s="92" t="s">
        <v>289</v>
      </c>
      <c r="C661" s="92" t="s">
        <v>81</v>
      </c>
      <c r="D661">
        <v>10661.99348979113</v>
      </c>
    </row>
    <row r="662" spans="1:4">
      <c r="A662" s="92">
        <v>2025</v>
      </c>
      <c r="B662" s="92" t="s">
        <v>289</v>
      </c>
      <c r="C662" s="92" t="s">
        <v>81</v>
      </c>
      <c r="D662">
        <v>8636.2998413085952</v>
      </c>
    </row>
    <row r="663" spans="1:4">
      <c r="A663" s="92">
        <v>2025</v>
      </c>
      <c r="B663" s="92" t="s">
        <v>289</v>
      </c>
      <c r="C663" s="92" t="s">
        <v>81</v>
      </c>
      <c r="D663">
        <v>1314.016200256347</v>
      </c>
    </row>
    <row r="664" spans="1:4">
      <c r="A664" s="92">
        <v>2025</v>
      </c>
      <c r="B664" s="92" t="s">
        <v>289</v>
      </c>
      <c r="C664" s="92" t="s">
        <v>81</v>
      </c>
      <c r="D664">
        <v>97.425255537033323</v>
      </c>
    </row>
    <row r="665" spans="1:4">
      <c r="A665" s="92">
        <v>2025</v>
      </c>
      <c r="B665" s="92" t="s">
        <v>289</v>
      </c>
      <c r="C665" s="92" t="s">
        <v>81</v>
      </c>
      <c r="D665">
        <v>34.025222969054767</v>
      </c>
    </row>
    <row r="666" spans="1:4">
      <c r="A666" s="92">
        <v>2025</v>
      </c>
      <c r="B666" s="92" t="s">
        <v>289</v>
      </c>
      <c r="C666" s="92" t="s">
        <v>81</v>
      </c>
      <c r="D666">
        <v>1166.387706797258</v>
      </c>
    </row>
    <row r="667" spans="1:4">
      <c r="A667" s="92">
        <v>2025</v>
      </c>
      <c r="B667" s="92" t="s">
        <v>289</v>
      </c>
      <c r="C667" s="92" t="s">
        <v>81</v>
      </c>
      <c r="D667">
        <v>215.7161287668888</v>
      </c>
    </row>
    <row r="668" spans="1:4">
      <c r="A668" s="92">
        <v>2025</v>
      </c>
      <c r="B668" s="92" t="s">
        <v>289</v>
      </c>
      <c r="C668" s="92" t="s">
        <v>87</v>
      </c>
      <c r="D668">
        <v>4.4220877690095923</v>
      </c>
    </row>
    <row r="669" spans="1:4">
      <c r="A669" s="92">
        <v>2025</v>
      </c>
      <c r="B669" s="92" t="s">
        <v>289</v>
      </c>
      <c r="C669" s="92" t="s">
        <v>87</v>
      </c>
      <c r="D669">
        <v>58.502225468050213</v>
      </c>
    </row>
    <row r="670" spans="1:4">
      <c r="A670" s="92">
        <v>2025</v>
      </c>
      <c r="B670" s="92" t="s">
        <v>289</v>
      </c>
      <c r="C670" s="92" t="s">
        <v>87</v>
      </c>
      <c r="D670">
        <v>3211.4851852443239</v>
      </c>
    </row>
    <row r="671" spans="1:4">
      <c r="A671" s="92">
        <v>2025</v>
      </c>
      <c r="B671" s="92" t="s">
        <v>289</v>
      </c>
      <c r="C671" s="92" t="s">
        <v>87</v>
      </c>
      <c r="D671">
        <v>2106.0588053670408</v>
      </c>
    </row>
    <row r="672" spans="1:4">
      <c r="A672" s="92">
        <v>2025</v>
      </c>
      <c r="B672" s="92" t="s">
        <v>289</v>
      </c>
      <c r="C672" s="92" t="s">
        <v>87</v>
      </c>
      <c r="D672">
        <v>4976.0799402277726</v>
      </c>
    </row>
    <row r="673" spans="1:4">
      <c r="A673" s="92">
        <v>2025</v>
      </c>
      <c r="B673" s="92" t="s">
        <v>289</v>
      </c>
      <c r="C673" s="92" t="s">
        <v>87</v>
      </c>
      <c r="D673">
        <v>245.0791247711598</v>
      </c>
    </row>
    <row r="674" spans="1:4">
      <c r="A674" s="92">
        <v>2025</v>
      </c>
      <c r="B674" s="92" t="s">
        <v>289</v>
      </c>
      <c r="C674" s="92" t="s">
        <v>87</v>
      </c>
      <c r="D674">
        <v>167.302065789322</v>
      </c>
    </row>
    <row r="675" spans="1:4">
      <c r="A675" s="92">
        <v>2025</v>
      </c>
      <c r="B675" s="92" t="s">
        <v>289</v>
      </c>
      <c r="C675" s="92" t="s">
        <v>87</v>
      </c>
      <c r="D675">
        <v>15.800589177639671</v>
      </c>
    </row>
    <row r="676" spans="1:4">
      <c r="A676" s="92">
        <v>2025</v>
      </c>
      <c r="B676" s="92" t="s">
        <v>289</v>
      </c>
      <c r="C676" s="92" t="s">
        <v>87</v>
      </c>
      <c r="D676">
        <v>0.41170661013584042</v>
      </c>
    </row>
    <row r="677" spans="1:4">
      <c r="A677" s="92">
        <v>2025</v>
      </c>
      <c r="B677" s="92" t="s">
        <v>289</v>
      </c>
      <c r="C677" s="92" t="s">
        <v>87</v>
      </c>
      <c r="D677">
        <v>433.30534954760083</v>
      </c>
    </row>
    <row r="678" spans="1:4">
      <c r="A678" s="92">
        <v>2025</v>
      </c>
      <c r="B678" s="92" t="s">
        <v>289</v>
      </c>
      <c r="C678" s="92" t="s">
        <v>87</v>
      </c>
      <c r="D678">
        <v>152.8683639286582</v>
      </c>
    </row>
    <row r="679" spans="1:4">
      <c r="A679" s="92">
        <v>2025</v>
      </c>
      <c r="B679" s="92" t="s">
        <v>289</v>
      </c>
      <c r="C679" s="92" t="s">
        <v>87</v>
      </c>
      <c r="D679">
        <v>4324.0010411095946</v>
      </c>
    </row>
    <row r="680" spans="1:4">
      <c r="A680" s="92">
        <v>2025</v>
      </c>
      <c r="B680" s="92" t="s">
        <v>289</v>
      </c>
      <c r="C680" s="92" t="s">
        <v>84</v>
      </c>
      <c r="D680">
        <v>2098.7805849429942</v>
      </c>
    </row>
    <row r="681" spans="1:4">
      <c r="A681" s="92">
        <v>2025</v>
      </c>
      <c r="B681" s="92" t="s">
        <v>289</v>
      </c>
      <c r="C681" s="92" t="s">
        <v>84</v>
      </c>
      <c r="D681">
        <v>4152.4592071533198</v>
      </c>
    </row>
    <row r="682" spans="1:4">
      <c r="A682" s="92">
        <v>2025</v>
      </c>
      <c r="B682" s="92" t="s">
        <v>289</v>
      </c>
      <c r="C682" s="92" t="s">
        <v>84</v>
      </c>
      <c r="D682">
        <v>2602.180098007686</v>
      </c>
    </row>
    <row r="683" spans="1:4">
      <c r="A683" s="92">
        <v>2025</v>
      </c>
      <c r="B683" s="92" t="s">
        <v>289</v>
      </c>
      <c r="C683" s="92" t="s">
        <v>84</v>
      </c>
      <c r="D683">
        <v>6.1303001959081218</v>
      </c>
    </row>
    <row r="684" spans="1:4">
      <c r="A684" s="92">
        <v>2025</v>
      </c>
      <c r="B684" s="92" t="s">
        <v>289</v>
      </c>
      <c r="C684" s="92" t="s">
        <v>84</v>
      </c>
      <c r="D684">
        <v>2461.8777648925739</v>
      </c>
    </row>
    <row r="685" spans="1:4">
      <c r="A685" s="92">
        <v>2025</v>
      </c>
      <c r="B685" s="92" t="s">
        <v>289</v>
      </c>
      <c r="C685" s="92" t="s">
        <v>84</v>
      </c>
      <c r="D685">
        <v>2.827452173539784</v>
      </c>
    </row>
    <row r="686" spans="1:4">
      <c r="A686" s="92">
        <v>2025</v>
      </c>
      <c r="B686" s="92" t="s">
        <v>289</v>
      </c>
      <c r="C686" s="92" t="s">
        <v>84</v>
      </c>
      <c r="D686">
        <v>138.80466491342759</v>
      </c>
    </row>
    <row r="687" spans="1:4">
      <c r="A687" s="92">
        <v>2025</v>
      </c>
      <c r="B687" s="92" t="s">
        <v>289</v>
      </c>
      <c r="C687" s="92" t="s">
        <v>84</v>
      </c>
      <c r="D687">
        <v>6028.6616509930755</v>
      </c>
    </row>
    <row r="688" spans="1:4">
      <c r="A688" s="92">
        <v>2025</v>
      </c>
      <c r="B688" s="92" t="s">
        <v>289</v>
      </c>
      <c r="C688" s="92" t="s">
        <v>84</v>
      </c>
      <c r="D688">
        <v>1731.6161929151481</v>
      </c>
    </row>
    <row r="689" spans="1:4">
      <c r="A689" s="92">
        <v>2025</v>
      </c>
      <c r="B689" s="92" t="s">
        <v>289</v>
      </c>
      <c r="C689" s="92" t="s">
        <v>84</v>
      </c>
      <c r="D689">
        <v>3403.8170810832999</v>
      </c>
    </row>
    <row r="690" spans="1:4">
      <c r="A690" s="92">
        <v>2025</v>
      </c>
      <c r="B690" s="92" t="s">
        <v>289</v>
      </c>
      <c r="C690" s="92" t="s">
        <v>84</v>
      </c>
      <c r="D690">
        <v>758.1562551960269</v>
      </c>
    </row>
    <row r="691" spans="1:4">
      <c r="A691" s="92">
        <v>2025</v>
      </c>
      <c r="B691" s="92" t="s">
        <v>289</v>
      </c>
      <c r="C691" s="92" t="s">
        <v>90</v>
      </c>
      <c r="D691">
        <v>605.57153828015805</v>
      </c>
    </row>
    <row r="692" spans="1:4">
      <c r="A692" s="92">
        <v>2025</v>
      </c>
      <c r="B692" s="92" t="s">
        <v>289</v>
      </c>
      <c r="C692" s="92" t="s">
        <v>90</v>
      </c>
      <c r="D692">
        <v>787.07944401101201</v>
      </c>
    </row>
    <row r="693" spans="1:4">
      <c r="A693" s="92">
        <v>2025</v>
      </c>
      <c r="B693" s="92" t="s">
        <v>289</v>
      </c>
      <c r="C693" s="92" t="s">
        <v>90</v>
      </c>
      <c r="D693">
        <v>11.148688326330349</v>
      </c>
    </row>
    <row r="694" spans="1:4">
      <c r="A694" s="92">
        <v>2025</v>
      </c>
      <c r="B694" s="92" t="s">
        <v>289</v>
      </c>
      <c r="C694" s="92" t="s">
        <v>90</v>
      </c>
      <c r="D694">
        <v>116.7267610654261</v>
      </c>
    </row>
    <row r="695" spans="1:4">
      <c r="A695" s="92">
        <v>2025</v>
      </c>
      <c r="B695" s="92" t="s">
        <v>289</v>
      </c>
      <c r="C695" s="92" t="s">
        <v>90</v>
      </c>
      <c r="D695">
        <v>1595.000396582717</v>
      </c>
    </row>
    <row r="696" spans="1:4">
      <c r="A696" s="92">
        <v>2025</v>
      </c>
      <c r="B696" s="92" t="s">
        <v>289</v>
      </c>
      <c r="C696" s="92" t="s">
        <v>90</v>
      </c>
      <c r="D696">
        <v>8808.5586626443601</v>
      </c>
    </row>
    <row r="697" spans="1:4">
      <c r="A697" s="92">
        <v>2025</v>
      </c>
      <c r="B697" s="92" t="s">
        <v>289</v>
      </c>
      <c r="C697" s="92" t="s">
        <v>90</v>
      </c>
      <c r="D697">
        <v>46.723632690890938</v>
      </c>
    </row>
    <row r="698" spans="1:4">
      <c r="A698" s="92">
        <v>2025</v>
      </c>
      <c r="B698" s="92" t="s">
        <v>289</v>
      </c>
      <c r="C698" s="92" t="s">
        <v>95</v>
      </c>
      <c r="D698">
        <v>18377.24557800293</v>
      </c>
    </row>
    <row r="699" spans="1:4">
      <c r="A699" s="92">
        <v>2025</v>
      </c>
      <c r="B699" s="92" t="s">
        <v>289</v>
      </c>
      <c r="C699" s="92" t="s">
        <v>95</v>
      </c>
      <c r="D699">
        <v>31950.336086439169</v>
      </c>
    </row>
    <row r="700" spans="1:4">
      <c r="A700" s="92">
        <v>2025</v>
      </c>
      <c r="B700" s="92" t="s">
        <v>289</v>
      </c>
      <c r="C700" s="92" t="s">
        <v>95</v>
      </c>
      <c r="D700">
        <v>176.1767216142166</v>
      </c>
    </row>
    <row r="701" spans="1:4">
      <c r="A701" s="92">
        <v>2025</v>
      </c>
      <c r="B701" s="92" t="s">
        <v>289</v>
      </c>
      <c r="C701" s="92" t="s">
        <v>95</v>
      </c>
      <c r="D701">
        <v>46602.694836425777</v>
      </c>
    </row>
    <row r="702" spans="1:4">
      <c r="A702" s="92">
        <v>2025</v>
      </c>
      <c r="B702" s="92" t="s">
        <v>289</v>
      </c>
      <c r="C702" s="92" t="s">
        <v>95</v>
      </c>
      <c r="D702">
        <v>8012.4475238800051</v>
      </c>
    </row>
    <row r="703" spans="1:4">
      <c r="A703" s="92">
        <v>2025</v>
      </c>
      <c r="B703" s="92" t="s">
        <v>289</v>
      </c>
      <c r="C703" s="92" t="s">
        <v>95</v>
      </c>
      <c r="D703">
        <v>7408.5431549072264</v>
      </c>
    </row>
    <row r="704" spans="1:4">
      <c r="A704" s="92">
        <v>2025</v>
      </c>
      <c r="B704" s="92" t="s">
        <v>289</v>
      </c>
      <c r="C704" s="92" t="s">
        <v>95</v>
      </c>
      <c r="D704">
        <v>161.28684516251079</v>
      </c>
    </row>
    <row r="705" spans="1:4">
      <c r="A705" s="92">
        <v>2025</v>
      </c>
      <c r="B705" s="92" t="s">
        <v>289</v>
      </c>
      <c r="C705" s="92" t="s">
        <v>95</v>
      </c>
      <c r="D705">
        <v>819.95347909927364</v>
      </c>
    </row>
    <row r="706" spans="1:4">
      <c r="A706" s="92">
        <v>2025</v>
      </c>
      <c r="B706" s="92" t="s">
        <v>289</v>
      </c>
      <c r="C706" s="92" t="s">
        <v>95</v>
      </c>
      <c r="D706">
        <v>12247.824871826169</v>
      </c>
    </row>
    <row r="707" spans="1:4">
      <c r="A707" s="92">
        <v>2025</v>
      </c>
      <c r="B707" s="92" t="s">
        <v>289</v>
      </c>
      <c r="C707" s="92" t="s">
        <v>99</v>
      </c>
      <c r="D707">
        <v>1035.2577424622391</v>
      </c>
    </row>
    <row r="708" spans="1:4">
      <c r="A708" s="92">
        <v>2025</v>
      </c>
      <c r="B708" s="92" t="s">
        <v>289</v>
      </c>
      <c r="C708" s="92" t="s">
        <v>99</v>
      </c>
      <c r="D708">
        <v>344927.65782596607</v>
      </c>
    </row>
    <row r="709" spans="1:4">
      <c r="A709" s="92">
        <v>2025</v>
      </c>
      <c r="B709" s="92" t="s">
        <v>289</v>
      </c>
      <c r="C709" s="92" t="s">
        <v>99</v>
      </c>
      <c r="D709">
        <v>13762.83575035767</v>
      </c>
    </row>
    <row r="710" spans="1:4">
      <c r="A710" s="92">
        <v>2025</v>
      </c>
      <c r="B710" s="92" t="s">
        <v>289</v>
      </c>
      <c r="C710" s="92" t="s">
        <v>99</v>
      </c>
      <c r="D710">
        <v>10485.48831445068</v>
      </c>
    </row>
    <row r="711" spans="1:4">
      <c r="A711" s="92">
        <v>2025</v>
      </c>
      <c r="B711" s="92" t="s">
        <v>289</v>
      </c>
      <c r="C711" s="92" t="s">
        <v>102</v>
      </c>
      <c r="D711">
        <v>2277.0403700850161</v>
      </c>
    </row>
    <row r="712" spans="1:4">
      <c r="A712" s="92">
        <v>2025</v>
      </c>
      <c r="B712" s="92" t="s">
        <v>289</v>
      </c>
      <c r="C712" s="92" t="s">
        <v>102</v>
      </c>
      <c r="D712">
        <v>3666.7745340347292</v>
      </c>
    </row>
    <row r="713" spans="1:4">
      <c r="A713" s="92">
        <v>2025</v>
      </c>
      <c r="B713" s="92" t="s">
        <v>289</v>
      </c>
      <c r="C713" s="92" t="s">
        <v>102</v>
      </c>
      <c r="D713">
        <v>1494.80691604614</v>
      </c>
    </row>
    <row r="714" spans="1:4">
      <c r="A714" s="92">
        <v>2025</v>
      </c>
      <c r="B714" s="92" t="s">
        <v>289</v>
      </c>
      <c r="C714" s="92" t="s">
        <v>102</v>
      </c>
      <c r="D714">
        <v>124726.4811777295</v>
      </c>
    </row>
    <row r="715" spans="1:4">
      <c r="A715" s="92">
        <v>2025</v>
      </c>
      <c r="B715" s="92" t="s">
        <v>289</v>
      </c>
      <c r="C715" s="92" t="s">
        <v>102</v>
      </c>
      <c r="D715">
        <v>23478.24664916992</v>
      </c>
    </row>
    <row r="716" spans="1:4">
      <c r="A716" s="92">
        <v>2025</v>
      </c>
      <c r="B716" s="92" t="s">
        <v>289</v>
      </c>
      <c r="C716" s="92" t="s">
        <v>102</v>
      </c>
      <c r="D716">
        <v>26306.070709228508</v>
      </c>
    </row>
    <row r="717" spans="1:4">
      <c r="A717" s="92">
        <v>2025</v>
      </c>
      <c r="B717" s="92" t="s">
        <v>289</v>
      </c>
      <c r="C717" s="92" t="s">
        <v>102</v>
      </c>
      <c r="D717">
        <v>39972.876043701173</v>
      </c>
    </row>
    <row r="718" spans="1:4">
      <c r="A718" s="92">
        <v>2025</v>
      </c>
      <c r="B718" s="92" t="s">
        <v>289</v>
      </c>
      <c r="C718" s="92" t="s">
        <v>108</v>
      </c>
      <c r="D718">
        <v>8006.7369300593673</v>
      </c>
    </row>
    <row r="719" spans="1:4">
      <c r="A719" s="92">
        <v>2025</v>
      </c>
      <c r="B719" s="92" t="s">
        <v>289</v>
      </c>
      <c r="C719" s="92" t="s">
        <v>108</v>
      </c>
      <c r="D719">
        <v>18605.917253844469</v>
      </c>
    </row>
    <row r="720" spans="1:4">
      <c r="A720" s="92">
        <v>2025</v>
      </c>
      <c r="B720" s="92" t="s">
        <v>289</v>
      </c>
      <c r="C720" s="92" t="s">
        <v>108</v>
      </c>
      <c r="D720">
        <v>12964.19707504789</v>
      </c>
    </row>
    <row r="721" spans="1:4">
      <c r="A721" s="92">
        <v>2025</v>
      </c>
      <c r="B721" s="92" t="s">
        <v>289</v>
      </c>
      <c r="C721" s="92" t="s">
        <v>110</v>
      </c>
      <c r="D721">
        <v>1859.7054051173679</v>
      </c>
    </row>
    <row r="722" spans="1:4">
      <c r="A722" s="92">
        <v>2025</v>
      </c>
      <c r="B722" s="92" t="s">
        <v>289</v>
      </c>
      <c r="C722" s="92" t="s">
        <v>110</v>
      </c>
      <c r="D722">
        <v>25.891224248588571</v>
      </c>
    </row>
    <row r="723" spans="1:4">
      <c r="A723" s="92">
        <v>2025</v>
      </c>
      <c r="B723" s="92" t="s">
        <v>289</v>
      </c>
      <c r="C723" s="92" t="s">
        <v>180</v>
      </c>
      <c r="D723">
        <v>0.66178480510134075</v>
      </c>
    </row>
    <row r="724" spans="1:4">
      <c r="A724" s="92">
        <v>2025</v>
      </c>
      <c r="B724" s="92" t="s">
        <v>289</v>
      </c>
      <c r="C724" s="92" t="s">
        <v>180</v>
      </c>
      <c r="D724">
        <v>6713.7847884028879</v>
      </c>
    </row>
    <row r="725" spans="1:4">
      <c r="A725" s="92">
        <v>2025</v>
      </c>
      <c r="B725" s="92" t="s">
        <v>289</v>
      </c>
      <c r="C725" s="92" t="s">
        <v>180</v>
      </c>
      <c r="D725">
        <v>3.4296729148658538</v>
      </c>
    </row>
    <row r="726" spans="1:4">
      <c r="A726" s="92">
        <v>2025</v>
      </c>
      <c r="B726" s="92" t="s">
        <v>289</v>
      </c>
      <c r="C726" s="92" t="s">
        <v>180</v>
      </c>
      <c r="D726">
        <v>123.8952412037016</v>
      </c>
    </row>
    <row r="727" spans="1:4">
      <c r="A727" s="92">
        <v>2025</v>
      </c>
      <c r="B727" s="92" t="s">
        <v>289</v>
      </c>
      <c r="C727" s="92" t="s">
        <v>180</v>
      </c>
      <c r="D727">
        <v>0.1129629197017565</v>
      </c>
    </row>
    <row r="728" spans="1:4">
      <c r="A728" s="92">
        <v>2025</v>
      </c>
      <c r="B728" s="92" t="s">
        <v>289</v>
      </c>
      <c r="C728" s="92" t="s">
        <v>112</v>
      </c>
      <c r="D728">
        <v>65735.774951171872</v>
      </c>
    </row>
    <row r="729" spans="1:4">
      <c r="A729" s="92">
        <v>2025</v>
      </c>
      <c r="B729" s="92" t="s">
        <v>289</v>
      </c>
      <c r="C729" s="92" t="s">
        <v>112</v>
      </c>
      <c r="D729">
        <v>157.99149190966159</v>
      </c>
    </row>
    <row r="730" spans="1:4">
      <c r="A730" s="92">
        <v>2025</v>
      </c>
      <c r="B730" s="92" t="s">
        <v>289</v>
      </c>
      <c r="C730" s="92" t="s">
        <v>112</v>
      </c>
      <c r="D730">
        <v>6.2623832322330948</v>
      </c>
    </row>
    <row r="731" spans="1:4">
      <c r="A731" s="92">
        <v>2025</v>
      </c>
      <c r="B731" s="92" t="s">
        <v>289</v>
      </c>
      <c r="C731" s="92" t="s">
        <v>112</v>
      </c>
      <c r="D731">
        <v>2099.4196777343709</v>
      </c>
    </row>
    <row r="732" spans="1:4">
      <c r="A732" s="92">
        <v>2025</v>
      </c>
      <c r="B732" s="92" t="s">
        <v>289</v>
      </c>
      <c r="C732" s="92" t="s">
        <v>112</v>
      </c>
      <c r="D732">
        <v>61229.175805664068</v>
      </c>
    </row>
    <row r="733" spans="1:4">
      <c r="A733" s="92">
        <v>2025</v>
      </c>
      <c r="B733" s="92" t="s">
        <v>289</v>
      </c>
      <c r="C733" s="92" t="s">
        <v>112</v>
      </c>
      <c r="D733">
        <v>22421.318118324951</v>
      </c>
    </row>
    <row r="734" spans="1:4">
      <c r="A734" s="92">
        <v>2025</v>
      </c>
      <c r="B734" s="92" t="s">
        <v>289</v>
      </c>
      <c r="C734" s="92" t="s">
        <v>112</v>
      </c>
      <c r="D734">
        <v>1462.12960968018</v>
      </c>
    </row>
    <row r="735" spans="1:4">
      <c r="A735" s="92">
        <v>2025</v>
      </c>
      <c r="B735" s="92" t="s">
        <v>289</v>
      </c>
      <c r="C735" s="92" t="s">
        <v>112</v>
      </c>
      <c r="D735">
        <v>2472.782586860661</v>
      </c>
    </row>
    <row r="736" spans="1:4">
      <c r="A736" s="92">
        <v>2025</v>
      </c>
      <c r="B736" s="92" t="s">
        <v>289</v>
      </c>
      <c r="C736" s="92" t="s">
        <v>112</v>
      </c>
      <c r="D736">
        <v>137835.48292996289</v>
      </c>
    </row>
    <row r="737" spans="1:4">
      <c r="A737" s="92">
        <v>2025</v>
      </c>
      <c r="B737" s="92" t="s">
        <v>289</v>
      </c>
      <c r="C737" s="92" t="s">
        <v>112</v>
      </c>
      <c r="D737">
        <v>6.7702635765076149</v>
      </c>
    </row>
    <row r="738" spans="1:4">
      <c r="A738" s="92">
        <v>2025</v>
      </c>
      <c r="B738" s="92" t="s">
        <v>289</v>
      </c>
      <c r="C738" s="92" t="s">
        <v>112</v>
      </c>
      <c r="D738">
        <v>90757.489674685959</v>
      </c>
    </row>
    <row r="739" spans="1:4">
      <c r="A739" s="92">
        <v>2025</v>
      </c>
      <c r="B739" s="92" t="s">
        <v>289</v>
      </c>
      <c r="C739" s="92" t="s">
        <v>112</v>
      </c>
      <c r="D739">
        <v>516.95082230300363</v>
      </c>
    </row>
    <row r="740" spans="1:4">
      <c r="A740" s="92">
        <v>2025</v>
      </c>
      <c r="B740" s="92" t="s">
        <v>289</v>
      </c>
      <c r="C740" s="92" t="s">
        <v>112</v>
      </c>
      <c r="D740">
        <v>37.170724609371973</v>
      </c>
    </row>
    <row r="741" spans="1:4">
      <c r="A741" s="92">
        <v>2025</v>
      </c>
      <c r="B741" s="92" t="s">
        <v>289</v>
      </c>
      <c r="C741" s="92" t="s">
        <v>112</v>
      </c>
      <c r="D741">
        <v>22.586596435547111</v>
      </c>
    </row>
    <row r="742" spans="1:4">
      <c r="A742" s="92">
        <v>2025</v>
      </c>
      <c r="B742" s="92" t="s">
        <v>289</v>
      </c>
      <c r="C742" s="92" t="s">
        <v>112</v>
      </c>
      <c r="D742">
        <v>19247.133533983011</v>
      </c>
    </row>
    <row r="743" spans="1:4">
      <c r="A743" s="92">
        <v>2025</v>
      </c>
      <c r="B743" s="92" t="s">
        <v>289</v>
      </c>
      <c r="C743" s="92" t="s">
        <v>112</v>
      </c>
      <c r="D743">
        <v>9046.783412393037</v>
      </c>
    </row>
    <row r="744" spans="1:4">
      <c r="A744" s="92">
        <v>2025</v>
      </c>
      <c r="B744" s="92" t="s">
        <v>289</v>
      </c>
      <c r="C744" s="92" t="s">
        <v>112</v>
      </c>
      <c r="D744">
        <v>2.0255737304630661</v>
      </c>
    </row>
    <row r="745" spans="1:4">
      <c r="A745" s="92">
        <v>2025</v>
      </c>
      <c r="B745" s="92" t="s">
        <v>289</v>
      </c>
      <c r="C745" s="92" t="s">
        <v>115</v>
      </c>
      <c r="D745">
        <v>57102.639746093737</v>
      </c>
    </row>
    <row r="746" spans="1:4">
      <c r="A746" s="92">
        <v>2025</v>
      </c>
      <c r="B746" s="92" t="s">
        <v>289</v>
      </c>
      <c r="C746" s="92" t="s">
        <v>115</v>
      </c>
      <c r="D746">
        <v>182.3634453313511</v>
      </c>
    </row>
    <row r="747" spans="1:4">
      <c r="A747" s="92">
        <v>2025</v>
      </c>
      <c r="B747" s="92" t="s">
        <v>289</v>
      </c>
      <c r="C747" s="92" t="s">
        <v>118</v>
      </c>
      <c r="D747">
        <v>85.263995438982846</v>
      </c>
    </row>
    <row r="748" spans="1:4">
      <c r="A748" s="92">
        <v>2025</v>
      </c>
      <c r="B748" s="92" t="s">
        <v>289</v>
      </c>
      <c r="C748" s="92" t="s">
        <v>118</v>
      </c>
      <c r="D748">
        <v>10696.32501770616</v>
      </c>
    </row>
    <row r="749" spans="1:4">
      <c r="A749" s="92">
        <v>2025</v>
      </c>
      <c r="B749" s="92" t="s">
        <v>289</v>
      </c>
      <c r="C749" s="92" t="s">
        <v>121</v>
      </c>
      <c r="D749">
        <v>66676.933917084141</v>
      </c>
    </row>
    <row r="750" spans="1:4">
      <c r="A750" s="92">
        <v>2025</v>
      </c>
      <c r="B750" s="92" t="s">
        <v>289</v>
      </c>
      <c r="C750" s="92" t="s">
        <v>121</v>
      </c>
      <c r="D750">
        <v>6331.544237164384</v>
      </c>
    </row>
    <row r="751" spans="1:4">
      <c r="A751" s="92">
        <v>2025</v>
      </c>
      <c r="B751" s="92" t="s">
        <v>289</v>
      </c>
      <c r="C751" s="92" t="s">
        <v>181</v>
      </c>
      <c r="D751">
        <v>39368.425830078122</v>
      </c>
    </row>
    <row r="752" spans="1:4">
      <c r="A752" s="92">
        <v>2025</v>
      </c>
      <c r="B752" s="92" t="s">
        <v>289</v>
      </c>
      <c r="C752" s="92" t="s">
        <v>181</v>
      </c>
      <c r="D752">
        <v>51.246240052162413</v>
      </c>
    </row>
    <row r="753" spans="1:4">
      <c r="A753" s="92">
        <v>2025</v>
      </c>
      <c r="B753" s="92" t="s">
        <v>289</v>
      </c>
      <c r="C753" s="92" t="s">
        <v>181</v>
      </c>
      <c r="D753">
        <v>2265.2076721191361</v>
      </c>
    </row>
    <row r="754" spans="1:4">
      <c r="A754" s="92">
        <v>2025</v>
      </c>
      <c r="B754" s="92" t="s">
        <v>289</v>
      </c>
      <c r="C754" s="92" t="s">
        <v>181</v>
      </c>
      <c r="D754">
        <v>36618.334479405727</v>
      </c>
    </row>
    <row r="755" spans="1:4">
      <c r="A755" s="92">
        <v>2025</v>
      </c>
      <c r="B755" s="92" t="s">
        <v>289</v>
      </c>
      <c r="C755" s="92" t="s">
        <v>181</v>
      </c>
      <c r="D755">
        <v>57756.307885742179</v>
      </c>
    </row>
    <row r="756" spans="1:4">
      <c r="A756" s="92">
        <v>2025</v>
      </c>
      <c r="B756" s="92" t="s">
        <v>289</v>
      </c>
      <c r="C756" s="92" t="s">
        <v>124</v>
      </c>
      <c r="D756">
        <v>91548.787071672123</v>
      </c>
    </row>
    <row r="757" spans="1:4">
      <c r="A757" s="92">
        <v>2025</v>
      </c>
      <c r="B757" s="92" t="s">
        <v>289</v>
      </c>
      <c r="C757" s="92" t="s">
        <v>130</v>
      </c>
      <c r="D757">
        <v>13476.571640050561</v>
      </c>
    </row>
    <row r="758" spans="1:4">
      <c r="A758" s="92">
        <v>2025</v>
      </c>
      <c r="B758" s="92" t="s">
        <v>289</v>
      </c>
      <c r="C758" s="92" t="s">
        <v>130</v>
      </c>
      <c r="D758">
        <v>7.3371479311443791E-2</v>
      </c>
    </row>
    <row r="759" spans="1:4">
      <c r="A759" s="92">
        <v>2025</v>
      </c>
      <c r="B759" s="92" t="s">
        <v>289</v>
      </c>
      <c r="C759" s="92" t="s">
        <v>130</v>
      </c>
      <c r="D759">
        <v>25470.93954395067</v>
      </c>
    </row>
    <row r="760" spans="1:4">
      <c r="A760" s="92">
        <v>2025</v>
      </c>
      <c r="B760" s="92" t="s">
        <v>289</v>
      </c>
      <c r="C760" s="92" t="s">
        <v>130</v>
      </c>
      <c r="D760">
        <v>30943.61704963139</v>
      </c>
    </row>
    <row r="761" spans="1:4">
      <c r="A761" s="92">
        <v>2025</v>
      </c>
      <c r="B761" s="92" t="s">
        <v>289</v>
      </c>
      <c r="C761" s="92" t="s">
        <v>130</v>
      </c>
      <c r="D761">
        <v>2088.2288304061722</v>
      </c>
    </row>
    <row r="762" spans="1:4">
      <c r="A762" s="92">
        <v>2025</v>
      </c>
      <c r="B762" s="92" t="s">
        <v>289</v>
      </c>
      <c r="C762" s="92" t="s">
        <v>130</v>
      </c>
      <c r="D762">
        <v>159085.1745652438</v>
      </c>
    </row>
    <row r="763" spans="1:4">
      <c r="A763" s="92">
        <v>2025</v>
      </c>
      <c r="B763" s="92" t="s">
        <v>289</v>
      </c>
      <c r="C763" s="92" t="s">
        <v>132</v>
      </c>
      <c r="D763">
        <v>166970.4105440132</v>
      </c>
    </row>
    <row r="764" spans="1:4">
      <c r="A764" s="92">
        <v>2025</v>
      </c>
      <c r="B764" s="92" t="s">
        <v>289</v>
      </c>
      <c r="C764" s="92" t="s">
        <v>132</v>
      </c>
      <c r="D764">
        <v>538864.92277518229</v>
      </c>
    </row>
    <row r="765" spans="1:4">
      <c r="A765" s="92">
        <v>2025</v>
      </c>
      <c r="B765" s="92" t="s">
        <v>289</v>
      </c>
      <c r="C765" s="92" t="s">
        <v>132</v>
      </c>
      <c r="D765">
        <v>222806.9823486328</v>
      </c>
    </row>
    <row r="766" spans="1:4">
      <c r="A766" s="92">
        <v>2025</v>
      </c>
      <c r="B766" s="92" t="s">
        <v>289</v>
      </c>
      <c r="C766" s="92" t="s">
        <v>132</v>
      </c>
      <c r="D766">
        <v>19056.694216384451</v>
      </c>
    </row>
    <row r="767" spans="1:4">
      <c r="A767" s="92">
        <v>2025</v>
      </c>
      <c r="B767" s="92" t="s">
        <v>289</v>
      </c>
      <c r="C767" s="92" t="s">
        <v>287</v>
      </c>
      <c r="D767">
        <v>21861.607429738309</v>
      </c>
    </row>
    <row r="768" spans="1:4">
      <c r="A768" s="92">
        <v>2025</v>
      </c>
      <c r="B768" s="92" t="s">
        <v>289</v>
      </c>
      <c r="C768" s="92" t="s">
        <v>287</v>
      </c>
      <c r="D768">
        <v>546.7646734935621</v>
      </c>
    </row>
    <row r="769" spans="1:4">
      <c r="A769" s="92">
        <v>2025</v>
      </c>
      <c r="B769" s="92" t="s">
        <v>289</v>
      </c>
      <c r="C769" s="92" t="s">
        <v>287</v>
      </c>
      <c r="D769">
        <v>6387.2709984183057</v>
      </c>
    </row>
    <row r="770" spans="1:4">
      <c r="A770" s="92">
        <v>2025</v>
      </c>
      <c r="B770" s="92" t="s">
        <v>289</v>
      </c>
      <c r="C770" s="92" t="s">
        <v>141</v>
      </c>
      <c r="D770">
        <v>3270.3676533568619</v>
      </c>
    </row>
    <row r="771" spans="1:4">
      <c r="A771" s="92">
        <v>2025</v>
      </c>
      <c r="B771" s="92" t="s">
        <v>289</v>
      </c>
      <c r="C771" s="92" t="s">
        <v>141</v>
      </c>
      <c r="D771">
        <v>13542.07789283795</v>
      </c>
    </row>
    <row r="772" spans="1:4">
      <c r="A772" s="92">
        <v>2025</v>
      </c>
      <c r="B772" s="92" t="s">
        <v>289</v>
      </c>
      <c r="C772" s="92" t="s">
        <v>141</v>
      </c>
      <c r="D772">
        <v>7788.7275931148552</v>
      </c>
    </row>
    <row r="773" spans="1:4">
      <c r="A773" s="92">
        <v>2025</v>
      </c>
      <c r="B773" s="92" t="s">
        <v>289</v>
      </c>
      <c r="C773" s="92" t="s">
        <v>141</v>
      </c>
      <c r="D773">
        <v>1416.176437728966</v>
      </c>
    </row>
    <row r="774" spans="1:4">
      <c r="A774" s="92">
        <v>2025</v>
      </c>
      <c r="B774" s="92" t="s">
        <v>289</v>
      </c>
      <c r="C774" s="92" t="s">
        <v>141</v>
      </c>
      <c r="D774">
        <v>9756.9767258873835</v>
      </c>
    </row>
    <row r="775" spans="1:4">
      <c r="A775" s="92">
        <v>2025</v>
      </c>
      <c r="B775" s="92" t="s">
        <v>289</v>
      </c>
      <c r="C775" s="92" t="s">
        <v>141</v>
      </c>
      <c r="D775">
        <v>6324.0194566380997</v>
      </c>
    </row>
    <row r="776" spans="1:4">
      <c r="A776" s="92">
        <v>2025</v>
      </c>
      <c r="B776" s="92" t="s">
        <v>289</v>
      </c>
      <c r="C776" s="92" t="s">
        <v>141</v>
      </c>
      <c r="D776">
        <v>14291.983862251711</v>
      </c>
    </row>
    <row r="777" spans="1:4">
      <c r="A777" s="92">
        <v>2025</v>
      </c>
      <c r="B777" s="92" t="s">
        <v>289</v>
      </c>
      <c r="C777" s="92" t="s">
        <v>141</v>
      </c>
      <c r="D777">
        <v>1774.9008929101281</v>
      </c>
    </row>
    <row r="778" spans="1:4">
      <c r="A778" s="92">
        <v>2025</v>
      </c>
      <c r="B778" s="92" t="s">
        <v>289</v>
      </c>
      <c r="C778" s="92" t="s">
        <v>141</v>
      </c>
      <c r="D778">
        <v>905.91080498982762</v>
      </c>
    </row>
    <row r="779" spans="1:4">
      <c r="A779" s="92">
        <v>2025</v>
      </c>
      <c r="B779" s="92" t="s">
        <v>289</v>
      </c>
      <c r="C779" s="92" t="s">
        <v>141</v>
      </c>
      <c r="D779">
        <v>68.380421147829608</v>
      </c>
    </row>
    <row r="780" spans="1:4">
      <c r="A780" s="92">
        <v>2025</v>
      </c>
      <c r="B780" s="92" t="s">
        <v>289</v>
      </c>
      <c r="C780" s="92" t="s">
        <v>182</v>
      </c>
      <c r="D780">
        <v>6637.9400953752902</v>
      </c>
    </row>
    <row r="781" spans="1:4">
      <c r="A781" s="92">
        <v>2025</v>
      </c>
      <c r="B781" s="92" t="s">
        <v>289</v>
      </c>
      <c r="C781" s="92" t="s">
        <v>182</v>
      </c>
      <c r="D781">
        <v>11076.24145507813</v>
      </c>
    </row>
    <row r="782" spans="1:4">
      <c r="A782" s="92">
        <v>2025</v>
      </c>
      <c r="B782" s="92" t="s">
        <v>289</v>
      </c>
      <c r="C782" s="92" t="s">
        <v>182</v>
      </c>
      <c r="D782">
        <v>10192.47404785156</v>
      </c>
    </row>
    <row r="783" spans="1:4">
      <c r="A783" s="92">
        <v>2025</v>
      </c>
      <c r="B783" s="92" t="s">
        <v>289</v>
      </c>
      <c r="C783" s="92" t="s">
        <v>144</v>
      </c>
      <c r="D783">
        <v>3727.1378417968858</v>
      </c>
    </row>
    <row r="784" spans="1:4">
      <c r="A784" s="92">
        <v>2025</v>
      </c>
      <c r="B784" s="92" t="s">
        <v>289</v>
      </c>
      <c r="C784" s="92" t="s">
        <v>144</v>
      </c>
      <c r="D784">
        <v>2971.847679138184</v>
      </c>
    </row>
    <row r="785" spans="1:4">
      <c r="A785" s="92">
        <v>2025</v>
      </c>
      <c r="B785" s="92" t="s">
        <v>289</v>
      </c>
      <c r="C785" s="92" t="s">
        <v>144</v>
      </c>
      <c r="D785">
        <v>47.618784057616722</v>
      </c>
    </row>
    <row r="786" spans="1:4">
      <c r="A786" s="92">
        <v>2025</v>
      </c>
      <c r="B786" s="92" t="s">
        <v>289</v>
      </c>
      <c r="C786" s="92" t="s">
        <v>144</v>
      </c>
      <c r="D786">
        <v>2.8918505649567119</v>
      </c>
    </row>
    <row r="787" spans="1:4">
      <c r="A787" s="92">
        <v>2025</v>
      </c>
      <c r="B787" s="92" t="s">
        <v>289</v>
      </c>
      <c r="C787" s="92" t="s">
        <v>144</v>
      </c>
      <c r="D787">
        <v>435.56006546020262</v>
      </c>
    </row>
    <row r="788" spans="1:4">
      <c r="A788" s="92">
        <v>2025</v>
      </c>
      <c r="B788" s="92" t="s">
        <v>289</v>
      </c>
      <c r="C788" s="92" t="s">
        <v>144</v>
      </c>
      <c r="D788">
        <v>1280.1757667541499</v>
      </c>
    </row>
    <row r="789" spans="1:4">
      <c r="A789" s="92">
        <v>2025</v>
      </c>
      <c r="B789" s="92" t="s">
        <v>289</v>
      </c>
      <c r="C789" s="92" t="s">
        <v>144</v>
      </c>
      <c r="D789">
        <v>18.56571374511714</v>
      </c>
    </row>
    <row r="790" spans="1:4">
      <c r="A790" s="92">
        <v>2025</v>
      </c>
      <c r="B790" s="92" t="s">
        <v>289</v>
      </c>
      <c r="C790" s="92" t="s">
        <v>147</v>
      </c>
      <c r="D790">
        <v>27347.4324238728</v>
      </c>
    </row>
    <row r="791" spans="1:4">
      <c r="A791" s="92">
        <v>2025</v>
      </c>
      <c r="B791" s="92" t="s">
        <v>289</v>
      </c>
      <c r="C791" s="92" t="s">
        <v>147</v>
      </c>
      <c r="D791">
        <v>13532.450191497799</v>
      </c>
    </row>
    <row r="792" spans="1:4">
      <c r="A792" s="92">
        <v>2025</v>
      </c>
      <c r="B792" s="92" t="s">
        <v>289</v>
      </c>
      <c r="C792" s="92" t="s">
        <v>147</v>
      </c>
      <c r="D792">
        <v>17883.02702155113</v>
      </c>
    </row>
    <row r="793" spans="1:4">
      <c r="A793" s="92">
        <v>2025</v>
      </c>
      <c r="B793" s="92" t="s">
        <v>289</v>
      </c>
      <c r="C793" s="92" t="s">
        <v>147</v>
      </c>
      <c r="D793">
        <v>20113.233903092751</v>
      </c>
    </row>
    <row r="794" spans="1:4">
      <c r="A794" s="92">
        <v>2025</v>
      </c>
      <c r="B794" s="92" t="s">
        <v>289</v>
      </c>
      <c r="C794" s="92" t="s">
        <v>147</v>
      </c>
      <c r="D794">
        <v>18900.438906282809</v>
      </c>
    </row>
    <row r="795" spans="1:4">
      <c r="A795" s="92">
        <v>2025</v>
      </c>
      <c r="B795" s="92" t="s">
        <v>289</v>
      </c>
      <c r="C795" s="92" t="s">
        <v>183</v>
      </c>
      <c r="D795">
        <v>70.900487132403569</v>
      </c>
    </row>
    <row r="796" spans="1:4">
      <c r="A796" s="92">
        <v>2025</v>
      </c>
      <c r="B796" s="92" t="s">
        <v>289</v>
      </c>
      <c r="C796" s="92" t="s">
        <v>183</v>
      </c>
      <c r="D796">
        <v>2587.4033132819168</v>
      </c>
    </row>
    <row r="797" spans="1:4">
      <c r="A797" s="92">
        <v>2025</v>
      </c>
      <c r="B797" s="92" t="s">
        <v>289</v>
      </c>
      <c r="C797" s="92" t="s">
        <v>183</v>
      </c>
      <c r="D797">
        <v>303.27442339940143</v>
      </c>
    </row>
    <row r="798" spans="1:4">
      <c r="A798" s="92">
        <v>2025</v>
      </c>
      <c r="B798" s="92" t="s">
        <v>289</v>
      </c>
      <c r="C798" s="92" t="s">
        <v>183</v>
      </c>
      <c r="D798">
        <v>530.50845187853213</v>
      </c>
    </row>
    <row r="799" spans="1:4">
      <c r="A799" s="92">
        <v>2025</v>
      </c>
      <c r="B799" s="92" t="s">
        <v>289</v>
      </c>
      <c r="C799" s="92" t="s">
        <v>149</v>
      </c>
      <c r="D799">
        <v>11047.181079278031</v>
      </c>
    </row>
    <row r="800" spans="1:4">
      <c r="A800" s="92">
        <v>2025</v>
      </c>
      <c r="B800" s="92" t="s">
        <v>289</v>
      </c>
      <c r="C800" s="92" t="s">
        <v>149</v>
      </c>
      <c r="D800">
        <v>59.955168992022053</v>
      </c>
    </row>
    <row r="801" spans="1:4">
      <c r="A801" s="92">
        <v>2025</v>
      </c>
      <c r="B801" s="92" t="s">
        <v>289</v>
      </c>
      <c r="C801" s="92" t="s">
        <v>149</v>
      </c>
      <c r="D801">
        <v>1453.7474086320619</v>
      </c>
    </row>
    <row r="802" spans="1:4">
      <c r="A802" s="92">
        <v>2025</v>
      </c>
      <c r="B802" s="92" t="s">
        <v>289</v>
      </c>
      <c r="C802" s="92" t="s">
        <v>149</v>
      </c>
      <c r="D802">
        <v>8.8630544276239451</v>
      </c>
    </row>
    <row r="803" spans="1:4">
      <c r="A803" s="92">
        <v>2025</v>
      </c>
      <c r="B803" s="92" t="s">
        <v>289</v>
      </c>
      <c r="C803" s="92" t="s">
        <v>155</v>
      </c>
      <c r="D803">
        <v>23878.70416049107</v>
      </c>
    </row>
    <row r="804" spans="1:4">
      <c r="A804" s="92">
        <v>2025</v>
      </c>
      <c r="B804" s="92" t="s">
        <v>289</v>
      </c>
      <c r="C804" s="92" t="s">
        <v>155</v>
      </c>
      <c r="D804">
        <v>23663.644421386711</v>
      </c>
    </row>
    <row r="805" spans="1:4">
      <c r="A805" s="92">
        <v>2025</v>
      </c>
      <c r="B805" s="92" t="s">
        <v>289</v>
      </c>
      <c r="C805" s="92" t="s">
        <v>155</v>
      </c>
      <c r="D805">
        <v>4871.334033791848</v>
      </c>
    </row>
    <row r="806" spans="1:4">
      <c r="A806" s="92">
        <v>2025</v>
      </c>
      <c r="B806" s="92" t="s">
        <v>289</v>
      </c>
      <c r="C806" s="92" t="s">
        <v>155</v>
      </c>
      <c r="D806">
        <v>76650.088568151157</v>
      </c>
    </row>
    <row r="807" spans="1:4">
      <c r="A807" s="92">
        <v>2025</v>
      </c>
      <c r="B807" s="92" t="s">
        <v>289</v>
      </c>
      <c r="C807" s="92" t="s">
        <v>155</v>
      </c>
      <c r="D807">
        <v>104916.44504098941</v>
      </c>
    </row>
    <row r="808" spans="1:4">
      <c r="A808" s="92">
        <v>2025</v>
      </c>
      <c r="B808" s="92" t="s">
        <v>289</v>
      </c>
      <c r="C808" s="92" t="s">
        <v>155</v>
      </c>
      <c r="D808">
        <v>22731.80243459508</v>
      </c>
    </row>
    <row r="809" spans="1:4">
      <c r="A809" s="92">
        <v>2025</v>
      </c>
      <c r="B809" s="92" t="s">
        <v>289</v>
      </c>
      <c r="C809" s="92" t="s">
        <v>155</v>
      </c>
      <c r="D809">
        <v>5144.925850313185</v>
      </c>
    </row>
    <row r="810" spans="1:4">
      <c r="A810" s="92">
        <v>2030</v>
      </c>
      <c r="B810" s="92" t="s">
        <v>289</v>
      </c>
      <c r="C810" s="92" t="s">
        <v>78</v>
      </c>
      <c r="D810">
        <v>502.80626157812623</v>
      </c>
    </row>
    <row r="811" spans="1:4">
      <c r="A811" s="92">
        <v>2030</v>
      </c>
      <c r="B811" s="92" t="s">
        <v>289</v>
      </c>
      <c r="C811" s="92" t="s">
        <v>78</v>
      </c>
      <c r="D811">
        <v>8790.4411883970224</v>
      </c>
    </row>
    <row r="812" spans="1:4">
      <c r="A812" s="92">
        <v>2030</v>
      </c>
      <c r="B812" s="92" t="s">
        <v>289</v>
      </c>
      <c r="C812" s="92" t="s">
        <v>78</v>
      </c>
      <c r="D812">
        <v>198.18615520997051</v>
      </c>
    </row>
    <row r="813" spans="1:4">
      <c r="A813" s="92">
        <v>2030</v>
      </c>
      <c r="B813" s="92" t="s">
        <v>289</v>
      </c>
      <c r="C813" s="92" t="s">
        <v>78</v>
      </c>
      <c r="D813">
        <v>11011.551347829511</v>
      </c>
    </row>
    <row r="814" spans="1:4">
      <c r="A814" s="92">
        <v>2030</v>
      </c>
      <c r="B814" s="92" t="s">
        <v>289</v>
      </c>
      <c r="C814" s="92" t="s">
        <v>78</v>
      </c>
      <c r="D814">
        <v>1088.524249454083</v>
      </c>
    </row>
    <row r="815" spans="1:4">
      <c r="A815" s="92">
        <v>2030</v>
      </c>
      <c r="B815" s="92" t="s">
        <v>289</v>
      </c>
      <c r="C815" s="92" t="s">
        <v>78</v>
      </c>
      <c r="D815">
        <v>2308.6862153140542</v>
      </c>
    </row>
    <row r="816" spans="1:4">
      <c r="A816" s="92">
        <v>2030</v>
      </c>
      <c r="B816" s="92" t="s">
        <v>289</v>
      </c>
      <c r="C816" s="92" t="s">
        <v>78</v>
      </c>
      <c r="D816">
        <v>1372.350431231351</v>
      </c>
    </row>
    <row r="817" spans="1:4">
      <c r="A817" s="92">
        <v>2030</v>
      </c>
      <c r="B817" s="92" t="s">
        <v>289</v>
      </c>
      <c r="C817" s="92" t="s">
        <v>78</v>
      </c>
      <c r="D817">
        <v>1693.1258657830881</v>
      </c>
    </row>
    <row r="818" spans="1:4">
      <c r="A818" s="92">
        <v>2030</v>
      </c>
      <c r="B818" s="92" t="s">
        <v>289</v>
      </c>
      <c r="C818" s="92" t="s">
        <v>81</v>
      </c>
      <c r="D818">
        <v>0.2125532836913635</v>
      </c>
    </row>
    <row r="819" spans="1:4">
      <c r="A819" s="92">
        <v>2030</v>
      </c>
      <c r="B819" s="92" t="s">
        <v>289</v>
      </c>
      <c r="C819" s="92" t="s">
        <v>81</v>
      </c>
      <c r="D819">
        <v>4893.1051376342784</v>
      </c>
    </row>
    <row r="820" spans="1:4">
      <c r="A820" s="92">
        <v>2030</v>
      </c>
      <c r="B820" s="92" t="s">
        <v>289</v>
      </c>
      <c r="C820" s="92" t="s">
        <v>81</v>
      </c>
      <c r="D820">
        <v>49447.81612548828</v>
      </c>
    </row>
    <row r="821" spans="1:4">
      <c r="A821" s="92">
        <v>2030</v>
      </c>
      <c r="B821" s="92" t="s">
        <v>289</v>
      </c>
      <c r="C821" s="92" t="s">
        <v>81</v>
      </c>
      <c r="D821">
        <v>38453.617687988277</v>
      </c>
    </row>
    <row r="822" spans="1:4">
      <c r="A822" s="92">
        <v>2030</v>
      </c>
      <c r="B822" s="92" t="s">
        <v>289</v>
      </c>
      <c r="C822" s="92" t="s">
        <v>81</v>
      </c>
      <c r="D822">
        <v>10790.41885884843</v>
      </c>
    </row>
    <row r="823" spans="1:4">
      <c r="A823" s="92">
        <v>2030</v>
      </c>
      <c r="B823" s="92" t="s">
        <v>289</v>
      </c>
      <c r="C823" s="92" t="s">
        <v>81</v>
      </c>
      <c r="D823">
        <v>8128.063195800778</v>
      </c>
    </row>
    <row r="824" spans="1:4">
      <c r="A824" s="92">
        <v>2030</v>
      </c>
      <c r="B824" s="92" t="s">
        <v>289</v>
      </c>
      <c r="C824" s="92" t="s">
        <v>81</v>
      </c>
      <c r="D824">
        <v>1166.200511169435</v>
      </c>
    </row>
    <row r="825" spans="1:4">
      <c r="A825" s="92">
        <v>2030</v>
      </c>
      <c r="B825" s="92" t="s">
        <v>289</v>
      </c>
      <c r="C825" s="92" t="s">
        <v>81</v>
      </c>
      <c r="D825">
        <v>95.157881903648644</v>
      </c>
    </row>
    <row r="826" spans="1:4">
      <c r="A826" s="92">
        <v>2030</v>
      </c>
      <c r="B826" s="92" t="s">
        <v>289</v>
      </c>
      <c r="C826" s="92" t="s">
        <v>81</v>
      </c>
      <c r="D826">
        <v>0.66353005123141884</v>
      </c>
    </row>
    <row r="827" spans="1:4">
      <c r="A827" s="92">
        <v>2030</v>
      </c>
      <c r="B827" s="92" t="s">
        <v>289</v>
      </c>
      <c r="C827" s="92" t="s">
        <v>81</v>
      </c>
      <c r="D827">
        <v>1188.460614417254</v>
      </c>
    </row>
    <row r="828" spans="1:4">
      <c r="A828" s="92">
        <v>2030</v>
      </c>
      <c r="B828" s="92" t="s">
        <v>289</v>
      </c>
      <c r="C828" s="92" t="s">
        <v>81</v>
      </c>
      <c r="D828">
        <v>233.79029216015601</v>
      </c>
    </row>
    <row r="829" spans="1:4">
      <c r="A829" s="92">
        <v>2030</v>
      </c>
      <c r="B829" s="92" t="s">
        <v>289</v>
      </c>
      <c r="C829" s="92" t="s">
        <v>87</v>
      </c>
      <c r="D829">
        <v>5.0515485034598804</v>
      </c>
    </row>
    <row r="830" spans="1:4">
      <c r="A830" s="92">
        <v>2030</v>
      </c>
      <c r="B830" s="92" t="s">
        <v>289</v>
      </c>
      <c r="C830" s="92" t="s">
        <v>87</v>
      </c>
      <c r="D830">
        <v>93.752261016589159</v>
      </c>
    </row>
    <row r="831" spans="1:4">
      <c r="A831" s="92">
        <v>2030</v>
      </c>
      <c r="B831" s="92" t="s">
        <v>289</v>
      </c>
      <c r="C831" s="92" t="s">
        <v>87</v>
      </c>
      <c r="D831">
        <v>3123.129452722339</v>
      </c>
    </row>
    <row r="832" spans="1:4">
      <c r="A832" s="92">
        <v>2030</v>
      </c>
      <c r="B832" s="92" t="s">
        <v>289</v>
      </c>
      <c r="C832" s="92" t="s">
        <v>87</v>
      </c>
      <c r="D832">
        <v>2059.169173775716</v>
      </c>
    </row>
    <row r="833" spans="1:4">
      <c r="A833" s="92">
        <v>2030</v>
      </c>
      <c r="B833" s="92" t="s">
        <v>289</v>
      </c>
      <c r="C833" s="92" t="s">
        <v>87</v>
      </c>
      <c r="D833">
        <v>4859.1784062150527</v>
      </c>
    </row>
    <row r="834" spans="1:4">
      <c r="A834" s="92">
        <v>2030</v>
      </c>
      <c r="B834" s="92" t="s">
        <v>289</v>
      </c>
      <c r="C834" s="92" t="s">
        <v>87</v>
      </c>
      <c r="D834">
        <v>239.65037788622979</v>
      </c>
    </row>
    <row r="835" spans="1:4">
      <c r="A835" s="92">
        <v>2030</v>
      </c>
      <c r="B835" s="92" t="s">
        <v>289</v>
      </c>
      <c r="C835" s="92" t="s">
        <v>87</v>
      </c>
      <c r="D835">
        <v>168.45433189262189</v>
      </c>
    </row>
    <row r="836" spans="1:4">
      <c r="A836" s="92">
        <v>2030</v>
      </c>
      <c r="B836" s="92" t="s">
        <v>289</v>
      </c>
      <c r="C836" s="92" t="s">
        <v>87</v>
      </c>
      <c r="D836">
        <v>25.479299101847179</v>
      </c>
    </row>
    <row r="837" spans="1:4">
      <c r="A837" s="92">
        <v>2030</v>
      </c>
      <c r="B837" s="92" t="s">
        <v>289</v>
      </c>
      <c r="C837" s="92" t="s">
        <v>87</v>
      </c>
      <c r="D837">
        <v>0.40495450052904969</v>
      </c>
    </row>
    <row r="838" spans="1:4">
      <c r="A838" s="92">
        <v>2030</v>
      </c>
      <c r="B838" s="92" t="s">
        <v>289</v>
      </c>
      <c r="C838" s="92" t="s">
        <v>87</v>
      </c>
      <c r="D838">
        <v>425.68027103068317</v>
      </c>
    </row>
    <row r="839" spans="1:4">
      <c r="A839" s="92">
        <v>2030</v>
      </c>
      <c r="B839" s="92" t="s">
        <v>289</v>
      </c>
      <c r="C839" s="92" t="s">
        <v>87</v>
      </c>
      <c r="D839">
        <v>272.89619027395503</v>
      </c>
    </row>
    <row r="840" spans="1:4">
      <c r="A840" s="92">
        <v>2030</v>
      </c>
      <c r="B840" s="92" t="s">
        <v>289</v>
      </c>
      <c r="C840" s="92" t="s">
        <v>87</v>
      </c>
      <c r="D840">
        <v>4227.7213192554418</v>
      </c>
    </row>
    <row r="841" spans="1:4">
      <c r="A841" s="92">
        <v>2030</v>
      </c>
      <c r="B841" s="92" t="s">
        <v>289</v>
      </c>
      <c r="C841" s="92" t="s">
        <v>84</v>
      </c>
      <c r="D841">
        <v>2063.3461666194939</v>
      </c>
    </row>
    <row r="842" spans="1:4">
      <c r="A842" s="92">
        <v>2030</v>
      </c>
      <c r="B842" s="92" t="s">
        <v>289</v>
      </c>
      <c r="C842" s="92" t="s">
        <v>84</v>
      </c>
      <c r="D842">
        <v>3948.4016052246102</v>
      </c>
    </row>
    <row r="843" spans="1:4">
      <c r="A843" s="92">
        <v>2030</v>
      </c>
      <c r="B843" s="92" t="s">
        <v>289</v>
      </c>
      <c r="C843" s="92" t="s">
        <v>84</v>
      </c>
      <c r="D843">
        <v>2578.5344756448922</v>
      </c>
    </row>
    <row r="844" spans="1:4">
      <c r="A844" s="92">
        <v>2030</v>
      </c>
      <c r="B844" s="92" t="s">
        <v>289</v>
      </c>
      <c r="C844" s="92" t="s">
        <v>84</v>
      </c>
      <c r="D844">
        <v>6.0629824577258251</v>
      </c>
    </row>
    <row r="845" spans="1:4">
      <c r="A845" s="92">
        <v>2030</v>
      </c>
      <c r="B845" s="92" t="s">
        <v>289</v>
      </c>
      <c r="C845" s="92" t="s">
        <v>84</v>
      </c>
      <c r="D845">
        <v>2442.3001892089851</v>
      </c>
    </row>
    <row r="846" spans="1:4">
      <c r="A846" s="92">
        <v>2030</v>
      </c>
      <c r="B846" s="92" t="s">
        <v>289</v>
      </c>
      <c r="C846" s="92" t="s">
        <v>84</v>
      </c>
      <c r="D846">
        <v>2.6372978060760421</v>
      </c>
    </row>
    <row r="847" spans="1:4">
      <c r="A847" s="92">
        <v>2030</v>
      </c>
      <c r="B847" s="92" t="s">
        <v>289</v>
      </c>
      <c r="C847" s="92" t="s">
        <v>84</v>
      </c>
      <c r="D847">
        <v>139.1695657317662</v>
      </c>
    </row>
    <row r="848" spans="1:4">
      <c r="A848" s="92">
        <v>2030</v>
      </c>
      <c r="B848" s="92" t="s">
        <v>289</v>
      </c>
      <c r="C848" s="92" t="s">
        <v>84</v>
      </c>
      <c r="D848">
        <v>6376.5841781100198</v>
      </c>
    </row>
    <row r="849" spans="1:4">
      <c r="A849" s="92">
        <v>2030</v>
      </c>
      <c r="B849" s="92" t="s">
        <v>289</v>
      </c>
      <c r="C849" s="92" t="s">
        <v>84</v>
      </c>
      <c r="D849">
        <v>1703.240462623033</v>
      </c>
    </row>
    <row r="850" spans="1:4">
      <c r="A850" s="92">
        <v>2030</v>
      </c>
      <c r="B850" s="92" t="s">
        <v>289</v>
      </c>
      <c r="C850" s="92" t="s">
        <v>84</v>
      </c>
      <c r="D850">
        <v>4032.9539008379338</v>
      </c>
    </row>
    <row r="851" spans="1:4">
      <c r="A851" s="92">
        <v>2030</v>
      </c>
      <c r="B851" s="92" t="s">
        <v>289</v>
      </c>
      <c r="C851" s="92" t="s">
        <v>84</v>
      </c>
      <c r="D851">
        <v>752.79413862794718</v>
      </c>
    </row>
    <row r="852" spans="1:4">
      <c r="A852" s="92">
        <v>2030</v>
      </c>
      <c r="B852" s="92" t="s">
        <v>289</v>
      </c>
      <c r="C852" s="92" t="s">
        <v>90</v>
      </c>
      <c r="D852">
        <v>850.45823302385202</v>
      </c>
    </row>
    <row r="853" spans="1:4">
      <c r="A853" s="92">
        <v>2030</v>
      </c>
      <c r="B853" s="92" t="s">
        <v>289</v>
      </c>
      <c r="C853" s="92" t="s">
        <v>90</v>
      </c>
      <c r="D853">
        <v>957.11577663846083</v>
      </c>
    </row>
    <row r="854" spans="1:4">
      <c r="A854" s="92">
        <v>2030</v>
      </c>
      <c r="B854" s="92" t="s">
        <v>289</v>
      </c>
      <c r="C854" s="92" t="s">
        <v>90</v>
      </c>
      <c r="D854">
        <v>10.842786605897309</v>
      </c>
    </row>
    <row r="855" spans="1:4">
      <c r="A855" s="92">
        <v>2030</v>
      </c>
      <c r="B855" s="92" t="s">
        <v>289</v>
      </c>
      <c r="C855" s="92" t="s">
        <v>90</v>
      </c>
      <c r="D855">
        <v>245.66847307240289</v>
      </c>
    </row>
    <row r="856" spans="1:4">
      <c r="A856" s="92">
        <v>2030</v>
      </c>
      <c r="B856" s="92" t="s">
        <v>289</v>
      </c>
      <c r="C856" s="92" t="s">
        <v>90</v>
      </c>
      <c r="D856">
        <v>1535.872871341664</v>
      </c>
    </row>
    <row r="857" spans="1:4">
      <c r="A857" s="92">
        <v>2030</v>
      </c>
      <c r="B857" s="92" t="s">
        <v>289</v>
      </c>
      <c r="C857" s="92" t="s">
        <v>90</v>
      </c>
      <c r="D857">
        <v>8610.8365603550119</v>
      </c>
    </row>
    <row r="858" spans="1:4">
      <c r="A858" s="92">
        <v>2030</v>
      </c>
      <c r="B858" s="92" t="s">
        <v>289</v>
      </c>
      <c r="C858" s="92" t="s">
        <v>90</v>
      </c>
      <c r="D858">
        <v>31.764065119019861</v>
      </c>
    </row>
    <row r="859" spans="1:4">
      <c r="A859" s="92">
        <v>2030</v>
      </c>
      <c r="B859" s="92" t="s">
        <v>289</v>
      </c>
      <c r="C859" s="92" t="s">
        <v>95</v>
      </c>
      <c r="D859">
        <v>18540.851473999021</v>
      </c>
    </row>
    <row r="860" spans="1:4">
      <c r="A860" s="92">
        <v>2030</v>
      </c>
      <c r="B860" s="92" t="s">
        <v>289</v>
      </c>
      <c r="C860" s="92" t="s">
        <v>95</v>
      </c>
      <c r="D860">
        <v>32262.893581388329</v>
      </c>
    </row>
    <row r="861" spans="1:4">
      <c r="A861" s="92">
        <v>2030</v>
      </c>
      <c r="B861" s="92" t="s">
        <v>289</v>
      </c>
      <c r="C861" s="92" t="s">
        <v>95</v>
      </c>
      <c r="D861">
        <v>171.6626266396338</v>
      </c>
    </row>
    <row r="862" spans="1:4">
      <c r="A862" s="92">
        <v>2030</v>
      </c>
      <c r="B862" s="92" t="s">
        <v>289</v>
      </c>
      <c r="C862" s="92" t="s">
        <v>95</v>
      </c>
      <c r="D862">
        <v>47412.143115234372</v>
      </c>
    </row>
    <row r="863" spans="1:4">
      <c r="A863" s="92">
        <v>2030</v>
      </c>
      <c r="B863" s="92" t="s">
        <v>289</v>
      </c>
      <c r="C863" s="92" t="s">
        <v>95</v>
      </c>
      <c r="D863">
        <v>7980.8974822998052</v>
      </c>
    </row>
    <row r="864" spans="1:4">
      <c r="A864" s="92">
        <v>2030</v>
      </c>
      <c r="B864" s="92" t="s">
        <v>289</v>
      </c>
      <c r="C864" s="92" t="s">
        <v>95</v>
      </c>
      <c r="D864">
        <v>7521.2921295166016</v>
      </c>
    </row>
    <row r="865" spans="1:4">
      <c r="A865" s="92">
        <v>2030</v>
      </c>
      <c r="B865" s="92" t="s">
        <v>289</v>
      </c>
      <c r="C865" s="92" t="s">
        <v>95</v>
      </c>
      <c r="D865">
        <v>151.10852204859219</v>
      </c>
    </row>
    <row r="866" spans="1:4">
      <c r="A866" s="92">
        <v>2030</v>
      </c>
      <c r="B866" s="92" t="s">
        <v>289</v>
      </c>
      <c r="C866" s="92" t="s">
        <v>95</v>
      </c>
      <c r="D866">
        <v>835.02016782760597</v>
      </c>
    </row>
    <row r="867" spans="1:4">
      <c r="A867" s="92">
        <v>2030</v>
      </c>
      <c r="B867" s="92" t="s">
        <v>289</v>
      </c>
      <c r="C867" s="92" t="s">
        <v>95</v>
      </c>
      <c r="D867">
        <v>12602.03919677735</v>
      </c>
    </row>
    <row r="868" spans="1:4">
      <c r="A868" s="92">
        <v>2030</v>
      </c>
      <c r="B868" s="92" t="s">
        <v>289</v>
      </c>
      <c r="C868" s="92" t="s">
        <v>99</v>
      </c>
      <c r="D868">
        <v>847.72853478221452</v>
      </c>
    </row>
    <row r="869" spans="1:4">
      <c r="A869" s="92">
        <v>2030</v>
      </c>
      <c r="B869" s="92" t="s">
        <v>289</v>
      </c>
      <c r="C869" s="92" t="s">
        <v>99</v>
      </c>
      <c r="D869">
        <v>330174.00497775601</v>
      </c>
    </row>
    <row r="870" spans="1:4">
      <c r="A870" s="92">
        <v>2030</v>
      </c>
      <c r="B870" s="92" t="s">
        <v>289</v>
      </c>
      <c r="C870" s="92" t="s">
        <v>99</v>
      </c>
      <c r="D870">
        <v>13555.135645903179</v>
      </c>
    </row>
    <row r="871" spans="1:4">
      <c r="A871" s="92">
        <v>2030</v>
      </c>
      <c r="B871" s="92" t="s">
        <v>289</v>
      </c>
      <c r="C871" s="92" t="s">
        <v>99</v>
      </c>
      <c r="D871">
        <v>10189.89983423993</v>
      </c>
    </row>
    <row r="872" spans="1:4">
      <c r="A872" s="92">
        <v>2030</v>
      </c>
      <c r="B872" s="92" t="s">
        <v>289</v>
      </c>
      <c r="C872" s="92" t="s">
        <v>102</v>
      </c>
      <c r="D872">
        <v>2251.151248849706</v>
      </c>
    </row>
    <row r="873" spans="1:4">
      <c r="A873" s="92">
        <v>2030</v>
      </c>
      <c r="B873" s="92" t="s">
        <v>289</v>
      </c>
      <c r="C873" s="92" t="s">
        <v>102</v>
      </c>
      <c r="D873">
        <v>3628.9265311241152</v>
      </c>
    </row>
    <row r="874" spans="1:4">
      <c r="A874" s="92">
        <v>2030</v>
      </c>
      <c r="B874" s="92" t="s">
        <v>289</v>
      </c>
      <c r="C874" s="92" t="s">
        <v>102</v>
      </c>
      <c r="D874">
        <v>1514.70185546875</v>
      </c>
    </row>
    <row r="875" spans="1:4">
      <c r="A875" s="92">
        <v>2030</v>
      </c>
      <c r="B875" s="92" t="s">
        <v>289</v>
      </c>
      <c r="C875" s="92" t="s">
        <v>102</v>
      </c>
      <c r="D875">
        <v>125467.9153098267</v>
      </c>
    </row>
    <row r="876" spans="1:4">
      <c r="A876" s="92">
        <v>2030</v>
      </c>
      <c r="B876" s="92" t="s">
        <v>289</v>
      </c>
      <c r="C876" s="92" t="s">
        <v>102</v>
      </c>
      <c r="D876">
        <v>22994.949993896491</v>
      </c>
    </row>
    <row r="877" spans="1:4">
      <c r="A877" s="92">
        <v>2030</v>
      </c>
      <c r="B877" s="92" t="s">
        <v>289</v>
      </c>
      <c r="C877" s="92" t="s">
        <v>102</v>
      </c>
      <c r="D877">
        <v>26154.0870880127</v>
      </c>
    </row>
    <row r="878" spans="1:4">
      <c r="A878" s="92">
        <v>2030</v>
      </c>
      <c r="B878" s="92" t="s">
        <v>289</v>
      </c>
      <c r="C878" s="92" t="s">
        <v>102</v>
      </c>
      <c r="D878">
        <v>39864.370568847648</v>
      </c>
    </row>
    <row r="879" spans="1:4">
      <c r="A879" s="92">
        <v>2030</v>
      </c>
      <c r="B879" s="92" t="s">
        <v>289</v>
      </c>
      <c r="C879" s="92" t="s">
        <v>108</v>
      </c>
      <c r="D879">
        <v>7824.1039693676548</v>
      </c>
    </row>
    <row r="880" spans="1:4">
      <c r="A880" s="92">
        <v>2030</v>
      </c>
      <c r="B880" s="92" t="s">
        <v>289</v>
      </c>
      <c r="C880" s="92" t="s">
        <v>108</v>
      </c>
      <c r="D880">
        <v>83503.086434532495</v>
      </c>
    </row>
    <row r="881" spans="1:4">
      <c r="A881" s="92">
        <v>2030</v>
      </c>
      <c r="B881" s="92" t="s">
        <v>289</v>
      </c>
      <c r="C881" s="92" t="s">
        <v>108</v>
      </c>
      <c r="D881">
        <v>13153.21385001053</v>
      </c>
    </row>
    <row r="882" spans="1:4">
      <c r="A882" s="92">
        <v>2030</v>
      </c>
      <c r="B882" s="92" t="s">
        <v>289</v>
      </c>
      <c r="C882" s="92" t="s">
        <v>110</v>
      </c>
      <c r="D882">
        <v>1806.5570816740751</v>
      </c>
    </row>
    <row r="883" spans="1:4">
      <c r="A883" s="92">
        <v>2030</v>
      </c>
      <c r="B883" s="92" t="s">
        <v>289</v>
      </c>
      <c r="C883" s="92" t="s">
        <v>110</v>
      </c>
      <c r="D883">
        <v>25.836126702838829</v>
      </c>
    </row>
    <row r="884" spans="1:4">
      <c r="A884" s="92">
        <v>2030</v>
      </c>
      <c r="B884" s="92" t="s">
        <v>289</v>
      </c>
      <c r="C884" s="92" t="s">
        <v>180</v>
      </c>
      <c r="D884">
        <v>0.71801198444097336</v>
      </c>
    </row>
    <row r="885" spans="1:4">
      <c r="A885" s="92">
        <v>2030</v>
      </c>
      <c r="B885" s="92" t="s">
        <v>289</v>
      </c>
      <c r="C885" s="92" t="s">
        <v>180</v>
      </c>
      <c r="D885">
        <v>6694.0593475281166</v>
      </c>
    </row>
    <row r="886" spans="1:4">
      <c r="A886" s="92">
        <v>2030</v>
      </c>
      <c r="B886" s="92" t="s">
        <v>289</v>
      </c>
      <c r="C886" s="92" t="s">
        <v>180</v>
      </c>
      <c r="D886">
        <v>2.8486463764111551</v>
      </c>
    </row>
    <row r="887" spans="1:4">
      <c r="A887" s="92">
        <v>2030</v>
      </c>
      <c r="B887" s="92" t="s">
        <v>289</v>
      </c>
      <c r="C887" s="92" t="s">
        <v>180</v>
      </c>
      <c r="D887">
        <v>199.16301256022729</v>
      </c>
    </row>
    <row r="888" spans="1:4">
      <c r="A888" s="92">
        <v>2030</v>
      </c>
      <c r="B888" s="92" t="s">
        <v>289</v>
      </c>
      <c r="C888" s="92" t="s">
        <v>180</v>
      </c>
      <c r="D888">
        <v>0.12472149379014939</v>
      </c>
    </row>
    <row r="889" spans="1:4">
      <c r="A889" s="92">
        <v>2030</v>
      </c>
      <c r="B889" s="92" t="s">
        <v>289</v>
      </c>
      <c r="C889" s="92" t="s">
        <v>112</v>
      </c>
      <c r="D889">
        <v>63963.167529296879</v>
      </c>
    </row>
    <row r="890" spans="1:4">
      <c r="A890" s="92">
        <v>2030</v>
      </c>
      <c r="B890" s="92" t="s">
        <v>289</v>
      </c>
      <c r="C890" s="92" t="s">
        <v>112</v>
      </c>
      <c r="D890">
        <v>165.27419067007691</v>
      </c>
    </row>
    <row r="891" spans="1:4">
      <c r="A891" s="92">
        <v>2030</v>
      </c>
      <c r="B891" s="92" t="s">
        <v>289</v>
      </c>
      <c r="C891" s="92" t="s">
        <v>112</v>
      </c>
      <c r="D891">
        <v>16.43502490234459</v>
      </c>
    </row>
    <row r="892" spans="1:4">
      <c r="A892" s="92">
        <v>2030</v>
      </c>
      <c r="B892" s="92" t="s">
        <v>289</v>
      </c>
      <c r="C892" s="92" t="s">
        <v>112</v>
      </c>
      <c r="D892">
        <v>59919.850659179683</v>
      </c>
    </row>
    <row r="893" spans="1:4">
      <c r="A893" s="92">
        <v>2030</v>
      </c>
      <c r="B893" s="92" t="s">
        <v>289</v>
      </c>
      <c r="C893" s="92" t="s">
        <v>112</v>
      </c>
      <c r="D893">
        <v>21777.096336096991</v>
      </c>
    </row>
    <row r="894" spans="1:4">
      <c r="A894" s="92">
        <v>2030</v>
      </c>
      <c r="B894" s="92" t="s">
        <v>289</v>
      </c>
      <c r="C894" s="92" t="s">
        <v>112</v>
      </c>
      <c r="D894">
        <v>1443.525682067871</v>
      </c>
    </row>
    <row r="895" spans="1:4">
      <c r="A895" s="92">
        <v>2030</v>
      </c>
      <c r="B895" s="92" t="s">
        <v>289</v>
      </c>
      <c r="C895" s="92" t="s">
        <v>112</v>
      </c>
      <c r="D895">
        <v>2444.3556168556261</v>
      </c>
    </row>
    <row r="896" spans="1:4">
      <c r="A896" s="92">
        <v>2030</v>
      </c>
      <c r="B896" s="92" t="s">
        <v>289</v>
      </c>
      <c r="C896" s="92" t="s">
        <v>112</v>
      </c>
      <c r="D896">
        <v>134056.70914181249</v>
      </c>
    </row>
    <row r="897" spans="1:4">
      <c r="A897" s="92">
        <v>2030</v>
      </c>
      <c r="B897" s="92" t="s">
        <v>289</v>
      </c>
      <c r="C897" s="92" t="s">
        <v>112</v>
      </c>
      <c r="D897">
        <v>6.1030093193053849</v>
      </c>
    </row>
    <row r="898" spans="1:4">
      <c r="A898" s="92">
        <v>2030</v>
      </c>
      <c r="B898" s="92" t="s">
        <v>289</v>
      </c>
      <c r="C898" s="92" t="s">
        <v>112</v>
      </c>
      <c r="D898">
        <v>84523.794104546498</v>
      </c>
    </row>
    <row r="899" spans="1:4">
      <c r="A899" s="92">
        <v>2030</v>
      </c>
      <c r="B899" s="92" t="s">
        <v>289</v>
      </c>
      <c r="C899" s="92" t="s">
        <v>112</v>
      </c>
      <c r="D899">
        <v>526.98887941896271</v>
      </c>
    </row>
    <row r="900" spans="1:4">
      <c r="A900" s="92">
        <v>2030</v>
      </c>
      <c r="B900" s="92" t="s">
        <v>289</v>
      </c>
      <c r="C900" s="92" t="s">
        <v>112</v>
      </c>
      <c r="D900">
        <v>175.1395390624966</v>
      </c>
    </row>
    <row r="901" spans="1:4">
      <c r="A901" s="92">
        <v>2030</v>
      </c>
      <c r="B901" s="92" t="s">
        <v>289</v>
      </c>
      <c r="C901" s="92" t="s">
        <v>112</v>
      </c>
      <c r="D901">
        <v>39.787105957031599</v>
      </c>
    </row>
    <row r="902" spans="1:4">
      <c r="A902" s="92">
        <v>2030</v>
      </c>
      <c r="B902" s="92" t="s">
        <v>289</v>
      </c>
      <c r="C902" s="92" t="s">
        <v>112</v>
      </c>
      <c r="D902">
        <v>17814.189951740551</v>
      </c>
    </row>
    <row r="903" spans="1:4">
      <c r="A903" s="92">
        <v>2030</v>
      </c>
      <c r="B903" s="92" t="s">
        <v>289</v>
      </c>
      <c r="C903" s="92" t="s">
        <v>112</v>
      </c>
      <c r="D903">
        <v>8921.9972185208862</v>
      </c>
    </row>
    <row r="904" spans="1:4">
      <c r="A904" s="92">
        <v>2030</v>
      </c>
      <c r="B904" s="92" t="s">
        <v>289</v>
      </c>
      <c r="C904" s="92" t="s">
        <v>112</v>
      </c>
      <c r="D904">
        <v>2.3991084594726999</v>
      </c>
    </row>
    <row r="905" spans="1:4">
      <c r="A905" s="92">
        <v>2030</v>
      </c>
      <c r="B905" s="92" t="s">
        <v>289</v>
      </c>
      <c r="C905" s="92" t="s">
        <v>115</v>
      </c>
      <c r="D905">
        <v>56336.293212890618</v>
      </c>
    </row>
    <row r="906" spans="1:4">
      <c r="A906" s="92">
        <v>2030</v>
      </c>
      <c r="B906" s="92" t="s">
        <v>289</v>
      </c>
      <c r="C906" s="92" t="s">
        <v>115</v>
      </c>
      <c r="D906">
        <v>179.36275289726379</v>
      </c>
    </row>
    <row r="907" spans="1:4">
      <c r="A907" s="92">
        <v>2030</v>
      </c>
      <c r="B907" s="92" t="s">
        <v>289</v>
      </c>
      <c r="C907" s="92" t="s">
        <v>118</v>
      </c>
      <c r="D907">
        <v>83.675552793070381</v>
      </c>
    </row>
    <row r="908" spans="1:4">
      <c r="A908" s="92">
        <v>2030</v>
      </c>
      <c r="B908" s="92" t="s">
        <v>289</v>
      </c>
      <c r="C908" s="92" t="s">
        <v>118</v>
      </c>
      <c r="D908">
        <v>13407.712259284959</v>
      </c>
    </row>
    <row r="909" spans="1:4">
      <c r="A909" s="92">
        <v>2030</v>
      </c>
      <c r="B909" s="92" t="s">
        <v>289</v>
      </c>
      <c r="C909" s="92" t="s">
        <v>121</v>
      </c>
      <c r="D909">
        <v>70102.793418908375</v>
      </c>
    </row>
    <row r="910" spans="1:4">
      <c r="A910" s="92">
        <v>2030</v>
      </c>
      <c r="B910" s="92" t="s">
        <v>289</v>
      </c>
      <c r="C910" s="92" t="s">
        <v>121</v>
      </c>
      <c r="D910">
        <v>6114.5966934638873</v>
      </c>
    </row>
    <row r="911" spans="1:4">
      <c r="A911" s="92">
        <v>2030</v>
      </c>
      <c r="B911" s="92" t="s">
        <v>289</v>
      </c>
      <c r="C911" s="92" t="s">
        <v>181</v>
      </c>
      <c r="D911">
        <v>39290.75732421875</v>
      </c>
    </row>
    <row r="912" spans="1:4">
      <c r="A912" s="92">
        <v>2030</v>
      </c>
      <c r="B912" s="92" t="s">
        <v>289</v>
      </c>
      <c r="C912" s="92" t="s">
        <v>181</v>
      </c>
      <c r="D912">
        <v>50.260150986913551</v>
      </c>
    </row>
    <row r="913" spans="1:4">
      <c r="A913" s="92">
        <v>2030</v>
      </c>
      <c r="B913" s="92" t="s">
        <v>289</v>
      </c>
      <c r="C913" s="92" t="s">
        <v>181</v>
      </c>
      <c r="D913">
        <v>2244.8341457366942</v>
      </c>
    </row>
    <row r="914" spans="1:4">
      <c r="A914" s="92">
        <v>2030</v>
      </c>
      <c r="B914" s="92" t="s">
        <v>289</v>
      </c>
      <c r="C914" s="92" t="s">
        <v>181</v>
      </c>
      <c r="D914">
        <v>37644.547328788307</v>
      </c>
    </row>
    <row r="915" spans="1:4">
      <c r="A915" s="92">
        <v>2030</v>
      </c>
      <c r="B915" s="92" t="s">
        <v>289</v>
      </c>
      <c r="C915" s="92" t="s">
        <v>181</v>
      </c>
      <c r="D915">
        <v>57030.192065429677</v>
      </c>
    </row>
    <row r="916" spans="1:4">
      <c r="A916" s="92">
        <v>2030</v>
      </c>
      <c r="B916" s="92" t="s">
        <v>289</v>
      </c>
      <c r="C916" s="92" t="s">
        <v>124</v>
      </c>
      <c r="D916">
        <v>97628.626879239804</v>
      </c>
    </row>
    <row r="917" spans="1:4">
      <c r="A917" s="92">
        <v>2030</v>
      </c>
      <c r="B917" s="92" t="s">
        <v>289</v>
      </c>
      <c r="C917" s="92" t="s">
        <v>130</v>
      </c>
      <c r="D917">
        <v>13130.1219722689</v>
      </c>
    </row>
    <row r="918" spans="1:4">
      <c r="A918" s="92">
        <v>2030</v>
      </c>
      <c r="B918" s="92" t="s">
        <v>289</v>
      </c>
      <c r="C918" s="92" t="s">
        <v>130</v>
      </c>
      <c r="D918">
        <v>7.2796699383604127E-2</v>
      </c>
    </row>
    <row r="919" spans="1:4">
      <c r="A919" s="92">
        <v>2030</v>
      </c>
      <c r="B919" s="92" t="s">
        <v>289</v>
      </c>
      <c r="C919" s="92" t="s">
        <v>130</v>
      </c>
      <c r="D919">
        <v>25950.026621129091</v>
      </c>
    </row>
    <row r="920" spans="1:4">
      <c r="A920" s="92">
        <v>2030</v>
      </c>
      <c r="B920" s="92" t="s">
        <v>289</v>
      </c>
      <c r="C920" s="92" t="s">
        <v>130</v>
      </c>
      <c r="D920">
        <v>39748.729836804669</v>
      </c>
    </row>
    <row r="921" spans="1:4">
      <c r="A921" s="92">
        <v>2030</v>
      </c>
      <c r="B921" s="92" t="s">
        <v>289</v>
      </c>
      <c r="C921" s="92" t="s">
        <v>130</v>
      </c>
      <c r="D921">
        <v>1894.770519629931</v>
      </c>
    </row>
    <row r="922" spans="1:4">
      <c r="A922" s="92">
        <v>2030</v>
      </c>
      <c r="B922" s="92" t="s">
        <v>289</v>
      </c>
      <c r="C922" s="92" t="s">
        <v>130</v>
      </c>
      <c r="D922">
        <v>158613.9287719868</v>
      </c>
    </row>
    <row r="923" spans="1:4">
      <c r="A923" s="92">
        <v>2030</v>
      </c>
      <c r="B923" s="92" t="s">
        <v>289</v>
      </c>
      <c r="C923" s="92" t="s">
        <v>132</v>
      </c>
      <c r="D923">
        <v>186418.628943677</v>
      </c>
    </row>
    <row r="924" spans="1:4">
      <c r="A924" s="92">
        <v>2030</v>
      </c>
      <c r="B924" s="92" t="s">
        <v>289</v>
      </c>
      <c r="C924" s="92" t="s">
        <v>132</v>
      </c>
      <c r="D924">
        <v>485537.20305032918</v>
      </c>
    </row>
    <row r="925" spans="1:4">
      <c r="A925" s="92">
        <v>2030</v>
      </c>
      <c r="B925" s="92" t="s">
        <v>289</v>
      </c>
      <c r="C925" s="92" t="s">
        <v>132</v>
      </c>
      <c r="D925">
        <v>224160.118774414</v>
      </c>
    </row>
    <row r="926" spans="1:4">
      <c r="A926" s="92">
        <v>2030</v>
      </c>
      <c r="B926" s="92" t="s">
        <v>289</v>
      </c>
      <c r="C926" s="92" t="s">
        <v>132</v>
      </c>
      <c r="D926">
        <v>18312.98623463454</v>
      </c>
    </row>
    <row r="927" spans="1:4">
      <c r="A927" s="92">
        <v>2030</v>
      </c>
      <c r="B927" s="92" t="s">
        <v>289</v>
      </c>
      <c r="C927" s="92" t="s">
        <v>287</v>
      </c>
      <c r="D927">
        <v>21014.399843754542</v>
      </c>
    </row>
    <row r="928" spans="1:4">
      <c r="A928" s="92">
        <v>2030</v>
      </c>
      <c r="B928" s="92" t="s">
        <v>289</v>
      </c>
      <c r="C928" s="92" t="s">
        <v>287</v>
      </c>
      <c r="D928">
        <v>584.22196872601</v>
      </c>
    </row>
    <row r="929" spans="1:4">
      <c r="A929" s="92">
        <v>2030</v>
      </c>
      <c r="B929" s="92" t="s">
        <v>289</v>
      </c>
      <c r="C929" s="92" t="s">
        <v>287</v>
      </c>
      <c r="D929">
        <v>6289.6322906049381</v>
      </c>
    </row>
    <row r="930" spans="1:4">
      <c r="A930" s="92">
        <v>2030</v>
      </c>
      <c r="B930" s="92" t="s">
        <v>289</v>
      </c>
      <c r="C930" s="92" t="s">
        <v>141</v>
      </c>
      <c r="D930">
        <v>3221.463340012876</v>
      </c>
    </row>
    <row r="931" spans="1:4">
      <c r="A931" s="92">
        <v>2030</v>
      </c>
      <c r="B931" s="92" t="s">
        <v>289</v>
      </c>
      <c r="C931" s="92" t="s">
        <v>141</v>
      </c>
      <c r="D931">
        <v>13331.131375928549</v>
      </c>
    </row>
    <row r="932" spans="1:4">
      <c r="A932" s="92">
        <v>2030</v>
      </c>
      <c r="B932" s="92" t="s">
        <v>289</v>
      </c>
      <c r="C932" s="92" t="s">
        <v>141</v>
      </c>
      <c r="D932">
        <v>7634.304867586553</v>
      </c>
    </row>
    <row r="933" spans="1:4">
      <c r="A933" s="92">
        <v>2030</v>
      </c>
      <c r="B933" s="92" t="s">
        <v>289</v>
      </c>
      <c r="C933" s="92" t="s">
        <v>141</v>
      </c>
      <c r="D933">
        <v>1396.2128908152929</v>
      </c>
    </row>
    <row r="934" spans="1:4">
      <c r="A934" s="92">
        <v>2030</v>
      </c>
      <c r="B934" s="92" t="s">
        <v>289</v>
      </c>
      <c r="C934" s="92" t="s">
        <v>141</v>
      </c>
      <c r="D934">
        <v>9584.6147532215746</v>
      </c>
    </row>
    <row r="935" spans="1:4">
      <c r="A935" s="92">
        <v>2030</v>
      </c>
      <c r="B935" s="92" t="s">
        <v>289</v>
      </c>
      <c r="C935" s="92" t="s">
        <v>141</v>
      </c>
      <c r="D935">
        <v>6380.8428151013577</v>
      </c>
    </row>
    <row r="936" spans="1:4">
      <c r="A936" s="92">
        <v>2030</v>
      </c>
      <c r="B936" s="92" t="s">
        <v>289</v>
      </c>
      <c r="C936" s="92" t="s">
        <v>141</v>
      </c>
      <c r="D936">
        <v>14124.71719400646</v>
      </c>
    </row>
    <row r="937" spans="1:4">
      <c r="A937" s="92">
        <v>2030</v>
      </c>
      <c r="B937" s="92" t="s">
        <v>289</v>
      </c>
      <c r="C937" s="92" t="s">
        <v>141</v>
      </c>
      <c r="D937">
        <v>1739.989553690272</v>
      </c>
    </row>
    <row r="938" spans="1:4">
      <c r="A938" s="92">
        <v>2030</v>
      </c>
      <c r="B938" s="92" t="s">
        <v>289</v>
      </c>
      <c r="C938" s="92" t="s">
        <v>141</v>
      </c>
      <c r="D938">
        <v>894.83175202030554</v>
      </c>
    </row>
    <row r="939" spans="1:4">
      <c r="A939" s="92">
        <v>2030</v>
      </c>
      <c r="B939" s="92" t="s">
        <v>289</v>
      </c>
      <c r="C939" s="92" t="s">
        <v>141</v>
      </c>
      <c r="D939">
        <v>67.135246848777726</v>
      </c>
    </row>
    <row r="940" spans="1:4">
      <c r="A940" s="92">
        <v>2030</v>
      </c>
      <c r="B940" s="92" t="s">
        <v>289</v>
      </c>
      <c r="C940" s="92" t="s">
        <v>182</v>
      </c>
      <c r="D940">
        <v>6579.785554346895</v>
      </c>
    </row>
    <row r="941" spans="1:4">
      <c r="A941" s="92">
        <v>2030</v>
      </c>
      <c r="B941" s="92" t="s">
        <v>289</v>
      </c>
      <c r="C941" s="92" t="s">
        <v>182</v>
      </c>
      <c r="D941">
        <v>10691.9886352539</v>
      </c>
    </row>
    <row r="942" spans="1:4">
      <c r="A942" s="92">
        <v>2030</v>
      </c>
      <c r="B942" s="92" t="s">
        <v>289</v>
      </c>
      <c r="C942" s="92" t="s">
        <v>182</v>
      </c>
      <c r="D942">
        <v>9767.7913208007776</v>
      </c>
    </row>
    <row r="943" spans="1:4">
      <c r="A943" s="92">
        <v>2030</v>
      </c>
      <c r="B943" s="92" t="s">
        <v>289</v>
      </c>
      <c r="C943" s="92" t="s">
        <v>144</v>
      </c>
      <c r="D943">
        <v>3716.3207031249949</v>
      </c>
    </row>
    <row r="944" spans="1:4">
      <c r="A944" s="92">
        <v>2030</v>
      </c>
      <c r="B944" s="92" t="s">
        <v>289</v>
      </c>
      <c r="C944" s="92" t="s">
        <v>144</v>
      </c>
      <c r="D944">
        <v>3066.570135498047</v>
      </c>
    </row>
    <row r="945" spans="1:4">
      <c r="A945" s="92">
        <v>2030</v>
      </c>
      <c r="B945" s="92" t="s">
        <v>289</v>
      </c>
      <c r="C945" s="92" t="s">
        <v>144</v>
      </c>
      <c r="D945">
        <v>48.534090881348668</v>
      </c>
    </row>
    <row r="946" spans="1:4">
      <c r="A946" s="92">
        <v>2030</v>
      </c>
      <c r="B946" s="92" t="s">
        <v>289</v>
      </c>
      <c r="C946" s="92" t="s">
        <v>144</v>
      </c>
      <c r="D946">
        <v>1.7740741500854249</v>
      </c>
    </row>
    <row r="947" spans="1:4">
      <c r="A947" s="92">
        <v>2030</v>
      </c>
      <c r="B947" s="92" t="s">
        <v>289</v>
      </c>
      <c r="C947" s="92" t="s">
        <v>144</v>
      </c>
      <c r="D947">
        <v>491.36119842529541</v>
      </c>
    </row>
    <row r="948" spans="1:4">
      <c r="A948" s="92">
        <v>2030</v>
      </c>
      <c r="B948" s="92" t="s">
        <v>289</v>
      </c>
      <c r="C948" s="92" t="s">
        <v>144</v>
      </c>
      <c r="D948">
        <v>1276.780933380132</v>
      </c>
    </row>
    <row r="949" spans="1:4">
      <c r="A949" s="92">
        <v>2030</v>
      </c>
      <c r="B949" s="92" t="s">
        <v>289</v>
      </c>
      <c r="C949" s="92" t="s">
        <v>144</v>
      </c>
      <c r="D949">
        <v>20.384916137695651</v>
      </c>
    </row>
    <row r="950" spans="1:4">
      <c r="A950" s="92">
        <v>2030</v>
      </c>
      <c r="B950" s="92" t="s">
        <v>289</v>
      </c>
      <c r="C950" s="92" t="s">
        <v>147</v>
      </c>
      <c r="D950">
        <v>27396.59531329311</v>
      </c>
    </row>
    <row r="951" spans="1:4">
      <c r="A951" s="92">
        <v>2030</v>
      </c>
      <c r="B951" s="92" t="s">
        <v>289</v>
      </c>
      <c r="C951" s="92" t="s">
        <v>147</v>
      </c>
      <c r="D951">
        <v>13331.69313735962</v>
      </c>
    </row>
    <row r="952" spans="1:4">
      <c r="A952" s="92">
        <v>2030</v>
      </c>
      <c r="B952" s="92" t="s">
        <v>289</v>
      </c>
      <c r="C952" s="92" t="s">
        <v>147</v>
      </c>
      <c r="D952">
        <v>17706.491260004041</v>
      </c>
    </row>
    <row r="953" spans="1:4">
      <c r="A953" s="92">
        <v>2030</v>
      </c>
      <c r="B953" s="92" t="s">
        <v>289</v>
      </c>
      <c r="C953" s="92" t="s">
        <v>147</v>
      </c>
      <c r="D953">
        <v>19941.853573652301</v>
      </c>
    </row>
    <row r="954" spans="1:4">
      <c r="A954" s="92">
        <v>2030</v>
      </c>
      <c r="B954" s="92" t="s">
        <v>289</v>
      </c>
      <c r="C954" s="92" t="s">
        <v>147</v>
      </c>
      <c r="D954">
        <v>19809.48539499869</v>
      </c>
    </row>
    <row r="955" spans="1:4">
      <c r="A955" s="92">
        <v>2030</v>
      </c>
      <c r="B955" s="92" t="s">
        <v>289</v>
      </c>
      <c r="C955" s="92" t="s">
        <v>183</v>
      </c>
      <c r="D955">
        <v>68.164706066345246</v>
      </c>
    </row>
    <row r="956" spans="1:4">
      <c r="A956" s="92">
        <v>2030</v>
      </c>
      <c r="B956" s="92" t="s">
        <v>289</v>
      </c>
      <c r="C956" s="92" t="s">
        <v>183</v>
      </c>
      <c r="D956">
        <v>1908.0020804043911</v>
      </c>
    </row>
    <row r="957" spans="1:4">
      <c r="A957" s="92">
        <v>2030</v>
      </c>
      <c r="B957" s="92" t="s">
        <v>289</v>
      </c>
      <c r="C957" s="92" t="s">
        <v>183</v>
      </c>
      <c r="D957">
        <v>294.93254800198991</v>
      </c>
    </row>
    <row r="958" spans="1:4">
      <c r="A958" s="92">
        <v>2030</v>
      </c>
      <c r="B958" s="92" t="s">
        <v>289</v>
      </c>
      <c r="C958" s="92" t="s">
        <v>183</v>
      </c>
      <c r="D958">
        <v>515.45552540593962</v>
      </c>
    </row>
    <row r="959" spans="1:4">
      <c r="A959" s="92">
        <v>2030</v>
      </c>
      <c r="B959" s="92" t="s">
        <v>289</v>
      </c>
      <c r="C959" s="92" t="s">
        <v>149</v>
      </c>
      <c r="D959">
        <v>12560.468924925481</v>
      </c>
    </row>
    <row r="960" spans="1:4">
      <c r="A960" s="92">
        <v>2030</v>
      </c>
      <c r="B960" s="92" t="s">
        <v>289</v>
      </c>
      <c r="C960" s="92" t="s">
        <v>149</v>
      </c>
      <c r="D960">
        <v>2.4236017823758451E-29</v>
      </c>
    </row>
    <row r="961" spans="1:4">
      <c r="A961" s="92">
        <v>2030</v>
      </c>
      <c r="B961" s="92" t="s">
        <v>289</v>
      </c>
      <c r="C961" s="92" t="s">
        <v>149</v>
      </c>
      <c r="D961">
        <v>80.639638823623343</v>
      </c>
    </row>
    <row r="962" spans="1:4">
      <c r="A962" s="92">
        <v>2030</v>
      </c>
      <c r="B962" s="92" t="s">
        <v>289</v>
      </c>
      <c r="C962" s="92" t="s">
        <v>149</v>
      </c>
      <c r="D962">
        <v>1421.0272627465861</v>
      </c>
    </row>
    <row r="963" spans="1:4">
      <c r="A963" s="92">
        <v>2030</v>
      </c>
      <c r="B963" s="92" t="s">
        <v>289</v>
      </c>
      <c r="C963" s="92" t="s">
        <v>149</v>
      </c>
      <c r="D963">
        <v>9.7485188338601532</v>
      </c>
    </row>
    <row r="964" spans="1:4">
      <c r="A964" s="92">
        <v>2030</v>
      </c>
      <c r="B964" s="92" t="s">
        <v>289</v>
      </c>
      <c r="C964" s="92" t="s">
        <v>155</v>
      </c>
      <c r="D964">
        <v>23324.045522504661</v>
      </c>
    </row>
    <row r="965" spans="1:4">
      <c r="A965" s="92">
        <v>2030</v>
      </c>
      <c r="B965" s="92" t="s">
        <v>289</v>
      </c>
      <c r="C965" s="92" t="s">
        <v>155</v>
      </c>
      <c r="D965">
        <v>23636.69580078125</v>
      </c>
    </row>
    <row r="966" spans="1:4">
      <c r="A966" s="92">
        <v>2030</v>
      </c>
      <c r="B966" s="92" t="s">
        <v>289</v>
      </c>
      <c r="C966" s="92" t="s">
        <v>155</v>
      </c>
      <c r="D966">
        <v>4753.4469016434996</v>
      </c>
    </row>
    <row r="967" spans="1:4">
      <c r="A967" s="92">
        <v>2030</v>
      </c>
      <c r="B967" s="92" t="s">
        <v>289</v>
      </c>
      <c r="C967" s="92" t="s">
        <v>155</v>
      </c>
      <c r="D967">
        <v>73911.641308839724</v>
      </c>
    </row>
    <row r="968" spans="1:4">
      <c r="A968" s="92">
        <v>2030</v>
      </c>
      <c r="B968" s="92" t="s">
        <v>289</v>
      </c>
      <c r="C968" s="92" t="s">
        <v>155</v>
      </c>
      <c r="D968">
        <v>102847.52700112879</v>
      </c>
    </row>
    <row r="969" spans="1:4">
      <c r="A969" s="92">
        <v>2030</v>
      </c>
      <c r="B969" s="92" t="s">
        <v>289</v>
      </c>
      <c r="C969" s="92" t="s">
        <v>155</v>
      </c>
      <c r="D969">
        <v>16259.20680990911</v>
      </c>
    </row>
    <row r="970" spans="1:4">
      <c r="A970" s="92">
        <v>2030</v>
      </c>
      <c r="B970" s="92" t="s">
        <v>289</v>
      </c>
      <c r="C970" s="92" t="s">
        <v>155</v>
      </c>
      <c r="D970">
        <v>4111.9112263437019</v>
      </c>
    </row>
    <row r="971" spans="1:4">
      <c r="A971" s="92">
        <v>2035</v>
      </c>
      <c r="B971" s="92" t="s">
        <v>289</v>
      </c>
      <c r="C971" s="92" t="s">
        <v>78</v>
      </c>
      <c r="D971">
        <v>628.97938689824696</v>
      </c>
    </row>
    <row r="972" spans="1:4">
      <c r="A972" s="92">
        <v>2035</v>
      </c>
      <c r="B972" s="92" t="s">
        <v>289</v>
      </c>
      <c r="C972" s="92" t="s">
        <v>78</v>
      </c>
      <c r="D972">
        <v>8679.1844920655385</v>
      </c>
    </row>
    <row r="973" spans="1:4">
      <c r="A973" s="92">
        <v>2035</v>
      </c>
      <c r="B973" s="92" t="s">
        <v>289</v>
      </c>
      <c r="C973" s="92" t="s">
        <v>78</v>
      </c>
      <c r="D973">
        <v>193.7631484999242</v>
      </c>
    </row>
    <row r="974" spans="1:4">
      <c r="A974" s="92">
        <v>2035</v>
      </c>
      <c r="B974" s="92" t="s">
        <v>289</v>
      </c>
      <c r="C974" s="92" t="s">
        <v>78</v>
      </c>
      <c r="D974">
        <v>9510.560261827015</v>
      </c>
    </row>
    <row r="975" spans="1:4">
      <c r="A975" s="92">
        <v>2035</v>
      </c>
      <c r="B975" s="92" t="s">
        <v>289</v>
      </c>
      <c r="C975" s="92" t="s">
        <v>78</v>
      </c>
      <c r="D975">
        <v>1341.7734867863469</v>
      </c>
    </row>
    <row r="976" spans="1:4">
      <c r="A976" s="92">
        <v>2035</v>
      </c>
      <c r="B976" s="92" t="s">
        <v>289</v>
      </c>
      <c r="C976" s="92" t="s">
        <v>78</v>
      </c>
      <c r="D976">
        <v>2805.75087352524</v>
      </c>
    </row>
    <row r="977" spans="1:4">
      <c r="A977" s="92">
        <v>2035</v>
      </c>
      <c r="B977" s="92" t="s">
        <v>289</v>
      </c>
      <c r="C977" s="92" t="s">
        <v>78</v>
      </c>
      <c r="D977">
        <v>1341.435842604337</v>
      </c>
    </row>
    <row r="978" spans="1:4">
      <c r="A978" s="92">
        <v>2035</v>
      </c>
      <c r="B978" s="92" t="s">
        <v>289</v>
      </c>
      <c r="C978" s="92" t="s">
        <v>78</v>
      </c>
      <c r="D978">
        <v>2551.0498412666439</v>
      </c>
    </row>
    <row r="979" spans="1:4">
      <c r="A979" s="92">
        <v>2035</v>
      </c>
      <c r="B979" s="92" t="s">
        <v>289</v>
      </c>
      <c r="C979" s="92" t="s">
        <v>81</v>
      </c>
      <c r="D979">
        <v>0.94002180480958941</v>
      </c>
    </row>
    <row r="980" spans="1:4">
      <c r="A980" s="92">
        <v>2035</v>
      </c>
      <c r="B980" s="92" t="s">
        <v>289</v>
      </c>
      <c r="C980" s="92" t="s">
        <v>81</v>
      </c>
      <c r="D980">
        <v>4503.4023162841768</v>
      </c>
    </row>
    <row r="981" spans="1:4">
      <c r="A981" s="92">
        <v>2035</v>
      </c>
      <c r="B981" s="92" t="s">
        <v>289</v>
      </c>
      <c r="C981" s="92" t="s">
        <v>81</v>
      </c>
      <c r="D981">
        <v>49549.528100585943</v>
      </c>
    </row>
    <row r="982" spans="1:4">
      <c r="A982" s="92">
        <v>2035</v>
      </c>
      <c r="B982" s="92" t="s">
        <v>289</v>
      </c>
      <c r="C982" s="92" t="s">
        <v>81</v>
      </c>
      <c r="D982">
        <v>38306.483209228507</v>
      </c>
    </row>
    <row r="983" spans="1:4">
      <c r="A983" s="92">
        <v>2035</v>
      </c>
      <c r="B983" s="92" t="s">
        <v>289</v>
      </c>
      <c r="C983" s="92" t="s">
        <v>81</v>
      </c>
      <c r="D983">
        <v>10330.412533188741</v>
      </c>
    </row>
    <row r="984" spans="1:4">
      <c r="A984" s="92">
        <v>2035</v>
      </c>
      <c r="B984" s="92" t="s">
        <v>289</v>
      </c>
      <c r="C984" s="92" t="s">
        <v>81</v>
      </c>
      <c r="D984">
        <v>7660.6640014648538</v>
      </c>
    </row>
    <row r="985" spans="1:4">
      <c r="A985" s="92">
        <v>2035</v>
      </c>
      <c r="B985" s="92" t="s">
        <v>289</v>
      </c>
      <c r="C985" s="92" t="s">
        <v>81</v>
      </c>
      <c r="D985">
        <v>1280.4673782348641</v>
      </c>
    </row>
    <row r="986" spans="1:4">
      <c r="A986" s="92">
        <v>2035</v>
      </c>
      <c r="B986" s="92" t="s">
        <v>289</v>
      </c>
      <c r="C986" s="92" t="s">
        <v>81</v>
      </c>
      <c r="D986">
        <v>94.469780325889559</v>
      </c>
    </row>
    <row r="987" spans="1:4">
      <c r="A987" s="92">
        <v>2035</v>
      </c>
      <c r="B987" s="92" t="s">
        <v>289</v>
      </c>
      <c r="C987" s="92" t="s">
        <v>81</v>
      </c>
      <c r="D987">
        <v>1.220928308486918</v>
      </c>
    </row>
    <row r="988" spans="1:4">
      <c r="A988" s="92">
        <v>2035</v>
      </c>
      <c r="B988" s="92" t="s">
        <v>289</v>
      </c>
      <c r="C988" s="92" t="s">
        <v>81</v>
      </c>
      <c r="D988">
        <v>1101.641588774487</v>
      </c>
    </row>
    <row r="989" spans="1:4">
      <c r="A989" s="92">
        <v>2035</v>
      </c>
      <c r="B989" s="92" t="s">
        <v>289</v>
      </c>
      <c r="C989" s="92" t="s">
        <v>81</v>
      </c>
      <c r="D989">
        <v>197.90987240618949</v>
      </c>
    </row>
    <row r="990" spans="1:4">
      <c r="A990" s="92">
        <v>2035</v>
      </c>
      <c r="B990" s="92" t="s">
        <v>289</v>
      </c>
      <c r="C990" s="92" t="s">
        <v>87</v>
      </c>
      <c r="D990">
        <v>6.0102551147721153</v>
      </c>
    </row>
    <row r="991" spans="1:4">
      <c r="A991" s="92">
        <v>2035</v>
      </c>
      <c r="B991" s="92" t="s">
        <v>289</v>
      </c>
      <c r="C991" s="92" t="s">
        <v>87</v>
      </c>
      <c r="D991">
        <v>58.805623854417519</v>
      </c>
    </row>
    <row r="992" spans="1:4">
      <c r="A992" s="92">
        <v>2035</v>
      </c>
      <c r="B992" s="92" t="s">
        <v>289</v>
      </c>
      <c r="C992" s="92" t="s">
        <v>87</v>
      </c>
      <c r="D992">
        <v>3030.4557495817821</v>
      </c>
    </row>
    <row r="993" spans="1:4">
      <c r="A993" s="92">
        <v>2035</v>
      </c>
      <c r="B993" s="92" t="s">
        <v>289</v>
      </c>
      <c r="C993" s="92" t="s">
        <v>87</v>
      </c>
      <c r="D993">
        <v>2010.390881261563</v>
      </c>
    </row>
    <row r="994" spans="1:4">
      <c r="A994" s="92">
        <v>2035</v>
      </c>
      <c r="B994" s="92" t="s">
        <v>289</v>
      </c>
      <c r="C994" s="92" t="s">
        <v>87</v>
      </c>
      <c r="D994">
        <v>4741.0346321230982</v>
      </c>
    </row>
    <row r="995" spans="1:4">
      <c r="A995" s="92">
        <v>2035</v>
      </c>
      <c r="B995" s="92" t="s">
        <v>289</v>
      </c>
      <c r="C995" s="92" t="s">
        <v>87</v>
      </c>
      <c r="D995">
        <v>233.76013357724219</v>
      </c>
    </row>
    <row r="996" spans="1:4">
      <c r="A996" s="92">
        <v>2035</v>
      </c>
      <c r="B996" s="92" t="s">
        <v>289</v>
      </c>
      <c r="C996" s="92" t="s">
        <v>87</v>
      </c>
      <c r="D996">
        <v>172.12431742051271</v>
      </c>
    </row>
    <row r="997" spans="1:4">
      <c r="A997" s="92">
        <v>2035</v>
      </c>
      <c r="B997" s="92" t="s">
        <v>289</v>
      </c>
      <c r="C997" s="92" t="s">
        <v>87</v>
      </c>
      <c r="D997">
        <v>17.444547462819891</v>
      </c>
    </row>
    <row r="998" spans="1:4">
      <c r="A998" s="92">
        <v>2035</v>
      </c>
      <c r="B998" s="92" t="s">
        <v>289</v>
      </c>
      <c r="C998" s="92" t="s">
        <v>87</v>
      </c>
      <c r="D998">
        <v>0.39862994769345661</v>
      </c>
    </row>
    <row r="999" spans="1:4">
      <c r="A999" s="92">
        <v>2035</v>
      </c>
      <c r="B999" s="92" t="s">
        <v>289</v>
      </c>
      <c r="C999" s="92" t="s">
        <v>87</v>
      </c>
      <c r="D999">
        <v>418.4412844817727</v>
      </c>
    </row>
    <row r="1000" spans="1:4">
      <c r="A1000" s="92">
        <v>2035</v>
      </c>
      <c r="B1000" s="92" t="s">
        <v>289</v>
      </c>
      <c r="C1000" s="92" t="s">
        <v>87</v>
      </c>
      <c r="D1000">
        <v>150.60574809447269</v>
      </c>
    </row>
    <row r="1001" spans="1:4">
      <c r="A1001" s="92">
        <v>2035</v>
      </c>
      <c r="B1001" s="92" t="s">
        <v>289</v>
      </c>
      <c r="C1001" s="92" t="s">
        <v>87</v>
      </c>
      <c r="D1001">
        <v>4129.7369575298844</v>
      </c>
    </row>
    <row r="1002" spans="1:4">
      <c r="A1002" s="92">
        <v>2035</v>
      </c>
      <c r="B1002" s="92" t="s">
        <v>289</v>
      </c>
      <c r="C1002" s="92" t="s">
        <v>84</v>
      </c>
      <c r="D1002">
        <v>2020.0874320867331</v>
      </c>
    </row>
    <row r="1003" spans="1:4">
      <c r="A1003" s="92">
        <v>2035</v>
      </c>
      <c r="B1003" s="92" t="s">
        <v>289</v>
      </c>
      <c r="C1003" s="92" t="s">
        <v>84</v>
      </c>
      <c r="D1003">
        <v>3807.5862304687498</v>
      </c>
    </row>
    <row r="1004" spans="1:4">
      <c r="A1004" s="92">
        <v>2035</v>
      </c>
      <c r="B1004" s="92" t="s">
        <v>289</v>
      </c>
      <c r="C1004" s="92" t="s">
        <v>84</v>
      </c>
      <c r="D1004">
        <v>2549.7932313445781</v>
      </c>
    </row>
    <row r="1005" spans="1:4">
      <c r="A1005" s="92">
        <v>2035</v>
      </c>
      <c r="B1005" s="92" t="s">
        <v>289</v>
      </c>
      <c r="C1005" s="92" t="s">
        <v>84</v>
      </c>
      <c r="D1005">
        <v>18.879359444779571</v>
      </c>
    </row>
    <row r="1006" spans="1:4">
      <c r="A1006" s="92">
        <v>2035</v>
      </c>
      <c r="B1006" s="92" t="s">
        <v>289</v>
      </c>
      <c r="C1006" s="92" t="s">
        <v>84</v>
      </c>
      <c r="D1006">
        <v>2426.5107788085988</v>
      </c>
    </row>
    <row r="1007" spans="1:4">
      <c r="A1007" s="92">
        <v>2035</v>
      </c>
      <c r="B1007" s="92" t="s">
        <v>289</v>
      </c>
      <c r="C1007" s="92" t="s">
        <v>84</v>
      </c>
      <c r="D1007">
        <v>2.542011405172425</v>
      </c>
    </row>
    <row r="1008" spans="1:4">
      <c r="A1008" s="92">
        <v>2035</v>
      </c>
      <c r="B1008" s="92" t="s">
        <v>289</v>
      </c>
      <c r="C1008" s="92" t="s">
        <v>84</v>
      </c>
      <c r="D1008">
        <v>324.82973417448733</v>
      </c>
    </row>
    <row r="1009" spans="1:4">
      <c r="A1009" s="92">
        <v>2035</v>
      </c>
      <c r="B1009" s="92" t="s">
        <v>289</v>
      </c>
      <c r="C1009" s="92" t="s">
        <v>84</v>
      </c>
      <c r="D1009">
        <v>6067.110891273408</v>
      </c>
    </row>
    <row r="1010" spans="1:4">
      <c r="A1010" s="92">
        <v>2035</v>
      </c>
      <c r="B1010" s="92" t="s">
        <v>289</v>
      </c>
      <c r="C1010" s="92" t="s">
        <v>84</v>
      </c>
      <c r="D1010">
        <v>1669.2578889341739</v>
      </c>
    </row>
    <row r="1011" spans="1:4">
      <c r="A1011" s="92">
        <v>2035</v>
      </c>
      <c r="B1011" s="92" t="s">
        <v>289</v>
      </c>
      <c r="C1011" s="92" t="s">
        <v>84</v>
      </c>
      <c r="D1011">
        <v>3731.0524141085411</v>
      </c>
    </row>
    <row r="1012" spans="1:4">
      <c r="A1012" s="92">
        <v>2035</v>
      </c>
      <c r="B1012" s="92" t="s">
        <v>289</v>
      </c>
      <c r="C1012" s="92" t="s">
        <v>84</v>
      </c>
      <c r="D1012">
        <v>1749.109940972952</v>
      </c>
    </row>
    <row r="1013" spans="1:4">
      <c r="A1013" s="92">
        <v>2035</v>
      </c>
      <c r="B1013" s="92" t="s">
        <v>289</v>
      </c>
      <c r="C1013" s="92" t="s">
        <v>90</v>
      </c>
      <c r="D1013">
        <v>833.19219896474522</v>
      </c>
    </row>
    <row r="1014" spans="1:4">
      <c r="A1014" s="92">
        <v>2035</v>
      </c>
      <c r="B1014" s="92" t="s">
        <v>289</v>
      </c>
      <c r="C1014" s="92" t="s">
        <v>90</v>
      </c>
      <c r="D1014">
        <v>809.51222594770718</v>
      </c>
    </row>
    <row r="1015" spans="1:4">
      <c r="A1015" s="92">
        <v>2035</v>
      </c>
      <c r="B1015" s="92" t="s">
        <v>289</v>
      </c>
      <c r="C1015" s="92" t="s">
        <v>90</v>
      </c>
      <c r="D1015">
        <v>10.74598103319572</v>
      </c>
    </row>
    <row r="1016" spans="1:4">
      <c r="A1016" s="92">
        <v>2035</v>
      </c>
      <c r="B1016" s="92" t="s">
        <v>289</v>
      </c>
      <c r="C1016" s="92" t="s">
        <v>90</v>
      </c>
      <c r="D1016">
        <v>240.4784394657145</v>
      </c>
    </row>
    <row r="1017" spans="1:4">
      <c r="A1017" s="92">
        <v>2035</v>
      </c>
      <c r="B1017" s="92" t="s">
        <v>289</v>
      </c>
      <c r="C1017" s="92" t="s">
        <v>90</v>
      </c>
      <c r="D1017">
        <v>1481.9944729244439</v>
      </c>
    </row>
    <row r="1018" spans="1:4">
      <c r="A1018" s="92">
        <v>2035</v>
      </c>
      <c r="B1018" s="92" t="s">
        <v>289</v>
      </c>
      <c r="C1018" s="92" t="s">
        <v>90</v>
      </c>
      <c r="D1018">
        <v>8431.6942004327539</v>
      </c>
    </row>
    <row r="1019" spans="1:4">
      <c r="A1019" s="92">
        <v>2035</v>
      </c>
      <c r="B1019" s="92" t="s">
        <v>289</v>
      </c>
      <c r="C1019" s="92" t="s">
        <v>90</v>
      </c>
      <c r="D1019">
        <v>31.227000357397088</v>
      </c>
    </row>
    <row r="1020" spans="1:4">
      <c r="A1020" s="92">
        <v>2035</v>
      </c>
      <c r="B1020" s="92" t="s">
        <v>289</v>
      </c>
      <c r="C1020" s="92" t="s">
        <v>95</v>
      </c>
      <c r="D1020">
        <v>18618.346188354491</v>
      </c>
    </row>
    <row r="1021" spans="1:4">
      <c r="A1021" s="92">
        <v>2035</v>
      </c>
      <c r="B1021" s="92" t="s">
        <v>289</v>
      </c>
      <c r="C1021" s="92" t="s">
        <v>95</v>
      </c>
      <c r="D1021">
        <v>41593.461350036712</v>
      </c>
    </row>
    <row r="1022" spans="1:4">
      <c r="A1022" s="92">
        <v>2035</v>
      </c>
      <c r="B1022" s="92" t="s">
        <v>289</v>
      </c>
      <c r="C1022" s="92" t="s">
        <v>95</v>
      </c>
      <c r="D1022">
        <v>167.06914913153329</v>
      </c>
    </row>
    <row r="1023" spans="1:4">
      <c r="A1023" s="92">
        <v>2035</v>
      </c>
      <c r="B1023" s="92" t="s">
        <v>289</v>
      </c>
      <c r="C1023" s="92" t="s">
        <v>95</v>
      </c>
      <c r="D1023">
        <v>47861.282373046881</v>
      </c>
    </row>
    <row r="1024" spans="1:4">
      <c r="A1024" s="92">
        <v>2035</v>
      </c>
      <c r="B1024" s="92" t="s">
        <v>289</v>
      </c>
      <c r="C1024" s="92" t="s">
        <v>95</v>
      </c>
      <c r="D1024">
        <v>7927.6114910125716</v>
      </c>
    </row>
    <row r="1025" spans="1:4">
      <c r="A1025" s="92">
        <v>2035</v>
      </c>
      <c r="B1025" s="92" t="s">
        <v>289</v>
      </c>
      <c r="C1025" s="92" t="s">
        <v>95</v>
      </c>
      <c r="D1025">
        <v>7625.6827789306644</v>
      </c>
    </row>
    <row r="1026" spans="1:4">
      <c r="A1026" s="92">
        <v>2035</v>
      </c>
      <c r="B1026" s="92" t="s">
        <v>289</v>
      </c>
      <c r="C1026" s="92" t="s">
        <v>95</v>
      </c>
      <c r="D1026">
        <v>143.42378724515461</v>
      </c>
    </row>
    <row r="1027" spans="1:4">
      <c r="A1027" s="92">
        <v>2035</v>
      </c>
      <c r="B1027" s="92" t="s">
        <v>289</v>
      </c>
      <c r="C1027" s="92" t="s">
        <v>95</v>
      </c>
      <c r="D1027">
        <v>841.24536342620877</v>
      </c>
    </row>
    <row r="1028" spans="1:4">
      <c r="A1028" s="92">
        <v>2035</v>
      </c>
      <c r="B1028" s="92" t="s">
        <v>289</v>
      </c>
      <c r="C1028" s="92" t="s">
        <v>95</v>
      </c>
      <c r="D1028">
        <v>12846.104339599609</v>
      </c>
    </row>
    <row r="1029" spans="1:4">
      <c r="A1029" s="92">
        <v>2035</v>
      </c>
      <c r="B1029" s="92" t="s">
        <v>289</v>
      </c>
      <c r="C1029" s="92" t="s">
        <v>99</v>
      </c>
      <c r="D1029">
        <v>846.7997810183939</v>
      </c>
    </row>
    <row r="1030" spans="1:4">
      <c r="A1030" s="92">
        <v>2035</v>
      </c>
      <c r="B1030" s="92" t="s">
        <v>289</v>
      </c>
      <c r="C1030" s="92" t="s">
        <v>99</v>
      </c>
      <c r="D1030">
        <v>325043.87046930142</v>
      </c>
    </row>
    <row r="1031" spans="1:4">
      <c r="A1031" s="92">
        <v>2035</v>
      </c>
      <c r="B1031" s="92" t="s">
        <v>289</v>
      </c>
      <c r="C1031" s="92" t="s">
        <v>99</v>
      </c>
      <c r="D1031">
        <v>17695.782603545391</v>
      </c>
    </row>
    <row r="1032" spans="1:4">
      <c r="A1032" s="92">
        <v>2035</v>
      </c>
      <c r="B1032" s="92" t="s">
        <v>289</v>
      </c>
      <c r="C1032" s="92" t="s">
        <v>99</v>
      </c>
      <c r="D1032">
        <v>9973.0041042820339</v>
      </c>
    </row>
    <row r="1033" spans="1:4">
      <c r="A1033" s="92">
        <v>2035</v>
      </c>
      <c r="B1033" s="92" t="s">
        <v>289</v>
      </c>
      <c r="C1033" s="92" t="s">
        <v>102</v>
      </c>
      <c r="D1033">
        <v>3645.768870544438</v>
      </c>
    </row>
    <row r="1034" spans="1:4">
      <c r="A1034" s="92">
        <v>2035</v>
      </c>
      <c r="B1034" s="92" t="s">
        <v>289</v>
      </c>
      <c r="C1034" s="92" t="s">
        <v>102</v>
      </c>
      <c r="D1034">
        <v>3537.36834225655</v>
      </c>
    </row>
    <row r="1035" spans="1:4">
      <c r="A1035" s="92">
        <v>2035</v>
      </c>
      <c r="B1035" s="92" t="s">
        <v>289</v>
      </c>
      <c r="C1035" s="92" t="s">
        <v>102</v>
      </c>
      <c r="D1035">
        <v>1502.1334533691361</v>
      </c>
    </row>
    <row r="1036" spans="1:4">
      <c r="A1036" s="92">
        <v>2035</v>
      </c>
      <c r="B1036" s="92" t="s">
        <v>289</v>
      </c>
      <c r="C1036" s="92" t="s">
        <v>102</v>
      </c>
      <c r="D1036">
        <v>146720.52300571691</v>
      </c>
    </row>
    <row r="1037" spans="1:4">
      <c r="A1037" s="92">
        <v>2035</v>
      </c>
      <c r="B1037" s="92" t="s">
        <v>289</v>
      </c>
      <c r="C1037" s="92" t="s">
        <v>102</v>
      </c>
      <c r="D1037">
        <v>22247.98236083984</v>
      </c>
    </row>
    <row r="1038" spans="1:4">
      <c r="A1038" s="92">
        <v>2035</v>
      </c>
      <c r="B1038" s="92" t="s">
        <v>289</v>
      </c>
      <c r="C1038" s="92" t="s">
        <v>102</v>
      </c>
      <c r="D1038">
        <v>25583.572448730469</v>
      </c>
    </row>
    <row r="1039" spans="1:4">
      <c r="A1039" s="92">
        <v>2035</v>
      </c>
      <c r="B1039" s="92" t="s">
        <v>289</v>
      </c>
      <c r="C1039" s="92" t="s">
        <v>102</v>
      </c>
      <c r="D1039">
        <v>39686.349238586423</v>
      </c>
    </row>
    <row r="1040" spans="1:4">
      <c r="A1040" s="92">
        <v>2035</v>
      </c>
      <c r="B1040" s="92" t="s">
        <v>289</v>
      </c>
      <c r="C1040" s="92" t="s">
        <v>108</v>
      </c>
      <c r="D1040">
        <v>7616.7565001870216</v>
      </c>
    </row>
    <row r="1041" spans="1:4">
      <c r="A1041" s="92">
        <v>2035</v>
      </c>
      <c r="B1041" s="92" t="s">
        <v>289</v>
      </c>
      <c r="C1041" s="92" t="s">
        <v>108</v>
      </c>
      <c r="D1041">
        <v>89009.502041625979</v>
      </c>
    </row>
    <row r="1042" spans="1:4">
      <c r="A1042" s="92">
        <v>2035</v>
      </c>
      <c r="B1042" s="92" t="s">
        <v>289</v>
      </c>
      <c r="C1042" s="92" t="s">
        <v>108</v>
      </c>
      <c r="D1042">
        <v>12406.00962187093</v>
      </c>
    </row>
    <row r="1043" spans="1:4">
      <c r="A1043" s="92">
        <v>2035</v>
      </c>
      <c r="B1043" s="92" t="s">
        <v>289</v>
      </c>
      <c r="C1043" s="92" t="s">
        <v>110</v>
      </c>
      <c r="D1043">
        <v>1768.9798905520611</v>
      </c>
    </row>
    <row r="1044" spans="1:4">
      <c r="A1044" s="92">
        <v>2035</v>
      </c>
      <c r="B1044" s="92" t="s">
        <v>289</v>
      </c>
      <c r="C1044" s="92" t="s">
        <v>110</v>
      </c>
      <c r="D1044">
        <v>25.68684477540042</v>
      </c>
    </row>
    <row r="1045" spans="1:4">
      <c r="A1045" s="92">
        <v>2035</v>
      </c>
      <c r="B1045" s="92" t="s">
        <v>289</v>
      </c>
      <c r="C1045" s="92" t="s">
        <v>180</v>
      </c>
      <c r="D1045">
        <v>0.70999202205740664</v>
      </c>
    </row>
    <row r="1046" spans="1:4">
      <c r="A1046" s="92">
        <v>2035</v>
      </c>
      <c r="B1046" s="92" t="s">
        <v>289</v>
      </c>
      <c r="C1046" s="92" t="s">
        <v>180</v>
      </c>
      <c r="D1046">
        <v>6561.7101884485792</v>
      </c>
    </row>
    <row r="1047" spans="1:4">
      <c r="A1047" s="92">
        <v>2035</v>
      </c>
      <c r="B1047" s="92" t="s">
        <v>289</v>
      </c>
      <c r="C1047" s="92" t="s">
        <v>180</v>
      </c>
      <c r="D1047">
        <v>3.0812460872656731</v>
      </c>
    </row>
    <row r="1048" spans="1:4">
      <c r="A1048" s="92">
        <v>2035</v>
      </c>
      <c r="B1048" s="92" t="s">
        <v>289</v>
      </c>
      <c r="C1048" s="92" t="s">
        <v>180</v>
      </c>
      <c r="D1048">
        <v>629.00886918334845</v>
      </c>
    </row>
    <row r="1049" spans="1:4">
      <c r="A1049" s="92">
        <v>2035</v>
      </c>
      <c r="B1049" s="92" t="s">
        <v>289</v>
      </c>
      <c r="C1049" s="92" t="s">
        <v>180</v>
      </c>
      <c r="D1049">
        <v>0.12531695936196741</v>
      </c>
    </row>
    <row r="1050" spans="1:4">
      <c r="A1050" s="92">
        <v>2035</v>
      </c>
      <c r="B1050" s="92" t="s">
        <v>289</v>
      </c>
      <c r="C1050" s="92" t="s">
        <v>112</v>
      </c>
      <c r="D1050">
        <v>63463.88502872442</v>
      </c>
    </row>
    <row r="1051" spans="1:4">
      <c r="A1051" s="92">
        <v>2035</v>
      </c>
      <c r="B1051" s="92" t="s">
        <v>289</v>
      </c>
      <c r="C1051" s="92" t="s">
        <v>112</v>
      </c>
      <c r="D1051">
        <v>163.86395112530491</v>
      </c>
    </row>
    <row r="1052" spans="1:4">
      <c r="A1052" s="92">
        <v>2035</v>
      </c>
      <c r="B1052" s="92" t="s">
        <v>289</v>
      </c>
      <c r="C1052" s="92" t="s">
        <v>112</v>
      </c>
      <c r="D1052">
        <v>39.2806459960957</v>
      </c>
    </row>
    <row r="1053" spans="1:4">
      <c r="A1053" s="92">
        <v>2035</v>
      </c>
      <c r="B1053" s="92" t="s">
        <v>289</v>
      </c>
      <c r="C1053" s="92" t="s">
        <v>112</v>
      </c>
      <c r="D1053">
        <v>59602.96008300782</v>
      </c>
    </row>
    <row r="1054" spans="1:4">
      <c r="A1054" s="92">
        <v>2035</v>
      </c>
      <c r="B1054" s="92" t="s">
        <v>289</v>
      </c>
      <c r="C1054" s="92" t="s">
        <v>112</v>
      </c>
      <c r="D1054">
        <v>44796.519823635448</v>
      </c>
    </row>
    <row r="1055" spans="1:4">
      <c r="A1055" s="92">
        <v>2035</v>
      </c>
      <c r="B1055" s="92" t="s">
        <v>289</v>
      </c>
      <c r="C1055" s="92" t="s">
        <v>112</v>
      </c>
      <c r="D1055">
        <v>1430.540589904788</v>
      </c>
    </row>
    <row r="1056" spans="1:4">
      <c r="A1056" s="92">
        <v>2035</v>
      </c>
      <c r="B1056" s="92" t="s">
        <v>289</v>
      </c>
      <c r="C1056" s="92" t="s">
        <v>112</v>
      </c>
      <c r="D1056">
        <v>2420.1169072628072</v>
      </c>
    </row>
    <row r="1057" spans="1:4">
      <c r="A1057" s="92">
        <v>2035</v>
      </c>
      <c r="B1057" s="92" t="s">
        <v>289</v>
      </c>
      <c r="C1057" s="92" t="s">
        <v>112</v>
      </c>
      <c r="D1057">
        <v>130299.4300436339</v>
      </c>
    </row>
    <row r="1058" spans="1:4">
      <c r="A1058" s="92">
        <v>2035</v>
      </c>
      <c r="B1058" s="92" t="s">
        <v>289</v>
      </c>
      <c r="C1058" s="92" t="s">
        <v>112</v>
      </c>
      <c r="D1058">
        <v>5.8990622997283948</v>
      </c>
    </row>
    <row r="1059" spans="1:4">
      <c r="A1059" s="92">
        <v>2035</v>
      </c>
      <c r="B1059" s="92" t="s">
        <v>289</v>
      </c>
      <c r="C1059" s="92" t="s">
        <v>112</v>
      </c>
      <c r="D1059">
        <v>79118.76662824185</v>
      </c>
    </row>
    <row r="1060" spans="1:4">
      <c r="A1060" s="92">
        <v>2035</v>
      </c>
      <c r="B1060" s="92" t="s">
        <v>289</v>
      </c>
      <c r="C1060" s="92" t="s">
        <v>112</v>
      </c>
      <c r="D1060">
        <v>518.15970599909019</v>
      </c>
    </row>
    <row r="1061" spans="1:4">
      <c r="A1061" s="92">
        <v>2035</v>
      </c>
      <c r="B1061" s="92" t="s">
        <v>289</v>
      </c>
      <c r="C1061" s="92" t="s">
        <v>112</v>
      </c>
      <c r="D1061">
        <v>254.5414785156317</v>
      </c>
    </row>
    <row r="1062" spans="1:4">
      <c r="A1062" s="92">
        <v>2035</v>
      </c>
      <c r="B1062" s="92" t="s">
        <v>289</v>
      </c>
      <c r="C1062" s="92" t="s">
        <v>112</v>
      </c>
      <c r="D1062">
        <v>49.233416015624243</v>
      </c>
    </row>
    <row r="1063" spans="1:4">
      <c r="A1063" s="92">
        <v>2035</v>
      </c>
      <c r="B1063" s="92" t="s">
        <v>289</v>
      </c>
      <c r="C1063" s="92" t="s">
        <v>112</v>
      </c>
      <c r="D1063">
        <v>17605.780447065179</v>
      </c>
    </row>
    <row r="1064" spans="1:4">
      <c r="A1064" s="92">
        <v>2035</v>
      </c>
      <c r="B1064" s="92" t="s">
        <v>289</v>
      </c>
      <c r="C1064" s="92" t="s">
        <v>112</v>
      </c>
      <c r="D1064">
        <v>8762.154564812894</v>
      </c>
    </row>
    <row r="1065" spans="1:4">
      <c r="A1065" s="92">
        <v>2035</v>
      </c>
      <c r="B1065" s="92" t="s">
        <v>289</v>
      </c>
      <c r="C1065" s="92" t="s">
        <v>112</v>
      </c>
      <c r="D1065">
        <v>3.843289550781265</v>
      </c>
    </row>
    <row r="1066" spans="1:4">
      <c r="A1066" s="92">
        <v>2035</v>
      </c>
      <c r="B1066" s="92" t="s">
        <v>289</v>
      </c>
      <c r="C1066" s="92" t="s">
        <v>115</v>
      </c>
      <c r="D1066">
        <v>55529.488671874991</v>
      </c>
    </row>
    <row r="1067" spans="1:4">
      <c r="A1067" s="92">
        <v>2035</v>
      </c>
      <c r="B1067" s="92" t="s">
        <v>289</v>
      </c>
      <c r="C1067" s="92" t="s">
        <v>115</v>
      </c>
      <c r="D1067">
        <v>180.91928304463099</v>
      </c>
    </row>
    <row r="1068" spans="1:4">
      <c r="A1068" s="92">
        <v>2035</v>
      </c>
      <c r="B1068" s="92" t="s">
        <v>289</v>
      </c>
      <c r="C1068" s="92" t="s">
        <v>118</v>
      </c>
      <c r="D1068">
        <v>81.854032261115563</v>
      </c>
    </row>
    <row r="1069" spans="1:4">
      <c r="A1069" s="92">
        <v>2035</v>
      </c>
      <c r="B1069" s="92" t="s">
        <v>289</v>
      </c>
      <c r="C1069" s="92" t="s">
        <v>118</v>
      </c>
      <c r="D1069">
        <v>14547.57160539779</v>
      </c>
    </row>
    <row r="1070" spans="1:4">
      <c r="A1070" s="92">
        <v>2035</v>
      </c>
      <c r="B1070" s="92" t="s">
        <v>289</v>
      </c>
      <c r="C1070" s="92" t="s">
        <v>121</v>
      </c>
      <c r="D1070">
        <v>70310.043286132801</v>
      </c>
    </row>
    <row r="1071" spans="1:4">
      <c r="A1071" s="92">
        <v>2035</v>
      </c>
      <c r="B1071" s="92" t="s">
        <v>289</v>
      </c>
      <c r="C1071" s="92" t="s">
        <v>121</v>
      </c>
      <c r="D1071">
        <v>19230.28619079429</v>
      </c>
    </row>
    <row r="1072" spans="1:4">
      <c r="A1072" s="92">
        <v>2035</v>
      </c>
      <c r="B1072" s="92" t="s">
        <v>289</v>
      </c>
      <c r="C1072" s="92" t="s">
        <v>181</v>
      </c>
      <c r="D1072">
        <v>39512.789331054679</v>
      </c>
    </row>
    <row r="1073" spans="1:4">
      <c r="A1073" s="92">
        <v>2035</v>
      </c>
      <c r="B1073" s="92" t="s">
        <v>289</v>
      </c>
      <c r="C1073" s="92" t="s">
        <v>181</v>
      </c>
      <c r="D1073">
        <v>45.110549215538342</v>
      </c>
    </row>
    <row r="1074" spans="1:4">
      <c r="A1074" s="92">
        <v>2035</v>
      </c>
      <c r="B1074" s="92" t="s">
        <v>289</v>
      </c>
      <c r="C1074" s="92" t="s">
        <v>181</v>
      </c>
      <c r="D1074">
        <v>2236.4009199142461</v>
      </c>
    </row>
    <row r="1075" spans="1:4">
      <c r="A1075" s="92">
        <v>2035</v>
      </c>
      <c r="B1075" s="92" t="s">
        <v>289</v>
      </c>
      <c r="C1075" s="92" t="s">
        <v>181</v>
      </c>
      <c r="D1075">
        <v>37036.621946209489</v>
      </c>
    </row>
    <row r="1076" spans="1:4">
      <c r="A1076" s="92">
        <v>2035</v>
      </c>
      <c r="B1076" s="92" t="s">
        <v>289</v>
      </c>
      <c r="C1076" s="92" t="s">
        <v>181</v>
      </c>
      <c r="D1076">
        <v>56677.199975585943</v>
      </c>
    </row>
    <row r="1077" spans="1:4">
      <c r="A1077" s="92">
        <v>2035</v>
      </c>
      <c r="B1077" s="92" t="s">
        <v>289</v>
      </c>
      <c r="C1077" s="92" t="s">
        <v>124</v>
      </c>
      <c r="D1077">
        <v>99816.148424711675</v>
      </c>
    </row>
    <row r="1078" spans="1:4">
      <c r="A1078" s="92">
        <v>2035</v>
      </c>
      <c r="B1078" s="92" t="s">
        <v>289</v>
      </c>
      <c r="C1078" s="92" t="s">
        <v>130</v>
      </c>
      <c r="D1078">
        <v>12583.911061834429</v>
      </c>
    </row>
    <row r="1079" spans="1:4">
      <c r="A1079" s="92">
        <v>2035</v>
      </c>
      <c r="B1079" s="92" t="s">
        <v>289</v>
      </c>
      <c r="C1079" s="92" t="s">
        <v>130</v>
      </c>
      <c r="D1079">
        <v>8.2679783998321724E-2</v>
      </c>
    </row>
    <row r="1080" spans="1:4">
      <c r="A1080" s="92">
        <v>2035</v>
      </c>
      <c r="B1080" s="92" t="s">
        <v>289</v>
      </c>
      <c r="C1080" s="92" t="s">
        <v>130</v>
      </c>
      <c r="D1080">
        <v>28658.927637450121</v>
      </c>
    </row>
    <row r="1081" spans="1:4">
      <c r="A1081" s="92">
        <v>2035</v>
      </c>
      <c r="B1081" s="92" t="s">
        <v>289</v>
      </c>
      <c r="C1081" s="92" t="s">
        <v>130</v>
      </c>
      <c r="D1081">
        <v>40626.956340842968</v>
      </c>
    </row>
    <row r="1082" spans="1:4">
      <c r="A1082" s="92">
        <v>2035</v>
      </c>
      <c r="B1082" s="92" t="s">
        <v>289</v>
      </c>
      <c r="C1082" s="92" t="s">
        <v>130</v>
      </c>
      <c r="D1082">
        <v>669.37576606681421</v>
      </c>
    </row>
    <row r="1083" spans="1:4">
      <c r="A1083" s="92">
        <v>2035</v>
      </c>
      <c r="B1083" s="92" t="s">
        <v>289</v>
      </c>
      <c r="C1083" s="92" t="s">
        <v>130</v>
      </c>
      <c r="D1083">
        <v>156073.5868993027</v>
      </c>
    </row>
    <row r="1084" spans="1:4">
      <c r="A1084" s="92">
        <v>2035</v>
      </c>
      <c r="B1084" s="92" t="s">
        <v>289</v>
      </c>
      <c r="C1084" s="92" t="s">
        <v>132</v>
      </c>
      <c r="D1084">
        <v>175851.6655067016</v>
      </c>
    </row>
    <row r="1085" spans="1:4">
      <c r="A1085" s="92">
        <v>2035</v>
      </c>
      <c r="B1085" s="92" t="s">
        <v>289</v>
      </c>
      <c r="C1085" s="92" t="s">
        <v>132</v>
      </c>
      <c r="D1085">
        <v>461728.98106565239</v>
      </c>
    </row>
    <row r="1086" spans="1:4">
      <c r="A1086" s="92">
        <v>2035</v>
      </c>
      <c r="B1086" s="92" t="s">
        <v>289</v>
      </c>
      <c r="C1086" s="92" t="s">
        <v>132</v>
      </c>
      <c r="D1086">
        <v>223313.75136718751</v>
      </c>
    </row>
    <row r="1087" spans="1:4">
      <c r="A1087" s="92">
        <v>2035</v>
      </c>
      <c r="B1087" s="92" t="s">
        <v>289</v>
      </c>
      <c r="C1087" s="92" t="s">
        <v>132</v>
      </c>
      <c r="D1087">
        <v>21618.22920475006</v>
      </c>
    </row>
    <row r="1088" spans="1:4">
      <c r="A1088" s="92">
        <v>2035</v>
      </c>
      <c r="B1088" s="92" t="s">
        <v>289</v>
      </c>
      <c r="C1088" s="92" t="s">
        <v>287</v>
      </c>
      <c r="D1088">
        <v>18400.731836453841</v>
      </c>
    </row>
    <row r="1089" spans="1:4">
      <c r="A1089" s="92">
        <v>2035</v>
      </c>
      <c r="B1089" s="92" t="s">
        <v>289</v>
      </c>
      <c r="C1089" s="92" t="s">
        <v>287</v>
      </c>
      <c r="D1089">
        <v>502.46875259203978</v>
      </c>
    </row>
    <row r="1090" spans="1:4">
      <c r="A1090" s="92">
        <v>2035</v>
      </c>
      <c r="B1090" s="92" t="s">
        <v>289</v>
      </c>
      <c r="C1090" s="92" t="s">
        <v>287</v>
      </c>
      <c r="D1090">
        <v>6251.8042091036468</v>
      </c>
    </row>
    <row r="1091" spans="1:4">
      <c r="A1091" s="92">
        <v>2035</v>
      </c>
      <c r="B1091" s="92" t="s">
        <v>289</v>
      </c>
      <c r="C1091" s="92" t="s">
        <v>141</v>
      </c>
      <c r="D1091">
        <v>3164.9263012212759</v>
      </c>
    </row>
    <row r="1092" spans="1:4">
      <c r="A1092" s="92">
        <v>2035</v>
      </c>
      <c r="B1092" s="92" t="s">
        <v>289</v>
      </c>
      <c r="C1092" s="92" t="s">
        <v>141</v>
      </c>
      <c r="D1092">
        <v>13130.46682050522</v>
      </c>
    </row>
    <row r="1093" spans="1:4">
      <c r="A1093" s="92">
        <v>2035</v>
      </c>
      <c r="B1093" s="92" t="s">
        <v>289</v>
      </c>
      <c r="C1093" s="92" t="s">
        <v>141</v>
      </c>
      <c r="D1093">
        <v>7476.4390226871246</v>
      </c>
    </row>
    <row r="1094" spans="1:4">
      <c r="A1094" s="92">
        <v>2035</v>
      </c>
      <c r="B1094" s="92" t="s">
        <v>289</v>
      </c>
      <c r="C1094" s="92" t="s">
        <v>141</v>
      </c>
      <c r="D1094">
        <v>1381.6310664196451</v>
      </c>
    </row>
    <row r="1095" spans="1:4">
      <c r="A1095" s="92">
        <v>2035</v>
      </c>
      <c r="B1095" s="92" t="s">
        <v>289</v>
      </c>
      <c r="C1095" s="92" t="s">
        <v>141</v>
      </c>
      <c r="D1095">
        <v>8864.3304405292438</v>
      </c>
    </row>
    <row r="1096" spans="1:4">
      <c r="A1096" s="92">
        <v>2035</v>
      </c>
      <c r="B1096" s="92" t="s">
        <v>289</v>
      </c>
      <c r="C1096" s="92" t="s">
        <v>141</v>
      </c>
      <c r="D1096">
        <v>6629.112738004007</v>
      </c>
    </row>
    <row r="1097" spans="1:4">
      <c r="A1097" s="92">
        <v>2035</v>
      </c>
      <c r="B1097" s="92" t="s">
        <v>289</v>
      </c>
      <c r="C1097" s="92" t="s">
        <v>141</v>
      </c>
      <c r="D1097">
        <v>22987.854926828852</v>
      </c>
    </row>
    <row r="1098" spans="1:4">
      <c r="A1098" s="92">
        <v>2035</v>
      </c>
      <c r="B1098" s="92" t="s">
        <v>289</v>
      </c>
      <c r="C1098" s="92" t="s">
        <v>141</v>
      </c>
      <c r="D1098">
        <v>1709.562061939647</v>
      </c>
    </row>
    <row r="1099" spans="1:4">
      <c r="A1099" s="92">
        <v>2035</v>
      </c>
      <c r="B1099" s="92" t="s">
        <v>289</v>
      </c>
      <c r="C1099" s="92" t="s">
        <v>141</v>
      </c>
      <c r="D1099">
        <v>880.41397594799662</v>
      </c>
    </row>
    <row r="1100" spans="1:4">
      <c r="A1100" s="92">
        <v>2035</v>
      </c>
      <c r="B1100" s="92" t="s">
        <v>289</v>
      </c>
      <c r="C1100" s="92" t="s">
        <v>141</v>
      </c>
      <c r="D1100">
        <v>66.559466996029514</v>
      </c>
    </row>
    <row r="1101" spans="1:4">
      <c r="A1101" s="92">
        <v>2035</v>
      </c>
      <c r="B1101" s="92" t="s">
        <v>289</v>
      </c>
      <c r="C1101" s="92" t="s">
        <v>182</v>
      </c>
      <c r="D1101">
        <v>6620.8947601196651</v>
      </c>
    </row>
    <row r="1102" spans="1:4">
      <c r="A1102" s="92">
        <v>2035</v>
      </c>
      <c r="B1102" s="92" t="s">
        <v>289</v>
      </c>
      <c r="C1102" s="92" t="s">
        <v>182</v>
      </c>
      <c r="D1102">
        <v>10450.542816162109</v>
      </c>
    </row>
    <row r="1103" spans="1:4">
      <c r="A1103" s="92">
        <v>2035</v>
      </c>
      <c r="B1103" s="92" t="s">
        <v>289</v>
      </c>
      <c r="C1103" s="92" t="s">
        <v>182</v>
      </c>
      <c r="D1103">
        <v>9404.5966674804622</v>
      </c>
    </row>
    <row r="1104" spans="1:4">
      <c r="A1104" s="92">
        <v>2035</v>
      </c>
      <c r="B1104" s="92" t="s">
        <v>289</v>
      </c>
      <c r="C1104" s="92" t="s">
        <v>144</v>
      </c>
      <c r="D1104">
        <v>3552.5258300781138</v>
      </c>
    </row>
    <row r="1105" spans="1:4">
      <c r="A1105" s="92">
        <v>2035</v>
      </c>
      <c r="B1105" s="92" t="s">
        <v>289</v>
      </c>
      <c r="C1105" s="92" t="s">
        <v>144</v>
      </c>
      <c r="D1105">
        <v>3110.7315273284921</v>
      </c>
    </row>
    <row r="1106" spans="1:4">
      <c r="A1106" s="92">
        <v>2035</v>
      </c>
      <c r="B1106" s="92" t="s">
        <v>289</v>
      </c>
      <c r="C1106" s="92" t="s">
        <v>144</v>
      </c>
      <c r="D1106">
        <v>51.483656494139723</v>
      </c>
    </row>
    <row r="1107" spans="1:4">
      <c r="A1107" s="92">
        <v>2035</v>
      </c>
      <c r="B1107" s="92" t="s">
        <v>289</v>
      </c>
      <c r="C1107" s="92" t="s">
        <v>144</v>
      </c>
      <c r="D1107">
        <v>30.978123092653849</v>
      </c>
    </row>
    <row r="1108" spans="1:4">
      <c r="A1108" s="92">
        <v>2035</v>
      </c>
      <c r="B1108" s="92" t="s">
        <v>289</v>
      </c>
      <c r="C1108" s="92" t="s">
        <v>144</v>
      </c>
      <c r="D1108">
        <v>526.23900680541544</v>
      </c>
    </row>
    <row r="1109" spans="1:4">
      <c r="A1109" s="92">
        <v>2035</v>
      </c>
      <c r="B1109" s="92" t="s">
        <v>289</v>
      </c>
      <c r="C1109" s="92" t="s">
        <v>144</v>
      </c>
      <c r="D1109">
        <v>1290.7173751831081</v>
      </c>
    </row>
    <row r="1110" spans="1:4">
      <c r="A1110" s="92">
        <v>2035</v>
      </c>
      <c r="B1110" s="92" t="s">
        <v>289</v>
      </c>
      <c r="C1110" s="92" t="s">
        <v>144</v>
      </c>
      <c r="D1110">
        <v>16.868779296874891</v>
      </c>
    </row>
    <row r="1111" spans="1:4">
      <c r="A1111" s="92">
        <v>2035</v>
      </c>
      <c r="B1111" s="92" t="s">
        <v>289</v>
      </c>
      <c r="C1111" s="92" t="s">
        <v>147</v>
      </c>
      <c r="D1111">
        <v>31394.614080595929</v>
      </c>
    </row>
    <row r="1112" spans="1:4">
      <c r="A1112" s="92">
        <v>2035</v>
      </c>
      <c r="B1112" s="92" t="s">
        <v>289</v>
      </c>
      <c r="C1112" s="92" t="s">
        <v>147</v>
      </c>
      <c r="D1112">
        <v>13061.360238647459</v>
      </c>
    </row>
    <row r="1113" spans="1:4">
      <c r="A1113" s="92">
        <v>2035</v>
      </c>
      <c r="B1113" s="92" t="s">
        <v>289</v>
      </c>
      <c r="C1113" s="92" t="s">
        <v>147</v>
      </c>
      <c r="D1113">
        <v>17326.061116600042</v>
      </c>
    </row>
    <row r="1114" spans="1:4">
      <c r="A1114" s="92">
        <v>2035</v>
      </c>
      <c r="B1114" s="92" t="s">
        <v>289</v>
      </c>
      <c r="C1114" s="92" t="s">
        <v>147</v>
      </c>
      <c r="D1114">
        <v>19769.97462388024</v>
      </c>
    </row>
    <row r="1115" spans="1:4">
      <c r="A1115" s="92">
        <v>2035</v>
      </c>
      <c r="B1115" s="92" t="s">
        <v>289</v>
      </c>
      <c r="C1115" s="92" t="s">
        <v>147</v>
      </c>
      <c r="D1115">
        <v>15835.14692008499</v>
      </c>
    </row>
    <row r="1116" spans="1:4">
      <c r="A1116" s="92">
        <v>2035</v>
      </c>
      <c r="B1116" s="92" t="s">
        <v>289</v>
      </c>
      <c r="C1116" s="92" t="s">
        <v>183</v>
      </c>
      <c r="D1116">
        <v>66.85572562721309</v>
      </c>
    </row>
    <row r="1117" spans="1:4">
      <c r="A1117" s="92">
        <v>2035</v>
      </c>
      <c r="B1117" s="92" t="s">
        <v>289</v>
      </c>
      <c r="C1117" s="92" t="s">
        <v>183</v>
      </c>
      <c r="D1117">
        <v>1269.6457742864441</v>
      </c>
    </row>
    <row r="1118" spans="1:4">
      <c r="A1118" s="92">
        <v>2035</v>
      </c>
      <c r="B1118" s="92" t="s">
        <v>289</v>
      </c>
      <c r="C1118" s="92" t="s">
        <v>183</v>
      </c>
      <c r="D1118">
        <v>404.70856673475492</v>
      </c>
    </row>
    <row r="1119" spans="1:4">
      <c r="A1119" s="92">
        <v>2035</v>
      </c>
      <c r="B1119" s="92" t="s">
        <v>289</v>
      </c>
      <c r="C1119" s="92" t="s">
        <v>183</v>
      </c>
      <c r="D1119">
        <v>626.75267235382</v>
      </c>
    </row>
    <row r="1120" spans="1:4">
      <c r="A1120" s="92">
        <v>2035</v>
      </c>
      <c r="B1120" s="92" t="s">
        <v>289</v>
      </c>
      <c r="C1120" s="92" t="s">
        <v>149</v>
      </c>
      <c r="D1120">
        <v>10079.85540536171</v>
      </c>
    </row>
    <row r="1121" spans="1:4">
      <c r="A1121" s="92">
        <v>2035</v>
      </c>
      <c r="B1121" s="92" t="s">
        <v>289</v>
      </c>
      <c r="C1121" s="92" t="s">
        <v>149</v>
      </c>
      <c r="D1121">
        <v>69.130119099024881</v>
      </c>
    </row>
    <row r="1122" spans="1:4">
      <c r="A1122" s="92">
        <v>2035</v>
      </c>
      <c r="B1122" s="92" t="s">
        <v>289</v>
      </c>
      <c r="C1122" s="92" t="s">
        <v>149</v>
      </c>
      <c r="D1122">
        <v>1502.015797100888</v>
      </c>
    </row>
    <row r="1123" spans="1:4">
      <c r="A1123" s="92">
        <v>2035</v>
      </c>
      <c r="B1123" s="92" t="s">
        <v>289</v>
      </c>
      <c r="C1123" s="92" t="s">
        <v>149</v>
      </c>
      <c r="D1123">
        <v>8.7350114997721686</v>
      </c>
    </row>
    <row r="1124" spans="1:4">
      <c r="A1124" s="92">
        <v>2035</v>
      </c>
      <c r="B1124" s="92" t="s">
        <v>289</v>
      </c>
      <c r="C1124" s="92" t="s">
        <v>155</v>
      </c>
      <c r="D1124">
        <v>20688.120402979039</v>
      </c>
    </row>
    <row r="1125" spans="1:4">
      <c r="A1125" s="92">
        <v>2035</v>
      </c>
      <c r="B1125" s="92" t="s">
        <v>289</v>
      </c>
      <c r="C1125" s="92" t="s">
        <v>155</v>
      </c>
      <c r="D1125">
        <v>23429.464929199221</v>
      </c>
    </row>
    <row r="1126" spans="1:4">
      <c r="A1126" s="92">
        <v>2035</v>
      </c>
      <c r="B1126" s="92" t="s">
        <v>289</v>
      </c>
      <c r="C1126" s="92" t="s">
        <v>155</v>
      </c>
      <c r="D1126">
        <v>4665.034117205214</v>
      </c>
    </row>
    <row r="1127" spans="1:4">
      <c r="A1127" s="92">
        <v>2035</v>
      </c>
      <c r="B1127" s="92" t="s">
        <v>289</v>
      </c>
      <c r="C1127" s="92" t="s">
        <v>155</v>
      </c>
      <c r="D1127">
        <v>71797.804920505805</v>
      </c>
    </row>
    <row r="1128" spans="1:4">
      <c r="A1128" s="92">
        <v>2035</v>
      </c>
      <c r="B1128" s="92" t="s">
        <v>289</v>
      </c>
      <c r="C1128" s="92" t="s">
        <v>155</v>
      </c>
      <c r="D1128">
        <v>100633.5648521265</v>
      </c>
    </row>
    <row r="1129" spans="1:4">
      <c r="A1129" s="92">
        <v>2035</v>
      </c>
      <c r="B1129" s="92" t="s">
        <v>289</v>
      </c>
      <c r="C1129" s="92" t="s">
        <v>155</v>
      </c>
      <c r="D1129">
        <v>22274.159453811171</v>
      </c>
    </row>
    <row r="1130" spans="1:4">
      <c r="A1130" s="92">
        <v>2035</v>
      </c>
      <c r="B1130" s="92" t="s">
        <v>289</v>
      </c>
      <c r="C1130" s="92" t="s">
        <v>155</v>
      </c>
      <c r="D1130">
        <v>4084.3724935697528</v>
      </c>
    </row>
    <row r="1131" spans="1:4">
      <c r="A1131" s="92">
        <v>2040</v>
      </c>
      <c r="B1131" s="92" t="s">
        <v>289</v>
      </c>
      <c r="C1131" s="92" t="s">
        <v>78</v>
      </c>
      <c r="D1131">
        <v>614.65837322062021</v>
      </c>
    </row>
    <row r="1132" spans="1:4">
      <c r="A1132" s="92">
        <v>2040</v>
      </c>
      <c r="B1132" s="92" t="s">
        <v>289</v>
      </c>
      <c r="C1132" s="92" t="s">
        <v>78</v>
      </c>
      <c r="D1132">
        <v>8551.9848272898071</v>
      </c>
    </row>
    <row r="1133" spans="1:4">
      <c r="A1133" s="92">
        <v>2040</v>
      </c>
      <c r="B1133" s="92" t="s">
        <v>289</v>
      </c>
      <c r="C1133" s="92" t="s">
        <v>78</v>
      </c>
      <c r="D1133">
        <v>189.1784855909244</v>
      </c>
    </row>
    <row r="1134" spans="1:4">
      <c r="A1134" s="92">
        <v>2040</v>
      </c>
      <c r="B1134" s="92" t="s">
        <v>289</v>
      </c>
      <c r="C1134" s="92" t="s">
        <v>78</v>
      </c>
      <c r="D1134">
        <v>9310.6923964883681</v>
      </c>
    </row>
    <row r="1135" spans="1:4">
      <c r="A1135" s="92">
        <v>2040</v>
      </c>
      <c r="B1135" s="92" t="s">
        <v>289</v>
      </c>
      <c r="C1135" s="92" t="s">
        <v>78</v>
      </c>
      <c r="D1135">
        <v>1318.993249868372</v>
      </c>
    </row>
    <row r="1136" spans="1:4">
      <c r="A1136" s="92">
        <v>2040</v>
      </c>
      <c r="B1136" s="92" t="s">
        <v>289</v>
      </c>
      <c r="C1136" s="92" t="s">
        <v>78</v>
      </c>
      <c r="D1136">
        <v>3503.6957134610111</v>
      </c>
    </row>
    <row r="1137" spans="1:4">
      <c r="A1137" s="92">
        <v>2040</v>
      </c>
      <c r="B1137" s="92" t="s">
        <v>289</v>
      </c>
      <c r="C1137" s="92" t="s">
        <v>78</v>
      </c>
      <c r="D1137">
        <v>1318.602756826424</v>
      </c>
    </row>
    <row r="1138" spans="1:4">
      <c r="A1138" s="92">
        <v>2040</v>
      </c>
      <c r="B1138" s="92" t="s">
        <v>289</v>
      </c>
      <c r="C1138" s="92" t="s">
        <v>78</v>
      </c>
      <c r="D1138">
        <v>2668.8188167379608</v>
      </c>
    </row>
    <row r="1139" spans="1:4">
      <c r="A1139" s="92">
        <v>2040</v>
      </c>
      <c r="B1139" s="92" t="s">
        <v>289</v>
      </c>
      <c r="C1139" s="92" t="s">
        <v>81</v>
      </c>
      <c r="D1139">
        <v>1.1019051132202551</v>
      </c>
    </row>
    <row r="1140" spans="1:4">
      <c r="A1140" s="92">
        <v>2040</v>
      </c>
      <c r="B1140" s="92" t="s">
        <v>289</v>
      </c>
      <c r="C1140" s="92" t="s">
        <v>81</v>
      </c>
      <c r="D1140">
        <v>4213.2108993530219</v>
      </c>
    </row>
    <row r="1141" spans="1:4">
      <c r="A1141" s="92">
        <v>2040</v>
      </c>
      <c r="B1141" s="92" t="s">
        <v>289</v>
      </c>
      <c r="C1141" s="92" t="s">
        <v>81</v>
      </c>
      <c r="D1141">
        <v>49497.090576171882</v>
      </c>
    </row>
    <row r="1142" spans="1:4">
      <c r="A1142" s="92">
        <v>2040</v>
      </c>
      <c r="B1142" s="92" t="s">
        <v>289</v>
      </c>
      <c r="C1142" s="92" t="s">
        <v>81</v>
      </c>
      <c r="D1142">
        <v>38012.571762084961</v>
      </c>
    </row>
    <row r="1143" spans="1:4">
      <c r="A1143" s="92">
        <v>2040</v>
      </c>
      <c r="B1143" s="92" t="s">
        <v>289</v>
      </c>
      <c r="C1143" s="92" t="s">
        <v>81</v>
      </c>
      <c r="D1143">
        <v>9998.2580352005371</v>
      </c>
    </row>
    <row r="1144" spans="1:4">
      <c r="A1144" s="92">
        <v>2040</v>
      </c>
      <c r="B1144" s="92" t="s">
        <v>289</v>
      </c>
      <c r="C1144" s="92" t="s">
        <v>81</v>
      </c>
      <c r="D1144">
        <v>7638.7336547851637</v>
      </c>
    </row>
    <row r="1145" spans="1:4">
      <c r="A1145" s="92">
        <v>2040</v>
      </c>
      <c r="B1145" s="92" t="s">
        <v>289</v>
      </c>
      <c r="C1145" s="92" t="s">
        <v>81</v>
      </c>
      <c r="D1145">
        <v>1331.240306091308</v>
      </c>
    </row>
    <row r="1146" spans="1:4">
      <c r="A1146" s="92">
        <v>2040</v>
      </c>
      <c r="B1146" s="92" t="s">
        <v>289</v>
      </c>
      <c r="C1146" s="92" t="s">
        <v>81</v>
      </c>
      <c r="D1146">
        <v>95.16834777593607</v>
      </c>
    </row>
    <row r="1147" spans="1:4">
      <c r="A1147" s="92">
        <v>2040</v>
      </c>
      <c r="B1147" s="92" t="s">
        <v>289</v>
      </c>
      <c r="C1147" s="92" t="s">
        <v>81</v>
      </c>
      <c r="D1147">
        <v>1.568890039444</v>
      </c>
    </row>
    <row r="1148" spans="1:4">
      <c r="A1148" s="92">
        <v>2040</v>
      </c>
      <c r="B1148" s="92" t="s">
        <v>289</v>
      </c>
      <c r="C1148" s="92" t="s">
        <v>81</v>
      </c>
      <c r="D1148">
        <v>1079.7024170905161</v>
      </c>
    </row>
    <row r="1149" spans="1:4">
      <c r="A1149" s="92">
        <v>2040</v>
      </c>
      <c r="B1149" s="92" t="s">
        <v>289</v>
      </c>
      <c r="C1149" s="92" t="s">
        <v>81</v>
      </c>
      <c r="D1149">
        <v>194.57858427586319</v>
      </c>
    </row>
    <row r="1150" spans="1:4">
      <c r="A1150" s="92">
        <v>2040</v>
      </c>
      <c r="B1150" s="92" t="s">
        <v>289</v>
      </c>
      <c r="C1150" s="92" t="s">
        <v>87</v>
      </c>
      <c r="D1150">
        <v>7.1664893115210111</v>
      </c>
    </row>
    <row r="1151" spans="1:4">
      <c r="A1151" s="92">
        <v>2040</v>
      </c>
      <c r="B1151" s="92" t="s">
        <v>289</v>
      </c>
      <c r="C1151" s="92" t="s">
        <v>87</v>
      </c>
      <c r="D1151">
        <v>59.392520941288332</v>
      </c>
    </row>
    <row r="1152" spans="1:4">
      <c r="A1152" s="92">
        <v>2040</v>
      </c>
      <c r="B1152" s="92" t="s">
        <v>289</v>
      </c>
      <c r="C1152" s="92" t="s">
        <v>87</v>
      </c>
      <c r="D1152">
        <v>1883.274271909539</v>
      </c>
    </row>
    <row r="1153" spans="1:4">
      <c r="A1153" s="92">
        <v>2040</v>
      </c>
      <c r="B1153" s="92" t="s">
        <v>289</v>
      </c>
      <c r="C1153" s="92" t="s">
        <v>87</v>
      </c>
      <c r="D1153">
        <v>1961.405437702889</v>
      </c>
    </row>
    <row r="1154" spans="1:4">
      <c r="A1154" s="92">
        <v>2040</v>
      </c>
      <c r="B1154" s="92" t="s">
        <v>289</v>
      </c>
      <c r="C1154" s="92" t="s">
        <v>87</v>
      </c>
      <c r="D1154">
        <v>4409.9733008249204</v>
      </c>
    </row>
    <row r="1155" spans="1:4">
      <c r="A1155" s="92">
        <v>2040</v>
      </c>
      <c r="B1155" s="92" t="s">
        <v>289</v>
      </c>
      <c r="C1155" s="92" t="s">
        <v>87</v>
      </c>
      <c r="D1155">
        <v>227.0210549030667</v>
      </c>
    </row>
    <row r="1156" spans="1:4">
      <c r="A1156" s="92">
        <v>2040</v>
      </c>
      <c r="B1156" s="92" t="s">
        <v>289</v>
      </c>
      <c r="C1156" s="92" t="s">
        <v>87</v>
      </c>
      <c r="D1156">
        <v>177.18232150573499</v>
      </c>
    </row>
    <row r="1157" spans="1:4">
      <c r="A1157" s="92">
        <v>2040</v>
      </c>
      <c r="B1157" s="92" t="s">
        <v>289</v>
      </c>
      <c r="C1157" s="92" t="s">
        <v>87</v>
      </c>
      <c r="D1157">
        <v>21.014118942228709</v>
      </c>
    </row>
    <row r="1158" spans="1:4">
      <c r="A1158" s="92">
        <v>2040</v>
      </c>
      <c r="B1158" s="92" t="s">
        <v>289</v>
      </c>
      <c r="C1158" s="92" t="s">
        <v>87</v>
      </c>
      <c r="D1158">
        <v>0.39273686904924632</v>
      </c>
    </row>
    <row r="1159" spans="1:4">
      <c r="A1159" s="92">
        <v>2040</v>
      </c>
      <c r="B1159" s="92" t="s">
        <v>289</v>
      </c>
      <c r="C1159" s="92" t="s">
        <v>87</v>
      </c>
      <c r="D1159">
        <v>407.19949544665911</v>
      </c>
    </row>
    <row r="1160" spans="1:4">
      <c r="A1160" s="92">
        <v>2040</v>
      </c>
      <c r="B1160" s="92" t="s">
        <v>289</v>
      </c>
      <c r="C1160" s="92" t="s">
        <v>87</v>
      </c>
      <c r="D1160">
        <v>149.4305586908481</v>
      </c>
    </row>
    <row r="1161" spans="1:4">
      <c r="A1161" s="92">
        <v>2040</v>
      </c>
      <c r="B1161" s="92" t="s">
        <v>289</v>
      </c>
      <c r="C1161" s="92" t="s">
        <v>87</v>
      </c>
      <c r="D1161">
        <v>4031.0613789293511</v>
      </c>
    </row>
    <row r="1162" spans="1:4">
      <c r="A1162" s="92">
        <v>2040</v>
      </c>
      <c r="B1162" s="92" t="s">
        <v>289</v>
      </c>
      <c r="C1162" s="92" t="s">
        <v>84</v>
      </c>
      <c r="D1162">
        <v>1971.791160593737</v>
      </c>
    </row>
    <row r="1163" spans="1:4">
      <c r="A1163" s="92">
        <v>2040</v>
      </c>
      <c r="B1163" s="92" t="s">
        <v>289</v>
      </c>
      <c r="C1163" s="92" t="s">
        <v>84</v>
      </c>
      <c r="D1163">
        <v>3680.4395706176751</v>
      </c>
    </row>
    <row r="1164" spans="1:4">
      <c r="A1164" s="92">
        <v>2040</v>
      </c>
      <c r="B1164" s="92" t="s">
        <v>289</v>
      </c>
      <c r="C1164" s="92" t="s">
        <v>84</v>
      </c>
      <c r="D1164">
        <v>2349.301606798319</v>
      </c>
    </row>
    <row r="1165" spans="1:4">
      <c r="A1165" s="92">
        <v>2040</v>
      </c>
      <c r="B1165" s="92" t="s">
        <v>289</v>
      </c>
      <c r="C1165" s="92" t="s">
        <v>84</v>
      </c>
      <c r="D1165">
        <v>18.557682182844509</v>
      </c>
    </row>
    <row r="1166" spans="1:4">
      <c r="A1166" s="92">
        <v>2040</v>
      </c>
      <c r="B1166" s="92" t="s">
        <v>289</v>
      </c>
      <c r="C1166" s="92" t="s">
        <v>84</v>
      </c>
      <c r="D1166">
        <v>2342.0235168457079</v>
      </c>
    </row>
    <row r="1167" spans="1:4">
      <c r="A1167" s="92">
        <v>2040</v>
      </c>
      <c r="B1167" s="92" t="s">
        <v>289</v>
      </c>
      <c r="C1167" s="92" t="s">
        <v>84</v>
      </c>
      <c r="D1167">
        <v>2.5227395507714632</v>
      </c>
    </row>
    <row r="1168" spans="1:4">
      <c r="A1168" s="92">
        <v>2040</v>
      </c>
      <c r="B1168" s="92" t="s">
        <v>289</v>
      </c>
      <c r="C1168" s="92" t="s">
        <v>84</v>
      </c>
      <c r="D1168">
        <v>307.65554896051492</v>
      </c>
    </row>
    <row r="1169" spans="1:4">
      <c r="A1169" s="92">
        <v>2040</v>
      </c>
      <c r="B1169" s="92" t="s">
        <v>289</v>
      </c>
      <c r="C1169" s="92" t="s">
        <v>84</v>
      </c>
      <c r="D1169">
        <v>6748.6774791370763</v>
      </c>
    </row>
    <row r="1170" spans="1:4">
      <c r="A1170" s="92">
        <v>2040</v>
      </c>
      <c r="B1170" s="92" t="s">
        <v>289</v>
      </c>
      <c r="C1170" s="92" t="s">
        <v>84</v>
      </c>
      <c r="D1170">
        <v>1631.2460482359261</v>
      </c>
    </row>
    <row r="1171" spans="1:4">
      <c r="A1171" s="92">
        <v>2040</v>
      </c>
      <c r="B1171" s="92" t="s">
        <v>289</v>
      </c>
      <c r="C1171" s="92" t="s">
        <v>84</v>
      </c>
      <c r="D1171">
        <v>3461.1061179104158</v>
      </c>
    </row>
    <row r="1172" spans="1:4">
      <c r="A1172" s="92">
        <v>2040</v>
      </c>
      <c r="B1172" s="92" t="s">
        <v>289</v>
      </c>
      <c r="C1172" s="92" t="s">
        <v>84</v>
      </c>
      <c r="D1172">
        <v>1704.6992491134381</v>
      </c>
    </row>
    <row r="1173" spans="1:4">
      <c r="A1173" s="92">
        <v>2040</v>
      </c>
      <c r="B1173" s="92" t="s">
        <v>289</v>
      </c>
      <c r="C1173" s="92" t="s">
        <v>90</v>
      </c>
      <c r="D1173">
        <v>816.16003731245428</v>
      </c>
    </row>
    <row r="1174" spans="1:4">
      <c r="A1174" s="92">
        <v>2040</v>
      </c>
      <c r="B1174" s="92" t="s">
        <v>289</v>
      </c>
      <c r="C1174" s="92" t="s">
        <v>90</v>
      </c>
      <c r="D1174">
        <v>818.97609430361581</v>
      </c>
    </row>
    <row r="1175" spans="1:4">
      <c r="A1175" s="92">
        <v>2040</v>
      </c>
      <c r="B1175" s="92" t="s">
        <v>289</v>
      </c>
      <c r="C1175" s="92" t="s">
        <v>90</v>
      </c>
      <c r="D1175">
        <v>10.82923323941084</v>
      </c>
    </row>
    <row r="1176" spans="1:4">
      <c r="A1176" s="92">
        <v>2040</v>
      </c>
      <c r="B1176" s="92" t="s">
        <v>289</v>
      </c>
      <c r="C1176" s="92" t="s">
        <v>90</v>
      </c>
      <c r="D1176">
        <v>261.35859104949708</v>
      </c>
    </row>
    <row r="1177" spans="1:4">
      <c r="A1177" s="92">
        <v>2040</v>
      </c>
      <c r="B1177" s="92" t="s">
        <v>289</v>
      </c>
      <c r="C1177" s="92" t="s">
        <v>90</v>
      </c>
      <c r="D1177">
        <v>1763.943840867719</v>
      </c>
    </row>
    <row r="1178" spans="1:4">
      <c r="A1178" s="92">
        <v>2040</v>
      </c>
      <c r="B1178" s="92" t="s">
        <v>289</v>
      </c>
      <c r="C1178" s="92" t="s">
        <v>90</v>
      </c>
      <c r="D1178">
        <v>8177.0557019815114</v>
      </c>
    </row>
    <row r="1179" spans="1:4">
      <c r="A1179" s="92">
        <v>2040</v>
      </c>
      <c r="B1179" s="92" t="s">
        <v>289</v>
      </c>
      <c r="C1179" s="92" t="s">
        <v>90</v>
      </c>
      <c r="D1179">
        <v>29.799551175739371</v>
      </c>
    </row>
    <row r="1180" spans="1:4">
      <c r="A1180" s="92">
        <v>2040</v>
      </c>
      <c r="B1180" s="92" t="s">
        <v>289</v>
      </c>
      <c r="C1180" s="92" t="s">
        <v>95</v>
      </c>
      <c r="D1180">
        <v>18494.235649108879</v>
      </c>
    </row>
    <row r="1181" spans="1:4">
      <c r="A1181" s="92">
        <v>2040</v>
      </c>
      <c r="B1181" s="92" t="s">
        <v>289</v>
      </c>
      <c r="C1181" s="92" t="s">
        <v>95</v>
      </c>
      <c r="D1181">
        <v>45340.320080566409</v>
      </c>
    </row>
    <row r="1182" spans="1:4">
      <c r="A1182" s="92">
        <v>2040</v>
      </c>
      <c r="B1182" s="92" t="s">
        <v>289</v>
      </c>
      <c r="C1182" s="92" t="s">
        <v>95</v>
      </c>
      <c r="D1182">
        <v>160.89126624500929</v>
      </c>
    </row>
    <row r="1183" spans="1:4">
      <c r="A1183" s="92">
        <v>2040</v>
      </c>
      <c r="B1183" s="92" t="s">
        <v>289</v>
      </c>
      <c r="C1183" s="92" t="s">
        <v>95</v>
      </c>
      <c r="D1183">
        <v>47965.624194335927</v>
      </c>
    </row>
    <row r="1184" spans="1:4">
      <c r="A1184" s="92">
        <v>2040</v>
      </c>
      <c r="B1184" s="92" t="s">
        <v>289</v>
      </c>
      <c r="C1184" s="92" t="s">
        <v>95</v>
      </c>
      <c r="D1184">
        <v>7856.7581260681154</v>
      </c>
    </row>
    <row r="1185" spans="1:4">
      <c r="A1185" s="92">
        <v>2040</v>
      </c>
      <c r="B1185" s="92" t="s">
        <v>289</v>
      </c>
      <c r="C1185" s="92" t="s">
        <v>95</v>
      </c>
      <c r="D1185">
        <v>7682.8232696533196</v>
      </c>
    </row>
    <row r="1186" spans="1:4">
      <c r="A1186" s="92">
        <v>2040</v>
      </c>
      <c r="B1186" s="92" t="s">
        <v>289</v>
      </c>
      <c r="C1186" s="92" t="s">
        <v>95</v>
      </c>
      <c r="D1186">
        <v>138.74517161548141</v>
      </c>
    </row>
    <row r="1187" spans="1:4">
      <c r="A1187" s="92">
        <v>2040</v>
      </c>
      <c r="B1187" s="92" t="s">
        <v>289</v>
      </c>
      <c r="C1187" s="92" t="s">
        <v>95</v>
      </c>
      <c r="D1187">
        <v>830.72125358581513</v>
      </c>
    </row>
    <row r="1188" spans="1:4">
      <c r="A1188" s="92">
        <v>2040</v>
      </c>
      <c r="B1188" s="92" t="s">
        <v>289</v>
      </c>
      <c r="C1188" s="92" t="s">
        <v>95</v>
      </c>
      <c r="D1188">
        <v>12893.5673034668</v>
      </c>
    </row>
    <row r="1189" spans="1:4">
      <c r="A1189" s="92">
        <v>2040</v>
      </c>
      <c r="B1189" s="92" t="s">
        <v>289</v>
      </c>
      <c r="C1189" s="92" t="s">
        <v>99</v>
      </c>
      <c r="D1189">
        <v>854.65168063641806</v>
      </c>
    </row>
    <row r="1190" spans="1:4">
      <c r="A1190" s="92">
        <v>2040</v>
      </c>
      <c r="B1190" s="92" t="s">
        <v>289</v>
      </c>
      <c r="C1190" s="92" t="s">
        <v>99</v>
      </c>
      <c r="D1190">
        <v>321845.05396939343</v>
      </c>
    </row>
    <row r="1191" spans="1:4">
      <c r="A1191" s="92">
        <v>2040</v>
      </c>
      <c r="B1191" s="92" t="s">
        <v>289</v>
      </c>
      <c r="C1191" s="92" t="s">
        <v>99</v>
      </c>
      <c r="D1191">
        <v>17341.229564986039</v>
      </c>
    </row>
    <row r="1192" spans="1:4">
      <c r="A1192" s="92">
        <v>2040</v>
      </c>
      <c r="B1192" s="92" t="s">
        <v>289</v>
      </c>
      <c r="C1192" s="92" t="s">
        <v>99</v>
      </c>
      <c r="D1192">
        <v>9719.3256684194785</v>
      </c>
    </row>
    <row r="1193" spans="1:4">
      <c r="A1193" s="92">
        <v>2040</v>
      </c>
      <c r="B1193" s="92" t="s">
        <v>289</v>
      </c>
      <c r="C1193" s="92" t="s">
        <v>102</v>
      </c>
      <c r="D1193">
        <v>3577.0033813476521</v>
      </c>
    </row>
    <row r="1194" spans="1:4">
      <c r="A1194" s="92">
        <v>2040</v>
      </c>
      <c r="B1194" s="92" t="s">
        <v>289</v>
      </c>
      <c r="C1194" s="92" t="s">
        <v>102</v>
      </c>
      <c r="D1194">
        <v>3411.994375312333</v>
      </c>
    </row>
    <row r="1195" spans="1:4">
      <c r="A1195" s="92">
        <v>2040</v>
      </c>
      <c r="B1195" s="92" t="s">
        <v>289</v>
      </c>
      <c r="C1195" s="92" t="s">
        <v>102</v>
      </c>
      <c r="D1195">
        <v>1490.6832046508739</v>
      </c>
    </row>
    <row r="1196" spans="1:4">
      <c r="A1196" s="92">
        <v>2040</v>
      </c>
      <c r="B1196" s="92" t="s">
        <v>289</v>
      </c>
      <c r="C1196" s="92" t="s">
        <v>102</v>
      </c>
      <c r="D1196">
        <v>143188.46533983061</v>
      </c>
    </row>
    <row r="1197" spans="1:4">
      <c r="A1197" s="92">
        <v>2040</v>
      </c>
      <c r="B1197" s="92" t="s">
        <v>289</v>
      </c>
      <c r="C1197" s="92" t="s">
        <v>102</v>
      </c>
      <c r="D1197">
        <v>21462.813305664069</v>
      </c>
    </row>
    <row r="1198" spans="1:4">
      <c r="A1198" s="92">
        <v>2040</v>
      </c>
      <c r="B1198" s="92" t="s">
        <v>289</v>
      </c>
      <c r="C1198" s="92" t="s">
        <v>102</v>
      </c>
      <c r="D1198">
        <v>24841.964288330069</v>
      </c>
    </row>
    <row r="1199" spans="1:4">
      <c r="A1199" s="92">
        <v>2040</v>
      </c>
      <c r="B1199" s="92" t="s">
        <v>289</v>
      </c>
      <c r="C1199" s="92" t="s">
        <v>102</v>
      </c>
      <c r="D1199">
        <v>39429.279785919192</v>
      </c>
    </row>
    <row r="1200" spans="1:4">
      <c r="A1200" s="92">
        <v>2040</v>
      </c>
      <c r="B1200" s="92" t="s">
        <v>289</v>
      </c>
      <c r="C1200" s="92" t="s">
        <v>108</v>
      </c>
      <c r="D1200">
        <v>7391.0326276131091</v>
      </c>
    </row>
    <row r="1201" spans="1:4">
      <c r="A1201" s="92">
        <v>2040</v>
      </c>
      <c r="B1201" s="92" t="s">
        <v>289</v>
      </c>
      <c r="C1201" s="92" t="s">
        <v>108</v>
      </c>
      <c r="D1201">
        <v>92388.108508300778</v>
      </c>
    </row>
    <row r="1202" spans="1:4">
      <c r="A1202" s="92">
        <v>2040</v>
      </c>
      <c r="B1202" s="92" t="s">
        <v>289</v>
      </c>
      <c r="C1202" s="92" t="s">
        <v>108</v>
      </c>
      <c r="D1202">
        <v>12125.726064656539</v>
      </c>
    </row>
    <row r="1203" spans="1:4">
      <c r="A1203" s="92">
        <v>2040</v>
      </c>
      <c r="B1203" s="92" t="s">
        <v>289</v>
      </c>
      <c r="C1203" s="92" t="s">
        <v>110</v>
      </c>
      <c r="D1203">
        <v>1738.8250865162149</v>
      </c>
    </row>
    <row r="1204" spans="1:4">
      <c r="A1204" s="92">
        <v>2040</v>
      </c>
      <c r="B1204" s="92" t="s">
        <v>289</v>
      </c>
      <c r="C1204" s="92" t="s">
        <v>110</v>
      </c>
      <c r="D1204">
        <v>25.52307406301513</v>
      </c>
    </row>
    <row r="1205" spans="1:4">
      <c r="A1205" s="92">
        <v>2040</v>
      </c>
      <c r="B1205" s="92" t="s">
        <v>289</v>
      </c>
      <c r="C1205" s="92" t="s">
        <v>180</v>
      </c>
      <c r="D1205">
        <v>0.720144493198139</v>
      </c>
    </row>
    <row r="1206" spans="1:4">
      <c r="A1206" s="92">
        <v>2040</v>
      </c>
      <c r="B1206" s="92" t="s">
        <v>289</v>
      </c>
      <c r="C1206" s="92" t="s">
        <v>180</v>
      </c>
      <c r="D1206">
        <v>6485.2399894185464</v>
      </c>
    </row>
    <row r="1207" spans="1:4">
      <c r="A1207" s="92">
        <v>2040</v>
      </c>
      <c r="B1207" s="92" t="s">
        <v>289</v>
      </c>
      <c r="C1207" s="92" t="s">
        <v>180</v>
      </c>
      <c r="D1207">
        <v>2.9157193717727918</v>
      </c>
    </row>
    <row r="1208" spans="1:4">
      <c r="A1208" s="92">
        <v>2040</v>
      </c>
      <c r="B1208" s="92" t="s">
        <v>289</v>
      </c>
      <c r="C1208" s="92" t="s">
        <v>180</v>
      </c>
      <c r="D1208">
        <v>841.96784400562831</v>
      </c>
    </row>
    <row r="1209" spans="1:4">
      <c r="A1209" s="92">
        <v>2040</v>
      </c>
      <c r="B1209" s="92" t="s">
        <v>289</v>
      </c>
      <c r="C1209" s="92" t="s">
        <v>180</v>
      </c>
      <c r="D1209">
        <v>0.13251882211195151</v>
      </c>
    </row>
    <row r="1210" spans="1:4">
      <c r="A1210" s="92">
        <v>2040</v>
      </c>
      <c r="B1210" s="92" t="s">
        <v>289</v>
      </c>
      <c r="C1210" s="92" t="s">
        <v>112</v>
      </c>
      <c r="D1210">
        <v>64001.609570312503</v>
      </c>
    </row>
    <row r="1211" spans="1:4">
      <c r="A1211" s="92">
        <v>2040</v>
      </c>
      <c r="B1211" s="92" t="s">
        <v>289</v>
      </c>
      <c r="C1211" s="92" t="s">
        <v>112</v>
      </c>
      <c r="D1211">
        <v>154.6910863780283</v>
      </c>
    </row>
    <row r="1212" spans="1:4">
      <c r="A1212" s="92">
        <v>2040</v>
      </c>
      <c r="B1212" s="92" t="s">
        <v>289</v>
      </c>
      <c r="C1212" s="92" t="s">
        <v>112</v>
      </c>
      <c r="D1212">
        <v>52.295635253907683</v>
      </c>
    </row>
    <row r="1213" spans="1:4">
      <c r="A1213" s="92">
        <v>2040</v>
      </c>
      <c r="B1213" s="92" t="s">
        <v>289</v>
      </c>
      <c r="C1213" s="92" t="s">
        <v>112</v>
      </c>
      <c r="D1213">
        <v>55484.590542754268</v>
      </c>
    </row>
    <row r="1214" spans="1:4">
      <c r="A1214" s="92">
        <v>2040</v>
      </c>
      <c r="B1214" s="92" t="s">
        <v>289</v>
      </c>
      <c r="C1214" s="92" t="s">
        <v>112</v>
      </c>
      <c r="D1214">
        <v>44505.229698074792</v>
      </c>
    </row>
    <row r="1215" spans="1:4">
      <c r="A1215" s="92">
        <v>2040</v>
      </c>
      <c r="B1215" s="92" t="s">
        <v>289</v>
      </c>
      <c r="C1215" s="92" t="s">
        <v>112</v>
      </c>
      <c r="D1215">
        <v>1421.2254058837891</v>
      </c>
    </row>
    <row r="1216" spans="1:4">
      <c r="A1216" s="92">
        <v>2040</v>
      </c>
      <c r="B1216" s="92" t="s">
        <v>289</v>
      </c>
      <c r="C1216" s="92" t="s">
        <v>112</v>
      </c>
      <c r="D1216">
        <v>2402.7642735481309</v>
      </c>
    </row>
    <row r="1217" spans="1:4">
      <c r="A1217" s="92">
        <v>2040</v>
      </c>
      <c r="B1217" s="92" t="s">
        <v>289</v>
      </c>
      <c r="C1217" s="92" t="s">
        <v>112</v>
      </c>
      <c r="D1217">
        <v>126563.6609477656</v>
      </c>
    </row>
    <row r="1218" spans="1:4">
      <c r="A1218" s="92">
        <v>2040</v>
      </c>
      <c r="B1218" s="92" t="s">
        <v>289</v>
      </c>
      <c r="C1218" s="92" t="s">
        <v>112</v>
      </c>
      <c r="D1218">
        <v>5.9934225082397408</v>
      </c>
    </row>
    <row r="1219" spans="1:4">
      <c r="A1219" s="92">
        <v>2040</v>
      </c>
      <c r="B1219" s="92" t="s">
        <v>289</v>
      </c>
      <c r="C1219" s="92" t="s">
        <v>112</v>
      </c>
      <c r="D1219">
        <v>78248.175446883732</v>
      </c>
    </row>
    <row r="1220" spans="1:4">
      <c r="A1220" s="92">
        <v>2040</v>
      </c>
      <c r="B1220" s="92" t="s">
        <v>289</v>
      </c>
      <c r="C1220" s="92" t="s">
        <v>112</v>
      </c>
      <c r="D1220">
        <v>482.24041347093129</v>
      </c>
    </row>
    <row r="1221" spans="1:4">
      <c r="A1221" s="92">
        <v>2040</v>
      </c>
      <c r="B1221" s="92" t="s">
        <v>289</v>
      </c>
      <c r="C1221" s="92" t="s">
        <v>112</v>
      </c>
      <c r="D1221">
        <v>293.97932324219443</v>
      </c>
    </row>
    <row r="1222" spans="1:4">
      <c r="A1222" s="92">
        <v>2040</v>
      </c>
      <c r="B1222" s="92" t="s">
        <v>289</v>
      </c>
      <c r="C1222" s="92" t="s">
        <v>112</v>
      </c>
      <c r="D1222">
        <v>53.447953613282152</v>
      </c>
    </row>
    <row r="1223" spans="1:4">
      <c r="A1223" s="92">
        <v>2040</v>
      </c>
      <c r="B1223" s="92" t="s">
        <v>289</v>
      </c>
      <c r="C1223" s="92" t="s">
        <v>112</v>
      </c>
      <c r="D1223">
        <v>17709.482023830569</v>
      </c>
    </row>
    <row r="1224" spans="1:4">
      <c r="A1224" s="92">
        <v>2040</v>
      </c>
      <c r="B1224" s="92" t="s">
        <v>289</v>
      </c>
      <c r="C1224" s="92" t="s">
        <v>112</v>
      </c>
      <c r="D1224">
        <v>8599.378342064816</v>
      </c>
    </row>
    <row r="1225" spans="1:4">
      <c r="A1225" s="92">
        <v>2040</v>
      </c>
      <c r="B1225" s="92" t="s">
        <v>289</v>
      </c>
      <c r="C1225" s="92" t="s">
        <v>112</v>
      </c>
      <c r="D1225">
        <v>4.6196415710448946</v>
      </c>
    </row>
    <row r="1226" spans="1:4">
      <c r="A1226" s="92">
        <v>2040</v>
      </c>
      <c r="B1226" s="92" t="s">
        <v>289</v>
      </c>
      <c r="C1226" s="92" t="s">
        <v>115</v>
      </c>
      <c r="D1226">
        <v>54690.027929687501</v>
      </c>
    </row>
    <row r="1227" spans="1:4">
      <c r="A1227" s="92">
        <v>2040</v>
      </c>
      <c r="B1227" s="92" t="s">
        <v>289</v>
      </c>
      <c r="C1227" s="92" t="s">
        <v>115</v>
      </c>
      <c r="D1227">
        <v>181.33658040615819</v>
      </c>
    </row>
    <row r="1228" spans="1:4">
      <c r="A1228" s="92">
        <v>2040</v>
      </c>
      <c r="B1228" s="92" t="s">
        <v>289</v>
      </c>
      <c r="C1228" s="92" t="s">
        <v>118</v>
      </c>
      <c r="D1228">
        <v>80.017150326680863</v>
      </c>
    </row>
    <row r="1229" spans="1:4">
      <c r="A1229" s="92">
        <v>2040</v>
      </c>
      <c r="B1229" s="92" t="s">
        <v>289</v>
      </c>
      <c r="C1229" s="92" t="s">
        <v>118</v>
      </c>
      <c r="D1229">
        <v>15224.267903219359</v>
      </c>
    </row>
    <row r="1230" spans="1:4">
      <c r="A1230" s="92">
        <v>2040</v>
      </c>
      <c r="B1230" s="92" t="s">
        <v>289</v>
      </c>
      <c r="C1230" s="92" t="s">
        <v>121</v>
      </c>
      <c r="D1230">
        <v>70249.656152343756</v>
      </c>
    </row>
    <row r="1231" spans="1:4">
      <c r="A1231" s="92">
        <v>2040</v>
      </c>
      <c r="B1231" s="92" t="s">
        <v>289</v>
      </c>
      <c r="C1231" s="92" t="s">
        <v>121</v>
      </c>
      <c r="D1231">
        <v>18792.976956814811</v>
      </c>
    </row>
    <row r="1232" spans="1:4">
      <c r="A1232" s="92">
        <v>2040</v>
      </c>
      <c r="B1232" s="92" t="s">
        <v>289</v>
      </c>
      <c r="C1232" s="92" t="s">
        <v>181</v>
      </c>
      <c r="D1232">
        <v>39754.574462890618</v>
      </c>
    </row>
    <row r="1233" spans="1:4">
      <c r="A1233" s="92">
        <v>2040</v>
      </c>
      <c r="B1233" s="92" t="s">
        <v>289</v>
      </c>
      <c r="C1233" s="92" t="s">
        <v>181</v>
      </c>
      <c r="D1233">
        <v>43.89742449984184</v>
      </c>
    </row>
    <row r="1234" spans="1:4">
      <c r="A1234" s="92">
        <v>2040</v>
      </c>
      <c r="B1234" s="92" t="s">
        <v>289</v>
      </c>
      <c r="C1234" s="92" t="s">
        <v>181</v>
      </c>
      <c r="D1234">
        <v>2231.9722101211601</v>
      </c>
    </row>
    <row r="1235" spans="1:4">
      <c r="A1235" s="92">
        <v>2040</v>
      </c>
      <c r="B1235" s="92" t="s">
        <v>289</v>
      </c>
      <c r="C1235" s="92" t="s">
        <v>181</v>
      </c>
      <c r="D1235">
        <v>36356.363808008071</v>
      </c>
    </row>
    <row r="1236" spans="1:4">
      <c r="A1236" s="92">
        <v>2040</v>
      </c>
      <c r="B1236" s="92" t="s">
        <v>289</v>
      </c>
      <c r="C1236" s="92" t="s">
        <v>181</v>
      </c>
      <c r="D1236">
        <v>56566.447119140641</v>
      </c>
    </row>
    <row r="1237" spans="1:4">
      <c r="A1237" s="92">
        <v>2040</v>
      </c>
      <c r="B1237" s="92" t="s">
        <v>289</v>
      </c>
      <c r="C1237" s="92" t="s">
        <v>124</v>
      </c>
      <c r="D1237">
        <v>100965.9821130991</v>
      </c>
    </row>
    <row r="1238" spans="1:4">
      <c r="A1238" s="92">
        <v>2040</v>
      </c>
      <c r="B1238" s="92" t="s">
        <v>289</v>
      </c>
      <c r="C1238" s="92" t="s">
        <v>130</v>
      </c>
      <c r="D1238">
        <v>12382.4360211319</v>
      </c>
    </row>
    <row r="1239" spans="1:4">
      <c r="A1239" s="92">
        <v>2040</v>
      </c>
      <c r="B1239" s="92" t="s">
        <v>289</v>
      </c>
      <c r="C1239" s="92" t="s">
        <v>130</v>
      </c>
      <c r="D1239">
        <v>7.2117468564686302E-2</v>
      </c>
    </row>
    <row r="1240" spans="1:4">
      <c r="A1240" s="92">
        <v>2040</v>
      </c>
      <c r="B1240" s="92" t="s">
        <v>289</v>
      </c>
      <c r="C1240" s="92" t="s">
        <v>130</v>
      </c>
      <c r="D1240">
        <v>9083.6342377735036</v>
      </c>
    </row>
    <row r="1241" spans="1:4">
      <c r="A1241" s="92">
        <v>2040</v>
      </c>
      <c r="B1241" s="92" t="s">
        <v>289</v>
      </c>
      <c r="C1241" s="92" t="s">
        <v>130</v>
      </c>
      <c r="D1241">
        <v>40033.269128139953</v>
      </c>
    </row>
    <row r="1242" spans="1:4">
      <c r="A1242" s="92">
        <v>2040</v>
      </c>
      <c r="B1242" s="92" t="s">
        <v>289</v>
      </c>
      <c r="C1242" s="92" t="s">
        <v>130</v>
      </c>
      <c r="D1242">
        <v>649.63013923915037</v>
      </c>
    </row>
    <row r="1243" spans="1:4">
      <c r="A1243" s="92">
        <v>2040</v>
      </c>
      <c r="B1243" s="92" t="s">
        <v>289</v>
      </c>
      <c r="C1243" s="92" t="s">
        <v>130</v>
      </c>
      <c r="D1243">
        <v>166162.8549894774</v>
      </c>
    </row>
    <row r="1244" spans="1:4">
      <c r="A1244" s="92">
        <v>2040</v>
      </c>
      <c r="B1244" s="92" t="s">
        <v>289</v>
      </c>
      <c r="C1244" s="92" t="s">
        <v>132</v>
      </c>
      <c r="D1244">
        <v>170269.02659945711</v>
      </c>
    </row>
    <row r="1245" spans="1:4">
      <c r="A1245" s="92">
        <v>2040</v>
      </c>
      <c r="B1245" s="92" t="s">
        <v>289</v>
      </c>
      <c r="C1245" s="92" t="s">
        <v>132</v>
      </c>
      <c r="D1245">
        <v>468342.50258505862</v>
      </c>
    </row>
    <row r="1246" spans="1:4">
      <c r="A1246" s="92">
        <v>2040</v>
      </c>
      <c r="B1246" s="92" t="s">
        <v>289</v>
      </c>
      <c r="C1246" s="92" t="s">
        <v>132</v>
      </c>
      <c r="D1246">
        <v>219502.43696289061</v>
      </c>
    </row>
    <row r="1247" spans="1:4">
      <c r="A1247" s="92">
        <v>2040</v>
      </c>
      <c r="B1247" s="92" t="s">
        <v>289</v>
      </c>
      <c r="C1247" s="92" t="s">
        <v>132</v>
      </c>
      <c r="D1247">
        <v>20845.74755420685</v>
      </c>
    </row>
    <row r="1248" spans="1:4">
      <c r="A1248" s="92">
        <v>2040</v>
      </c>
      <c r="B1248" s="92" t="s">
        <v>289</v>
      </c>
      <c r="C1248" s="92" t="s">
        <v>287</v>
      </c>
      <c r="D1248">
        <v>17764.556342260541</v>
      </c>
    </row>
    <row r="1249" spans="1:4">
      <c r="A1249" s="92">
        <v>2040</v>
      </c>
      <c r="B1249" s="92" t="s">
        <v>289</v>
      </c>
      <c r="C1249" s="92" t="s">
        <v>287</v>
      </c>
      <c r="D1249">
        <v>539.22326080192147</v>
      </c>
    </row>
    <row r="1250" spans="1:4">
      <c r="A1250" s="92">
        <v>2040</v>
      </c>
      <c r="B1250" s="92" t="s">
        <v>289</v>
      </c>
      <c r="C1250" s="92" t="s">
        <v>287</v>
      </c>
      <c r="D1250">
        <v>6720.6959044615387</v>
      </c>
    </row>
    <row r="1251" spans="1:4">
      <c r="A1251" s="92">
        <v>2040</v>
      </c>
      <c r="B1251" s="92" t="s">
        <v>289</v>
      </c>
      <c r="C1251" s="92" t="s">
        <v>141</v>
      </c>
      <c r="D1251">
        <v>3102.794197070481</v>
      </c>
    </row>
    <row r="1252" spans="1:4">
      <c r="A1252" s="92">
        <v>2040</v>
      </c>
      <c r="B1252" s="92" t="s">
        <v>289</v>
      </c>
      <c r="C1252" s="92" t="s">
        <v>141</v>
      </c>
      <c r="D1252">
        <v>12950.43911355598</v>
      </c>
    </row>
    <row r="1253" spans="1:4">
      <c r="A1253" s="92">
        <v>2040</v>
      </c>
      <c r="B1253" s="92" t="s">
        <v>289</v>
      </c>
      <c r="C1253" s="92" t="s">
        <v>141</v>
      </c>
      <c r="D1253">
        <v>7320.5930287275996</v>
      </c>
    </row>
    <row r="1254" spans="1:4">
      <c r="A1254" s="92">
        <v>2040</v>
      </c>
      <c r="B1254" s="92" t="s">
        <v>289</v>
      </c>
      <c r="C1254" s="92" t="s">
        <v>141</v>
      </c>
      <c r="D1254">
        <v>1384.818677653456</v>
      </c>
    </row>
    <row r="1255" spans="1:4">
      <c r="A1255" s="92">
        <v>2040</v>
      </c>
      <c r="B1255" s="92" t="s">
        <v>289</v>
      </c>
      <c r="C1255" s="92" t="s">
        <v>141</v>
      </c>
      <c r="D1255">
        <v>8910.8299964591442</v>
      </c>
    </row>
    <row r="1256" spans="1:4">
      <c r="A1256" s="92">
        <v>2040</v>
      </c>
      <c r="B1256" s="92" t="s">
        <v>289</v>
      </c>
      <c r="C1256" s="92" t="s">
        <v>141</v>
      </c>
      <c r="D1256">
        <v>6996.9535485466331</v>
      </c>
    </row>
    <row r="1257" spans="1:4">
      <c r="A1257" s="92">
        <v>2040</v>
      </c>
      <c r="B1257" s="92" t="s">
        <v>289</v>
      </c>
      <c r="C1257" s="92" t="s">
        <v>141</v>
      </c>
      <c r="D1257">
        <v>21721.543542550389</v>
      </c>
    </row>
    <row r="1258" spans="1:4">
      <c r="A1258" s="92">
        <v>2040</v>
      </c>
      <c r="B1258" s="92" t="s">
        <v>289</v>
      </c>
      <c r="C1258" s="92" t="s">
        <v>141</v>
      </c>
      <c r="D1258">
        <v>1681.203379863523</v>
      </c>
    </row>
    <row r="1259" spans="1:4">
      <c r="A1259" s="92">
        <v>2040</v>
      </c>
      <c r="B1259" s="92" t="s">
        <v>289</v>
      </c>
      <c r="C1259" s="92" t="s">
        <v>141</v>
      </c>
      <c r="D1259">
        <v>863.19259901360761</v>
      </c>
    </row>
    <row r="1260" spans="1:4">
      <c r="A1260" s="92">
        <v>2040</v>
      </c>
      <c r="B1260" s="92" t="s">
        <v>289</v>
      </c>
      <c r="C1260" s="92" t="s">
        <v>141</v>
      </c>
      <c r="D1260">
        <v>66.326546921897787</v>
      </c>
    </row>
    <row r="1261" spans="1:4">
      <c r="A1261" s="92">
        <v>2040</v>
      </c>
      <c r="B1261" s="92" t="s">
        <v>289</v>
      </c>
      <c r="C1261" s="92" t="s">
        <v>182</v>
      </c>
      <c r="D1261">
        <v>7794.1128522057988</v>
      </c>
    </row>
    <row r="1262" spans="1:4">
      <c r="A1262" s="92">
        <v>2040</v>
      </c>
      <c r="B1262" s="92" t="s">
        <v>289</v>
      </c>
      <c r="C1262" s="92" t="s">
        <v>182</v>
      </c>
      <c r="D1262">
        <v>10209.93289794922</v>
      </c>
    </row>
    <row r="1263" spans="1:4">
      <c r="A1263" s="92">
        <v>2040</v>
      </c>
      <c r="B1263" s="92" t="s">
        <v>289</v>
      </c>
      <c r="C1263" s="92" t="s">
        <v>182</v>
      </c>
      <c r="D1263">
        <v>9018.7177978515683</v>
      </c>
    </row>
    <row r="1264" spans="1:4">
      <c r="A1264" s="92">
        <v>2040</v>
      </c>
      <c r="B1264" s="92" t="s">
        <v>289</v>
      </c>
      <c r="C1264" s="92" t="s">
        <v>144</v>
      </c>
      <c r="D1264">
        <v>3386.50805664063</v>
      </c>
    </row>
    <row r="1265" spans="1:4">
      <c r="A1265" s="92">
        <v>2040</v>
      </c>
      <c r="B1265" s="92" t="s">
        <v>289</v>
      </c>
      <c r="C1265" s="92" t="s">
        <v>144</v>
      </c>
      <c r="D1265">
        <v>3309.0375213623051</v>
      </c>
    </row>
    <row r="1266" spans="1:4">
      <c r="A1266" s="92">
        <v>2040</v>
      </c>
      <c r="B1266" s="92" t="s">
        <v>289</v>
      </c>
      <c r="C1266" s="92" t="s">
        <v>144</v>
      </c>
      <c r="D1266">
        <v>50.723807800291979</v>
      </c>
    </row>
    <row r="1267" spans="1:4">
      <c r="A1267" s="92">
        <v>2040</v>
      </c>
      <c r="B1267" s="92" t="s">
        <v>289</v>
      </c>
      <c r="C1267" s="92" t="s">
        <v>144</v>
      </c>
      <c r="D1267">
        <v>314.42889385223901</v>
      </c>
    </row>
    <row r="1268" spans="1:4">
      <c r="A1268" s="92">
        <v>2040</v>
      </c>
      <c r="B1268" s="92" t="s">
        <v>289</v>
      </c>
      <c r="C1268" s="92" t="s">
        <v>144</v>
      </c>
      <c r="D1268">
        <v>538.66307220458577</v>
      </c>
    </row>
    <row r="1269" spans="1:4">
      <c r="A1269" s="92">
        <v>2040</v>
      </c>
      <c r="B1269" s="92" t="s">
        <v>289</v>
      </c>
      <c r="C1269" s="92" t="s">
        <v>144</v>
      </c>
      <c r="D1269">
        <v>1372.972762298584</v>
      </c>
    </row>
    <row r="1270" spans="1:4">
      <c r="A1270" s="92">
        <v>2040</v>
      </c>
      <c r="B1270" s="92" t="s">
        <v>289</v>
      </c>
      <c r="C1270" s="92" t="s">
        <v>144</v>
      </c>
      <c r="D1270">
        <v>15.48882092285112</v>
      </c>
    </row>
    <row r="1271" spans="1:4">
      <c r="A1271" s="92">
        <v>2040</v>
      </c>
      <c r="B1271" s="92" t="s">
        <v>289</v>
      </c>
      <c r="C1271" s="92" t="s">
        <v>147</v>
      </c>
      <c r="D1271">
        <v>30299.791481450338</v>
      </c>
    </row>
    <row r="1272" spans="1:4">
      <c r="A1272" s="92">
        <v>2040</v>
      </c>
      <c r="B1272" s="92" t="s">
        <v>289</v>
      </c>
      <c r="C1272" s="92" t="s">
        <v>147</v>
      </c>
      <c r="D1272">
        <v>12711.078301239009</v>
      </c>
    </row>
    <row r="1273" spans="1:4">
      <c r="A1273" s="92">
        <v>2040</v>
      </c>
      <c r="B1273" s="92" t="s">
        <v>289</v>
      </c>
      <c r="C1273" s="92" t="s">
        <v>147</v>
      </c>
      <c r="D1273">
        <v>16754.714800262449</v>
      </c>
    </row>
    <row r="1274" spans="1:4">
      <c r="A1274" s="92">
        <v>2040</v>
      </c>
      <c r="B1274" s="92" t="s">
        <v>289</v>
      </c>
      <c r="C1274" s="92" t="s">
        <v>147</v>
      </c>
      <c r="D1274">
        <v>21575.232309768311</v>
      </c>
    </row>
    <row r="1275" spans="1:4">
      <c r="A1275" s="92">
        <v>2040</v>
      </c>
      <c r="B1275" s="92" t="s">
        <v>289</v>
      </c>
      <c r="C1275" s="92" t="s">
        <v>147</v>
      </c>
      <c r="D1275">
        <v>15207.23605536062</v>
      </c>
    </row>
    <row r="1276" spans="1:4">
      <c r="A1276" s="92">
        <v>2040</v>
      </c>
      <c r="B1276" s="92" t="s">
        <v>289</v>
      </c>
      <c r="C1276" s="92" t="s">
        <v>183</v>
      </c>
      <c r="D1276">
        <v>62.88168959424344</v>
      </c>
    </row>
    <row r="1277" spans="1:4">
      <c r="A1277" s="92">
        <v>2040</v>
      </c>
      <c r="B1277" s="92" t="s">
        <v>289</v>
      </c>
      <c r="C1277" s="92" t="s">
        <v>183</v>
      </c>
      <c r="D1277">
        <v>1651.7731971404521</v>
      </c>
    </row>
    <row r="1278" spans="1:4">
      <c r="A1278" s="92">
        <v>2040</v>
      </c>
      <c r="B1278" s="92" t="s">
        <v>289</v>
      </c>
      <c r="C1278" s="92" t="s">
        <v>183</v>
      </c>
      <c r="D1278">
        <v>395.54351997438152</v>
      </c>
    </row>
    <row r="1279" spans="1:4">
      <c r="A1279" s="92">
        <v>2040</v>
      </c>
      <c r="B1279" s="92" t="s">
        <v>289</v>
      </c>
      <c r="C1279" s="92" t="s">
        <v>183</v>
      </c>
      <c r="D1279">
        <v>634.6217525512518</v>
      </c>
    </row>
    <row r="1280" spans="1:4">
      <c r="A1280" s="92">
        <v>2040</v>
      </c>
      <c r="B1280" s="92" t="s">
        <v>289</v>
      </c>
      <c r="C1280" s="92" t="s">
        <v>149</v>
      </c>
      <c r="D1280">
        <v>12714.68157561366</v>
      </c>
    </row>
    <row r="1281" spans="1:4">
      <c r="A1281" s="92">
        <v>2040</v>
      </c>
      <c r="B1281" s="92" t="s">
        <v>289</v>
      </c>
      <c r="C1281" s="92" t="s">
        <v>149</v>
      </c>
      <c r="D1281">
        <v>79.521239122562292</v>
      </c>
    </row>
    <row r="1282" spans="1:4">
      <c r="A1282" s="92">
        <v>2040</v>
      </c>
      <c r="B1282" s="92" t="s">
        <v>289</v>
      </c>
      <c r="C1282" s="92" t="s">
        <v>149</v>
      </c>
      <c r="D1282">
        <v>1487.5452232875559</v>
      </c>
    </row>
    <row r="1283" spans="1:4">
      <c r="A1283" s="92">
        <v>2040</v>
      </c>
      <c r="B1283" s="92" t="s">
        <v>289</v>
      </c>
      <c r="C1283" s="92" t="s">
        <v>149</v>
      </c>
      <c r="D1283">
        <v>8.6607527740560926</v>
      </c>
    </row>
    <row r="1284" spans="1:4">
      <c r="A1284" s="92">
        <v>2040</v>
      </c>
      <c r="B1284" s="92" t="s">
        <v>289</v>
      </c>
      <c r="C1284" s="92" t="s">
        <v>155</v>
      </c>
      <c r="D1284">
        <v>20256.69098331537</v>
      </c>
    </row>
    <row r="1285" spans="1:4">
      <c r="A1285" s="92">
        <v>2040</v>
      </c>
      <c r="B1285" s="92" t="s">
        <v>289</v>
      </c>
      <c r="C1285" s="92" t="s">
        <v>155</v>
      </c>
      <c r="D1285">
        <v>23274.836529541011</v>
      </c>
    </row>
    <row r="1286" spans="1:4">
      <c r="A1286" s="92">
        <v>2040</v>
      </c>
      <c r="B1286" s="92" t="s">
        <v>289</v>
      </c>
      <c r="C1286" s="92" t="s">
        <v>155</v>
      </c>
      <c r="D1286">
        <v>5163.295905189304</v>
      </c>
    </row>
    <row r="1287" spans="1:4">
      <c r="A1287" s="92">
        <v>2040</v>
      </c>
      <c r="B1287" s="92" t="s">
        <v>289</v>
      </c>
      <c r="C1287" s="92" t="s">
        <v>155</v>
      </c>
      <c r="D1287">
        <v>70151.715873107372</v>
      </c>
    </row>
    <row r="1288" spans="1:4">
      <c r="A1288" s="92">
        <v>2040</v>
      </c>
      <c r="B1288" s="92" t="s">
        <v>289</v>
      </c>
      <c r="C1288" s="92" t="s">
        <v>155</v>
      </c>
      <c r="D1288">
        <v>98713.777839956907</v>
      </c>
    </row>
    <row r="1289" spans="1:4">
      <c r="A1289" s="92">
        <v>2040</v>
      </c>
      <c r="B1289" s="92" t="s">
        <v>289</v>
      </c>
      <c r="C1289" s="92" t="s">
        <v>155</v>
      </c>
      <c r="D1289">
        <v>21870.01839312071</v>
      </c>
    </row>
    <row r="1290" spans="1:4">
      <c r="A1290" s="92">
        <v>2040</v>
      </c>
      <c r="B1290" s="92" t="s">
        <v>289</v>
      </c>
      <c r="C1290" s="92" t="s">
        <v>155</v>
      </c>
      <c r="D1290">
        <v>4252.63507102524</v>
      </c>
    </row>
    <row r="1291" spans="1:4">
      <c r="A1291" s="92">
        <v>2045</v>
      </c>
      <c r="B1291" s="92" t="s">
        <v>289</v>
      </c>
      <c r="C1291" s="92" t="s">
        <v>78</v>
      </c>
      <c r="D1291">
        <v>574.94617473375752</v>
      </c>
    </row>
    <row r="1292" spans="1:4">
      <c r="A1292" s="92">
        <v>2045</v>
      </c>
      <c r="B1292" s="92" t="s">
        <v>289</v>
      </c>
      <c r="C1292" s="92" t="s">
        <v>78</v>
      </c>
      <c r="D1292">
        <v>8399.8741046690284</v>
      </c>
    </row>
    <row r="1293" spans="1:4">
      <c r="A1293" s="92">
        <v>2045</v>
      </c>
      <c r="B1293" s="92" t="s">
        <v>289</v>
      </c>
      <c r="C1293" s="92" t="s">
        <v>78</v>
      </c>
      <c r="D1293">
        <v>184.3347137411638</v>
      </c>
    </row>
    <row r="1294" spans="1:4">
      <c r="A1294" s="92">
        <v>2045</v>
      </c>
      <c r="B1294" s="92" t="s">
        <v>289</v>
      </c>
      <c r="C1294" s="92" t="s">
        <v>78</v>
      </c>
      <c r="D1294">
        <v>10253.12227851828</v>
      </c>
    </row>
    <row r="1295" spans="1:4">
      <c r="A1295" s="92">
        <v>2045</v>
      </c>
      <c r="B1295" s="92" t="s">
        <v>289</v>
      </c>
      <c r="C1295" s="92" t="s">
        <v>78</v>
      </c>
      <c r="D1295">
        <v>1285.037383312158</v>
      </c>
    </row>
    <row r="1296" spans="1:4">
      <c r="A1296" s="92">
        <v>2045</v>
      </c>
      <c r="B1296" s="92" t="s">
        <v>289</v>
      </c>
      <c r="C1296" s="92" t="s">
        <v>78</v>
      </c>
      <c r="D1296">
        <v>3555.2422193924558</v>
      </c>
    </row>
    <row r="1297" spans="1:4">
      <c r="A1297" s="92">
        <v>2045</v>
      </c>
      <c r="B1297" s="92" t="s">
        <v>289</v>
      </c>
      <c r="C1297" s="92" t="s">
        <v>78</v>
      </c>
      <c r="D1297">
        <v>1299.707281995951</v>
      </c>
    </row>
    <row r="1298" spans="1:4">
      <c r="A1298" s="92">
        <v>2045</v>
      </c>
      <c r="B1298" s="92" t="s">
        <v>289</v>
      </c>
      <c r="C1298" s="92" t="s">
        <v>78</v>
      </c>
      <c r="D1298">
        <v>2539.719924832807</v>
      </c>
    </row>
    <row r="1299" spans="1:4">
      <c r="A1299" s="92">
        <v>2045</v>
      </c>
      <c r="B1299" s="92" t="s">
        <v>289</v>
      </c>
      <c r="C1299" s="92" t="s">
        <v>81</v>
      </c>
      <c r="D1299">
        <v>231.0402404785163</v>
      </c>
    </row>
    <row r="1300" spans="1:4">
      <c r="A1300" s="92">
        <v>2045</v>
      </c>
      <c r="B1300" s="92" t="s">
        <v>289</v>
      </c>
      <c r="C1300" s="92" t="s">
        <v>81</v>
      </c>
      <c r="D1300">
        <v>3991.4038406372019</v>
      </c>
    </row>
    <row r="1301" spans="1:4">
      <c r="A1301" s="92">
        <v>2045</v>
      </c>
      <c r="B1301" s="92" t="s">
        <v>289</v>
      </c>
      <c r="C1301" s="92" t="s">
        <v>81</v>
      </c>
      <c r="D1301">
        <v>49051.06872558593</v>
      </c>
    </row>
    <row r="1302" spans="1:4">
      <c r="A1302" s="92">
        <v>2045</v>
      </c>
      <c r="B1302" s="92" t="s">
        <v>289</v>
      </c>
      <c r="C1302" s="92" t="s">
        <v>81</v>
      </c>
      <c r="D1302">
        <v>37448.151693725587</v>
      </c>
    </row>
    <row r="1303" spans="1:4">
      <c r="A1303" s="92">
        <v>2045</v>
      </c>
      <c r="B1303" s="92" t="s">
        <v>289</v>
      </c>
      <c r="C1303" s="92" t="s">
        <v>81</v>
      </c>
      <c r="D1303">
        <v>9507.9597749688219</v>
      </c>
    </row>
    <row r="1304" spans="1:4">
      <c r="A1304" s="92">
        <v>2045</v>
      </c>
      <c r="B1304" s="92" t="s">
        <v>289</v>
      </c>
      <c r="C1304" s="92" t="s">
        <v>81</v>
      </c>
      <c r="D1304">
        <v>7654.7638549804624</v>
      </c>
    </row>
    <row r="1305" spans="1:4">
      <c r="A1305" s="92">
        <v>2045</v>
      </c>
      <c r="B1305" s="92" t="s">
        <v>289</v>
      </c>
      <c r="C1305" s="92" t="s">
        <v>81</v>
      </c>
      <c r="D1305">
        <v>1357.563606262207</v>
      </c>
    </row>
    <row r="1306" spans="1:4">
      <c r="A1306" s="92">
        <v>2045</v>
      </c>
      <c r="B1306" s="92" t="s">
        <v>289</v>
      </c>
      <c r="C1306" s="92" t="s">
        <v>81</v>
      </c>
      <c r="D1306">
        <v>96.425450146198628</v>
      </c>
    </row>
    <row r="1307" spans="1:4">
      <c r="A1307" s="92">
        <v>2045</v>
      </c>
      <c r="B1307" s="92" t="s">
        <v>289</v>
      </c>
      <c r="C1307" s="92" t="s">
        <v>81</v>
      </c>
      <c r="D1307">
        <v>1.8955545277596</v>
      </c>
    </row>
    <row r="1308" spans="1:4">
      <c r="A1308" s="92">
        <v>2045</v>
      </c>
      <c r="B1308" s="92" t="s">
        <v>289</v>
      </c>
      <c r="C1308" s="92" t="s">
        <v>81</v>
      </c>
      <c r="D1308">
        <v>1041.7386739725539</v>
      </c>
    </row>
    <row r="1309" spans="1:4">
      <c r="A1309" s="92">
        <v>2045</v>
      </c>
      <c r="B1309" s="92" t="s">
        <v>289</v>
      </c>
      <c r="C1309" s="92" t="s">
        <v>81</v>
      </c>
      <c r="D1309">
        <v>191.11139670816709</v>
      </c>
    </row>
    <row r="1310" spans="1:4">
      <c r="A1310" s="92">
        <v>2045</v>
      </c>
      <c r="B1310" s="92" t="s">
        <v>289</v>
      </c>
      <c r="C1310" s="92" t="s">
        <v>87</v>
      </c>
      <c r="D1310">
        <v>8.4873994283752516</v>
      </c>
    </row>
    <row r="1311" spans="1:4">
      <c r="A1311" s="92">
        <v>2045</v>
      </c>
      <c r="B1311" s="92" t="s">
        <v>289</v>
      </c>
      <c r="C1311" s="92" t="s">
        <v>87</v>
      </c>
      <c r="D1311">
        <v>59.283358494543727</v>
      </c>
    </row>
    <row r="1312" spans="1:4">
      <c r="A1312" s="92">
        <v>2045</v>
      </c>
      <c r="B1312" s="92" t="s">
        <v>289</v>
      </c>
      <c r="C1312" s="92" t="s">
        <v>87</v>
      </c>
      <c r="D1312">
        <v>1706.7659912446261</v>
      </c>
    </row>
    <row r="1313" spans="1:4">
      <c r="A1313" s="92">
        <v>2045</v>
      </c>
      <c r="B1313" s="92" t="s">
        <v>289</v>
      </c>
      <c r="C1313" s="92" t="s">
        <v>87</v>
      </c>
      <c r="D1313">
        <v>1909.444024179614</v>
      </c>
    </row>
    <row r="1314" spans="1:4">
      <c r="A1314" s="92">
        <v>2045</v>
      </c>
      <c r="B1314" s="92" t="s">
        <v>289</v>
      </c>
      <c r="C1314" s="92" t="s">
        <v>87</v>
      </c>
      <c r="D1314">
        <v>4121.0802130862912</v>
      </c>
    </row>
    <row r="1315" spans="1:4">
      <c r="A1315" s="92">
        <v>2045</v>
      </c>
      <c r="B1315" s="92" t="s">
        <v>289</v>
      </c>
      <c r="C1315" s="92" t="s">
        <v>87</v>
      </c>
      <c r="D1315">
        <v>219.7912870313466</v>
      </c>
    </row>
    <row r="1316" spans="1:4">
      <c r="A1316" s="92">
        <v>2045</v>
      </c>
      <c r="B1316" s="92" t="s">
        <v>289</v>
      </c>
      <c r="C1316" s="92" t="s">
        <v>87</v>
      </c>
      <c r="D1316">
        <v>172.49813272478701</v>
      </c>
    </row>
    <row r="1317" spans="1:4">
      <c r="A1317" s="92">
        <v>2045</v>
      </c>
      <c r="B1317" s="92" t="s">
        <v>289</v>
      </c>
      <c r="C1317" s="92" t="s">
        <v>87</v>
      </c>
      <c r="D1317">
        <v>26.983443853769479</v>
      </c>
    </row>
    <row r="1318" spans="1:4">
      <c r="A1318" s="92">
        <v>2045</v>
      </c>
      <c r="B1318" s="92" t="s">
        <v>289</v>
      </c>
      <c r="C1318" s="92" t="s">
        <v>87</v>
      </c>
      <c r="D1318">
        <v>0.38671262076293378</v>
      </c>
    </row>
    <row r="1319" spans="1:4">
      <c r="A1319" s="92">
        <v>2045</v>
      </c>
      <c r="B1319" s="92" t="s">
        <v>289</v>
      </c>
      <c r="C1319" s="92" t="s">
        <v>87</v>
      </c>
      <c r="D1319">
        <v>404.99859683560669</v>
      </c>
    </row>
    <row r="1320" spans="1:4">
      <c r="A1320" s="92">
        <v>2045</v>
      </c>
      <c r="B1320" s="92" t="s">
        <v>289</v>
      </c>
      <c r="C1320" s="92" t="s">
        <v>87</v>
      </c>
      <c r="D1320">
        <v>139.4167871028252</v>
      </c>
    </row>
    <row r="1321" spans="1:4">
      <c r="A1321" s="92">
        <v>2045</v>
      </c>
      <c r="B1321" s="92" t="s">
        <v>289</v>
      </c>
      <c r="C1321" s="92" t="s">
        <v>87</v>
      </c>
      <c r="D1321">
        <v>3932.233713765203</v>
      </c>
    </row>
    <row r="1322" spans="1:4">
      <c r="A1322" s="92">
        <v>2045</v>
      </c>
      <c r="B1322" s="92" t="s">
        <v>289</v>
      </c>
      <c r="C1322" s="92" t="s">
        <v>84</v>
      </c>
      <c r="D1322">
        <v>1919.388614573819</v>
      </c>
    </row>
    <row r="1323" spans="1:4">
      <c r="A1323" s="92">
        <v>2045</v>
      </c>
      <c r="B1323" s="92" t="s">
        <v>289</v>
      </c>
      <c r="C1323" s="92" t="s">
        <v>84</v>
      </c>
      <c r="D1323">
        <v>3556.0239074707019</v>
      </c>
    </row>
    <row r="1324" spans="1:4">
      <c r="A1324" s="92">
        <v>2045</v>
      </c>
      <c r="B1324" s="92" t="s">
        <v>289</v>
      </c>
      <c r="C1324" s="92" t="s">
        <v>84</v>
      </c>
      <c r="D1324">
        <v>2392.8586087756848</v>
      </c>
    </row>
    <row r="1325" spans="1:4">
      <c r="A1325" s="92">
        <v>2045</v>
      </c>
      <c r="B1325" s="92" t="s">
        <v>289</v>
      </c>
      <c r="C1325" s="92" t="s">
        <v>84</v>
      </c>
      <c r="D1325">
        <v>18.170611440485949</v>
      </c>
    </row>
    <row r="1326" spans="1:4">
      <c r="A1326" s="92">
        <v>2045</v>
      </c>
      <c r="B1326" s="92" t="s">
        <v>289</v>
      </c>
      <c r="C1326" s="92" t="s">
        <v>84</v>
      </c>
      <c r="D1326">
        <v>2200.9208251953178</v>
      </c>
    </row>
    <row r="1327" spans="1:4">
      <c r="A1327" s="92">
        <v>2045</v>
      </c>
      <c r="B1327" s="92" t="s">
        <v>289</v>
      </c>
      <c r="C1327" s="92" t="s">
        <v>84</v>
      </c>
      <c r="D1327">
        <v>2.7392000278187729</v>
      </c>
    </row>
    <row r="1328" spans="1:4">
      <c r="A1328" s="92">
        <v>2045</v>
      </c>
      <c r="B1328" s="92" t="s">
        <v>289</v>
      </c>
      <c r="C1328" s="92" t="s">
        <v>84</v>
      </c>
      <c r="D1328">
        <v>293.40285189057272</v>
      </c>
    </row>
    <row r="1329" spans="1:4">
      <c r="A1329" s="92">
        <v>2045</v>
      </c>
      <c r="B1329" s="92" t="s">
        <v>289</v>
      </c>
      <c r="C1329" s="92" t="s">
        <v>84</v>
      </c>
      <c r="D1329">
        <v>7345.0309758091362</v>
      </c>
    </row>
    <row r="1330" spans="1:4">
      <c r="A1330" s="92">
        <v>2045</v>
      </c>
      <c r="B1330" s="92" t="s">
        <v>289</v>
      </c>
      <c r="C1330" s="92" t="s">
        <v>84</v>
      </c>
      <c r="D1330">
        <v>1589.9828503428271</v>
      </c>
    </row>
    <row r="1331" spans="1:4">
      <c r="A1331" s="92">
        <v>2045</v>
      </c>
      <c r="B1331" s="92" t="s">
        <v>289</v>
      </c>
      <c r="C1331" s="92" t="s">
        <v>84</v>
      </c>
      <c r="D1331">
        <v>3404.780040299006</v>
      </c>
    </row>
    <row r="1332" spans="1:4">
      <c r="A1332" s="92">
        <v>2045</v>
      </c>
      <c r="B1332" s="92" t="s">
        <v>289</v>
      </c>
      <c r="C1332" s="92" t="s">
        <v>84</v>
      </c>
      <c r="D1332">
        <v>1656.854776238182</v>
      </c>
    </row>
    <row r="1333" spans="1:4">
      <c r="A1333" s="92">
        <v>2045</v>
      </c>
      <c r="B1333" s="92" t="s">
        <v>289</v>
      </c>
      <c r="C1333" s="92" t="s">
        <v>90</v>
      </c>
      <c r="D1333">
        <v>798.05527098913387</v>
      </c>
    </row>
    <row r="1334" spans="1:4">
      <c r="A1334" s="92">
        <v>2045</v>
      </c>
      <c r="B1334" s="92" t="s">
        <v>289</v>
      </c>
      <c r="C1334" s="92" t="s">
        <v>90</v>
      </c>
      <c r="D1334">
        <v>776.55975247213951</v>
      </c>
    </row>
    <row r="1335" spans="1:4">
      <c r="A1335" s="92">
        <v>2045</v>
      </c>
      <c r="B1335" s="92" t="s">
        <v>289</v>
      </c>
      <c r="C1335" s="92" t="s">
        <v>90</v>
      </c>
      <c r="D1335">
        <v>11.50519835285583</v>
      </c>
    </row>
    <row r="1336" spans="1:4">
      <c r="A1336" s="92">
        <v>2045</v>
      </c>
      <c r="B1336" s="92" t="s">
        <v>289</v>
      </c>
      <c r="C1336" s="92" t="s">
        <v>90</v>
      </c>
      <c r="D1336">
        <v>324.57734299091999</v>
      </c>
    </row>
    <row r="1337" spans="1:4">
      <c r="A1337" s="92">
        <v>2045</v>
      </c>
      <c r="B1337" s="92" t="s">
        <v>289</v>
      </c>
      <c r="C1337" s="92" t="s">
        <v>90</v>
      </c>
      <c r="D1337">
        <v>1699.7048950871961</v>
      </c>
    </row>
    <row r="1338" spans="1:4">
      <c r="A1338" s="92">
        <v>2045</v>
      </c>
      <c r="B1338" s="92" t="s">
        <v>289</v>
      </c>
      <c r="C1338" s="92" t="s">
        <v>90</v>
      </c>
      <c r="D1338">
        <v>7907.0059414428042</v>
      </c>
    </row>
    <row r="1339" spans="1:4">
      <c r="A1339" s="92">
        <v>2045</v>
      </c>
      <c r="B1339" s="92" t="s">
        <v>289</v>
      </c>
      <c r="C1339" s="92" t="s">
        <v>90</v>
      </c>
      <c r="D1339">
        <v>48.95423732404862</v>
      </c>
    </row>
    <row r="1340" spans="1:4">
      <c r="A1340" s="92">
        <v>2045</v>
      </c>
      <c r="B1340" s="92" t="s">
        <v>289</v>
      </c>
      <c r="C1340" s="92" t="s">
        <v>95</v>
      </c>
      <c r="D1340">
        <v>18002.260990905761</v>
      </c>
    </row>
    <row r="1341" spans="1:4">
      <c r="A1341" s="92">
        <v>2045</v>
      </c>
      <c r="B1341" s="92" t="s">
        <v>289</v>
      </c>
      <c r="C1341" s="92" t="s">
        <v>95</v>
      </c>
      <c r="D1341">
        <v>44795.32170410156</v>
      </c>
    </row>
    <row r="1342" spans="1:4">
      <c r="A1342" s="92">
        <v>2045</v>
      </c>
      <c r="B1342" s="92" t="s">
        <v>289</v>
      </c>
      <c r="C1342" s="92" t="s">
        <v>95</v>
      </c>
      <c r="D1342">
        <v>152.6578289878714</v>
      </c>
    </row>
    <row r="1343" spans="1:4">
      <c r="A1343" s="92">
        <v>2045</v>
      </c>
      <c r="B1343" s="92" t="s">
        <v>289</v>
      </c>
      <c r="C1343" s="92" t="s">
        <v>95</v>
      </c>
      <c r="D1343">
        <v>47892.612841796879</v>
      </c>
    </row>
    <row r="1344" spans="1:4">
      <c r="A1344" s="92">
        <v>2045</v>
      </c>
      <c r="B1344" s="92" t="s">
        <v>289</v>
      </c>
      <c r="C1344" s="92" t="s">
        <v>95</v>
      </c>
      <c r="D1344">
        <v>7779.5140708923336</v>
      </c>
    </row>
    <row r="1345" spans="1:4">
      <c r="A1345" s="92">
        <v>2045</v>
      </c>
      <c r="B1345" s="92" t="s">
        <v>289</v>
      </c>
      <c r="C1345" s="92" t="s">
        <v>95</v>
      </c>
      <c r="D1345">
        <v>7699.6836944580082</v>
      </c>
    </row>
    <row r="1346" spans="1:4">
      <c r="A1346" s="92">
        <v>2045</v>
      </c>
      <c r="B1346" s="92" t="s">
        <v>289</v>
      </c>
      <c r="C1346" s="92" t="s">
        <v>95</v>
      </c>
      <c r="D1346">
        <v>136.24595874547919</v>
      </c>
    </row>
    <row r="1347" spans="1:4">
      <c r="A1347" s="92">
        <v>2045</v>
      </c>
      <c r="B1347" s="92" t="s">
        <v>289</v>
      </c>
      <c r="C1347" s="92" t="s">
        <v>95</v>
      </c>
      <c r="D1347">
        <v>815.0524484992028</v>
      </c>
    </row>
    <row r="1348" spans="1:4">
      <c r="A1348" s="92">
        <v>2045</v>
      </c>
      <c r="B1348" s="92" t="s">
        <v>289</v>
      </c>
      <c r="C1348" s="92" t="s">
        <v>95</v>
      </c>
      <c r="D1348">
        <v>12762.05236206054</v>
      </c>
    </row>
    <row r="1349" spans="1:4">
      <c r="A1349" s="92">
        <v>2045</v>
      </c>
      <c r="B1349" s="92" t="s">
        <v>289</v>
      </c>
      <c r="C1349" s="92" t="s">
        <v>99</v>
      </c>
      <c r="D1349">
        <v>853.12991840872189</v>
      </c>
    </row>
    <row r="1350" spans="1:4">
      <c r="A1350" s="92">
        <v>2045</v>
      </c>
      <c r="B1350" s="92" t="s">
        <v>289</v>
      </c>
      <c r="C1350" s="92" t="s">
        <v>99</v>
      </c>
      <c r="D1350">
        <v>319976.60461672978</v>
      </c>
    </row>
    <row r="1351" spans="1:4">
      <c r="A1351" s="92">
        <v>2045</v>
      </c>
      <c r="B1351" s="92" t="s">
        <v>289</v>
      </c>
      <c r="C1351" s="92" t="s">
        <v>99</v>
      </c>
      <c r="D1351">
        <v>17067.3227141186</v>
      </c>
    </row>
    <row r="1352" spans="1:4">
      <c r="A1352" s="92">
        <v>2045</v>
      </c>
      <c r="B1352" s="92" t="s">
        <v>289</v>
      </c>
      <c r="C1352" s="92" t="s">
        <v>99</v>
      </c>
      <c r="D1352">
        <v>9413.6174560973504</v>
      </c>
    </row>
    <row r="1353" spans="1:4">
      <c r="A1353" s="92">
        <v>2045</v>
      </c>
      <c r="B1353" s="92" t="s">
        <v>289</v>
      </c>
      <c r="C1353" s="92" t="s">
        <v>102</v>
      </c>
      <c r="D1353">
        <v>3488.514352416988</v>
      </c>
    </row>
    <row r="1354" spans="1:4">
      <c r="A1354" s="92">
        <v>2045</v>
      </c>
      <c r="B1354" s="92" t="s">
        <v>289</v>
      </c>
      <c r="C1354" s="92" t="s">
        <v>102</v>
      </c>
      <c r="D1354">
        <v>3297.2611834824079</v>
      </c>
    </row>
    <row r="1355" spans="1:4">
      <c r="A1355" s="92">
        <v>2045</v>
      </c>
      <c r="B1355" s="92" t="s">
        <v>289</v>
      </c>
      <c r="C1355" s="92" t="s">
        <v>102</v>
      </c>
      <c r="D1355">
        <v>1469.971997642519</v>
      </c>
    </row>
    <row r="1356" spans="1:4">
      <c r="A1356" s="92">
        <v>2045</v>
      </c>
      <c r="B1356" s="92" t="s">
        <v>289</v>
      </c>
      <c r="C1356" s="92" t="s">
        <v>102</v>
      </c>
      <c r="D1356">
        <v>138591.00287791801</v>
      </c>
    </row>
    <row r="1357" spans="1:4">
      <c r="A1357" s="92">
        <v>2045</v>
      </c>
      <c r="B1357" s="92" t="s">
        <v>289</v>
      </c>
      <c r="C1357" s="92" t="s">
        <v>102</v>
      </c>
      <c r="D1357">
        <v>20802.29443359375</v>
      </c>
    </row>
    <row r="1358" spans="1:4">
      <c r="A1358" s="92">
        <v>2045</v>
      </c>
      <c r="B1358" s="92" t="s">
        <v>289</v>
      </c>
      <c r="C1358" s="92" t="s">
        <v>102</v>
      </c>
      <c r="D1358">
        <v>24301.0830078125</v>
      </c>
    </row>
    <row r="1359" spans="1:4">
      <c r="A1359" s="92">
        <v>2045</v>
      </c>
      <c r="B1359" s="92" t="s">
        <v>289</v>
      </c>
      <c r="C1359" s="92" t="s">
        <v>102</v>
      </c>
      <c r="D1359">
        <v>39089.156385803231</v>
      </c>
    </row>
    <row r="1360" spans="1:4">
      <c r="A1360" s="92">
        <v>2045</v>
      </c>
      <c r="B1360" s="92" t="s">
        <v>289</v>
      </c>
      <c r="C1360" s="92" t="s">
        <v>108</v>
      </c>
      <c r="D1360">
        <v>8847.8442771873761</v>
      </c>
    </row>
    <row r="1361" spans="1:4">
      <c r="A1361" s="92">
        <v>2045</v>
      </c>
      <c r="B1361" s="92" t="s">
        <v>289</v>
      </c>
      <c r="C1361" s="92" t="s">
        <v>108</v>
      </c>
      <c r="D1361">
        <v>97383.682830810547</v>
      </c>
    </row>
    <row r="1362" spans="1:4">
      <c r="A1362" s="92">
        <v>2045</v>
      </c>
      <c r="B1362" s="92" t="s">
        <v>289</v>
      </c>
      <c r="C1362" s="92" t="s">
        <v>108</v>
      </c>
      <c r="D1362">
        <v>13531.70075983794</v>
      </c>
    </row>
    <row r="1363" spans="1:4">
      <c r="A1363" s="92">
        <v>2045</v>
      </c>
      <c r="B1363" s="92" t="s">
        <v>289</v>
      </c>
      <c r="C1363" s="92" t="s">
        <v>110</v>
      </c>
      <c r="D1363">
        <v>1715.9841024223199</v>
      </c>
    </row>
    <row r="1364" spans="1:4">
      <c r="A1364" s="92">
        <v>2045</v>
      </c>
      <c r="B1364" s="92" t="s">
        <v>289</v>
      </c>
      <c r="C1364" s="92" t="s">
        <v>110</v>
      </c>
      <c r="D1364">
        <v>25.36958506635094</v>
      </c>
    </row>
    <row r="1365" spans="1:4">
      <c r="A1365" s="92">
        <v>2045</v>
      </c>
      <c r="B1365" s="92" t="s">
        <v>289</v>
      </c>
      <c r="C1365" s="92" t="s">
        <v>180</v>
      </c>
      <c r="D1365">
        <v>0.72888687648374628</v>
      </c>
    </row>
    <row r="1366" spans="1:4">
      <c r="A1366" s="92">
        <v>2045</v>
      </c>
      <c r="B1366" s="92" t="s">
        <v>289</v>
      </c>
      <c r="C1366" s="92" t="s">
        <v>180</v>
      </c>
      <c r="D1366">
        <v>6399.5168954872124</v>
      </c>
    </row>
    <row r="1367" spans="1:4">
      <c r="A1367" s="92">
        <v>2045</v>
      </c>
      <c r="B1367" s="92" t="s">
        <v>289</v>
      </c>
      <c r="C1367" s="92" t="s">
        <v>180</v>
      </c>
      <c r="D1367">
        <v>2.7154346546290169</v>
      </c>
    </row>
    <row r="1368" spans="1:4">
      <c r="A1368" s="92">
        <v>2045</v>
      </c>
      <c r="B1368" s="92" t="s">
        <v>289</v>
      </c>
      <c r="C1368" s="92" t="s">
        <v>180</v>
      </c>
      <c r="D1368">
        <v>1117.606582080366</v>
      </c>
    </row>
    <row r="1369" spans="1:4">
      <c r="A1369" s="92">
        <v>2045</v>
      </c>
      <c r="B1369" s="92" t="s">
        <v>289</v>
      </c>
      <c r="C1369" s="92" t="s">
        <v>180</v>
      </c>
      <c r="D1369">
        <v>0.1414105721143403</v>
      </c>
    </row>
    <row r="1370" spans="1:4">
      <c r="A1370" s="92">
        <v>2045</v>
      </c>
      <c r="B1370" s="92" t="s">
        <v>289</v>
      </c>
      <c r="C1370" s="92" t="s">
        <v>112</v>
      </c>
      <c r="D1370">
        <v>62705.473602173348</v>
      </c>
    </row>
    <row r="1371" spans="1:4">
      <c r="A1371" s="92">
        <v>2045</v>
      </c>
      <c r="B1371" s="92" t="s">
        <v>289</v>
      </c>
      <c r="C1371" s="92" t="s">
        <v>112</v>
      </c>
      <c r="D1371">
        <v>159.62418973237851</v>
      </c>
    </row>
    <row r="1372" spans="1:4">
      <c r="A1372" s="92">
        <v>2045</v>
      </c>
      <c r="B1372" s="92" t="s">
        <v>289</v>
      </c>
      <c r="C1372" s="92" t="s">
        <v>112</v>
      </c>
      <c r="D1372">
        <v>60.062639160158142</v>
      </c>
    </row>
    <row r="1373" spans="1:4">
      <c r="A1373" s="92">
        <v>2045</v>
      </c>
      <c r="B1373" s="92" t="s">
        <v>289</v>
      </c>
      <c r="C1373" s="92" t="s">
        <v>112</v>
      </c>
      <c r="D1373">
        <v>53655.346684209158</v>
      </c>
    </row>
    <row r="1374" spans="1:4">
      <c r="A1374" s="92">
        <v>2045</v>
      </c>
      <c r="B1374" s="92" t="s">
        <v>289</v>
      </c>
      <c r="C1374" s="92" t="s">
        <v>112</v>
      </c>
      <c r="D1374">
        <v>42542.64608504541</v>
      </c>
    </row>
    <row r="1375" spans="1:4">
      <c r="A1375" s="92">
        <v>2045</v>
      </c>
      <c r="B1375" s="92" t="s">
        <v>289</v>
      </c>
      <c r="C1375" s="92" t="s">
        <v>112</v>
      </c>
      <c r="D1375">
        <v>1411.612269592287</v>
      </c>
    </row>
    <row r="1376" spans="1:4">
      <c r="A1376" s="92">
        <v>2045</v>
      </c>
      <c r="B1376" s="92" t="s">
        <v>289</v>
      </c>
      <c r="C1376" s="92" t="s">
        <v>112</v>
      </c>
      <c r="D1376">
        <v>2388.453277945518</v>
      </c>
    </row>
    <row r="1377" spans="1:4">
      <c r="A1377" s="92">
        <v>2045</v>
      </c>
      <c r="B1377" s="92" t="s">
        <v>289</v>
      </c>
      <c r="C1377" s="92" t="s">
        <v>112</v>
      </c>
      <c r="D1377">
        <v>122824.46596317409</v>
      </c>
    </row>
    <row r="1378" spans="1:4">
      <c r="A1378" s="92">
        <v>2045</v>
      </c>
      <c r="B1378" s="92" t="s">
        <v>289</v>
      </c>
      <c r="C1378" s="92" t="s">
        <v>112</v>
      </c>
      <c r="D1378">
        <v>6.1862505912780774</v>
      </c>
    </row>
    <row r="1379" spans="1:4">
      <c r="A1379" s="92">
        <v>2045</v>
      </c>
      <c r="B1379" s="92" t="s">
        <v>289</v>
      </c>
      <c r="C1379" s="92" t="s">
        <v>112</v>
      </c>
      <c r="D1379">
        <v>79271.629072207725</v>
      </c>
    </row>
    <row r="1380" spans="1:4">
      <c r="A1380" s="92">
        <v>2045</v>
      </c>
      <c r="B1380" s="92" t="s">
        <v>289</v>
      </c>
      <c r="C1380" s="92" t="s">
        <v>112</v>
      </c>
      <c r="D1380">
        <v>442.9063650713581</v>
      </c>
    </row>
    <row r="1381" spans="1:4">
      <c r="A1381" s="92">
        <v>2045</v>
      </c>
      <c r="B1381" s="92" t="s">
        <v>289</v>
      </c>
      <c r="C1381" s="92" t="s">
        <v>112</v>
      </c>
      <c r="D1381">
        <v>313.21300390624668</v>
      </c>
    </row>
    <row r="1382" spans="1:4">
      <c r="A1382" s="92">
        <v>2045</v>
      </c>
      <c r="B1382" s="92" t="s">
        <v>289</v>
      </c>
      <c r="C1382" s="92" t="s">
        <v>112</v>
      </c>
      <c r="D1382">
        <v>54.787969482422326</v>
      </c>
    </row>
    <row r="1383" spans="1:4">
      <c r="A1383" s="92">
        <v>2045</v>
      </c>
      <c r="B1383" s="92" t="s">
        <v>289</v>
      </c>
      <c r="C1383" s="92" t="s">
        <v>112</v>
      </c>
      <c r="D1383">
        <v>19333.96133756272</v>
      </c>
    </row>
    <row r="1384" spans="1:4">
      <c r="A1384" s="92">
        <v>2045</v>
      </c>
      <c r="B1384" s="92" t="s">
        <v>289</v>
      </c>
      <c r="C1384" s="92" t="s">
        <v>112</v>
      </c>
      <c r="D1384">
        <v>8668.6589122366877</v>
      </c>
    </row>
    <row r="1385" spans="1:4">
      <c r="A1385" s="92">
        <v>2045</v>
      </c>
      <c r="B1385" s="92" t="s">
        <v>289</v>
      </c>
      <c r="C1385" s="92" t="s">
        <v>112</v>
      </c>
      <c r="D1385">
        <v>5.0916847229002542</v>
      </c>
    </row>
    <row r="1386" spans="1:4">
      <c r="A1386" s="92">
        <v>2045</v>
      </c>
      <c r="B1386" s="92" t="s">
        <v>289</v>
      </c>
      <c r="C1386" s="92" t="s">
        <v>115</v>
      </c>
      <c r="D1386">
        <v>54161.306469726558</v>
      </c>
    </row>
    <row r="1387" spans="1:4">
      <c r="A1387" s="92">
        <v>2045</v>
      </c>
      <c r="B1387" s="92" t="s">
        <v>289</v>
      </c>
      <c r="C1387" s="92" t="s">
        <v>115</v>
      </c>
      <c r="D1387">
        <v>181.46341619151119</v>
      </c>
    </row>
    <row r="1388" spans="1:4">
      <c r="A1388" s="92">
        <v>2045</v>
      </c>
      <c r="B1388" s="92" t="s">
        <v>289</v>
      </c>
      <c r="C1388" s="92" t="s">
        <v>118</v>
      </c>
      <c r="D1388">
        <v>77.571301020646771</v>
      </c>
    </row>
    <row r="1389" spans="1:4">
      <c r="A1389" s="92">
        <v>2045</v>
      </c>
      <c r="B1389" s="92" t="s">
        <v>289</v>
      </c>
      <c r="C1389" s="92" t="s">
        <v>118</v>
      </c>
      <c r="D1389">
        <v>15943.47594416933</v>
      </c>
    </row>
    <row r="1390" spans="1:4">
      <c r="A1390" s="92">
        <v>2045</v>
      </c>
      <c r="B1390" s="92" t="s">
        <v>289</v>
      </c>
      <c r="C1390" s="92" t="s">
        <v>121</v>
      </c>
      <c r="D1390">
        <v>70104.623706054685</v>
      </c>
    </row>
    <row r="1391" spans="1:4">
      <c r="A1391" s="92">
        <v>2045</v>
      </c>
      <c r="B1391" s="92" t="s">
        <v>289</v>
      </c>
      <c r="C1391" s="92" t="s">
        <v>121</v>
      </c>
      <c r="D1391">
        <v>18320.507323449219</v>
      </c>
    </row>
    <row r="1392" spans="1:4">
      <c r="A1392" s="92">
        <v>2045</v>
      </c>
      <c r="B1392" s="92" t="s">
        <v>289</v>
      </c>
      <c r="C1392" s="92" t="s">
        <v>181</v>
      </c>
      <c r="D1392">
        <v>40160.314221191409</v>
      </c>
    </row>
    <row r="1393" spans="1:4">
      <c r="A1393" s="92">
        <v>2045</v>
      </c>
      <c r="B1393" s="92" t="s">
        <v>289</v>
      </c>
      <c r="C1393" s="92" t="s">
        <v>181</v>
      </c>
      <c r="D1393">
        <v>42.948776635422902</v>
      </c>
    </row>
    <row r="1394" spans="1:4">
      <c r="A1394" s="92">
        <v>2045</v>
      </c>
      <c r="B1394" s="92" t="s">
        <v>289</v>
      </c>
      <c r="C1394" s="92" t="s">
        <v>181</v>
      </c>
      <c r="D1394">
        <v>2262.722510337825</v>
      </c>
    </row>
    <row r="1395" spans="1:4">
      <c r="A1395" s="92">
        <v>2045</v>
      </c>
      <c r="B1395" s="92" t="s">
        <v>289</v>
      </c>
      <c r="C1395" s="92" t="s">
        <v>181</v>
      </c>
      <c r="D1395">
        <v>35735.48131826584</v>
      </c>
    </row>
    <row r="1396" spans="1:4">
      <c r="A1396" s="92">
        <v>2045</v>
      </c>
      <c r="B1396" s="92" t="s">
        <v>289</v>
      </c>
      <c r="C1396" s="92" t="s">
        <v>181</v>
      </c>
      <c r="D1396">
        <v>56524.272595214839</v>
      </c>
    </row>
    <row r="1397" spans="1:4">
      <c r="A1397" s="92">
        <v>2045</v>
      </c>
      <c r="B1397" s="92" t="s">
        <v>289</v>
      </c>
      <c r="C1397" s="92" t="s">
        <v>124</v>
      </c>
      <c r="D1397">
        <v>99348.341865897251</v>
      </c>
    </row>
    <row r="1398" spans="1:4">
      <c r="A1398" s="92">
        <v>2045</v>
      </c>
      <c r="B1398" s="92" t="s">
        <v>289</v>
      </c>
      <c r="C1398" s="92" t="s">
        <v>130</v>
      </c>
      <c r="D1398">
        <v>13199.889287555879</v>
      </c>
    </row>
    <row r="1399" spans="1:4">
      <c r="A1399" s="92">
        <v>2045</v>
      </c>
      <c r="B1399" s="92" t="s">
        <v>289</v>
      </c>
      <c r="C1399" s="92" t="s">
        <v>130</v>
      </c>
      <c r="D1399">
        <v>7.0133217720780086E-2</v>
      </c>
    </row>
    <row r="1400" spans="1:4">
      <c r="A1400" s="92">
        <v>2045</v>
      </c>
      <c r="B1400" s="92" t="s">
        <v>289</v>
      </c>
      <c r="C1400" s="92" t="s">
        <v>130</v>
      </c>
      <c r="D1400">
        <v>18050.330474380298</v>
      </c>
    </row>
    <row r="1401" spans="1:4">
      <c r="A1401" s="92">
        <v>2045</v>
      </c>
      <c r="B1401" s="92" t="s">
        <v>289</v>
      </c>
      <c r="C1401" s="92" t="s">
        <v>130</v>
      </c>
      <c r="D1401">
        <v>39257.176977532901</v>
      </c>
    </row>
    <row r="1402" spans="1:4">
      <c r="A1402" s="92">
        <v>2045</v>
      </c>
      <c r="B1402" s="92" t="s">
        <v>289</v>
      </c>
      <c r="C1402" s="92" t="s">
        <v>130</v>
      </c>
      <c r="D1402">
        <v>601.82666093526768</v>
      </c>
    </row>
    <row r="1403" spans="1:4">
      <c r="A1403" s="92">
        <v>2045</v>
      </c>
      <c r="B1403" s="92" t="s">
        <v>289</v>
      </c>
      <c r="C1403" s="92" t="s">
        <v>130</v>
      </c>
      <c r="D1403">
        <v>162086.79097321449</v>
      </c>
    </row>
    <row r="1404" spans="1:4">
      <c r="A1404" s="92">
        <v>2045</v>
      </c>
      <c r="B1404" s="92" t="s">
        <v>289</v>
      </c>
      <c r="C1404" s="92" t="s">
        <v>132</v>
      </c>
      <c r="D1404">
        <v>164179.74471770349</v>
      </c>
    </row>
    <row r="1405" spans="1:4">
      <c r="A1405" s="92">
        <v>2045</v>
      </c>
      <c r="B1405" s="92" t="s">
        <v>289</v>
      </c>
      <c r="C1405" s="92" t="s">
        <v>132</v>
      </c>
      <c r="D1405">
        <v>468132.3407105002</v>
      </c>
    </row>
    <row r="1406" spans="1:4">
      <c r="A1406" s="92">
        <v>2045</v>
      </c>
      <c r="B1406" s="92" t="s">
        <v>289</v>
      </c>
      <c r="C1406" s="92" t="s">
        <v>132</v>
      </c>
      <c r="D1406">
        <v>212830.26982421879</v>
      </c>
    </row>
    <row r="1407" spans="1:4">
      <c r="A1407" s="92">
        <v>2045</v>
      </c>
      <c r="B1407" s="92" t="s">
        <v>289</v>
      </c>
      <c r="C1407" s="92" t="s">
        <v>132</v>
      </c>
      <c r="D1407">
        <v>19767.04597558975</v>
      </c>
    </row>
    <row r="1408" spans="1:4">
      <c r="A1408" s="92">
        <v>2045</v>
      </c>
      <c r="B1408" s="92" t="s">
        <v>289</v>
      </c>
      <c r="C1408" s="92" t="s">
        <v>287</v>
      </c>
      <c r="D1408">
        <v>16906.371706165541</v>
      </c>
    </row>
    <row r="1409" spans="1:4">
      <c r="A1409" s="92">
        <v>2045</v>
      </c>
      <c r="B1409" s="92" t="s">
        <v>289</v>
      </c>
      <c r="C1409" s="92" t="s">
        <v>287</v>
      </c>
      <c r="D1409">
        <v>537.70540824669376</v>
      </c>
    </row>
    <row r="1410" spans="1:4">
      <c r="A1410" s="92">
        <v>2045</v>
      </c>
      <c r="B1410" s="92" t="s">
        <v>289</v>
      </c>
      <c r="C1410" s="92" t="s">
        <v>287</v>
      </c>
      <c r="D1410">
        <v>7545.6763843035333</v>
      </c>
    </row>
    <row r="1411" spans="1:4">
      <c r="A1411" s="92">
        <v>2045</v>
      </c>
      <c r="B1411" s="92" t="s">
        <v>289</v>
      </c>
      <c r="C1411" s="92" t="s">
        <v>141</v>
      </c>
      <c r="D1411">
        <v>3042.3511689787952</v>
      </c>
    </row>
    <row r="1412" spans="1:4">
      <c r="A1412" s="92">
        <v>2045</v>
      </c>
      <c r="B1412" s="92" t="s">
        <v>289</v>
      </c>
      <c r="C1412" s="92" t="s">
        <v>141</v>
      </c>
      <c r="D1412">
        <v>13395.22683399061</v>
      </c>
    </row>
    <row r="1413" spans="1:4">
      <c r="A1413" s="92">
        <v>2045</v>
      </c>
      <c r="B1413" s="92" t="s">
        <v>289</v>
      </c>
      <c r="C1413" s="92" t="s">
        <v>141</v>
      </c>
      <c r="D1413">
        <v>10329.893318826829</v>
      </c>
    </row>
    <row r="1414" spans="1:4">
      <c r="A1414" s="92">
        <v>2045</v>
      </c>
      <c r="B1414" s="92" t="s">
        <v>289</v>
      </c>
      <c r="C1414" s="92" t="s">
        <v>141</v>
      </c>
      <c r="D1414">
        <v>1349.531799608086</v>
      </c>
    </row>
    <row r="1415" spans="1:4">
      <c r="A1415" s="92">
        <v>2045</v>
      </c>
      <c r="B1415" s="92" t="s">
        <v>289</v>
      </c>
      <c r="C1415" s="92" t="s">
        <v>141</v>
      </c>
      <c r="D1415">
        <v>8918.9793319514774</v>
      </c>
    </row>
    <row r="1416" spans="1:4">
      <c r="A1416" s="92">
        <v>2045</v>
      </c>
      <c r="B1416" s="92" t="s">
        <v>289</v>
      </c>
      <c r="C1416" s="92" t="s">
        <v>141</v>
      </c>
      <c r="D1416">
        <v>6756.2955517036226</v>
      </c>
    </row>
    <row r="1417" spans="1:4">
      <c r="A1417" s="92">
        <v>2045</v>
      </c>
      <c r="B1417" s="92" t="s">
        <v>289</v>
      </c>
      <c r="C1417" s="92" t="s">
        <v>141</v>
      </c>
      <c r="D1417">
        <v>21675.077676056379</v>
      </c>
    </row>
    <row r="1418" spans="1:4">
      <c r="A1418" s="92">
        <v>2045</v>
      </c>
      <c r="B1418" s="92" t="s">
        <v>289</v>
      </c>
      <c r="C1418" s="92" t="s">
        <v>141</v>
      </c>
      <c r="D1418">
        <v>1653.2287877143981</v>
      </c>
    </row>
    <row r="1419" spans="1:4">
      <c r="A1419" s="92">
        <v>2045</v>
      </c>
      <c r="B1419" s="92" t="s">
        <v>289</v>
      </c>
      <c r="C1419" s="92" t="s">
        <v>141</v>
      </c>
      <c r="D1419">
        <v>845.53965534765257</v>
      </c>
    </row>
    <row r="1420" spans="1:4">
      <c r="A1420" s="92">
        <v>2045</v>
      </c>
      <c r="B1420" s="92" t="s">
        <v>289</v>
      </c>
      <c r="C1420" s="92" t="s">
        <v>141</v>
      </c>
      <c r="D1420">
        <v>66.268592818752708</v>
      </c>
    </row>
    <row r="1421" spans="1:4">
      <c r="A1421" s="92">
        <v>2045</v>
      </c>
      <c r="B1421" s="92" t="s">
        <v>289</v>
      </c>
      <c r="C1421" s="92" t="s">
        <v>182</v>
      </c>
      <c r="D1421">
        <v>13044.22374159126</v>
      </c>
    </row>
    <row r="1422" spans="1:4">
      <c r="A1422" s="92">
        <v>2045</v>
      </c>
      <c r="B1422" s="92" t="s">
        <v>289</v>
      </c>
      <c r="C1422" s="92" t="s">
        <v>182</v>
      </c>
      <c r="D1422">
        <v>9724.9640014648467</v>
      </c>
    </row>
    <row r="1423" spans="1:4">
      <c r="A1423" s="92">
        <v>2045</v>
      </c>
      <c r="B1423" s="92" t="s">
        <v>289</v>
      </c>
      <c r="C1423" s="92" t="s">
        <v>182</v>
      </c>
      <c r="D1423">
        <v>8473.7617492675781</v>
      </c>
    </row>
    <row r="1424" spans="1:4">
      <c r="A1424" s="92">
        <v>2045</v>
      </c>
      <c r="B1424" s="92" t="s">
        <v>289</v>
      </c>
      <c r="C1424" s="92" t="s">
        <v>144</v>
      </c>
      <c r="D1424">
        <v>4000.4676757812499</v>
      </c>
    </row>
    <row r="1425" spans="1:4">
      <c r="A1425" s="92">
        <v>2045</v>
      </c>
      <c r="B1425" s="92" t="s">
        <v>289</v>
      </c>
      <c r="C1425" s="92" t="s">
        <v>144</v>
      </c>
      <c r="D1425">
        <v>3531.602375030518</v>
      </c>
    </row>
    <row r="1426" spans="1:4">
      <c r="A1426" s="92">
        <v>2045</v>
      </c>
      <c r="B1426" s="92" t="s">
        <v>289</v>
      </c>
      <c r="C1426" s="92" t="s">
        <v>144</v>
      </c>
      <c r="D1426">
        <v>30.9300360107427</v>
      </c>
    </row>
    <row r="1427" spans="1:4">
      <c r="A1427" s="92">
        <v>2045</v>
      </c>
      <c r="B1427" s="92" t="s">
        <v>289</v>
      </c>
      <c r="C1427" s="92" t="s">
        <v>144</v>
      </c>
      <c r="D1427">
        <v>528.08426232338161</v>
      </c>
    </row>
    <row r="1428" spans="1:4">
      <c r="A1428" s="92">
        <v>2045</v>
      </c>
      <c r="B1428" s="92" t="s">
        <v>289</v>
      </c>
      <c r="C1428" s="92" t="s">
        <v>144</v>
      </c>
      <c r="D1428">
        <v>645.27907409668467</v>
      </c>
    </row>
    <row r="1429" spans="1:4">
      <c r="A1429" s="92">
        <v>2045</v>
      </c>
      <c r="B1429" s="92" t="s">
        <v>289</v>
      </c>
      <c r="C1429" s="92" t="s">
        <v>144</v>
      </c>
      <c r="D1429">
        <v>1492.177928924561</v>
      </c>
    </row>
    <row r="1430" spans="1:4">
      <c r="A1430" s="92">
        <v>2045</v>
      </c>
      <c r="B1430" s="92" t="s">
        <v>289</v>
      </c>
      <c r="C1430" s="92" t="s">
        <v>144</v>
      </c>
      <c r="D1430">
        <v>17.093470214843361</v>
      </c>
    </row>
    <row r="1431" spans="1:4">
      <c r="A1431" s="92">
        <v>2045</v>
      </c>
      <c r="B1431" s="92" t="s">
        <v>289</v>
      </c>
      <c r="C1431" s="92" t="s">
        <v>147</v>
      </c>
      <c r="D1431">
        <v>32552.258135933811</v>
      </c>
    </row>
    <row r="1432" spans="1:4">
      <c r="A1432" s="92">
        <v>2045</v>
      </c>
      <c r="B1432" s="92" t="s">
        <v>289</v>
      </c>
      <c r="C1432" s="92" t="s">
        <v>147</v>
      </c>
      <c r="D1432">
        <v>12287.474900054929</v>
      </c>
    </row>
    <row r="1433" spans="1:4">
      <c r="A1433" s="92">
        <v>2045</v>
      </c>
      <c r="B1433" s="92" t="s">
        <v>289</v>
      </c>
      <c r="C1433" s="92" t="s">
        <v>147</v>
      </c>
      <c r="D1433">
        <v>15992.865230274199</v>
      </c>
    </row>
    <row r="1434" spans="1:4">
      <c r="A1434" s="92">
        <v>2045</v>
      </c>
      <c r="B1434" s="92" t="s">
        <v>289</v>
      </c>
      <c r="C1434" s="92" t="s">
        <v>147</v>
      </c>
      <c r="D1434">
        <v>40106.349860451162</v>
      </c>
    </row>
    <row r="1435" spans="1:4">
      <c r="A1435" s="92">
        <v>2045</v>
      </c>
      <c r="B1435" s="92" t="s">
        <v>289</v>
      </c>
      <c r="C1435" s="92" t="s">
        <v>147</v>
      </c>
      <c r="D1435">
        <v>14948.605886633221</v>
      </c>
    </row>
    <row r="1436" spans="1:4">
      <c r="A1436" s="92">
        <v>2045</v>
      </c>
      <c r="B1436" s="92" t="s">
        <v>289</v>
      </c>
      <c r="C1436" s="92" t="s">
        <v>183</v>
      </c>
      <c r="D1436">
        <v>65.872066866677955</v>
      </c>
    </row>
    <row r="1437" spans="1:4">
      <c r="A1437" s="92">
        <v>2045</v>
      </c>
      <c r="B1437" s="92" t="s">
        <v>289</v>
      </c>
      <c r="C1437" s="92" t="s">
        <v>183</v>
      </c>
      <c r="D1437">
        <v>9987.4667577266664</v>
      </c>
    </row>
    <row r="1438" spans="1:4">
      <c r="A1438" s="92">
        <v>2045</v>
      </c>
      <c r="B1438" s="92" t="s">
        <v>289</v>
      </c>
      <c r="C1438" s="92" t="s">
        <v>183</v>
      </c>
      <c r="D1438">
        <v>15717.574735095701</v>
      </c>
    </row>
    <row r="1439" spans="1:4">
      <c r="A1439" s="92">
        <v>2045</v>
      </c>
      <c r="B1439" s="92" t="s">
        <v>289</v>
      </c>
      <c r="C1439" s="92" t="s">
        <v>183</v>
      </c>
      <c r="D1439">
        <v>616.04828505900468</v>
      </c>
    </row>
    <row r="1440" spans="1:4">
      <c r="A1440" s="92">
        <v>2045</v>
      </c>
      <c r="B1440" s="92" t="s">
        <v>289</v>
      </c>
      <c r="C1440" s="92" t="s">
        <v>149</v>
      </c>
      <c r="D1440">
        <v>12503.008433473989</v>
      </c>
    </row>
    <row r="1441" spans="1:4">
      <c r="A1441" s="92">
        <v>2045</v>
      </c>
      <c r="B1441" s="92" t="s">
        <v>289</v>
      </c>
      <c r="C1441" s="92" t="s">
        <v>149</v>
      </c>
      <c r="D1441">
        <v>67.194788579686119</v>
      </c>
    </row>
    <row r="1442" spans="1:4">
      <c r="A1442" s="92">
        <v>2045</v>
      </c>
      <c r="B1442" s="92" t="s">
        <v>289</v>
      </c>
      <c r="C1442" s="92" t="s">
        <v>149</v>
      </c>
      <c r="D1442">
        <v>1463.3251863213511</v>
      </c>
    </row>
    <row r="1443" spans="1:4">
      <c r="A1443" s="92">
        <v>2045</v>
      </c>
      <c r="B1443" s="92" t="s">
        <v>289</v>
      </c>
      <c r="C1443" s="92" t="s">
        <v>149</v>
      </c>
      <c r="D1443">
        <v>8.6009979753029437</v>
      </c>
    </row>
    <row r="1444" spans="1:4">
      <c r="A1444" s="92">
        <v>2045</v>
      </c>
      <c r="B1444" s="92" t="s">
        <v>289</v>
      </c>
      <c r="C1444" s="92" t="s">
        <v>155</v>
      </c>
      <c r="D1444">
        <v>19925.081486867399</v>
      </c>
    </row>
    <row r="1445" spans="1:4">
      <c r="A1445" s="92">
        <v>2045</v>
      </c>
      <c r="B1445" s="92" t="s">
        <v>289</v>
      </c>
      <c r="C1445" s="92" t="s">
        <v>155</v>
      </c>
      <c r="D1445">
        <v>23325.640563964851</v>
      </c>
    </row>
    <row r="1446" spans="1:4">
      <c r="A1446" s="92">
        <v>2045</v>
      </c>
      <c r="B1446" s="92" t="s">
        <v>289</v>
      </c>
      <c r="C1446" s="92" t="s">
        <v>155</v>
      </c>
      <c r="D1446">
        <v>5063.6992195600606</v>
      </c>
    </row>
    <row r="1447" spans="1:4">
      <c r="A1447" s="92">
        <v>2045</v>
      </c>
      <c r="B1447" s="92" t="s">
        <v>289</v>
      </c>
      <c r="C1447" s="92" t="s">
        <v>155</v>
      </c>
      <c r="D1447">
        <v>69152.818011601572</v>
      </c>
    </row>
    <row r="1448" spans="1:4">
      <c r="A1448" s="92">
        <v>2045</v>
      </c>
      <c r="B1448" s="92" t="s">
        <v>289</v>
      </c>
      <c r="C1448" s="92" t="s">
        <v>155</v>
      </c>
      <c r="D1448">
        <v>96683.651841141225</v>
      </c>
    </row>
    <row r="1449" spans="1:4">
      <c r="A1449" s="92">
        <v>2045</v>
      </c>
      <c r="B1449" s="92" t="s">
        <v>289</v>
      </c>
      <c r="C1449" s="92" t="s">
        <v>155</v>
      </c>
      <c r="D1449">
        <v>20970.812484758659</v>
      </c>
    </row>
    <row r="1450" spans="1:4">
      <c r="A1450" s="92">
        <v>2045</v>
      </c>
      <c r="B1450" s="92" t="s">
        <v>289</v>
      </c>
      <c r="C1450" s="92" t="s">
        <v>155</v>
      </c>
      <c r="D1450">
        <v>4223.0342715257511</v>
      </c>
    </row>
    <row r="1451" spans="1:4">
      <c r="A1451" s="92">
        <v>2050</v>
      </c>
      <c r="B1451" s="92" t="s">
        <v>289</v>
      </c>
      <c r="C1451" s="92" t="s">
        <v>78</v>
      </c>
      <c r="D1451">
        <v>539.94394824958999</v>
      </c>
    </row>
    <row r="1452" spans="1:4">
      <c r="A1452" s="92">
        <v>2050</v>
      </c>
      <c r="B1452" s="92" t="s">
        <v>289</v>
      </c>
      <c r="C1452" s="92" t="s">
        <v>78</v>
      </c>
      <c r="D1452">
        <v>50037.189761263297</v>
      </c>
    </row>
    <row r="1453" spans="1:4">
      <c r="A1453" s="92">
        <v>2050</v>
      </c>
      <c r="B1453" s="92" t="s">
        <v>289</v>
      </c>
      <c r="C1453" s="92" t="s">
        <v>78</v>
      </c>
      <c r="D1453">
        <v>6447.1905711462732</v>
      </c>
    </row>
    <row r="1454" spans="1:4">
      <c r="A1454" s="92">
        <v>2050</v>
      </c>
      <c r="B1454" s="92" t="s">
        <v>289</v>
      </c>
      <c r="C1454" s="92" t="s">
        <v>78</v>
      </c>
      <c r="D1454">
        <v>10980.23231944156</v>
      </c>
    </row>
    <row r="1455" spans="1:4">
      <c r="A1455" s="92">
        <v>2050</v>
      </c>
      <c r="B1455" s="92" t="s">
        <v>289</v>
      </c>
      <c r="C1455" s="92" t="s">
        <v>78</v>
      </c>
      <c r="D1455">
        <v>1171.9132367159559</v>
      </c>
    </row>
    <row r="1456" spans="1:4">
      <c r="A1456" s="92">
        <v>2050</v>
      </c>
      <c r="B1456" s="92" t="s">
        <v>289</v>
      </c>
      <c r="C1456" s="92" t="s">
        <v>78</v>
      </c>
      <c r="D1456">
        <v>52444.106958942291</v>
      </c>
    </row>
    <row r="1457" spans="1:4">
      <c r="A1457" s="92">
        <v>2050</v>
      </c>
      <c r="B1457" s="92" t="s">
        <v>289</v>
      </c>
      <c r="C1457" s="92" t="s">
        <v>78</v>
      </c>
      <c r="D1457">
        <v>1283.172063220682</v>
      </c>
    </row>
    <row r="1458" spans="1:4">
      <c r="A1458" s="92">
        <v>2050</v>
      </c>
      <c r="B1458" s="92" t="s">
        <v>289</v>
      </c>
      <c r="C1458" s="92" t="s">
        <v>78</v>
      </c>
      <c r="D1458">
        <v>2370.2658703189659</v>
      </c>
    </row>
    <row r="1459" spans="1:4">
      <c r="A1459" s="92">
        <v>2050</v>
      </c>
      <c r="B1459" s="92" t="s">
        <v>289</v>
      </c>
      <c r="C1459" s="92" t="s">
        <v>81</v>
      </c>
      <c r="D1459">
        <v>353.17973632812539</v>
      </c>
    </row>
    <row r="1460" spans="1:4">
      <c r="A1460" s="92">
        <v>2050</v>
      </c>
      <c r="B1460" s="92" t="s">
        <v>289</v>
      </c>
      <c r="C1460" s="92" t="s">
        <v>81</v>
      </c>
      <c r="D1460">
        <v>3859.096142578122</v>
      </c>
    </row>
    <row r="1461" spans="1:4">
      <c r="A1461" s="92">
        <v>2050</v>
      </c>
      <c r="B1461" s="92" t="s">
        <v>289</v>
      </c>
      <c r="C1461" s="92" t="s">
        <v>81</v>
      </c>
      <c r="D1461">
        <v>48625.552124023438</v>
      </c>
    </row>
    <row r="1462" spans="1:4">
      <c r="A1462" s="92">
        <v>2050</v>
      </c>
      <c r="B1462" s="92" t="s">
        <v>289</v>
      </c>
      <c r="C1462" s="92" t="s">
        <v>81</v>
      </c>
      <c r="D1462">
        <v>36833.740176391599</v>
      </c>
    </row>
    <row r="1463" spans="1:4">
      <c r="A1463" s="92">
        <v>2050</v>
      </c>
      <c r="B1463" s="92" t="s">
        <v>289</v>
      </c>
      <c r="C1463" s="92" t="s">
        <v>81</v>
      </c>
      <c r="D1463">
        <v>9603.0381839773145</v>
      </c>
    </row>
    <row r="1464" spans="1:4">
      <c r="A1464" s="92">
        <v>2050</v>
      </c>
      <c r="B1464" s="92" t="s">
        <v>289</v>
      </c>
      <c r="C1464" s="92" t="s">
        <v>81</v>
      </c>
      <c r="D1464">
        <v>7635.4097991943354</v>
      </c>
    </row>
    <row r="1465" spans="1:4">
      <c r="A1465" s="92">
        <v>2050</v>
      </c>
      <c r="B1465" s="92" t="s">
        <v>289</v>
      </c>
      <c r="C1465" s="92" t="s">
        <v>81</v>
      </c>
      <c r="D1465">
        <v>1378.123683166506</v>
      </c>
    </row>
    <row r="1466" spans="1:4">
      <c r="A1466" s="92">
        <v>2050</v>
      </c>
      <c r="B1466" s="92" t="s">
        <v>289</v>
      </c>
      <c r="C1466" s="92" t="s">
        <v>81</v>
      </c>
      <c r="D1466">
        <v>97.929690206050907</v>
      </c>
    </row>
    <row r="1467" spans="1:4">
      <c r="A1467" s="92">
        <v>2050</v>
      </c>
      <c r="B1467" s="92" t="s">
        <v>289</v>
      </c>
      <c r="C1467" s="92" t="s">
        <v>81</v>
      </c>
      <c r="D1467">
        <v>2.140711493492176</v>
      </c>
    </row>
    <row r="1468" spans="1:4">
      <c r="A1468" s="92">
        <v>2050</v>
      </c>
      <c r="B1468" s="92" t="s">
        <v>289</v>
      </c>
      <c r="C1468" s="92" t="s">
        <v>81</v>
      </c>
      <c r="D1468">
        <v>1020.100378717851</v>
      </c>
    </row>
    <row r="1469" spans="1:4">
      <c r="A1469" s="92">
        <v>2050</v>
      </c>
      <c r="B1469" s="92" t="s">
        <v>289</v>
      </c>
      <c r="C1469" s="92" t="s">
        <v>81</v>
      </c>
      <c r="D1469">
        <v>187.49610468885439</v>
      </c>
    </row>
    <row r="1470" spans="1:4">
      <c r="A1470" s="92">
        <v>2050</v>
      </c>
      <c r="B1470" s="92" t="s">
        <v>289</v>
      </c>
      <c r="C1470" s="92" t="s">
        <v>87</v>
      </c>
      <c r="D1470">
        <v>9.6732817044260688</v>
      </c>
    </row>
    <row r="1471" spans="1:4">
      <c r="A1471" s="92">
        <v>2050</v>
      </c>
      <c r="B1471" s="92" t="s">
        <v>289</v>
      </c>
      <c r="C1471" s="92" t="s">
        <v>87</v>
      </c>
      <c r="D1471">
        <v>8646.2497514718998</v>
      </c>
    </row>
    <row r="1472" spans="1:4">
      <c r="A1472" s="92">
        <v>2050</v>
      </c>
      <c r="B1472" s="92" t="s">
        <v>289</v>
      </c>
      <c r="C1472" s="92" t="s">
        <v>87</v>
      </c>
      <c r="D1472">
        <v>1595.409413726934</v>
      </c>
    </row>
    <row r="1473" spans="1:4">
      <c r="A1473" s="92">
        <v>2050</v>
      </c>
      <c r="B1473" s="92" t="s">
        <v>289</v>
      </c>
      <c r="C1473" s="92" t="s">
        <v>87</v>
      </c>
      <c r="D1473">
        <v>54188.522564697283</v>
      </c>
    </row>
    <row r="1474" spans="1:4">
      <c r="A1474" s="92">
        <v>2050</v>
      </c>
      <c r="B1474" s="92" t="s">
        <v>289</v>
      </c>
      <c r="C1474" s="92" t="s">
        <v>87</v>
      </c>
      <c r="D1474">
        <v>31227.225796160568</v>
      </c>
    </row>
    <row r="1475" spans="1:4">
      <c r="A1475" s="92">
        <v>2050</v>
      </c>
      <c r="B1475" s="92" t="s">
        <v>289</v>
      </c>
      <c r="C1475" s="92" t="s">
        <v>87</v>
      </c>
      <c r="D1475">
        <v>4835.7973502632231</v>
      </c>
    </row>
    <row r="1476" spans="1:4">
      <c r="A1476" s="92">
        <v>2050</v>
      </c>
      <c r="B1476" s="92" t="s">
        <v>289</v>
      </c>
      <c r="C1476" s="92" t="s">
        <v>87</v>
      </c>
      <c r="D1476">
        <v>134.49413088786119</v>
      </c>
    </row>
    <row r="1477" spans="1:4">
      <c r="A1477" s="92">
        <v>2050</v>
      </c>
      <c r="B1477" s="92" t="s">
        <v>289</v>
      </c>
      <c r="C1477" s="92" t="s">
        <v>87</v>
      </c>
      <c r="D1477">
        <v>33.413704741136357</v>
      </c>
    </row>
    <row r="1478" spans="1:4">
      <c r="A1478" s="92">
        <v>2050</v>
      </c>
      <c r="B1478" s="92" t="s">
        <v>289</v>
      </c>
      <c r="C1478" s="92" t="s">
        <v>87</v>
      </c>
      <c r="D1478">
        <v>0.36745896878470968</v>
      </c>
    </row>
    <row r="1479" spans="1:4">
      <c r="A1479" s="92">
        <v>2050</v>
      </c>
      <c r="B1479" s="92" t="s">
        <v>289</v>
      </c>
      <c r="C1479" s="92" t="s">
        <v>87</v>
      </c>
      <c r="D1479">
        <v>398.96926675839029</v>
      </c>
    </row>
    <row r="1480" spans="1:4">
      <c r="A1480" s="92">
        <v>2050</v>
      </c>
      <c r="B1480" s="92" t="s">
        <v>289</v>
      </c>
      <c r="C1480" s="92" t="s">
        <v>87</v>
      </c>
      <c r="D1480">
        <v>1263.8106523668789</v>
      </c>
    </row>
    <row r="1481" spans="1:4">
      <c r="A1481" s="92">
        <v>2050</v>
      </c>
      <c r="B1481" s="92" t="s">
        <v>289</v>
      </c>
      <c r="C1481" s="92" t="s">
        <v>87</v>
      </c>
      <c r="D1481">
        <v>2921.9945196655699</v>
      </c>
    </row>
    <row r="1482" spans="1:4">
      <c r="A1482" s="92">
        <v>2050</v>
      </c>
      <c r="B1482" s="92" t="s">
        <v>289</v>
      </c>
      <c r="C1482" s="92" t="s">
        <v>84</v>
      </c>
      <c r="D1482">
        <v>11499.98698722024</v>
      </c>
    </row>
    <row r="1483" spans="1:4">
      <c r="A1483" s="92">
        <v>2050</v>
      </c>
      <c r="B1483" s="92" t="s">
        <v>289</v>
      </c>
      <c r="C1483" s="92" t="s">
        <v>84</v>
      </c>
      <c r="D1483">
        <v>3487.4553131103521</v>
      </c>
    </row>
    <row r="1484" spans="1:4">
      <c r="A1484" s="92">
        <v>2050</v>
      </c>
      <c r="B1484" s="92" t="s">
        <v>289</v>
      </c>
      <c r="C1484" s="92" t="s">
        <v>84</v>
      </c>
      <c r="D1484">
        <v>4383.4502997207546</v>
      </c>
    </row>
    <row r="1485" spans="1:4">
      <c r="A1485" s="92">
        <v>2050</v>
      </c>
      <c r="B1485" s="92" t="s">
        <v>289</v>
      </c>
      <c r="C1485" s="92" t="s">
        <v>84</v>
      </c>
      <c r="D1485">
        <v>17.324739584479289</v>
      </c>
    </row>
    <row r="1486" spans="1:4">
      <c r="A1486" s="92">
        <v>2050</v>
      </c>
      <c r="B1486" s="92" t="s">
        <v>289</v>
      </c>
      <c r="C1486" s="92" t="s">
        <v>84</v>
      </c>
      <c r="D1486">
        <v>2068.5621826171869</v>
      </c>
    </row>
    <row r="1487" spans="1:4">
      <c r="A1487" s="92">
        <v>2050</v>
      </c>
      <c r="B1487" s="92" t="s">
        <v>289</v>
      </c>
      <c r="C1487" s="92" t="s">
        <v>84</v>
      </c>
      <c r="D1487">
        <v>2.8482665874909152</v>
      </c>
    </row>
    <row r="1488" spans="1:4">
      <c r="A1488" s="92">
        <v>2050</v>
      </c>
      <c r="B1488" s="92" t="s">
        <v>289</v>
      </c>
      <c r="C1488" s="92" t="s">
        <v>84</v>
      </c>
      <c r="D1488">
        <v>278.7412623016811</v>
      </c>
    </row>
    <row r="1489" spans="1:4">
      <c r="A1489" s="92">
        <v>2050</v>
      </c>
      <c r="B1489" s="92" t="s">
        <v>289</v>
      </c>
      <c r="C1489" s="92" t="s">
        <v>84</v>
      </c>
      <c r="D1489">
        <v>4048.9822732013549</v>
      </c>
    </row>
    <row r="1490" spans="1:4">
      <c r="A1490" s="92">
        <v>2050</v>
      </c>
      <c r="B1490" s="92" t="s">
        <v>289</v>
      </c>
      <c r="C1490" s="92" t="s">
        <v>84</v>
      </c>
      <c r="D1490">
        <v>1548.1682610894909</v>
      </c>
    </row>
    <row r="1491" spans="1:4">
      <c r="A1491" s="92">
        <v>2050</v>
      </c>
      <c r="B1491" s="92" t="s">
        <v>289</v>
      </c>
      <c r="C1491" s="92" t="s">
        <v>84</v>
      </c>
      <c r="D1491">
        <v>30054.817663914069</v>
      </c>
    </row>
    <row r="1492" spans="1:4">
      <c r="A1492" s="92">
        <v>2050</v>
      </c>
      <c r="B1492" s="92" t="s">
        <v>289</v>
      </c>
      <c r="C1492" s="92" t="s">
        <v>84</v>
      </c>
      <c r="D1492">
        <v>1116.8311316818661</v>
      </c>
    </row>
    <row r="1493" spans="1:4">
      <c r="A1493" s="92">
        <v>2050</v>
      </c>
      <c r="B1493" s="92" t="s">
        <v>289</v>
      </c>
      <c r="C1493" s="92" t="s">
        <v>90</v>
      </c>
      <c r="D1493">
        <v>776.09508291990028</v>
      </c>
    </row>
    <row r="1494" spans="1:4">
      <c r="A1494" s="92">
        <v>2050</v>
      </c>
      <c r="B1494" s="92" t="s">
        <v>289</v>
      </c>
      <c r="C1494" s="92" t="s">
        <v>90</v>
      </c>
      <c r="D1494">
        <v>746.61226822699427</v>
      </c>
    </row>
    <row r="1495" spans="1:4">
      <c r="A1495" s="92">
        <v>2050</v>
      </c>
      <c r="B1495" s="92" t="s">
        <v>289</v>
      </c>
      <c r="C1495" s="92" t="s">
        <v>90</v>
      </c>
      <c r="D1495">
        <v>12.69208286381191</v>
      </c>
    </row>
    <row r="1496" spans="1:4">
      <c r="A1496" s="92">
        <v>2050</v>
      </c>
      <c r="B1496" s="92" t="s">
        <v>289</v>
      </c>
      <c r="C1496" s="92" t="s">
        <v>90</v>
      </c>
      <c r="D1496">
        <v>316.95065376045562</v>
      </c>
    </row>
    <row r="1497" spans="1:4">
      <c r="A1497" s="92">
        <v>2050</v>
      </c>
      <c r="B1497" s="92" t="s">
        <v>289</v>
      </c>
      <c r="C1497" s="92" t="s">
        <v>90</v>
      </c>
      <c r="D1497">
        <v>1631.72499305104</v>
      </c>
    </row>
    <row r="1498" spans="1:4">
      <c r="A1498" s="92">
        <v>2050</v>
      </c>
      <c r="B1498" s="92" t="s">
        <v>289</v>
      </c>
      <c r="C1498" s="92" t="s">
        <v>90</v>
      </c>
      <c r="D1498">
        <v>7830.441945487868</v>
      </c>
    </row>
    <row r="1499" spans="1:4">
      <c r="A1499" s="92">
        <v>2050</v>
      </c>
      <c r="B1499" s="92" t="s">
        <v>289</v>
      </c>
      <c r="C1499" s="92" t="s">
        <v>90</v>
      </c>
      <c r="D1499">
        <v>46.267122623455727</v>
      </c>
    </row>
    <row r="1500" spans="1:4">
      <c r="A1500" s="92">
        <v>2050</v>
      </c>
      <c r="B1500" s="92" t="s">
        <v>289</v>
      </c>
      <c r="C1500" s="92" t="s">
        <v>95</v>
      </c>
      <c r="D1500">
        <v>17193.873135375979</v>
      </c>
    </row>
    <row r="1501" spans="1:4">
      <c r="A1501" s="92">
        <v>2050</v>
      </c>
      <c r="B1501" s="92" t="s">
        <v>289</v>
      </c>
      <c r="C1501" s="92" t="s">
        <v>95</v>
      </c>
      <c r="D1501">
        <v>44084.841369628914</v>
      </c>
    </row>
    <row r="1502" spans="1:4">
      <c r="A1502" s="92">
        <v>2050</v>
      </c>
      <c r="B1502" s="92" t="s">
        <v>289</v>
      </c>
      <c r="C1502" s="92" t="s">
        <v>95</v>
      </c>
      <c r="D1502">
        <v>148.03773621000249</v>
      </c>
    </row>
    <row r="1503" spans="1:4">
      <c r="A1503" s="92">
        <v>2050</v>
      </c>
      <c r="B1503" s="92" t="s">
        <v>289</v>
      </c>
      <c r="C1503" s="92" t="s">
        <v>95</v>
      </c>
      <c r="D1503">
        <v>47853.46923828125</v>
      </c>
    </row>
    <row r="1504" spans="1:4">
      <c r="A1504" s="92">
        <v>2050</v>
      </c>
      <c r="B1504" s="92" t="s">
        <v>289</v>
      </c>
      <c r="C1504" s="92" t="s">
        <v>95</v>
      </c>
      <c r="D1504">
        <v>7713.7612007141124</v>
      </c>
    </row>
    <row r="1505" spans="1:4">
      <c r="A1505" s="92">
        <v>2050</v>
      </c>
      <c r="B1505" s="92" t="s">
        <v>289</v>
      </c>
      <c r="C1505" s="92" t="s">
        <v>95</v>
      </c>
      <c r="D1505">
        <v>7685.382119750976</v>
      </c>
    </row>
    <row r="1506" spans="1:4">
      <c r="A1506" s="92">
        <v>2050</v>
      </c>
      <c r="B1506" s="92" t="s">
        <v>289</v>
      </c>
      <c r="C1506" s="92" t="s">
        <v>95</v>
      </c>
      <c r="D1506">
        <v>135.40496730208361</v>
      </c>
    </row>
    <row r="1507" spans="1:4">
      <c r="A1507" s="92">
        <v>2050</v>
      </c>
      <c r="B1507" s="92" t="s">
        <v>289</v>
      </c>
      <c r="C1507" s="92" t="s">
        <v>95</v>
      </c>
      <c r="D1507">
        <v>791.81342549324017</v>
      </c>
    </row>
    <row r="1508" spans="1:4">
      <c r="A1508" s="92">
        <v>2050</v>
      </c>
      <c r="B1508" s="92" t="s">
        <v>289</v>
      </c>
      <c r="C1508" s="92" t="s">
        <v>95</v>
      </c>
      <c r="D1508">
        <v>12540.49295349121</v>
      </c>
    </row>
    <row r="1509" spans="1:4">
      <c r="A1509" s="92">
        <v>2050</v>
      </c>
      <c r="B1509" s="92" t="s">
        <v>289</v>
      </c>
      <c r="C1509" s="92" t="s">
        <v>99</v>
      </c>
      <c r="D1509">
        <v>774.56839612438296</v>
      </c>
    </row>
    <row r="1510" spans="1:4">
      <c r="A1510" s="92">
        <v>2050</v>
      </c>
      <c r="B1510" s="92" t="s">
        <v>289</v>
      </c>
      <c r="C1510" s="92" t="s">
        <v>99</v>
      </c>
      <c r="D1510">
        <v>320528.25399237068</v>
      </c>
    </row>
    <row r="1511" spans="1:4">
      <c r="A1511" s="92">
        <v>2050</v>
      </c>
      <c r="B1511" s="92" t="s">
        <v>289</v>
      </c>
      <c r="C1511" s="92" t="s">
        <v>99</v>
      </c>
      <c r="D1511">
        <v>16925.693367345739</v>
      </c>
    </row>
    <row r="1512" spans="1:4">
      <c r="A1512" s="92">
        <v>2050</v>
      </c>
      <c r="B1512" s="92" t="s">
        <v>289</v>
      </c>
      <c r="C1512" s="92" t="s">
        <v>99</v>
      </c>
      <c r="D1512">
        <v>9058.9836081312969</v>
      </c>
    </row>
    <row r="1513" spans="1:4">
      <c r="A1513" s="92">
        <v>2050</v>
      </c>
      <c r="B1513" s="92" t="s">
        <v>289</v>
      </c>
      <c r="C1513" s="92" t="s">
        <v>102</v>
      </c>
      <c r="D1513">
        <v>3391.0494766235352</v>
      </c>
    </row>
    <row r="1514" spans="1:4">
      <c r="A1514" s="92">
        <v>2050</v>
      </c>
      <c r="B1514" s="92" t="s">
        <v>289</v>
      </c>
      <c r="C1514" s="92" t="s">
        <v>102</v>
      </c>
      <c r="D1514">
        <v>3206.7626195669168</v>
      </c>
    </row>
    <row r="1515" spans="1:4">
      <c r="A1515" s="92">
        <v>2050</v>
      </c>
      <c r="B1515" s="92" t="s">
        <v>289</v>
      </c>
      <c r="C1515" s="92" t="s">
        <v>102</v>
      </c>
      <c r="D1515">
        <v>1453.423488140106</v>
      </c>
    </row>
    <row r="1516" spans="1:4">
      <c r="A1516" s="92">
        <v>2050</v>
      </c>
      <c r="B1516" s="92" t="s">
        <v>289</v>
      </c>
      <c r="C1516" s="92" t="s">
        <v>102</v>
      </c>
      <c r="D1516">
        <v>134118.7088709953</v>
      </c>
    </row>
    <row r="1517" spans="1:4">
      <c r="A1517" s="92">
        <v>2050</v>
      </c>
      <c r="B1517" s="92" t="s">
        <v>289</v>
      </c>
      <c r="C1517" s="92" t="s">
        <v>102</v>
      </c>
      <c r="D1517">
        <v>20189.753320312491</v>
      </c>
    </row>
    <row r="1518" spans="1:4">
      <c r="A1518" s="92">
        <v>2050</v>
      </c>
      <c r="B1518" s="92" t="s">
        <v>289</v>
      </c>
      <c r="C1518" s="92" t="s">
        <v>102</v>
      </c>
      <c r="D1518">
        <v>24024.169311523441</v>
      </c>
    </row>
    <row r="1519" spans="1:4">
      <c r="A1519" s="92">
        <v>2050</v>
      </c>
      <c r="B1519" s="92" t="s">
        <v>289</v>
      </c>
      <c r="C1519" s="92" t="s">
        <v>102</v>
      </c>
      <c r="D1519">
        <v>39052.651600646983</v>
      </c>
    </row>
    <row r="1520" spans="1:4">
      <c r="A1520" s="92">
        <v>2050</v>
      </c>
      <c r="B1520" s="92" t="s">
        <v>289</v>
      </c>
      <c r="C1520" s="92" t="s">
        <v>108</v>
      </c>
      <c r="D1520">
        <v>41156.628846276923</v>
      </c>
    </row>
    <row r="1521" spans="1:4">
      <c r="A1521" s="92">
        <v>2050</v>
      </c>
      <c r="B1521" s="92" t="s">
        <v>289</v>
      </c>
      <c r="C1521" s="92" t="s">
        <v>108</v>
      </c>
      <c r="D1521">
        <v>103294.4727355957</v>
      </c>
    </row>
    <row r="1522" spans="1:4">
      <c r="A1522" s="92">
        <v>2050</v>
      </c>
      <c r="B1522" s="92" t="s">
        <v>289</v>
      </c>
      <c r="C1522" s="92" t="s">
        <v>108</v>
      </c>
      <c r="D1522">
        <v>13170.7160724037</v>
      </c>
    </row>
    <row r="1523" spans="1:4">
      <c r="A1523" s="92">
        <v>2050</v>
      </c>
      <c r="B1523" s="92" t="s">
        <v>289</v>
      </c>
      <c r="C1523" s="92" t="s">
        <v>110</v>
      </c>
      <c r="D1523">
        <v>1700.507376434753</v>
      </c>
    </row>
    <row r="1524" spans="1:4">
      <c r="A1524" s="92">
        <v>2050</v>
      </c>
      <c r="B1524" s="92" t="s">
        <v>289</v>
      </c>
      <c r="C1524" s="92" t="s">
        <v>110</v>
      </c>
      <c r="D1524">
        <v>25.227410475312009</v>
      </c>
    </row>
    <row r="1525" spans="1:4">
      <c r="A1525" s="92">
        <v>2050</v>
      </c>
      <c r="B1525" s="92" t="s">
        <v>289</v>
      </c>
      <c r="C1525" s="92" t="s">
        <v>180</v>
      </c>
      <c r="D1525">
        <v>0.73699162266734264</v>
      </c>
    </row>
    <row r="1526" spans="1:4">
      <c r="A1526" s="92">
        <v>2050</v>
      </c>
      <c r="B1526" s="92" t="s">
        <v>289</v>
      </c>
      <c r="C1526" s="92" t="s">
        <v>180</v>
      </c>
      <c r="D1526">
        <v>7107.8713076132544</v>
      </c>
    </row>
    <row r="1527" spans="1:4">
      <c r="A1527" s="92">
        <v>2050</v>
      </c>
      <c r="B1527" s="92" t="s">
        <v>289</v>
      </c>
      <c r="C1527" s="92" t="s">
        <v>180</v>
      </c>
      <c r="D1527">
        <v>2.4865630600280411</v>
      </c>
    </row>
    <row r="1528" spans="1:4">
      <c r="A1528" s="92">
        <v>2050</v>
      </c>
      <c r="B1528" s="92" t="s">
        <v>289</v>
      </c>
      <c r="C1528" s="92" t="s">
        <v>180</v>
      </c>
      <c r="D1528">
        <v>1140.7441243531921</v>
      </c>
    </row>
    <row r="1529" spans="1:4">
      <c r="A1529" s="92">
        <v>2050</v>
      </c>
      <c r="B1529" s="92" t="s">
        <v>289</v>
      </c>
      <c r="C1529" s="92" t="s">
        <v>180</v>
      </c>
      <c r="D1529">
        <v>0.15084387003159661</v>
      </c>
    </row>
    <row r="1530" spans="1:4">
      <c r="A1530" s="92">
        <v>2050</v>
      </c>
      <c r="B1530" s="92" t="s">
        <v>289</v>
      </c>
      <c r="C1530" s="92" t="s">
        <v>112</v>
      </c>
      <c r="D1530">
        <v>58117.945325212138</v>
      </c>
    </row>
    <row r="1531" spans="1:4">
      <c r="A1531" s="92">
        <v>2050</v>
      </c>
      <c r="B1531" s="92" t="s">
        <v>289</v>
      </c>
      <c r="C1531" s="92" t="s">
        <v>112</v>
      </c>
      <c r="D1531">
        <v>151.1769448169652</v>
      </c>
    </row>
    <row r="1532" spans="1:4">
      <c r="A1532" s="92">
        <v>2050</v>
      </c>
      <c r="B1532" s="92" t="s">
        <v>289</v>
      </c>
      <c r="C1532" s="92" t="s">
        <v>112</v>
      </c>
      <c r="D1532">
        <v>65.337432617187005</v>
      </c>
    </row>
    <row r="1533" spans="1:4">
      <c r="A1533" s="92">
        <v>2050</v>
      </c>
      <c r="B1533" s="92" t="s">
        <v>289</v>
      </c>
      <c r="C1533" s="92" t="s">
        <v>112</v>
      </c>
      <c r="D1533">
        <v>60928.180200195311</v>
      </c>
    </row>
    <row r="1534" spans="1:4">
      <c r="A1534" s="92">
        <v>2050</v>
      </c>
      <c r="B1534" s="92" t="s">
        <v>289</v>
      </c>
      <c r="C1534" s="92" t="s">
        <v>112</v>
      </c>
      <c r="D1534">
        <v>41896.644728957501</v>
      </c>
    </row>
    <row r="1535" spans="1:4">
      <c r="A1535" s="92">
        <v>2050</v>
      </c>
      <c r="B1535" s="92" t="s">
        <v>289</v>
      </c>
      <c r="C1535" s="92" t="s">
        <v>112</v>
      </c>
      <c r="D1535">
        <v>1398.4978645324711</v>
      </c>
    </row>
    <row r="1536" spans="1:4">
      <c r="A1536" s="92">
        <v>2050</v>
      </c>
      <c r="B1536" s="92" t="s">
        <v>289</v>
      </c>
      <c r="C1536" s="92" t="s">
        <v>112</v>
      </c>
      <c r="D1536">
        <v>2373.662354063988</v>
      </c>
    </row>
    <row r="1537" spans="1:4">
      <c r="A1537" s="92">
        <v>2050</v>
      </c>
      <c r="B1537" s="92" t="s">
        <v>289</v>
      </c>
      <c r="C1537" s="92" t="s">
        <v>112</v>
      </c>
      <c r="D1537">
        <v>119064.4031692296</v>
      </c>
    </row>
    <row r="1538" spans="1:4">
      <c r="A1538" s="92">
        <v>2050</v>
      </c>
      <c r="B1538" s="92" t="s">
        <v>289</v>
      </c>
      <c r="C1538" s="92" t="s">
        <v>112</v>
      </c>
      <c r="D1538">
        <v>6.3723747730255109</v>
      </c>
    </row>
    <row r="1539" spans="1:4">
      <c r="A1539" s="92">
        <v>2050</v>
      </c>
      <c r="B1539" s="92" t="s">
        <v>289</v>
      </c>
      <c r="C1539" s="92" t="s">
        <v>112</v>
      </c>
      <c r="D1539">
        <v>106145.11582350721</v>
      </c>
    </row>
    <row r="1540" spans="1:4">
      <c r="A1540" s="92">
        <v>2050</v>
      </c>
      <c r="B1540" s="92" t="s">
        <v>289</v>
      </c>
      <c r="C1540" s="92" t="s">
        <v>112</v>
      </c>
      <c r="D1540">
        <v>396.26200753568997</v>
      </c>
    </row>
    <row r="1541" spans="1:4">
      <c r="A1541" s="92">
        <v>2050</v>
      </c>
      <c r="B1541" s="92" t="s">
        <v>289</v>
      </c>
      <c r="C1541" s="92" t="s">
        <v>112</v>
      </c>
      <c r="D1541">
        <v>322.98819531250052</v>
      </c>
    </row>
    <row r="1542" spans="1:4">
      <c r="A1542" s="92">
        <v>2050</v>
      </c>
      <c r="B1542" s="92" t="s">
        <v>289</v>
      </c>
      <c r="C1542" s="92" t="s">
        <v>112</v>
      </c>
      <c r="D1542">
        <v>54.990802734375393</v>
      </c>
    </row>
    <row r="1543" spans="1:4">
      <c r="A1543" s="92">
        <v>2050</v>
      </c>
      <c r="B1543" s="92" t="s">
        <v>289</v>
      </c>
      <c r="C1543" s="92" t="s">
        <v>112</v>
      </c>
      <c r="D1543">
        <v>19171.163960229871</v>
      </c>
    </row>
    <row r="1544" spans="1:4">
      <c r="A1544" s="92">
        <v>2050</v>
      </c>
      <c r="B1544" s="92" t="s">
        <v>289</v>
      </c>
      <c r="C1544" s="92" t="s">
        <v>112</v>
      </c>
      <c r="D1544">
        <v>8265.3499764842145</v>
      </c>
    </row>
    <row r="1545" spans="1:4">
      <c r="A1545" s="92">
        <v>2050</v>
      </c>
      <c r="B1545" s="92" t="s">
        <v>289</v>
      </c>
      <c r="C1545" s="92" t="s">
        <v>112</v>
      </c>
      <c r="D1545">
        <v>5.4208700866699928</v>
      </c>
    </row>
    <row r="1546" spans="1:4">
      <c r="A1546" s="92">
        <v>2050</v>
      </c>
      <c r="B1546" s="92" t="s">
        <v>289</v>
      </c>
      <c r="C1546" s="92" t="s">
        <v>115</v>
      </c>
      <c r="D1546">
        <v>53733.273608398449</v>
      </c>
    </row>
    <row r="1547" spans="1:4">
      <c r="A1547" s="92">
        <v>2050</v>
      </c>
      <c r="B1547" s="92" t="s">
        <v>289</v>
      </c>
      <c r="C1547" s="92" t="s">
        <v>115</v>
      </c>
      <c r="D1547">
        <v>181.05641693108191</v>
      </c>
    </row>
    <row r="1548" spans="1:4">
      <c r="A1548" s="92">
        <v>2050</v>
      </c>
      <c r="B1548" s="92" t="s">
        <v>289</v>
      </c>
      <c r="C1548" s="92" t="s">
        <v>118</v>
      </c>
      <c r="D1548">
        <v>74.50559749006969</v>
      </c>
    </row>
    <row r="1549" spans="1:4">
      <c r="A1549" s="92">
        <v>2050</v>
      </c>
      <c r="B1549" s="92" t="s">
        <v>289</v>
      </c>
      <c r="C1549" s="92" t="s">
        <v>118</v>
      </c>
      <c r="D1549">
        <v>16523.2482550813</v>
      </c>
    </row>
    <row r="1550" spans="1:4">
      <c r="A1550" s="92">
        <v>2050</v>
      </c>
      <c r="B1550" s="92" t="s">
        <v>289</v>
      </c>
      <c r="C1550" s="92" t="s">
        <v>121</v>
      </c>
      <c r="D1550">
        <v>69636.255908203137</v>
      </c>
    </row>
    <row r="1551" spans="1:4">
      <c r="A1551" s="92">
        <v>2050</v>
      </c>
      <c r="B1551" s="92" t="s">
        <v>289</v>
      </c>
      <c r="C1551" s="92" t="s">
        <v>121</v>
      </c>
      <c r="D1551">
        <v>17883.755296590909</v>
      </c>
    </row>
    <row r="1552" spans="1:4">
      <c r="A1552" s="92">
        <v>2050</v>
      </c>
      <c r="B1552" s="92" t="s">
        <v>289</v>
      </c>
      <c r="C1552" s="92" t="s">
        <v>181</v>
      </c>
      <c r="D1552">
        <v>40566.485897827151</v>
      </c>
    </row>
    <row r="1553" spans="1:4">
      <c r="A1553" s="92">
        <v>2050</v>
      </c>
      <c r="B1553" s="92" t="s">
        <v>289</v>
      </c>
      <c r="C1553" s="92" t="s">
        <v>181</v>
      </c>
      <c r="D1553">
        <v>42.328378339369173</v>
      </c>
    </row>
    <row r="1554" spans="1:4">
      <c r="A1554" s="92">
        <v>2050</v>
      </c>
      <c r="B1554" s="92" t="s">
        <v>289</v>
      </c>
      <c r="C1554" s="92" t="s">
        <v>181</v>
      </c>
      <c r="D1554">
        <v>2280.6663848876951</v>
      </c>
    </row>
    <row r="1555" spans="1:4">
      <c r="A1555" s="92">
        <v>2050</v>
      </c>
      <c r="B1555" s="92" t="s">
        <v>289</v>
      </c>
      <c r="C1555" s="92" t="s">
        <v>181</v>
      </c>
      <c r="D1555">
        <v>35864.938948515643</v>
      </c>
    </row>
    <row r="1556" spans="1:4">
      <c r="A1556" s="92">
        <v>2050</v>
      </c>
      <c r="B1556" s="92" t="s">
        <v>289</v>
      </c>
      <c r="C1556" s="92" t="s">
        <v>181</v>
      </c>
      <c r="D1556">
        <v>56613.039782714834</v>
      </c>
    </row>
    <row r="1557" spans="1:4">
      <c r="A1557" s="92">
        <v>2050</v>
      </c>
      <c r="B1557" s="92" t="s">
        <v>289</v>
      </c>
      <c r="C1557" s="92" t="s">
        <v>124</v>
      </c>
      <c r="D1557">
        <v>96890.483030557167</v>
      </c>
    </row>
    <row r="1558" spans="1:4">
      <c r="A1558" s="92">
        <v>2050</v>
      </c>
      <c r="B1558" s="92" t="s">
        <v>289</v>
      </c>
      <c r="C1558" s="92" t="s">
        <v>130</v>
      </c>
      <c r="D1558">
        <v>12744.372528508149</v>
      </c>
    </row>
    <row r="1559" spans="1:4">
      <c r="A1559" s="92">
        <v>2050</v>
      </c>
      <c r="B1559" s="92" t="s">
        <v>289</v>
      </c>
      <c r="C1559" s="92" t="s">
        <v>130</v>
      </c>
      <c r="D1559">
        <v>17511.256735855921</v>
      </c>
    </row>
    <row r="1560" spans="1:4">
      <c r="A1560" s="92">
        <v>2050</v>
      </c>
      <c r="B1560" s="92" t="s">
        <v>289</v>
      </c>
      <c r="C1560" s="92" t="s">
        <v>130</v>
      </c>
      <c r="D1560">
        <v>39067.002780626433</v>
      </c>
    </row>
    <row r="1561" spans="1:4">
      <c r="A1561" s="92">
        <v>2050</v>
      </c>
      <c r="B1561" s="92" t="s">
        <v>289</v>
      </c>
      <c r="C1561" s="92" t="s">
        <v>130</v>
      </c>
      <c r="D1561">
        <v>617.49051026684572</v>
      </c>
    </row>
    <row r="1562" spans="1:4">
      <c r="A1562" s="92">
        <v>2050</v>
      </c>
      <c r="B1562" s="92" t="s">
        <v>289</v>
      </c>
      <c r="C1562" s="92" t="s">
        <v>130</v>
      </c>
      <c r="D1562">
        <v>158375.1242604313</v>
      </c>
    </row>
    <row r="1563" spans="1:4">
      <c r="A1563" s="92">
        <v>2050</v>
      </c>
      <c r="B1563" s="92" t="s">
        <v>289</v>
      </c>
      <c r="C1563" s="92" t="s">
        <v>132</v>
      </c>
      <c r="D1563">
        <v>166010.5068418296</v>
      </c>
    </row>
    <row r="1564" spans="1:4">
      <c r="A1564" s="92">
        <v>2050</v>
      </c>
      <c r="B1564" s="92" t="s">
        <v>289</v>
      </c>
      <c r="C1564" s="92" t="s">
        <v>132</v>
      </c>
      <c r="D1564">
        <v>460115.58544860443</v>
      </c>
    </row>
    <row r="1565" spans="1:4">
      <c r="A1565" s="92">
        <v>2050</v>
      </c>
      <c r="B1565" s="92" t="s">
        <v>289</v>
      </c>
      <c r="C1565" s="92" t="s">
        <v>132</v>
      </c>
      <c r="D1565">
        <v>203515.79082031251</v>
      </c>
    </row>
    <row r="1566" spans="1:4">
      <c r="A1566" s="92">
        <v>2050</v>
      </c>
      <c r="B1566" s="92" t="s">
        <v>289</v>
      </c>
      <c r="C1566" s="92" t="s">
        <v>132</v>
      </c>
      <c r="D1566">
        <v>18382.33255023956</v>
      </c>
    </row>
    <row r="1567" spans="1:4">
      <c r="A1567" s="92">
        <v>2050</v>
      </c>
      <c r="B1567" s="92" t="s">
        <v>289</v>
      </c>
      <c r="C1567" s="92" t="s">
        <v>287</v>
      </c>
      <c r="D1567">
        <v>15526.224607549309</v>
      </c>
    </row>
    <row r="1568" spans="1:4">
      <c r="A1568" s="92">
        <v>2050</v>
      </c>
      <c r="B1568" s="92" t="s">
        <v>289</v>
      </c>
      <c r="C1568" s="92" t="s">
        <v>287</v>
      </c>
      <c r="D1568">
        <v>7860.3508561721856</v>
      </c>
    </row>
    <row r="1569" spans="1:4">
      <c r="A1569" s="92">
        <v>2050</v>
      </c>
      <c r="B1569" s="92" t="s">
        <v>289</v>
      </c>
      <c r="C1569" s="92" t="s">
        <v>141</v>
      </c>
      <c r="D1569">
        <v>2982.5880690138811</v>
      </c>
    </row>
    <row r="1570" spans="1:4">
      <c r="A1570" s="92">
        <v>2050</v>
      </c>
      <c r="B1570" s="92" t="s">
        <v>289</v>
      </c>
      <c r="C1570" s="92" t="s">
        <v>141</v>
      </c>
      <c r="D1570">
        <v>17805.856436453829</v>
      </c>
    </row>
    <row r="1571" spans="1:4">
      <c r="A1571" s="92">
        <v>2050</v>
      </c>
      <c r="B1571" s="92" t="s">
        <v>289</v>
      </c>
      <c r="C1571" s="92" t="s">
        <v>141</v>
      </c>
      <c r="D1571">
        <v>31410.100480368379</v>
      </c>
    </row>
    <row r="1572" spans="1:4">
      <c r="A1572" s="92">
        <v>2050</v>
      </c>
      <c r="B1572" s="92" t="s">
        <v>289</v>
      </c>
      <c r="C1572" s="92" t="s">
        <v>141</v>
      </c>
      <c r="D1572">
        <v>1357.8756551733629</v>
      </c>
    </row>
    <row r="1573" spans="1:4">
      <c r="A1573" s="92">
        <v>2050</v>
      </c>
      <c r="B1573" s="92" t="s">
        <v>289</v>
      </c>
      <c r="C1573" s="92" t="s">
        <v>141</v>
      </c>
      <c r="D1573">
        <v>83620.68127266629</v>
      </c>
    </row>
    <row r="1574" spans="1:4">
      <c r="A1574" s="92">
        <v>2050</v>
      </c>
      <c r="B1574" s="92" t="s">
        <v>289</v>
      </c>
      <c r="C1574" s="92" t="s">
        <v>141</v>
      </c>
      <c r="D1574">
        <v>6709.4401661762977</v>
      </c>
    </row>
    <row r="1575" spans="1:4">
      <c r="A1575" s="92">
        <v>2050</v>
      </c>
      <c r="B1575" s="92" t="s">
        <v>289</v>
      </c>
      <c r="C1575" s="92" t="s">
        <v>141</v>
      </c>
      <c r="D1575">
        <v>21863.64716711127</v>
      </c>
    </row>
    <row r="1576" spans="1:4">
      <c r="A1576" s="92">
        <v>2050</v>
      </c>
      <c r="B1576" s="92" t="s">
        <v>289</v>
      </c>
      <c r="C1576" s="92" t="s">
        <v>141</v>
      </c>
      <c r="D1576">
        <v>1625.0790474717751</v>
      </c>
    </row>
    <row r="1577" spans="1:4">
      <c r="A1577" s="92">
        <v>2050</v>
      </c>
      <c r="B1577" s="92" t="s">
        <v>289</v>
      </c>
      <c r="C1577" s="92" t="s">
        <v>141</v>
      </c>
      <c r="D1577">
        <v>828.03357579278145</v>
      </c>
    </row>
    <row r="1578" spans="1:4">
      <c r="A1578" s="92">
        <v>2050</v>
      </c>
      <c r="B1578" s="92" t="s">
        <v>289</v>
      </c>
      <c r="C1578" s="92" t="s">
        <v>141</v>
      </c>
      <c r="D1578">
        <v>66.406223075452758</v>
      </c>
    </row>
    <row r="1579" spans="1:4">
      <c r="A1579" s="92">
        <v>2050</v>
      </c>
      <c r="B1579" s="92" t="s">
        <v>289</v>
      </c>
      <c r="C1579" s="92" t="s">
        <v>182</v>
      </c>
      <c r="D1579">
        <v>15495.68843383788</v>
      </c>
    </row>
    <row r="1580" spans="1:4">
      <c r="A1580" s="92">
        <v>2050</v>
      </c>
      <c r="B1580" s="92" t="s">
        <v>289</v>
      </c>
      <c r="C1580" s="92" t="s">
        <v>182</v>
      </c>
      <c r="D1580">
        <v>9129.9719543457031</v>
      </c>
    </row>
    <row r="1581" spans="1:4">
      <c r="A1581" s="92">
        <v>2050</v>
      </c>
      <c r="B1581" s="92" t="s">
        <v>289</v>
      </c>
      <c r="C1581" s="92" t="s">
        <v>182</v>
      </c>
      <c r="D1581">
        <v>7909.0763153076114</v>
      </c>
    </row>
    <row r="1582" spans="1:4">
      <c r="A1582" s="92">
        <v>2050</v>
      </c>
      <c r="B1582" s="92" t="s">
        <v>289</v>
      </c>
      <c r="C1582" s="92" t="s">
        <v>144</v>
      </c>
      <c r="D1582">
        <v>4767.5449920654364</v>
      </c>
    </row>
    <row r="1583" spans="1:4">
      <c r="A1583" s="92">
        <v>2050</v>
      </c>
      <c r="B1583" s="92" t="s">
        <v>289</v>
      </c>
      <c r="C1583" s="92" t="s">
        <v>144</v>
      </c>
      <c r="D1583">
        <v>3758.8086559295648</v>
      </c>
    </row>
    <row r="1584" spans="1:4">
      <c r="A1584" s="92">
        <v>2050</v>
      </c>
      <c r="B1584" s="92" t="s">
        <v>289</v>
      </c>
      <c r="C1584" s="92" t="s">
        <v>144</v>
      </c>
      <c r="D1584">
        <v>18.428105957031221</v>
      </c>
    </row>
    <row r="1585" spans="1:4">
      <c r="A1585" s="92">
        <v>2050</v>
      </c>
      <c r="B1585" s="92" t="s">
        <v>289</v>
      </c>
      <c r="C1585" s="92" t="s">
        <v>144</v>
      </c>
      <c r="D1585">
        <v>678.84593715668223</v>
      </c>
    </row>
    <row r="1586" spans="1:4">
      <c r="A1586" s="92">
        <v>2050</v>
      </c>
      <c r="B1586" s="92" t="s">
        <v>289</v>
      </c>
      <c r="C1586" s="92" t="s">
        <v>144</v>
      </c>
      <c r="D1586">
        <v>961.27742538451957</v>
      </c>
    </row>
    <row r="1587" spans="1:4">
      <c r="A1587" s="92">
        <v>2050</v>
      </c>
      <c r="B1587" s="92" t="s">
        <v>289</v>
      </c>
      <c r="C1587" s="92" t="s">
        <v>144</v>
      </c>
      <c r="D1587">
        <v>1606.330225753783</v>
      </c>
    </row>
    <row r="1588" spans="1:4">
      <c r="A1588" s="92">
        <v>2050</v>
      </c>
      <c r="B1588" s="92" t="s">
        <v>289</v>
      </c>
      <c r="C1588" s="92" t="s">
        <v>144</v>
      </c>
      <c r="D1588">
        <v>17.628884063720761</v>
      </c>
    </row>
    <row r="1589" spans="1:4">
      <c r="A1589" s="92">
        <v>2050</v>
      </c>
      <c r="B1589" s="92" t="s">
        <v>289</v>
      </c>
      <c r="C1589" s="92" t="s">
        <v>147</v>
      </c>
      <c r="D1589">
        <v>37167.813896253669</v>
      </c>
    </row>
    <row r="1590" spans="1:4">
      <c r="A1590" s="92">
        <v>2050</v>
      </c>
      <c r="B1590" s="92" t="s">
        <v>289</v>
      </c>
      <c r="C1590" s="92" t="s">
        <v>147</v>
      </c>
      <c r="D1590">
        <v>11850.265988159181</v>
      </c>
    </row>
    <row r="1591" spans="1:4">
      <c r="A1591" s="92">
        <v>2050</v>
      </c>
      <c r="B1591" s="92" t="s">
        <v>289</v>
      </c>
      <c r="C1591" s="92" t="s">
        <v>147</v>
      </c>
      <c r="D1591">
        <v>15113.535171222689</v>
      </c>
    </row>
    <row r="1592" spans="1:4">
      <c r="A1592" s="92">
        <v>2050</v>
      </c>
      <c r="B1592" s="92" t="s">
        <v>289</v>
      </c>
      <c r="C1592" s="92" t="s">
        <v>147</v>
      </c>
      <c r="D1592">
        <v>42750.993684387213</v>
      </c>
    </row>
    <row r="1593" spans="1:4">
      <c r="A1593" s="92">
        <v>2050</v>
      </c>
      <c r="B1593" s="92" t="s">
        <v>289</v>
      </c>
      <c r="C1593" s="92" t="s">
        <v>147</v>
      </c>
      <c r="D1593">
        <v>14700.438727100731</v>
      </c>
    </row>
    <row r="1594" spans="1:4">
      <c r="A1594" s="92">
        <v>2050</v>
      </c>
      <c r="B1594" s="92" t="s">
        <v>289</v>
      </c>
      <c r="C1594" s="92" t="s">
        <v>183</v>
      </c>
      <c r="D1594">
        <v>307.3038162617442</v>
      </c>
    </row>
    <row r="1595" spans="1:4">
      <c r="A1595" s="92">
        <v>2050</v>
      </c>
      <c r="B1595" s="92" t="s">
        <v>289</v>
      </c>
      <c r="C1595" s="92" t="s">
        <v>183</v>
      </c>
      <c r="D1595">
        <v>8786.3221799612147</v>
      </c>
    </row>
    <row r="1596" spans="1:4">
      <c r="A1596" s="92">
        <v>2050</v>
      </c>
      <c r="B1596" s="92" t="s">
        <v>289</v>
      </c>
      <c r="C1596" s="92" t="s">
        <v>183</v>
      </c>
      <c r="D1596">
        <v>44897.920104598998</v>
      </c>
    </row>
    <row r="1597" spans="1:4">
      <c r="A1597" s="92">
        <v>2050</v>
      </c>
      <c r="B1597" s="92" t="s">
        <v>289</v>
      </c>
      <c r="C1597" s="92" t="s">
        <v>183</v>
      </c>
      <c r="D1597">
        <v>23303.44169768396</v>
      </c>
    </row>
    <row r="1598" spans="1:4">
      <c r="A1598" s="92">
        <v>2050</v>
      </c>
      <c r="B1598" s="92" t="s">
        <v>289</v>
      </c>
      <c r="C1598" s="92" t="s">
        <v>149</v>
      </c>
      <c r="D1598">
        <v>8443.8133465106494</v>
      </c>
    </row>
    <row r="1599" spans="1:4">
      <c r="A1599" s="92">
        <v>2050</v>
      </c>
      <c r="B1599" s="92" t="s">
        <v>289</v>
      </c>
      <c r="C1599" s="92" t="s">
        <v>149</v>
      </c>
      <c r="D1599">
        <v>65.698058408350818</v>
      </c>
    </row>
    <row r="1600" spans="1:4">
      <c r="A1600" s="92">
        <v>2050</v>
      </c>
      <c r="B1600" s="92" t="s">
        <v>289</v>
      </c>
      <c r="C1600" s="92" t="s">
        <v>149</v>
      </c>
      <c r="D1600">
        <v>992.77436244727073</v>
      </c>
    </row>
    <row r="1601" spans="1:4">
      <c r="A1601" s="92">
        <v>2050</v>
      </c>
      <c r="B1601" s="92" t="s">
        <v>289</v>
      </c>
      <c r="C1601" s="92" t="s">
        <v>149</v>
      </c>
      <c r="D1601">
        <v>8.547258048038584</v>
      </c>
    </row>
    <row r="1602" spans="1:4">
      <c r="A1602" s="92">
        <v>2050</v>
      </c>
      <c r="B1602" s="92" t="s">
        <v>289</v>
      </c>
      <c r="C1602" s="92" t="s">
        <v>155</v>
      </c>
      <c r="D1602">
        <v>19685.789922264881</v>
      </c>
    </row>
    <row r="1603" spans="1:4">
      <c r="A1603" s="92">
        <v>2050</v>
      </c>
      <c r="B1603" s="92" t="s">
        <v>289</v>
      </c>
      <c r="C1603" s="92" t="s">
        <v>155</v>
      </c>
      <c r="D1603">
        <v>23454.766305542002</v>
      </c>
    </row>
    <row r="1604" spans="1:4">
      <c r="A1604" s="92">
        <v>2050</v>
      </c>
      <c r="B1604" s="92" t="s">
        <v>289</v>
      </c>
      <c r="C1604" s="92" t="s">
        <v>155</v>
      </c>
      <c r="D1604">
        <v>4972.4409794140629</v>
      </c>
    </row>
    <row r="1605" spans="1:4">
      <c r="A1605" s="92">
        <v>2050</v>
      </c>
      <c r="B1605" s="92" t="s">
        <v>289</v>
      </c>
      <c r="C1605" s="92" t="s">
        <v>155</v>
      </c>
      <c r="D1605">
        <v>68105.374831208072</v>
      </c>
    </row>
    <row r="1606" spans="1:4">
      <c r="A1606" s="92">
        <v>2050</v>
      </c>
      <c r="B1606" s="92" t="s">
        <v>289</v>
      </c>
      <c r="C1606" s="92" t="s">
        <v>155</v>
      </c>
      <c r="D1606">
        <v>94526.557165400111</v>
      </c>
    </row>
    <row r="1607" spans="1:4">
      <c r="A1607" s="92">
        <v>2050</v>
      </c>
      <c r="B1607" s="92" t="s">
        <v>289</v>
      </c>
      <c r="C1607" s="92" t="s">
        <v>155</v>
      </c>
      <c r="D1607">
        <v>19207.957910936999</v>
      </c>
    </row>
    <row r="1608" spans="1:4">
      <c r="A1608" s="92">
        <v>2050</v>
      </c>
      <c r="B1608" s="92" t="s">
        <v>289</v>
      </c>
      <c r="C1608" s="92" t="s">
        <v>155</v>
      </c>
      <c r="D1608">
        <v>4177.4789983438277</v>
      </c>
    </row>
    <row r="1609" spans="1:4">
      <c r="A1609" s="92">
        <v>2055</v>
      </c>
      <c r="B1609" s="92" t="s">
        <v>289</v>
      </c>
      <c r="C1609" s="92" t="s">
        <v>78</v>
      </c>
      <c r="D1609">
        <v>507.54688988871692</v>
      </c>
    </row>
    <row r="1610" spans="1:4">
      <c r="A1610" s="92">
        <v>2055</v>
      </c>
      <c r="B1610" s="92" t="s">
        <v>289</v>
      </c>
      <c r="C1610" s="92" t="s">
        <v>78</v>
      </c>
      <c r="D1610">
        <v>46919.806773003213</v>
      </c>
    </row>
    <row r="1611" spans="1:4">
      <c r="A1611" s="92">
        <v>2055</v>
      </c>
      <c r="B1611" s="92" t="s">
        <v>289</v>
      </c>
      <c r="C1611" s="92" t="s">
        <v>78</v>
      </c>
      <c r="D1611">
        <v>6260.5152648539633</v>
      </c>
    </row>
    <row r="1612" spans="1:4">
      <c r="A1612" s="92">
        <v>2055</v>
      </c>
      <c r="B1612" s="92" t="s">
        <v>289</v>
      </c>
      <c r="C1612" s="92" t="s">
        <v>78</v>
      </c>
      <c r="D1612">
        <v>10839.32439948086</v>
      </c>
    </row>
    <row r="1613" spans="1:4">
      <c r="A1613" s="92">
        <v>2055</v>
      </c>
      <c r="B1613" s="92" t="s">
        <v>289</v>
      </c>
      <c r="C1613" s="92" t="s">
        <v>78</v>
      </c>
      <c r="D1613">
        <v>1200.038422273368</v>
      </c>
    </row>
    <row r="1614" spans="1:4">
      <c r="A1614" s="92">
        <v>2055</v>
      </c>
      <c r="B1614" s="92" t="s">
        <v>289</v>
      </c>
      <c r="C1614" s="92" t="s">
        <v>78</v>
      </c>
      <c r="D1614">
        <v>44485.044462186968</v>
      </c>
    </row>
    <row r="1615" spans="1:4">
      <c r="A1615" s="92">
        <v>2055</v>
      </c>
      <c r="B1615" s="92" t="s">
        <v>289</v>
      </c>
      <c r="C1615" s="92" t="s">
        <v>78</v>
      </c>
      <c r="D1615">
        <v>1267.6888025060421</v>
      </c>
    </row>
    <row r="1616" spans="1:4">
      <c r="A1616" s="92">
        <v>2055</v>
      </c>
      <c r="B1616" s="92" t="s">
        <v>289</v>
      </c>
      <c r="C1616" s="92" t="s">
        <v>78</v>
      </c>
      <c r="D1616">
        <v>1629.4957276000259</v>
      </c>
    </row>
    <row r="1617" spans="1:4">
      <c r="A1617" s="92">
        <v>2055</v>
      </c>
      <c r="B1617" s="92" t="s">
        <v>289</v>
      </c>
      <c r="C1617" s="92" t="s">
        <v>81</v>
      </c>
      <c r="D1617">
        <v>345.18395767211928</v>
      </c>
    </row>
    <row r="1618" spans="1:4">
      <c r="A1618" s="92">
        <v>2055</v>
      </c>
      <c r="B1618" s="92" t="s">
        <v>289</v>
      </c>
      <c r="C1618" s="92" t="s">
        <v>81</v>
      </c>
      <c r="D1618">
        <v>3717.7140670776421</v>
      </c>
    </row>
    <row r="1619" spans="1:4">
      <c r="A1619" s="92">
        <v>2055</v>
      </c>
      <c r="B1619" s="92" t="s">
        <v>289</v>
      </c>
      <c r="C1619" s="92" t="s">
        <v>81</v>
      </c>
      <c r="D1619">
        <v>47401.523794555673</v>
      </c>
    </row>
    <row r="1620" spans="1:4">
      <c r="A1620" s="92">
        <v>2055</v>
      </c>
      <c r="B1620" s="92" t="s">
        <v>289</v>
      </c>
      <c r="C1620" s="92" t="s">
        <v>81</v>
      </c>
      <c r="D1620">
        <v>36113.303159713752</v>
      </c>
    </row>
    <row r="1621" spans="1:4">
      <c r="A1621" s="92">
        <v>2055</v>
      </c>
      <c r="B1621" s="92" t="s">
        <v>289</v>
      </c>
      <c r="C1621" s="92" t="s">
        <v>81</v>
      </c>
      <c r="D1621">
        <v>9138.3742525323887</v>
      </c>
    </row>
    <row r="1622" spans="1:4">
      <c r="A1622" s="92">
        <v>2055</v>
      </c>
      <c r="B1622" s="92" t="s">
        <v>289</v>
      </c>
      <c r="C1622" s="92" t="s">
        <v>81</v>
      </c>
      <c r="D1622">
        <v>7420.2314758300736</v>
      </c>
    </row>
    <row r="1623" spans="1:4">
      <c r="A1623" s="92">
        <v>2055</v>
      </c>
      <c r="B1623" s="92" t="s">
        <v>289</v>
      </c>
      <c r="C1623" s="92" t="s">
        <v>81</v>
      </c>
      <c r="D1623">
        <v>1311.9213176727319</v>
      </c>
    </row>
    <row r="1624" spans="1:4">
      <c r="A1624" s="92">
        <v>2055</v>
      </c>
      <c r="B1624" s="92" t="s">
        <v>289</v>
      </c>
      <c r="C1624" s="92" t="s">
        <v>81</v>
      </c>
      <c r="D1624">
        <v>98.938444352149844</v>
      </c>
    </row>
    <row r="1625" spans="1:4">
      <c r="A1625" s="92">
        <v>2055</v>
      </c>
      <c r="B1625" s="92" t="s">
        <v>289</v>
      </c>
      <c r="C1625" s="92" t="s">
        <v>81</v>
      </c>
      <c r="D1625">
        <v>2.6384529170990159</v>
      </c>
    </row>
    <row r="1626" spans="1:4">
      <c r="A1626" s="92">
        <v>2055</v>
      </c>
      <c r="B1626" s="92" t="s">
        <v>289</v>
      </c>
      <c r="C1626" s="92" t="s">
        <v>81</v>
      </c>
      <c r="D1626">
        <v>997.82859424488572</v>
      </c>
    </row>
    <row r="1627" spans="1:4">
      <c r="A1627" s="92">
        <v>2055</v>
      </c>
      <c r="B1627" s="92" t="s">
        <v>289</v>
      </c>
      <c r="C1627" s="92" t="s">
        <v>81</v>
      </c>
      <c r="D1627">
        <v>183.8510968992957</v>
      </c>
    </row>
    <row r="1628" spans="1:4">
      <c r="A1628" s="92">
        <v>2055</v>
      </c>
      <c r="B1628" s="92" t="s">
        <v>289</v>
      </c>
      <c r="C1628" s="92" t="s">
        <v>87</v>
      </c>
      <c r="D1628">
        <v>11.747827341655441</v>
      </c>
    </row>
    <row r="1629" spans="1:4">
      <c r="A1629" s="92">
        <v>2055</v>
      </c>
      <c r="B1629" s="92" t="s">
        <v>289</v>
      </c>
      <c r="C1629" s="92" t="s">
        <v>87</v>
      </c>
      <c r="D1629">
        <v>9479.9871850258987</v>
      </c>
    </row>
    <row r="1630" spans="1:4">
      <c r="A1630" s="92">
        <v>2055</v>
      </c>
      <c r="B1630" s="92" t="s">
        <v>289</v>
      </c>
      <c r="C1630" s="92" t="s">
        <v>87</v>
      </c>
      <c r="D1630">
        <v>1564.514356579394</v>
      </c>
    </row>
    <row r="1631" spans="1:4">
      <c r="A1631" s="92">
        <v>2055</v>
      </c>
      <c r="B1631" s="92" t="s">
        <v>289</v>
      </c>
      <c r="C1631" s="92" t="s">
        <v>87</v>
      </c>
      <c r="D1631">
        <v>51420.596610450739</v>
      </c>
    </row>
    <row r="1632" spans="1:4">
      <c r="A1632" s="92">
        <v>2055</v>
      </c>
      <c r="B1632" s="92" t="s">
        <v>289</v>
      </c>
      <c r="C1632" s="92" t="s">
        <v>87</v>
      </c>
      <c r="D1632">
        <v>39193.971398144073</v>
      </c>
    </row>
    <row r="1633" spans="1:4">
      <c r="A1633" s="92">
        <v>2055</v>
      </c>
      <c r="B1633" s="92" t="s">
        <v>289</v>
      </c>
      <c r="C1633" s="92" t="s">
        <v>87</v>
      </c>
      <c r="D1633">
        <v>4556.4522821955379</v>
      </c>
    </row>
    <row r="1634" spans="1:4">
      <c r="A1634" s="92">
        <v>2055</v>
      </c>
      <c r="B1634" s="92" t="s">
        <v>289</v>
      </c>
      <c r="C1634" s="92" t="s">
        <v>87</v>
      </c>
      <c r="D1634">
        <v>188.599540512663</v>
      </c>
    </row>
    <row r="1635" spans="1:4">
      <c r="A1635" s="92">
        <v>2055</v>
      </c>
      <c r="B1635" s="92" t="s">
        <v>289</v>
      </c>
      <c r="C1635" s="92" t="s">
        <v>87</v>
      </c>
      <c r="D1635">
        <v>40.823285306590442</v>
      </c>
    </row>
    <row r="1636" spans="1:4">
      <c r="A1636" s="92">
        <v>2055</v>
      </c>
      <c r="B1636" s="92" t="s">
        <v>289</v>
      </c>
      <c r="C1636" s="92" t="s">
        <v>87</v>
      </c>
      <c r="D1636">
        <v>0.27960075110573118</v>
      </c>
    </row>
    <row r="1637" spans="1:4">
      <c r="A1637" s="92">
        <v>2055</v>
      </c>
      <c r="B1637" s="92" t="s">
        <v>289</v>
      </c>
      <c r="C1637" s="92" t="s">
        <v>87</v>
      </c>
      <c r="D1637">
        <v>362.49147119027481</v>
      </c>
    </row>
    <row r="1638" spans="1:4">
      <c r="A1638" s="92">
        <v>2055</v>
      </c>
      <c r="B1638" s="92" t="s">
        <v>289</v>
      </c>
      <c r="C1638" s="92" t="s">
        <v>87</v>
      </c>
      <c r="D1638">
        <v>1341.965289949525</v>
      </c>
    </row>
    <row r="1639" spans="1:4">
      <c r="A1639" s="92">
        <v>2055</v>
      </c>
      <c r="B1639" s="92" t="s">
        <v>289</v>
      </c>
      <c r="C1639" s="92" t="s">
        <v>87</v>
      </c>
      <c r="D1639">
        <v>1590.749718693027</v>
      </c>
    </row>
    <row r="1640" spans="1:4">
      <c r="A1640" s="92">
        <v>2055</v>
      </c>
      <c r="B1640" s="92" t="s">
        <v>289</v>
      </c>
      <c r="C1640" s="92" t="s">
        <v>84</v>
      </c>
      <c r="D1640">
        <v>12532.418102645879</v>
      </c>
    </row>
    <row r="1641" spans="1:4">
      <c r="A1641" s="92">
        <v>2055</v>
      </c>
      <c r="B1641" s="92" t="s">
        <v>289</v>
      </c>
      <c r="C1641" s="92" t="s">
        <v>84</v>
      </c>
      <c r="D1641">
        <v>3459.2158233642581</v>
      </c>
    </row>
    <row r="1642" spans="1:4">
      <c r="A1642" s="92">
        <v>2055</v>
      </c>
      <c r="B1642" s="92" t="s">
        <v>289</v>
      </c>
      <c r="C1642" s="92" t="s">
        <v>84</v>
      </c>
      <c r="D1642">
        <v>4067.1290034881708</v>
      </c>
    </row>
    <row r="1643" spans="1:4">
      <c r="A1643" s="92">
        <v>2055</v>
      </c>
      <c r="B1643" s="92" t="s">
        <v>289</v>
      </c>
      <c r="C1643" s="92" t="s">
        <v>84</v>
      </c>
      <c r="D1643">
        <v>17.35925923683557</v>
      </c>
    </row>
    <row r="1644" spans="1:4">
      <c r="A1644" s="92">
        <v>2055</v>
      </c>
      <c r="B1644" s="92" t="s">
        <v>289</v>
      </c>
      <c r="C1644" s="92" t="s">
        <v>84</v>
      </c>
      <c r="D1644">
        <v>1961.2704223632811</v>
      </c>
    </row>
    <row r="1645" spans="1:4">
      <c r="A1645" s="92">
        <v>2055</v>
      </c>
      <c r="B1645" s="92" t="s">
        <v>289</v>
      </c>
      <c r="C1645" s="92" t="s">
        <v>84</v>
      </c>
      <c r="D1645">
        <v>2.563999669884752</v>
      </c>
    </row>
    <row r="1646" spans="1:4">
      <c r="A1646" s="92">
        <v>2055</v>
      </c>
      <c r="B1646" s="92" t="s">
        <v>289</v>
      </c>
      <c r="C1646" s="92" t="s">
        <v>84</v>
      </c>
      <c r="D1646">
        <v>279.30936779254858</v>
      </c>
    </row>
    <row r="1647" spans="1:4">
      <c r="A1647" s="92">
        <v>2055</v>
      </c>
      <c r="B1647" s="92" t="s">
        <v>289</v>
      </c>
      <c r="C1647" s="92" t="s">
        <v>84</v>
      </c>
      <c r="D1647">
        <v>3965.8619196248928</v>
      </c>
    </row>
    <row r="1648" spans="1:4">
      <c r="A1648" s="92">
        <v>2055</v>
      </c>
      <c r="B1648" s="92" t="s">
        <v>289</v>
      </c>
      <c r="C1648" s="92" t="s">
        <v>84</v>
      </c>
      <c r="D1648">
        <v>1505.870072875857</v>
      </c>
    </row>
    <row r="1649" spans="1:4">
      <c r="A1649" s="92">
        <v>2055</v>
      </c>
      <c r="B1649" s="92" t="s">
        <v>289</v>
      </c>
      <c r="C1649" s="92" t="s">
        <v>84</v>
      </c>
      <c r="D1649">
        <v>29810.21987348485</v>
      </c>
    </row>
    <row r="1650" spans="1:4">
      <c r="A1650" s="92">
        <v>2055</v>
      </c>
      <c r="B1650" s="92" t="s">
        <v>289</v>
      </c>
      <c r="C1650" s="92" t="s">
        <v>84</v>
      </c>
      <c r="D1650">
        <v>1649.044345654735</v>
      </c>
    </row>
    <row r="1651" spans="1:4">
      <c r="A1651" s="92">
        <v>2055</v>
      </c>
      <c r="B1651" s="92" t="s">
        <v>289</v>
      </c>
      <c r="C1651" s="92" t="s">
        <v>90</v>
      </c>
      <c r="D1651">
        <v>754.70830119161189</v>
      </c>
    </row>
    <row r="1652" spans="1:4">
      <c r="A1652" s="92">
        <v>2055</v>
      </c>
      <c r="B1652" s="92" t="s">
        <v>289</v>
      </c>
      <c r="C1652" s="92" t="s">
        <v>90</v>
      </c>
      <c r="D1652">
        <v>926.35766812929114</v>
      </c>
    </row>
    <row r="1653" spans="1:4">
      <c r="A1653" s="92">
        <v>2055</v>
      </c>
      <c r="B1653" s="92" t="s">
        <v>289</v>
      </c>
      <c r="C1653" s="92" t="s">
        <v>90</v>
      </c>
      <c r="D1653">
        <v>14.38338649663474</v>
      </c>
    </row>
    <row r="1654" spans="1:4">
      <c r="A1654" s="92">
        <v>2055</v>
      </c>
      <c r="B1654" s="92" t="s">
        <v>289</v>
      </c>
      <c r="C1654" s="92" t="s">
        <v>90</v>
      </c>
      <c r="D1654">
        <v>309.30012444544047</v>
      </c>
    </row>
    <row r="1655" spans="1:4">
      <c r="A1655" s="92">
        <v>2055</v>
      </c>
      <c r="B1655" s="92" t="s">
        <v>289</v>
      </c>
      <c r="C1655" s="92" t="s">
        <v>90</v>
      </c>
      <c r="D1655">
        <v>1552.5217370985631</v>
      </c>
    </row>
    <row r="1656" spans="1:4">
      <c r="A1656" s="92">
        <v>2055</v>
      </c>
      <c r="B1656" s="92" t="s">
        <v>289</v>
      </c>
      <c r="C1656" s="92" t="s">
        <v>90</v>
      </c>
      <c r="D1656">
        <v>7609.0944516969139</v>
      </c>
    </row>
    <row r="1657" spans="1:4">
      <c r="A1657" s="92">
        <v>2055</v>
      </c>
      <c r="B1657" s="92" t="s">
        <v>289</v>
      </c>
      <c r="C1657" s="92" t="s">
        <v>90</v>
      </c>
      <c r="D1657">
        <v>45.250490916454687</v>
      </c>
    </row>
    <row r="1658" spans="1:4">
      <c r="A1658" s="92">
        <v>2055</v>
      </c>
      <c r="B1658" s="92" t="s">
        <v>289</v>
      </c>
      <c r="C1658" s="92" t="s">
        <v>95</v>
      </c>
      <c r="D1658">
        <v>15969.347918701171</v>
      </c>
    </row>
    <row r="1659" spans="1:4">
      <c r="A1659" s="92">
        <v>2055</v>
      </c>
      <c r="B1659" s="92" t="s">
        <v>289</v>
      </c>
      <c r="C1659" s="92" t="s">
        <v>95</v>
      </c>
      <c r="D1659">
        <v>43338.07002563477</v>
      </c>
    </row>
    <row r="1660" spans="1:4">
      <c r="A1660" s="92">
        <v>2055</v>
      </c>
      <c r="B1660" s="92" t="s">
        <v>289</v>
      </c>
      <c r="C1660" s="92" t="s">
        <v>95</v>
      </c>
      <c r="D1660">
        <v>142.4265034867183</v>
      </c>
    </row>
    <row r="1661" spans="1:4">
      <c r="A1661" s="92">
        <v>2055</v>
      </c>
      <c r="B1661" s="92" t="s">
        <v>289</v>
      </c>
      <c r="C1661" s="92" t="s">
        <v>95</v>
      </c>
      <c r="D1661">
        <v>47818.545202636713</v>
      </c>
    </row>
    <row r="1662" spans="1:4">
      <c r="A1662" s="92">
        <v>2055</v>
      </c>
      <c r="B1662" s="92" t="s">
        <v>289</v>
      </c>
      <c r="C1662" s="92" t="s">
        <v>95</v>
      </c>
      <c r="D1662">
        <v>7672.7043769836428</v>
      </c>
    </row>
    <row r="1663" spans="1:4">
      <c r="A1663" s="92">
        <v>2055</v>
      </c>
      <c r="B1663" s="92" t="s">
        <v>289</v>
      </c>
      <c r="C1663" s="92" t="s">
        <v>95</v>
      </c>
      <c r="D1663">
        <v>7630.8976928710936</v>
      </c>
    </row>
    <row r="1664" spans="1:4">
      <c r="A1664" s="92">
        <v>2055</v>
      </c>
      <c r="B1664" s="92" t="s">
        <v>289</v>
      </c>
      <c r="C1664" s="92" t="s">
        <v>95</v>
      </c>
      <c r="D1664">
        <v>136.41250987350909</v>
      </c>
    </row>
    <row r="1665" spans="1:4">
      <c r="A1665" s="92">
        <v>2055</v>
      </c>
      <c r="B1665" s="92" t="s">
        <v>289</v>
      </c>
      <c r="C1665" s="92" t="s">
        <v>95</v>
      </c>
      <c r="D1665">
        <v>765.47884465456059</v>
      </c>
    </row>
    <row r="1666" spans="1:4">
      <c r="A1666" s="92">
        <v>2055</v>
      </c>
      <c r="B1666" s="92" t="s">
        <v>289</v>
      </c>
      <c r="C1666" s="92" t="s">
        <v>95</v>
      </c>
      <c r="D1666">
        <v>12205.89192199707</v>
      </c>
    </row>
    <row r="1667" spans="1:4">
      <c r="A1667" s="92">
        <v>2055</v>
      </c>
      <c r="B1667" s="92" t="s">
        <v>289</v>
      </c>
      <c r="C1667" s="92" t="s">
        <v>99</v>
      </c>
      <c r="D1667">
        <v>798.32628599417615</v>
      </c>
    </row>
    <row r="1668" spans="1:4">
      <c r="A1668" s="92">
        <v>2055</v>
      </c>
      <c r="B1668" s="92" t="s">
        <v>289</v>
      </c>
      <c r="C1668" s="92" t="s">
        <v>99</v>
      </c>
      <c r="D1668">
        <v>320241.27012777969</v>
      </c>
    </row>
    <row r="1669" spans="1:4">
      <c r="A1669" s="92">
        <v>2055</v>
      </c>
      <c r="B1669" s="92" t="s">
        <v>289</v>
      </c>
      <c r="C1669" s="92" t="s">
        <v>99</v>
      </c>
      <c r="D1669">
        <v>16288.507230317249</v>
      </c>
    </row>
    <row r="1670" spans="1:4">
      <c r="A1670" s="92">
        <v>2055</v>
      </c>
      <c r="B1670" s="92" t="s">
        <v>289</v>
      </c>
      <c r="C1670" s="92" t="s">
        <v>99</v>
      </c>
      <c r="D1670">
        <v>8688.0279698558334</v>
      </c>
    </row>
    <row r="1671" spans="1:4">
      <c r="A1671" s="92">
        <v>2055</v>
      </c>
      <c r="B1671" s="92" t="s">
        <v>289</v>
      </c>
      <c r="C1671" s="92" t="s">
        <v>102</v>
      </c>
      <c r="D1671">
        <v>3292.4605209350539</v>
      </c>
    </row>
    <row r="1672" spans="1:4">
      <c r="A1672" s="92">
        <v>2055</v>
      </c>
      <c r="B1672" s="92" t="s">
        <v>289</v>
      </c>
      <c r="C1672" s="92" t="s">
        <v>102</v>
      </c>
      <c r="D1672">
        <v>3146.595103240018</v>
      </c>
    </row>
    <row r="1673" spans="1:4">
      <c r="A1673" s="92">
        <v>2055</v>
      </c>
      <c r="B1673" s="92" t="s">
        <v>289</v>
      </c>
      <c r="C1673" s="92" t="s">
        <v>102</v>
      </c>
      <c r="D1673">
        <v>1433.331593418123</v>
      </c>
    </row>
    <row r="1674" spans="1:4">
      <c r="A1674" s="92">
        <v>2055</v>
      </c>
      <c r="B1674" s="92" t="s">
        <v>289</v>
      </c>
      <c r="C1674" s="92" t="s">
        <v>102</v>
      </c>
      <c r="D1674">
        <v>129984.001348035</v>
      </c>
    </row>
    <row r="1675" spans="1:4">
      <c r="A1675" s="92">
        <v>2055</v>
      </c>
      <c r="B1675" s="92" t="s">
        <v>289</v>
      </c>
      <c r="C1675" s="92" t="s">
        <v>102</v>
      </c>
      <c r="D1675">
        <v>19473.748663330069</v>
      </c>
    </row>
    <row r="1676" spans="1:4">
      <c r="A1676" s="92">
        <v>2055</v>
      </c>
      <c r="B1676" s="92" t="s">
        <v>289</v>
      </c>
      <c r="C1676" s="92" t="s">
        <v>102</v>
      </c>
      <c r="D1676">
        <v>23535.15961761474</v>
      </c>
    </row>
    <row r="1677" spans="1:4">
      <c r="A1677" s="92">
        <v>2055</v>
      </c>
      <c r="B1677" s="92" t="s">
        <v>289</v>
      </c>
      <c r="C1677" s="92" t="s">
        <v>102</v>
      </c>
      <c r="D1677">
        <v>38954.647193908699</v>
      </c>
    </row>
    <row r="1678" spans="1:4">
      <c r="A1678" s="92">
        <v>2055</v>
      </c>
      <c r="B1678" s="92" t="s">
        <v>289</v>
      </c>
      <c r="C1678" s="92" t="s">
        <v>108</v>
      </c>
      <c r="D1678">
        <v>54482.980221006372</v>
      </c>
    </row>
    <row r="1679" spans="1:4">
      <c r="A1679" s="92">
        <v>2055</v>
      </c>
      <c r="B1679" s="92" t="s">
        <v>289</v>
      </c>
      <c r="C1679" s="92" t="s">
        <v>108</v>
      </c>
      <c r="D1679">
        <v>108994.41090087889</v>
      </c>
    </row>
    <row r="1680" spans="1:4">
      <c r="A1680" s="92">
        <v>2055</v>
      </c>
      <c r="B1680" s="92" t="s">
        <v>289</v>
      </c>
      <c r="C1680" s="92" t="s">
        <v>108</v>
      </c>
      <c r="D1680">
        <v>12824.307763476099</v>
      </c>
    </row>
    <row r="1681" spans="1:4">
      <c r="A1681" s="92">
        <v>2055</v>
      </c>
      <c r="B1681" s="92" t="s">
        <v>289</v>
      </c>
      <c r="C1681" s="92" t="s">
        <v>110</v>
      </c>
      <c r="D1681">
        <v>1690.3406193769711</v>
      </c>
    </row>
    <row r="1682" spans="1:4">
      <c r="A1682" s="92">
        <v>2055</v>
      </c>
      <c r="B1682" s="92" t="s">
        <v>289</v>
      </c>
      <c r="C1682" s="92" t="s">
        <v>110</v>
      </c>
      <c r="D1682">
        <v>25.1125238489781</v>
      </c>
    </row>
    <row r="1683" spans="1:4">
      <c r="A1683" s="92">
        <v>2055</v>
      </c>
      <c r="B1683" s="92" t="s">
        <v>289</v>
      </c>
      <c r="C1683" s="92" t="s">
        <v>180</v>
      </c>
      <c r="D1683">
        <v>0.7456419186631511</v>
      </c>
    </row>
    <row r="1684" spans="1:4">
      <c r="A1684" s="92">
        <v>2055</v>
      </c>
      <c r="B1684" s="92" t="s">
        <v>289</v>
      </c>
      <c r="C1684" s="92" t="s">
        <v>180</v>
      </c>
      <c r="D1684">
        <v>7586.9347450075511</v>
      </c>
    </row>
    <row r="1685" spans="1:4">
      <c r="A1685" s="92">
        <v>2055</v>
      </c>
      <c r="B1685" s="92" t="s">
        <v>289</v>
      </c>
      <c r="C1685" s="92" t="s">
        <v>180</v>
      </c>
      <c r="D1685">
        <v>2.2093238978191292</v>
      </c>
    </row>
    <row r="1686" spans="1:4">
      <c r="A1686" s="92">
        <v>2055</v>
      </c>
      <c r="B1686" s="92" t="s">
        <v>289</v>
      </c>
      <c r="C1686" s="92" t="s">
        <v>180</v>
      </c>
      <c r="D1686">
        <v>1076.8331751743151</v>
      </c>
    </row>
    <row r="1687" spans="1:4">
      <c r="A1687" s="92">
        <v>2055</v>
      </c>
      <c r="B1687" s="92" t="s">
        <v>289</v>
      </c>
      <c r="C1687" s="92" t="s">
        <v>180</v>
      </c>
      <c r="D1687">
        <v>0.16031236869813381</v>
      </c>
    </row>
    <row r="1688" spans="1:4">
      <c r="A1688" s="92">
        <v>2055</v>
      </c>
      <c r="B1688" s="92" t="s">
        <v>289</v>
      </c>
      <c r="C1688" s="92" t="s">
        <v>112</v>
      </c>
      <c r="D1688">
        <v>56774.412018250172</v>
      </c>
    </row>
    <row r="1689" spans="1:4">
      <c r="A1689" s="92">
        <v>2055</v>
      </c>
      <c r="B1689" s="92" t="s">
        <v>289</v>
      </c>
      <c r="C1689" s="92" t="s">
        <v>112</v>
      </c>
      <c r="D1689">
        <v>149.47836809760409</v>
      </c>
    </row>
    <row r="1690" spans="1:4">
      <c r="A1690" s="92">
        <v>2055</v>
      </c>
      <c r="B1690" s="92" t="s">
        <v>289</v>
      </c>
      <c r="C1690" s="92" t="s">
        <v>112</v>
      </c>
      <c r="D1690">
        <v>71.039666015625698</v>
      </c>
    </row>
    <row r="1691" spans="1:4">
      <c r="A1691" s="92">
        <v>2055</v>
      </c>
      <c r="B1691" s="92" t="s">
        <v>289</v>
      </c>
      <c r="C1691" s="92" t="s">
        <v>112</v>
      </c>
      <c r="D1691">
        <v>61344.339257812513</v>
      </c>
    </row>
    <row r="1692" spans="1:4">
      <c r="A1692" s="92">
        <v>2055</v>
      </c>
      <c r="B1692" s="92" t="s">
        <v>289</v>
      </c>
      <c r="C1692" s="92" t="s">
        <v>112</v>
      </c>
      <c r="D1692">
        <v>40811.367135586428</v>
      </c>
    </row>
    <row r="1693" spans="1:4">
      <c r="A1693" s="92">
        <v>2055</v>
      </c>
      <c r="B1693" s="92" t="s">
        <v>289</v>
      </c>
      <c r="C1693" s="92" t="s">
        <v>112</v>
      </c>
      <c r="D1693">
        <v>1381.350691986084</v>
      </c>
    </row>
    <row r="1694" spans="1:4">
      <c r="A1694" s="92">
        <v>2055</v>
      </c>
      <c r="B1694" s="92" t="s">
        <v>289</v>
      </c>
      <c r="C1694" s="92" t="s">
        <v>112</v>
      </c>
      <c r="D1694">
        <v>2357.4748457908631</v>
      </c>
    </row>
    <row r="1695" spans="1:4">
      <c r="A1695" s="92">
        <v>2055</v>
      </c>
      <c r="B1695" s="92" t="s">
        <v>289</v>
      </c>
      <c r="C1695" s="92" t="s">
        <v>112</v>
      </c>
      <c r="D1695">
        <v>115388.3782969896</v>
      </c>
    </row>
    <row r="1696" spans="1:4">
      <c r="A1696" s="92">
        <v>2055</v>
      </c>
      <c r="B1696" s="92" t="s">
        <v>289</v>
      </c>
      <c r="C1696" s="92" t="s">
        <v>112</v>
      </c>
      <c r="D1696">
        <v>6.5084578037261949</v>
      </c>
    </row>
    <row r="1697" spans="1:4">
      <c r="A1697" s="92">
        <v>2055</v>
      </c>
      <c r="B1697" s="92" t="s">
        <v>289</v>
      </c>
      <c r="C1697" s="92" t="s">
        <v>112</v>
      </c>
      <c r="D1697">
        <v>118168.7811530739</v>
      </c>
    </row>
    <row r="1698" spans="1:4">
      <c r="A1698" s="92">
        <v>2055</v>
      </c>
      <c r="B1698" s="92" t="s">
        <v>289</v>
      </c>
      <c r="C1698" s="92" t="s">
        <v>112</v>
      </c>
      <c r="D1698">
        <v>373.69084666064259</v>
      </c>
    </row>
    <row r="1699" spans="1:4">
      <c r="A1699" s="92">
        <v>2055</v>
      </c>
      <c r="B1699" s="92" t="s">
        <v>289</v>
      </c>
      <c r="C1699" s="92" t="s">
        <v>112</v>
      </c>
      <c r="D1699">
        <v>334.1308134765568</v>
      </c>
    </row>
    <row r="1700" spans="1:4">
      <c r="A1700" s="92">
        <v>2055</v>
      </c>
      <c r="B1700" s="92" t="s">
        <v>289</v>
      </c>
      <c r="C1700" s="92" t="s">
        <v>112</v>
      </c>
      <c r="D1700">
        <v>55.948269042968597</v>
      </c>
    </row>
    <row r="1701" spans="1:4">
      <c r="A1701" s="92">
        <v>2055</v>
      </c>
      <c r="B1701" s="92" t="s">
        <v>289</v>
      </c>
      <c r="C1701" s="92" t="s">
        <v>112</v>
      </c>
      <c r="D1701">
        <v>16468.609109953009</v>
      </c>
    </row>
    <row r="1702" spans="1:4">
      <c r="A1702" s="92">
        <v>2055</v>
      </c>
      <c r="B1702" s="92" t="s">
        <v>289</v>
      </c>
      <c r="C1702" s="92" t="s">
        <v>112</v>
      </c>
      <c r="D1702">
        <v>8109.8863122403664</v>
      </c>
    </row>
    <row r="1703" spans="1:4">
      <c r="A1703" s="92">
        <v>2055</v>
      </c>
      <c r="B1703" s="92" t="s">
        <v>289</v>
      </c>
      <c r="C1703" s="92" t="s">
        <v>112</v>
      </c>
      <c r="D1703">
        <v>5.7595741577149511</v>
      </c>
    </row>
    <row r="1704" spans="1:4">
      <c r="A1704" s="92">
        <v>2055</v>
      </c>
      <c r="B1704" s="92" t="s">
        <v>289</v>
      </c>
      <c r="C1704" s="92" t="s">
        <v>115</v>
      </c>
      <c r="D1704">
        <v>52983.128955078108</v>
      </c>
    </row>
    <row r="1705" spans="1:4">
      <c r="A1705" s="92">
        <v>2055</v>
      </c>
      <c r="B1705" s="92" t="s">
        <v>289</v>
      </c>
      <c r="C1705" s="92" t="s">
        <v>115</v>
      </c>
      <c r="D1705">
        <v>180.91348543042639</v>
      </c>
    </row>
    <row r="1706" spans="1:4">
      <c r="A1706" s="92">
        <v>2055</v>
      </c>
      <c r="B1706" s="92" t="s">
        <v>289</v>
      </c>
      <c r="C1706" s="92" t="s">
        <v>118</v>
      </c>
      <c r="D1706">
        <v>71.281323150897748</v>
      </c>
    </row>
    <row r="1707" spans="1:4">
      <c r="A1707" s="92">
        <v>2055</v>
      </c>
      <c r="B1707" s="92" t="s">
        <v>289</v>
      </c>
      <c r="C1707" s="92" t="s">
        <v>118</v>
      </c>
      <c r="D1707">
        <v>16778.97349753241</v>
      </c>
    </row>
    <row r="1708" spans="1:4">
      <c r="A1708" s="92">
        <v>2055</v>
      </c>
      <c r="B1708" s="92" t="s">
        <v>289</v>
      </c>
      <c r="C1708" s="92" t="s">
        <v>121</v>
      </c>
      <c r="D1708">
        <v>68688.316625976557</v>
      </c>
    </row>
    <row r="1709" spans="1:4">
      <c r="A1709" s="92">
        <v>2055</v>
      </c>
      <c r="B1709" s="92" t="s">
        <v>289</v>
      </c>
      <c r="C1709" s="92" t="s">
        <v>121</v>
      </c>
      <c r="D1709">
        <v>18917.51525498481</v>
      </c>
    </row>
    <row r="1710" spans="1:4">
      <c r="A1710" s="92">
        <v>2055</v>
      </c>
      <c r="B1710" s="92" t="s">
        <v>289</v>
      </c>
      <c r="C1710" s="92" t="s">
        <v>181</v>
      </c>
      <c r="D1710">
        <v>40412.39371643067</v>
      </c>
    </row>
    <row r="1711" spans="1:4">
      <c r="A1711" s="92">
        <v>2055</v>
      </c>
      <c r="B1711" s="92" t="s">
        <v>289</v>
      </c>
      <c r="C1711" s="92" t="s">
        <v>181</v>
      </c>
      <c r="D1711">
        <v>41.999261083202072</v>
      </c>
    </row>
    <row r="1712" spans="1:4">
      <c r="A1712" s="92">
        <v>2055</v>
      </c>
      <c r="B1712" s="92" t="s">
        <v>289</v>
      </c>
      <c r="C1712" s="92" t="s">
        <v>181</v>
      </c>
      <c r="D1712">
        <v>2298.008141326904</v>
      </c>
    </row>
    <row r="1713" spans="1:4">
      <c r="A1713" s="92">
        <v>2055</v>
      </c>
      <c r="B1713" s="92" t="s">
        <v>289</v>
      </c>
      <c r="C1713" s="92" t="s">
        <v>181</v>
      </c>
      <c r="D1713">
        <v>34344.742497319232</v>
      </c>
    </row>
    <row r="1714" spans="1:4">
      <c r="A1714" s="92">
        <v>2055</v>
      </c>
      <c r="B1714" s="92" t="s">
        <v>289</v>
      </c>
      <c r="C1714" s="92" t="s">
        <v>181</v>
      </c>
      <c r="D1714">
        <v>56334.541729736331</v>
      </c>
    </row>
    <row r="1715" spans="1:4">
      <c r="A1715" s="92">
        <v>2055</v>
      </c>
      <c r="B1715" s="92" t="s">
        <v>289</v>
      </c>
      <c r="C1715" s="92" t="s">
        <v>124</v>
      </c>
      <c r="D1715">
        <v>92735.02060299406</v>
      </c>
    </row>
    <row r="1716" spans="1:4">
      <c r="A1716" s="92">
        <v>2055</v>
      </c>
      <c r="B1716" s="92" t="s">
        <v>289</v>
      </c>
      <c r="C1716" s="92" t="s">
        <v>130</v>
      </c>
      <c r="D1716">
        <v>12336.7422720136</v>
      </c>
    </row>
    <row r="1717" spans="1:4">
      <c r="A1717" s="92">
        <v>2055</v>
      </c>
      <c r="B1717" s="92" t="s">
        <v>289</v>
      </c>
      <c r="C1717" s="92" t="s">
        <v>130</v>
      </c>
      <c r="D1717">
        <v>27544.260390058331</v>
      </c>
    </row>
    <row r="1718" spans="1:4">
      <c r="A1718" s="92">
        <v>2055</v>
      </c>
      <c r="B1718" s="92" t="s">
        <v>289</v>
      </c>
      <c r="C1718" s="92" t="s">
        <v>130</v>
      </c>
      <c r="D1718">
        <v>38726.334716500489</v>
      </c>
    </row>
    <row r="1719" spans="1:4">
      <c r="A1719" s="92">
        <v>2055</v>
      </c>
      <c r="B1719" s="92" t="s">
        <v>289</v>
      </c>
      <c r="C1719" s="92" t="s">
        <v>130</v>
      </c>
      <c r="D1719">
        <v>695.30698909082582</v>
      </c>
    </row>
    <row r="1720" spans="1:4">
      <c r="A1720" s="92">
        <v>2055</v>
      </c>
      <c r="B1720" s="92" t="s">
        <v>289</v>
      </c>
      <c r="C1720" s="92" t="s">
        <v>130</v>
      </c>
      <c r="D1720">
        <v>152572.1746409568</v>
      </c>
    </row>
    <row r="1721" spans="1:4">
      <c r="A1721" s="92">
        <v>2055</v>
      </c>
      <c r="B1721" s="92" t="s">
        <v>289</v>
      </c>
      <c r="C1721" s="92" t="s">
        <v>132</v>
      </c>
      <c r="D1721">
        <v>176852.06471445991</v>
      </c>
    </row>
    <row r="1722" spans="1:4">
      <c r="A1722" s="92">
        <v>2055</v>
      </c>
      <c r="B1722" s="92" t="s">
        <v>289</v>
      </c>
      <c r="C1722" s="92" t="s">
        <v>132</v>
      </c>
      <c r="D1722">
        <v>446492.39710004942</v>
      </c>
    </row>
    <row r="1723" spans="1:4">
      <c r="A1723" s="92">
        <v>2055</v>
      </c>
      <c r="B1723" s="92" t="s">
        <v>289</v>
      </c>
      <c r="C1723" s="92" t="s">
        <v>132</v>
      </c>
      <c r="D1723">
        <v>193573.35524902341</v>
      </c>
    </row>
    <row r="1724" spans="1:4">
      <c r="A1724" s="92">
        <v>2055</v>
      </c>
      <c r="B1724" s="92" t="s">
        <v>289</v>
      </c>
      <c r="C1724" s="92" t="s">
        <v>132</v>
      </c>
      <c r="D1724">
        <v>16909.44272756578</v>
      </c>
    </row>
    <row r="1725" spans="1:4">
      <c r="A1725" s="92">
        <v>2055</v>
      </c>
      <c r="B1725" s="92" t="s">
        <v>289</v>
      </c>
      <c r="C1725" s="92" t="s">
        <v>287</v>
      </c>
      <c r="D1725">
        <v>10835.19148158612</v>
      </c>
    </row>
    <row r="1726" spans="1:4">
      <c r="A1726" s="92">
        <v>2055</v>
      </c>
      <c r="B1726" s="92" t="s">
        <v>289</v>
      </c>
      <c r="C1726" s="92" t="s">
        <v>287</v>
      </c>
      <c r="D1726">
        <v>7238.5378517558693</v>
      </c>
    </row>
    <row r="1727" spans="1:4">
      <c r="A1727" s="92">
        <v>2055</v>
      </c>
      <c r="B1727" s="92" t="s">
        <v>289</v>
      </c>
      <c r="C1727" s="92" t="s">
        <v>141</v>
      </c>
      <c r="D1727">
        <v>2909.7033656773519</v>
      </c>
    </row>
    <row r="1728" spans="1:4">
      <c r="A1728" s="92">
        <v>2055</v>
      </c>
      <c r="B1728" s="92" t="s">
        <v>289</v>
      </c>
      <c r="C1728" s="92" t="s">
        <v>141</v>
      </c>
      <c r="D1728">
        <v>21751.66867866652</v>
      </c>
    </row>
    <row r="1729" spans="1:4">
      <c r="A1729" s="92">
        <v>2055</v>
      </c>
      <c r="B1729" s="92" t="s">
        <v>289</v>
      </c>
      <c r="C1729" s="92" t="s">
        <v>141</v>
      </c>
      <c r="D1729">
        <v>36709.47794546454</v>
      </c>
    </row>
    <row r="1730" spans="1:4">
      <c r="A1730" s="92">
        <v>2055</v>
      </c>
      <c r="B1730" s="92" t="s">
        <v>289</v>
      </c>
      <c r="C1730" s="92" t="s">
        <v>141</v>
      </c>
      <c r="D1730">
        <v>1373.7879332587929</v>
      </c>
    </row>
    <row r="1731" spans="1:4">
      <c r="A1731" s="92">
        <v>2055</v>
      </c>
      <c r="B1731" s="92" t="s">
        <v>289</v>
      </c>
      <c r="C1731" s="92" t="s">
        <v>141</v>
      </c>
      <c r="D1731">
        <v>166514.09728413049</v>
      </c>
    </row>
    <row r="1732" spans="1:4">
      <c r="A1732" s="92">
        <v>2055</v>
      </c>
      <c r="B1732" s="92" t="s">
        <v>289</v>
      </c>
      <c r="C1732" s="92" t="s">
        <v>141</v>
      </c>
      <c r="D1732">
        <v>6858.3797259041085</v>
      </c>
    </row>
    <row r="1733" spans="1:4">
      <c r="A1733" s="92">
        <v>2055</v>
      </c>
      <c r="B1733" s="92" t="s">
        <v>289</v>
      </c>
      <c r="C1733" s="92" t="s">
        <v>141</v>
      </c>
      <c r="D1733">
        <v>23506.68336895727</v>
      </c>
    </row>
    <row r="1734" spans="1:4">
      <c r="A1734" s="92">
        <v>2055</v>
      </c>
      <c r="B1734" s="92" t="s">
        <v>289</v>
      </c>
      <c r="C1734" s="92" t="s">
        <v>141</v>
      </c>
      <c r="D1734">
        <v>1596.3537571148149</v>
      </c>
    </row>
    <row r="1735" spans="1:4">
      <c r="A1735" s="92">
        <v>2055</v>
      </c>
      <c r="B1735" s="92" t="s">
        <v>289</v>
      </c>
      <c r="C1735" s="92" t="s">
        <v>141</v>
      </c>
      <c r="D1735">
        <v>807.8061140850607</v>
      </c>
    </row>
    <row r="1736" spans="1:4">
      <c r="A1736" s="92">
        <v>2055</v>
      </c>
      <c r="B1736" s="92" t="s">
        <v>289</v>
      </c>
      <c r="C1736" s="92" t="s">
        <v>141</v>
      </c>
      <c r="D1736">
        <v>61.1602305371051</v>
      </c>
    </row>
    <row r="1737" spans="1:4">
      <c r="A1737" s="92">
        <v>2055</v>
      </c>
      <c r="B1737" s="92" t="s">
        <v>289</v>
      </c>
      <c r="C1737" s="92" t="s">
        <v>182</v>
      </c>
      <c r="D1737">
        <v>14565.02103881837</v>
      </c>
    </row>
    <row r="1738" spans="1:4">
      <c r="A1738" s="92">
        <v>2055</v>
      </c>
      <c r="B1738" s="92" t="s">
        <v>289</v>
      </c>
      <c r="C1738" s="92" t="s">
        <v>182</v>
      </c>
      <c r="D1738">
        <v>8380.2516113281254</v>
      </c>
    </row>
    <row r="1739" spans="1:4">
      <c r="A1739" s="92">
        <v>2055</v>
      </c>
      <c r="B1739" s="92" t="s">
        <v>289</v>
      </c>
      <c r="C1739" s="92" t="s">
        <v>182</v>
      </c>
      <c r="D1739">
        <v>7063.544161987299</v>
      </c>
    </row>
    <row r="1740" spans="1:4">
      <c r="A1740" s="92">
        <v>2055</v>
      </c>
      <c r="B1740" s="92" t="s">
        <v>289</v>
      </c>
      <c r="C1740" s="92" t="s">
        <v>144</v>
      </c>
      <c r="D1740">
        <v>4888.4410385131832</v>
      </c>
    </row>
    <row r="1741" spans="1:4">
      <c r="A1741" s="92">
        <v>2055</v>
      </c>
      <c r="B1741" s="92" t="s">
        <v>289</v>
      </c>
      <c r="C1741" s="92" t="s">
        <v>144</v>
      </c>
      <c r="D1741">
        <v>4006.7334136962891</v>
      </c>
    </row>
    <row r="1742" spans="1:4">
      <c r="A1742" s="92">
        <v>2055</v>
      </c>
      <c r="B1742" s="92" t="s">
        <v>289</v>
      </c>
      <c r="C1742" s="92" t="s">
        <v>144</v>
      </c>
      <c r="D1742">
        <v>18.092646118164339</v>
      </c>
    </row>
    <row r="1743" spans="1:4">
      <c r="A1743" s="92">
        <v>2055</v>
      </c>
      <c r="B1743" s="92" t="s">
        <v>289</v>
      </c>
      <c r="C1743" s="92" t="s">
        <v>144</v>
      </c>
      <c r="D1743">
        <v>853.56234502792881</v>
      </c>
    </row>
    <row r="1744" spans="1:4">
      <c r="A1744" s="92">
        <v>2055</v>
      </c>
      <c r="B1744" s="92" t="s">
        <v>289</v>
      </c>
      <c r="C1744" s="92" t="s">
        <v>144</v>
      </c>
      <c r="D1744">
        <v>998.35946960449246</v>
      </c>
    </row>
    <row r="1745" spans="1:4">
      <c r="A1745" s="92">
        <v>2055</v>
      </c>
      <c r="B1745" s="92" t="s">
        <v>289</v>
      </c>
      <c r="C1745" s="92" t="s">
        <v>144</v>
      </c>
      <c r="D1745">
        <v>1674.98201007843</v>
      </c>
    </row>
    <row r="1746" spans="1:4">
      <c r="A1746" s="92">
        <v>2055</v>
      </c>
      <c r="B1746" s="92" t="s">
        <v>289</v>
      </c>
      <c r="C1746" s="92" t="s">
        <v>144</v>
      </c>
      <c r="D1746">
        <v>19.047084777832421</v>
      </c>
    </row>
    <row r="1747" spans="1:4">
      <c r="A1747" s="92">
        <v>2055</v>
      </c>
      <c r="B1747" s="92" t="s">
        <v>289</v>
      </c>
      <c r="C1747" s="92" t="s">
        <v>147</v>
      </c>
      <c r="D1747">
        <v>38182.945848856587</v>
      </c>
    </row>
    <row r="1748" spans="1:4">
      <c r="A1748" s="92">
        <v>2055</v>
      </c>
      <c r="B1748" s="92" t="s">
        <v>289</v>
      </c>
      <c r="C1748" s="92" t="s">
        <v>147</v>
      </c>
      <c r="D1748">
        <v>11482.574822998051</v>
      </c>
    </row>
    <row r="1749" spans="1:4">
      <c r="A1749" s="92">
        <v>2055</v>
      </c>
      <c r="B1749" s="92" t="s">
        <v>289</v>
      </c>
      <c r="C1749" s="92" t="s">
        <v>147</v>
      </c>
      <c r="D1749">
        <v>14294.48730888367</v>
      </c>
    </row>
    <row r="1750" spans="1:4">
      <c r="A1750" s="92">
        <v>2055</v>
      </c>
      <c r="B1750" s="92" t="s">
        <v>289</v>
      </c>
      <c r="C1750" s="92" t="s">
        <v>147</v>
      </c>
      <c r="D1750">
        <v>40484.538108825684</v>
      </c>
    </row>
    <row r="1751" spans="1:4">
      <c r="A1751" s="92">
        <v>2055</v>
      </c>
      <c r="B1751" s="92" t="s">
        <v>289</v>
      </c>
      <c r="C1751" s="92" t="s">
        <v>147</v>
      </c>
      <c r="D1751">
        <v>13598.26813786926</v>
      </c>
    </row>
    <row r="1752" spans="1:4">
      <c r="A1752" s="92">
        <v>2055</v>
      </c>
      <c r="B1752" s="92" t="s">
        <v>289</v>
      </c>
      <c r="C1752" s="92" t="s">
        <v>183</v>
      </c>
      <c r="D1752">
        <v>335.37160327431093</v>
      </c>
    </row>
    <row r="1753" spans="1:4">
      <c r="A1753" s="92">
        <v>2055</v>
      </c>
      <c r="B1753" s="92" t="s">
        <v>289</v>
      </c>
      <c r="C1753" s="92" t="s">
        <v>183</v>
      </c>
      <c r="D1753">
        <v>7368.6440146207742</v>
      </c>
    </row>
    <row r="1754" spans="1:4">
      <c r="A1754" s="92">
        <v>2055</v>
      </c>
      <c r="B1754" s="92" t="s">
        <v>289</v>
      </c>
      <c r="C1754" s="92" t="s">
        <v>183</v>
      </c>
      <c r="D1754">
        <v>42553.029157257079</v>
      </c>
    </row>
    <row r="1755" spans="1:4">
      <c r="A1755" s="92">
        <v>2055</v>
      </c>
      <c r="B1755" s="92" t="s">
        <v>289</v>
      </c>
      <c r="C1755" s="92" t="s">
        <v>183</v>
      </c>
      <c r="D1755">
        <v>49063.112347441187</v>
      </c>
    </row>
    <row r="1756" spans="1:4">
      <c r="A1756" s="92">
        <v>2055</v>
      </c>
      <c r="B1756" s="92" t="s">
        <v>289</v>
      </c>
      <c r="C1756" s="92" t="s">
        <v>149</v>
      </c>
      <c r="D1756">
        <v>8270.8771833019382</v>
      </c>
    </row>
    <row r="1757" spans="1:4">
      <c r="A1757" s="92">
        <v>2055</v>
      </c>
      <c r="B1757" s="92" t="s">
        <v>289</v>
      </c>
      <c r="C1757" s="92" t="s">
        <v>149</v>
      </c>
      <c r="D1757">
        <v>64.571300601079642</v>
      </c>
    </row>
    <row r="1758" spans="1:4">
      <c r="A1758" s="92">
        <v>2055</v>
      </c>
      <c r="B1758" s="92" t="s">
        <v>289</v>
      </c>
      <c r="C1758" s="92" t="s">
        <v>149</v>
      </c>
      <c r="D1758">
        <v>978.04495069131838</v>
      </c>
    </row>
    <row r="1759" spans="1:4">
      <c r="A1759" s="92">
        <v>2055</v>
      </c>
      <c r="B1759" s="92" t="s">
        <v>289</v>
      </c>
      <c r="C1759" s="92" t="s">
        <v>149</v>
      </c>
      <c r="D1759">
        <v>8.4921892235335985</v>
      </c>
    </row>
    <row r="1760" spans="1:4">
      <c r="A1760" s="92">
        <v>2055</v>
      </c>
      <c r="B1760" s="92" t="s">
        <v>289</v>
      </c>
      <c r="C1760" s="92" t="s">
        <v>155</v>
      </c>
      <c r="D1760">
        <v>20062.42595306665</v>
      </c>
    </row>
    <row r="1761" spans="1:4">
      <c r="A1761" s="92">
        <v>2055</v>
      </c>
      <c r="B1761" s="92" t="s">
        <v>289</v>
      </c>
      <c r="C1761" s="92" t="s">
        <v>155</v>
      </c>
      <c r="D1761">
        <v>23448.406262207031</v>
      </c>
    </row>
    <row r="1762" spans="1:4">
      <c r="A1762" s="92">
        <v>2055</v>
      </c>
      <c r="B1762" s="92" t="s">
        <v>289</v>
      </c>
      <c r="C1762" s="92" t="s">
        <v>155</v>
      </c>
      <c r="D1762">
        <v>4923.7211484536474</v>
      </c>
    </row>
    <row r="1763" spans="1:4">
      <c r="A1763" s="92">
        <v>2055</v>
      </c>
      <c r="B1763" s="92" t="s">
        <v>289</v>
      </c>
      <c r="C1763" s="92" t="s">
        <v>155</v>
      </c>
      <c r="D1763">
        <v>66991.204871786162</v>
      </c>
    </row>
    <row r="1764" spans="1:4">
      <c r="A1764" s="92">
        <v>2055</v>
      </c>
      <c r="B1764" s="92" t="s">
        <v>289</v>
      </c>
      <c r="C1764" s="92" t="s">
        <v>155</v>
      </c>
      <c r="D1764">
        <v>92360.468046808834</v>
      </c>
    </row>
    <row r="1765" spans="1:4">
      <c r="A1765" s="92">
        <v>2055</v>
      </c>
      <c r="B1765" s="92" t="s">
        <v>289</v>
      </c>
      <c r="C1765" s="92" t="s">
        <v>155</v>
      </c>
      <c r="D1765">
        <v>17496.24401137478</v>
      </c>
    </row>
    <row r="1766" spans="1:4">
      <c r="A1766" s="92">
        <v>2055</v>
      </c>
      <c r="B1766" s="92" t="s">
        <v>289</v>
      </c>
      <c r="C1766" s="92" t="s">
        <v>155</v>
      </c>
      <c r="D1766">
        <v>4237.6232753569302</v>
      </c>
    </row>
    <row r="1767" spans="1:4">
      <c r="A1767" s="92">
        <v>2060</v>
      </c>
      <c r="B1767" s="92" t="s">
        <v>289</v>
      </c>
      <c r="C1767" s="92" t="s">
        <v>78</v>
      </c>
      <c r="D1767">
        <v>463.30072102523337</v>
      </c>
    </row>
    <row r="1768" spans="1:4">
      <c r="A1768" s="92">
        <v>2060</v>
      </c>
      <c r="B1768" s="92" t="s">
        <v>289</v>
      </c>
      <c r="C1768" s="92" t="s">
        <v>78</v>
      </c>
      <c r="D1768">
        <v>43400.340076530199</v>
      </c>
    </row>
    <row r="1769" spans="1:4">
      <c r="A1769" s="92">
        <v>2060</v>
      </c>
      <c r="B1769" s="92" t="s">
        <v>289</v>
      </c>
      <c r="C1769" s="92" t="s">
        <v>78</v>
      </c>
      <c r="D1769">
        <v>6077.3024772914341</v>
      </c>
    </row>
    <row r="1770" spans="1:4">
      <c r="A1770" s="92">
        <v>2060</v>
      </c>
      <c r="B1770" s="92" t="s">
        <v>289</v>
      </c>
      <c r="C1770" s="92" t="s">
        <v>78</v>
      </c>
      <c r="D1770">
        <v>8116.3168734119527</v>
      </c>
    </row>
    <row r="1771" spans="1:4">
      <c r="A1771" s="92">
        <v>2060</v>
      </c>
      <c r="B1771" s="92" t="s">
        <v>289</v>
      </c>
      <c r="C1771" s="92" t="s">
        <v>78</v>
      </c>
      <c r="D1771">
        <v>27596.37167931263</v>
      </c>
    </row>
    <row r="1772" spans="1:4">
      <c r="A1772" s="92">
        <v>2060</v>
      </c>
      <c r="B1772" s="92" t="s">
        <v>289</v>
      </c>
      <c r="C1772" s="92" t="s">
        <v>78</v>
      </c>
      <c r="D1772">
        <v>37595.516915738641</v>
      </c>
    </row>
    <row r="1773" spans="1:4">
      <c r="A1773" s="92">
        <v>2060</v>
      </c>
      <c r="B1773" s="92" t="s">
        <v>289</v>
      </c>
      <c r="C1773" s="92" t="s">
        <v>78</v>
      </c>
      <c r="D1773">
        <v>1252.9339668772709</v>
      </c>
    </row>
    <row r="1774" spans="1:4">
      <c r="A1774" s="92">
        <v>2060</v>
      </c>
      <c r="B1774" s="92" t="s">
        <v>289</v>
      </c>
      <c r="C1774" s="92" t="s">
        <v>78</v>
      </c>
      <c r="D1774">
        <v>1623.1216304694001</v>
      </c>
    </row>
    <row r="1775" spans="1:4">
      <c r="A1775" s="92">
        <v>2060</v>
      </c>
      <c r="B1775" s="92" t="s">
        <v>289</v>
      </c>
      <c r="C1775" s="92" t="s">
        <v>81</v>
      </c>
      <c r="D1775">
        <v>320.28888511657692</v>
      </c>
    </row>
    <row r="1776" spans="1:4">
      <c r="A1776" s="92">
        <v>2060</v>
      </c>
      <c r="B1776" s="92" t="s">
        <v>289</v>
      </c>
      <c r="C1776" s="92" t="s">
        <v>81</v>
      </c>
      <c r="D1776">
        <v>3518.9434089660672</v>
      </c>
    </row>
    <row r="1777" spans="1:4">
      <c r="A1777" s="92">
        <v>2060</v>
      </c>
      <c r="B1777" s="92" t="s">
        <v>289</v>
      </c>
      <c r="C1777" s="92" t="s">
        <v>81</v>
      </c>
      <c r="D1777">
        <v>46051.260952758777</v>
      </c>
    </row>
    <row r="1778" spans="1:4">
      <c r="A1778" s="92">
        <v>2060</v>
      </c>
      <c r="B1778" s="92" t="s">
        <v>289</v>
      </c>
      <c r="C1778" s="92" t="s">
        <v>81</v>
      </c>
      <c r="D1778">
        <v>35278.797097778333</v>
      </c>
    </row>
    <row r="1779" spans="1:4">
      <c r="A1779" s="92">
        <v>2060</v>
      </c>
      <c r="B1779" s="92" t="s">
        <v>289</v>
      </c>
      <c r="C1779" s="92" t="s">
        <v>81</v>
      </c>
      <c r="D1779">
        <v>8944.4549740516577</v>
      </c>
    </row>
    <row r="1780" spans="1:4">
      <c r="A1780" s="92">
        <v>2060</v>
      </c>
      <c r="B1780" s="92" t="s">
        <v>289</v>
      </c>
      <c r="C1780" s="92" t="s">
        <v>81</v>
      </c>
      <c r="D1780">
        <v>7028.4221054077152</v>
      </c>
    </row>
    <row r="1781" spans="1:4">
      <c r="A1781" s="92">
        <v>2060</v>
      </c>
      <c r="B1781" s="92" t="s">
        <v>289</v>
      </c>
      <c r="C1781" s="92" t="s">
        <v>81</v>
      </c>
      <c r="D1781">
        <v>1232.0816699981669</v>
      </c>
    </row>
    <row r="1782" spans="1:4">
      <c r="A1782" s="92">
        <v>2060</v>
      </c>
      <c r="B1782" s="92" t="s">
        <v>289</v>
      </c>
      <c r="C1782" s="92" t="s">
        <v>81</v>
      </c>
      <c r="D1782">
        <v>98.94530063867542</v>
      </c>
    </row>
    <row r="1783" spans="1:4">
      <c r="A1783" s="92">
        <v>2060</v>
      </c>
      <c r="B1783" s="92" t="s">
        <v>289</v>
      </c>
      <c r="C1783" s="92" t="s">
        <v>81</v>
      </c>
      <c r="D1783">
        <v>3.308853585243241</v>
      </c>
    </row>
    <row r="1784" spans="1:4">
      <c r="A1784" s="92">
        <v>2060</v>
      </c>
      <c r="B1784" s="92" t="s">
        <v>289</v>
      </c>
      <c r="C1784" s="92" t="s">
        <v>81</v>
      </c>
      <c r="D1784">
        <v>974.45306179374006</v>
      </c>
    </row>
    <row r="1785" spans="1:4">
      <c r="A1785" s="92">
        <v>2060</v>
      </c>
      <c r="B1785" s="92" t="s">
        <v>289</v>
      </c>
      <c r="C1785" s="92" t="s">
        <v>81</v>
      </c>
      <c r="D1785">
        <v>180.15542371924619</v>
      </c>
    </row>
    <row r="1786" spans="1:4">
      <c r="A1786" s="92">
        <v>2060</v>
      </c>
      <c r="B1786" s="92" t="s">
        <v>289</v>
      </c>
      <c r="C1786" s="92" t="s">
        <v>87</v>
      </c>
      <c r="D1786">
        <v>13.425937809509101</v>
      </c>
    </row>
    <row r="1787" spans="1:4">
      <c r="A1787" s="92">
        <v>2060</v>
      </c>
      <c r="B1787" s="92" t="s">
        <v>289</v>
      </c>
      <c r="C1787" s="92" t="s">
        <v>87</v>
      </c>
      <c r="D1787">
        <v>9970.6186402583862</v>
      </c>
    </row>
    <row r="1788" spans="1:4">
      <c r="A1788" s="92">
        <v>2060</v>
      </c>
      <c r="B1788" s="92" t="s">
        <v>289</v>
      </c>
      <c r="C1788" s="92" t="s">
        <v>87</v>
      </c>
      <c r="D1788">
        <v>1544.027683682634</v>
      </c>
    </row>
    <row r="1789" spans="1:4">
      <c r="A1789" s="92">
        <v>2060</v>
      </c>
      <c r="B1789" s="92" t="s">
        <v>289</v>
      </c>
      <c r="C1789" s="92" t="s">
        <v>87</v>
      </c>
      <c r="D1789">
        <v>48079.13871822357</v>
      </c>
    </row>
    <row r="1790" spans="1:4">
      <c r="A1790" s="92">
        <v>2060</v>
      </c>
      <c r="B1790" s="92" t="s">
        <v>289</v>
      </c>
      <c r="C1790" s="92" t="s">
        <v>87</v>
      </c>
      <c r="D1790">
        <v>47888.866122385523</v>
      </c>
    </row>
    <row r="1791" spans="1:4">
      <c r="A1791" s="92">
        <v>2060</v>
      </c>
      <c r="B1791" s="92" t="s">
        <v>289</v>
      </c>
      <c r="C1791" s="92" t="s">
        <v>87</v>
      </c>
      <c r="D1791">
        <v>4187.7518018595874</v>
      </c>
    </row>
    <row r="1792" spans="1:4">
      <c r="A1792" s="92">
        <v>2060</v>
      </c>
      <c r="B1792" s="92" t="s">
        <v>289</v>
      </c>
      <c r="C1792" s="92" t="s">
        <v>87</v>
      </c>
      <c r="D1792">
        <v>197.92710054817121</v>
      </c>
    </row>
    <row r="1793" spans="1:4">
      <c r="A1793" s="92">
        <v>2060</v>
      </c>
      <c r="B1793" s="92" t="s">
        <v>289</v>
      </c>
      <c r="C1793" s="92" t="s">
        <v>87</v>
      </c>
      <c r="D1793">
        <v>50.833527668894739</v>
      </c>
    </row>
    <row r="1794" spans="1:4">
      <c r="A1794" s="92">
        <v>2060</v>
      </c>
      <c r="B1794" s="92" t="s">
        <v>289</v>
      </c>
      <c r="C1794" s="92" t="s">
        <v>87</v>
      </c>
      <c r="D1794">
        <v>0.28896668203000658</v>
      </c>
    </row>
    <row r="1795" spans="1:4">
      <c r="A1795" s="92">
        <v>2060</v>
      </c>
      <c r="B1795" s="92" t="s">
        <v>289</v>
      </c>
      <c r="C1795" s="92" t="s">
        <v>87</v>
      </c>
      <c r="D1795">
        <v>357.36999861182352</v>
      </c>
    </row>
    <row r="1796" spans="1:4">
      <c r="A1796" s="92">
        <v>2060</v>
      </c>
      <c r="B1796" s="92" t="s">
        <v>289</v>
      </c>
      <c r="C1796" s="92" t="s">
        <v>87</v>
      </c>
      <c r="D1796">
        <v>1165.568614647143</v>
      </c>
    </row>
    <row r="1797" spans="1:4">
      <c r="A1797" s="92">
        <v>2060</v>
      </c>
      <c r="B1797" s="92" t="s">
        <v>289</v>
      </c>
      <c r="C1797" s="92" t="s">
        <v>87</v>
      </c>
      <c r="D1797">
        <v>559.58379487218986</v>
      </c>
    </row>
    <row r="1798" spans="1:4">
      <c r="A1798" s="92">
        <v>2060</v>
      </c>
      <c r="B1798" s="92" t="s">
        <v>289</v>
      </c>
      <c r="C1798" s="92" t="s">
        <v>84</v>
      </c>
      <c r="D1798">
        <v>12556.338817596439</v>
      </c>
    </row>
    <row r="1799" spans="1:4">
      <c r="A1799" s="92">
        <v>2060</v>
      </c>
      <c r="B1799" s="92" t="s">
        <v>289</v>
      </c>
      <c r="C1799" s="92" t="s">
        <v>84</v>
      </c>
      <c r="D1799">
        <v>3396.573962402344</v>
      </c>
    </row>
    <row r="1800" spans="1:4">
      <c r="A1800" s="92">
        <v>2060</v>
      </c>
      <c r="B1800" s="92" t="s">
        <v>289</v>
      </c>
      <c r="C1800" s="92" t="s">
        <v>84</v>
      </c>
      <c r="D1800">
        <v>4024.065466949814</v>
      </c>
    </row>
    <row r="1801" spans="1:4">
      <c r="A1801" s="92">
        <v>2060</v>
      </c>
      <c r="B1801" s="92" t="s">
        <v>289</v>
      </c>
      <c r="C1801" s="92" t="s">
        <v>84</v>
      </c>
      <c r="D1801">
        <v>16.928267921748809</v>
      </c>
    </row>
    <row r="1802" spans="1:4">
      <c r="A1802" s="92">
        <v>2060</v>
      </c>
      <c r="B1802" s="92" t="s">
        <v>289</v>
      </c>
      <c r="C1802" s="92" t="s">
        <v>84</v>
      </c>
      <c r="D1802">
        <v>1812.732727050781</v>
      </c>
    </row>
    <row r="1803" spans="1:4">
      <c r="A1803" s="92">
        <v>2060</v>
      </c>
      <c r="B1803" s="92" t="s">
        <v>289</v>
      </c>
      <c r="C1803" s="92" t="s">
        <v>84</v>
      </c>
      <c r="D1803">
        <v>2.7704959175699928</v>
      </c>
    </row>
    <row r="1804" spans="1:4">
      <c r="A1804" s="92">
        <v>2060</v>
      </c>
      <c r="B1804" s="92" t="s">
        <v>289</v>
      </c>
      <c r="C1804" s="92" t="s">
        <v>84</v>
      </c>
      <c r="D1804">
        <v>268.09281393956633</v>
      </c>
    </row>
    <row r="1805" spans="1:4">
      <c r="A1805" s="92">
        <v>2060</v>
      </c>
      <c r="B1805" s="92" t="s">
        <v>289</v>
      </c>
      <c r="C1805" s="92" t="s">
        <v>84</v>
      </c>
      <c r="D1805">
        <v>3872.6062363373062</v>
      </c>
    </row>
    <row r="1806" spans="1:4">
      <c r="A1806" s="92">
        <v>2060</v>
      </c>
      <c r="B1806" s="92" t="s">
        <v>289</v>
      </c>
      <c r="C1806" s="92" t="s">
        <v>84</v>
      </c>
      <c r="D1806">
        <v>1462.5287906248921</v>
      </c>
    </row>
    <row r="1807" spans="1:4">
      <c r="A1807" s="92">
        <v>2060</v>
      </c>
      <c r="B1807" s="92" t="s">
        <v>289</v>
      </c>
      <c r="C1807" s="92" t="s">
        <v>84</v>
      </c>
      <c r="D1807">
        <v>28826.894542833539</v>
      </c>
    </row>
    <row r="1808" spans="1:4">
      <c r="A1808" s="92">
        <v>2060</v>
      </c>
      <c r="B1808" s="92" t="s">
        <v>289</v>
      </c>
      <c r="C1808" s="92" t="s">
        <v>84</v>
      </c>
      <c r="D1808">
        <v>2539.8942922963088</v>
      </c>
    </row>
    <row r="1809" spans="1:4">
      <c r="A1809" s="92">
        <v>2060</v>
      </c>
      <c r="B1809" s="92" t="s">
        <v>289</v>
      </c>
      <c r="C1809" s="92" t="s">
        <v>90</v>
      </c>
      <c r="D1809">
        <v>736.04087084052958</v>
      </c>
    </row>
    <row r="1810" spans="1:4">
      <c r="A1810" s="92">
        <v>2060</v>
      </c>
      <c r="B1810" s="92" t="s">
        <v>289</v>
      </c>
      <c r="C1810" s="92" t="s">
        <v>90</v>
      </c>
      <c r="D1810">
        <v>911.61239109396399</v>
      </c>
    </row>
    <row r="1811" spans="1:4">
      <c r="A1811" s="92">
        <v>2060</v>
      </c>
      <c r="B1811" s="92" t="s">
        <v>289</v>
      </c>
      <c r="C1811" s="92" t="s">
        <v>90</v>
      </c>
      <c r="D1811">
        <v>16.662163655409671</v>
      </c>
    </row>
    <row r="1812" spans="1:4">
      <c r="A1812" s="92">
        <v>2060</v>
      </c>
      <c r="B1812" s="92" t="s">
        <v>289</v>
      </c>
      <c r="C1812" s="92" t="s">
        <v>90</v>
      </c>
      <c r="D1812">
        <v>302.78410820520452</v>
      </c>
    </row>
    <row r="1813" spans="1:4">
      <c r="A1813" s="92">
        <v>2060</v>
      </c>
      <c r="B1813" s="92" t="s">
        <v>289</v>
      </c>
      <c r="C1813" s="92" t="s">
        <v>90</v>
      </c>
      <c r="D1813">
        <v>1482.6526706376681</v>
      </c>
    </row>
    <row r="1814" spans="1:4">
      <c r="A1814" s="92">
        <v>2060</v>
      </c>
      <c r="B1814" s="92" t="s">
        <v>289</v>
      </c>
      <c r="C1814" s="92" t="s">
        <v>90</v>
      </c>
      <c r="D1814">
        <v>7475.7605350637523</v>
      </c>
    </row>
    <row r="1815" spans="1:4">
      <c r="A1815" s="92">
        <v>2060</v>
      </c>
      <c r="B1815" s="92" t="s">
        <v>289</v>
      </c>
      <c r="C1815" s="92" t="s">
        <v>90</v>
      </c>
      <c r="D1815">
        <v>39.175941938041632</v>
      </c>
    </row>
    <row r="1816" spans="1:4">
      <c r="A1816" s="92">
        <v>2060</v>
      </c>
      <c r="B1816" s="92" t="s">
        <v>289</v>
      </c>
      <c r="C1816" s="92" t="s">
        <v>95</v>
      </c>
      <c r="D1816">
        <v>14606.36624603271</v>
      </c>
    </row>
    <row r="1817" spans="1:4">
      <c r="A1817" s="92">
        <v>2060</v>
      </c>
      <c r="B1817" s="92" t="s">
        <v>289</v>
      </c>
      <c r="C1817" s="92" t="s">
        <v>95</v>
      </c>
      <c r="D1817">
        <v>42842.260473632807</v>
      </c>
    </row>
    <row r="1818" spans="1:4">
      <c r="A1818" s="92">
        <v>2060</v>
      </c>
      <c r="B1818" s="92" t="s">
        <v>289</v>
      </c>
      <c r="C1818" s="92" t="s">
        <v>95</v>
      </c>
      <c r="D1818">
        <v>136.8288471936381</v>
      </c>
    </row>
    <row r="1819" spans="1:4">
      <c r="A1819" s="92">
        <v>2060</v>
      </c>
      <c r="B1819" s="92" t="s">
        <v>289</v>
      </c>
      <c r="C1819" s="92" t="s">
        <v>95</v>
      </c>
      <c r="D1819">
        <v>47873.519482421871</v>
      </c>
    </row>
    <row r="1820" spans="1:4">
      <c r="A1820" s="92">
        <v>2060</v>
      </c>
      <c r="B1820" s="92" t="s">
        <v>289</v>
      </c>
      <c r="C1820" s="92" t="s">
        <v>95</v>
      </c>
      <c r="D1820">
        <v>7671.9661476135252</v>
      </c>
    </row>
    <row r="1821" spans="1:4">
      <c r="A1821" s="92">
        <v>2060</v>
      </c>
      <c r="B1821" s="92" t="s">
        <v>289</v>
      </c>
      <c r="C1821" s="92" t="s">
        <v>95</v>
      </c>
      <c r="D1821">
        <v>7578.4015533447273</v>
      </c>
    </row>
    <row r="1822" spans="1:4">
      <c r="A1822" s="92">
        <v>2060</v>
      </c>
      <c r="B1822" s="92" t="s">
        <v>289</v>
      </c>
      <c r="C1822" s="92" t="s">
        <v>95</v>
      </c>
      <c r="D1822">
        <v>139.33075122833219</v>
      </c>
    </row>
    <row r="1823" spans="1:4">
      <c r="A1823" s="92">
        <v>2060</v>
      </c>
      <c r="B1823" s="92" t="s">
        <v>289</v>
      </c>
      <c r="C1823" s="92" t="s">
        <v>95</v>
      </c>
      <c r="D1823">
        <v>742.11209375858311</v>
      </c>
    </row>
    <row r="1824" spans="1:4">
      <c r="A1824" s="92">
        <v>2060</v>
      </c>
      <c r="B1824" s="92" t="s">
        <v>289</v>
      </c>
      <c r="C1824" s="92" t="s">
        <v>95</v>
      </c>
      <c r="D1824">
        <v>11850.46401672363</v>
      </c>
    </row>
    <row r="1825" spans="1:4">
      <c r="A1825" s="92">
        <v>2060</v>
      </c>
      <c r="B1825" s="92" t="s">
        <v>289</v>
      </c>
      <c r="C1825" s="92" t="s">
        <v>99</v>
      </c>
      <c r="D1825">
        <v>956.25454741841634</v>
      </c>
    </row>
    <row r="1826" spans="1:4">
      <c r="A1826" s="92">
        <v>2060</v>
      </c>
      <c r="B1826" s="92" t="s">
        <v>289</v>
      </c>
      <c r="C1826" s="92" t="s">
        <v>99</v>
      </c>
      <c r="D1826">
        <v>316511.83495541982</v>
      </c>
    </row>
    <row r="1827" spans="1:4">
      <c r="A1827" s="92">
        <v>2060</v>
      </c>
      <c r="B1827" s="92" t="s">
        <v>289</v>
      </c>
      <c r="C1827" s="92" t="s">
        <v>99</v>
      </c>
      <c r="D1827">
        <v>24365.07841148377</v>
      </c>
    </row>
    <row r="1828" spans="1:4">
      <c r="A1828" s="92">
        <v>2060</v>
      </c>
      <c r="B1828" s="92" t="s">
        <v>289</v>
      </c>
      <c r="C1828" s="92" t="s">
        <v>99</v>
      </c>
      <c r="D1828">
        <v>8364.3243664844267</v>
      </c>
    </row>
    <row r="1829" spans="1:4">
      <c r="A1829" s="92">
        <v>2060</v>
      </c>
      <c r="B1829" s="92" t="s">
        <v>289</v>
      </c>
      <c r="C1829" s="92" t="s">
        <v>102</v>
      </c>
      <c r="D1829">
        <v>3199.2863357543988</v>
      </c>
    </row>
    <row r="1830" spans="1:4">
      <c r="A1830" s="92">
        <v>2060</v>
      </c>
      <c r="B1830" s="92" t="s">
        <v>289</v>
      </c>
      <c r="C1830" s="92" t="s">
        <v>102</v>
      </c>
      <c r="D1830">
        <v>3119.460888701678</v>
      </c>
    </row>
    <row r="1831" spans="1:4">
      <c r="A1831" s="92">
        <v>2060</v>
      </c>
      <c r="B1831" s="92" t="s">
        <v>289</v>
      </c>
      <c r="C1831" s="92" t="s">
        <v>102</v>
      </c>
      <c r="D1831">
        <v>1419.272453737254</v>
      </c>
    </row>
    <row r="1832" spans="1:4">
      <c r="A1832" s="92">
        <v>2060</v>
      </c>
      <c r="B1832" s="92" t="s">
        <v>289</v>
      </c>
      <c r="C1832" s="92" t="s">
        <v>102</v>
      </c>
      <c r="D1832">
        <v>126090.78373602861</v>
      </c>
    </row>
    <row r="1833" spans="1:4">
      <c r="A1833" s="92">
        <v>2060</v>
      </c>
      <c r="B1833" s="92" t="s">
        <v>289</v>
      </c>
      <c r="C1833" s="92" t="s">
        <v>102</v>
      </c>
      <c r="D1833">
        <v>18872.58971557617</v>
      </c>
    </row>
    <row r="1834" spans="1:4">
      <c r="A1834" s="92">
        <v>2060</v>
      </c>
      <c r="B1834" s="92" t="s">
        <v>289</v>
      </c>
      <c r="C1834" s="92" t="s">
        <v>102</v>
      </c>
      <c r="D1834">
        <v>23321.72576828003</v>
      </c>
    </row>
    <row r="1835" spans="1:4">
      <c r="A1835" s="92">
        <v>2060</v>
      </c>
      <c r="B1835" s="92" t="s">
        <v>289</v>
      </c>
      <c r="C1835" s="92" t="s">
        <v>102</v>
      </c>
      <c r="D1835">
        <v>39375.10229797363</v>
      </c>
    </row>
    <row r="1836" spans="1:4">
      <c r="A1836" s="92">
        <v>2060</v>
      </c>
      <c r="B1836" s="92" t="s">
        <v>289</v>
      </c>
      <c r="C1836" s="92" t="s">
        <v>108</v>
      </c>
      <c r="D1836">
        <v>52513.858742360528</v>
      </c>
    </row>
    <row r="1837" spans="1:4">
      <c r="A1837" s="92">
        <v>2060</v>
      </c>
      <c r="B1837" s="92" t="s">
        <v>289</v>
      </c>
      <c r="C1837" s="92" t="s">
        <v>108</v>
      </c>
      <c r="D1837">
        <v>113808.17919921879</v>
      </c>
    </row>
    <row r="1838" spans="1:4">
      <c r="A1838" s="92">
        <v>2060</v>
      </c>
      <c r="B1838" s="92" t="s">
        <v>289</v>
      </c>
      <c r="C1838" s="92" t="s">
        <v>108</v>
      </c>
      <c r="D1838">
        <v>28332.028767150441</v>
      </c>
    </row>
    <row r="1839" spans="1:4">
      <c r="A1839" s="92">
        <v>2060</v>
      </c>
      <c r="B1839" s="92" t="s">
        <v>289</v>
      </c>
      <c r="C1839" s="92" t="s">
        <v>110</v>
      </c>
      <c r="D1839">
        <v>1686.1064600937079</v>
      </c>
    </row>
    <row r="1840" spans="1:4">
      <c r="A1840" s="92">
        <v>2060</v>
      </c>
      <c r="B1840" s="92" t="s">
        <v>289</v>
      </c>
      <c r="C1840" s="92" t="s">
        <v>110</v>
      </c>
      <c r="D1840">
        <v>25.028125923608009</v>
      </c>
    </row>
    <row r="1841" spans="1:4">
      <c r="A1841" s="92">
        <v>2060</v>
      </c>
      <c r="B1841" s="92" t="s">
        <v>289</v>
      </c>
      <c r="C1841" s="92" t="s">
        <v>180</v>
      </c>
      <c r="D1841">
        <v>0.7605932075910975</v>
      </c>
    </row>
    <row r="1842" spans="1:4">
      <c r="A1842" s="92">
        <v>2060</v>
      </c>
      <c r="B1842" s="92" t="s">
        <v>289</v>
      </c>
      <c r="C1842" s="92" t="s">
        <v>180</v>
      </c>
      <c r="D1842">
        <v>7721.152416785927</v>
      </c>
    </row>
    <row r="1843" spans="1:4">
      <c r="A1843" s="92">
        <v>2060</v>
      </c>
      <c r="B1843" s="92" t="s">
        <v>289</v>
      </c>
      <c r="C1843" s="92" t="s">
        <v>180</v>
      </c>
      <c r="D1843">
        <v>1.9130848258019919</v>
      </c>
    </row>
    <row r="1844" spans="1:4">
      <c r="A1844" s="92">
        <v>2060</v>
      </c>
      <c r="B1844" s="92" t="s">
        <v>289</v>
      </c>
      <c r="C1844" s="92" t="s">
        <v>180</v>
      </c>
      <c r="D1844">
        <v>519.77474928775587</v>
      </c>
    </row>
    <row r="1845" spans="1:4">
      <c r="A1845" s="92">
        <v>2060</v>
      </c>
      <c r="B1845" s="92" t="s">
        <v>289</v>
      </c>
      <c r="C1845" s="92" t="s">
        <v>180</v>
      </c>
      <c r="D1845">
        <v>0.1711312568645193</v>
      </c>
    </row>
    <row r="1846" spans="1:4">
      <c r="A1846" s="92">
        <v>2060</v>
      </c>
      <c r="B1846" s="92" t="s">
        <v>289</v>
      </c>
      <c r="C1846" s="92" t="s">
        <v>112</v>
      </c>
      <c r="D1846">
        <v>55548.47816001092</v>
      </c>
    </row>
    <row r="1847" spans="1:4">
      <c r="A1847" s="92">
        <v>2060</v>
      </c>
      <c r="B1847" s="92" t="s">
        <v>289</v>
      </c>
      <c r="C1847" s="92" t="s">
        <v>112</v>
      </c>
      <c r="D1847">
        <v>147.90135520679661</v>
      </c>
    </row>
    <row r="1848" spans="1:4">
      <c r="A1848" s="92">
        <v>2060</v>
      </c>
      <c r="B1848" s="92" t="s">
        <v>289</v>
      </c>
      <c r="C1848" s="92" t="s">
        <v>112</v>
      </c>
      <c r="D1848">
        <v>76.19647802734471</v>
      </c>
    </row>
    <row r="1849" spans="1:4">
      <c r="A1849" s="92">
        <v>2060</v>
      </c>
      <c r="B1849" s="92" t="s">
        <v>289</v>
      </c>
      <c r="C1849" s="92" t="s">
        <v>112</v>
      </c>
      <c r="D1849">
        <v>61653.029345703122</v>
      </c>
    </row>
    <row r="1850" spans="1:4">
      <c r="A1850" s="92">
        <v>2060</v>
      </c>
      <c r="B1850" s="92" t="s">
        <v>289</v>
      </c>
      <c r="C1850" s="92" t="s">
        <v>112</v>
      </c>
      <c r="D1850">
        <v>39836.705976706267</v>
      </c>
    </row>
    <row r="1851" spans="1:4">
      <c r="A1851" s="92">
        <v>2060</v>
      </c>
      <c r="B1851" s="92" t="s">
        <v>289</v>
      </c>
      <c r="C1851" s="92" t="s">
        <v>112</v>
      </c>
      <c r="D1851">
        <v>1362.930022430422</v>
      </c>
    </row>
    <row r="1852" spans="1:4">
      <c r="A1852" s="92">
        <v>2060</v>
      </c>
      <c r="B1852" s="92" t="s">
        <v>289</v>
      </c>
      <c r="C1852" s="92" t="s">
        <v>112</v>
      </c>
      <c r="D1852">
        <v>2335.1897634267848</v>
      </c>
    </row>
    <row r="1853" spans="1:4">
      <c r="A1853" s="92">
        <v>2060</v>
      </c>
      <c r="B1853" s="92" t="s">
        <v>289</v>
      </c>
      <c r="C1853" s="92" t="s">
        <v>112</v>
      </c>
      <c r="D1853">
        <v>111914.2634521194</v>
      </c>
    </row>
    <row r="1854" spans="1:4">
      <c r="A1854" s="92">
        <v>2060</v>
      </c>
      <c r="B1854" s="92" t="s">
        <v>289</v>
      </c>
      <c r="C1854" s="92" t="s">
        <v>112</v>
      </c>
      <c r="D1854">
        <v>6.6041940689086918</v>
      </c>
    </row>
    <row r="1855" spans="1:4">
      <c r="A1855" s="92">
        <v>2060</v>
      </c>
      <c r="B1855" s="92" t="s">
        <v>289</v>
      </c>
      <c r="C1855" s="92" t="s">
        <v>112</v>
      </c>
      <c r="D1855">
        <v>94331.923339280474</v>
      </c>
    </row>
    <row r="1856" spans="1:4">
      <c r="A1856" s="92">
        <v>2060</v>
      </c>
      <c r="B1856" s="92" t="s">
        <v>289</v>
      </c>
      <c r="C1856" s="92" t="s">
        <v>112</v>
      </c>
      <c r="D1856">
        <v>370.64073881075302</v>
      </c>
    </row>
    <row r="1857" spans="1:4">
      <c r="A1857" s="92">
        <v>2060</v>
      </c>
      <c r="B1857" s="92" t="s">
        <v>289</v>
      </c>
      <c r="C1857" s="92" t="s">
        <v>112</v>
      </c>
      <c r="D1857">
        <v>342.67654394531559</v>
      </c>
    </row>
    <row r="1858" spans="1:4">
      <c r="A1858" s="92">
        <v>2060</v>
      </c>
      <c r="B1858" s="92" t="s">
        <v>289</v>
      </c>
      <c r="C1858" s="92" t="s">
        <v>112</v>
      </c>
      <c r="D1858">
        <v>56.713118408202718</v>
      </c>
    </row>
    <row r="1859" spans="1:4">
      <c r="A1859" s="92">
        <v>2060</v>
      </c>
      <c r="B1859" s="92" t="s">
        <v>289</v>
      </c>
      <c r="C1859" s="92" t="s">
        <v>112</v>
      </c>
      <c r="D1859">
        <v>16268.092443348931</v>
      </c>
    </row>
    <row r="1860" spans="1:4">
      <c r="A1860" s="92">
        <v>2060</v>
      </c>
      <c r="B1860" s="92" t="s">
        <v>289</v>
      </c>
      <c r="C1860" s="92" t="s">
        <v>112</v>
      </c>
      <c r="D1860">
        <v>8525.4629253739804</v>
      </c>
    </row>
    <row r="1861" spans="1:4">
      <c r="A1861" s="92">
        <v>2060</v>
      </c>
      <c r="B1861" s="92" t="s">
        <v>289</v>
      </c>
      <c r="C1861" s="92" t="s">
        <v>112</v>
      </c>
      <c r="D1861">
        <v>6.072545593261566</v>
      </c>
    </row>
    <row r="1862" spans="1:4">
      <c r="A1862" s="92">
        <v>2060</v>
      </c>
      <c r="B1862" s="92" t="s">
        <v>289</v>
      </c>
      <c r="C1862" s="92" t="s">
        <v>115</v>
      </c>
      <c r="D1862">
        <v>52150.046655273429</v>
      </c>
    </row>
    <row r="1863" spans="1:4">
      <c r="A1863" s="92">
        <v>2060</v>
      </c>
      <c r="B1863" s="92" t="s">
        <v>289</v>
      </c>
      <c r="C1863" s="92" t="s">
        <v>115</v>
      </c>
      <c r="D1863">
        <v>180.1566821836025</v>
      </c>
    </row>
    <row r="1864" spans="1:4">
      <c r="A1864" s="92">
        <v>2060</v>
      </c>
      <c r="B1864" s="92" t="s">
        <v>289</v>
      </c>
      <c r="C1864" s="92" t="s">
        <v>118</v>
      </c>
      <c r="D1864">
        <v>69.460725552913303</v>
      </c>
    </row>
    <row r="1865" spans="1:4">
      <c r="A1865" s="92">
        <v>2060</v>
      </c>
      <c r="B1865" s="92" t="s">
        <v>289</v>
      </c>
      <c r="C1865" s="92" t="s">
        <v>118</v>
      </c>
      <c r="D1865">
        <v>16329.003065474401</v>
      </c>
    </row>
    <row r="1866" spans="1:4">
      <c r="A1866" s="92">
        <v>2060</v>
      </c>
      <c r="B1866" s="92" t="s">
        <v>289</v>
      </c>
      <c r="C1866" s="92" t="s">
        <v>121</v>
      </c>
      <c r="D1866">
        <v>67518.241479492193</v>
      </c>
    </row>
    <row r="1867" spans="1:4">
      <c r="A1867" s="92">
        <v>2060</v>
      </c>
      <c r="B1867" s="92" t="s">
        <v>289</v>
      </c>
      <c r="C1867" s="92" t="s">
        <v>121</v>
      </c>
      <c r="D1867">
        <v>32144.209644163981</v>
      </c>
    </row>
    <row r="1868" spans="1:4">
      <c r="A1868" s="92">
        <v>2060</v>
      </c>
      <c r="B1868" s="92" t="s">
        <v>289</v>
      </c>
      <c r="C1868" s="92" t="s">
        <v>181</v>
      </c>
      <c r="D1868">
        <v>39936.267306518552</v>
      </c>
    </row>
    <row r="1869" spans="1:4">
      <c r="A1869" s="92">
        <v>2060</v>
      </c>
      <c r="B1869" s="92" t="s">
        <v>289</v>
      </c>
      <c r="C1869" s="92" t="s">
        <v>181</v>
      </c>
      <c r="D1869">
        <v>41.773682557252123</v>
      </c>
    </row>
    <row r="1870" spans="1:4">
      <c r="A1870" s="92">
        <v>2060</v>
      </c>
      <c r="B1870" s="92" t="s">
        <v>289</v>
      </c>
      <c r="C1870" s="92" t="s">
        <v>181</v>
      </c>
      <c r="D1870">
        <v>2303.6652133941652</v>
      </c>
    </row>
    <row r="1871" spans="1:4">
      <c r="A1871" s="92">
        <v>2060</v>
      </c>
      <c r="B1871" s="92" t="s">
        <v>289</v>
      </c>
      <c r="C1871" s="92" t="s">
        <v>181</v>
      </c>
      <c r="D1871">
        <v>33923.595650738018</v>
      </c>
    </row>
    <row r="1872" spans="1:4">
      <c r="A1872" s="92">
        <v>2060</v>
      </c>
      <c r="B1872" s="92" t="s">
        <v>289</v>
      </c>
      <c r="C1872" s="92" t="s">
        <v>181</v>
      </c>
      <c r="D1872">
        <v>55693.541522216787</v>
      </c>
    </row>
    <row r="1873" spans="1:4">
      <c r="A1873" s="92">
        <v>2060</v>
      </c>
      <c r="B1873" s="92" t="s">
        <v>289</v>
      </c>
      <c r="C1873" s="92" t="s">
        <v>124</v>
      </c>
      <c r="D1873">
        <v>87032.59002246162</v>
      </c>
    </row>
    <row r="1874" spans="1:4">
      <c r="A1874" s="92">
        <v>2060</v>
      </c>
      <c r="B1874" s="92" t="s">
        <v>289</v>
      </c>
      <c r="C1874" s="92" t="s">
        <v>130</v>
      </c>
      <c r="D1874">
        <v>11032.978670513099</v>
      </c>
    </row>
    <row r="1875" spans="1:4">
      <c r="A1875" s="92">
        <v>2060</v>
      </c>
      <c r="B1875" s="92" t="s">
        <v>289</v>
      </c>
      <c r="C1875" s="92" t="s">
        <v>130</v>
      </c>
      <c r="D1875">
        <v>26716.55706727838</v>
      </c>
    </row>
    <row r="1876" spans="1:4">
      <c r="A1876" s="92">
        <v>2060</v>
      </c>
      <c r="B1876" s="92" t="s">
        <v>289</v>
      </c>
      <c r="C1876" s="92" t="s">
        <v>130</v>
      </c>
      <c r="D1876">
        <v>36644.114792310647</v>
      </c>
    </row>
    <row r="1877" spans="1:4">
      <c r="A1877" s="92">
        <v>2060</v>
      </c>
      <c r="B1877" s="92" t="s">
        <v>289</v>
      </c>
      <c r="C1877" s="92" t="s">
        <v>130</v>
      </c>
      <c r="D1877">
        <v>715.95884536585891</v>
      </c>
    </row>
    <row r="1878" spans="1:4">
      <c r="A1878" s="92">
        <v>2060</v>
      </c>
      <c r="B1878" s="92" t="s">
        <v>289</v>
      </c>
      <c r="C1878" s="92" t="s">
        <v>130</v>
      </c>
      <c r="D1878">
        <v>150256.47907931631</v>
      </c>
    </row>
    <row r="1879" spans="1:4">
      <c r="A1879" s="92">
        <v>2060</v>
      </c>
      <c r="B1879" s="92" t="s">
        <v>289</v>
      </c>
      <c r="C1879" s="92" t="s">
        <v>132</v>
      </c>
      <c r="D1879">
        <v>184553.23167673589</v>
      </c>
    </row>
    <row r="1880" spans="1:4">
      <c r="A1880" s="92">
        <v>2060</v>
      </c>
      <c r="B1880" s="92" t="s">
        <v>289</v>
      </c>
      <c r="C1880" s="92" t="s">
        <v>132</v>
      </c>
      <c r="D1880">
        <v>438443.98990391858</v>
      </c>
    </row>
    <row r="1881" spans="1:4">
      <c r="A1881" s="92">
        <v>2060</v>
      </c>
      <c r="B1881" s="92" t="s">
        <v>289</v>
      </c>
      <c r="C1881" s="92" t="s">
        <v>132</v>
      </c>
      <c r="D1881">
        <v>186395.19960937501</v>
      </c>
    </row>
    <row r="1882" spans="1:4">
      <c r="A1882" s="92">
        <v>2060</v>
      </c>
      <c r="B1882" s="92" t="s">
        <v>289</v>
      </c>
      <c r="C1882" s="92" t="s">
        <v>132</v>
      </c>
      <c r="D1882">
        <v>15580.83157701492</v>
      </c>
    </row>
    <row r="1883" spans="1:4">
      <c r="A1883" s="92">
        <v>2060</v>
      </c>
      <c r="B1883" s="92" t="s">
        <v>289</v>
      </c>
      <c r="C1883" s="92" t="s">
        <v>287</v>
      </c>
      <c r="D1883">
        <v>11401.24316820748</v>
      </c>
    </row>
    <row r="1884" spans="1:4">
      <c r="A1884" s="92">
        <v>2060</v>
      </c>
      <c r="B1884" s="92" t="s">
        <v>289</v>
      </c>
      <c r="C1884" s="92" t="s">
        <v>287</v>
      </c>
      <c r="D1884">
        <v>6506.9962699718317</v>
      </c>
    </row>
    <row r="1885" spans="1:4">
      <c r="A1885" s="92">
        <v>2060</v>
      </c>
      <c r="B1885" s="92" t="s">
        <v>289</v>
      </c>
      <c r="C1885" s="92" t="s">
        <v>141</v>
      </c>
      <c r="D1885">
        <v>2870.5569330880712</v>
      </c>
    </row>
    <row r="1886" spans="1:4">
      <c r="A1886" s="92">
        <v>2060</v>
      </c>
      <c r="B1886" s="92" t="s">
        <v>289</v>
      </c>
      <c r="C1886" s="92" t="s">
        <v>141</v>
      </c>
      <c r="D1886">
        <v>22508.242947897059</v>
      </c>
    </row>
    <row r="1887" spans="1:4">
      <c r="A1887" s="92">
        <v>2060</v>
      </c>
      <c r="B1887" s="92" t="s">
        <v>289</v>
      </c>
      <c r="C1887" s="92" t="s">
        <v>141</v>
      </c>
      <c r="D1887">
        <v>36228.853504287727</v>
      </c>
    </row>
    <row r="1888" spans="1:4">
      <c r="A1888" s="92">
        <v>2060</v>
      </c>
      <c r="B1888" s="92" t="s">
        <v>289</v>
      </c>
      <c r="C1888" s="92" t="s">
        <v>141</v>
      </c>
      <c r="D1888">
        <v>1384.3918086687161</v>
      </c>
    </row>
    <row r="1889" spans="1:4">
      <c r="A1889" s="92">
        <v>2060</v>
      </c>
      <c r="B1889" s="92" t="s">
        <v>289</v>
      </c>
      <c r="C1889" s="92" t="s">
        <v>141</v>
      </c>
      <c r="D1889">
        <v>183197.94869694949</v>
      </c>
    </row>
    <row r="1890" spans="1:4">
      <c r="A1890" s="92">
        <v>2060</v>
      </c>
      <c r="B1890" s="92" t="s">
        <v>289</v>
      </c>
      <c r="C1890" s="92" t="s">
        <v>141</v>
      </c>
      <c r="D1890">
        <v>6714.8091790876406</v>
      </c>
    </row>
    <row r="1891" spans="1:4">
      <c r="A1891" s="92">
        <v>2060</v>
      </c>
      <c r="B1891" s="92" t="s">
        <v>289</v>
      </c>
      <c r="C1891" s="92" t="s">
        <v>141</v>
      </c>
      <c r="D1891">
        <v>32903.263035237207</v>
      </c>
    </row>
    <row r="1892" spans="1:4">
      <c r="A1892" s="92">
        <v>2060</v>
      </c>
      <c r="B1892" s="92" t="s">
        <v>289</v>
      </c>
      <c r="C1892" s="92" t="s">
        <v>141</v>
      </c>
      <c r="D1892">
        <v>1564.1085041370591</v>
      </c>
    </row>
    <row r="1893" spans="1:4">
      <c r="A1893" s="92">
        <v>2060</v>
      </c>
      <c r="B1893" s="92" t="s">
        <v>289</v>
      </c>
      <c r="C1893" s="92" t="s">
        <v>141</v>
      </c>
      <c r="D1893">
        <v>785.32336469145696</v>
      </c>
    </row>
    <row r="1894" spans="1:4">
      <c r="A1894" s="92">
        <v>2060</v>
      </c>
      <c r="B1894" s="92" t="s">
        <v>289</v>
      </c>
      <c r="C1894" s="92" t="s">
        <v>141</v>
      </c>
      <c r="D1894">
        <v>61.312964664419439</v>
      </c>
    </row>
    <row r="1895" spans="1:4">
      <c r="A1895" s="92">
        <v>2060</v>
      </c>
      <c r="B1895" s="92" t="s">
        <v>289</v>
      </c>
      <c r="C1895" s="92" t="s">
        <v>182</v>
      </c>
      <c r="D1895">
        <v>13713.75125732422</v>
      </c>
    </row>
    <row r="1896" spans="1:4">
      <c r="A1896" s="92">
        <v>2060</v>
      </c>
      <c r="B1896" s="92" t="s">
        <v>289</v>
      </c>
      <c r="C1896" s="92" t="s">
        <v>182</v>
      </c>
      <c r="D1896">
        <v>7643.1704895019529</v>
      </c>
    </row>
    <row r="1897" spans="1:4">
      <c r="A1897" s="92">
        <v>2060</v>
      </c>
      <c r="B1897" s="92" t="s">
        <v>289</v>
      </c>
      <c r="C1897" s="92" t="s">
        <v>182</v>
      </c>
      <c r="D1897">
        <v>6199.8347534179629</v>
      </c>
    </row>
    <row r="1898" spans="1:4">
      <c r="A1898" s="92">
        <v>2060</v>
      </c>
      <c r="B1898" s="92" t="s">
        <v>289</v>
      </c>
      <c r="C1898" s="92" t="s">
        <v>144</v>
      </c>
      <c r="D1898">
        <v>4631.8566589355414</v>
      </c>
    </row>
    <row r="1899" spans="1:4">
      <c r="A1899" s="92">
        <v>2060</v>
      </c>
      <c r="B1899" s="92" t="s">
        <v>289</v>
      </c>
      <c r="C1899" s="92" t="s">
        <v>144</v>
      </c>
      <c r="D1899">
        <v>4218.7957183837889</v>
      </c>
    </row>
    <row r="1900" spans="1:4">
      <c r="A1900" s="92">
        <v>2060</v>
      </c>
      <c r="B1900" s="92" t="s">
        <v>289</v>
      </c>
      <c r="C1900" s="92" t="s">
        <v>144</v>
      </c>
      <c r="D1900">
        <v>18.639923095703121</v>
      </c>
    </row>
    <row r="1901" spans="1:4">
      <c r="A1901" s="92">
        <v>2060</v>
      </c>
      <c r="B1901" s="92" t="s">
        <v>289</v>
      </c>
      <c r="C1901" s="92" t="s">
        <v>144</v>
      </c>
      <c r="D1901">
        <v>1032.4533642768911</v>
      </c>
    </row>
    <row r="1902" spans="1:4">
      <c r="A1902" s="92">
        <v>2060</v>
      </c>
      <c r="B1902" s="92" t="s">
        <v>289</v>
      </c>
      <c r="C1902" s="92" t="s">
        <v>144</v>
      </c>
      <c r="D1902">
        <v>1020.333250045777</v>
      </c>
    </row>
    <row r="1903" spans="1:4">
      <c r="A1903" s="92">
        <v>2060</v>
      </c>
      <c r="B1903" s="92" t="s">
        <v>289</v>
      </c>
      <c r="C1903" s="92" t="s">
        <v>144</v>
      </c>
      <c r="D1903">
        <v>1689.1182252883859</v>
      </c>
    </row>
    <row r="1904" spans="1:4">
      <c r="A1904" s="92">
        <v>2060</v>
      </c>
      <c r="B1904" s="92" t="s">
        <v>289</v>
      </c>
      <c r="C1904" s="92" t="s">
        <v>144</v>
      </c>
      <c r="D1904">
        <v>18.89780111694381</v>
      </c>
    </row>
    <row r="1905" spans="1:4">
      <c r="A1905" s="92">
        <v>2060</v>
      </c>
      <c r="B1905" s="92" t="s">
        <v>289</v>
      </c>
      <c r="C1905" s="92" t="s">
        <v>147</v>
      </c>
      <c r="D1905">
        <v>37664.015450046063</v>
      </c>
    </row>
    <row r="1906" spans="1:4">
      <c r="A1906" s="92">
        <v>2060</v>
      </c>
      <c r="B1906" s="92" t="s">
        <v>289</v>
      </c>
      <c r="C1906" s="92" t="s">
        <v>147</v>
      </c>
      <c r="D1906">
        <v>11286.57155303955</v>
      </c>
    </row>
    <row r="1907" spans="1:4">
      <c r="A1907" s="92">
        <v>2060</v>
      </c>
      <c r="B1907" s="92" t="s">
        <v>289</v>
      </c>
      <c r="C1907" s="92" t="s">
        <v>147</v>
      </c>
      <c r="D1907">
        <v>13717.03169441223</v>
      </c>
    </row>
    <row r="1908" spans="1:4">
      <c r="A1908" s="92">
        <v>2060</v>
      </c>
      <c r="B1908" s="92" t="s">
        <v>289</v>
      </c>
      <c r="C1908" s="92" t="s">
        <v>147</v>
      </c>
      <c r="D1908">
        <v>38211.295384216312</v>
      </c>
    </row>
    <row r="1909" spans="1:4">
      <c r="A1909" s="92">
        <v>2060</v>
      </c>
      <c r="B1909" s="92" t="s">
        <v>289</v>
      </c>
      <c r="C1909" s="92" t="s">
        <v>147</v>
      </c>
      <c r="D1909">
        <v>13588.619829241319</v>
      </c>
    </row>
    <row r="1910" spans="1:4">
      <c r="A1910" s="92">
        <v>2060</v>
      </c>
      <c r="B1910" s="92" t="s">
        <v>289</v>
      </c>
      <c r="C1910" s="92" t="s">
        <v>183</v>
      </c>
      <c r="D1910">
        <v>4554.7614444650781</v>
      </c>
    </row>
    <row r="1911" spans="1:4">
      <c r="A1911" s="92">
        <v>2060</v>
      </c>
      <c r="B1911" s="92" t="s">
        <v>289</v>
      </c>
      <c r="C1911" s="92" t="s">
        <v>183</v>
      </c>
      <c r="D1911">
        <v>5684.4657894372885</v>
      </c>
    </row>
    <row r="1912" spans="1:4">
      <c r="A1912" s="92">
        <v>2060</v>
      </c>
      <c r="B1912" s="92" t="s">
        <v>289</v>
      </c>
      <c r="C1912" s="92" t="s">
        <v>183</v>
      </c>
      <c r="D1912">
        <v>40084.129515075692</v>
      </c>
    </row>
    <row r="1913" spans="1:4">
      <c r="A1913" s="92">
        <v>2060</v>
      </c>
      <c r="B1913" s="92" t="s">
        <v>289</v>
      </c>
      <c r="C1913" s="92" t="s">
        <v>183</v>
      </c>
      <c r="D1913">
        <v>73440.472397716891</v>
      </c>
    </row>
    <row r="1914" spans="1:4">
      <c r="A1914" s="92">
        <v>2060</v>
      </c>
      <c r="B1914" s="92" t="s">
        <v>289</v>
      </c>
      <c r="C1914" s="92" t="s">
        <v>149</v>
      </c>
      <c r="D1914">
        <v>8073.4619297629688</v>
      </c>
    </row>
    <row r="1915" spans="1:4">
      <c r="A1915" s="92">
        <v>2060</v>
      </c>
      <c r="B1915" s="92" t="s">
        <v>289</v>
      </c>
      <c r="C1915" s="92" t="s">
        <v>149</v>
      </c>
      <c r="D1915">
        <v>64.272898664677712</v>
      </c>
    </row>
    <row r="1916" spans="1:4">
      <c r="A1916" s="92">
        <v>2060</v>
      </c>
      <c r="B1916" s="92" t="s">
        <v>289</v>
      </c>
      <c r="C1916" s="92" t="s">
        <v>149</v>
      </c>
      <c r="D1916">
        <v>953.81612564068507</v>
      </c>
    </row>
    <row r="1917" spans="1:4">
      <c r="A1917" s="92">
        <v>2060</v>
      </c>
      <c r="B1917" s="92" t="s">
        <v>289</v>
      </c>
      <c r="C1917" s="92" t="s">
        <v>149</v>
      </c>
      <c r="D1917">
        <v>8.4279515940595093</v>
      </c>
    </row>
    <row r="1918" spans="1:4">
      <c r="A1918" s="92">
        <v>2060</v>
      </c>
      <c r="B1918" s="92" t="s">
        <v>289</v>
      </c>
      <c r="C1918" s="92" t="s">
        <v>155</v>
      </c>
      <c r="D1918">
        <v>19973.899515792589</v>
      </c>
    </row>
    <row r="1919" spans="1:4">
      <c r="A1919" s="92">
        <v>2060</v>
      </c>
      <c r="B1919" s="92" t="s">
        <v>289</v>
      </c>
      <c r="C1919" s="92" t="s">
        <v>155</v>
      </c>
      <c r="D1919">
        <v>23391.652093505862</v>
      </c>
    </row>
    <row r="1920" spans="1:4">
      <c r="A1920" s="92">
        <v>2060</v>
      </c>
      <c r="B1920" s="92" t="s">
        <v>289</v>
      </c>
      <c r="C1920" s="92" t="s">
        <v>155</v>
      </c>
      <c r="D1920">
        <v>4846.0494389778032</v>
      </c>
    </row>
    <row r="1921" spans="1:4">
      <c r="A1921" s="92">
        <v>2060</v>
      </c>
      <c r="B1921" s="92" t="s">
        <v>289</v>
      </c>
      <c r="C1921" s="92" t="s">
        <v>155</v>
      </c>
      <c r="D1921">
        <v>65796.520002877296</v>
      </c>
    </row>
    <row r="1922" spans="1:4">
      <c r="A1922" s="92">
        <v>2060</v>
      </c>
      <c r="B1922" s="92" t="s">
        <v>289</v>
      </c>
      <c r="C1922" s="92" t="s">
        <v>155</v>
      </c>
      <c r="D1922">
        <v>90360.151154888794</v>
      </c>
    </row>
    <row r="1923" spans="1:4">
      <c r="A1923" s="92">
        <v>2060</v>
      </c>
      <c r="B1923" s="92" t="s">
        <v>289</v>
      </c>
      <c r="C1923" s="92" t="s">
        <v>155</v>
      </c>
      <c r="D1923">
        <v>16921.45460143351</v>
      </c>
    </row>
    <row r="1924" spans="1:4">
      <c r="A1924" s="92">
        <v>2060</v>
      </c>
      <c r="B1924" s="92" t="s">
        <v>289</v>
      </c>
      <c r="C1924" s="92" t="s">
        <v>155</v>
      </c>
      <c r="D1924">
        <v>4232.3728786048569</v>
      </c>
    </row>
    <row r="1925" spans="1:4">
      <c r="A1925" s="92">
        <v>2070</v>
      </c>
      <c r="B1925" s="92" t="s">
        <v>289</v>
      </c>
      <c r="C1925" s="92" t="s">
        <v>78</v>
      </c>
      <c r="D1925">
        <v>498.51027242068142</v>
      </c>
    </row>
    <row r="1926" spans="1:4">
      <c r="A1926" s="92">
        <v>2070</v>
      </c>
      <c r="B1926" s="92" t="s">
        <v>289</v>
      </c>
      <c r="C1926" s="92" t="s">
        <v>78</v>
      </c>
      <c r="D1926">
        <v>50421.888381450597</v>
      </c>
    </row>
    <row r="1927" spans="1:4">
      <c r="A1927" s="92">
        <v>2070</v>
      </c>
      <c r="B1927" s="92" t="s">
        <v>289</v>
      </c>
      <c r="C1927" s="92" t="s">
        <v>78</v>
      </c>
      <c r="D1927">
        <v>5749.0225193064634</v>
      </c>
    </row>
    <row r="1928" spans="1:4">
      <c r="A1928" s="92">
        <v>2070</v>
      </c>
      <c r="B1928" s="92" t="s">
        <v>289</v>
      </c>
      <c r="C1928" s="92" t="s">
        <v>78</v>
      </c>
      <c r="D1928">
        <v>3508.7110649698452</v>
      </c>
    </row>
    <row r="1929" spans="1:4">
      <c r="A1929" s="92">
        <v>2070</v>
      </c>
      <c r="B1929" s="92" t="s">
        <v>289</v>
      </c>
      <c r="C1929" s="92" t="s">
        <v>78</v>
      </c>
      <c r="D1929">
        <v>73379.841504209398</v>
      </c>
    </row>
    <row r="1930" spans="1:4">
      <c r="A1930" s="92">
        <v>2070</v>
      </c>
      <c r="B1930" s="92" t="s">
        <v>289</v>
      </c>
      <c r="C1930" s="92" t="s">
        <v>78</v>
      </c>
      <c r="D1930">
        <v>35710.232689022203</v>
      </c>
    </row>
    <row r="1931" spans="1:4">
      <c r="A1931" s="92">
        <v>2070</v>
      </c>
      <c r="B1931" s="92" t="s">
        <v>289</v>
      </c>
      <c r="C1931" s="92" t="s">
        <v>78</v>
      </c>
      <c r="D1931">
        <v>1223.017017118284</v>
      </c>
    </row>
    <row r="1932" spans="1:4">
      <c r="A1932" s="92">
        <v>2070</v>
      </c>
      <c r="B1932" s="92" t="s">
        <v>289</v>
      </c>
      <c r="C1932" s="92" t="s">
        <v>78</v>
      </c>
      <c r="D1932">
        <v>1541.8243013388319</v>
      </c>
    </row>
    <row r="1933" spans="1:4">
      <c r="A1933" s="92">
        <v>2070</v>
      </c>
      <c r="B1933" s="92" t="s">
        <v>289</v>
      </c>
      <c r="C1933" s="92" t="s">
        <v>81</v>
      </c>
      <c r="D1933">
        <v>250.3426174163817</v>
      </c>
    </row>
    <row r="1934" spans="1:4">
      <c r="A1934" s="92">
        <v>2070</v>
      </c>
      <c r="B1934" s="92" t="s">
        <v>289</v>
      </c>
      <c r="C1934" s="92" t="s">
        <v>81</v>
      </c>
      <c r="D1934">
        <v>3016.9288402557422</v>
      </c>
    </row>
    <row r="1935" spans="1:4">
      <c r="A1935" s="92">
        <v>2070</v>
      </c>
      <c r="B1935" s="92" t="s">
        <v>289</v>
      </c>
      <c r="C1935" s="92" t="s">
        <v>81</v>
      </c>
      <c r="D1935">
        <v>43357.014334106447</v>
      </c>
    </row>
    <row r="1936" spans="1:4">
      <c r="A1936" s="92">
        <v>2070</v>
      </c>
      <c r="B1936" s="92" t="s">
        <v>289</v>
      </c>
      <c r="C1936" s="92" t="s">
        <v>81</v>
      </c>
      <c r="D1936">
        <v>33464.704059982287</v>
      </c>
    </row>
    <row r="1937" spans="1:4">
      <c r="A1937" s="92">
        <v>2070</v>
      </c>
      <c r="B1937" s="92" t="s">
        <v>289</v>
      </c>
      <c r="C1937" s="92" t="s">
        <v>81</v>
      </c>
      <c r="D1937">
        <v>8737.8680571443419</v>
      </c>
    </row>
    <row r="1938" spans="1:4">
      <c r="A1938" s="92">
        <v>2070</v>
      </c>
      <c r="B1938" s="92" t="s">
        <v>289</v>
      </c>
      <c r="C1938" s="92" t="s">
        <v>81</v>
      </c>
      <c r="D1938">
        <v>6118.0169631957951</v>
      </c>
    </row>
    <row r="1939" spans="1:4">
      <c r="A1939" s="92">
        <v>2070</v>
      </c>
      <c r="B1939" s="92" t="s">
        <v>289</v>
      </c>
      <c r="C1939" s="92" t="s">
        <v>81</v>
      </c>
      <c r="D1939">
        <v>1039.644063949587</v>
      </c>
    </row>
    <row r="1940" spans="1:4">
      <c r="A1940" s="92">
        <v>2070</v>
      </c>
      <c r="B1940" s="92" t="s">
        <v>289</v>
      </c>
      <c r="C1940" s="92" t="s">
        <v>81</v>
      </c>
      <c r="D1940">
        <v>93.512040221691109</v>
      </c>
    </row>
    <row r="1941" spans="1:4">
      <c r="A1941" s="92">
        <v>2070</v>
      </c>
      <c r="B1941" s="92" t="s">
        <v>289</v>
      </c>
      <c r="C1941" s="92" t="s">
        <v>81</v>
      </c>
      <c r="D1941">
        <v>4.4612192630768277</v>
      </c>
    </row>
    <row r="1942" spans="1:4">
      <c r="A1942" s="92">
        <v>2070</v>
      </c>
      <c r="B1942" s="92" t="s">
        <v>289</v>
      </c>
      <c r="C1942" s="92" t="s">
        <v>81</v>
      </c>
      <c r="D1942">
        <v>924.28557667213113</v>
      </c>
    </row>
    <row r="1943" spans="1:4">
      <c r="A1943" s="92">
        <v>2070</v>
      </c>
      <c r="B1943" s="92" t="s">
        <v>289</v>
      </c>
      <c r="C1943" s="92" t="s">
        <v>81</v>
      </c>
      <c r="D1943">
        <v>172.60484420091831</v>
      </c>
    </row>
    <row r="1944" spans="1:4">
      <c r="A1944" s="92">
        <v>2070</v>
      </c>
      <c r="B1944" s="92" t="s">
        <v>289</v>
      </c>
      <c r="C1944" s="92" t="s">
        <v>87</v>
      </c>
      <c r="D1944">
        <v>17.162206118960128</v>
      </c>
    </row>
    <row r="1945" spans="1:4">
      <c r="A1945" s="92">
        <v>2070</v>
      </c>
      <c r="B1945" s="92" t="s">
        <v>289</v>
      </c>
      <c r="C1945" s="92" t="s">
        <v>87</v>
      </c>
      <c r="D1945">
        <v>11621.27555097183</v>
      </c>
    </row>
    <row r="1946" spans="1:4">
      <c r="A1946" s="92">
        <v>2070</v>
      </c>
      <c r="B1946" s="92" t="s">
        <v>289</v>
      </c>
      <c r="C1946" s="92" t="s">
        <v>87</v>
      </c>
      <c r="D1946">
        <v>1503.6654631795379</v>
      </c>
    </row>
    <row r="1947" spans="1:4">
      <c r="A1947" s="92">
        <v>2070</v>
      </c>
      <c r="B1947" s="92" t="s">
        <v>289</v>
      </c>
      <c r="C1947" s="92" t="s">
        <v>87</v>
      </c>
      <c r="D1947">
        <v>39581.312547874448</v>
      </c>
    </row>
    <row r="1948" spans="1:4">
      <c r="A1948" s="92">
        <v>2070</v>
      </c>
      <c r="B1948" s="92" t="s">
        <v>289</v>
      </c>
      <c r="C1948" s="92" t="s">
        <v>87</v>
      </c>
      <c r="D1948">
        <v>60392.32914905456</v>
      </c>
    </row>
    <row r="1949" spans="1:4">
      <c r="A1949" s="92">
        <v>2070</v>
      </c>
      <c r="B1949" s="92" t="s">
        <v>289</v>
      </c>
      <c r="C1949" s="92" t="s">
        <v>87</v>
      </c>
      <c r="D1949">
        <v>3181.0312406219491</v>
      </c>
    </row>
    <row r="1950" spans="1:4">
      <c r="A1950" s="92">
        <v>2070</v>
      </c>
      <c r="B1950" s="92" t="s">
        <v>289</v>
      </c>
      <c r="C1950" s="92" t="s">
        <v>87</v>
      </c>
      <c r="D1950">
        <v>215.18468882640971</v>
      </c>
    </row>
    <row r="1951" spans="1:4">
      <c r="A1951" s="92">
        <v>2070</v>
      </c>
      <c r="B1951" s="92" t="s">
        <v>289</v>
      </c>
      <c r="C1951" s="92" t="s">
        <v>87</v>
      </c>
      <c r="D1951">
        <v>65.538607194533483</v>
      </c>
    </row>
    <row r="1952" spans="1:4">
      <c r="A1952" s="92">
        <v>2070</v>
      </c>
      <c r="B1952" s="92" t="s">
        <v>289</v>
      </c>
      <c r="C1952" s="92" t="s">
        <v>87</v>
      </c>
      <c r="D1952">
        <v>0.3516937206439652</v>
      </c>
    </row>
    <row r="1953" spans="1:4">
      <c r="A1953" s="92">
        <v>2070</v>
      </c>
      <c r="B1953" s="92" t="s">
        <v>289</v>
      </c>
      <c r="C1953" s="92" t="s">
        <v>87</v>
      </c>
      <c r="D1953">
        <v>6069.8774018695794</v>
      </c>
    </row>
    <row r="1954" spans="1:4">
      <c r="A1954" s="92">
        <v>2070</v>
      </c>
      <c r="B1954" s="92" t="s">
        <v>289</v>
      </c>
      <c r="C1954" s="92" t="s">
        <v>87</v>
      </c>
      <c r="D1954">
        <v>1283.2410606722899</v>
      </c>
    </row>
    <row r="1955" spans="1:4">
      <c r="A1955" s="92">
        <v>2070</v>
      </c>
      <c r="B1955" s="92" t="s">
        <v>289</v>
      </c>
      <c r="C1955" s="92" t="s">
        <v>87</v>
      </c>
      <c r="D1955">
        <v>543.77900388099317</v>
      </c>
    </row>
    <row r="1956" spans="1:4">
      <c r="A1956" s="92">
        <v>2070</v>
      </c>
      <c r="B1956" s="92" t="s">
        <v>289</v>
      </c>
      <c r="C1956" s="92" t="s">
        <v>84</v>
      </c>
      <c r="D1956">
        <v>11659.884726758601</v>
      </c>
    </row>
    <row r="1957" spans="1:4">
      <c r="A1957" s="92">
        <v>2070</v>
      </c>
      <c r="B1957" s="92" t="s">
        <v>289</v>
      </c>
      <c r="C1957" s="92" t="s">
        <v>84</v>
      </c>
      <c r="D1957">
        <v>3262.941339111328</v>
      </c>
    </row>
    <row r="1958" spans="1:4">
      <c r="A1958" s="92">
        <v>2070</v>
      </c>
      <c r="B1958" s="92" t="s">
        <v>289</v>
      </c>
      <c r="C1958" s="92" t="s">
        <v>84</v>
      </c>
      <c r="D1958">
        <v>1922.677063480425</v>
      </c>
    </row>
    <row r="1959" spans="1:4">
      <c r="A1959" s="92">
        <v>2070</v>
      </c>
      <c r="B1959" s="92" t="s">
        <v>289</v>
      </c>
      <c r="C1959" s="92" t="s">
        <v>84</v>
      </c>
      <c r="D1959">
        <v>6.5293866324132521</v>
      </c>
    </row>
    <row r="1960" spans="1:4">
      <c r="A1960" s="92">
        <v>2070</v>
      </c>
      <c r="B1960" s="92" t="s">
        <v>289</v>
      </c>
      <c r="C1960" s="92" t="s">
        <v>84</v>
      </c>
      <c r="D1960">
        <v>1479.0031555175831</v>
      </c>
    </row>
    <row r="1961" spans="1:4">
      <c r="A1961" s="92">
        <v>2070</v>
      </c>
      <c r="B1961" s="92" t="s">
        <v>289</v>
      </c>
      <c r="C1961" s="92" t="s">
        <v>84</v>
      </c>
      <c r="D1961">
        <v>2.6720622996302779</v>
      </c>
    </row>
    <row r="1962" spans="1:4">
      <c r="A1962" s="92">
        <v>2070</v>
      </c>
      <c r="B1962" s="92" t="s">
        <v>289</v>
      </c>
      <c r="C1962" s="92" t="s">
        <v>84</v>
      </c>
      <c r="D1962">
        <v>120.466859669206</v>
      </c>
    </row>
    <row r="1963" spans="1:4">
      <c r="A1963" s="92">
        <v>2070</v>
      </c>
      <c r="B1963" s="92" t="s">
        <v>289</v>
      </c>
      <c r="C1963" s="92" t="s">
        <v>84</v>
      </c>
      <c r="D1963">
        <v>3134.2440402357329</v>
      </c>
    </row>
    <row r="1964" spans="1:4">
      <c r="A1964" s="92">
        <v>2070</v>
      </c>
      <c r="B1964" s="92" t="s">
        <v>289</v>
      </c>
      <c r="C1964" s="92" t="s">
        <v>84</v>
      </c>
      <c r="D1964">
        <v>1451.381091129583</v>
      </c>
    </row>
    <row r="1965" spans="1:4">
      <c r="A1965" s="92">
        <v>2070</v>
      </c>
      <c r="B1965" s="92" t="s">
        <v>289</v>
      </c>
      <c r="C1965" s="92" t="s">
        <v>84</v>
      </c>
      <c r="D1965">
        <v>27364.560955440142</v>
      </c>
    </row>
    <row r="1966" spans="1:4">
      <c r="A1966" s="92">
        <v>2070</v>
      </c>
      <c r="B1966" s="92" t="s">
        <v>289</v>
      </c>
      <c r="C1966" s="92" t="s">
        <v>84</v>
      </c>
      <c r="D1966">
        <v>1592.655799535145</v>
      </c>
    </row>
    <row r="1967" spans="1:4">
      <c r="A1967" s="92">
        <v>2070</v>
      </c>
      <c r="B1967" s="92" t="s">
        <v>289</v>
      </c>
      <c r="C1967" s="92" t="s">
        <v>90</v>
      </c>
      <c r="D1967">
        <v>713.05971857438328</v>
      </c>
    </row>
    <row r="1968" spans="1:4">
      <c r="A1968" s="92">
        <v>2070</v>
      </c>
      <c r="B1968" s="92" t="s">
        <v>289</v>
      </c>
      <c r="C1968" s="92" t="s">
        <v>90</v>
      </c>
      <c r="D1968">
        <v>856.03513038834694</v>
      </c>
    </row>
    <row r="1969" spans="1:4">
      <c r="A1969" s="92">
        <v>2070</v>
      </c>
      <c r="B1969" s="92" t="s">
        <v>289</v>
      </c>
      <c r="C1969" s="92" t="s">
        <v>90</v>
      </c>
      <c r="D1969">
        <v>20.324036702042712</v>
      </c>
    </row>
    <row r="1970" spans="1:4">
      <c r="A1970" s="92">
        <v>2070</v>
      </c>
      <c r="B1970" s="92" t="s">
        <v>289</v>
      </c>
      <c r="C1970" s="92" t="s">
        <v>90</v>
      </c>
      <c r="D1970">
        <v>283.05757457019803</v>
      </c>
    </row>
    <row r="1971" spans="1:4">
      <c r="A1971" s="92">
        <v>2070</v>
      </c>
      <c r="B1971" s="92" t="s">
        <v>289</v>
      </c>
      <c r="C1971" s="92" t="s">
        <v>90</v>
      </c>
      <c r="D1971">
        <v>294.10448543988832</v>
      </c>
    </row>
    <row r="1972" spans="1:4">
      <c r="A1972" s="92">
        <v>2070</v>
      </c>
      <c r="B1972" s="92" t="s">
        <v>289</v>
      </c>
      <c r="C1972" s="92" t="s">
        <v>90</v>
      </c>
      <c r="D1972">
        <v>1361.3984186908069</v>
      </c>
    </row>
    <row r="1973" spans="1:4">
      <c r="A1973" s="92">
        <v>2070</v>
      </c>
      <c r="B1973" s="92" t="s">
        <v>289</v>
      </c>
      <c r="C1973" s="92" t="s">
        <v>90</v>
      </c>
      <c r="D1973">
        <v>6889.3587404179198</v>
      </c>
    </row>
    <row r="1974" spans="1:4">
      <c r="A1974" s="92">
        <v>2070</v>
      </c>
      <c r="B1974" s="92" t="s">
        <v>289</v>
      </c>
      <c r="C1974" s="92" t="s">
        <v>90</v>
      </c>
      <c r="D1974">
        <v>31.708721357017371</v>
      </c>
    </row>
    <row r="1975" spans="1:4">
      <c r="A1975" s="92">
        <v>2070</v>
      </c>
      <c r="B1975" s="92" t="s">
        <v>289</v>
      </c>
      <c r="C1975" s="92" t="s">
        <v>95</v>
      </c>
      <c r="D1975">
        <v>12623.637777709961</v>
      </c>
    </row>
    <row r="1976" spans="1:4">
      <c r="A1976" s="92">
        <v>2070</v>
      </c>
      <c r="B1976" s="92" t="s">
        <v>289</v>
      </c>
      <c r="C1976" s="92" t="s">
        <v>95</v>
      </c>
      <c r="D1976">
        <v>41642.025909054733</v>
      </c>
    </row>
    <row r="1977" spans="1:4">
      <c r="A1977" s="92">
        <v>2070</v>
      </c>
      <c r="B1977" s="92" t="s">
        <v>289</v>
      </c>
      <c r="C1977" s="92" t="s">
        <v>95</v>
      </c>
      <c r="D1977">
        <v>126.3679667425488</v>
      </c>
    </row>
    <row r="1978" spans="1:4">
      <c r="A1978" s="92">
        <v>2070</v>
      </c>
      <c r="B1978" s="92" t="s">
        <v>289</v>
      </c>
      <c r="C1978" s="92" t="s">
        <v>95</v>
      </c>
      <c r="D1978">
        <v>48228.727673339847</v>
      </c>
    </row>
    <row r="1979" spans="1:4">
      <c r="A1979" s="92">
        <v>2070</v>
      </c>
      <c r="B1979" s="92" t="s">
        <v>289</v>
      </c>
      <c r="C1979" s="92" t="s">
        <v>95</v>
      </c>
      <c r="D1979">
        <v>7702.6862251281736</v>
      </c>
    </row>
    <row r="1980" spans="1:4">
      <c r="A1980" s="92">
        <v>2070</v>
      </c>
      <c r="B1980" s="92" t="s">
        <v>289</v>
      </c>
      <c r="C1980" s="92" t="s">
        <v>95</v>
      </c>
      <c r="D1980">
        <v>7501.5768402099611</v>
      </c>
    </row>
    <row r="1981" spans="1:4">
      <c r="A1981" s="92">
        <v>2070</v>
      </c>
      <c r="B1981" s="92" t="s">
        <v>289</v>
      </c>
      <c r="C1981" s="92" t="s">
        <v>95</v>
      </c>
      <c r="D1981">
        <v>146.4876440286636</v>
      </c>
    </row>
    <row r="1982" spans="1:4">
      <c r="A1982" s="92">
        <v>2070</v>
      </c>
      <c r="B1982" s="92" t="s">
        <v>289</v>
      </c>
      <c r="C1982" s="92" t="s">
        <v>95</v>
      </c>
      <c r="D1982">
        <v>713.16381785869601</v>
      </c>
    </row>
    <row r="1983" spans="1:4">
      <c r="A1983" s="92">
        <v>2070</v>
      </c>
      <c r="B1983" s="92" t="s">
        <v>289</v>
      </c>
      <c r="C1983" s="92" t="s">
        <v>95</v>
      </c>
      <c r="D1983">
        <v>11267.526452636719</v>
      </c>
    </row>
    <row r="1984" spans="1:4">
      <c r="A1984" s="92">
        <v>2070</v>
      </c>
      <c r="B1984" s="92" t="s">
        <v>289</v>
      </c>
      <c r="C1984" s="92" t="s">
        <v>99</v>
      </c>
      <c r="D1984">
        <v>1028.991668292633</v>
      </c>
    </row>
    <row r="1985" spans="1:4">
      <c r="A1985" s="92">
        <v>2070</v>
      </c>
      <c r="B1985" s="92" t="s">
        <v>289</v>
      </c>
      <c r="C1985" s="92" t="s">
        <v>99</v>
      </c>
      <c r="D1985">
        <v>308129.30497956509</v>
      </c>
    </row>
    <row r="1986" spans="1:4">
      <c r="A1986" s="92">
        <v>2070</v>
      </c>
      <c r="B1986" s="92" t="s">
        <v>289</v>
      </c>
      <c r="C1986" s="92" t="s">
        <v>99</v>
      </c>
      <c r="D1986">
        <v>23202.842904760349</v>
      </c>
    </row>
    <row r="1987" spans="1:4">
      <c r="A1987" s="92">
        <v>2070</v>
      </c>
      <c r="B1987" s="92" t="s">
        <v>289</v>
      </c>
      <c r="C1987" s="92" t="s">
        <v>99</v>
      </c>
      <c r="D1987">
        <v>7925.9642397482121</v>
      </c>
    </row>
    <row r="1988" spans="1:4">
      <c r="A1988" s="92">
        <v>2070</v>
      </c>
      <c r="B1988" s="92" t="s">
        <v>289</v>
      </c>
      <c r="C1988" s="92" t="s">
        <v>102</v>
      </c>
      <c r="D1988">
        <v>3035.6420730590821</v>
      </c>
    </row>
    <row r="1989" spans="1:4">
      <c r="A1989" s="92">
        <v>2070</v>
      </c>
      <c r="B1989" s="92" t="s">
        <v>289</v>
      </c>
      <c r="C1989" s="92" t="s">
        <v>102</v>
      </c>
      <c r="D1989">
        <v>3059.2131227970171</v>
      </c>
    </row>
    <row r="1990" spans="1:4">
      <c r="A1990" s="92">
        <v>2070</v>
      </c>
      <c r="B1990" s="92" t="s">
        <v>289</v>
      </c>
      <c r="C1990" s="92" t="s">
        <v>102</v>
      </c>
      <c r="D1990">
        <v>1396.4283454418201</v>
      </c>
    </row>
    <row r="1991" spans="1:4">
      <c r="A1991" s="92">
        <v>2070</v>
      </c>
      <c r="B1991" s="92" t="s">
        <v>289</v>
      </c>
      <c r="C1991" s="92" t="s">
        <v>102</v>
      </c>
      <c r="D1991">
        <v>107176.21538033739</v>
      </c>
    </row>
    <row r="1992" spans="1:4">
      <c r="A1992" s="92">
        <v>2070</v>
      </c>
      <c r="B1992" s="92" t="s">
        <v>289</v>
      </c>
      <c r="C1992" s="92" t="s">
        <v>102</v>
      </c>
      <c r="D1992">
        <v>17667.88365478515</v>
      </c>
    </row>
    <row r="1993" spans="1:4">
      <c r="A1993" s="92">
        <v>2070</v>
      </c>
      <c r="B1993" s="92" t="s">
        <v>289</v>
      </c>
      <c r="C1993" s="92" t="s">
        <v>102</v>
      </c>
      <c r="D1993">
        <v>23010.714161682132</v>
      </c>
    </row>
    <row r="1994" spans="1:4">
      <c r="A1994" s="92">
        <v>2070</v>
      </c>
      <c r="B1994" s="92" t="s">
        <v>289</v>
      </c>
      <c r="C1994" s="92" t="s">
        <v>102</v>
      </c>
      <c r="D1994">
        <v>40684.98461151123</v>
      </c>
    </row>
    <row r="1995" spans="1:4">
      <c r="A1995" s="92">
        <v>2070</v>
      </c>
      <c r="B1995" s="92" t="s">
        <v>289</v>
      </c>
      <c r="C1995" s="92" t="s">
        <v>108</v>
      </c>
      <c r="D1995">
        <v>49067.784005049762</v>
      </c>
    </row>
    <row r="1996" spans="1:4">
      <c r="A1996" s="92">
        <v>2070</v>
      </c>
      <c r="B1996" s="92" t="s">
        <v>289</v>
      </c>
      <c r="C1996" s="92" t="s">
        <v>108</v>
      </c>
      <c r="D1996">
        <v>121812.5034912109</v>
      </c>
    </row>
    <row r="1997" spans="1:4">
      <c r="A1997" s="92">
        <v>2070</v>
      </c>
      <c r="B1997" s="92" t="s">
        <v>289</v>
      </c>
      <c r="C1997" s="92" t="s">
        <v>108</v>
      </c>
      <c r="D1997">
        <v>26443.18496181917</v>
      </c>
    </row>
    <row r="1998" spans="1:4">
      <c r="A1998" s="92">
        <v>2070</v>
      </c>
      <c r="B1998" s="92" t="s">
        <v>289</v>
      </c>
      <c r="C1998" s="92" t="s">
        <v>108</v>
      </c>
      <c r="D1998">
        <v>6.2444922489468572E-14</v>
      </c>
    </row>
    <row r="1999" spans="1:4">
      <c r="A1999" s="92">
        <v>2070</v>
      </c>
      <c r="B1999" s="92" t="s">
        <v>289</v>
      </c>
      <c r="C1999" s="92" t="s">
        <v>110</v>
      </c>
      <c r="D1999">
        <v>1675.814838075871</v>
      </c>
    </row>
    <row r="2000" spans="1:4">
      <c r="A2000" s="92">
        <v>2070</v>
      </c>
      <c r="B2000" s="92" t="s">
        <v>289</v>
      </c>
      <c r="C2000" s="92" t="s">
        <v>110</v>
      </c>
      <c r="D2000">
        <v>24.748094760910831</v>
      </c>
    </row>
    <row r="2001" spans="1:4">
      <c r="A2001" s="92">
        <v>2070</v>
      </c>
      <c r="B2001" s="92" t="s">
        <v>289</v>
      </c>
      <c r="C2001" s="92" t="s">
        <v>180</v>
      </c>
      <c r="D2001">
        <v>0.76634617197666133</v>
      </c>
    </row>
    <row r="2002" spans="1:4">
      <c r="A2002" s="92">
        <v>2070</v>
      </c>
      <c r="B2002" s="92" t="s">
        <v>289</v>
      </c>
      <c r="C2002" s="92" t="s">
        <v>180</v>
      </c>
      <c r="D2002">
        <v>7471.6254303733394</v>
      </c>
    </row>
    <row r="2003" spans="1:4">
      <c r="A2003" s="92">
        <v>2070</v>
      </c>
      <c r="B2003" s="92" t="s">
        <v>289</v>
      </c>
      <c r="C2003" s="92" t="s">
        <v>180</v>
      </c>
      <c r="D2003">
        <v>1.8863799505384129</v>
      </c>
    </row>
    <row r="2004" spans="1:4">
      <c r="A2004" s="92">
        <v>2070</v>
      </c>
      <c r="B2004" s="92" t="s">
        <v>289</v>
      </c>
      <c r="C2004" s="92" t="s">
        <v>180</v>
      </c>
      <c r="D2004">
        <v>487.0993340706292</v>
      </c>
    </row>
    <row r="2005" spans="1:4">
      <c r="A2005" s="92">
        <v>2070</v>
      </c>
      <c r="B2005" s="92" t="s">
        <v>289</v>
      </c>
      <c r="C2005" s="92" t="s">
        <v>180</v>
      </c>
      <c r="D2005">
        <v>0.18093265993930649</v>
      </c>
    </row>
    <row r="2006" spans="1:4">
      <c r="A2006" s="92">
        <v>2070</v>
      </c>
      <c r="B2006" s="92" t="s">
        <v>289</v>
      </c>
      <c r="C2006" s="92" t="s">
        <v>112</v>
      </c>
      <c r="D2006">
        <v>53252.181576438059</v>
      </c>
    </row>
    <row r="2007" spans="1:4">
      <c r="A2007" s="92">
        <v>2070</v>
      </c>
      <c r="B2007" s="92" t="s">
        <v>289</v>
      </c>
      <c r="C2007" s="92" t="s">
        <v>112</v>
      </c>
      <c r="D2007">
        <v>145.46939369829511</v>
      </c>
    </row>
    <row r="2008" spans="1:4">
      <c r="A2008" s="92">
        <v>2070</v>
      </c>
      <c r="B2008" s="92" t="s">
        <v>289</v>
      </c>
      <c r="C2008" s="92" t="s">
        <v>112</v>
      </c>
      <c r="D2008">
        <v>80.900669433594885</v>
      </c>
    </row>
    <row r="2009" spans="1:4">
      <c r="A2009" s="92">
        <v>2070</v>
      </c>
      <c r="B2009" s="92" t="s">
        <v>289</v>
      </c>
      <c r="C2009" s="92" t="s">
        <v>112</v>
      </c>
      <c r="D2009">
        <v>62204.686694335927</v>
      </c>
    </row>
    <row r="2010" spans="1:4">
      <c r="A2010" s="92">
        <v>2070</v>
      </c>
      <c r="B2010" s="92" t="s">
        <v>289</v>
      </c>
      <c r="C2010" s="92" t="s">
        <v>112</v>
      </c>
      <c r="D2010">
        <v>33845.895876021481</v>
      </c>
    </row>
    <row r="2011" spans="1:4">
      <c r="A2011" s="92">
        <v>2070</v>
      </c>
      <c r="B2011" s="92" t="s">
        <v>289</v>
      </c>
      <c r="C2011" s="92" t="s">
        <v>112</v>
      </c>
      <c r="D2011">
        <v>1321.873700714111</v>
      </c>
    </row>
    <row r="2012" spans="1:4">
      <c r="A2012" s="92">
        <v>2070</v>
      </c>
      <c r="B2012" s="92" t="s">
        <v>289</v>
      </c>
      <c r="C2012" s="92" t="s">
        <v>112</v>
      </c>
      <c r="D2012">
        <v>2236.8188998937612</v>
      </c>
    </row>
    <row r="2013" spans="1:4">
      <c r="A2013" s="92">
        <v>2070</v>
      </c>
      <c r="B2013" s="92" t="s">
        <v>289</v>
      </c>
      <c r="C2013" s="92" t="s">
        <v>112</v>
      </c>
      <c r="D2013">
        <v>105420.8663788823</v>
      </c>
    </row>
    <row r="2014" spans="1:4">
      <c r="A2014" s="92">
        <v>2070</v>
      </c>
      <c r="B2014" s="92" t="s">
        <v>289</v>
      </c>
      <c r="C2014" s="92" t="s">
        <v>112</v>
      </c>
      <c r="D2014">
        <v>6.7087508440017647</v>
      </c>
    </row>
    <row r="2015" spans="1:4">
      <c r="A2015" s="92">
        <v>2070</v>
      </c>
      <c r="B2015" s="92" t="s">
        <v>289</v>
      </c>
      <c r="C2015" s="92" t="s">
        <v>112</v>
      </c>
      <c r="D2015">
        <v>25590.01757384761</v>
      </c>
    </row>
    <row r="2016" spans="1:4">
      <c r="A2016" s="92">
        <v>2070</v>
      </c>
      <c r="B2016" s="92" t="s">
        <v>289</v>
      </c>
      <c r="C2016" s="92" t="s">
        <v>112</v>
      </c>
      <c r="D2016">
        <v>12567.843388252029</v>
      </c>
    </row>
    <row r="2017" spans="1:4">
      <c r="A2017" s="92">
        <v>2070</v>
      </c>
      <c r="B2017" s="92" t="s">
        <v>289</v>
      </c>
      <c r="C2017" s="92" t="s">
        <v>112</v>
      </c>
      <c r="D2017">
        <v>336.05255859374302</v>
      </c>
    </row>
    <row r="2018" spans="1:4">
      <c r="A2018" s="92">
        <v>2070</v>
      </c>
      <c r="B2018" s="92" t="s">
        <v>289</v>
      </c>
      <c r="C2018" s="92" t="s">
        <v>112</v>
      </c>
      <c r="D2018">
        <v>54.299634033202899</v>
      </c>
    </row>
    <row r="2019" spans="1:4">
      <c r="A2019" s="92">
        <v>2070</v>
      </c>
      <c r="B2019" s="92" t="s">
        <v>289</v>
      </c>
      <c r="C2019" s="92" t="s">
        <v>112</v>
      </c>
      <c r="D2019">
        <v>15704.91327998266</v>
      </c>
    </row>
    <row r="2020" spans="1:4">
      <c r="A2020" s="92">
        <v>2070</v>
      </c>
      <c r="B2020" s="92" t="s">
        <v>289</v>
      </c>
      <c r="C2020" s="92" t="s">
        <v>112</v>
      </c>
      <c r="D2020">
        <v>8277.2062929317544</v>
      </c>
    </row>
    <row r="2021" spans="1:4">
      <c r="A2021" s="92">
        <v>2070</v>
      </c>
      <c r="B2021" s="92" t="s">
        <v>289</v>
      </c>
      <c r="C2021" s="92" t="s">
        <v>112</v>
      </c>
      <c r="D2021">
        <v>6.3511875610352027</v>
      </c>
    </row>
    <row r="2022" spans="1:4">
      <c r="A2022" s="92">
        <v>2070</v>
      </c>
      <c r="B2022" s="92" t="s">
        <v>289</v>
      </c>
      <c r="C2022" s="92" t="s">
        <v>115</v>
      </c>
      <c r="D2022">
        <v>51251.138232421858</v>
      </c>
    </row>
    <row r="2023" spans="1:4">
      <c r="A2023" s="92">
        <v>2070</v>
      </c>
      <c r="B2023" s="92" t="s">
        <v>289</v>
      </c>
      <c r="C2023" s="92" t="s">
        <v>115</v>
      </c>
      <c r="D2023">
        <v>175.14203726088141</v>
      </c>
    </row>
    <row r="2024" spans="1:4">
      <c r="A2024" s="92">
        <v>2070</v>
      </c>
      <c r="B2024" s="92" t="s">
        <v>289</v>
      </c>
      <c r="C2024" s="92" t="s">
        <v>118</v>
      </c>
      <c r="D2024">
        <v>65.965936215248519</v>
      </c>
    </row>
    <row r="2025" spans="1:4">
      <c r="A2025" s="92">
        <v>2070</v>
      </c>
      <c r="B2025" s="92" t="s">
        <v>289</v>
      </c>
      <c r="C2025" s="92" t="s">
        <v>118</v>
      </c>
      <c r="D2025">
        <v>15345.851215512639</v>
      </c>
    </row>
    <row r="2026" spans="1:4">
      <c r="A2026" s="92">
        <v>2070</v>
      </c>
      <c r="B2026" s="92" t="s">
        <v>289</v>
      </c>
      <c r="C2026" s="92" t="s">
        <v>121</v>
      </c>
      <c r="D2026">
        <v>64851.360668945323</v>
      </c>
    </row>
    <row r="2027" spans="1:4">
      <c r="A2027" s="92">
        <v>2070</v>
      </c>
      <c r="B2027" s="92" t="s">
        <v>289</v>
      </c>
      <c r="C2027" s="92" t="s">
        <v>121</v>
      </c>
      <c r="D2027">
        <v>34205.371783718947</v>
      </c>
    </row>
    <row r="2028" spans="1:4">
      <c r="A2028" s="92">
        <v>2070</v>
      </c>
      <c r="B2028" s="92" t="s">
        <v>289</v>
      </c>
      <c r="C2028" s="92" t="s">
        <v>181</v>
      </c>
      <c r="D2028">
        <v>37844.886029052723</v>
      </c>
    </row>
    <row r="2029" spans="1:4">
      <c r="A2029" s="92">
        <v>2070</v>
      </c>
      <c r="B2029" s="92" t="s">
        <v>289</v>
      </c>
      <c r="C2029" s="92" t="s">
        <v>181</v>
      </c>
      <c r="D2029">
        <v>41.34080138296391</v>
      </c>
    </row>
    <row r="2030" spans="1:4">
      <c r="A2030" s="92">
        <v>2070</v>
      </c>
      <c r="B2030" s="92" t="s">
        <v>289</v>
      </c>
      <c r="C2030" s="92" t="s">
        <v>181</v>
      </c>
      <c r="D2030">
        <v>2259.5943523406941</v>
      </c>
    </row>
    <row r="2031" spans="1:4">
      <c r="A2031" s="92">
        <v>2070</v>
      </c>
      <c r="B2031" s="92" t="s">
        <v>289</v>
      </c>
      <c r="C2031" s="92" t="s">
        <v>181</v>
      </c>
      <c r="D2031">
        <v>32464.843393418039</v>
      </c>
    </row>
    <row r="2032" spans="1:4">
      <c r="A2032" s="92">
        <v>2070</v>
      </c>
      <c r="B2032" s="92" t="s">
        <v>289</v>
      </c>
      <c r="C2032" s="92" t="s">
        <v>181</v>
      </c>
      <c r="D2032">
        <v>53104.162579345713</v>
      </c>
    </row>
    <row r="2033" spans="1:4">
      <c r="A2033" s="92">
        <v>2070</v>
      </c>
      <c r="B2033" s="92" t="s">
        <v>289</v>
      </c>
      <c r="C2033" s="92" t="s">
        <v>124</v>
      </c>
      <c r="D2033">
        <v>71022.715064107499</v>
      </c>
    </row>
    <row r="2034" spans="1:4">
      <c r="A2034" s="92">
        <v>2070</v>
      </c>
      <c r="B2034" s="92" t="s">
        <v>289</v>
      </c>
      <c r="C2034" s="92" t="s">
        <v>130</v>
      </c>
      <c r="D2034">
        <v>11109.0645423019</v>
      </c>
    </row>
    <row r="2035" spans="1:4">
      <c r="A2035" s="92">
        <v>2070</v>
      </c>
      <c r="B2035" s="92" t="s">
        <v>289</v>
      </c>
      <c r="C2035" s="92" t="s">
        <v>130</v>
      </c>
      <c r="D2035">
        <v>7.9514871561876505E-2</v>
      </c>
    </row>
    <row r="2036" spans="1:4">
      <c r="A2036" s="92">
        <v>2070</v>
      </c>
      <c r="B2036" s="92" t="s">
        <v>289</v>
      </c>
      <c r="C2036" s="92" t="s">
        <v>130</v>
      </c>
      <c r="D2036">
        <v>24898.257118807069</v>
      </c>
    </row>
    <row r="2037" spans="1:4">
      <c r="A2037" s="92">
        <v>2070</v>
      </c>
      <c r="B2037" s="92" t="s">
        <v>289</v>
      </c>
      <c r="C2037" s="92" t="s">
        <v>130</v>
      </c>
      <c r="D2037">
        <v>49385.985085704757</v>
      </c>
    </row>
    <row r="2038" spans="1:4">
      <c r="A2038" s="92">
        <v>2070</v>
      </c>
      <c r="B2038" s="92" t="s">
        <v>289</v>
      </c>
      <c r="C2038" s="92" t="s">
        <v>130</v>
      </c>
      <c r="D2038">
        <v>370.41672937645887</v>
      </c>
    </row>
    <row r="2039" spans="1:4">
      <c r="A2039" s="92">
        <v>2070</v>
      </c>
      <c r="B2039" s="92" t="s">
        <v>289</v>
      </c>
      <c r="C2039" s="92" t="s">
        <v>130</v>
      </c>
      <c r="D2039">
        <v>134927.66830546089</v>
      </c>
    </row>
    <row r="2040" spans="1:4">
      <c r="A2040" s="92">
        <v>2070</v>
      </c>
      <c r="B2040" s="92" t="s">
        <v>289</v>
      </c>
      <c r="C2040" s="92" t="s">
        <v>132</v>
      </c>
      <c r="D2040">
        <v>180287.16041561289</v>
      </c>
    </row>
    <row r="2041" spans="1:4">
      <c r="A2041" s="92">
        <v>2070</v>
      </c>
      <c r="B2041" s="92" t="s">
        <v>289</v>
      </c>
      <c r="C2041" s="92" t="s">
        <v>132</v>
      </c>
      <c r="D2041">
        <v>448395.5423417475</v>
      </c>
    </row>
    <row r="2042" spans="1:4">
      <c r="A2042" s="92">
        <v>2070</v>
      </c>
      <c r="B2042" s="92" t="s">
        <v>289</v>
      </c>
      <c r="C2042" s="92" t="s">
        <v>132</v>
      </c>
      <c r="D2042">
        <v>176533.9354736328</v>
      </c>
    </row>
    <row r="2043" spans="1:4">
      <c r="A2043" s="92">
        <v>2070</v>
      </c>
      <c r="B2043" s="92" t="s">
        <v>289</v>
      </c>
      <c r="C2043" s="92" t="s">
        <v>132</v>
      </c>
      <c r="D2043">
        <v>13157.346585750571</v>
      </c>
    </row>
    <row r="2044" spans="1:4">
      <c r="A2044" s="92">
        <v>2070</v>
      </c>
      <c r="B2044" s="92" t="s">
        <v>289</v>
      </c>
      <c r="C2044" s="92" t="s">
        <v>287</v>
      </c>
      <c r="D2044">
        <v>9601.2210779146353</v>
      </c>
    </row>
    <row r="2045" spans="1:4">
      <c r="A2045" s="92">
        <v>2070</v>
      </c>
      <c r="B2045" s="92" t="s">
        <v>289</v>
      </c>
      <c r="C2045" s="92" t="s">
        <v>287</v>
      </c>
      <c r="D2045">
        <v>7367.9393058668538</v>
      </c>
    </row>
    <row r="2046" spans="1:4">
      <c r="A2046" s="92">
        <v>2070</v>
      </c>
      <c r="B2046" s="92" t="s">
        <v>289</v>
      </c>
      <c r="C2046" s="92" t="s">
        <v>141</v>
      </c>
      <c r="D2046">
        <v>1586.160741897849</v>
      </c>
    </row>
    <row r="2047" spans="1:4">
      <c r="A2047" s="92">
        <v>2070</v>
      </c>
      <c r="B2047" s="92" t="s">
        <v>289</v>
      </c>
      <c r="C2047" s="92" t="s">
        <v>141</v>
      </c>
      <c r="D2047">
        <v>56621.777050781238</v>
      </c>
    </row>
    <row r="2048" spans="1:4">
      <c r="A2048" s="92">
        <v>2070</v>
      </c>
      <c r="B2048" s="92" t="s">
        <v>289</v>
      </c>
      <c r="C2048" s="92" t="s">
        <v>141</v>
      </c>
      <c r="D2048">
        <v>34020.132023996033</v>
      </c>
    </row>
    <row r="2049" spans="1:4">
      <c r="A2049" s="92">
        <v>2070</v>
      </c>
      <c r="B2049" s="92" t="s">
        <v>289</v>
      </c>
      <c r="C2049" s="92" t="s">
        <v>141</v>
      </c>
      <c r="D2049">
        <v>1408.002165611683</v>
      </c>
    </row>
    <row r="2050" spans="1:4">
      <c r="A2050" s="92">
        <v>2070</v>
      </c>
      <c r="B2050" s="92" t="s">
        <v>289</v>
      </c>
      <c r="C2050" s="92" t="s">
        <v>141</v>
      </c>
      <c r="D2050">
        <v>175546.69713059149</v>
      </c>
    </row>
    <row r="2051" spans="1:4">
      <c r="A2051" s="92">
        <v>2070</v>
      </c>
      <c r="B2051" s="92" t="s">
        <v>289</v>
      </c>
      <c r="C2051" s="92" t="s">
        <v>141</v>
      </c>
      <c r="D2051">
        <v>6412.2689104351466</v>
      </c>
    </row>
    <row r="2052" spans="1:4">
      <c r="A2052" s="92">
        <v>2070</v>
      </c>
      <c r="B2052" s="92" t="s">
        <v>289</v>
      </c>
      <c r="C2052" s="92" t="s">
        <v>141</v>
      </c>
      <c r="D2052">
        <v>38252.772802734369</v>
      </c>
    </row>
    <row r="2053" spans="1:4">
      <c r="A2053" s="92">
        <v>2070</v>
      </c>
      <c r="B2053" s="92" t="s">
        <v>289</v>
      </c>
      <c r="C2053" s="92" t="s">
        <v>141</v>
      </c>
      <c r="D2053">
        <v>1487.5879223203169</v>
      </c>
    </row>
    <row r="2054" spans="1:4">
      <c r="A2054" s="92">
        <v>2070</v>
      </c>
      <c r="B2054" s="92" t="s">
        <v>289</v>
      </c>
      <c r="C2054" s="92" t="s">
        <v>141</v>
      </c>
      <c r="D2054">
        <v>740.57098015535564</v>
      </c>
    </row>
    <row r="2055" spans="1:4">
      <c r="A2055" s="92">
        <v>2070</v>
      </c>
      <c r="B2055" s="92" t="s">
        <v>289</v>
      </c>
      <c r="C2055" s="92" t="s">
        <v>141</v>
      </c>
      <c r="D2055">
        <v>60.693655321162318</v>
      </c>
    </row>
    <row r="2056" spans="1:4">
      <c r="A2056" s="92">
        <v>2070</v>
      </c>
      <c r="B2056" s="92" t="s">
        <v>289</v>
      </c>
      <c r="C2056" s="92" t="s">
        <v>182</v>
      </c>
      <c r="D2056">
        <v>12301.89147949218</v>
      </c>
    </row>
    <row r="2057" spans="1:4">
      <c r="A2057" s="92">
        <v>2070</v>
      </c>
      <c r="B2057" s="92" t="s">
        <v>289</v>
      </c>
      <c r="C2057" s="92" t="s">
        <v>182</v>
      </c>
      <c r="D2057">
        <v>6162.134991455081</v>
      </c>
    </row>
    <row r="2058" spans="1:4">
      <c r="A2058" s="92">
        <v>2070</v>
      </c>
      <c r="B2058" s="92" t="s">
        <v>289</v>
      </c>
      <c r="C2058" s="92" t="s">
        <v>182</v>
      </c>
      <c r="D2058">
        <v>4459.2434936523496</v>
      </c>
    </row>
    <row r="2059" spans="1:4">
      <c r="A2059" s="92">
        <v>2070</v>
      </c>
      <c r="B2059" s="92" t="s">
        <v>289</v>
      </c>
      <c r="C2059" s="92" t="s">
        <v>144</v>
      </c>
      <c r="D2059">
        <v>3078.6373580932559</v>
      </c>
    </row>
    <row r="2060" spans="1:4">
      <c r="A2060" s="92">
        <v>2070</v>
      </c>
      <c r="B2060" s="92" t="s">
        <v>289</v>
      </c>
      <c r="C2060" s="92" t="s">
        <v>144</v>
      </c>
      <c r="D2060">
        <v>4151.6693405151391</v>
      </c>
    </row>
    <row r="2061" spans="1:4">
      <c r="A2061" s="92">
        <v>2070</v>
      </c>
      <c r="B2061" s="92" t="s">
        <v>289</v>
      </c>
      <c r="C2061" s="92" t="s">
        <v>144</v>
      </c>
      <c r="D2061">
        <v>24.37137695312413</v>
      </c>
    </row>
    <row r="2062" spans="1:4">
      <c r="A2062" s="92">
        <v>2070</v>
      </c>
      <c r="B2062" s="92" t="s">
        <v>289</v>
      </c>
      <c r="C2062" s="92" t="s">
        <v>144</v>
      </c>
      <c r="D2062">
        <v>1220.947780418398</v>
      </c>
    </row>
    <row r="2063" spans="1:4">
      <c r="A2063" s="92">
        <v>2070</v>
      </c>
      <c r="B2063" s="92" t="s">
        <v>289</v>
      </c>
      <c r="C2063" s="92" t="s">
        <v>144</v>
      </c>
      <c r="D2063">
        <v>1010.369746398929</v>
      </c>
    </row>
    <row r="2064" spans="1:4">
      <c r="A2064" s="92">
        <v>2070</v>
      </c>
      <c r="B2064" s="92" t="s">
        <v>289</v>
      </c>
      <c r="C2064" s="92" t="s">
        <v>144</v>
      </c>
      <c r="D2064">
        <v>1134.3209440231319</v>
      </c>
    </row>
    <row r="2065" spans="1:4">
      <c r="A2065" s="92">
        <v>2070</v>
      </c>
      <c r="B2065" s="92" t="s">
        <v>289</v>
      </c>
      <c r="C2065" s="92" t="s">
        <v>144</v>
      </c>
      <c r="D2065">
        <v>26.3424383697511</v>
      </c>
    </row>
    <row r="2066" spans="1:4">
      <c r="A2066" s="92">
        <v>2070</v>
      </c>
      <c r="B2066" s="92" t="s">
        <v>289</v>
      </c>
      <c r="C2066" s="92" t="s">
        <v>147</v>
      </c>
      <c r="D2066">
        <v>42349.553555297847</v>
      </c>
    </row>
    <row r="2067" spans="1:4">
      <c r="A2067" s="92">
        <v>2070</v>
      </c>
      <c r="B2067" s="92" t="s">
        <v>289</v>
      </c>
      <c r="C2067" s="92" t="s">
        <v>147</v>
      </c>
      <c r="D2067">
        <v>11359.2115447998</v>
      </c>
    </row>
    <row r="2068" spans="1:4">
      <c r="A2068" s="92">
        <v>2070</v>
      </c>
      <c r="B2068" s="92" t="s">
        <v>289</v>
      </c>
      <c r="C2068" s="92" t="s">
        <v>147</v>
      </c>
      <c r="D2068">
        <v>13462.90485343933</v>
      </c>
    </row>
    <row r="2069" spans="1:4">
      <c r="A2069" s="92">
        <v>2070</v>
      </c>
      <c r="B2069" s="92" t="s">
        <v>289</v>
      </c>
      <c r="C2069" s="92" t="s">
        <v>147</v>
      </c>
      <c r="D2069">
        <v>34153.818856811522</v>
      </c>
    </row>
    <row r="2070" spans="1:4">
      <c r="A2070" s="92">
        <v>2070</v>
      </c>
      <c r="B2070" s="92" t="s">
        <v>289</v>
      </c>
      <c r="C2070" s="92" t="s">
        <v>147</v>
      </c>
      <c r="D2070">
        <v>13479.45751384229</v>
      </c>
    </row>
    <row r="2071" spans="1:4">
      <c r="A2071" s="92">
        <v>2070</v>
      </c>
      <c r="B2071" s="92" t="s">
        <v>289</v>
      </c>
      <c r="C2071" s="92" t="s">
        <v>183</v>
      </c>
      <c r="D2071">
        <v>7113.1476704700626</v>
      </c>
    </row>
    <row r="2072" spans="1:4">
      <c r="A2072" s="92">
        <v>2070</v>
      </c>
      <c r="B2072" s="92" t="s">
        <v>289</v>
      </c>
      <c r="C2072" s="92" t="s">
        <v>183</v>
      </c>
      <c r="D2072">
        <v>613.38911497592926</v>
      </c>
    </row>
    <row r="2073" spans="1:4">
      <c r="A2073" s="92">
        <v>2070</v>
      </c>
      <c r="B2073" s="92" t="s">
        <v>289</v>
      </c>
      <c r="C2073" s="92" t="s">
        <v>183</v>
      </c>
      <c r="D2073">
        <v>34484.085167312624</v>
      </c>
    </row>
    <row r="2074" spans="1:4">
      <c r="A2074" s="92">
        <v>2070</v>
      </c>
      <c r="B2074" s="92" t="s">
        <v>289</v>
      </c>
      <c r="C2074" s="92" t="s">
        <v>183</v>
      </c>
      <c r="D2074">
        <v>81334.936775629263</v>
      </c>
    </row>
    <row r="2075" spans="1:4">
      <c r="A2075" s="92">
        <v>2070</v>
      </c>
      <c r="B2075" s="92" t="s">
        <v>289</v>
      </c>
      <c r="C2075" s="92" t="s">
        <v>149</v>
      </c>
      <c r="D2075">
        <v>7625.381607848276</v>
      </c>
    </row>
    <row r="2076" spans="1:4">
      <c r="A2076" s="92">
        <v>2070</v>
      </c>
      <c r="B2076" s="92" t="s">
        <v>289</v>
      </c>
      <c r="C2076" s="92" t="s">
        <v>149</v>
      </c>
      <c r="D2076">
        <v>61.746957303529634</v>
      </c>
    </row>
    <row r="2077" spans="1:4">
      <c r="A2077" s="92">
        <v>2070</v>
      </c>
      <c r="B2077" s="92" t="s">
        <v>289</v>
      </c>
      <c r="C2077" s="92" t="s">
        <v>149</v>
      </c>
      <c r="D2077">
        <v>904.20397639332225</v>
      </c>
    </row>
    <row r="2078" spans="1:4">
      <c r="A2078" s="92">
        <v>2070</v>
      </c>
      <c r="B2078" s="92" t="s">
        <v>289</v>
      </c>
      <c r="C2078" s="92" t="s">
        <v>149</v>
      </c>
      <c r="D2078">
        <v>8.3132217293524491</v>
      </c>
    </row>
    <row r="2079" spans="1:4">
      <c r="A2079" s="92">
        <v>2070</v>
      </c>
      <c r="B2079" s="92" t="s">
        <v>289</v>
      </c>
      <c r="C2079" s="92" t="s">
        <v>155</v>
      </c>
      <c r="D2079">
        <v>18806.535846654391</v>
      </c>
    </row>
    <row r="2080" spans="1:4">
      <c r="A2080" s="92">
        <v>2070</v>
      </c>
      <c r="B2080" s="92" t="s">
        <v>289</v>
      </c>
      <c r="C2080" s="92" t="s">
        <v>155</v>
      </c>
      <c r="D2080">
        <v>24392.754736328119</v>
      </c>
    </row>
    <row r="2081" spans="1:4">
      <c r="A2081" s="92">
        <v>2070</v>
      </c>
      <c r="B2081" s="92" t="s">
        <v>289</v>
      </c>
      <c r="C2081" s="92" t="s">
        <v>155</v>
      </c>
      <c r="D2081">
        <v>5428.1883669903445</v>
      </c>
    </row>
    <row r="2082" spans="1:4">
      <c r="A2082" s="92">
        <v>2070</v>
      </c>
      <c r="B2082" s="92" t="s">
        <v>289</v>
      </c>
      <c r="C2082" s="92" t="s">
        <v>155</v>
      </c>
      <c r="D2082">
        <v>66906.378534364252</v>
      </c>
    </row>
    <row r="2083" spans="1:4">
      <c r="A2083" s="92">
        <v>2070</v>
      </c>
      <c r="B2083" s="92" t="s">
        <v>289</v>
      </c>
      <c r="C2083" s="92" t="s">
        <v>155</v>
      </c>
      <c r="D2083">
        <v>86312.875378929966</v>
      </c>
    </row>
    <row r="2084" spans="1:4">
      <c r="A2084" s="92">
        <v>2070</v>
      </c>
      <c r="B2084" s="92" t="s">
        <v>289</v>
      </c>
      <c r="C2084" s="92" t="s">
        <v>155</v>
      </c>
      <c r="D2084">
        <v>154.1236904733766</v>
      </c>
    </row>
    <row r="2085" spans="1:4">
      <c r="A2085" s="92">
        <v>2070</v>
      </c>
      <c r="B2085" s="92" t="s">
        <v>289</v>
      </c>
      <c r="C2085" s="92" t="s">
        <v>155</v>
      </c>
      <c r="D2085">
        <v>2933.3856991928078</v>
      </c>
    </row>
    <row r="2086" spans="1:4">
      <c r="A2086" s="92">
        <v>2080</v>
      </c>
      <c r="B2086" s="92" t="s">
        <v>289</v>
      </c>
      <c r="C2086" s="92" t="s">
        <v>78</v>
      </c>
      <c r="D2086">
        <v>453.73471667883848</v>
      </c>
    </row>
    <row r="2087" spans="1:4">
      <c r="A2087" s="92">
        <v>2080</v>
      </c>
      <c r="B2087" s="92" t="s">
        <v>289</v>
      </c>
      <c r="C2087" s="92" t="s">
        <v>78</v>
      </c>
      <c r="D2087">
        <v>42820.019696452247</v>
      </c>
    </row>
    <row r="2088" spans="1:4">
      <c r="A2088" s="92">
        <v>2080</v>
      </c>
      <c r="B2088" s="92" t="s">
        <v>289</v>
      </c>
      <c r="C2088" s="92" t="s">
        <v>78</v>
      </c>
      <c r="D2088">
        <v>5490.1931286422296</v>
      </c>
    </row>
    <row r="2089" spans="1:4">
      <c r="A2089" s="92">
        <v>2080</v>
      </c>
      <c r="B2089" s="92" t="s">
        <v>289</v>
      </c>
      <c r="C2089" s="92" t="s">
        <v>78</v>
      </c>
      <c r="D2089">
        <v>3396.9667117266781</v>
      </c>
    </row>
    <row r="2090" spans="1:4">
      <c r="A2090" s="92">
        <v>2080</v>
      </c>
      <c r="B2090" s="92" t="s">
        <v>289</v>
      </c>
      <c r="C2090" s="92" t="s">
        <v>78</v>
      </c>
      <c r="D2090">
        <v>84729.850288255009</v>
      </c>
    </row>
    <row r="2091" spans="1:4">
      <c r="A2091" s="92">
        <v>2080</v>
      </c>
      <c r="B2091" s="92" t="s">
        <v>289</v>
      </c>
      <c r="C2091" s="92" t="s">
        <v>78</v>
      </c>
      <c r="D2091">
        <v>30074.144618162551</v>
      </c>
    </row>
    <row r="2092" spans="1:4">
      <c r="A2092" s="92">
        <v>2080</v>
      </c>
      <c r="B2092" s="92" t="s">
        <v>289</v>
      </c>
      <c r="C2092" s="92" t="s">
        <v>78</v>
      </c>
      <c r="D2092">
        <v>828.41895982940866</v>
      </c>
    </row>
    <row r="2093" spans="1:4">
      <c r="A2093" s="92">
        <v>2080</v>
      </c>
      <c r="B2093" s="92" t="s">
        <v>289</v>
      </c>
      <c r="C2093" s="92" t="s">
        <v>78</v>
      </c>
      <c r="D2093">
        <v>1435.707725275121</v>
      </c>
    </row>
    <row r="2094" spans="1:4">
      <c r="A2094" s="92">
        <v>2080</v>
      </c>
      <c r="B2094" s="92" t="s">
        <v>289</v>
      </c>
      <c r="C2094" s="92" t="s">
        <v>81</v>
      </c>
      <c r="D2094">
        <v>194.39751014709509</v>
      </c>
    </row>
    <row r="2095" spans="1:4">
      <c r="A2095" s="92">
        <v>2080</v>
      </c>
      <c r="B2095" s="92" t="s">
        <v>289</v>
      </c>
      <c r="C2095" s="92" t="s">
        <v>81</v>
      </c>
      <c r="D2095">
        <v>2381.8133785247751</v>
      </c>
    </row>
    <row r="2096" spans="1:4">
      <c r="A2096" s="92">
        <v>2080</v>
      </c>
      <c r="B2096" s="92" t="s">
        <v>289</v>
      </c>
      <c r="C2096" s="92" t="s">
        <v>81</v>
      </c>
      <c r="D2096">
        <v>40183.641552734378</v>
      </c>
    </row>
    <row r="2097" spans="1:4">
      <c r="A2097" s="92">
        <v>2080</v>
      </c>
      <c r="B2097" s="92" t="s">
        <v>289</v>
      </c>
      <c r="C2097" s="92" t="s">
        <v>81</v>
      </c>
      <c r="D2097">
        <v>31462.124087524418</v>
      </c>
    </row>
    <row r="2098" spans="1:4">
      <c r="A2098" s="92">
        <v>2080</v>
      </c>
      <c r="B2098" s="92" t="s">
        <v>289</v>
      </c>
      <c r="C2098" s="92" t="s">
        <v>81</v>
      </c>
      <c r="D2098">
        <v>8905.6498748779304</v>
      </c>
    </row>
    <row r="2099" spans="1:4">
      <c r="A2099" s="92">
        <v>2080</v>
      </c>
      <c r="B2099" s="92" t="s">
        <v>289</v>
      </c>
      <c r="C2099" s="92" t="s">
        <v>81</v>
      </c>
      <c r="D2099">
        <v>5118.9537704467848</v>
      </c>
    </row>
    <row r="2100" spans="1:4">
      <c r="A2100" s="92">
        <v>2080</v>
      </c>
      <c r="B2100" s="92" t="s">
        <v>289</v>
      </c>
      <c r="C2100" s="92" t="s">
        <v>81</v>
      </c>
      <c r="D2100">
        <v>869.31440773010252</v>
      </c>
    </row>
    <row r="2101" spans="1:4">
      <c r="A2101" s="92">
        <v>2080</v>
      </c>
      <c r="B2101" s="92" t="s">
        <v>289</v>
      </c>
      <c r="C2101" s="92" t="s">
        <v>81</v>
      </c>
      <c r="D2101">
        <v>81.875392091274222</v>
      </c>
    </row>
    <row r="2102" spans="1:4">
      <c r="A2102" s="92">
        <v>2080</v>
      </c>
      <c r="B2102" s="92" t="s">
        <v>289</v>
      </c>
      <c r="C2102" s="92" t="s">
        <v>81</v>
      </c>
      <c r="D2102">
        <v>5.2769367723465166</v>
      </c>
    </row>
    <row r="2103" spans="1:4">
      <c r="A2103" s="92">
        <v>2080</v>
      </c>
      <c r="B2103" s="92" t="s">
        <v>289</v>
      </c>
      <c r="C2103" s="92" t="s">
        <v>81</v>
      </c>
      <c r="D2103">
        <v>949.56617788158769</v>
      </c>
    </row>
    <row r="2104" spans="1:4">
      <c r="A2104" s="92">
        <v>2080</v>
      </c>
      <c r="B2104" s="92" t="s">
        <v>289</v>
      </c>
      <c r="C2104" s="92" t="s">
        <v>81</v>
      </c>
      <c r="D2104">
        <v>142.65320558401831</v>
      </c>
    </row>
    <row r="2105" spans="1:4">
      <c r="A2105" s="92">
        <v>2080</v>
      </c>
      <c r="B2105" s="92" t="s">
        <v>289</v>
      </c>
      <c r="C2105" s="92" t="s">
        <v>87</v>
      </c>
      <c r="D2105">
        <v>20.62089835453893</v>
      </c>
    </row>
    <row r="2106" spans="1:4">
      <c r="A2106" s="92">
        <v>2080</v>
      </c>
      <c r="B2106" s="92" t="s">
        <v>289</v>
      </c>
      <c r="C2106" s="92" t="s">
        <v>87</v>
      </c>
      <c r="D2106">
        <v>49768.211409187323</v>
      </c>
    </row>
    <row r="2107" spans="1:4">
      <c r="A2107" s="92">
        <v>2080</v>
      </c>
      <c r="B2107" s="92" t="s">
        <v>289</v>
      </c>
      <c r="C2107" s="92" t="s">
        <v>87</v>
      </c>
      <c r="D2107">
        <v>1483.612148046647</v>
      </c>
    </row>
    <row r="2108" spans="1:4">
      <c r="A2108" s="92">
        <v>2080</v>
      </c>
      <c r="B2108" s="92" t="s">
        <v>289</v>
      </c>
      <c r="C2108" s="92" t="s">
        <v>87</v>
      </c>
      <c r="D2108">
        <v>31406.379534721382</v>
      </c>
    </row>
    <row r="2109" spans="1:4">
      <c r="A2109" s="92">
        <v>2080</v>
      </c>
      <c r="B2109" s="92" t="s">
        <v>289</v>
      </c>
      <c r="C2109" s="92" t="s">
        <v>87</v>
      </c>
      <c r="D2109">
        <v>35778.637098348467</v>
      </c>
    </row>
    <row r="2110" spans="1:4">
      <c r="A2110" s="92">
        <v>2080</v>
      </c>
      <c r="B2110" s="92" t="s">
        <v>289</v>
      </c>
      <c r="C2110" s="92" t="s">
        <v>87</v>
      </c>
      <c r="D2110">
        <v>2217.7076612532142</v>
      </c>
    </row>
    <row r="2111" spans="1:4">
      <c r="A2111" s="92">
        <v>2080</v>
      </c>
      <c r="B2111" s="92" t="s">
        <v>289</v>
      </c>
      <c r="C2111" s="92" t="s">
        <v>87</v>
      </c>
      <c r="D2111">
        <v>232.64310828220431</v>
      </c>
    </row>
    <row r="2112" spans="1:4">
      <c r="A2112" s="92">
        <v>2080</v>
      </c>
      <c r="B2112" s="92" t="s">
        <v>289</v>
      </c>
      <c r="C2112" s="92" t="s">
        <v>87</v>
      </c>
      <c r="D2112">
        <v>70.814960825432109</v>
      </c>
    </row>
    <row r="2113" spans="1:4">
      <c r="A2113" s="92">
        <v>2080</v>
      </c>
      <c r="B2113" s="92" t="s">
        <v>289</v>
      </c>
      <c r="C2113" s="92" t="s">
        <v>87</v>
      </c>
      <c r="D2113">
        <v>0.26454265985770281</v>
      </c>
    </row>
    <row r="2114" spans="1:4">
      <c r="A2114" s="92">
        <v>2080</v>
      </c>
      <c r="B2114" s="92" t="s">
        <v>289</v>
      </c>
      <c r="C2114" s="92" t="s">
        <v>87</v>
      </c>
      <c r="D2114">
        <v>5830.2384523103046</v>
      </c>
    </row>
    <row r="2115" spans="1:4">
      <c r="A2115" s="92">
        <v>2080</v>
      </c>
      <c r="B2115" s="92" t="s">
        <v>289</v>
      </c>
      <c r="C2115" s="92" t="s">
        <v>87</v>
      </c>
      <c r="D2115">
        <v>1166.408697209592</v>
      </c>
    </row>
    <row r="2116" spans="1:4">
      <c r="A2116" s="92">
        <v>2080</v>
      </c>
      <c r="B2116" s="92" t="s">
        <v>289</v>
      </c>
      <c r="C2116" s="92" t="s">
        <v>87</v>
      </c>
      <c r="D2116">
        <v>462.54814358323682</v>
      </c>
    </row>
    <row r="2117" spans="1:4">
      <c r="A2117" s="92">
        <v>2080</v>
      </c>
      <c r="B2117" s="92" t="s">
        <v>289</v>
      </c>
      <c r="C2117" s="92" t="s">
        <v>84</v>
      </c>
      <c r="D2117">
        <v>10841.75285360722</v>
      </c>
    </row>
    <row r="2118" spans="1:4">
      <c r="A2118" s="92">
        <v>2080</v>
      </c>
      <c r="B2118" s="92" t="s">
        <v>289</v>
      </c>
      <c r="C2118" s="92" t="s">
        <v>84</v>
      </c>
      <c r="D2118">
        <v>3061.5237731933589</v>
      </c>
    </row>
    <row r="2119" spans="1:4">
      <c r="A2119" s="92">
        <v>2080</v>
      </c>
      <c r="B2119" s="92" t="s">
        <v>289</v>
      </c>
      <c r="C2119" s="92" t="s">
        <v>84</v>
      </c>
      <c r="D2119">
        <v>1852.3798033640021</v>
      </c>
    </row>
    <row r="2120" spans="1:4">
      <c r="A2120" s="92">
        <v>2080</v>
      </c>
      <c r="B2120" s="92" t="s">
        <v>289</v>
      </c>
      <c r="C2120" s="92" t="s">
        <v>84</v>
      </c>
      <c r="D2120">
        <v>5.8130051991827161</v>
      </c>
    </row>
    <row r="2121" spans="1:4">
      <c r="A2121" s="92">
        <v>2080</v>
      </c>
      <c r="B2121" s="92" t="s">
        <v>289</v>
      </c>
      <c r="C2121" s="92" t="s">
        <v>84</v>
      </c>
      <c r="D2121">
        <v>1068.1924621582041</v>
      </c>
    </row>
    <row r="2122" spans="1:4">
      <c r="A2122" s="92">
        <v>2080</v>
      </c>
      <c r="B2122" s="92" t="s">
        <v>289</v>
      </c>
      <c r="C2122" s="92" t="s">
        <v>84</v>
      </c>
      <c r="D2122">
        <v>0.74423086811816774</v>
      </c>
    </row>
    <row r="2123" spans="1:4">
      <c r="A2123" s="92">
        <v>2080</v>
      </c>
      <c r="B2123" s="92" t="s">
        <v>289</v>
      </c>
      <c r="C2123" s="92" t="s">
        <v>84</v>
      </c>
      <c r="D2123">
        <v>115.0865438635154</v>
      </c>
    </row>
    <row r="2124" spans="1:4">
      <c r="A2124" s="92">
        <v>2080</v>
      </c>
      <c r="B2124" s="92" t="s">
        <v>289</v>
      </c>
      <c r="C2124" s="92" t="s">
        <v>84</v>
      </c>
      <c r="D2124">
        <v>2474.7247028012539</v>
      </c>
    </row>
    <row r="2125" spans="1:4">
      <c r="A2125" s="92">
        <v>2080</v>
      </c>
      <c r="B2125" s="92" t="s">
        <v>289</v>
      </c>
      <c r="C2125" s="92" t="s">
        <v>84</v>
      </c>
      <c r="D2125">
        <v>1356.609080618694</v>
      </c>
    </row>
    <row r="2126" spans="1:4">
      <c r="A2126" s="92">
        <v>2080</v>
      </c>
      <c r="B2126" s="92" t="s">
        <v>289</v>
      </c>
      <c r="C2126" s="92" t="s">
        <v>84</v>
      </c>
      <c r="D2126">
        <v>26009.984202007181</v>
      </c>
    </row>
    <row r="2127" spans="1:4">
      <c r="A2127" s="92">
        <v>2080</v>
      </c>
      <c r="B2127" s="92" t="s">
        <v>289</v>
      </c>
      <c r="C2127" s="92" t="s">
        <v>84</v>
      </c>
      <c r="D2127">
        <v>1554.728106072321</v>
      </c>
    </row>
    <row r="2128" spans="1:4">
      <c r="A2128" s="92">
        <v>2080</v>
      </c>
      <c r="B2128" s="92" t="s">
        <v>289</v>
      </c>
      <c r="C2128" s="92" t="s">
        <v>90</v>
      </c>
      <c r="D2128">
        <v>698.14626963267006</v>
      </c>
    </row>
    <row r="2129" spans="1:4">
      <c r="A2129" s="92">
        <v>2080</v>
      </c>
      <c r="B2129" s="92" t="s">
        <v>289</v>
      </c>
      <c r="C2129" s="92" t="s">
        <v>90</v>
      </c>
      <c r="D2129">
        <v>1828.841485551143</v>
      </c>
    </row>
    <row r="2130" spans="1:4">
      <c r="A2130" s="92">
        <v>2080</v>
      </c>
      <c r="B2130" s="92" t="s">
        <v>289</v>
      </c>
      <c r="C2130" s="92" t="s">
        <v>90</v>
      </c>
      <c r="D2130">
        <v>21.71134895725217</v>
      </c>
    </row>
    <row r="2131" spans="1:4">
      <c r="A2131" s="92">
        <v>2080</v>
      </c>
      <c r="B2131" s="92" t="s">
        <v>289</v>
      </c>
      <c r="C2131" s="92" t="s">
        <v>90</v>
      </c>
      <c r="D2131">
        <v>1385.8639607521091</v>
      </c>
    </row>
    <row r="2132" spans="1:4">
      <c r="A2132" s="92">
        <v>2080</v>
      </c>
      <c r="B2132" s="92" t="s">
        <v>289</v>
      </c>
      <c r="C2132" s="92" t="s">
        <v>90</v>
      </c>
      <c r="D2132">
        <v>288.97391634867847</v>
      </c>
    </row>
    <row r="2133" spans="1:4">
      <c r="A2133" s="92">
        <v>2080</v>
      </c>
      <c r="B2133" s="92" t="s">
        <v>289</v>
      </c>
      <c r="C2133" s="92" t="s">
        <v>90</v>
      </c>
      <c r="D2133">
        <v>1274.9077512805679</v>
      </c>
    </row>
    <row r="2134" spans="1:4">
      <c r="A2134" s="92">
        <v>2080</v>
      </c>
      <c r="B2134" s="92" t="s">
        <v>289</v>
      </c>
      <c r="C2134" s="92" t="s">
        <v>90</v>
      </c>
      <c r="D2134">
        <v>6124.7412800028269</v>
      </c>
    </row>
    <row r="2135" spans="1:4">
      <c r="A2135" s="92">
        <v>2080</v>
      </c>
      <c r="B2135" s="92" t="s">
        <v>289</v>
      </c>
      <c r="C2135" s="92" t="s">
        <v>90</v>
      </c>
      <c r="D2135">
        <v>27.110546182750198</v>
      </c>
    </row>
    <row r="2136" spans="1:4">
      <c r="A2136" s="92">
        <v>2080</v>
      </c>
      <c r="B2136" s="92" t="s">
        <v>289</v>
      </c>
      <c r="C2136" s="92" t="s">
        <v>95</v>
      </c>
      <c r="D2136">
        <v>11406.9321685791</v>
      </c>
    </row>
    <row r="2137" spans="1:4">
      <c r="A2137" s="92">
        <v>2080</v>
      </c>
      <c r="B2137" s="92" t="s">
        <v>289</v>
      </c>
      <c r="C2137" s="92" t="s">
        <v>95</v>
      </c>
      <c r="D2137">
        <v>39580.469689211277</v>
      </c>
    </row>
    <row r="2138" spans="1:4">
      <c r="A2138" s="92">
        <v>2080</v>
      </c>
      <c r="B2138" s="92" t="s">
        <v>289</v>
      </c>
      <c r="C2138" s="92" t="s">
        <v>95</v>
      </c>
      <c r="D2138">
        <v>101.9150522762891</v>
      </c>
    </row>
    <row r="2139" spans="1:4">
      <c r="A2139" s="92">
        <v>2080</v>
      </c>
      <c r="B2139" s="92" t="s">
        <v>289</v>
      </c>
      <c r="C2139" s="92" t="s">
        <v>95</v>
      </c>
      <c r="D2139">
        <v>48953.718603515626</v>
      </c>
    </row>
    <row r="2140" spans="1:4">
      <c r="A2140" s="92">
        <v>2080</v>
      </c>
      <c r="B2140" s="92" t="s">
        <v>289</v>
      </c>
      <c r="C2140" s="92" t="s">
        <v>95</v>
      </c>
      <c r="D2140">
        <v>7423.2513824128901</v>
      </c>
    </row>
    <row r="2141" spans="1:4">
      <c r="A2141" s="92">
        <v>2080</v>
      </c>
      <c r="B2141" s="92" t="s">
        <v>289</v>
      </c>
      <c r="C2141" s="92" t="s">
        <v>95</v>
      </c>
      <c r="D2141">
        <v>7515.174017333984</v>
      </c>
    </row>
    <row r="2142" spans="1:4">
      <c r="A2142" s="92">
        <v>2080</v>
      </c>
      <c r="B2142" s="92" t="s">
        <v>289</v>
      </c>
      <c r="C2142" s="92" t="s">
        <v>95</v>
      </c>
      <c r="D2142">
        <v>148.21248944997771</v>
      </c>
    </row>
    <row r="2143" spans="1:4">
      <c r="A2143" s="92">
        <v>2080</v>
      </c>
      <c r="B2143" s="92" t="s">
        <v>289</v>
      </c>
      <c r="C2143" s="92" t="s">
        <v>95</v>
      </c>
      <c r="D2143">
        <v>718.42602243423482</v>
      </c>
    </row>
    <row r="2144" spans="1:4">
      <c r="A2144" s="92">
        <v>2080</v>
      </c>
      <c r="B2144" s="92" t="s">
        <v>289</v>
      </c>
      <c r="C2144" s="92" t="s">
        <v>95</v>
      </c>
      <c r="D2144">
        <v>11091.22883911132</v>
      </c>
    </row>
    <row r="2145" spans="1:4">
      <c r="A2145" s="92">
        <v>2080</v>
      </c>
      <c r="B2145" s="92" t="s">
        <v>289</v>
      </c>
      <c r="C2145" s="92" t="s">
        <v>99</v>
      </c>
      <c r="D2145">
        <v>1238.5507565273831</v>
      </c>
    </row>
    <row r="2146" spans="1:4">
      <c r="A2146" s="92">
        <v>2080</v>
      </c>
      <c r="B2146" s="92" t="s">
        <v>289</v>
      </c>
      <c r="C2146" s="92" t="s">
        <v>99</v>
      </c>
      <c r="D2146">
        <v>300750.40380747837</v>
      </c>
    </row>
    <row r="2147" spans="1:4">
      <c r="A2147" s="92">
        <v>2080</v>
      </c>
      <c r="B2147" s="92" t="s">
        <v>289</v>
      </c>
      <c r="C2147" s="92" t="s">
        <v>99</v>
      </c>
      <c r="D2147">
        <v>22437.526699883791</v>
      </c>
    </row>
    <row r="2148" spans="1:4">
      <c r="A2148" s="92">
        <v>2080</v>
      </c>
      <c r="B2148" s="92" t="s">
        <v>289</v>
      </c>
      <c r="C2148" s="92" t="s">
        <v>99</v>
      </c>
      <c r="D2148">
        <v>10884.12008762902</v>
      </c>
    </row>
    <row r="2149" spans="1:4">
      <c r="A2149" s="92">
        <v>2080</v>
      </c>
      <c r="B2149" s="92" t="s">
        <v>289</v>
      </c>
      <c r="C2149" s="92" t="s">
        <v>102</v>
      </c>
      <c r="D2149">
        <v>2898.874743652349</v>
      </c>
    </row>
    <row r="2150" spans="1:4">
      <c r="A2150" s="92">
        <v>2080</v>
      </c>
      <c r="B2150" s="92" t="s">
        <v>289</v>
      </c>
      <c r="C2150" s="92" t="s">
        <v>102</v>
      </c>
      <c r="D2150">
        <v>2771.5366770029068</v>
      </c>
    </row>
    <row r="2151" spans="1:4">
      <c r="A2151" s="92">
        <v>2080</v>
      </c>
      <c r="B2151" s="92" t="s">
        <v>289</v>
      </c>
      <c r="C2151" s="92" t="s">
        <v>102</v>
      </c>
      <c r="D2151">
        <v>1395.193184232709</v>
      </c>
    </row>
    <row r="2152" spans="1:4">
      <c r="A2152" s="92">
        <v>2080</v>
      </c>
      <c r="B2152" s="92" t="s">
        <v>289</v>
      </c>
      <c r="C2152" s="92" t="s">
        <v>102</v>
      </c>
      <c r="D2152">
        <v>96655.755541688064</v>
      </c>
    </row>
    <row r="2153" spans="1:4">
      <c r="A2153" s="92">
        <v>2080</v>
      </c>
      <c r="B2153" s="92" t="s">
        <v>289</v>
      </c>
      <c r="C2153" s="92" t="s">
        <v>102</v>
      </c>
      <c r="D2153">
        <v>15833.75493774415</v>
      </c>
    </row>
    <row r="2154" spans="1:4">
      <c r="A2154" s="92">
        <v>2080</v>
      </c>
      <c r="B2154" s="92" t="s">
        <v>289</v>
      </c>
      <c r="C2154" s="92" t="s">
        <v>102</v>
      </c>
      <c r="D2154">
        <v>21096.925283050539</v>
      </c>
    </row>
    <row r="2155" spans="1:4">
      <c r="A2155" s="92">
        <v>2080</v>
      </c>
      <c r="B2155" s="92" t="s">
        <v>289</v>
      </c>
      <c r="C2155" s="92" t="s">
        <v>102</v>
      </c>
      <c r="D2155">
        <v>40066.959187316897</v>
      </c>
    </row>
    <row r="2156" spans="1:4">
      <c r="A2156" s="92">
        <v>2080</v>
      </c>
      <c r="B2156" s="92" t="s">
        <v>289</v>
      </c>
      <c r="C2156" s="92" t="s">
        <v>108</v>
      </c>
      <c r="D2156">
        <v>45952.47072672248</v>
      </c>
    </row>
    <row r="2157" spans="1:4">
      <c r="A2157" s="92">
        <v>2080</v>
      </c>
      <c r="B2157" s="92" t="s">
        <v>289</v>
      </c>
      <c r="C2157" s="92" t="s">
        <v>108</v>
      </c>
      <c r="D2157">
        <v>127361.40173339839</v>
      </c>
    </row>
    <row r="2158" spans="1:4">
      <c r="A2158" s="92">
        <v>2080</v>
      </c>
      <c r="B2158" s="92" t="s">
        <v>289</v>
      </c>
      <c r="C2158" s="92" t="s">
        <v>108</v>
      </c>
      <c r="D2158">
        <v>23159.82561402005</v>
      </c>
    </row>
    <row r="2159" spans="1:4">
      <c r="A2159" s="92">
        <v>2080</v>
      </c>
      <c r="B2159" s="92" t="s">
        <v>289</v>
      </c>
      <c r="C2159" s="92" t="s">
        <v>110</v>
      </c>
      <c r="D2159">
        <v>1647.478891508583</v>
      </c>
    </row>
    <row r="2160" spans="1:4">
      <c r="A2160" s="92">
        <v>2080</v>
      </c>
      <c r="B2160" s="92" t="s">
        <v>289</v>
      </c>
      <c r="C2160" s="92" t="s">
        <v>110</v>
      </c>
      <c r="D2160">
        <v>24.181820732947259</v>
      </c>
    </row>
    <row r="2161" spans="1:4">
      <c r="A2161" s="92">
        <v>2080</v>
      </c>
      <c r="B2161" s="92" t="s">
        <v>289</v>
      </c>
      <c r="C2161" s="92" t="s">
        <v>180</v>
      </c>
      <c r="D2161">
        <v>0.7794373236008264</v>
      </c>
    </row>
    <row r="2162" spans="1:4">
      <c r="A2162" s="92">
        <v>2080</v>
      </c>
      <c r="B2162" s="92" t="s">
        <v>289</v>
      </c>
      <c r="C2162" s="92" t="s">
        <v>180</v>
      </c>
      <c r="D2162">
        <v>7462.753440055747</v>
      </c>
    </row>
    <row r="2163" spans="1:4">
      <c r="A2163" s="92">
        <v>2080</v>
      </c>
      <c r="B2163" s="92" t="s">
        <v>289</v>
      </c>
      <c r="C2163" s="92" t="s">
        <v>180</v>
      </c>
      <c r="D2163">
        <v>0.78121131007529598</v>
      </c>
    </row>
    <row r="2164" spans="1:4">
      <c r="A2164" s="92">
        <v>2080</v>
      </c>
      <c r="B2164" s="92" t="s">
        <v>289</v>
      </c>
      <c r="C2164" s="92" t="s">
        <v>180</v>
      </c>
      <c r="D2164">
        <v>167.28388415906019</v>
      </c>
    </row>
    <row r="2165" spans="1:4">
      <c r="A2165" s="92">
        <v>2080</v>
      </c>
      <c r="B2165" s="92" t="s">
        <v>289</v>
      </c>
      <c r="C2165" s="92" t="s">
        <v>180</v>
      </c>
      <c r="D2165">
        <v>0.1853797499548544</v>
      </c>
    </row>
    <row r="2166" spans="1:4">
      <c r="A2166" s="92">
        <v>2080</v>
      </c>
      <c r="B2166" s="92" t="s">
        <v>289</v>
      </c>
      <c r="C2166" s="92" t="s">
        <v>112</v>
      </c>
      <c r="D2166">
        <v>54943.411425197242</v>
      </c>
    </row>
    <row r="2167" spans="1:4">
      <c r="A2167" s="92">
        <v>2080</v>
      </c>
      <c r="B2167" s="92" t="s">
        <v>289</v>
      </c>
      <c r="C2167" s="92" t="s">
        <v>112</v>
      </c>
      <c r="D2167">
        <v>79.734419296620871</v>
      </c>
    </row>
    <row r="2168" spans="1:4">
      <c r="A2168" s="92">
        <v>2080</v>
      </c>
      <c r="B2168" s="92" t="s">
        <v>289</v>
      </c>
      <c r="C2168" s="92" t="s">
        <v>112</v>
      </c>
      <c r="D2168">
        <v>79.063682128908113</v>
      </c>
    </row>
    <row r="2169" spans="1:4">
      <c r="A2169" s="92">
        <v>2080</v>
      </c>
      <c r="B2169" s="92" t="s">
        <v>289</v>
      </c>
      <c r="C2169" s="92" t="s">
        <v>112</v>
      </c>
      <c r="D2169">
        <v>58318.268441233573</v>
      </c>
    </row>
    <row r="2170" spans="1:4">
      <c r="A2170" s="92">
        <v>2080</v>
      </c>
      <c r="B2170" s="92" t="s">
        <v>289</v>
      </c>
      <c r="C2170" s="92" t="s">
        <v>112</v>
      </c>
      <c r="D2170">
        <v>28078.882374117031</v>
      </c>
    </row>
    <row r="2171" spans="1:4">
      <c r="A2171" s="92">
        <v>2080</v>
      </c>
      <c r="B2171" s="92" t="s">
        <v>289</v>
      </c>
      <c r="C2171" s="92" t="s">
        <v>112</v>
      </c>
      <c r="D2171">
        <v>1297.630451965337</v>
      </c>
    </row>
    <row r="2172" spans="1:4">
      <c r="A2172" s="92">
        <v>2080</v>
      </c>
      <c r="B2172" s="92" t="s">
        <v>289</v>
      </c>
      <c r="C2172" s="92" t="s">
        <v>112</v>
      </c>
      <c r="D2172">
        <v>2098.3498245239261</v>
      </c>
    </row>
    <row r="2173" spans="1:4">
      <c r="A2173" s="92">
        <v>2080</v>
      </c>
      <c r="B2173" s="92" t="s">
        <v>289</v>
      </c>
      <c r="C2173" s="92" t="s">
        <v>112</v>
      </c>
      <c r="D2173">
        <v>98503.039041238066</v>
      </c>
    </row>
    <row r="2174" spans="1:4">
      <c r="A2174" s="92">
        <v>2080</v>
      </c>
      <c r="B2174" s="92" t="s">
        <v>289</v>
      </c>
      <c r="C2174" s="92" t="s">
        <v>112</v>
      </c>
      <c r="D2174">
        <v>6.8741439580917394</v>
      </c>
    </row>
    <row r="2175" spans="1:4">
      <c r="A2175" s="92">
        <v>2080</v>
      </c>
      <c r="B2175" s="92" t="s">
        <v>289</v>
      </c>
      <c r="C2175" s="92" t="s">
        <v>112</v>
      </c>
      <c r="D2175">
        <v>15608.21637892519</v>
      </c>
    </row>
    <row r="2176" spans="1:4">
      <c r="A2176" s="92">
        <v>2080</v>
      </c>
      <c r="B2176" s="92" t="s">
        <v>289</v>
      </c>
      <c r="C2176" s="92" t="s">
        <v>112</v>
      </c>
      <c r="D2176">
        <v>12227.761901374701</v>
      </c>
    </row>
    <row r="2177" spans="1:4">
      <c r="A2177" s="92">
        <v>2080</v>
      </c>
      <c r="B2177" s="92" t="s">
        <v>289</v>
      </c>
      <c r="C2177" s="92" t="s">
        <v>112</v>
      </c>
      <c r="D2177">
        <v>306.26504199218471</v>
      </c>
    </row>
    <row r="2178" spans="1:4">
      <c r="A2178" s="92">
        <v>2080</v>
      </c>
      <c r="B2178" s="92" t="s">
        <v>289</v>
      </c>
      <c r="C2178" s="92" t="s">
        <v>112</v>
      </c>
      <c r="D2178">
        <v>48.650578124999811</v>
      </c>
    </row>
    <row r="2179" spans="1:4">
      <c r="A2179" s="92">
        <v>2080</v>
      </c>
      <c r="B2179" s="92" t="s">
        <v>289</v>
      </c>
      <c r="C2179" s="92" t="s">
        <v>112</v>
      </c>
      <c r="D2179">
        <v>15059.64703824762</v>
      </c>
    </row>
    <row r="2180" spans="1:4">
      <c r="A2180" s="92">
        <v>2080</v>
      </c>
      <c r="B2180" s="92" t="s">
        <v>289</v>
      </c>
      <c r="C2180" s="92" t="s">
        <v>112</v>
      </c>
      <c r="D2180">
        <v>7372.2781752003111</v>
      </c>
    </row>
    <row r="2181" spans="1:4">
      <c r="A2181" s="92">
        <v>2080</v>
      </c>
      <c r="B2181" s="92" t="s">
        <v>289</v>
      </c>
      <c r="C2181" s="92" t="s">
        <v>112</v>
      </c>
      <c r="D2181">
        <v>6.3056114959717897</v>
      </c>
    </row>
    <row r="2182" spans="1:4">
      <c r="A2182" s="92">
        <v>2080</v>
      </c>
      <c r="B2182" s="92" t="s">
        <v>289</v>
      </c>
      <c r="C2182" s="92" t="s">
        <v>115</v>
      </c>
      <c r="D2182">
        <v>49025.465345005687</v>
      </c>
    </row>
    <row r="2183" spans="1:4">
      <c r="A2183" s="92">
        <v>2080</v>
      </c>
      <c r="B2183" s="92" t="s">
        <v>289</v>
      </c>
      <c r="C2183" s="92" t="s">
        <v>115</v>
      </c>
      <c r="D2183">
        <v>159.0301100973584</v>
      </c>
    </row>
    <row r="2184" spans="1:4">
      <c r="A2184" s="92">
        <v>2080</v>
      </c>
      <c r="B2184" s="92" t="s">
        <v>289</v>
      </c>
      <c r="C2184" s="92" t="s">
        <v>118</v>
      </c>
      <c r="D2184">
        <v>59.025885945859748</v>
      </c>
    </row>
    <row r="2185" spans="1:4">
      <c r="A2185" s="92">
        <v>2080</v>
      </c>
      <c r="B2185" s="92" t="s">
        <v>289</v>
      </c>
      <c r="C2185" s="92" t="s">
        <v>118</v>
      </c>
      <c r="D2185">
        <v>14195.23569449125</v>
      </c>
    </row>
    <row r="2186" spans="1:4">
      <c r="A2186" s="92">
        <v>2080</v>
      </c>
      <c r="B2186" s="92" t="s">
        <v>289</v>
      </c>
      <c r="C2186" s="92" t="s">
        <v>121</v>
      </c>
      <c r="D2186">
        <v>62231.331884765626</v>
      </c>
    </row>
    <row r="2187" spans="1:4">
      <c r="A2187" s="92">
        <v>2080</v>
      </c>
      <c r="B2187" s="92" t="s">
        <v>289</v>
      </c>
      <c r="C2187" s="92" t="s">
        <v>121</v>
      </c>
      <c r="D2187">
        <v>31573.29649843528</v>
      </c>
    </row>
    <row r="2188" spans="1:4">
      <c r="A2188" s="92">
        <v>2080</v>
      </c>
      <c r="B2188" s="92" t="s">
        <v>289</v>
      </c>
      <c r="C2188" s="92" t="s">
        <v>181</v>
      </c>
      <c r="D2188">
        <v>35431.300576782232</v>
      </c>
    </row>
    <row r="2189" spans="1:4">
      <c r="A2189" s="92">
        <v>2080</v>
      </c>
      <c r="B2189" s="92" t="s">
        <v>289</v>
      </c>
      <c r="C2189" s="92" t="s">
        <v>181</v>
      </c>
      <c r="D2189">
        <v>40.041849053950742</v>
      </c>
    </row>
    <row r="2190" spans="1:4">
      <c r="A2190" s="92">
        <v>2080</v>
      </c>
      <c r="B2190" s="92" t="s">
        <v>289</v>
      </c>
      <c r="C2190" s="92" t="s">
        <v>181</v>
      </c>
      <c r="D2190">
        <v>2207.984399032593</v>
      </c>
    </row>
    <row r="2191" spans="1:4">
      <c r="A2191" s="92">
        <v>2080</v>
      </c>
      <c r="B2191" s="92" t="s">
        <v>289</v>
      </c>
      <c r="C2191" s="92" t="s">
        <v>181</v>
      </c>
      <c r="D2191">
        <v>30804.030256598089</v>
      </c>
    </row>
    <row r="2192" spans="1:4">
      <c r="A2192" s="92">
        <v>2080</v>
      </c>
      <c r="B2192" s="92" t="s">
        <v>289</v>
      </c>
      <c r="C2192" s="92" t="s">
        <v>181</v>
      </c>
      <c r="D2192">
        <v>50019.71688842772</v>
      </c>
    </row>
    <row r="2193" spans="1:4">
      <c r="A2193" s="92">
        <v>2080</v>
      </c>
      <c r="B2193" s="92" t="s">
        <v>289</v>
      </c>
      <c r="C2193" s="92" t="s">
        <v>124</v>
      </c>
      <c r="D2193">
        <v>68248.014860916344</v>
      </c>
    </row>
    <row r="2194" spans="1:4">
      <c r="A2194" s="92">
        <v>2080</v>
      </c>
      <c r="B2194" s="92" t="s">
        <v>289</v>
      </c>
      <c r="C2194" s="92" t="s">
        <v>130</v>
      </c>
      <c r="D2194">
        <v>9568.5694580113686</v>
      </c>
    </row>
    <row r="2195" spans="1:4">
      <c r="A2195" s="92">
        <v>2080</v>
      </c>
      <c r="B2195" s="92" t="s">
        <v>289</v>
      </c>
      <c r="C2195" s="92" t="s">
        <v>130</v>
      </c>
      <c r="D2195">
        <v>8.3853297692315615E-2</v>
      </c>
    </row>
    <row r="2196" spans="1:4">
      <c r="A2196" s="92">
        <v>2080</v>
      </c>
      <c r="B2196" s="92" t="s">
        <v>289</v>
      </c>
      <c r="C2196" s="92" t="s">
        <v>130</v>
      </c>
      <c r="D2196">
        <v>29178.347623307669</v>
      </c>
    </row>
    <row r="2197" spans="1:4">
      <c r="A2197" s="92">
        <v>2080</v>
      </c>
      <c r="B2197" s="92" t="s">
        <v>289</v>
      </c>
      <c r="C2197" s="92" t="s">
        <v>130</v>
      </c>
      <c r="D2197">
        <v>47971.639968658819</v>
      </c>
    </row>
    <row r="2198" spans="1:4">
      <c r="A2198" s="92">
        <v>2080</v>
      </c>
      <c r="B2198" s="92" t="s">
        <v>289</v>
      </c>
      <c r="C2198" s="92" t="s">
        <v>130</v>
      </c>
      <c r="D2198">
        <v>366.2740840010718</v>
      </c>
    </row>
    <row r="2199" spans="1:4">
      <c r="A2199" s="92">
        <v>2080</v>
      </c>
      <c r="B2199" s="92" t="s">
        <v>289</v>
      </c>
      <c r="C2199" s="92" t="s">
        <v>130</v>
      </c>
      <c r="D2199">
        <v>128661.8329580671</v>
      </c>
    </row>
    <row r="2200" spans="1:4">
      <c r="A2200" s="92">
        <v>2080</v>
      </c>
      <c r="B2200" s="92" t="s">
        <v>289</v>
      </c>
      <c r="C2200" s="92" t="s">
        <v>132</v>
      </c>
      <c r="D2200">
        <v>161351.82216607139</v>
      </c>
    </row>
    <row r="2201" spans="1:4">
      <c r="A2201" s="92">
        <v>2080</v>
      </c>
      <c r="B2201" s="92" t="s">
        <v>289</v>
      </c>
      <c r="C2201" s="92" t="s">
        <v>132</v>
      </c>
      <c r="D2201">
        <v>429650.64786770463</v>
      </c>
    </row>
    <row r="2202" spans="1:4">
      <c r="A2202" s="92">
        <v>2080</v>
      </c>
      <c r="B2202" s="92" t="s">
        <v>289</v>
      </c>
      <c r="C2202" s="92" t="s">
        <v>132</v>
      </c>
      <c r="D2202">
        <v>159274.3934204102</v>
      </c>
    </row>
    <row r="2203" spans="1:4">
      <c r="A2203" s="92">
        <v>2080</v>
      </c>
      <c r="B2203" s="92" t="s">
        <v>289</v>
      </c>
      <c r="C2203" s="92" t="s">
        <v>132</v>
      </c>
      <c r="D2203">
        <v>10426.08627643585</v>
      </c>
    </row>
    <row r="2204" spans="1:4">
      <c r="A2204" s="92">
        <v>2080</v>
      </c>
      <c r="B2204" s="92" t="s">
        <v>289</v>
      </c>
      <c r="C2204" s="92" t="s">
        <v>287</v>
      </c>
      <c r="D2204">
        <v>8447.9533072765735</v>
      </c>
    </row>
    <row r="2205" spans="1:4">
      <c r="A2205" s="92">
        <v>2080</v>
      </c>
      <c r="B2205" s="92" t="s">
        <v>289</v>
      </c>
      <c r="C2205" s="92" t="s">
        <v>287</v>
      </c>
      <c r="D2205">
        <v>5686.5791948970564</v>
      </c>
    </row>
    <row r="2206" spans="1:4">
      <c r="A2206" s="92">
        <v>2080</v>
      </c>
      <c r="B2206" s="92" t="s">
        <v>289</v>
      </c>
      <c r="C2206" s="92" t="s">
        <v>141</v>
      </c>
      <c r="D2206">
        <v>2726.282827322374</v>
      </c>
    </row>
    <row r="2207" spans="1:4">
      <c r="A2207" s="92">
        <v>2080</v>
      </c>
      <c r="B2207" s="92" t="s">
        <v>289</v>
      </c>
      <c r="C2207" s="92" t="s">
        <v>141</v>
      </c>
      <c r="D2207">
        <v>46780.238476562503</v>
      </c>
    </row>
    <row r="2208" spans="1:4">
      <c r="A2208" s="92">
        <v>2080</v>
      </c>
      <c r="B2208" s="92" t="s">
        <v>289</v>
      </c>
      <c r="C2208" s="92" t="s">
        <v>141</v>
      </c>
      <c r="D2208">
        <v>34396.832833895569</v>
      </c>
    </row>
    <row r="2209" spans="1:4">
      <c r="A2209" s="92">
        <v>2080</v>
      </c>
      <c r="B2209" s="92" t="s">
        <v>289</v>
      </c>
      <c r="C2209" s="92" t="s">
        <v>141</v>
      </c>
      <c r="D2209">
        <v>1379.020202954935</v>
      </c>
    </row>
    <row r="2210" spans="1:4">
      <c r="A2210" s="92">
        <v>2080</v>
      </c>
      <c r="B2210" s="92" t="s">
        <v>289</v>
      </c>
      <c r="C2210" s="92" t="s">
        <v>141</v>
      </c>
      <c r="D2210">
        <v>167852.44387914531</v>
      </c>
    </row>
    <row r="2211" spans="1:4">
      <c r="A2211" s="92">
        <v>2080</v>
      </c>
      <c r="B2211" s="92" t="s">
        <v>289</v>
      </c>
      <c r="C2211" s="92" t="s">
        <v>141</v>
      </c>
      <c r="D2211">
        <v>6124.7606148594796</v>
      </c>
    </row>
    <row r="2212" spans="1:4">
      <c r="A2212" s="92">
        <v>2080</v>
      </c>
      <c r="B2212" s="92" t="s">
        <v>289</v>
      </c>
      <c r="C2212" s="92" t="s">
        <v>141</v>
      </c>
      <c r="D2212">
        <v>35571.894799804693</v>
      </c>
    </row>
    <row r="2213" spans="1:4">
      <c r="A2213" s="92">
        <v>2080</v>
      </c>
      <c r="B2213" s="92" t="s">
        <v>289</v>
      </c>
      <c r="C2213" s="92" t="s">
        <v>141</v>
      </c>
      <c r="D2213">
        <v>1406.5437013399769</v>
      </c>
    </row>
    <row r="2214" spans="1:4">
      <c r="A2214" s="92">
        <v>2080</v>
      </c>
      <c r="B2214" s="92" t="s">
        <v>289</v>
      </c>
      <c r="C2214" s="92" t="s">
        <v>141</v>
      </c>
      <c r="D2214">
        <v>697.57662395104353</v>
      </c>
    </row>
    <row r="2215" spans="1:4">
      <c r="A2215" s="92">
        <v>2080</v>
      </c>
      <c r="B2215" s="92" t="s">
        <v>289</v>
      </c>
      <c r="C2215" s="92" t="s">
        <v>141</v>
      </c>
      <c r="D2215">
        <v>66.233028008166954</v>
      </c>
    </row>
    <row r="2216" spans="1:4">
      <c r="A2216" s="92">
        <v>2080</v>
      </c>
      <c r="B2216" s="92" t="s">
        <v>289</v>
      </c>
      <c r="C2216" s="92" t="s">
        <v>182</v>
      </c>
      <c r="D2216">
        <v>10836.165026855469</v>
      </c>
    </row>
    <row r="2217" spans="1:4">
      <c r="A2217" s="92">
        <v>2080</v>
      </c>
      <c r="B2217" s="92" t="s">
        <v>289</v>
      </c>
      <c r="C2217" s="92" t="s">
        <v>182</v>
      </c>
      <c r="D2217">
        <v>4422.5605712890629</v>
      </c>
    </row>
    <row r="2218" spans="1:4">
      <c r="A2218" s="92">
        <v>2080</v>
      </c>
      <c r="B2218" s="92" t="s">
        <v>289</v>
      </c>
      <c r="C2218" s="92" t="s">
        <v>182</v>
      </c>
      <c r="D2218">
        <v>2548.159167480469</v>
      </c>
    </row>
    <row r="2219" spans="1:4">
      <c r="A2219" s="92">
        <v>2080</v>
      </c>
      <c r="B2219" s="92" t="s">
        <v>289</v>
      </c>
      <c r="C2219" s="92" t="s">
        <v>144</v>
      </c>
      <c r="D2219">
        <v>1271.6748855590811</v>
      </c>
    </row>
    <row r="2220" spans="1:4">
      <c r="A2220" s="92">
        <v>2080</v>
      </c>
      <c r="B2220" s="92" t="s">
        <v>289</v>
      </c>
      <c r="C2220" s="92" t="s">
        <v>144</v>
      </c>
      <c r="D2220">
        <v>3509.4262763977081</v>
      </c>
    </row>
    <row r="2221" spans="1:4">
      <c r="A2221" s="92">
        <v>2080</v>
      </c>
      <c r="B2221" s="92" t="s">
        <v>289</v>
      </c>
      <c r="C2221" s="92" t="s">
        <v>144</v>
      </c>
      <c r="D2221">
        <v>37.260351318358524</v>
      </c>
    </row>
    <row r="2222" spans="1:4">
      <c r="A2222" s="92">
        <v>2080</v>
      </c>
      <c r="B2222" s="92" t="s">
        <v>289</v>
      </c>
      <c r="C2222" s="92" t="s">
        <v>144</v>
      </c>
      <c r="D2222">
        <v>1191.087275314329</v>
      </c>
    </row>
    <row r="2223" spans="1:4">
      <c r="A2223" s="92">
        <v>2080</v>
      </c>
      <c r="B2223" s="92" t="s">
        <v>289</v>
      </c>
      <c r="C2223" s="92" t="s">
        <v>144</v>
      </c>
      <c r="D2223">
        <v>974.29386367798315</v>
      </c>
    </row>
    <row r="2224" spans="1:4">
      <c r="A2224" s="92">
        <v>2080</v>
      </c>
      <c r="B2224" s="92" t="s">
        <v>289</v>
      </c>
      <c r="C2224" s="92" t="s">
        <v>144</v>
      </c>
      <c r="D2224">
        <v>4.190022769927964</v>
      </c>
    </row>
    <row r="2225" spans="1:4">
      <c r="A2225" s="92">
        <v>2080</v>
      </c>
      <c r="B2225" s="92" t="s">
        <v>289</v>
      </c>
      <c r="C2225" s="92" t="s">
        <v>144</v>
      </c>
      <c r="D2225">
        <v>35.705511657714851</v>
      </c>
    </row>
    <row r="2226" spans="1:4">
      <c r="A2226" s="92">
        <v>2080</v>
      </c>
      <c r="B2226" s="92" t="s">
        <v>289</v>
      </c>
      <c r="C2226" s="92" t="s">
        <v>147</v>
      </c>
      <c r="D2226">
        <v>37453.45250854492</v>
      </c>
    </row>
    <row r="2227" spans="1:4">
      <c r="A2227" s="92">
        <v>2080</v>
      </c>
      <c r="B2227" s="92" t="s">
        <v>289</v>
      </c>
      <c r="C2227" s="92" t="s">
        <v>147</v>
      </c>
      <c r="D2227">
        <v>11447.582995605469</v>
      </c>
    </row>
    <row r="2228" spans="1:4">
      <c r="A2228" s="92">
        <v>2080</v>
      </c>
      <c r="B2228" s="92" t="s">
        <v>289</v>
      </c>
      <c r="C2228" s="92" t="s">
        <v>147</v>
      </c>
      <c r="D2228">
        <v>13692.93708744049</v>
      </c>
    </row>
    <row r="2229" spans="1:4">
      <c r="A2229" s="92">
        <v>2080</v>
      </c>
      <c r="B2229" s="92" t="s">
        <v>289</v>
      </c>
      <c r="C2229" s="92" t="s">
        <v>147</v>
      </c>
      <c r="D2229">
        <v>30911.374316406251</v>
      </c>
    </row>
    <row r="2230" spans="1:4">
      <c r="A2230" s="92">
        <v>2080</v>
      </c>
      <c r="B2230" s="92" t="s">
        <v>289</v>
      </c>
      <c r="C2230" s="92" t="s">
        <v>147</v>
      </c>
      <c r="D2230">
        <v>14738.398018553689</v>
      </c>
    </row>
    <row r="2231" spans="1:4">
      <c r="A2231" s="92">
        <v>2080</v>
      </c>
      <c r="B2231" s="92" t="s">
        <v>289</v>
      </c>
      <c r="C2231" s="92" t="s">
        <v>183</v>
      </c>
      <c r="D2231">
        <v>7042.8925055914506</v>
      </c>
    </row>
    <row r="2232" spans="1:4">
      <c r="A2232" s="92">
        <v>2080</v>
      </c>
      <c r="B2232" s="92" t="s">
        <v>289</v>
      </c>
      <c r="C2232" s="92" t="s">
        <v>183</v>
      </c>
      <c r="D2232">
        <v>59.204825401542607</v>
      </c>
    </row>
    <row r="2233" spans="1:4">
      <c r="A2233" s="92">
        <v>2080</v>
      </c>
      <c r="B2233" s="92" t="s">
        <v>289</v>
      </c>
      <c r="C2233" s="92" t="s">
        <v>183</v>
      </c>
      <c r="D2233">
        <v>28931.113941574102</v>
      </c>
    </row>
    <row r="2234" spans="1:4">
      <c r="A2234" s="92">
        <v>2080</v>
      </c>
      <c r="B2234" s="92" t="s">
        <v>289</v>
      </c>
      <c r="C2234" s="92" t="s">
        <v>183</v>
      </c>
      <c r="D2234">
        <v>94661.471589133813</v>
      </c>
    </row>
    <row r="2235" spans="1:4">
      <c r="A2235" s="92">
        <v>2080</v>
      </c>
      <c r="B2235" s="92" t="s">
        <v>289</v>
      </c>
      <c r="C2235" s="92" t="s">
        <v>149</v>
      </c>
      <c r="D2235">
        <v>7171.0550051325736</v>
      </c>
    </row>
    <row r="2236" spans="1:4">
      <c r="A2236" s="92">
        <v>2080</v>
      </c>
      <c r="B2236" s="92" t="s">
        <v>289</v>
      </c>
      <c r="C2236" s="92" t="s">
        <v>149</v>
      </c>
      <c r="D2236">
        <v>49.057258126573508</v>
      </c>
    </row>
    <row r="2237" spans="1:4">
      <c r="A2237" s="92">
        <v>2080</v>
      </c>
      <c r="B2237" s="92" t="s">
        <v>289</v>
      </c>
      <c r="C2237" s="92" t="s">
        <v>149</v>
      </c>
      <c r="D2237">
        <v>855.12927176595781</v>
      </c>
    </row>
    <row r="2238" spans="1:4">
      <c r="A2238" s="92">
        <v>2080</v>
      </c>
      <c r="B2238" s="92" t="s">
        <v>289</v>
      </c>
      <c r="C2238" s="92" t="s">
        <v>149</v>
      </c>
      <c r="D2238">
        <v>8.1966948257507184</v>
      </c>
    </row>
    <row r="2239" spans="1:4">
      <c r="A2239" s="92">
        <v>2080</v>
      </c>
      <c r="B2239" s="92" t="s">
        <v>289</v>
      </c>
      <c r="C2239" s="92" t="s">
        <v>155</v>
      </c>
      <c r="D2239">
        <v>17662.053614204731</v>
      </c>
    </row>
    <row r="2240" spans="1:4">
      <c r="A2240" s="92">
        <v>2080</v>
      </c>
      <c r="B2240" s="92" t="s">
        <v>289</v>
      </c>
      <c r="C2240" s="92" t="s">
        <v>155</v>
      </c>
      <c r="D2240">
        <v>26625.947827148429</v>
      </c>
    </row>
    <row r="2241" spans="1:4">
      <c r="A2241" s="92">
        <v>2080</v>
      </c>
      <c r="B2241" s="92" t="s">
        <v>289</v>
      </c>
      <c r="C2241" s="92" t="s">
        <v>155</v>
      </c>
      <c r="D2241">
        <v>5177.3339262956488</v>
      </c>
    </row>
    <row r="2242" spans="1:4">
      <c r="A2242" s="92">
        <v>2080</v>
      </c>
      <c r="B2242" s="92" t="s">
        <v>289</v>
      </c>
      <c r="C2242" s="92" t="s">
        <v>155</v>
      </c>
      <c r="D2242">
        <v>62470.41019985923</v>
      </c>
    </row>
    <row r="2243" spans="1:4">
      <c r="A2243" s="92">
        <v>2080</v>
      </c>
      <c r="B2243" s="92" t="s">
        <v>289</v>
      </c>
      <c r="C2243" s="92" t="s">
        <v>155</v>
      </c>
      <c r="D2243">
        <v>81676.716288378884</v>
      </c>
    </row>
    <row r="2244" spans="1:4">
      <c r="A2244" s="92">
        <v>2080</v>
      </c>
      <c r="B2244" s="92" t="s">
        <v>289</v>
      </c>
      <c r="C2244" s="92" t="s">
        <v>155</v>
      </c>
      <c r="D2244">
        <v>165.76266875260291</v>
      </c>
    </row>
    <row r="2245" spans="1:4">
      <c r="A2245" s="92">
        <v>2080</v>
      </c>
      <c r="B2245" s="92" t="s">
        <v>289</v>
      </c>
      <c r="C2245" s="92" t="s">
        <v>155</v>
      </c>
      <c r="D2245">
        <v>2890.879039494374</v>
      </c>
    </row>
    <row r="2246" spans="1:4">
      <c r="A2246" s="92">
        <v>2090</v>
      </c>
      <c r="B2246" s="92" t="s">
        <v>289</v>
      </c>
      <c r="C2246" s="92" t="s">
        <v>78</v>
      </c>
      <c r="D2246">
        <v>415.16215860129518</v>
      </c>
    </row>
    <row r="2247" spans="1:4">
      <c r="A2247" s="92">
        <v>2090</v>
      </c>
      <c r="B2247" s="92" t="s">
        <v>289</v>
      </c>
      <c r="C2247" s="92" t="s">
        <v>78</v>
      </c>
      <c r="D2247">
        <v>38815.517095218303</v>
      </c>
    </row>
    <row r="2248" spans="1:4">
      <c r="A2248" s="92">
        <v>2090</v>
      </c>
      <c r="B2248" s="92" t="s">
        <v>289</v>
      </c>
      <c r="C2248" s="92" t="s">
        <v>78</v>
      </c>
      <c r="D2248">
        <v>5287.5291965490587</v>
      </c>
    </row>
    <row r="2249" spans="1:4">
      <c r="A2249" s="92">
        <v>2090</v>
      </c>
      <c r="B2249" s="92" t="s">
        <v>289</v>
      </c>
      <c r="C2249" s="92" t="s">
        <v>78</v>
      </c>
      <c r="D2249">
        <v>3219.3264710744679</v>
      </c>
    </row>
    <row r="2250" spans="1:4">
      <c r="A2250" s="92">
        <v>2090</v>
      </c>
      <c r="B2250" s="92" t="s">
        <v>289</v>
      </c>
      <c r="C2250" s="92" t="s">
        <v>78</v>
      </c>
      <c r="D2250">
        <v>84865.649174008344</v>
      </c>
    </row>
    <row r="2251" spans="1:4">
      <c r="A2251" s="92">
        <v>2090</v>
      </c>
      <c r="B2251" s="92" t="s">
        <v>289</v>
      </c>
      <c r="C2251" s="92" t="s">
        <v>78</v>
      </c>
      <c r="D2251">
        <v>43504.445706151353</v>
      </c>
    </row>
    <row r="2252" spans="1:4">
      <c r="A2252" s="92">
        <v>2090</v>
      </c>
      <c r="B2252" s="92" t="s">
        <v>289</v>
      </c>
      <c r="C2252" s="92" t="s">
        <v>78</v>
      </c>
      <c r="D2252">
        <v>559.6056346672392</v>
      </c>
    </row>
    <row r="2253" spans="1:4">
      <c r="A2253" s="92">
        <v>2090</v>
      </c>
      <c r="B2253" s="92" t="s">
        <v>289</v>
      </c>
      <c r="C2253" s="92" t="s">
        <v>78</v>
      </c>
      <c r="D2253">
        <v>1306.1957240998811</v>
      </c>
    </row>
    <row r="2254" spans="1:4">
      <c r="A2254" s="92">
        <v>2090</v>
      </c>
      <c r="B2254" s="92" t="s">
        <v>289</v>
      </c>
      <c r="C2254" s="92" t="s">
        <v>81</v>
      </c>
      <c r="D2254">
        <v>189.4312358856204</v>
      </c>
    </row>
    <row r="2255" spans="1:4">
      <c r="A2255" s="92">
        <v>2090</v>
      </c>
      <c r="B2255" s="92" t="s">
        <v>289</v>
      </c>
      <c r="C2255" s="92" t="s">
        <v>81</v>
      </c>
      <c r="D2255">
        <v>1897.6096477508599</v>
      </c>
    </row>
    <row r="2256" spans="1:4">
      <c r="A2256" s="92">
        <v>2090</v>
      </c>
      <c r="B2256" s="92" t="s">
        <v>289</v>
      </c>
      <c r="C2256" s="92" t="s">
        <v>81</v>
      </c>
      <c r="D2256">
        <v>37795.197543334973</v>
      </c>
    </row>
    <row r="2257" spans="1:4">
      <c r="A2257" s="92">
        <v>2090</v>
      </c>
      <c r="B2257" s="92" t="s">
        <v>289</v>
      </c>
      <c r="C2257" s="92" t="s">
        <v>81</v>
      </c>
      <c r="D2257">
        <v>30134.641072082519</v>
      </c>
    </row>
    <row r="2258" spans="1:4">
      <c r="A2258" s="92">
        <v>2090</v>
      </c>
      <c r="B2258" s="92" t="s">
        <v>289</v>
      </c>
      <c r="C2258" s="92" t="s">
        <v>81</v>
      </c>
      <c r="D2258">
        <v>6939.1667434692381</v>
      </c>
    </row>
    <row r="2259" spans="1:4">
      <c r="A2259" s="92">
        <v>2090</v>
      </c>
      <c r="B2259" s="92" t="s">
        <v>289</v>
      </c>
      <c r="C2259" s="92" t="s">
        <v>81</v>
      </c>
      <c r="D2259">
        <v>3929.262033081056</v>
      </c>
    </row>
    <row r="2260" spans="1:4">
      <c r="A2260" s="92">
        <v>2090</v>
      </c>
      <c r="B2260" s="92" t="s">
        <v>289</v>
      </c>
      <c r="C2260" s="92" t="s">
        <v>81</v>
      </c>
      <c r="D2260">
        <v>748.37480049133819</v>
      </c>
    </row>
    <row r="2261" spans="1:4">
      <c r="A2261" s="92">
        <v>2090</v>
      </c>
      <c r="B2261" s="92" t="s">
        <v>289</v>
      </c>
      <c r="C2261" s="92" t="s">
        <v>81</v>
      </c>
      <c r="D2261">
        <v>69.796085751056637</v>
      </c>
    </row>
    <row r="2262" spans="1:4">
      <c r="A2262" s="92">
        <v>2090</v>
      </c>
      <c r="B2262" s="92" t="s">
        <v>289</v>
      </c>
      <c r="C2262" s="92" t="s">
        <v>81</v>
      </c>
      <c r="D2262">
        <v>6.4331836586000009</v>
      </c>
    </row>
    <row r="2263" spans="1:4">
      <c r="A2263" s="92">
        <v>2090</v>
      </c>
      <c r="B2263" s="92" t="s">
        <v>289</v>
      </c>
      <c r="C2263" s="92" t="s">
        <v>81</v>
      </c>
      <c r="D2263">
        <v>843.00658343800671</v>
      </c>
    </row>
    <row r="2264" spans="1:4">
      <c r="A2264" s="92">
        <v>2090</v>
      </c>
      <c r="B2264" s="92" t="s">
        <v>289</v>
      </c>
      <c r="C2264" s="92" t="s">
        <v>81</v>
      </c>
      <c r="D2264">
        <v>135.01104616619179</v>
      </c>
    </row>
    <row r="2265" spans="1:4">
      <c r="A2265" s="92">
        <v>2090</v>
      </c>
      <c r="B2265" s="92" t="s">
        <v>289</v>
      </c>
      <c r="C2265" s="92" t="s">
        <v>87</v>
      </c>
      <c r="D2265">
        <v>23.672339091230679</v>
      </c>
    </row>
    <row r="2266" spans="1:4">
      <c r="A2266" s="92">
        <v>2090</v>
      </c>
      <c r="B2266" s="92" t="s">
        <v>289</v>
      </c>
      <c r="C2266" s="92" t="s">
        <v>87</v>
      </c>
      <c r="D2266">
        <v>47423.997317123423</v>
      </c>
    </row>
    <row r="2267" spans="1:4">
      <c r="A2267" s="92">
        <v>2090</v>
      </c>
      <c r="B2267" s="92" t="s">
        <v>289</v>
      </c>
      <c r="C2267" s="92" t="s">
        <v>87</v>
      </c>
      <c r="D2267">
        <v>1457.8197153458909</v>
      </c>
    </row>
    <row r="2268" spans="1:4">
      <c r="A2268" s="92">
        <v>2090</v>
      </c>
      <c r="B2268" s="92" t="s">
        <v>289</v>
      </c>
      <c r="C2268" s="92" t="s">
        <v>87</v>
      </c>
      <c r="D2268">
        <v>25788.989396667479</v>
      </c>
    </row>
    <row r="2269" spans="1:4">
      <c r="A2269" s="92">
        <v>2090</v>
      </c>
      <c r="B2269" s="92" t="s">
        <v>289</v>
      </c>
      <c r="C2269" s="92" t="s">
        <v>87</v>
      </c>
      <c r="D2269">
        <v>17741.17965643929</v>
      </c>
    </row>
    <row r="2270" spans="1:4">
      <c r="A2270" s="92">
        <v>2090</v>
      </c>
      <c r="B2270" s="92" t="s">
        <v>289</v>
      </c>
      <c r="C2270" s="92" t="s">
        <v>87</v>
      </c>
      <c r="D2270">
        <v>1515.1511911872819</v>
      </c>
    </row>
    <row r="2271" spans="1:4">
      <c r="A2271" s="92">
        <v>2090</v>
      </c>
      <c r="B2271" s="92" t="s">
        <v>289</v>
      </c>
      <c r="C2271" s="92" t="s">
        <v>87</v>
      </c>
      <c r="D2271">
        <v>245.4825289987154</v>
      </c>
    </row>
    <row r="2272" spans="1:4">
      <c r="A2272" s="92">
        <v>2090</v>
      </c>
      <c r="B2272" s="92" t="s">
        <v>289</v>
      </c>
      <c r="C2272" s="92" t="s">
        <v>87</v>
      </c>
      <c r="D2272">
        <v>78.551445590156661</v>
      </c>
    </row>
    <row r="2273" spans="1:4">
      <c r="A2273" s="92">
        <v>2090</v>
      </c>
      <c r="B2273" s="92" t="s">
        <v>289</v>
      </c>
      <c r="C2273" s="92" t="s">
        <v>87</v>
      </c>
      <c r="D2273">
        <v>0.25343511598957341</v>
      </c>
    </row>
    <row r="2274" spans="1:4">
      <c r="A2274" s="92">
        <v>2090</v>
      </c>
      <c r="B2274" s="92" t="s">
        <v>289</v>
      </c>
      <c r="C2274" s="92" t="s">
        <v>87</v>
      </c>
      <c r="D2274">
        <v>5579.031888724342</v>
      </c>
    </row>
    <row r="2275" spans="1:4">
      <c r="A2275" s="92">
        <v>2090</v>
      </c>
      <c r="B2275" s="92" t="s">
        <v>289</v>
      </c>
      <c r="C2275" s="92" t="s">
        <v>87</v>
      </c>
      <c r="D2275">
        <v>1046.296165956868</v>
      </c>
    </row>
    <row r="2276" spans="1:4">
      <c r="A2276" s="92">
        <v>2090</v>
      </c>
      <c r="B2276" s="92" t="s">
        <v>289</v>
      </c>
      <c r="C2276" s="92" t="s">
        <v>87</v>
      </c>
      <c r="D2276">
        <v>474.06284096210987</v>
      </c>
    </row>
    <row r="2277" spans="1:4">
      <c r="A2277" s="92">
        <v>2090</v>
      </c>
      <c r="B2277" s="92" t="s">
        <v>289</v>
      </c>
      <c r="C2277" s="92" t="s">
        <v>84</v>
      </c>
      <c r="D2277">
        <v>10660.021027835381</v>
      </c>
    </row>
    <row r="2278" spans="1:4">
      <c r="A2278" s="92">
        <v>2090</v>
      </c>
      <c r="B2278" s="92" t="s">
        <v>289</v>
      </c>
      <c r="C2278" s="92" t="s">
        <v>84</v>
      </c>
      <c r="D2278">
        <v>3111.6364349365222</v>
      </c>
    </row>
    <row r="2279" spans="1:4">
      <c r="A2279" s="92">
        <v>2090</v>
      </c>
      <c r="B2279" s="92" t="s">
        <v>289</v>
      </c>
      <c r="C2279" s="92" t="s">
        <v>84</v>
      </c>
      <c r="D2279">
        <v>1771.0775036174709</v>
      </c>
    </row>
    <row r="2280" spans="1:4">
      <c r="A2280" s="92">
        <v>2090</v>
      </c>
      <c r="B2280" s="92" t="s">
        <v>289</v>
      </c>
      <c r="C2280" s="92" t="s">
        <v>84</v>
      </c>
      <c r="D2280">
        <v>5.7861561470076159</v>
      </c>
    </row>
    <row r="2281" spans="1:4">
      <c r="A2281" s="92">
        <v>2090</v>
      </c>
      <c r="B2281" s="92" t="s">
        <v>289</v>
      </c>
      <c r="C2281" s="92" t="s">
        <v>84</v>
      </c>
      <c r="D2281">
        <v>856.24000244140643</v>
      </c>
    </row>
    <row r="2282" spans="1:4">
      <c r="A2282" s="92">
        <v>2090</v>
      </c>
      <c r="B2282" s="92" t="s">
        <v>289</v>
      </c>
      <c r="C2282" s="92" t="s">
        <v>84</v>
      </c>
      <c r="D2282">
        <v>0.84943975295459218</v>
      </c>
    </row>
    <row r="2283" spans="1:4">
      <c r="A2283" s="92">
        <v>2090</v>
      </c>
      <c r="B2283" s="92" t="s">
        <v>289</v>
      </c>
      <c r="C2283" s="92" t="s">
        <v>84</v>
      </c>
      <c r="D2283">
        <v>110.1949792538864</v>
      </c>
    </row>
    <row r="2284" spans="1:4">
      <c r="A2284" s="92">
        <v>2090</v>
      </c>
      <c r="B2284" s="92" t="s">
        <v>289</v>
      </c>
      <c r="C2284" s="92" t="s">
        <v>84</v>
      </c>
      <c r="D2284">
        <v>2305.1735358221372</v>
      </c>
    </row>
    <row r="2285" spans="1:4">
      <c r="A2285" s="92">
        <v>2090</v>
      </c>
      <c r="B2285" s="92" t="s">
        <v>289</v>
      </c>
      <c r="C2285" s="92" t="s">
        <v>84</v>
      </c>
      <c r="D2285">
        <v>1264.981335868833</v>
      </c>
    </row>
    <row r="2286" spans="1:4">
      <c r="A2286" s="92">
        <v>2090</v>
      </c>
      <c r="B2286" s="92" t="s">
        <v>289</v>
      </c>
      <c r="C2286" s="92" t="s">
        <v>84</v>
      </c>
      <c r="D2286">
        <v>25257.312409851231</v>
      </c>
    </row>
    <row r="2287" spans="1:4">
      <c r="A2287" s="92">
        <v>2090</v>
      </c>
      <c r="B2287" s="92" t="s">
        <v>289</v>
      </c>
      <c r="C2287" s="92" t="s">
        <v>84</v>
      </c>
      <c r="D2287">
        <v>1517.000054396721</v>
      </c>
    </row>
    <row r="2288" spans="1:4">
      <c r="A2288" s="92">
        <v>2090</v>
      </c>
      <c r="B2288" s="92" t="s">
        <v>289</v>
      </c>
      <c r="C2288" s="92" t="s">
        <v>90</v>
      </c>
      <c r="D2288">
        <v>655.54445386027623</v>
      </c>
    </row>
    <row r="2289" spans="1:4">
      <c r="A2289" s="92">
        <v>2090</v>
      </c>
      <c r="B2289" s="92" t="s">
        <v>289</v>
      </c>
      <c r="C2289" s="92" t="s">
        <v>90</v>
      </c>
      <c r="D2289">
        <v>2189.2151260581932</v>
      </c>
    </row>
    <row r="2290" spans="1:4">
      <c r="A2290" s="92">
        <v>2090</v>
      </c>
      <c r="B2290" s="92" t="s">
        <v>289</v>
      </c>
      <c r="C2290" s="92" t="s">
        <v>90</v>
      </c>
      <c r="D2290">
        <v>21.960555344202749</v>
      </c>
    </row>
    <row r="2291" spans="1:4">
      <c r="A2291" s="92">
        <v>2090</v>
      </c>
      <c r="B2291" s="92" t="s">
        <v>289</v>
      </c>
      <c r="C2291" s="92" t="s">
        <v>90</v>
      </c>
      <c r="D2291">
        <v>1387.788306061022</v>
      </c>
    </row>
    <row r="2292" spans="1:4">
      <c r="A2292" s="92">
        <v>2090</v>
      </c>
      <c r="B2292" s="92" t="s">
        <v>289</v>
      </c>
      <c r="C2292" s="92" t="s">
        <v>90</v>
      </c>
      <c r="D2292">
        <v>281.9771346589468</v>
      </c>
    </row>
    <row r="2293" spans="1:4">
      <c r="A2293" s="92">
        <v>2090</v>
      </c>
      <c r="B2293" s="92" t="s">
        <v>289</v>
      </c>
      <c r="C2293" s="92" t="s">
        <v>90</v>
      </c>
      <c r="D2293">
        <v>1208.6339472787649</v>
      </c>
    </row>
    <row r="2294" spans="1:4">
      <c r="A2294" s="92">
        <v>2090</v>
      </c>
      <c r="B2294" s="92" t="s">
        <v>289</v>
      </c>
      <c r="C2294" s="92" t="s">
        <v>90</v>
      </c>
      <c r="D2294">
        <v>5625.3693650581308</v>
      </c>
    </row>
    <row r="2295" spans="1:4">
      <c r="A2295" s="92">
        <v>2090</v>
      </c>
      <c r="B2295" s="92" t="s">
        <v>289</v>
      </c>
      <c r="C2295" s="92" t="s">
        <v>90</v>
      </c>
      <c r="D2295">
        <v>12.02183896918949</v>
      </c>
    </row>
    <row r="2296" spans="1:4">
      <c r="A2296" s="92">
        <v>2090</v>
      </c>
      <c r="B2296" s="92" t="s">
        <v>289</v>
      </c>
      <c r="C2296" s="92" t="s">
        <v>95</v>
      </c>
      <c r="D2296">
        <v>10591.056268310551</v>
      </c>
    </row>
    <row r="2297" spans="1:4">
      <c r="A2297" s="92">
        <v>2090</v>
      </c>
      <c r="B2297" s="92" t="s">
        <v>289</v>
      </c>
      <c r="C2297" s="92" t="s">
        <v>95</v>
      </c>
      <c r="D2297">
        <v>36282.192717327882</v>
      </c>
    </row>
    <row r="2298" spans="1:4">
      <c r="A2298" s="92">
        <v>2090</v>
      </c>
      <c r="B2298" s="92" t="s">
        <v>289</v>
      </c>
      <c r="C2298" s="92" t="s">
        <v>95</v>
      </c>
      <c r="D2298">
        <v>98.246015377735816</v>
      </c>
    </row>
    <row r="2299" spans="1:4">
      <c r="A2299" s="92">
        <v>2090</v>
      </c>
      <c r="B2299" s="92" t="s">
        <v>289</v>
      </c>
      <c r="C2299" s="92" t="s">
        <v>95</v>
      </c>
      <c r="D2299">
        <v>49889.010290527338</v>
      </c>
    </row>
    <row r="2300" spans="1:4">
      <c r="A2300" s="92">
        <v>2090</v>
      </c>
      <c r="B2300" s="92" t="s">
        <v>289</v>
      </c>
      <c r="C2300" s="92" t="s">
        <v>95</v>
      </c>
      <c r="D2300">
        <v>7005.114286787828</v>
      </c>
    </row>
    <row r="2301" spans="1:4">
      <c r="A2301" s="92">
        <v>2090</v>
      </c>
      <c r="B2301" s="92" t="s">
        <v>289</v>
      </c>
      <c r="C2301" s="92" t="s">
        <v>95</v>
      </c>
      <c r="D2301">
        <v>7544.9409118652329</v>
      </c>
    </row>
    <row r="2302" spans="1:4">
      <c r="A2302" s="92">
        <v>2090</v>
      </c>
      <c r="B2302" s="92" t="s">
        <v>289</v>
      </c>
      <c r="C2302" s="92" t="s">
        <v>95</v>
      </c>
      <c r="D2302">
        <v>144.54492619037609</v>
      </c>
    </row>
    <row r="2303" spans="1:4">
      <c r="A2303" s="92">
        <v>2090</v>
      </c>
      <c r="B2303" s="92" t="s">
        <v>289</v>
      </c>
      <c r="C2303" s="92" t="s">
        <v>95</v>
      </c>
      <c r="D2303">
        <v>760.14245207309727</v>
      </c>
    </row>
    <row r="2304" spans="1:4">
      <c r="A2304" s="92">
        <v>2090</v>
      </c>
      <c r="B2304" s="92" t="s">
        <v>289</v>
      </c>
      <c r="C2304" s="92" t="s">
        <v>95</v>
      </c>
      <c r="D2304">
        <v>11244.97997131348</v>
      </c>
    </row>
    <row r="2305" spans="1:4">
      <c r="A2305" s="92">
        <v>2090</v>
      </c>
      <c r="B2305" s="92" t="s">
        <v>289</v>
      </c>
      <c r="C2305" s="92" t="s">
        <v>99</v>
      </c>
      <c r="D2305">
        <v>1204.4200376606309</v>
      </c>
    </row>
    <row r="2306" spans="1:4">
      <c r="A2306" s="92">
        <v>2090</v>
      </c>
      <c r="B2306" s="92" t="s">
        <v>289</v>
      </c>
      <c r="C2306" s="92" t="s">
        <v>99</v>
      </c>
      <c r="D2306">
        <v>291190.6131578256</v>
      </c>
    </row>
    <row r="2307" spans="1:4">
      <c r="A2307" s="92">
        <v>2090</v>
      </c>
      <c r="B2307" s="92" t="s">
        <v>289</v>
      </c>
      <c r="C2307" s="92" t="s">
        <v>99</v>
      </c>
      <c r="D2307">
        <v>21401.87079177643</v>
      </c>
    </row>
    <row r="2308" spans="1:4">
      <c r="A2308" s="92">
        <v>2090</v>
      </c>
      <c r="B2308" s="92" t="s">
        <v>289</v>
      </c>
      <c r="C2308" s="92" t="s">
        <v>99</v>
      </c>
      <c r="D2308">
        <v>10388.349184562019</v>
      </c>
    </row>
    <row r="2309" spans="1:4">
      <c r="A2309" s="92">
        <v>2090</v>
      </c>
      <c r="B2309" s="92" t="s">
        <v>289</v>
      </c>
      <c r="C2309" s="92" t="s">
        <v>102</v>
      </c>
      <c r="D2309">
        <v>2860.2452514648439</v>
      </c>
    </row>
    <row r="2310" spans="1:4">
      <c r="A2310" s="92">
        <v>2090</v>
      </c>
      <c r="B2310" s="92" t="s">
        <v>289</v>
      </c>
      <c r="C2310" s="92" t="s">
        <v>102</v>
      </c>
      <c r="D2310">
        <v>2248.282061606651</v>
      </c>
    </row>
    <row r="2311" spans="1:4">
      <c r="A2311" s="92">
        <v>2090</v>
      </c>
      <c r="B2311" s="92" t="s">
        <v>289</v>
      </c>
      <c r="C2311" s="92" t="s">
        <v>102</v>
      </c>
      <c r="D2311">
        <v>1432.1249767303459</v>
      </c>
    </row>
    <row r="2312" spans="1:4">
      <c r="A2312" s="92">
        <v>2090</v>
      </c>
      <c r="B2312" s="92" t="s">
        <v>289</v>
      </c>
      <c r="C2312" s="92" t="s">
        <v>102</v>
      </c>
      <c r="D2312">
        <v>89544.736283386766</v>
      </c>
    </row>
    <row r="2313" spans="1:4">
      <c r="A2313" s="92">
        <v>2090</v>
      </c>
      <c r="B2313" s="92" t="s">
        <v>289</v>
      </c>
      <c r="C2313" s="92" t="s">
        <v>102</v>
      </c>
      <c r="D2313">
        <v>13067.88489379883</v>
      </c>
    </row>
    <row r="2314" spans="1:4">
      <c r="A2314" s="92">
        <v>2090</v>
      </c>
      <c r="B2314" s="92" t="s">
        <v>289</v>
      </c>
      <c r="C2314" s="92" t="s">
        <v>102</v>
      </c>
      <c r="D2314">
        <v>17069.37052764892</v>
      </c>
    </row>
    <row r="2315" spans="1:4">
      <c r="A2315" s="92">
        <v>2090</v>
      </c>
      <c r="B2315" s="92" t="s">
        <v>289</v>
      </c>
      <c r="C2315" s="92" t="s">
        <v>102</v>
      </c>
      <c r="D2315">
        <v>36853.444761657724</v>
      </c>
    </row>
    <row r="2316" spans="1:4">
      <c r="A2316" s="92">
        <v>2090</v>
      </c>
      <c r="B2316" s="92" t="s">
        <v>289</v>
      </c>
      <c r="C2316" s="92" t="s">
        <v>108</v>
      </c>
      <c r="D2316">
        <v>42908.148753664791</v>
      </c>
    </row>
    <row r="2317" spans="1:4">
      <c r="A2317" s="92">
        <v>2090</v>
      </c>
      <c r="B2317" s="92" t="s">
        <v>289</v>
      </c>
      <c r="C2317" s="92" t="s">
        <v>108</v>
      </c>
      <c r="D2317">
        <v>134268.0920410156</v>
      </c>
    </row>
    <row r="2318" spans="1:4">
      <c r="A2318" s="92">
        <v>2090</v>
      </c>
      <c r="B2318" s="92" t="s">
        <v>289</v>
      </c>
      <c r="C2318" s="92" t="s">
        <v>108</v>
      </c>
      <c r="D2318">
        <v>19426.41072821842</v>
      </c>
    </row>
    <row r="2319" spans="1:4">
      <c r="A2319" s="92">
        <v>2090</v>
      </c>
      <c r="B2319" s="92" t="s">
        <v>289</v>
      </c>
      <c r="C2319" s="92" t="s">
        <v>110</v>
      </c>
      <c r="D2319">
        <v>1592.5597593711129</v>
      </c>
    </row>
    <row r="2320" spans="1:4">
      <c r="A2320" s="92">
        <v>2090</v>
      </c>
      <c r="B2320" s="92" t="s">
        <v>289</v>
      </c>
      <c r="C2320" s="92" t="s">
        <v>110</v>
      </c>
      <c r="D2320">
        <v>23.36153460872568</v>
      </c>
    </row>
    <row r="2321" spans="1:4">
      <c r="A2321" s="92">
        <v>2090</v>
      </c>
      <c r="B2321" s="92" t="s">
        <v>289</v>
      </c>
      <c r="C2321" s="92" t="s">
        <v>180</v>
      </c>
      <c r="D2321">
        <v>0.79095610017743134</v>
      </c>
    </row>
    <row r="2322" spans="1:4">
      <c r="A2322" s="92">
        <v>2090</v>
      </c>
      <c r="B2322" s="92" t="s">
        <v>289</v>
      </c>
      <c r="C2322" s="92" t="s">
        <v>180</v>
      </c>
      <c r="D2322">
        <v>7300.8223315676778</v>
      </c>
    </row>
    <row r="2323" spans="1:4">
      <c r="A2323" s="92">
        <v>2090</v>
      </c>
      <c r="B2323" s="92" t="s">
        <v>289</v>
      </c>
      <c r="C2323" s="92" t="s">
        <v>180</v>
      </c>
      <c r="D2323">
        <v>3.1446952046866067E-2</v>
      </c>
    </row>
    <row r="2324" spans="1:4">
      <c r="A2324" s="92">
        <v>2090</v>
      </c>
      <c r="B2324" s="92" t="s">
        <v>289</v>
      </c>
      <c r="C2324" s="92" t="s">
        <v>180</v>
      </c>
      <c r="D2324">
        <v>26.828644857944742</v>
      </c>
    </row>
    <row r="2325" spans="1:4">
      <c r="A2325" s="92">
        <v>2090</v>
      </c>
      <c r="B2325" s="92" t="s">
        <v>289</v>
      </c>
      <c r="C2325" s="92" t="s">
        <v>180</v>
      </c>
      <c r="D2325">
        <v>0.17758894974324849</v>
      </c>
    </row>
    <row r="2326" spans="1:4">
      <c r="A2326" s="92">
        <v>2090</v>
      </c>
      <c r="B2326" s="92" t="s">
        <v>289</v>
      </c>
      <c r="C2326" s="92" t="s">
        <v>112</v>
      </c>
      <c r="D2326">
        <v>4554.1304503714882</v>
      </c>
    </row>
    <row r="2327" spans="1:4">
      <c r="A2327" s="92">
        <v>2090</v>
      </c>
      <c r="B2327" s="92" t="s">
        <v>289</v>
      </c>
      <c r="C2327" s="92" t="s">
        <v>112</v>
      </c>
      <c r="D2327">
        <v>72.16625927734276</v>
      </c>
    </row>
    <row r="2328" spans="1:4">
      <c r="A2328" s="92">
        <v>2090</v>
      </c>
      <c r="B2328" s="92" t="s">
        <v>289</v>
      </c>
      <c r="C2328" s="92" t="s">
        <v>112</v>
      </c>
      <c r="D2328">
        <v>15898.513266893469</v>
      </c>
    </row>
    <row r="2329" spans="1:4">
      <c r="A2329" s="92">
        <v>2090</v>
      </c>
      <c r="B2329" s="92" t="s">
        <v>289</v>
      </c>
      <c r="C2329" s="92" t="s">
        <v>112</v>
      </c>
      <c r="D2329">
        <v>29448.465012156172</v>
      </c>
    </row>
    <row r="2330" spans="1:4">
      <c r="A2330" s="92">
        <v>2090</v>
      </c>
      <c r="B2330" s="92" t="s">
        <v>289</v>
      </c>
      <c r="C2330" s="92" t="s">
        <v>112</v>
      </c>
      <c r="D2330">
        <v>873.32381455734799</v>
      </c>
    </row>
    <row r="2331" spans="1:4">
      <c r="A2331" s="92">
        <v>2090</v>
      </c>
      <c r="B2331" s="92" t="s">
        <v>289</v>
      </c>
      <c r="C2331" s="92" t="s">
        <v>112</v>
      </c>
      <c r="D2331">
        <v>90095.359165086556</v>
      </c>
    </row>
    <row r="2332" spans="1:4">
      <c r="A2332" s="92">
        <v>2090</v>
      </c>
      <c r="B2332" s="92" t="s">
        <v>289</v>
      </c>
      <c r="C2332" s="92" t="s">
        <v>112</v>
      </c>
      <c r="D2332">
        <v>3.7309990521479941</v>
      </c>
    </row>
    <row r="2333" spans="1:4">
      <c r="A2333" s="92">
        <v>2090</v>
      </c>
      <c r="B2333" s="92" t="s">
        <v>289</v>
      </c>
      <c r="C2333" s="92" t="s">
        <v>112</v>
      </c>
      <c r="D2333">
        <v>27212.716898233532</v>
      </c>
    </row>
    <row r="2334" spans="1:4">
      <c r="A2334" s="92">
        <v>2090</v>
      </c>
      <c r="B2334" s="92" t="s">
        <v>289</v>
      </c>
      <c r="C2334" s="92" t="s">
        <v>112</v>
      </c>
      <c r="D2334">
        <v>259.19282470703178</v>
      </c>
    </row>
    <row r="2335" spans="1:4">
      <c r="A2335" s="92">
        <v>2090</v>
      </c>
      <c r="B2335" s="92" t="s">
        <v>289</v>
      </c>
      <c r="C2335" s="92" t="s">
        <v>112</v>
      </c>
      <c r="D2335">
        <v>12.586161509147541</v>
      </c>
    </row>
    <row r="2336" spans="1:4">
      <c r="A2336" s="92">
        <v>2090</v>
      </c>
      <c r="B2336" s="92" t="s">
        <v>289</v>
      </c>
      <c r="C2336" s="92" t="s">
        <v>112</v>
      </c>
      <c r="D2336">
        <v>2127.339520963948</v>
      </c>
    </row>
    <row r="2337" spans="1:4">
      <c r="A2337" s="92">
        <v>2090</v>
      </c>
      <c r="B2337" s="92" t="s">
        <v>289</v>
      </c>
      <c r="C2337" s="92" t="s">
        <v>112</v>
      </c>
      <c r="D2337">
        <v>5.9802973785399436</v>
      </c>
    </row>
    <row r="2338" spans="1:4">
      <c r="A2338" s="92">
        <v>2090</v>
      </c>
      <c r="B2338" s="92" t="s">
        <v>289</v>
      </c>
      <c r="C2338" s="92" t="s">
        <v>115</v>
      </c>
      <c r="D2338">
        <v>45695.192567743201</v>
      </c>
    </row>
    <row r="2339" spans="1:4">
      <c r="A2339" s="92">
        <v>2090</v>
      </c>
      <c r="B2339" s="92" t="s">
        <v>289</v>
      </c>
      <c r="C2339" s="92" t="s">
        <v>115</v>
      </c>
      <c r="D2339">
        <v>148.31837424311209</v>
      </c>
    </row>
    <row r="2340" spans="1:4">
      <c r="A2340" s="92">
        <v>2090</v>
      </c>
      <c r="B2340" s="92" t="s">
        <v>289</v>
      </c>
      <c r="C2340" s="92" t="s">
        <v>118</v>
      </c>
      <c r="D2340">
        <v>52.877468909795269</v>
      </c>
    </row>
    <row r="2341" spans="1:4">
      <c r="A2341" s="92">
        <v>2090</v>
      </c>
      <c r="B2341" s="92" t="s">
        <v>289</v>
      </c>
      <c r="C2341" s="92" t="s">
        <v>118</v>
      </c>
      <c r="D2341">
        <v>13232.312117375361</v>
      </c>
    </row>
    <row r="2342" spans="1:4">
      <c r="A2342" s="92">
        <v>2090</v>
      </c>
      <c r="B2342" s="92" t="s">
        <v>289</v>
      </c>
      <c r="C2342" s="92" t="s">
        <v>121</v>
      </c>
      <c r="D2342">
        <v>57523.691897184697</v>
      </c>
    </row>
    <row r="2343" spans="1:4">
      <c r="A2343" s="92">
        <v>2090</v>
      </c>
      <c r="B2343" s="92" t="s">
        <v>289</v>
      </c>
      <c r="C2343" s="92" t="s">
        <v>121</v>
      </c>
      <c r="D2343">
        <v>29799.266281875291</v>
      </c>
    </row>
    <row r="2344" spans="1:4">
      <c r="A2344" s="92">
        <v>2090</v>
      </c>
      <c r="B2344" s="92" t="s">
        <v>289</v>
      </c>
      <c r="C2344" s="92" t="s">
        <v>181</v>
      </c>
      <c r="D2344">
        <v>33647.317239379889</v>
      </c>
    </row>
    <row r="2345" spans="1:4">
      <c r="A2345" s="92">
        <v>2090</v>
      </c>
      <c r="B2345" s="92" t="s">
        <v>289</v>
      </c>
      <c r="C2345" s="92" t="s">
        <v>181</v>
      </c>
      <c r="D2345">
        <v>37.535937108932842</v>
      </c>
    </row>
    <row r="2346" spans="1:4">
      <c r="A2346" s="92">
        <v>2090</v>
      </c>
      <c r="B2346" s="92" t="s">
        <v>289</v>
      </c>
      <c r="C2346" s="92" t="s">
        <v>181</v>
      </c>
      <c r="D2346">
        <v>2162.4044502258298</v>
      </c>
    </row>
    <row r="2347" spans="1:4">
      <c r="A2347" s="92">
        <v>2090</v>
      </c>
      <c r="B2347" s="92" t="s">
        <v>289</v>
      </c>
      <c r="C2347" s="92" t="s">
        <v>181</v>
      </c>
      <c r="D2347">
        <v>28669.003819216541</v>
      </c>
    </row>
    <row r="2348" spans="1:4">
      <c r="A2348" s="92">
        <v>2090</v>
      </c>
      <c r="B2348" s="92" t="s">
        <v>289</v>
      </c>
      <c r="C2348" s="92" t="s">
        <v>181</v>
      </c>
      <c r="D2348">
        <v>47271.810687255856</v>
      </c>
    </row>
    <row r="2349" spans="1:4">
      <c r="A2349" s="92">
        <v>2090</v>
      </c>
      <c r="B2349" s="92" t="s">
        <v>289</v>
      </c>
      <c r="C2349" s="92" t="s">
        <v>124</v>
      </c>
      <c r="D2349">
        <v>65584.0065839897</v>
      </c>
    </row>
    <row r="2350" spans="1:4">
      <c r="A2350" s="92">
        <v>2090</v>
      </c>
      <c r="B2350" s="92" t="s">
        <v>289</v>
      </c>
      <c r="C2350" s="92" t="s">
        <v>130</v>
      </c>
      <c r="D2350">
        <v>9169.1591837223204</v>
      </c>
    </row>
    <row r="2351" spans="1:4">
      <c r="A2351" s="92">
        <v>2090</v>
      </c>
      <c r="B2351" s="92" t="s">
        <v>289</v>
      </c>
      <c r="C2351" s="92" t="s">
        <v>130</v>
      </c>
      <c r="D2351">
        <v>8.6805958730286709E-2</v>
      </c>
    </row>
    <row r="2352" spans="1:4">
      <c r="A2352" s="92">
        <v>2090</v>
      </c>
      <c r="B2352" s="92" t="s">
        <v>289</v>
      </c>
      <c r="C2352" s="92" t="s">
        <v>130</v>
      </c>
      <c r="D2352">
        <v>39157.659457043919</v>
      </c>
    </row>
    <row r="2353" spans="1:4">
      <c r="A2353" s="92">
        <v>2090</v>
      </c>
      <c r="B2353" s="92" t="s">
        <v>289</v>
      </c>
      <c r="C2353" s="92" t="s">
        <v>130</v>
      </c>
      <c r="D2353">
        <v>46734.314442014598</v>
      </c>
    </row>
    <row r="2354" spans="1:4">
      <c r="A2354" s="92">
        <v>2090</v>
      </c>
      <c r="B2354" s="92" t="s">
        <v>289</v>
      </c>
      <c r="C2354" s="92" t="s">
        <v>130</v>
      </c>
      <c r="D2354">
        <v>365.11841439803499</v>
      </c>
    </row>
    <row r="2355" spans="1:4">
      <c r="A2355" s="92">
        <v>2090</v>
      </c>
      <c r="B2355" s="92" t="s">
        <v>289</v>
      </c>
      <c r="C2355" s="92" t="s">
        <v>130</v>
      </c>
      <c r="D2355">
        <v>126772.0057015596</v>
      </c>
    </row>
    <row r="2356" spans="1:4">
      <c r="A2356" s="92">
        <v>2090</v>
      </c>
      <c r="B2356" s="92" t="s">
        <v>289</v>
      </c>
      <c r="C2356" s="92" t="s">
        <v>132</v>
      </c>
      <c r="D2356">
        <v>138014.56020251449</v>
      </c>
    </row>
    <row r="2357" spans="1:4">
      <c r="A2357" s="92">
        <v>2090</v>
      </c>
      <c r="B2357" s="92" t="s">
        <v>289</v>
      </c>
      <c r="C2357" s="92" t="s">
        <v>132</v>
      </c>
      <c r="D2357">
        <v>412974.73261718737</v>
      </c>
    </row>
    <row r="2358" spans="1:4">
      <c r="A2358" s="92">
        <v>2090</v>
      </c>
      <c r="B2358" s="92" t="s">
        <v>289</v>
      </c>
      <c r="C2358" s="92" t="s">
        <v>132</v>
      </c>
      <c r="D2358">
        <v>125417.7578979492</v>
      </c>
    </row>
    <row r="2359" spans="1:4">
      <c r="A2359" s="92">
        <v>2090</v>
      </c>
      <c r="B2359" s="92" t="s">
        <v>289</v>
      </c>
      <c r="C2359" s="92" t="s">
        <v>132</v>
      </c>
      <c r="D2359">
        <v>6731.815795612335</v>
      </c>
    </row>
    <row r="2360" spans="1:4">
      <c r="A2360" s="92">
        <v>2090</v>
      </c>
      <c r="B2360" s="92" t="s">
        <v>289</v>
      </c>
      <c r="C2360" s="92" t="s">
        <v>287</v>
      </c>
      <c r="D2360">
        <v>7760.9474949160694</v>
      </c>
    </row>
    <row r="2361" spans="1:4">
      <c r="A2361" s="92">
        <v>2090</v>
      </c>
      <c r="B2361" s="92" t="s">
        <v>289</v>
      </c>
      <c r="C2361" s="92" t="s">
        <v>287</v>
      </c>
      <c r="D2361">
        <v>5554.6926391656771</v>
      </c>
    </row>
    <row r="2362" spans="1:4">
      <c r="A2362" s="92">
        <v>2090</v>
      </c>
      <c r="B2362" s="92" t="s">
        <v>289</v>
      </c>
      <c r="C2362" s="92" t="s">
        <v>141</v>
      </c>
      <c r="D2362">
        <v>2675.1615645349352</v>
      </c>
    </row>
    <row r="2363" spans="1:4">
      <c r="A2363" s="92">
        <v>2090</v>
      </c>
      <c r="B2363" s="92" t="s">
        <v>289</v>
      </c>
      <c r="C2363" s="92" t="s">
        <v>141</v>
      </c>
      <c r="D2363">
        <v>39015.211669921868</v>
      </c>
    </row>
    <row r="2364" spans="1:4">
      <c r="A2364" s="92">
        <v>2090</v>
      </c>
      <c r="B2364" s="92" t="s">
        <v>289</v>
      </c>
      <c r="C2364" s="92" t="s">
        <v>141</v>
      </c>
      <c r="D2364">
        <v>33407.232809920133</v>
      </c>
    </row>
    <row r="2365" spans="1:4">
      <c r="A2365" s="92">
        <v>2090</v>
      </c>
      <c r="B2365" s="92" t="s">
        <v>289</v>
      </c>
      <c r="C2365" s="92" t="s">
        <v>141</v>
      </c>
      <c r="D2365">
        <v>1379.8623894556661</v>
      </c>
    </row>
    <row r="2366" spans="1:4">
      <c r="A2366" s="92">
        <v>2090</v>
      </c>
      <c r="B2366" s="92" t="s">
        <v>289</v>
      </c>
      <c r="C2366" s="92" t="s">
        <v>141</v>
      </c>
      <c r="D2366">
        <v>159372.9423686119</v>
      </c>
    </row>
    <row r="2367" spans="1:4">
      <c r="A2367" s="92">
        <v>2090</v>
      </c>
      <c r="B2367" s="92" t="s">
        <v>289</v>
      </c>
      <c r="C2367" s="92" t="s">
        <v>141</v>
      </c>
      <c r="D2367">
        <v>5857.5222643631923</v>
      </c>
    </row>
    <row r="2368" spans="1:4">
      <c r="A2368" s="92">
        <v>2090</v>
      </c>
      <c r="B2368" s="92" t="s">
        <v>289</v>
      </c>
      <c r="C2368" s="92" t="s">
        <v>141</v>
      </c>
      <c r="D2368">
        <v>31269.071344072028</v>
      </c>
    </row>
    <row r="2369" spans="1:4">
      <c r="A2369" s="92">
        <v>2090</v>
      </c>
      <c r="B2369" s="92" t="s">
        <v>289</v>
      </c>
      <c r="C2369" s="92" t="s">
        <v>141</v>
      </c>
      <c r="D2369">
        <v>1326.334636257023</v>
      </c>
    </row>
    <row r="2370" spans="1:4">
      <c r="A2370" s="92">
        <v>2090</v>
      </c>
      <c r="B2370" s="92" t="s">
        <v>289</v>
      </c>
      <c r="C2370" s="92" t="s">
        <v>141</v>
      </c>
      <c r="D2370">
        <v>661.39937127394887</v>
      </c>
    </row>
    <row r="2371" spans="1:4">
      <c r="A2371" s="92">
        <v>2090</v>
      </c>
      <c r="B2371" s="92" t="s">
        <v>289</v>
      </c>
      <c r="C2371" s="92" t="s">
        <v>141</v>
      </c>
      <c r="D2371">
        <v>60.331803863680648</v>
      </c>
    </row>
    <row r="2372" spans="1:4">
      <c r="A2372" s="92">
        <v>2090</v>
      </c>
      <c r="B2372" s="92" t="s">
        <v>289</v>
      </c>
      <c r="C2372" s="92" t="s">
        <v>182</v>
      </c>
      <c r="D2372">
        <v>9718.6747924804695</v>
      </c>
    </row>
    <row r="2373" spans="1:4">
      <c r="A2373" s="92">
        <v>2090</v>
      </c>
      <c r="B2373" s="92" t="s">
        <v>289</v>
      </c>
      <c r="C2373" s="92" t="s">
        <v>182</v>
      </c>
      <c r="D2373">
        <v>2962.9014282226622</v>
      </c>
    </row>
    <row r="2374" spans="1:4">
      <c r="A2374" s="92">
        <v>2090</v>
      </c>
      <c r="B2374" s="92" t="s">
        <v>289</v>
      </c>
      <c r="C2374" s="92" t="s">
        <v>182</v>
      </c>
      <c r="D2374">
        <v>769.9447021484375</v>
      </c>
    </row>
    <row r="2375" spans="1:4">
      <c r="A2375" s="92">
        <v>2090</v>
      </c>
      <c r="B2375" s="92" t="s">
        <v>289</v>
      </c>
      <c r="C2375" s="92" t="s">
        <v>144</v>
      </c>
      <c r="D2375">
        <v>90.244955444330117</v>
      </c>
    </row>
    <row r="2376" spans="1:4">
      <c r="A2376" s="92">
        <v>2090</v>
      </c>
      <c r="B2376" s="92" t="s">
        <v>289</v>
      </c>
      <c r="C2376" s="92" t="s">
        <v>144</v>
      </c>
      <c r="D2376">
        <v>2730.2544036865211</v>
      </c>
    </row>
    <row r="2377" spans="1:4">
      <c r="A2377" s="92">
        <v>2090</v>
      </c>
      <c r="B2377" s="92" t="s">
        <v>289</v>
      </c>
      <c r="C2377" s="92" t="s">
        <v>144</v>
      </c>
      <c r="D2377">
        <v>48.423941406250378</v>
      </c>
    </row>
    <row r="2378" spans="1:4">
      <c r="A2378" s="92">
        <v>2090</v>
      </c>
      <c r="B2378" s="92" t="s">
        <v>289</v>
      </c>
      <c r="C2378" s="92" t="s">
        <v>144</v>
      </c>
      <c r="D2378">
        <v>1122.152973175047</v>
      </c>
    </row>
    <row r="2379" spans="1:4">
      <c r="A2379" s="92">
        <v>2090</v>
      </c>
      <c r="B2379" s="92" t="s">
        <v>289</v>
      </c>
      <c r="C2379" s="92" t="s">
        <v>144</v>
      </c>
      <c r="D2379">
        <v>959.52259864806899</v>
      </c>
    </row>
    <row r="2380" spans="1:4">
      <c r="A2380" s="92">
        <v>2090</v>
      </c>
      <c r="B2380" s="92" t="s">
        <v>289</v>
      </c>
      <c r="C2380" s="92" t="s">
        <v>144</v>
      </c>
      <c r="D2380">
        <v>21.650796098709179</v>
      </c>
    </row>
    <row r="2381" spans="1:4">
      <c r="A2381" s="92">
        <v>2090</v>
      </c>
      <c r="B2381" s="92" t="s">
        <v>289</v>
      </c>
      <c r="C2381" s="92" t="s">
        <v>144</v>
      </c>
      <c r="D2381">
        <v>43.087441177368419</v>
      </c>
    </row>
    <row r="2382" spans="1:4">
      <c r="A2382" s="92">
        <v>2090</v>
      </c>
      <c r="B2382" s="92" t="s">
        <v>289</v>
      </c>
      <c r="C2382" s="92" t="s">
        <v>147</v>
      </c>
      <c r="D2382">
        <v>33456.492864990243</v>
      </c>
    </row>
    <row r="2383" spans="1:4">
      <c r="A2383" s="92">
        <v>2090</v>
      </c>
      <c r="B2383" s="92" t="s">
        <v>289</v>
      </c>
      <c r="C2383" s="92" t="s">
        <v>147</v>
      </c>
      <c r="D2383">
        <v>11033.265841674811</v>
      </c>
    </row>
    <row r="2384" spans="1:4">
      <c r="A2384" s="92">
        <v>2090</v>
      </c>
      <c r="B2384" s="92" t="s">
        <v>289</v>
      </c>
      <c r="C2384" s="92" t="s">
        <v>147</v>
      </c>
      <c r="D2384">
        <v>13644.3845287323</v>
      </c>
    </row>
    <row r="2385" spans="1:4">
      <c r="A2385" s="92">
        <v>2090</v>
      </c>
      <c r="B2385" s="92" t="s">
        <v>289</v>
      </c>
      <c r="C2385" s="92" t="s">
        <v>147</v>
      </c>
      <c r="D2385">
        <v>28086.406690979009</v>
      </c>
    </row>
    <row r="2386" spans="1:4">
      <c r="A2386" s="92">
        <v>2090</v>
      </c>
      <c r="B2386" s="92" t="s">
        <v>289</v>
      </c>
      <c r="C2386" s="92" t="s">
        <v>147</v>
      </c>
      <c r="D2386">
        <v>12191.46876114696</v>
      </c>
    </row>
    <row r="2387" spans="1:4">
      <c r="A2387" s="92">
        <v>2090</v>
      </c>
      <c r="B2387" s="92" t="s">
        <v>289</v>
      </c>
      <c r="C2387" s="92" t="s">
        <v>183</v>
      </c>
      <c r="D2387">
        <v>8266.4281860665342</v>
      </c>
    </row>
    <row r="2388" spans="1:4">
      <c r="A2388" s="92">
        <v>2090</v>
      </c>
      <c r="B2388" s="92" t="s">
        <v>289</v>
      </c>
      <c r="C2388" s="92" t="s">
        <v>183</v>
      </c>
      <c r="D2388">
        <v>138.618700294257</v>
      </c>
    </row>
    <row r="2389" spans="1:4">
      <c r="A2389" s="92">
        <v>2090</v>
      </c>
      <c r="B2389" s="92" t="s">
        <v>289</v>
      </c>
      <c r="C2389" s="92" t="s">
        <v>183</v>
      </c>
      <c r="D2389">
        <v>25120.621323585521</v>
      </c>
    </row>
    <row r="2390" spans="1:4">
      <c r="A2390" s="92">
        <v>2090</v>
      </c>
      <c r="B2390" s="92" t="s">
        <v>289</v>
      </c>
      <c r="C2390" s="92" t="s">
        <v>183</v>
      </c>
      <c r="D2390">
        <v>81878.201141357422</v>
      </c>
    </row>
    <row r="2391" spans="1:4">
      <c r="A2391" s="92">
        <v>2090</v>
      </c>
      <c r="B2391" s="92" t="s">
        <v>289</v>
      </c>
      <c r="C2391" s="92" t="s">
        <v>149</v>
      </c>
      <c r="D2391">
        <v>10335.37320382506</v>
      </c>
    </row>
    <row r="2392" spans="1:4">
      <c r="A2392" s="92">
        <v>2090</v>
      </c>
      <c r="B2392" s="92" t="s">
        <v>289</v>
      </c>
      <c r="C2392" s="92" t="s">
        <v>149</v>
      </c>
      <c r="D2392">
        <v>44.65693868167169</v>
      </c>
    </row>
    <row r="2393" spans="1:4">
      <c r="A2393" s="92">
        <v>2090</v>
      </c>
      <c r="B2393" s="92" t="s">
        <v>289</v>
      </c>
      <c r="C2393" s="92" t="s">
        <v>149</v>
      </c>
      <c r="D2393">
        <v>1240.6258328207321</v>
      </c>
    </row>
    <row r="2394" spans="1:4">
      <c r="A2394" s="92">
        <v>2090</v>
      </c>
      <c r="B2394" s="92" t="s">
        <v>289</v>
      </c>
      <c r="C2394" s="92" t="s">
        <v>149</v>
      </c>
      <c r="D2394">
        <v>8.9751241957425574</v>
      </c>
    </row>
    <row r="2395" spans="1:4">
      <c r="A2395" s="92">
        <v>2090</v>
      </c>
      <c r="B2395" s="92" t="s">
        <v>289</v>
      </c>
      <c r="C2395" s="92" t="s">
        <v>155</v>
      </c>
      <c r="D2395">
        <v>16965.105337186731</v>
      </c>
    </row>
    <row r="2396" spans="1:4">
      <c r="A2396" s="92">
        <v>2090</v>
      </c>
      <c r="B2396" s="92" t="s">
        <v>289</v>
      </c>
      <c r="C2396" s="92" t="s">
        <v>155</v>
      </c>
      <c r="D2396">
        <v>28805.61642456054</v>
      </c>
    </row>
    <row r="2397" spans="1:4">
      <c r="A2397" s="92">
        <v>2090</v>
      </c>
      <c r="B2397" s="92" t="s">
        <v>289</v>
      </c>
      <c r="C2397" s="92" t="s">
        <v>155</v>
      </c>
      <c r="D2397">
        <v>3394.6057399798019</v>
      </c>
    </row>
    <row r="2398" spans="1:4">
      <c r="A2398" s="92">
        <v>2090</v>
      </c>
      <c r="B2398" s="92" t="s">
        <v>289</v>
      </c>
      <c r="C2398" s="92" t="s">
        <v>155</v>
      </c>
      <c r="D2398">
        <v>58191.738359046118</v>
      </c>
    </row>
    <row r="2399" spans="1:4">
      <c r="A2399" s="92">
        <v>2090</v>
      </c>
      <c r="B2399" s="92" t="s">
        <v>289</v>
      </c>
      <c r="C2399" s="92" t="s">
        <v>155</v>
      </c>
      <c r="D2399">
        <v>76965.125561569686</v>
      </c>
    </row>
    <row r="2400" spans="1:4">
      <c r="A2400" s="92">
        <v>2090</v>
      </c>
      <c r="B2400" s="92" t="s">
        <v>289</v>
      </c>
      <c r="C2400" s="92" t="s">
        <v>155</v>
      </c>
      <c r="D2400">
        <v>175.77041178799189</v>
      </c>
    </row>
    <row r="2401" spans="1:4">
      <c r="A2401" s="92">
        <v>2090</v>
      </c>
      <c r="B2401" s="92" t="s">
        <v>289</v>
      </c>
      <c r="C2401" s="92" t="s">
        <v>155</v>
      </c>
      <c r="D2401">
        <v>2927.6602406886082</v>
      </c>
    </row>
    <row r="2402" spans="1:4">
      <c r="A2402" s="92">
        <v>2100</v>
      </c>
      <c r="B2402" s="92" t="s">
        <v>289</v>
      </c>
      <c r="C2402" s="92" t="s">
        <v>78</v>
      </c>
      <c r="D2402">
        <v>383.08925050962279</v>
      </c>
    </row>
    <row r="2403" spans="1:4">
      <c r="A2403" s="92">
        <v>2100</v>
      </c>
      <c r="B2403" s="92" t="s">
        <v>289</v>
      </c>
      <c r="C2403" s="92" t="s">
        <v>78</v>
      </c>
      <c r="D2403">
        <v>52855.700000321747</v>
      </c>
    </row>
    <row r="2404" spans="1:4">
      <c r="A2404" s="92">
        <v>2100</v>
      </c>
      <c r="B2404" s="92" t="s">
        <v>289</v>
      </c>
      <c r="C2404" s="92" t="s">
        <v>78</v>
      </c>
      <c r="D2404">
        <v>5110.6438636730481</v>
      </c>
    </row>
    <row r="2405" spans="1:4">
      <c r="A2405" s="92">
        <v>2100</v>
      </c>
      <c r="B2405" s="92" t="s">
        <v>289</v>
      </c>
      <c r="C2405" s="92" t="s">
        <v>78</v>
      </c>
      <c r="D2405">
        <v>3042.9440354405529</v>
      </c>
    </row>
    <row r="2406" spans="1:4">
      <c r="A2406" s="92">
        <v>2100</v>
      </c>
      <c r="B2406" s="92" t="s">
        <v>289</v>
      </c>
      <c r="C2406" s="92" t="s">
        <v>78</v>
      </c>
      <c r="D2406">
        <v>81062.300695037848</v>
      </c>
    </row>
    <row r="2407" spans="1:4">
      <c r="A2407" s="92">
        <v>2100</v>
      </c>
      <c r="B2407" s="92" t="s">
        <v>289</v>
      </c>
      <c r="C2407" s="92" t="s">
        <v>78</v>
      </c>
      <c r="D2407">
        <v>53275.59842529297</v>
      </c>
    </row>
    <row r="2408" spans="1:4">
      <c r="A2408" s="92">
        <v>2100</v>
      </c>
      <c r="B2408" s="92" t="s">
        <v>289</v>
      </c>
      <c r="C2408" s="92" t="s">
        <v>78</v>
      </c>
      <c r="D2408">
        <v>534.31001736628366</v>
      </c>
    </row>
    <row r="2409" spans="1:4">
      <c r="A2409" s="92">
        <v>2100</v>
      </c>
      <c r="B2409" s="92" t="s">
        <v>289</v>
      </c>
      <c r="C2409" s="92" t="s">
        <v>78</v>
      </c>
      <c r="D2409">
        <v>1190.07542065286</v>
      </c>
    </row>
    <row r="2410" spans="1:4">
      <c r="A2410" s="92">
        <v>2100</v>
      </c>
      <c r="B2410" s="92" t="s">
        <v>289</v>
      </c>
      <c r="C2410" s="92" t="s">
        <v>81</v>
      </c>
      <c r="D2410">
        <v>211.17388000488259</v>
      </c>
    </row>
    <row r="2411" spans="1:4">
      <c r="A2411" s="92">
        <v>2100</v>
      </c>
      <c r="B2411" s="92" t="s">
        <v>289</v>
      </c>
      <c r="C2411" s="92" t="s">
        <v>81</v>
      </c>
      <c r="D2411">
        <v>1802.8520610809301</v>
      </c>
    </row>
    <row r="2412" spans="1:4">
      <c r="A2412" s="92">
        <v>2100</v>
      </c>
      <c r="B2412" s="92" t="s">
        <v>289</v>
      </c>
      <c r="C2412" s="92" t="s">
        <v>81</v>
      </c>
      <c r="D2412">
        <v>36242.33117370605</v>
      </c>
    </row>
    <row r="2413" spans="1:4">
      <c r="A2413" s="92">
        <v>2100</v>
      </c>
      <c r="B2413" s="92" t="s">
        <v>289</v>
      </c>
      <c r="C2413" s="92" t="s">
        <v>81</v>
      </c>
      <c r="D2413">
        <v>29740.384817504881</v>
      </c>
    </row>
    <row r="2414" spans="1:4">
      <c r="A2414" s="92">
        <v>2100</v>
      </c>
      <c r="B2414" s="92" t="s">
        <v>289</v>
      </c>
      <c r="C2414" s="92" t="s">
        <v>81</v>
      </c>
      <c r="D2414">
        <v>5196.6773742675759</v>
      </c>
    </row>
    <row r="2415" spans="1:4">
      <c r="A2415" s="92">
        <v>2100</v>
      </c>
      <c r="B2415" s="92" t="s">
        <v>289</v>
      </c>
      <c r="C2415" s="92" t="s">
        <v>81</v>
      </c>
      <c r="D2415">
        <v>2835.1728744506781</v>
      </c>
    </row>
    <row r="2416" spans="1:4">
      <c r="A2416" s="92">
        <v>2100</v>
      </c>
      <c r="B2416" s="92" t="s">
        <v>289</v>
      </c>
      <c r="C2416" s="92" t="s">
        <v>81</v>
      </c>
      <c r="D2416">
        <v>659.0679367065427</v>
      </c>
    </row>
    <row r="2417" spans="1:4">
      <c r="A2417" s="92">
        <v>2100</v>
      </c>
      <c r="B2417" s="92" t="s">
        <v>289</v>
      </c>
      <c r="C2417" s="92" t="s">
        <v>81</v>
      </c>
      <c r="D2417">
        <v>59.697875463962589</v>
      </c>
    </row>
    <row r="2418" spans="1:4">
      <c r="A2418" s="92">
        <v>2100</v>
      </c>
      <c r="B2418" s="92" t="s">
        <v>289</v>
      </c>
      <c r="C2418" s="92" t="s">
        <v>81</v>
      </c>
      <c r="D2418">
        <v>7.4413571901320656</v>
      </c>
    </row>
    <row r="2419" spans="1:4">
      <c r="A2419" s="92">
        <v>2100</v>
      </c>
      <c r="B2419" s="92" t="s">
        <v>289</v>
      </c>
      <c r="C2419" s="92" t="s">
        <v>81</v>
      </c>
      <c r="D2419">
        <v>770.69367111827921</v>
      </c>
    </row>
    <row r="2420" spans="1:4">
      <c r="A2420" s="92">
        <v>2100</v>
      </c>
      <c r="B2420" s="92" t="s">
        <v>289</v>
      </c>
      <c r="C2420" s="92" t="s">
        <v>81</v>
      </c>
      <c r="D2420">
        <v>127.1255633661775</v>
      </c>
    </row>
    <row r="2421" spans="1:4">
      <c r="A2421" s="92">
        <v>2100</v>
      </c>
      <c r="B2421" s="92" t="s">
        <v>289</v>
      </c>
      <c r="C2421" s="92" t="s">
        <v>87</v>
      </c>
      <c r="D2421">
        <v>26.367099825283859</v>
      </c>
    </row>
    <row r="2422" spans="1:4">
      <c r="A2422" s="92">
        <v>2100</v>
      </c>
      <c r="B2422" s="92" t="s">
        <v>289</v>
      </c>
      <c r="C2422" s="92" t="s">
        <v>87</v>
      </c>
      <c r="D2422">
        <v>47036.74952344894</v>
      </c>
    </row>
    <row r="2423" spans="1:4">
      <c r="A2423" s="92">
        <v>2100</v>
      </c>
      <c r="B2423" s="92" t="s">
        <v>289</v>
      </c>
      <c r="C2423" s="92" t="s">
        <v>87</v>
      </c>
      <c r="D2423">
        <v>1448.4601869822211</v>
      </c>
    </row>
    <row r="2424" spans="1:4">
      <c r="A2424" s="92">
        <v>2100</v>
      </c>
      <c r="B2424" s="92" t="s">
        <v>289</v>
      </c>
      <c r="C2424" s="92" t="s">
        <v>87</v>
      </c>
      <c r="D2424">
        <v>21358.653072929381</v>
      </c>
    </row>
    <row r="2425" spans="1:4">
      <c r="A2425" s="92">
        <v>2100</v>
      </c>
      <c r="B2425" s="92" t="s">
        <v>289</v>
      </c>
      <c r="C2425" s="92" t="s">
        <v>87</v>
      </c>
      <c r="D2425">
        <v>94447.573974609375</v>
      </c>
    </row>
    <row r="2426" spans="1:4">
      <c r="A2426" s="92">
        <v>2100</v>
      </c>
      <c r="B2426" s="92" t="s">
        <v>289</v>
      </c>
      <c r="C2426" s="92" t="s">
        <v>87</v>
      </c>
      <c r="D2426">
        <v>902.73297239132273</v>
      </c>
    </row>
    <row r="2427" spans="1:4">
      <c r="A2427" s="92">
        <v>2100</v>
      </c>
      <c r="B2427" s="92" t="s">
        <v>289</v>
      </c>
      <c r="C2427" s="92" t="s">
        <v>87</v>
      </c>
      <c r="D2427">
        <v>271.14511511946961</v>
      </c>
    </row>
    <row r="2428" spans="1:4">
      <c r="A2428" s="92">
        <v>2100</v>
      </c>
      <c r="B2428" s="92" t="s">
        <v>289</v>
      </c>
      <c r="C2428" s="92" t="s">
        <v>87</v>
      </c>
      <c r="D2428">
        <v>83.031828223849345</v>
      </c>
    </row>
    <row r="2429" spans="1:4">
      <c r="A2429" s="92">
        <v>2100</v>
      </c>
      <c r="B2429" s="92" t="s">
        <v>289</v>
      </c>
      <c r="C2429" s="92" t="s">
        <v>87</v>
      </c>
      <c r="D2429">
        <v>0.24207964475874419</v>
      </c>
    </row>
    <row r="2430" spans="1:4">
      <c r="A2430" s="92">
        <v>2100</v>
      </c>
      <c r="B2430" s="92" t="s">
        <v>289</v>
      </c>
      <c r="C2430" s="92" t="s">
        <v>87</v>
      </c>
      <c r="D2430">
        <v>5298.9790485106978</v>
      </c>
    </row>
    <row r="2431" spans="1:4">
      <c r="A2431" s="92">
        <v>2100</v>
      </c>
      <c r="B2431" s="92" t="s">
        <v>289</v>
      </c>
      <c r="C2431" s="92" t="s">
        <v>87</v>
      </c>
      <c r="D2431">
        <v>1018.00868741971</v>
      </c>
    </row>
    <row r="2432" spans="1:4">
      <c r="A2432" s="92">
        <v>2100</v>
      </c>
      <c r="B2432" s="92" t="s">
        <v>289</v>
      </c>
      <c r="C2432" s="92" t="s">
        <v>87</v>
      </c>
      <c r="D2432">
        <v>478.08242026916008</v>
      </c>
    </row>
    <row r="2433" spans="1:4">
      <c r="A2433" s="92">
        <v>2100</v>
      </c>
      <c r="B2433" s="92" t="s">
        <v>289</v>
      </c>
      <c r="C2433" s="92" t="s">
        <v>84</v>
      </c>
      <c r="D2433">
        <v>9989.5213485573713</v>
      </c>
    </row>
    <row r="2434" spans="1:4">
      <c r="A2434" s="92">
        <v>2100</v>
      </c>
      <c r="B2434" s="92" t="s">
        <v>289</v>
      </c>
      <c r="C2434" s="92" t="s">
        <v>84</v>
      </c>
      <c r="D2434">
        <v>3079.3413146972612</v>
      </c>
    </row>
    <row r="2435" spans="1:4">
      <c r="A2435" s="92">
        <v>2100</v>
      </c>
      <c r="B2435" s="92" t="s">
        <v>289</v>
      </c>
      <c r="C2435" s="92" t="s">
        <v>84</v>
      </c>
      <c r="D2435">
        <v>1853.9632623093239</v>
      </c>
    </row>
    <row r="2436" spans="1:4">
      <c r="A2436" s="92">
        <v>2100</v>
      </c>
      <c r="B2436" s="92" t="s">
        <v>289</v>
      </c>
      <c r="C2436" s="92" t="s">
        <v>84</v>
      </c>
      <c r="D2436">
        <v>5.0787756445840584</v>
      </c>
    </row>
    <row r="2437" spans="1:4">
      <c r="A2437" s="92">
        <v>2100</v>
      </c>
      <c r="B2437" s="92" t="s">
        <v>289</v>
      </c>
      <c r="C2437" s="92" t="s">
        <v>84</v>
      </c>
      <c r="D2437">
        <v>623.51589660644595</v>
      </c>
    </row>
    <row r="2438" spans="1:4">
      <c r="A2438" s="92">
        <v>2100</v>
      </c>
      <c r="B2438" s="92" t="s">
        <v>289</v>
      </c>
      <c r="C2438" s="92" t="s">
        <v>84</v>
      </c>
      <c r="D2438">
        <v>0.8983225272393941</v>
      </c>
    </row>
    <row r="2439" spans="1:4">
      <c r="A2439" s="92">
        <v>2100</v>
      </c>
      <c r="B2439" s="92" t="s">
        <v>289</v>
      </c>
      <c r="C2439" s="92" t="s">
        <v>84</v>
      </c>
      <c r="D2439">
        <v>105.7752274395252</v>
      </c>
    </row>
    <row r="2440" spans="1:4">
      <c r="A2440" s="92">
        <v>2100</v>
      </c>
      <c r="B2440" s="92" t="s">
        <v>289</v>
      </c>
      <c r="C2440" s="92" t="s">
        <v>84</v>
      </c>
      <c r="D2440">
        <v>2028.8689360939361</v>
      </c>
    </row>
    <row r="2441" spans="1:4">
      <c r="A2441" s="92">
        <v>2100</v>
      </c>
      <c r="B2441" s="92" t="s">
        <v>289</v>
      </c>
      <c r="C2441" s="92" t="s">
        <v>84</v>
      </c>
      <c r="D2441">
        <v>1176.9715892359609</v>
      </c>
    </row>
    <row r="2442" spans="1:4">
      <c r="A2442" s="92">
        <v>2100</v>
      </c>
      <c r="B2442" s="92" t="s">
        <v>289</v>
      </c>
      <c r="C2442" s="92" t="s">
        <v>84</v>
      </c>
      <c r="D2442">
        <v>23343.94016275688</v>
      </c>
    </row>
    <row r="2443" spans="1:4">
      <c r="A2443" s="92">
        <v>2100</v>
      </c>
      <c r="B2443" s="92" t="s">
        <v>289</v>
      </c>
      <c r="C2443" s="92" t="s">
        <v>84</v>
      </c>
      <c r="D2443">
        <v>1443.5583077900319</v>
      </c>
    </row>
    <row r="2444" spans="1:4">
      <c r="A2444" s="92">
        <v>2100</v>
      </c>
      <c r="B2444" s="92" t="s">
        <v>289</v>
      </c>
      <c r="C2444" s="92" t="s">
        <v>90</v>
      </c>
      <c r="D2444">
        <v>671.78490528034899</v>
      </c>
    </row>
    <row r="2445" spans="1:4">
      <c r="A2445" s="92">
        <v>2100</v>
      </c>
      <c r="B2445" s="92" t="s">
        <v>289</v>
      </c>
      <c r="C2445" s="92" t="s">
        <v>90</v>
      </c>
      <c r="D2445">
        <v>1837.84557394119</v>
      </c>
    </row>
    <row r="2446" spans="1:4">
      <c r="A2446" s="92">
        <v>2100</v>
      </c>
      <c r="B2446" s="92" t="s">
        <v>289</v>
      </c>
      <c r="C2446" s="92" t="s">
        <v>90</v>
      </c>
      <c r="D2446">
        <v>24.834739505385169</v>
      </c>
    </row>
    <row r="2447" spans="1:4">
      <c r="A2447" s="92">
        <v>2100</v>
      </c>
      <c r="B2447" s="92" t="s">
        <v>289</v>
      </c>
      <c r="C2447" s="92" t="s">
        <v>90</v>
      </c>
      <c r="D2447">
        <v>1767.252005880217</v>
      </c>
    </row>
    <row r="2448" spans="1:4">
      <c r="A2448" s="92">
        <v>2100</v>
      </c>
      <c r="B2448" s="92" t="s">
        <v>289</v>
      </c>
      <c r="C2448" s="92" t="s">
        <v>90</v>
      </c>
      <c r="D2448">
        <v>271.59623888680647</v>
      </c>
    </row>
    <row r="2449" spans="1:4">
      <c r="A2449" s="92">
        <v>2100</v>
      </c>
      <c r="B2449" s="92" t="s">
        <v>289</v>
      </c>
      <c r="C2449" s="92" t="s">
        <v>90</v>
      </c>
      <c r="D2449">
        <v>2.1071928524326719E-13</v>
      </c>
    </row>
    <row r="2450" spans="1:4">
      <c r="A2450" s="92">
        <v>2100</v>
      </c>
      <c r="B2450" s="92" t="s">
        <v>289</v>
      </c>
      <c r="C2450" s="92" t="s">
        <v>90</v>
      </c>
      <c r="D2450">
        <v>1149.4417027739771</v>
      </c>
    </row>
    <row r="2451" spans="1:4">
      <c r="A2451" s="92">
        <v>2100</v>
      </c>
      <c r="B2451" s="92" t="s">
        <v>289</v>
      </c>
      <c r="C2451" s="92" t="s">
        <v>90</v>
      </c>
      <c r="D2451">
        <v>5315.6123047858109</v>
      </c>
    </row>
    <row r="2452" spans="1:4">
      <c r="A2452" s="92">
        <v>2100</v>
      </c>
      <c r="B2452" s="92" t="s">
        <v>289</v>
      </c>
      <c r="C2452" s="92" t="s">
        <v>90</v>
      </c>
      <c r="D2452">
        <v>4.3969590024859864</v>
      </c>
    </row>
    <row r="2453" spans="1:4">
      <c r="A2453" s="92">
        <v>2100</v>
      </c>
      <c r="B2453" s="92" t="s">
        <v>289</v>
      </c>
      <c r="C2453" s="92" t="s">
        <v>95</v>
      </c>
      <c r="D2453">
        <v>10191.69877090455</v>
      </c>
    </row>
    <row r="2454" spans="1:4">
      <c r="A2454" s="92">
        <v>2100</v>
      </c>
      <c r="B2454" s="92" t="s">
        <v>289</v>
      </c>
      <c r="C2454" s="92" t="s">
        <v>95</v>
      </c>
      <c r="D2454">
        <v>34217.901734123298</v>
      </c>
    </row>
    <row r="2455" spans="1:4">
      <c r="A2455" s="92">
        <v>2100</v>
      </c>
      <c r="B2455" s="92" t="s">
        <v>289</v>
      </c>
      <c r="C2455" s="92" t="s">
        <v>95</v>
      </c>
      <c r="D2455">
        <v>94.783740619235516</v>
      </c>
    </row>
    <row r="2456" spans="1:4">
      <c r="A2456" s="92">
        <v>2100</v>
      </c>
      <c r="B2456" s="92" t="s">
        <v>289</v>
      </c>
      <c r="C2456" s="92" t="s">
        <v>95</v>
      </c>
      <c r="D2456">
        <v>50321.910412597637</v>
      </c>
    </row>
    <row r="2457" spans="1:4">
      <c r="A2457" s="92">
        <v>2100</v>
      </c>
      <c r="B2457" s="92" t="s">
        <v>289</v>
      </c>
      <c r="C2457" s="92" t="s">
        <v>95</v>
      </c>
      <c r="D2457">
        <v>6603.4357581406384</v>
      </c>
    </row>
    <row r="2458" spans="1:4">
      <c r="A2458" s="92">
        <v>2100</v>
      </c>
      <c r="B2458" s="92" t="s">
        <v>289</v>
      </c>
      <c r="C2458" s="92" t="s">
        <v>95</v>
      </c>
      <c r="D2458">
        <v>7469.5483215332024</v>
      </c>
    </row>
    <row r="2459" spans="1:4">
      <c r="A2459" s="92">
        <v>2100</v>
      </c>
      <c r="B2459" s="92" t="s">
        <v>289</v>
      </c>
      <c r="C2459" s="92" t="s">
        <v>95</v>
      </c>
      <c r="D2459">
        <v>140.6284683108328</v>
      </c>
    </row>
    <row r="2460" spans="1:4">
      <c r="A2460" s="92">
        <v>2100</v>
      </c>
      <c r="B2460" s="92" t="s">
        <v>289</v>
      </c>
      <c r="C2460" s="92" t="s">
        <v>95</v>
      </c>
      <c r="D2460">
        <v>823.81524347066829</v>
      </c>
    </row>
    <row r="2461" spans="1:4">
      <c r="A2461" s="92">
        <v>2100</v>
      </c>
      <c r="B2461" s="92" t="s">
        <v>289</v>
      </c>
      <c r="C2461" s="92" t="s">
        <v>95</v>
      </c>
      <c r="D2461">
        <v>11696.47472839355</v>
      </c>
    </row>
    <row r="2462" spans="1:4">
      <c r="A2462" s="92">
        <v>2100</v>
      </c>
      <c r="B2462" s="92" t="s">
        <v>289</v>
      </c>
      <c r="C2462" s="92" t="s">
        <v>99</v>
      </c>
      <c r="D2462">
        <v>1155.048757179359</v>
      </c>
    </row>
    <row r="2463" spans="1:4">
      <c r="A2463" s="92">
        <v>2100</v>
      </c>
      <c r="B2463" s="92" t="s">
        <v>289</v>
      </c>
      <c r="C2463" s="92" t="s">
        <v>99</v>
      </c>
      <c r="D2463">
        <v>290919.09494349652</v>
      </c>
    </row>
    <row r="2464" spans="1:4">
      <c r="A2464" s="92">
        <v>2100</v>
      </c>
      <c r="B2464" s="92" t="s">
        <v>289</v>
      </c>
      <c r="C2464" s="92" t="s">
        <v>99</v>
      </c>
      <c r="D2464">
        <v>19577.366378339109</v>
      </c>
    </row>
    <row r="2465" spans="1:4">
      <c r="A2465" s="92">
        <v>2100</v>
      </c>
      <c r="B2465" s="92" t="s">
        <v>289</v>
      </c>
      <c r="C2465" s="92" t="s">
        <v>99</v>
      </c>
      <c r="D2465">
        <v>10125.307731889219</v>
      </c>
    </row>
    <row r="2466" spans="1:4">
      <c r="A2466" s="92">
        <v>2100</v>
      </c>
      <c r="B2466" s="92" t="s">
        <v>289</v>
      </c>
      <c r="C2466" s="92" t="s">
        <v>102</v>
      </c>
      <c r="D2466">
        <v>2924.6671966552781</v>
      </c>
    </row>
    <row r="2467" spans="1:4">
      <c r="A2467" s="92">
        <v>2100</v>
      </c>
      <c r="B2467" s="92" t="s">
        <v>289</v>
      </c>
      <c r="C2467" s="92" t="s">
        <v>102</v>
      </c>
      <c r="D2467">
        <v>1762.819935572142</v>
      </c>
    </row>
    <row r="2468" spans="1:4">
      <c r="A2468" s="92">
        <v>2100</v>
      </c>
      <c r="B2468" s="92" t="s">
        <v>289</v>
      </c>
      <c r="C2468" s="92" t="s">
        <v>102</v>
      </c>
      <c r="D2468">
        <v>1511.5826232910181</v>
      </c>
    </row>
    <row r="2469" spans="1:4">
      <c r="A2469" s="92">
        <v>2100</v>
      </c>
      <c r="B2469" s="92" t="s">
        <v>289</v>
      </c>
      <c r="C2469" s="92" t="s">
        <v>102</v>
      </c>
      <c r="D2469">
        <v>83703.91282200563</v>
      </c>
    </row>
    <row r="2470" spans="1:4">
      <c r="A2470" s="92">
        <v>2100</v>
      </c>
      <c r="B2470" s="92" t="s">
        <v>289</v>
      </c>
      <c r="C2470" s="92" t="s">
        <v>102</v>
      </c>
      <c r="D2470">
        <v>10458.50198974609</v>
      </c>
    </row>
    <row r="2471" spans="1:4">
      <c r="A2471" s="92">
        <v>2100</v>
      </c>
      <c r="B2471" s="92" t="s">
        <v>289</v>
      </c>
      <c r="C2471" s="92" t="s">
        <v>102</v>
      </c>
      <c r="D2471">
        <v>12869.42378158569</v>
      </c>
    </row>
    <row r="2472" spans="1:4">
      <c r="A2472" s="92">
        <v>2100</v>
      </c>
      <c r="B2472" s="92" t="s">
        <v>289</v>
      </c>
      <c r="C2472" s="92" t="s">
        <v>102</v>
      </c>
      <c r="D2472">
        <v>33425.80582122803</v>
      </c>
    </row>
    <row r="2473" spans="1:4">
      <c r="A2473" s="92">
        <v>2100</v>
      </c>
      <c r="B2473" s="92" t="s">
        <v>289</v>
      </c>
      <c r="C2473" s="92" t="s">
        <v>108</v>
      </c>
      <c r="D2473">
        <v>39813.778281672661</v>
      </c>
    </row>
    <row r="2474" spans="1:4">
      <c r="A2474" s="92">
        <v>2100</v>
      </c>
      <c r="B2474" s="92" t="s">
        <v>289</v>
      </c>
      <c r="C2474" s="92" t="s">
        <v>108</v>
      </c>
      <c r="D2474">
        <v>146826.08410644531</v>
      </c>
    </row>
    <row r="2475" spans="1:4">
      <c r="A2475" s="92">
        <v>2100</v>
      </c>
      <c r="B2475" s="92" t="s">
        <v>289</v>
      </c>
      <c r="C2475" s="92" t="s">
        <v>108</v>
      </c>
      <c r="D2475">
        <v>16756.184345600672</v>
      </c>
    </row>
    <row r="2476" spans="1:4">
      <c r="A2476" s="92">
        <v>2100</v>
      </c>
      <c r="B2476" s="92" t="s">
        <v>289</v>
      </c>
      <c r="C2476" s="92" t="s">
        <v>110</v>
      </c>
      <c r="D2476">
        <v>1183.0583974445469</v>
      </c>
    </row>
    <row r="2477" spans="1:4">
      <c r="A2477" s="92">
        <v>2100</v>
      </c>
      <c r="B2477" s="92" t="s">
        <v>289</v>
      </c>
      <c r="C2477" s="92" t="s">
        <v>110</v>
      </c>
      <c r="D2477">
        <v>22.525697891512941</v>
      </c>
    </row>
    <row r="2478" spans="1:4">
      <c r="A2478" s="92">
        <v>2100</v>
      </c>
      <c r="B2478" s="92" t="s">
        <v>289</v>
      </c>
      <c r="C2478" s="92" t="s">
        <v>180</v>
      </c>
      <c r="D2478">
        <v>0.80317963219800648</v>
      </c>
    </row>
    <row r="2479" spans="1:4">
      <c r="A2479" s="92">
        <v>2100</v>
      </c>
      <c r="B2479" s="92" t="s">
        <v>289</v>
      </c>
      <c r="C2479" s="92" t="s">
        <v>180</v>
      </c>
      <c r="D2479">
        <v>5072.5371137654247</v>
      </c>
    </row>
    <row r="2480" spans="1:4">
      <c r="A2480" s="92">
        <v>2100</v>
      </c>
      <c r="B2480" s="92" t="s">
        <v>289</v>
      </c>
      <c r="C2480" s="92" t="s">
        <v>180</v>
      </c>
      <c r="D2480">
        <v>5.3127571536427647</v>
      </c>
    </row>
    <row r="2481" spans="1:4">
      <c r="A2481" s="92">
        <v>2100</v>
      </c>
      <c r="B2481" s="92" t="s">
        <v>289</v>
      </c>
      <c r="C2481" s="92" t="s">
        <v>112</v>
      </c>
      <c r="D2481">
        <v>10501.44430700082</v>
      </c>
    </row>
    <row r="2482" spans="1:4">
      <c r="A2482" s="92">
        <v>2100</v>
      </c>
      <c r="B2482" s="92" t="s">
        <v>289</v>
      </c>
      <c r="C2482" s="92" t="s">
        <v>112</v>
      </c>
      <c r="D2482">
        <v>58.649801025392662</v>
      </c>
    </row>
    <row r="2483" spans="1:4">
      <c r="A2483" s="92">
        <v>2100</v>
      </c>
      <c r="B2483" s="92" t="s">
        <v>289</v>
      </c>
      <c r="C2483" s="92" t="s">
        <v>112</v>
      </c>
      <c r="D2483">
        <v>14783.686247296249</v>
      </c>
    </row>
    <row r="2484" spans="1:4">
      <c r="A2484" s="92">
        <v>2100</v>
      </c>
      <c r="B2484" s="92" t="s">
        <v>289</v>
      </c>
      <c r="C2484" s="92" t="s">
        <v>112</v>
      </c>
      <c r="D2484">
        <v>146.52504298635839</v>
      </c>
    </row>
    <row r="2485" spans="1:4">
      <c r="A2485" s="92">
        <v>2100</v>
      </c>
      <c r="B2485" s="92" t="s">
        <v>289</v>
      </c>
      <c r="C2485" s="92" t="s">
        <v>112</v>
      </c>
      <c r="D2485">
        <v>0.6625896748111737</v>
      </c>
    </row>
    <row r="2486" spans="1:4">
      <c r="A2486" s="92">
        <v>2100</v>
      </c>
      <c r="B2486" s="92" t="s">
        <v>289</v>
      </c>
      <c r="C2486" s="92" t="s">
        <v>112</v>
      </c>
      <c r="D2486">
        <v>80.858082918553663</v>
      </c>
    </row>
    <row r="2487" spans="1:4">
      <c r="A2487" s="92">
        <v>2100</v>
      </c>
      <c r="B2487" s="92" t="s">
        <v>289</v>
      </c>
      <c r="C2487" s="92" t="s">
        <v>112</v>
      </c>
      <c r="D2487">
        <v>3.3861018586798912</v>
      </c>
    </row>
    <row r="2488" spans="1:4">
      <c r="A2488" s="92">
        <v>2100</v>
      </c>
      <c r="B2488" s="92" t="s">
        <v>289</v>
      </c>
      <c r="C2488" s="92" t="s">
        <v>112</v>
      </c>
      <c r="D2488">
        <v>70030.480877091322</v>
      </c>
    </row>
    <row r="2489" spans="1:4">
      <c r="A2489" s="92">
        <v>2100</v>
      </c>
      <c r="B2489" s="92" t="s">
        <v>289</v>
      </c>
      <c r="C2489" s="92" t="s">
        <v>112</v>
      </c>
      <c r="D2489">
        <v>182.0808564453182</v>
      </c>
    </row>
    <row r="2490" spans="1:4">
      <c r="A2490" s="92">
        <v>2100</v>
      </c>
      <c r="B2490" s="92" t="s">
        <v>289</v>
      </c>
      <c r="C2490" s="92" t="s">
        <v>112</v>
      </c>
      <c r="D2490">
        <v>11.561320590148719</v>
      </c>
    </row>
    <row r="2491" spans="1:4">
      <c r="A2491" s="92">
        <v>2100</v>
      </c>
      <c r="B2491" s="92" t="s">
        <v>289</v>
      </c>
      <c r="C2491" s="92" t="s">
        <v>112</v>
      </c>
      <c r="D2491">
        <v>22.929714859890229</v>
      </c>
    </row>
    <row r="2492" spans="1:4">
      <c r="A2492" s="92">
        <v>2100</v>
      </c>
      <c r="B2492" s="92" t="s">
        <v>289</v>
      </c>
      <c r="C2492" s="92" t="s">
        <v>115</v>
      </c>
      <c r="D2492">
        <v>43219.911825382049</v>
      </c>
    </row>
    <row r="2493" spans="1:4">
      <c r="A2493" s="92">
        <v>2100</v>
      </c>
      <c r="B2493" s="92" t="s">
        <v>289</v>
      </c>
      <c r="C2493" s="92" t="s">
        <v>115</v>
      </c>
      <c r="D2493">
        <v>145.87346130338571</v>
      </c>
    </row>
    <row r="2494" spans="1:4">
      <c r="A2494" s="92">
        <v>2100</v>
      </c>
      <c r="B2494" s="92" t="s">
        <v>289</v>
      </c>
      <c r="C2494" s="92" t="s">
        <v>118</v>
      </c>
      <c r="D2494">
        <v>47.502619291281562</v>
      </c>
    </row>
    <row r="2495" spans="1:4">
      <c r="A2495" s="92">
        <v>2100</v>
      </c>
      <c r="B2495" s="92" t="s">
        <v>289</v>
      </c>
      <c r="C2495" s="92" t="s">
        <v>118</v>
      </c>
      <c r="D2495">
        <v>12283.48249983009</v>
      </c>
    </row>
    <row r="2496" spans="1:4">
      <c r="A2496" s="92">
        <v>2100</v>
      </c>
      <c r="B2496" s="92" t="s">
        <v>289</v>
      </c>
      <c r="C2496" s="92" t="s">
        <v>121</v>
      </c>
      <c r="D2496">
        <v>52031.293661343661</v>
      </c>
    </row>
    <row r="2497" spans="1:4">
      <c r="A2497" s="92">
        <v>2100</v>
      </c>
      <c r="B2497" s="92" t="s">
        <v>289</v>
      </c>
      <c r="C2497" s="92" t="s">
        <v>121</v>
      </c>
      <c r="D2497">
        <v>27413.753926788409</v>
      </c>
    </row>
    <row r="2498" spans="1:4">
      <c r="A2498" s="92">
        <v>2100</v>
      </c>
      <c r="B2498" s="92" t="s">
        <v>289</v>
      </c>
      <c r="C2498" s="92" t="s">
        <v>181</v>
      </c>
      <c r="D2498">
        <v>32845.073101806644</v>
      </c>
    </row>
    <row r="2499" spans="1:4">
      <c r="A2499" s="92">
        <v>2100</v>
      </c>
      <c r="B2499" s="92" t="s">
        <v>289</v>
      </c>
      <c r="C2499" s="92" t="s">
        <v>181</v>
      </c>
      <c r="D2499">
        <v>0.24495417834665531</v>
      </c>
    </row>
    <row r="2500" spans="1:4">
      <c r="A2500" s="92">
        <v>2100</v>
      </c>
      <c r="B2500" s="92" t="s">
        <v>289</v>
      </c>
      <c r="C2500" s="92" t="s">
        <v>181</v>
      </c>
      <c r="D2500">
        <v>1966.161968840858</v>
      </c>
    </row>
    <row r="2501" spans="1:4">
      <c r="A2501" s="92">
        <v>2100</v>
      </c>
      <c r="B2501" s="92" t="s">
        <v>289</v>
      </c>
      <c r="C2501" s="92" t="s">
        <v>181</v>
      </c>
      <c r="D2501">
        <v>14869.961895799999</v>
      </c>
    </row>
    <row r="2502" spans="1:4">
      <c r="A2502" s="92">
        <v>2100</v>
      </c>
      <c r="B2502" s="92" t="s">
        <v>289</v>
      </c>
      <c r="C2502" s="92" t="s">
        <v>181</v>
      </c>
      <c r="D2502">
        <v>45386.435046386723</v>
      </c>
    </row>
    <row r="2503" spans="1:4">
      <c r="A2503" s="92">
        <v>2100</v>
      </c>
      <c r="B2503" s="92" t="s">
        <v>289</v>
      </c>
      <c r="C2503" s="92" t="s">
        <v>124</v>
      </c>
      <c r="D2503">
        <v>65278.35638968266</v>
      </c>
    </row>
    <row r="2504" spans="1:4">
      <c r="A2504" s="92">
        <v>2100</v>
      </c>
      <c r="B2504" s="92" t="s">
        <v>289</v>
      </c>
      <c r="C2504" s="92" t="s">
        <v>130</v>
      </c>
      <c r="D2504">
        <v>8715.2235762089131</v>
      </c>
    </row>
    <row r="2505" spans="1:4">
      <c r="A2505" s="92">
        <v>2100</v>
      </c>
      <c r="B2505" s="92" t="s">
        <v>289</v>
      </c>
      <c r="C2505" s="92" t="s">
        <v>130</v>
      </c>
      <c r="D2505">
        <v>8.2407900994990027E-2</v>
      </c>
    </row>
    <row r="2506" spans="1:4">
      <c r="A2506" s="92">
        <v>2100</v>
      </c>
      <c r="B2506" s="92" t="s">
        <v>289</v>
      </c>
      <c r="C2506" s="92" t="s">
        <v>130</v>
      </c>
      <c r="D2506">
        <v>37443.890765971439</v>
      </c>
    </row>
    <row r="2507" spans="1:4">
      <c r="A2507" s="92">
        <v>2100</v>
      </c>
      <c r="B2507" s="92" t="s">
        <v>289</v>
      </c>
      <c r="C2507" s="92" t="s">
        <v>130</v>
      </c>
      <c r="D2507">
        <v>46207.430890919662</v>
      </c>
    </row>
    <row r="2508" spans="1:4">
      <c r="A2508" s="92">
        <v>2100</v>
      </c>
      <c r="B2508" s="92" t="s">
        <v>289</v>
      </c>
      <c r="C2508" s="92" t="s">
        <v>130</v>
      </c>
      <c r="D2508">
        <v>359.66345576208039</v>
      </c>
    </row>
    <row r="2509" spans="1:4">
      <c r="A2509" s="92">
        <v>2100</v>
      </c>
      <c r="B2509" s="92" t="s">
        <v>289</v>
      </c>
      <c r="C2509" s="92" t="s">
        <v>130</v>
      </c>
      <c r="D2509">
        <v>128730.2118146368</v>
      </c>
    </row>
    <row r="2510" spans="1:4">
      <c r="A2510" s="92">
        <v>2100</v>
      </c>
      <c r="B2510" s="92" t="s">
        <v>289</v>
      </c>
      <c r="C2510" s="92" t="s">
        <v>132</v>
      </c>
      <c r="D2510">
        <v>117079.85261623609</v>
      </c>
    </row>
    <row r="2511" spans="1:4">
      <c r="A2511" s="92">
        <v>2100</v>
      </c>
      <c r="B2511" s="92" t="s">
        <v>289</v>
      </c>
      <c r="C2511" s="92" t="s">
        <v>132</v>
      </c>
      <c r="D2511">
        <v>326422.98129882809</v>
      </c>
    </row>
    <row r="2512" spans="1:4">
      <c r="A2512" s="92">
        <v>2100</v>
      </c>
      <c r="B2512" s="92" t="s">
        <v>289</v>
      </c>
      <c r="C2512" s="92" t="s">
        <v>132</v>
      </c>
      <c r="D2512">
        <v>85092.10302734375</v>
      </c>
    </row>
    <row r="2513" spans="1:4">
      <c r="A2513" s="92">
        <v>2100</v>
      </c>
      <c r="B2513" s="92" t="s">
        <v>289</v>
      </c>
      <c r="C2513" s="92" t="s">
        <v>132</v>
      </c>
      <c r="D2513">
        <v>2882.533877182007</v>
      </c>
    </row>
    <row r="2514" spans="1:4">
      <c r="A2514" s="92">
        <v>2100</v>
      </c>
      <c r="B2514" s="92" t="s">
        <v>289</v>
      </c>
      <c r="C2514" s="92" t="s">
        <v>287</v>
      </c>
      <c r="D2514">
        <v>376.40800016616902</v>
      </c>
    </row>
    <row r="2515" spans="1:4">
      <c r="A2515" s="92">
        <v>2100</v>
      </c>
      <c r="B2515" s="92" t="s">
        <v>289</v>
      </c>
      <c r="C2515" s="92" t="s">
        <v>287</v>
      </c>
      <c r="D2515">
        <v>1304.645071286903</v>
      </c>
    </row>
    <row r="2516" spans="1:4">
      <c r="A2516" s="92">
        <v>2100</v>
      </c>
      <c r="B2516" s="92" t="s">
        <v>289</v>
      </c>
      <c r="C2516" s="92" t="s">
        <v>141</v>
      </c>
      <c r="D2516">
        <v>2612.7150637791592</v>
      </c>
    </row>
    <row r="2517" spans="1:4">
      <c r="A2517" s="92">
        <v>2100</v>
      </c>
      <c r="B2517" s="92" t="s">
        <v>289</v>
      </c>
      <c r="C2517" s="92" t="s">
        <v>141</v>
      </c>
      <c r="D2517">
        <v>32412.828173828129</v>
      </c>
    </row>
    <row r="2518" spans="1:4">
      <c r="A2518" s="92">
        <v>2100</v>
      </c>
      <c r="B2518" s="92" t="s">
        <v>289</v>
      </c>
      <c r="C2518" s="92" t="s">
        <v>141</v>
      </c>
      <c r="D2518">
        <v>32411.297752483038</v>
      </c>
    </row>
    <row r="2519" spans="1:4">
      <c r="A2519" s="92">
        <v>2100</v>
      </c>
      <c r="B2519" s="92" t="s">
        <v>289</v>
      </c>
      <c r="C2519" s="92" t="s">
        <v>141</v>
      </c>
      <c r="D2519">
        <v>1376.349057164043</v>
      </c>
    </row>
    <row r="2520" spans="1:4">
      <c r="A2520" s="92">
        <v>2100</v>
      </c>
      <c r="B2520" s="92" t="s">
        <v>289</v>
      </c>
      <c r="C2520" s="92" t="s">
        <v>141</v>
      </c>
      <c r="D2520">
        <v>150987.8690706655</v>
      </c>
    </row>
    <row r="2521" spans="1:4">
      <c r="A2521" s="92">
        <v>2100</v>
      </c>
      <c r="B2521" s="92" t="s">
        <v>289</v>
      </c>
      <c r="C2521" s="92" t="s">
        <v>141</v>
      </c>
      <c r="D2521">
        <v>5611.8107521868278</v>
      </c>
    </row>
    <row r="2522" spans="1:4">
      <c r="A2522" s="92">
        <v>2100</v>
      </c>
      <c r="B2522" s="92" t="s">
        <v>289</v>
      </c>
      <c r="C2522" s="92" t="s">
        <v>141</v>
      </c>
      <c r="D2522">
        <v>29322.590576171879</v>
      </c>
    </row>
    <row r="2523" spans="1:4">
      <c r="A2523" s="92">
        <v>2100</v>
      </c>
      <c r="B2523" s="92" t="s">
        <v>289</v>
      </c>
      <c r="C2523" s="92" t="s">
        <v>141</v>
      </c>
      <c r="D2523">
        <v>1253.360983422119</v>
      </c>
    </row>
    <row r="2524" spans="1:4">
      <c r="A2524" s="92">
        <v>2100</v>
      </c>
      <c r="B2524" s="92" t="s">
        <v>289</v>
      </c>
      <c r="C2524" s="92" t="s">
        <v>141</v>
      </c>
      <c r="D2524">
        <v>563.35628190377008</v>
      </c>
    </row>
    <row r="2525" spans="1:4">
      <c r="A2525" s="92">
        <v>2100</v>
      </c>
      <c r="B2525" s="92" t="s">
        <v>289</v>
      </c>
      <c r="C2525" s="92" t="s">
        <v>141</v>
      </c>
      <c r="D2525">
        <v>59.141992179686923</v>
      </c>
    </row>
    <row r="2526" spans="1:4">
      <c r="A2526" s="92">
        <v>2100</v>
      </c>
      <c r="B2526" s="92" t="s">
        <v>289</v>
      </c>
      <c r="C2526" s="92" t="s">
        <v>182</v>
      </c>
      <c r="D2526">
        <v>8465.4303466796864</v>
      </c>
    </row>
    <row r="2527" spans="1:4">
      <c r="A2527" s="92">
        <v>2100</v>
      </c>
      <c r="B2527" s="92" t="s">
        <v>289</v>
      </c>
      <c r="C2527" s="92" t="s">
        <v>182</v>
      </c>
      <c r="D2527">
        <v>1461.9416992187489</v>
      </c>
    </row>
    <row r="2528" spans="1:4">
      <c r="A2528" s="92">
        <v>2100</v>
      </c>
      <c r="B2528" s="92" t="s">
        <v>289</v>
      </c>
      <c r="C2528" s="92" t="s">
        <v>182</v>
      </c>
      <c r="D2528">
        <v>10.83238995361353</v>
      </c>
    </row>
    <row r="2529" spans="1:4">
      <c r="A2529" s="92">
        <v>2100</v>
      </c>
      <c r="B2529" s="92" t="s">
        <v>289</v>
      </c>
      <c r="C2529" s="92" t="s">
        <v>144</v>
      </c>
      <c r="D2529">
        <v>6.6462463836669494</v>
      </c>
    </row>
    <row r="2530" spans="1:4">
      <c r="A2530" s="92">
        <v>2100</v>
      </c>
      <c r="B2530" s="92" t="s">
        <v>289</v>
      </c>
      <c r="C2530" s="92" t="s">
        <v>144</v>
      </c>
      <c r="D2530">
        <v>2006.179496765141</v>
      </c>
    </row>
    <row r="2531" spans="1:4">
      <c r="A2531" s="92">
        <v>2100</v>
      </c>
      <c r="B2531" s="92" t="s">
        <v>289</v>
      </c>
      <c r="C2531" s="92" t="s">
        <v>144</v>
      </c>
      <c r="D2531">
        <v>52.476598632812973</v>
      </c>
    </row>
    <row r="2532" spans="1:4">
      <c r="A2532" s="92">
        <v>2100</v>
      </c>
      <c r="B2532" s="92" t="s">
        <v>289</v>
      </c>
      <c r="C2532" s="92" t="s">
        <v>144</v>
      </c>
      <c r="D2532">
        <v>995.9183280944851</v>
      </c>
    </row>
    <row r="2533" spans="1:4">
      <c r="A2533" s="92">
        <v>2100</v>
      </c>
      <c r="B2533" s="92" t="s">
        <v>289</v>
      </c>
      <c r="C2533" s="92" t="s">
        <v>144</v>
      </c>
      <c r="D2533">
        <v>935.12545623779477</v>
      </c>
    </row>
    <row r="2534" spans="1:4">
      <c r="A2534" s="92">
        <v>2100</v>
      </c>
      <c r="B2534" s="92" t="s">
        <v>289</v>
      </c>
      <c r="C2534" s="92" t="s">
        <v>144</v>
      </c>
      <c r="D2534">
        <v>34.743959918975627</v>
      </c>
    </row>
    <row r="2535" spans="1:4">
      <c r="A2535" s="92">
        <v>2100</v>
      </c>
      <c r="B2535" s="92" t="s">
        <v>289</v>
      </c>
      <c r="C2535" s="92" t="s">
        <v>144</v>
      </c>
      <c r="D2535">
        <v>49.850251571654553</v>
      </c>
    </row>
    <row r="2536" spans="1:4">
      <c r="A2536" s="92">
        <v>2100</v>
      </c>
      <c r="B2536" s="92" t="s">
        <v>289</v>
      </c>
      <c r="C2536" s="92" t="s">
        <v>147</v>
      </c>
      <c r="D2536">
        <v>29991.790371704101</v>
      </c>
    </row>
    <row r="2537" spans="1:4">
      <c r="A2537" s="92">
        <v>2100</v>
      </c>
      <c r="B2537" s="92" t="s">
        <v>289</v>
      </c>
      <c r="C2537" s="92" t="s">
        <v>147</v>
      </c>
      <c r="D2537">
        <v>10646.479397583011</v>
      </c>
    </row>
    <row r="2538" spans="1:4">
      <c r="A2538" s="92">
        <v>2100</v>
      </c>
      <c r="B2538" s="92" t="s">
        <v>289</v>
      </c>
      <c r="C2538" s="92" t="s">
        <v>147</v>
      </c>
      <c r="D2538">
        <v>13660.20647468567</v>
      </c>
    </row>
    <row r="2539" spans="1:4">
      <c r="A2539" s="92">
        <v>2100</v>
      </c>
      <c r="B2539" s="92" t="s">
        <v>289</v>
      </c>
      <c r="C2539" s="92" t="s">
        <v>147</v>
      </c>
      <c r="D2539">
        <v>26473.740068054201</v>
      </c>
    </row>
    <row r="2540" spans="1:4">
      <c r="A2540" s="92">
        <v>2100</v>
      </c>
      <c r="B2540" s="92" t="s">
        <v>289</v>
      </c>
      <c r="C2540" s="92" t="s">
        <v>147</v>
      </c>
      <c r="D2540">
        <v>15427.95385832789</v>
      </c>
    </row>
    <row r="2541" spans="1:4">
      <c r="A2541" s="92">
        <v>2100</v>
      </c>
      <c r="B2541" s="92" t="s">
        <v>289</v>
      </c>
      <c r="C2541" s="92" t="s">
        <v>183</v>
      </c>
      <c r="D2541">
        <v>9791.3965248273471</v>
      </c>
    </row>
    <row r="2542" spans="1:4">
      <c r="A2542" s="92">
        <v>2100</v>
      </c>
      <c r="B2542" s="92" t="s">
        <v>289</v>
      </c>
      <c r="C2542" s="92" t="s">
        <v>183</v>
      </c>
      <c r="D2542">
        <v>228.2248204629432</v>
      </c>
    </row>
    <row r="2543" spans="1:4">
      <c r="A2543" s="92">
        <v>2100</v>
      </c>
      <c r="B2543" s="92" t="s">
        <v>289</v>
      </c>
      <c r="C2543" s="92" t="s">
        <v>183</v>
      </c>
      <c r="D2543">
        <v>23274.843604278569</v>
      </c>
    </row>
    <row r="2544" spans="1:4">
      <c r="A2544" s="92">
        <v>2100</v>
      </c>
      <c r="B2544" s="92" t="s">
        <v>289</v>
      </c>
      <c r="C2544" s="92" t="s">
        <v>183</v>
      </c>
      <c r="D2544">
        <v>67131.066009521484</v>
      </c>
    </row>
    <row r="2545" spans="1:4">
      <c r="A2545" s="92">
        <v>2100</v>
      </c>
      <c r="B2545" s="92" t="s">
        <v>289</v>
      </c>
      <c r="C2545" s="92" t="s">
        <v>149</v>
      </c>
      <c r="D2545">
        <v>9430.8859862833906</v>
      </c>
    </row>
    <row r="2546" spans="1:4">
      <c r="A2546" s="92">
        <v>2100</v>
      </c>
      <c r="B2546" s="92" t="s">
        <v>289</v>
      </c>
      <c r="C2546" s="92" t="s">
        <v>149</v>
      </c>
      <c r="D2546">
        <v>50.037375642772133</v>
      </c>
    </row>
    <row r="2547" spans="1:4">
      <c r="A2547" s="92">
        <v>2100</v>
      </c>
      <c r="B2547" s="92" t="s">
        <v>289</v>
      </c>
      <c r="C2547" s="92" t="s">
        <v>149</v>
      </c>
      <c r="D2547">
        <v>1160.2657626579719</v>
      </c>
    </row>
    <row r="2548" spans="1:4">
      <c r="A2548" s="92">
        <v>2100</v>
      </c>
      <c r="B2548" s="92" t="s">
        <v>289</v>
      </c>
      <c r="C2548" s="92" t="s">
        <v>149</v>
      </c>
      <c r="D2548">
        <v>9.2431310954288985</v>
      </c>
    </row>
    <row r="2549" spans="1:4">
      <c r="A2549" s="92">
        <v>2100</v>
      </c>
      <c r="B2549" s="92" t="s">
        <v>289</v>
      </c>
      <c r="C2549" s="92" t="s">
        <v>155</v>
      </c>
      <c r="D2549">
        <v>16193.42709523978</v>
      </c>
    </row>
    <row r="2550" spans="1:4">
      <c r="A2550" s="92">
        <v>2100</v>
      </c>
      <c r="B2550" s="92" t="s">
        <v>289</v>
      </c>
      <c r="C2550" s="92" t="s">
        <v>155</v>
      </c>
      <c r="D2550">
        <v>27300.467467526611</v>
      </c>
    </row>
    <row r="2551" spans="1:4">
      <c r="A2551" s="92">
        <v>2100</v>
      </c>
      <c r="B2551" s="92" t="s">
        <v>289</v>
      </c>
      <c r="C2551" s="92" t="s">
        <v>155</v>
      </c>
      <c r="D2551">
        <v>1900.5696961385361</v>
      </c>
    </row>
    <row r="2552" spans="1:4">
      <c r="A2552" s="92">
        <v>2100</v>
      </c>
      <c r="B2552" s="92" t="s">
        <v>289</v>
      </c>
      <c r="C2552" s="92" t="s">
        <v>155</v>
      </c>
      <c r="D2552">
        <v>54359.520938337468</v>
      </c>
    </row>
    <row r="2553" spans="1:4">
      <c r="A2553" s="92">
        <v>2100</v>
      </c>
      <c r="B2553" s="92" t="s">
        <v>289</v>
      </c>
      <c r="C2553" s="92" t="s">
        <v>155</v>
      </c>
      <c r="D2553">
        <v>71938.760973077864</v>
      </c>
    </row>
    <row r="2554" spans="1:4">
      <c r="A2554" s="92">
        <v>2100</v>
      </c>
      <c r="B2554" s="92" t="s">
        <v>289</v>
      </c>
      <c r="C2554" s="92" t="s">
        <v>155</v>
      </c>
      <c r="D2554">
        <v>178.98357189585761</v>
      </c>
    </row>
    <row r="2555" spans="1:4">
      <c r="A2555" s="92">
        <v>2100</v>
      </c>
      <c r="B2555" s="92" t="s">
        <v>289</v>
      </c>
      <c r="C2555" s="92" t="s">
        <v>155</v>
      </c>
      <c r="D2555">
        <v>2906.098659555711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B5CF-FDA8-4C48-9018-A992D907B55D}">
  <dimension ref="A1:Q57"/>
  <sheetViews>
    <sheetView workbookViewId="0">
      <selection activeCell="C29" sqref="C29"/>
    </sheetView>
  </sheetViews>
  <sheetFormatPr defaultRowHeight="14.75"/>
  <cols>
    <col min="1" max="2" width="25.76953125" customWidth="1"/>
    <col min="3" max="3" width="30.7265625" bestFit="1" customWidth="1"/>
    <col min="4" max="4" width="9.6796875" bestFit="1" customWidth="1"/>
    <col min="12" max="12" width="17.36328125" bestFit="1" customWidth="1"/>
  </cols>
  <sheetData>
    <row r="1" spans="1:17">
      <c r="A1" s="92" t="s">
        <v>495</v>
      </c>
      <c r="B1" s="92"/>
      <c r="C1" s="92" t="s">
        <v>497</v>
      </c>
      <c r="L1" t="s">
        <v>495</v>
      </c>
      <c r="N1" t="s">
        <v>499</v>
      </c>
      <c r="O1" t="s">
        <v>500</v>
      </c>
      <c r="P1" t="s">
        <v>501</v>
      </c>
      <c r="Q1" t="s">
        <v>502</v>
      </c>
    </row>
    <row r="2" spans="1:17">
      <c r="A2" t="s">
        <v>152</v>
      </c>
      <c r="B2" t="str">
        <f>VLOOKUP(A2,[1]Sheet1!$A:$B,2,FALSE)</f>
        <v>MEA</v>
      </c>
      <c r="C2">
        <v>26400</v>
      </c>
      <c r="D2">
        <f>C2*10^3</f>
        <v>26400000</v>
      </c>
      <c r="L2" t="s">
        <v>111</v>
      </c>
      <c r="M2" t="str">
        <f>VLOOKUP(L2,[1]Sheet1!$A:$B,2,FALSE)</f>
        <v>CAN</v>
      </c>
      <c r="N2">
        <v>202080</v>
      </c>
      <c r="O2">
        <v>100</v>
      </c>
      <c r="P2">
        <v>0.1</v>
      </c>
      <c r="Q2">
        <v>202080</v>
      </c>
    </row>
    <row r="3" spans="1:17">
      <c r="A3" t="s">
        <v>156</v>
      </c>
      <c r="B3" t="str">
        <f>VLOOKUP(A3,[1]Sheet1!$A:$B,2,FALSE)</f>
        <v>USA</v>
      </c>
      <c r="C3">
        <v>199240</v>
      </c>
      <c r="D3">
        <f t="shared" ref="D3:D21" si="0">C3*10^3</f>
        <v>199240000</v>
      </c>
      <c r="L3" t="s">
        <v>414</v>
      </c>
      <c r="M3" t="str">
        <f>VLOOKUP(L3,[1]Sheet1!$A:$B,2,FALSE)</f>
        <v>ENW</v>
      </c>
      <c r="N3">
        <v>83281</v>
      </c>
      <c r="O3">
        <v>80</v>
      </c>
      <c r="P3">
        <v>0.08</v>
      </c>
      <c r="Q3">
        <v>66624.800000000003</v>
      </c>
    </row>
    <row r="4" spans="1:17">
      <c r="A4" t="s">
        <v>464</v>
      </c>
      <c r="B4" t="str">
        <f>VLOOKUP(A4,[1]Sheet1!$A:$B,2,FALSE)</f>
        <v>MEA</v>
      </c>
      <c r="C4">
        <v>13180</v>
      </c>
      <c r="D4">
        <f t="shared" si="0"/>
        <v>13180000</v>
      </c>
      <c r="L4" t="s">
        <v>131</v>
      </c>
      <c r="M4" t="str">
        <f>VLOOKUP(L4,[1]Sheet1!$A:$B,2,FALSE)</f>
        <v>IDN</v>
      </c>
      <c r="N4">
        <v>54716</v>
      </c>
      <c r="O4">
        <v>70</v>
      </c>
      <c r="P4">
        <v>7.0000000000000007E-2</v>
      </c>
      <c r="Q4">
        <v>38301.199999999997</v>
      </c>
    </row>
    <row r="5" spans="1:17">
      <c r="A5" t="s">
        <v>305</v>
      </c>
      <c r="B5" t="str">
        <f>VLOOKUP(A5,[1]Sheet1!$A:$B,2,FALSE)</f>
        <v>ANZ</v>
      </c>
      <c r="C5">
        <v>257600</v>
      </c>
      <c r="D5">
        <f t="shared" si="0"/>
        <v>257600000</v>
      </c>
      <c r="L5" t="s">
        <v>150</v>
      </c>
      <c r="M5" t="str">
        <f>VLOOKUP(L5,[1]Sheet1!$A:$B,2,FALSE)</f>
        <v>RUS</v>
      </c>
      <c r="N5">
        <v>37653</v>
      </c>
      <c r="O5">
        <v>50</v>
      </c>
      <c r="P5">
        <v>0.05</v>
      </c>
      <c r="Q5">
        <v>18826.5</v>
      </c>
    </row>
    <row r="6" spans="1:17">
      <c r="A6" t="s">
        <v>445</v>
      </c>
      <c r="B6" t="str">
        <f>VLOOKUP(A6,[1]Sheet1!$A:$B,2,FALSE)</f>
        <v>EUM</v>
      </c>
      <c r="C6">
        <v>49640</v>
      </c>
      <c r="D6">
        <f t="shared" si="0"/>
        <v>49640000</v>
      </c>
      <c r="L6" t="s">
        <v>423</v>
      </c>
      <c r="M6" t="str">
        <f>VLOOKUP(L6,[1]Sheet1!$A:$B,2,FALSE)</f>
        <v>IDN</v>
      </c>
      <c r="N6">
        <v>36289</v>
      </c>
      <c r="O6">
        <v>80</v>
      </c>
      <c r="P6">
        <v>0.08</v>
      </c>
      <c r="Q6">
        <v>29031.200000000001</v>
      </c>
    </row>
    <row r="7" spans="1:17">
      <c r="A7" t="s">
        <v>278</v>
      </c>
      <c r="B7" t="str">
        <f>VLOOKUP(A7,[1]Sheet1!$A:$B,2,FALSE)</f>
        <v>CHN</v>
      </c>
      <c r="C7">
        <v>145000</v>
      </c>
      <c r="D7">
        <f t="shared" si="0"/>
        <v>145000000</v>
      </c>
      <c r="L7" t="s">
        <v>137</v>
      </c>
      <c r="M7" t="str">
        <f>VLOOKUP(L7,[1]Sheet1!$A:$B,2,FALSE)</f>
        <v>JPN</v>
      </c>
      <c r="N7">
        <v>29751</v>
      </c>
      <c r="O7">
        <v>90</v>
      </c>
      <c r="P7">
        <v>0.09</v>
      </c>
      <c r="Q7">
        <v>26775.8999999999</v>
      </c>
    </row>
    <row r="8" spans="1:17">
      <c r="A8" t="s">
        <v>374</v>
      </c>
      <c r="B8" t="str">
        <f>VLOOKUP(A8,[1]Sheet1!$A:$B,2,FALSE)</f>
        <v>MDA</v>
      </c>
      <c r="C8">
        <v>2730</v>
      </c>
      <c r="D8">
        <f t="shared" si="0"/>
        <v>2730000</v>
      </c>
      <c r="L8" t="s">
        <v>305</v>
      </c>
      <c r="M8" t="str">
        <f>VLOOKUP(L8,[1]Sheet1!$A:$B,2,FALSE)</f>
        <v>ANZ</v>
      </c>
      <c r="N8">
        <v>25760</v>
      </c>
      <c r="O8">
        <v>60</v>
      </c>
      <c r="P8">
        <v>0.06</v>
      </c>
      <c r="Q8">
        <v>15456</v>
      </c>
    </row>
    <row r="9" spans="1:17">
      <c r="A9" t="s">
        <v>345</v>
      </c>
      <c r="B9" t="str">
        <f>VLOOKUP(A9,[1]Sheet1!$A:$B,2,FALSE)</f>
        <v>AFN</v>
      </c>
      <c r="C9">
        <v>24500</v>
      </c>
      <c r="D9">
        <f t="shared" si="0"/>
        <v>24500000</v>
      </c>
      <c r="L9" t="s">
        <v>156</v>
      </c>
      <c r="M9" t="str">
        <f>VLOOKUP(L9,[1]Sheet1!$A:$B,2,FALSE)</f>
        <v>USA</v>
      </c>
      <c r="N9">
        <v>19924</v>
      </c>
      <c r="O9">
        <v>70</v>
      </c>
      <c r="P9">
        <v>7.0000000000000007E-2</v>
      </c>
      <c r="Q9">
        <v>13946.8</v>
      </c>
    </row>
    <row r="10" spans="1:17">
      <c r="A10" t="s">
        <v>133</v>
      </c>
      <c r="B10" t="str">
        <f>VLOOKUP(A10,[1]Sheet1!$A:$B,2,FALSE)</f>
        <v>IND</v>
      </c>
      <c r="C10">
        <v>75170</v>
      </c>
      <c r="D10">
        <f t="shared" si="0"/>
        <v>75170000</v>
      </c>
      <c r="L10" t="s">
        <v>409</v>
      </c>
      <c r="M10" t="str">
        <f>VLOOKUP(L10,[1]Sheet1!$A:$B,2,FALSE)</f>
        <v>ANZ</v>
      </c>
      <c r="N10">
        <v>15134</v>
      </c>
      <c r="O10">
        <v>100</v>
      </c>
      <c r="P10">
        <v>0.1</v>
      </c>
      <c r="Q10">
        <v>15134</v>
      </c>
    </row>
    <row r="11" spans="1:17">
      <c r="A11" t="s">
        <v>402</v>
      </c>
      <c r="B11" t="str">
        <f>VLOOKUP(A11,[1]Sheet1!$A:$B,2,FALSE)</f>
        <v>AFN</v>
      </c>
      <c r="C11">
        <v>18350</v>
      </c>
      <c r="D11">
        <f t="shared" si="0"/>
        <v>18350000</v>
      </c>
      <c r="L11" t="s">
        <v>278</v>
      </c>
      <c r="M11" t="str">
        <f>VLOOKUP(L11,[1]Sheet1!$A:$B,2,FALSE)</f>
        <v>CHN</v>
      </c>
      <c r="N11">
        <v>14500</v>
      </c>
      <c r="O11">
        <v>40</v>
      </c>
      <c r="P11">
        <v>0.04</v>
      </c>
      <c r="Q11">
        <v>5800</v>
      </c>
    </row>
    <row r="12" spans="1:17">
      <c r="A12" t="s">
        <v>185</v>
      </c>
      <c r="B12" t="str">
        <f>VLOOKUP(A12,[1]Sheet1!$A:$B,2,FALSE)</f>
        <v>CHL</v>
      </c>
      <c r="C12">
        <v>64350</v>
      </c>
      <c r="D12">
        <f t="shared" si="0"/>
        <v>64350000</v>
      </c>
      <c r="L12" t="s">
        <v>361</v>
      </c>
      <c r="M12" t="str">
        <f>VLOOKUP(L12,[1]Sheet1!$A:$B,2,FALSE)</f>
        <v>EUM</v>
      </c>
      <c r="N12">
        <v>13676</v>
      </c>
      <c r="O12">
        <v>50</v>
      </c>
      <c r="P12">
        <v>0.05</v>
      </c>
      <c r="Q12">
        <v>6838</v>
      </c>
    </row>
    <row r="13" spans="1:17">
      <c r="A13" t="s">
        <v>137</v>
      </c>
      <c r="B13" t="str">
        <f>VLOOKUP(A13,[1]Sheet1!$A:$B,2,FALSE)</f>
        <v>JPN</v>
      </c>
      <c r="C13">
        <v>297510</v>
      </c>
      <c r="D13">
        <f t="shared" si="0"/>
        <v>297510000</v>
      </c>
      <c r="L13" t="s">
        <v>128</v>
      </c>
      <c r="M13" t="str">
        <f>VLOOKUP(L13,[1]Sheet1!$A:$B,2,FALSE)</f>
        <v>ENW</v>
      </c>
      <c r="N13">
        <v>12429</v>
      </c>
      <c r="O13">
        <v>40</v>
      </c>
      <c r="P13">
        <v>0.04</v>
      </c>
      <c r="Q13">
        <v>4971.6000000000004</v>
      </c>
    </row>
    <row r="14" spans="1:17">
      <c r="A14" t="s">
        <v>128</v>
      </c>
      <c r="B14" t="str">
        <f>VLOOKUP(A14,[1]Sheet1!$A:$B,2,FALSE)</f>
        <v>ENW</v>
      </c>
      <c r="C14">
        <v>124290</v>
      </c>
      <c r="D14">
        <f t="shared" si="0"/>
        <v>124290000</v>
      </c>
      <c r="L14" t="s">
        <v>148</v>
      </c>
      <c r="M14" t="str">
        <f>VLOOKUP(L14,[1]Sheet1!$A:$B,2,FALSE)</f>
        <v>MEX</v>
      </c>
      <c r="N14">
        <v>9330</v>
      </c>
      <c r="O14">
        <v>60</v>
      </c>
      <c r="P14">
        <v>0.06</v>
      </c>
      <c r="Q14">
        <v>5598</v>
      </c>
    </row>
    <row r="15" spans="1:17">
      <c r="A15" t="s">
        <v>427</v>
      </c>
      <c r="B15" t="str">
        <f>VLOOKUP(A15,[1]Sheet1!$A:$B,2,FALSE)</f>
        <v>MEA</v>
      </c>
      <c r="C15">
        <v>5630</v>
      </c>
      <c r="D15">
        <f t="shared" si="0"/>
        <v>5630000</v>
      </c>
      <c r="L15" t="s">
        <v>375</v>
      </c>
      <c r="M15" t="str">
        <f>VLOOKUP(L15,[1]Sheet1!$A:$B,2,FALSE)</f>
        <v>EUM</v>
      </c>
      <c r="N15">
        <v>7600</v>
      </c>
      <c r="O15">
        <v>45</v>
      </c>
      <c r="P15">
        <v>4.4999999999999998E-2</v>
      </c>
      <c r="Q15">
        <v>3420</v>
      </c>
    </row>
    <row r="16" spans="1:17">
      <c r="A16" t="s">
        <v>381</v>
      </c>
      <c r="B16" t="str">
        <f>VLOOKUP(A16,[1]Sheet1!$A:$B,2,FALSE)</f>
        <v>MEA</v>
      </c>
      <c r="C16">
        <v>4990</v>
      </c>
      <c r="D16">
        <f t="shared" si="0"/>
        <v>4990000</v>
      </c>
      <c r="L16" t="s">
        <v>109</v>
      </c>
      <c r="M16" t="str">
        <f>VLOOKUP(L16,[1]Sheet1!$A:$B,2,FALSE)</f>
        <v>BRA</v>
      </c>
      <c r="N16">
        <v>7491</v>
      </c>
      <c r="O16">
        <v>30</v>
      </c>
      <c r="P16">
        <v>0.03</v>
      </c>
      <c r="Q16">
        <v>2247.2999999999902</v>
      </c>
    </row>
    <row r="17" spans="1:17">
      <c r="A17" t="s">
        <v>309</v>
      </c>
      <c r="B17" t="str">
        <f>VLOOKUP(A17,[1]Sheet1!$A:$B,2,FALSE)</f>
        <v>MEA</v>
      </c>
      <c r="C17">
        <v>1610</v>
      </c>
      <c r="D17">
        <f t="shared" si="0"/>
        <v>1610000</v>
      </c>
      <c r="L17" t="s">
        <v>133</v>
      </c>
      <c r="M17" t="str">
        <f>VLOOKUP(L17,[1]Sheet1!$A:$B,2,FALSE)</f>
        <v>IND</v>
      </c>
      <c r="N17">
        <v>7000</v>
      </c>
      <c r="O17">
        <v>25</v>
      </c>
      <c r="P17">
        <v>2.5000000000000001E-2</v>
      </c>
      <c r="Q17">
        <v>1750</v>
      </c>
    </row>
    <row r="18" spans="1:17">
      <c r="A18" t="s">
        <v>415</v>
      </c>
      <c r="B18" t="str">
        <f>VLOOKUP(A18,[1]Sheet1!$A:$B,2,FALSE)</f>
        <v>MEA</v>
      </c>
      <c r="C18">
        <v>31650</v>
      </c>
      <c r="D18">
        <f t="shared" si="0"/>
        <v>31650000</v>
      </c>
      <c r="L18" t="s">
        <v>340</v>
      </c>
      <c r="M18" t="str">
        <f>VLOOKUP(L18,[1]Sheet1!$A:$B,2,FALSE)</f>
        <v>EUW</v>
      </c>
      <c r="N18">
        <v>7314</v>
      </c>
      <c r="O18">
        <v>60</v>
      </c>
      <c r="P18">
        <v>0.06</v>
      </c>
      <c r="Q18">
        <v>4388.3999999999996</v>
      </c>
    </row>
    <row r="19" spans="1:17">
      <c r="A19" t="s">
        <v>158</v>
      </c>
      <c r="B19" t="str">
        <f>VLOOKUP(A19,[1]Sheet1!$A:$B,2,FALSE)</f>
        <v>AFZ</v>
      </c>
      <c r="C19">
        <v>27980</v>
      </c>
      <c r="D19">
        <f t="shared" si="0"/>
        <v>27980000</v>
      </c>
      <c r="L19" t="s">
        <v>154</v>
      </c>
      <c r="M19" t="str">
        <f>VLOOKUP(L19,[1]Sheet1!$A:$B,2,FALSE)</f>
        <v>MDA</v>
      </c>
      <c r="N19">
        <v>7200</v>
      </c>
      <c r="O19">
        <v>50</v>
      </c>
      <c r="P19">
        <v>0.05</v>
      </c>
      <c r="Q19">
        <v>3600</v>
      </c>
    </row>
    <row r="20" spans="1:17">
      <c r="A20" t="s">
        <v>154</v>
      </c>
      <c r="B20" t="str">
        <f>VLOOKUP(A20,[1]Sheet1!$A:$B,2,FALSE)</f>
        <v>MDA</v>
      </c>
      <c r="C20">
        <v>72000</v>
      </c>
      <c r="D20">
        <f t="shared" si="0"/>
        <v>72000000</v>
      </c>
      <c r="L20" t="s">
        <v>185</v>
      </c>
      <c r="M20" t="str">
        <f>VLOOKUP(L20,[1]Sheet1!$A:$B,2,FALSE)</f>
        <v>CHL</v>
      </c>
      <c r="N20">
        <v>6435</v>
      </c>
      <c r="O20">
        <v>80</v>
      </c>
      <c r="P20">
        <v>0.08</v>
      </c>
      <c r="Q20">
        <v>5148</v>
      </c>
    </row>
    <row r="21" spans="1:17">
      <c r="A21" t="s">
        <v>459</v>
      </c>
      <c r="B21" t="str">
        <f>VLOOKUP(A21,[1]Sheet1!$A:$B,2,FALSE)</f>
        <v>AFN</v>
      </c>
      <c r="C21">
        <v>11480</v>
      </c>
      <c r="D21">
        <f t="shared" si="0"/>
        <v>11480000</v>
      </c>
      <c r="L21" t="s">
        <v>353</v>
      </c>
      <c r="M21" t="str">
        <f>VLOOKUP(L21,[1]Sheet1!$A:$B,2,FALSE)</f>
        <v>ASE</v>
      </c>
      <c r="N21">
        <v>5129</v>
      </c>
      <c r="O21">
        <v>90</v>
      </c>
      <c r="P21">
        <v>0.09</v>
      </c>
      <c r="Q21">
        <v>4616.0999999999904</v>
      </c>
    </row>
    <row r="22" spans="1:17">
      <c r="L22" t="s">
        <v>370</v>
      </c>
      <c r="M22" t="str">
        <f>VLOOKUP(L22,[1]Sheet1!$A:$B,2,FALSE)</f>
        <v>ENW</v>
      </c>
      <c r="N22">
        <v>4970</v>
      </c>
      <c r="O22">
        <v>60</v>
      </c>
      <c r="P22">
        <v>0.06</v>
      </c>
      <c r="Q22">
        <v>2982</v>
      </c>
    </row>
    <row r="23" spans="1:17">
      <c r="L23" t="s">
        <v>334</v>
      </c>
      <c r="M23" t="str">
        <f>VLOOKUP(L23,[1]Sheet1!$A:$B,2,FALSE)</f>
        <v>EUE</v>
      </c>
      <c r="N23">
        <v>5835</v>
      </c>
      <c r="O23">
        <v>40</v>
      </c>
      <c r="P23">
        <v>0.04</v>
      </c>
      <c r="Q23">
        <v>2334</v>
      </c>
    </row>
    <row r="24" spans="1:17">
      <c r="L24" t="s">
        <v>355</v>
      </c>
      <c r="M24" t="str">
        <f>VLOOKUP(L24,[1]Sheet1!$A:$B,2,FALSE)</f>
        <v>EUM</v>
      </c>
      <c r="N24">
        <v>4853</v>
      </c>
      <c r="O24">
        <v>50</v>
      </c>
      <c r="P24">
        <v>0.05</v>
      </c>
      <c r="Q24">
        <v>2426.5</v>
      </c>
    </row>
    <row r="25" spans="1:17">
      <c r="L25" t="s">
        <v>393</v>
      </c>
      <c r="M25" t="str">
        <f>VLOOKUP(L25,[1]Sheet1!$A:$B,2,FALSE)</f>
        <v>ASE</v>
      </c>
      <c r="N25">
        <v>4675</v>
      </c>
      <c r="O25">
        <v>40</v>
      </c>
      <c r="P25">
        <v>0.04</v>
      </c>
      <c r="Q25">
        <v>1870</v>
      </c>
    </row>
    <row r="26" spans="1:17">
      <c r="L26" t="s">
        <v>420</v>
      </c>
      <c r="M26" t="str">
        <f>VLOOKUP(L26,[1]Sheet1!$A:$B,2,FALSE)</f>
        <v>ASE</v>
      </c>
      <c r="N26">
        <v>5152</v>
      </c>
      <c r="O26">
        <v>90</v>
      </c>
      <c r="P26">
        <v>0.09</v>
      </c>
      <c r="Q26">
        <v>4636.8</v>
      </c>
    </row>
    <row r="27" spans="1:17">
      <c r="L27" t="s">
        <v>94</v>
      </c>
      <c r="M27" t="str">
        <f>VLOOKUP(L27,[1]Sheet1!$A:$B,2,FALSE)</f>
        <v>LAM</v>
      </c>
      <c r="N27">
        <v>4989</v>
      </c>
      <c r="O27">
        <v>30</v>
      </c>
      <c r="P27">
        <v>0.03</v>
      </c>
      <c r="Q27">
        <v>1496.7</v>
      </c>
    </row>
    <row r="28" spans="1:17">
      <c r="L28" t="s">
        <v>453</v>
      </c>
      <c r="M28" t="str">
        <f>VLOOKUP(L28,[1]Sheet1!$A:$B,2,FALSE)</f>
        <v>ASE</v>
      </c>
      <c r="N28">
        <v>3219</v>
      </c>
      <c r="O28">
        <v>35</v>
      </c>
      <c r="P28">
        <v>3.5000000000000003E-2</v>
      </c>
      <c r="Q28">
        <v>1126.6500000000001</v>
      </c>
    </row>
    <row r="29" spans="1:17">
      <c r="A29" t="s">
        <v>504</v>
      </c>
      <c r="B29" t="s">
        <v>505</v>
      </c>
      <c r="C29" t="s">
        <v>503</v>
      </c>
      <c r="L29" t="s">
        <v>470</v>
      </c>
      <c r="M29" t="str">
        <f>VLOOKUP(L29,[1]Sheet1!$A:$B,2,FALSE)</f>
        <v>IDN</v>
      </c>
      <c r="N29">
        <v>3260</v>
      </c>
      <c r="O29">
        <v>40</v>
      </c>
      <c r="P29">
        <v>0.04</v>
      </c>
      <c r="Q29">
        <v>1304</v>
      </c>
    </row>
    <row r="30" spans="1:17">
      <c r="A30" t="s">
        <v>95</v>
      </c>
      <c r="B30">
        <f>SUMIF($M$2:$M$51,A30,$Q$2:$Q$51)</f>
        <v>0</v>
      </c>
      <c r="C30">
        <f>B30*1000</f>
        <v>0</v>
      </c>
      <c r="L30" t="s">
        <v>140</v>
      </c>
      <c r="M30" t="str">
        <f>VLOOKUP(L30,[1]Sheet1!$A:$B,2,FALSE)</f>
        <v>SKT</v>
      </c>
      <c r="N30">
        <v>2413</v>
      </c>
      <c r="O30">
        <v>25</v>
      </c>
      <c r="P30">
        <v>2.5000000000000001E-2</v>
      </c>
      <c r="Q30">
        <v>603.25</v>
      </c>
    </row>
    <row r="31" spans="1:17">
      <c r="A31" t="s">
        <v>115</v>
      </c>
      <c r="B31">
        <f t="shared" ref="B31:B57" si="1">SUMIF($M$2:$M$51,A31,$Q$2:$Q$51)</f>
        <v>0</v>
      </c>
      <c r="C31">
        <f t="shared" ref="C31:C57" si="2">B31*1000</f>
        <v>0</v>
      </c>
      <c r="L31" t="s">
        <v>349</v>
      </c>
      <c r="M31" t="str">
        <f>VLOOKUP(L31,[1]Sheet1!$A:$B,2,FALSE)</f>
        <v>EUE</v>
      </c>
      <c r="N31">
        <v>3794</v>
      </c>
      <c r="O31">
        <v>20</v>
      </c>
      <c r="P31">
        <v>0.02</v>
      </c>
      <c r="Q31">
        <v>758.8</v>
      </c>
    </row>
    <row r="32" spans="1:17">
      <c r="A32" t="s">
        <v>81</v>
      </c>
      <c r="B32">
        <f t="shared" si="1"/>
        <v>0</v>
      </c>
      <c r="C32">
        <f t="shared" si="2"/>
        <v>0</v>
      </c>
      <c r="L32" t="s">
        <v>445</v>
      </c>
      <c r="M32" t="str">
        <f>VLOOKUP(L32,[1]Sheet1!$A:$B,2,FALSE)</f>
        <v>EUM</v>
      </c>
      <c r="N32">
        <v>4964</v>
      </c>
      <c r="O32">
        <v>40</v>
      </c>
      <c r="P32">
        <v>0.04</v>
      </c>
      <c r="Q32">
        <v>1985.6</v>
      </c>
    </row>
    <row r="33" spans="1:17">
      <c r="A33" t="s">
        <v>99</v>
      </c>
      <c r="B33">
        <f t="shared" si="1"/>
        <v>19014.799999999988</v>
      </c>
      <c r="C33">
        <f t="shared" si="2"/>
        <v>19014799.999999989</v>
      </c>
      <c r="L33" t="s">
        <v>442</v>
      </c>
      <c r="M33" t="str">
        <f>VLOOKUP(L33,[1]Sheet1!$A:$B,2,FALSE)</f>
        <v>ASE</v>
      </c>
      <c r="N33">
        <v>5313</v>
      </c>
      <c r="O33">
        <v>100</v>
      </c>
      <c r="P33">
        <v>0.1</v>
      </c>
      <c r="Q33">
        <v>5313</v>
      </c>
    </row>
    <row r="34" spans="1:17">
      <c r="A34" t="s">
        <v>124</v>
      </c>
      <c r="B34">
        <f t="shared" si="1"/>
        <v>6461.7</v>
      </c>
      <c r="C34">
        <f t="shared" si="2"/>
        <v>6461700</v>
      </c>
      <c r="L34" t="s">
        <v>152</v>
      </c>
      <c r="M34" t="str">
        <f>VLOOKUP(L34,[1]Sheet1!$A:$B,2,FALSE)</f>
        <v>MEA</v>
      </c>
      <c r="N34">
        <v>2640</v>
      </c>
      <c r="O34">
        <v>30</v>
      </c>
      <c r="P34">
        <v>0.03</v>
      </c>
      <c r="Q34">
        <v>792</v>
      </c>
    </row>
    <row r="35" spans="1:17">
      <c r="A35" t="s">
        <v>84</v>
      </c>
      <c r="B35">
        <f t="shared" si="1"/>
        <v>2505.3999999999996</v>
      </c>
      <c r="C35">
        <f t="shared" si="2"/>
        <v>2505399.9999999995</v>
      </c>
      <c r="L35" t="s">
        <v>449</v>
      </c>
      <c r="M35" t="str">
        <f>VLOOKUP(L35,[1]Sheet1!$A:$B,2,FALSE)</f>
        <v>EUW</v>
      </c>
      <c r="N35">
        <v>3218</v>
      </c>
      <c r="O35">
        <v>25</v>
      </c>
      <c r="P35">
        <v>2.5000000000000001E-2</v>
      </c>
      <c r="Q35">
        <v>804.5</v>
      </c>
    </row>
    <row r="36" spans="1:17">
      <c r="A36" t="s">
        <v>141</v>
      </c>
      <c r="B36">
        <f t="shared" si="1"/>
        <v>4575.7</v>
      </c>
      <c r="C36">
        <f t="shared" si="2"/>
        <v>4575700</v>
      </c>
      <c r="L36" t="s">
        <v>391</v>
      </c>
      <c r="M36" t="str">
        <f>VLOOKUP(L36,[1]Sheet1!$A:$B,2,FALSE)</f>
        <v>AFE</v>
      </c>
      <c r="N36">
        <v>4828</v>
      </c>
      <c r="O36">
        <v>60</v>
      </c>
      <c r="P36">
        <v>0.06</v>
      </c>
      <c r="Q36">
        <v>2896.7999999999902</v>
      </c>
    </row>
    <row r="37" spans="1:17">
      <c r="A37" t="s">
        <v>90</v>
      </c>
      <c r="B37">
        <f t="shared" si="1"/>
        <v>30590</v>
      </c>
      <c r="C37">
        <f t="shared" si="2"/>
        <v>30590000</v>
      </c>
      <c r="L37" t="s">
        <v>425</v>
      </c>
      <c r="M37" t="str">
        <f>VLOOKUP(L37,[1]Sheet1!$A:$B,2,FALSE)</f>
        <v>EUM</v>
      </c>
      <c r="N37">
        <v>1793</v>
      </c>
      <c r="O37">
        <v>40</v>
      </c>
      <c r="P37">
        <v>0.04</v>
      </c>
      <c r="Q37">
        <v>717.2</v>
      </c>
    </row>
    <row r="38" spans="1:17">
      <c r="A38" t="s">
        <v>144</v>
      </c>
      <c r="B38">
        <f t="shared" si="1"/>
        <v>2931.2</v>
      </c>
      <c r="C38">
        <f t="shared" si="2"/>
        <v>2931200</v>
      </c>
      <c r="L38" t="s">
        <v>403</v>
      </c>
      <c r="M38" t="str">
        <f>VLOOKUP(L38,[1]Sheet1!$A:$B,2,FALSE)</f>
        <v>AFZ</v>
      </c>
      <c r="N38">
        <v>2470</v>
      </c>
      <c r="O38">
        <v>25</v>
      </c>
      <c r="P38">
        <v>2.5000000000000001E-2</v>
      </c>
      <c r="Q38">
        <v>617.5</v>
      </c>
    </row>
    <row r="39" spans="1:17">
      <c r="A39" t="s">
        <v>102</v>
      </c>
      <c r="B39">
        <f t="shared" si="1"/>
        <v>355</v>
      </c>
      <c r="C39">
        <f t="shared" si="2"/>
        <v>355000</v>
      </c>
      <c r="L39" t="s">
        <v>446</v>
      </c>
      <c r="M39" t="str">
        <f>VLOOKUP(L39,[1]Sheet1!$A:$B,2,FALSE)</f>
        <v>ASO</v>
      </c>
      <c r="N39">
        <v>1340</v>
      </c>
      <c r="O39">
        <v>20</v>
      </c>
      <c r="P39">
        <v>0.02</v>
      </c>
      <c r="Q39">
        <v>268</v>
      </c>
    </row>
    <row r="40" spans="1:17">
      <c r="A40" t="s">
        <v>87</v>
      </c>
      <c r="B40">
        <f t="shared" si="1"/>
        <v>0</v>
      </c>
      <c r="C40">
        <f t="shared" si="2"/>
        <v>0</v>
      </c>
      <c r="L40" t="s">
        <v>419</v>
      </c>
      <c r="M40" t="str">
        <f>VLOOKUP(L40,[1]Sheet1!$A:$B,2,FALSE)</f>
        <v>LAM</v>
      </c>
      <c r="N40">
        <v>2490</v>
      </c>
      <c r="O40">
        <v>35</v>
      </c>
      <c r="P40">
        <v>3.5000000000000003E-2</v>
      </c>
      <c r="Q40">
        <v>871.5</v>
      </c>
    </row>
    <row r="41" spans="1:17">
      <c r="A41" t="s">
        <v>108</v>
      </c>
      <c r="B41">
        <f t="shared" si="1"/>
        <v>2247.2999999999902</v>
      </c>
      <c r="C41">
        <f t="shared" si="2"/>
        <v>2247299.9999999902</v>
      </c>
      <c r="L41" t="s">
        <v>158</v>
      </c>
      <c r="M41" t="str">
        <f>VLOOKUP(L41,[1]Sheet1!$A:$B,2,FALSE)</f>
        <v>AFZ</v>
      </c>
      <c r="N41">
        <v>2798</v>
      </c>
      <c r="O41">
        <v>45</v>
      </c>
      <c r="P41">
        <v>4.4999999999999998E-2</v>
      </c>
      <c r="Q41">
        <v>1259.0999999999999</v>
      </c>
    </row>
    <row r="42" spans="1:17">
      <c r="A42" t="s">
        <v>121</v>
      </c>
      <c r="B42">
        <f t="shared" si="1"/>
        <v>3092.8</v>
      </c>
      <c r="C42">
        <f t="shared" si="2"/>
        <v>3092800</v>
      </c>
      <c r="L42" t="s">
        <v>310</v>
      </c>
      <c r="M42" t="str">
        <f>VLOOKUP(L42,[1]Sheet1!$A:$B,2,FALSE)</f>
        <v>ASO</v>
      </c>
      <c r="N42">
        <v>580</v>
      </c>
      <c r="O42">
        <v>15</v>
      </c>
      <c r="P42">
        <v>1.4999999999999999E-2</v>
      </c>
      <c r="Q42">
        <v>87</v>
      </c>
    </row>
    <row r="43" spans="1:17">
      <c r="A43" t="s">
        <v>78</v>
      </c>
      <c r="B43">
        <f t="shared" si="1"/>
        <v>2896.7999999999902</v>
      </c>
      <c r="C43">
        <f t="shared" si="2"/>
        <v>2896799.9999999902</v>
      </c>
      <c r="L43" t="s">
        <v>329</v>
      </c>
      <c r="M43" t="str">
        <f>VLOOKUP(L43,[1]Sheet1!$A:$B,2,FALSE)</f>
        <v>LAM</v>
      </c>
      <c r="N43">
        <v>3208</v>
      </c>
      <c r="O43">
        <v>50</v>
      </c>
      <c r="P43">
        <v>0.05</v>
      </c>
      <c r="Q43">
        <v>1604</v>
      </c>
    </row>
    <row r="44" spans="1:17">
      <c r="A44" t="s">
        <v>110</v>
      </c>
      <c r="B44">
        <f t="shared" si="1"/>
        <v>202080</v>
      </c>
      <c r="C44">
        <f t="shared" si="2"/>
        <v>202080000</v>
      </c>
      <c r="L44" t="s">
        <v>371</v>
      </c>
      <c r="M44" t="str">
        <f>VLOOKUP(L44,[1]Sheet1!$A:$B,2,FALSE)</f>
        <v>MEA</v>
      </c>
      <c r="N44">
        <v>2440</v>
      </c>
      <c r="O44">
        <v>30</v>
      </c>
      <c r="P44">
        <v>0.03</v>
      </c>
      <c r="Q44">
        <v>732</v>
      </c>
    </row>
    <row r="45" spans="1:17">
      <c r="A45" t="s">
        <v>180</v>
      </c>
      <c r="B45">
        <f t="shared" si="1"/>
        <v>5148</v>
      </c>
      <c r="C45">
        <f t="shared" si="2"/>
        <v>5148000</v>
      </c>
      <c r="L45" t="s">
        <v>373</v>
      </c>
      <c r="M45" t="str">
        <f>VLOOKUP(L45,[1]Sheet1!$A:$B,2,FALSE)</f>
        <v>EUW</v>
      </c>
      <c r="N45">
        <v>3172</v>
      </c>
      <c r="O45">
        <v>40</v>
      </c>
      <c r="P45">
        <v>0.04</v>
      </c>
      <c r="Q45">
        <v>1268.8</v>
      </c>
    </row>
    <row r="46" spans="1:17">
      <c r="A46" t="s">
        <v>112</v>
      </c>
      <c r="B46">
        <f t="shared" si="1"/>
        <v>5800</v>
      </c>
      <c r="C46">
        <f t="shared" si="2"/>
        <v>5800000</v>
      </c>
      <c r="L46" t="s">
        <v>339</v>
      </c>
      <c r="M46" t="str">
        <f>VLOOKUP(L46,[1]Sheet1!$A:$B,2,FALSE)</f>
        <v>ASE</v>
      </c>
      <c r="N46">
        <v>2495</v>
      </c>
      <c r="O46">
        <v>35</v>
      </c>
      <c r="P46">
        <v>3.5000000000000003E-2</v>
      </c>
      <c r="Q46">
        <v>873.25</v>
      </c>
    </row>
    <row r="47" spans="1:17">
      <c r="A47" t="s">
        <v>181</v>
      </c>
      <c r="B47">
        <f t="shared" si="1"/>
        <v>15387.300000000001</v>
      </c>
      <c r="C47">
        <f t="shared" si="2"/>
        <v>15387300.000000002</v>
      </c>
      <c r="L47" t="s">
        <v>471</v>
      </c>
      <c r="M47" t="str">
        <f>VLOOKUP(L47,[1]Sheet1!$A:$B,2,FALSE)</f>
        <v>MEA</v>
      </c>
      <c r="N47">
        <v>1906</v>
      </c>
      <c r="O47">
        <v>60</v>
      </c>
      <c r="P47">
        <v>0.06</v>
      </c>
      <c r="Q47">
        <v>1143.5999999999999</v>
      </c>
    </row>
    <row r="48" spans="1:17">
      <c r="A48" t="s">
        <v>118</v>
      </c>
      <c r="B48">
        <f t="shared" si="1"/>
        <v>74578.400000000009</v>
      </c>
      <c r="C48">
        <f t="shared" si="2"/>
        <v>74578400.000000015</v>
      </c>
      <c r="L48" t="s">
        <v>422</v>
      </c>
      <c r="M48" t="str">
        <f>VLOOKUP(L48,[1]Sheet1!$A:$B,2,FALSE)</f>
        <v>LAM</v>
      </c>
      <c r="N48">
        <v>2414</v>
      </c>
      <c r="O48">
        <v>25</v>
      </c>
      <c r="P48">
        <v>2.5000000000000001E-2</v>
      </c>
      <c r="Q48">
        <v>603.5</v>
      </c>
    </row>
    <row r="49" spans="1:17">
      <c r="A49" t="s">
        <v>132</v>
      </c>
      <c r="B49">
        <f t="shared" si="1"/>
        <v>1750</v>
      </c>
      <c r="C49">
        <f t="shared" si="2"/>
        <v>1750000</v>
      </c>
      <c r="L49" t="s">
        <v>404</v>
      </c>
      <c r="M49" t="str">
        <f>VLOOKUP(L49,[1]Sheet1!$A:$B,2,FALSE)</f>
        <v>ASE</v>
      </c>
      <c r="N49">
        <v>1930</v>
      </c>
      <c r="O49">
        <v>30</v>
      </c>
      <c r="P49">
        <v>0.03</v>
      </c>
      <c r="Q49">
        <v>579</v>
      </c>
    </row>
    <row r="50" spans="1:17">
      <c r="A50" t="s">
        <v>130</v>
      </c>
      <c r="B50">
        <f t="shared" si="1"/>
        <v>68636.399999999994</v>
      </c>
      <c r="C50">
        <f t="shared" si="2"/>
        <v>68636400</v>
      </c>
      <c r="L50" t="s">
        <v>464</v>
      </c>
      <c r="M50" t="str">
        <f>VLOOKUP(L50,[1]Sheet1!$A:$B,2,FALSE)</f>
        <v>MEA</v>
      </c>
      <c r="N50">
        <v>1318</v>
      </c>
      <c r="O50">
        <v>20</v>
      </c>
      <c r="P50">
        <v>0.02</v>
      </c>
      <c r="Q50">
        <v>263.60000000000002</v>
      </c>
    </row>
    <row r="51" spans="1:17">
      <c r="A51" t="s">
        <v>182</v>
      </c>
      <c r="B51">
        <f t="shared" si="1"/>
        <v>3600</v>
      </c>
      <c r="C51">
        <f t="shared" si="2"/>
        <v>3600000</v>
      </c>
      <c r="L51" t="s">
        <v>405</v>
      </c>
      <c r="M51" t="str">
        <f>VLOOKUP(L51,[1]Sheet1!$A:$B,2,FALSE)</f>
        <v>AFZ</v>
      </c>
      <c r="N51">
        <v>1572</v>
      </c>
      <c r="O51">
        <v>40</v>
      </c>
      <c r="P51">
        <v>0.04</v>
      </c>
      <c r="Q51">
        <v>628.79999999999995</v>
      </c>
    </row>
    <row r="52" spans="1:17">
      <c r="A52" t="s">
        <v>136</v>
      </c>
      <c r="B52">
        <f t="shared" si="1"/>
        <v>26775.8999999999</v>
      </c>
      <c r="C52">
        <f t="shared" si="2"/>
        <v>26775899.999999899</v>
      </c>
    </row>
    <row r="53" spans="1:17">
      <c r="A53" t="s">
        <v>147</v>
      </c>
      <c r="B53">
        <f t="shared" si="1"/>
        <v>5598</v>
      </c>
      <c r="C53">
        <f t="shared" si="2"/>
        <v>5598000</v>
      </c>
    </row>
    <row r="54" spans="1:17">
      <c r="A54" t="s">
        <v>183</v>
      </c>
      <c r="B54">
        <f t="shared" si="1"/>
        <v>0</v>
      </c>
      <c r="C54">
        <f t="shared" si="2"/>
        <v>0</v>
      </c>
    </row>
    <row r="55" spans="1:17">
      <c r="A55" t="s">
        <v>184</v>
      </c>
      <c r="B55">
        <f t="shared" si="1"/>
        <v>603.25</v>
      </c>
      <c r="C55">
        <f t="shared" si="2"/>
        <v>603250</v>
      </c>
    </row>
    <row r="56" spans="1:17">
      <c r="A56" t="s">
        <v>149</v>
      </c>
      <c r="B56">
        <f t="shared" si="1"/>
        <v>18826.5</v>
      </c>
      <c r="C56">
        <f t="shared" si="2"/>
        <v>18826500</v>
      </c>
    </row>
    <row r="57" spans="1:17">
      <c r="A57" t="s">
        <v>155</v>
      </c>
      <c r="B57">
        <f t="shared" si="1"/>
        <v>13946.8</v>
      </c>
      <c r="C57">
        <f t="shared" si="2"/>
        <v>13946800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18C9F-0D2D-44E4-B82F-DD838CB29157}">
  <dimension ref="G6:J20"/>
  <sheetViews>
    <sheetView workbookViewId="0">
      <selection activeCell="J19" sqref="J19"/>
    </sheetView>
  </sheetViews>
  <sheetFormatPr defaultRowHeight="14.75"/>
  <cols>
    <col min="7" max="7" width="16.1328125" bestFit="1" customWidth="1"/>
    <col min="8" max="8" width="23.76953125" bestFit="1" customWidth="1"/>
    <col min="9" max="9" width="23.08984375" bestFit="1" customWidth="1"/>
    <col min="10" max="10" width="13.953125" bestFit="1" customWidth="1"/>
  </cols>
  <sheetData>
    <row r="6" spans="7:10">
      <c r="G6" t="s">
        <v>283</v>
      </c>
      <c r="H6" t="s">
        <v>507</v>
      </c>
      <c r="I6" t="s">
        <v>508</v>
      </c>
      <c r="J6" t="s">
        <v>509</v>
      </c>
    </row>
    <row r="7" spans="7:10">
      <c r="J7" t="s">
        <v>510</v>
      </c>
    </row>
    <row r="8" spans="7:10">
      <c r="G8" t="s">
        <v>511</v>
      </c>
      <c r="H8" t="s">
        <v>512</v>
      </c>
      <c r="I8" t="s">
        <v>513</v>
      </c>
      <c r="J8">
        <v>2.75</v>
      </c>
    </row>
    <row r="9" spans="7:10">
      <c r="G9" t="s">
        <v>511</v>
      </c>
      <c r="H9" t="s">
        <v>514</v>
      </c>
      <c r="I9" t="s">
        <v>515</v>
      </c>
      <c r="J9">
        <v>58.3</v>
      </c>
    </row>
    <row r="10" spans="7:10">
      <c r="G10" t="s">
        <v>516</v>
      </c>
      <c r="H10" t="s">
        <v>517</v>
      </c>
      <c r="I10" t="s">
        <v>513</v>
      </c>
      <c r="J10">
        <v>7.9000000000000001E-2</v>
      </c>
    </row>
    <row r="11" spans="7:10">
      <c r="G11" t="s">
        <v>516</v>
      </c>
      <c r="H11" t="s">
        <v>518</v>
      </c>
      <c r="I11" t="s">
        <v>513</v>
      </c>
      <c r="J11">
        <v>0.185</v>
      </c>
    </row>
    <row r="12" spans="7:10">
      <c r="G12" t="s">
        <v>519</v>
      </c>
      <c r="H12" t="s">
        <v>517</v>
      </c>
      <c r="I12" t="s">
        <v>513</v>
      </c>
      <c r="J12">
        <v>7.9000000000000001E-2</v>
      </c>
    </row>
    <row r="13" spans="7:10">
      <c r="G13" t="s">
        <v>519</v>
      </c>
      <c r="H13" t="s">
        <v>518</v>
      </c>
      <c r="I13" t="s">
        <v>513</v>
      </c>
      <c r="J13">
        <v>0.185</v>
      </c>
    </row>
    <row r="14" spans="7:10">
      <c r="G14" t="s">
        <v>519</v>
      </c>
      <c r="H14" t="s">
        <v>520</v>
      </c>
      <c r="I14" t="s">
        <v>513</v>
      </c>
      <c r="J14">
        <v>0.17799999999999999</v>
      </c>
    </row>
    <row r="15" spans="7:10">
      <c r="G15" t="s">
        <v>519</v>
      </c>
      <c r="H15" t="s">
        <v>521</v>
      </c>
      <c r="I15" t="s">
        <v>513</v>
      </c>
      <c r="J15">
        <v>0.77500000000000002</v>
      </c>
    </row>
    <row r="16" spans="7:10">
      <c r="G16" t="s">
        <v>496</v>
      </c>
      <c r="H16" t="s">
        <v>517</v>
      </c>
      <c r="I16" t="s">
        <v>513</v>
      </c>
      <c r="J16">
        <v>7.9000000000000001E-2</v>
      </c>
    </row>
    <row r="17" spans="7:10">
      <c r="G17" t="s">
        <v>496</v>
      </c>
      <c r="H17" t="s">
        <v>518</v>
      </c>
      <c r="I17" t="s">
        <v>513</v>
      </c>
      <c r="J17">
        <v>0.185</v>
      </c>
    </row>
    <row r="18" spans="7:10">
      <c r="G18" t="s">
        <v>496</v>
      </c>
      <c r="H18" t="s">
        <v>520</v>
      </c>
      <c r="I18" t="s">
        <v>513</v>
      </c>
      <c r="J18">
        <v>0.23499999999999999</v>
      </c>
    </row>
    <row r="19" spans="7:10">
      <c r="G19" t="s">
        <v>496</v>
      </c>
      <c r="H19" t="s">
        <v>522</v>
      </c>
      <c r="I19" t="s">
        <v>513</v>
      </c>
      <c r="J19">
        <v>0.247</v>
      </c>
    </row>
    <row r="20" spans="7:10">
      <c r="G20" t="s">
        <v>496</v>
      </c>
      <c r="H20" t="s">
        <v>521</v>
      </c>
      <c r="I20" t="s">
        <v>513</v>
      </c>
      <c r="J20">
        <v>0.59699999999999998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Legend</vt:lpstr>
      <vt:lpstr>Commodities</vt:lpstr>
      <vt:lpstr>Processes</vt:lpstr>
      <vt:lpstr>Fuel_tech</vt:lpstr>
      <vt:lpstr>wat_supply</vt:lpstr>
      <vt:lpstr>input data_sup</vt:lpstr>
      <vt:lpstr>input data_rnw_ground</vt:lpstr>
      <vt:lpstr>raw data from magpie </vt:lpstr>
      <vt:lpstr>data for the cooling tech share</vt:lpstr>
      <vt:lpstr>data for the regions in OMINA</vt:lpstr>
      <vt:lpstr>raw data from magpie_agri</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Shivika Mittal</dc:creator>
  <cp:lastModifiedBy>Shivika Mittal</cp:lastModifiedBy>
  <dcterms:created xsi:type="dcterms:W3CDTF">2025-03-10T18:10:49Z</dcterms:created>
  <dcterms:modified xsi:type="dcterms:W3CDTF">2025-07-30T00:22:16Z</dcterms:modified>
</cp:coreProperties>
</file>