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codeName="ThisWorkbook"/>
  <mc:AlternateContent xmlns:mc="http://schemas.openxmlformats.org/markup-compatibility/2006">
    <mc:Choice Requires="x15">
      <x15ac:absPath xmlns:x15ac="http://schemas.microsoft.com/office/spreadsheetml/2010/11/ac" url="D:\VEDA\VEDA_Models\E4SMA-User\OMNIA\SuppXls\"/>
    </mc:Choice>
  </mc:AlternateContent>
  <xr:revisionPtr revIDLastSave="0" documentId="13_ncr:1_{5A9E164C-0126-43D9-9850-EF58E8060C8E}" xr6:coauthVersionLast="47" xr6:coauthVersionMax="47" xr10:uidLastSave="{00000000-0000-0000-0000-000000000000}"/>
  <bookViews>
    <workbookView xWindow="12480" yWindow="2610" windowWidth="15390" windowHeight="11325" tabRatio="606" xr2:uid="{00000000-000D-0000-FFFF-FFFF00000000}"/>
  </bookViews>
  <sheets>
    <sheet name="Legend" sheetId="9" r:id="rId1"/>
    <sheet name="LOG" sheetId="21" r:id="rId2"/>
    <sheet name="TS_Fractions" sheetId="16" r:id="rId3"/>
    <sheet name="RNW_Production profiles" sheetId="17" r:id="rId4"/>
    <sheet name="HPL-C_production profiles" sheetId="20" r:id="rId5"/>
    <sheet name="Dem_Fractions" sheetId="19" r:id="rId6"/>
  </sheets>
  <definedNames>
    <definedName name="aa"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06" i="19" l="1"/>
  <c r="AE106" i="19"/>
  <c r="AD106" i="19"/>
  <c r="AC106" i="19"/>
  <c r="AB106" i="19"/>
  <c r="AA106" i="19"/>
  <c r="Z106" i="19"/>
  <c r="Y106" i="19"/>
  <c r="X106" i="19"/>
  <c r="W106" i="19"/>
  <c r="V106" i="19"/>
  <c r="U106" i="19"/>
  <c r="T106" i="19"/>
  <c r="S106" i="19"/>
  <c r="R106" i="19"/>
  <c r="Q106" i="19"/>
  <c r="P106" i="19"/>
  <c r="O106" i="19"/>
  <c r="N106" i="19"/>
  <c r="M106" i="19"/>
  <c r="L106" i="19"/>
  <c r="K106" i="19"/>
  <c r="J106" i="19"/>
  <c r="I106" i="19"/>
  <c r="H106" i="19"/>
  <c r="G106" i="19"/>
  <c r="F106" i="19"/>
  <c r="E106" i="19"/>
  <c r="AF105" i="19"/>
  <c r="AE105" i="19"/>
  <c r="AD105" i="19"/>
  <c r="AC105" i="19"/>
  <c r="AB105" i="19"/>
  <c r="AA105" i="19"/>
  <c r="Z105" i="19"/>
  <c r="Y105" i="19"/>
  <c r="X105" i="19"/>
  <c r="W105" i="19"/>
  <c r="V105" i="19"/>
  <c r="U105" i="19"/>
  <c r="T105" i="19"/>
  <c r="S105" i="19"/>
  <c r="R105" i="19"/>
  <c r="Q105" i="19"/>
  <c r="P105" i="19"/>
  <c r="O105" i="19"/>
  <c r="N105" i="19"/>
  <c r="M105" i="19"/>
  <c r="L105" i="19"/>
  <c r="K105" i="19"/>
  <c r="J105" i="19"/>
  <c r="I105" i="19"/>
  <c r="H105" i="19"/>
  <c r="G105" i="19"/>
  <c r="F105" i="19"/>
  <c r="E105" i="19"/>
  <c r="AF104" i="19"/>
  <c r="AE104" i="19"/>
  <c r="AD104" i="19"/>
  <c r="AC104" i="19"/>
  <c r="AB104" i="19"/>
  <c r="AA104" i="19"/>
  <c r="Z104" i="19"/>
  <c r="Y104" i="19"/>
  <c r="X104" i="19"/>
  <c r="W104" i="19"/>
  <c r="V104" i="19"/>
  <c r="U104" i="19"/>
  <c r="T104" i="19"/>
  <c r="S104" i="19"/>
  <c r="R104" i="19"/>
  <c r="Q104" i="19"/>
  <c r="P104" i="19"/>
  <c r="O104" i="19"/>
  <c r="N104" i="19"/>
  <c r="M104" i="19"/>
  <c r="L104" i="19"/>
  <c r="K104" i="19"/>
  <c r="J104" i="19"/>
  <c r="I104" i="19"/>
  <c r="H104" i="19"/>
  <c r="G104" i="19"/>
  <c r="F104" i="19"/>
  <c r="E104" i="19"/>
  <c r="AF103" i="19"/>
  <c r="AE103" i="19"/>
  <c r="AD103" i="19"/>
  <c r="AC103" i="19"/>
  <c r="AB103" i="19"/>
  <c r="AA103" i="19"/>
  <c r="Z103" i="19"/>
  <c r="Y103" i="19"/>
  <c r="X103" i="19"/>
  <c r="W103" i="19"/>
  <c r="V103" i="19"/>
  <c r="U103" i="19"/>
  <c r="T103" i="19"/>
  <c r="S103" i="19"/>
  <c r="R103" i="19"/>
  <c r="Q103" i="19"/>
  <c r="P103" i="19"/>
  <c r="O103" i="19"/>
  <c r="N103" i="19"/>
  <c r="M103" i="19"/>
  <c r="L103" i="19"/>
  <c r="K103" i="19"/>
  <c r="J103" i="19"/>
  <c r="I103" i="19"/>
  <c r="H103" i="19"/>
  <c r="G103" i="19"/>
  <c r="F103" i="19"/>
  <c r="E103" i="19"/>
  <c r="AF102" i="19"/>
  <c r="AE102" i="19"/>
  <c r="AD102" i="19"/>
  <c r="AC102" i="19"/>
  <c r="AB102" i="19"/>
  <c r="AA102" i="19"/>
  <c r="Z102" i="19"/>
  <c r="Y102" i="19"/>
  <c r="X102" i="19"/>
  <c r="W102" i="19"/>
  <c r="V102" i="19"/>
  <c r="U102" i="19"/>
  <c r="T102" i="19"/>
  <c r="S102" i="19"/>
  <c r="R102" i="19"/>
  <c r="Q102" i="19"/>
  <c r="P102" i="19"/>
  <c r="O102" i="19"/>
  <c r="N102" i="19"/>
  <c r="M102" i="19"/>
  <c r="L102" i="19"/>
  <c r="K102" i="19"/>
  <c r="J102" i="19"/>
  <c r="I102" i="19"/>
  <c r="H102" i="19"/>
  <c r="G102" i="19"/>
  <c r="F102" i="19"/>
  <c r="E102" i="19"/>
  <c r="AF101" i="19"/>
  <c r="AE101" i="19"/>
  <c r="AD101" i="19"/>
  <c r="AC101" i="19"/>
  <c r="AB101" i="19"/>
  <c r="AA101" i="19"/>
  <c r="Z101" i="19"/>
  <c r="Y101" i="19"/>
  <c r="X101" i="19"/>
  <c r="W101" i="19"/>
  <c r="V101" i="19"/>
  <c r="U101" i="19"/>
  <c r="T101" i="19"/>
  <c r="S101" i="19"/>
  <c r="R101" i="19"/>
  <c r="Q101" i="19"/>
  <c r="P101" i="19"/>
  <c r="O101" i="19"/>
  <c r="N101" i="19"/>
  <c r="M101" i="19"/>
  <c r="L101" i="19"/>
  <c r="K101" i="19"/>
  <c r="J101" i="19"/>
  <c r="I101" i="19"/>
  <c r="H101" i="19"/>
  <c r="G101" i="19"/>
  <c r="F101" i="19"/>
  <c r="E101" i="19"/>
  <c r="AF100" i="19"/>
  <c r="AE100" i="19"/>
  <c r="AD100" i="19"/>
  <c r="AC100" i="19"/>
  <c r="AB100" i="19"/>
  <c r="AA100" i="19"/>
  <c r="Z100" i="19"/>
  <c r="Y100" i="19"/>
  <c r="X100" i="19"/>
  <c r="W100" i="19"/>
  <c r="V100" i="19"/>
  <c r="U100" i="19"/>
  <c r="T100" i="19"/>
  <c r="S100" i="19"/>
  <c r="R100" i="19"/>
  <c r="Q100" i="19"/>
  <c r="P100" i="19"/>
  <c r="O100" i="19"/>
  <c r="N100" i="19"/>
  <c r="M100" i="19"/>
  <c r="L100" i="19"/>
  <c r="K100" i="19"/>
  <c r="J100" i="19"/>
  <c r="I100" i="19"/>
  <c r="H100" i="19"/>
  <c r="G100" i="19"/>
  <c r="F100" i="19"/>
  <c r="E100" i="19"/>
  <c r="AF99" i="19"/>
  <c r="AE99" i="19"/>
  <c r="AD99" i="19"/>
  <c r="AC99" i="19"/>
  <c r="AB99" i="19"/>
  <c r="AA99" i="19"/>
  <c r="Z99" i="19"/>
  <c r="Y99" i="19"/>
  <c r="X99" i="19"/>
  <c r="W99" i="19"/>
  <c r="V99" i="19"/>
  <c r="U99" i="19"/>
  <c r="T99" i="19"/>
  <c r="S99" i="19"/>
  <c r="R99" i="19"/>
  <c r="Q99" i="19"/>
  <c r="P99" i="19"/>
  <c r="O99" i="19"/>
  <c r="N99" i="19"/>
  <c r="M99" i="19"/>
  <c r="L99" i="19"/>
  <c r="K99" i="19"/>
  <c r="J99" i="19"/>
  <c r="I99" i="19"/>
  <c r="H99" i="19"/>
  <c r="G99" i="19"/>
  <c r="F99" i="19"/>
  <c r="E99" i="19"/>
  <c r="AF98" i="19"/>
  <c r="AE98" i="19"/>
  <c r="AD98" i="19"/>
  <c r="AC98" i="19"/>
  <c r="AB98" i="19"/>
  <c r="AA98" i="19"/>
  <c r="Z98" i="19"/>
  <c r="Y98" i="19"/>
  <c r="X98" i="19"/>
  <c r="W98" i="19"/>
  <c r="V98" i="19"/>
  <c r="U98" i="19"/>
  <c r="T98" i="19"/>
  <c r="S98" i="19"/>
  <c r="R98" i="19"/>
  <c r="Q98" i="19"/>
  <c r="P98" i="19"/>
  <c r="O98" i="19"/>
  <c r="N98" i="19"/>
  <c r="M98" i="19"/>
  <c r="L98" i="19"/>
  <c r="K98" i="19"/>
  <c r="J98" i="19"/>
  <c r="I98" i="19"/>
  <c r="H98" i="19"/>
  <c r="G98" i="19"/>
  <c r="F98" i="19"/>
  <c r="E98" i="19"/>
  <c r="AF97" i="19"/>
  <c r="AE97" i="19"/>
  <c r="AD97" i="19"/>
  <c r="AC97" i="19"/>
  <c r="AB97" i="19"/>
  <c r="AA97" i="19"/>
  <c r="Z97" i="19"/>
  <c r="Y97" i="19"/>
  <c r="X97" i="19"/>
  <c r="W97" i="19"/>
  <c r="V97" i="19"/>
  <c r="U97" i="19"/>
  <c r="T97" i="19"/>
  <c r="S97" i="19"/>
  <c r="R97" i="19"/>
  <c r="Q97" i="19"/>
  <c r="P97" i="19"/>
  <c r="O97" i="19"/>
  <c r="N97" i="19"/>
  <c r="M97" i="19"/>
  <c r="L97" i="19"/>
  <c r="K97" i="19"/>
  <c r="J97" i="19"/>
  <c r="I97" i="19"/>
  <c r="H97" i="19"/>
  <c r="G97" i="19"/>
  <c r="F97" i="19"/>
  <c r="E97" i="19"/>
  <c r="AF96" i="19"/>
  <c r="AE96" i="19"/>
  <c r="AD96" i="19"/>
  <c r="AC96" i="19"/>
  <c r="AB96" i="19"/>
  <c r="AA96" i="19"/>
  <c r="Z96" i="19"/>
  <c r="Y96" i="19"/>
  <c r="X96" i="19"/>
  <c r="W96" i="19"/>
  <c r="V96" i="19"/>
  <c r="U96" i="19"/>
  <c r="T96" i="19"/>
  <c r="S96" i="19"/>
  <c r="R96" i="19"/>
  <c r="Q96" i="19"/>
  <c r="P96" i="19"/>
  <c r="O96" i="19"/>
  <c r="N96" i="19"/>
  <c r="M96" i="19"/>
  <c r="L96" i="19"/>
  <c r="K96" i="19"/>
  <c r="J96" i="19"/>
  <c r="I96" i="19"/>
  <c r="H96" i="19"/>
  <c r="G96" i="19"/>
  <c r="F96" i="19"/>
  <c r="E96" i="19"/>
  <c r="AF95" i="19"/>
  <c r="AE95" i="19"/>
  <c r="AD95" i="19"/>
  <c r="AC95" i="19"/>
  <c r="AB95" i="19"/>
  <c r="AA95" i="19"/>
  <c r="Z95" i="19"/>
  <c r="Y95" i="19"/>
  <c r="X95" i="19"/>
  <c r="W95" i="19"/>
  <c r="V95" i="19"/>
  <c r="U95" i="19"/>
  <c r="T95" i="19"/>
  <c r="S95" i="19"/>
  <c r="R95" i="19"/>
  <c r="Q95" i="19"/>
  <c r="P95" i="19"/>
  <c r="O95" i="19"/>
  <c r="N95" i="19"/>
  <c r="M95" i="19"/>
  <c r="L95" i="19"/>
  <c r="K95" i="19"/>
  <c r="J95" i="19"/>
  <c r="I95" i="19"/>
  <c r="H95" i="19"/>
  <c r="G95" i="19"/>
  <c r="F95" i="19"/>
  <c r="E95" i="19"/>
  <c r="AF94" i="19"/>
  <c r="AE94" i="19"/>
  <c r="AD94" i="19"/>
  <c r="AC94" i="19"/>
  <c r="AB94" i="19"/>
  <c r="AA94" i="19"/>
  <c r="Z94" i="19"/>
  <c r="Y94" i="19"/>
  <c r="X94" i="19"/>
  <c r="W94" i="19"/>
  <c r="V94" i="19"/>
  <c r="U94" i="19"/>
  <c r="T94" i="19"/>
  <c r="S94" i="19"/>
  <c r="R94" i="19"/>
  <c r="Q94" i="19"/>
  <c r="P94" i="19"/>
  <c r="O94" i="19"/>
  <c r="N94" i="19"/>
  <c r="M94" i="19"/>
  <c r="L94" i="19"/>
  <c r="K94" i="19"/>
  <c r="J94" i="19"/>
  <c r="I94" i="19"/>
  <c r="H94" i="19"/>
  <c r="G94" i="19"/>
  <c r="F94" i="19"/>
  <c r="E94" i="19"/>
  <c r="AF93" i="19"/>
  <c r="AE93" i="19"/>
  <c r="AD93" i="19"/>
  <c r="AC93" i="19"/>
  <c r="AB93" i="19"/>
  <c r="AA93" i="19"/>
  <c r="Z93" i="19"/>
  <c r="Y93" i="19"/>
  <c r="X93" i="19"/>
  <c r="W93" i="19"/>
  <c r="V93" i="19"/>
  <c r="U93" i="19"/>
  <c r="T93" i="19"/>
  <c r="S93" i="19"/>
  <c r="R93" i="19"/>
  <c r="Q93" i="19"/>
  <c r="P93" i="19"/>
  <c r="O93" i="19"/>
  <c r="N93" i="19"/>
  <c r="M93" i="19"/>
  <c r="L93" i="19"/>
  <c r="K93" i="19"/>
  <c r="J93" i="19"/>
  <c r="I93" i="19"/>
  <c r="H93" i="19"/>
  <c r="G93" i="19"/>
  <c r="F93" i="19"/>
  <c r="E93" i="19"/>
  <c r="AF92" i="19"/>
  <c r="AE92" i="19"/>
  <c r="AD92" i="19"/>
  <c r="AC92" i="19"/>
  <c r="AB92" i="19"/>
  <c r="AA92" i="19"/>
  <c r="Z92" i="19"/>
  <c r="Y92" i="19"/>
  <c r="X92" i="19"/>
  <c r="W92" i="19"/>
  <c r="V92" i="19"/>
  <c r="U92" i="19"/>
  <c r="T92" i="19"/>
  <c r="S92" i="19"/>
  <c r="R92" i="19"/>
  <c r="Q92" i="19"/>
  <c r="P92" i="19"/>
  <c r="O92" i="19"/>
  <c r="N92" i="19"/>
  <c r="M92" i="19"/>
  <c r="L92" i="19"/>
  <c r="K92" i="19"/>
  <c r="J92" i="19"/>
  <c r="I92" i="19"/>
  <c r="H92" i="19"/>
  <c r="G92" i="19"/>
  <c r="F92" i="19"/>
  <c r="E92" i="19"/>
  <c r="AF91" i="19"/>
  <c r="AE91" i="19"/>
  <c r="AD91" i="19"/>
  <c r="AC91" i="19"/>
  <c r="AB91" i="19"/>
  <c r="AA91" i="19"/>
  <c r="Z91" i="19"/>
  <c r="Y91" i="19"/>
  <c r="X91" i="19"/>
  <c r="W91" i="19"/>
  <c r="V91" i="19"/>
  <c r="U91" i="19"/>
  <c r="T91" i="19"/>
  <c r="S91" i="19"/>
  <c r="R91" i="19"/>
  <c r="Q91" i="19"/>
  <c r="P91" i="19"/>
  <c r="O91" i="19"/>
  <c r="N91" i="19"/>
  <c r="M91" i="19"/>
  <c r="L91" i="19"/>
  <c r="K91" i="19"/>
  <c r="J91" i="19"/>
  <c r="I91" i="19"/>
  <c r="H91" i="19"/>
  <c r="G91" i="19"/>
  <c r="F91" i="19"/>
  <c r="E91" i="19"/>
  <c r="AF90" i="19"/>
  <c r="AE90" i="19"/>
  <c r="AD90" i="19"/>
  <c r="AC90" i="19"/>
  <c r="AB90" i="19"/>
  <c r="AA90" i="19"/>
  <c r="Z90" i="19"/>
  <c r="Y90" i="19"/>
  <c r="X90" i="19"/>
  <c r="W90" i="19"/>
  <c r="V90" i="19"/>
  <c r="U90" i="19"/>
  <c r="T90" i="19"/>
  <c r="S90" i="19"/>
  <c r="R90" i="19"/>
  <c r="Q90" i="19"/>
  <c r="P90" i="19"/>
  <c r="O90" i="19"/>
  <c r="N90" i="19"/>
  <c r="M90" i="19"/>
  <c r="L90" i="19"/>
  <c r="K90" i="19"/>
  <c r="J90" i="19"/>
  <c r="I90" i="19"/>
  <c r="H90" i="19"/>
  <c r="G90" i="19"/>
  <c r="F90" i="19"/>
  <c r="E90" i="19"/>
  <c r="AF89" i="19"/>
  <c r="AE89" i="19"/>
  <c r="AD89" i="19"/>
  <c r="AC89" i="19"/>
  <c r="AB89" i="19"/>
  <c r="AA89" i="19"/>
  <c r="Z89" i="19"/>
  <c r="Y89" i="19"/>
  <c r="X89" i="19"/>
  <c r="W89" i="19"/>
  <c r="V89" i="19"/>
  <c r="U89" i="19"/>
  <c r="T89" i="19"/>
  <c r="S89" i="19"/>
  <c r="R89" i="19"/>
  <c r="Q89" i="19"/>
  <c r="P89" i="19"/>
  <c r="O89" i="19"/>
  <c r="N89" i="19"/>
  <c r="M89" i="19"/>
  <c r="L89" i="19"/>
  <c r="K89" i="19"/>
  <c r="J89" i="19"/>
  <c r="I89" i="19"/>
  <c r="H89" i="19"/>
  <c r="G89" i="19"/>
  <c r="F89" i="19"/>
  <c r="E89" i="19"/>
  <c r="AF88" i="19"/>
  <c r="AF107" i="19" s="1"/>
  <c r="AE88" i="19"/>
  <c r="AE107" i="19" s="1"/>
  <c r="AD88" i="19"/>
  <c r="AD107" i="19" s="1"/>
  <c r="AC88" i="19"/>
  <c r="AC107" i="19" s="1"/>
  <c r="AB88" i="19"/>
  <c r="AB107" i="19" s="1"/>
  <c r="AA88" i="19"/>
  <c r="AA107" i="19" s="1"/>
  <c r="Z88" i="19"/>
  <c r="Z107" i="19" s="1"/>
  <c r="Y88" i="19"/>
  <c r="Y107" i="19" s="1"/>
  <c r="X88" i="19"/>
  <c r="X107" i="19" s="1"/>
  <c r="W88" i="19"/>
  <c r="W107" i="19" s="1"/>
  <c r="V88" i="19"/>
  <c r="V107" i="19" s="1"/>
  <c r="U88" i="19"/>
  <c r="U107" i="19" s="1"/>
  <c r="T88" i="19"/>
  <c r="T107" i="19" s="1"/>
  <c r="S88" i="19"/>
  <c r="S107" i="19" s="1"/>
  <c r="R88" i="19"/>
  <c r="R107" i="19" s="1"/>
  <c r="Q88" i="19"/>
  <c r="Q107" i="19" s="1"/>
  <c r="P88" i="19"/>
  <c r="P107" i="19" s="1"/>
  <c r="O88" i="19"/>
  <c r="O107" i="19" s="1"/>
  <c r="N88" i="19"/>
  <c r="N107" i="19" s="1"/>
  <c r="M88" i="19"/>
  <c r="M107" i="19" s="1"/>
  <c r="L88" i="19"/>
  <c r="L107" i="19" s="1"/>
  <c r="K88" i="19"/>
  <c r="K107" i="19" s="1"/>
  <c r="J88" i="19"/>
  <c r="J107" i="19" s="1"/>
  <c r="I88" i="19"/>
  <c r="I107" i="19" s="1"/>
  <c r="H88" i="19"/>
  <c r="H107" i="19" s="1"/>
  <c r="G88" i="19"/>
  <c r="G107" i="19" s="1"/>
  <c r="F88" i="19"/>
  <c r="F107" i="19" s="1"/>
  <c r="E88" i="19"/>
  <c r="E107" i="19" s="1"/>
  <c r="AF78" i="19"/>
  <c r="AF77" i="19"/>
  <c r="AF76" i="19"/>
  <c r="AF75" i="19"/>
  <c r="AF74" i="19"/>
  <c r="AF73" i="19"/>
  <c r="AF72" i="19"/>
  <c r="AF71" i="19"/>
  <c r="AF70" i="19"/>
  <c r="AF69" i="19"/>
  <c r="AF68" i="19"/>
  <c r="AF67" i="19"/>
  <c r="AF66" i="19"/>
  <c r="AF65" i="19"/>
  <c r="AF64" i="19"/>
  <c r="AF63" i="19"/>
  <c r="AF62" i="19"/>
  <c r="AF61" i="19"/>
  <c r="AF60" i="19"/>
  <c r="AF79" i="19" s="1"/>
  <c r="AE78" i="19"/>
  <c r="AE77" i="19"/>
  <c r="AE76" i="19"/>
  <c r="AE75" i="19"/>
  <c r="AE74" i="19"/>
  <c r="AE73" i="19"/>
  <c r="AE72" i="19"/>
  <c r="AE71" i="19"/>
  <c r="AE70" i="19"/>
  <c r="AE69" i="19"/>
  <c r="AE68" i="19"/>
  <c r="AE67" i="19"/>
  <c r="AE66" i="19"/>
  <c r="AE65" i="19"/>
  <c r="AE64" i="19"/>
  <c r="AE63" i="19"/>
  <c r="AE62" i="19"/>
  <c r="AE61" i="19"/>
  <c r="AE60" i="19"/>
  <c r="AE79" i="19" s="1"/>
  <c r="AD78" i="19"/>
  <c r="AD77" i="19"/>
  <c r="AD76" i="19"/>
  <c r="AD75" i="19"/>
  <c r="AD74" i="19"/>
  <c r="AD73" i="19"/>
  <c r="AD72" i="19"/>
  <c r="AD71" i="19"/>
  <c r="AD70" i="19"/>
  <c r="AD69" i="19"/>
  <c r="AD68" i="19"/>
  <c r="AD67" i="19"/>
  <c r="AD66" i="19"/>
  <c r="AD65" i="19"/>
  <c r="AD64" i="19"/>
  <c r="AD63" i="19"/>
  <c r="AD62" i="19"/>
  <c r="AD61" i="19"/>
  <c r="AD60" i="19"/>
  <c r="AD79" i="19" s="1"/>
  <c r="AC78" i="19"/>
  <c r="AC77" i="19"/>
  <c r="AC76" i="19"/>
  <c r="AC75" i="19"/>
  <c r="AC74" i="19"/>
  <c r="AC73" i="19"/>
  <c r="AC72" i="19"/>
  <c r="AC71" i="19"/>
  <c r="AC70" i="19"/>
  <c r="AC69" i="19"/>
  <c r="AC68" i="19"/>
  <c r="AC67" i="19"/>
  <c r="AC66" i="19"/>
  <c r="AC65" i="19"/>
  <c r="AC64" i="19"/>
  <c r="AC63" i="19"/>
  <c r="AC62" i="19"/>
  <c r="AC61" i="19"/>
  <c r="AC60" i="19"/>
  <c r="AC79" i="19" s="1"/>
  <c r="AB78" i="19"/>
  <c r="AB77" i="19"/>
  <c r="AB76" i="19"/>
  <c r="AB75" i="19"/>
  <c r="AB74" i="19"/>
  <c r="AB73" i="19"/>
  <c r="AB72" i="19"/>
  <c r="AB71" i="19"/>
  <c r="AB70" i="19"/>
  <c r="AB69" i="19"/>
  <c r="AB68" i="19"/>
  <c r="AB67" i="19"/>
  <c r="AB66" i="19"/>
  <c r="AB65" i="19"/>
  <c r="AB64" i="19"/>
  <c r="AB63" i="19"/>
  <c r="AB62" i="19"/>
  <c r="AB61" i="19"/>
  <c r="AB60" i="19"/>
  <c r="AB79" i="19" s="1"/>
  <c r="AA78" i="19"/>
  <c r="AA77" i="19"/>
  <c r="AA76" i="19"/>
  <c r="AA75" i="19"/>
  <c r="AA74" i="19"/>
  <c r="AA73" i="19"/>
  <c r="AA72" i="19"/>
  <c r="AA71" i="19"/>
  <c r="AA70" i="19"/>
  <c r="AA69" i="19"/>
  <c r="AA68" i="19"/>
  <c r="AA67" i="19"/>
  <c r="AA66" i="19"/>
  <c r="AA65" i="19"/>
  <c r="AA64" i="19"/>
  <c r="AA63" i="19"/>
  <c r="AA62" i="19"/>
  <c r="AA61" i="19"/>
  <c r="AA60" i="19"/>
  <c r="AA79" i="19" s="1"/>
  <c r="Z78" i="19"/>
  <c r="Z77" i="19"/>
  <c r="Z76" i="19"/>
  <c r="Z75" i="19"/>
  <c r="Z74" i="19"/>
  <c r="Z73" i="19"/>
  <c r="Z72" i="19"/>
  <c r="Z71" i="19"/>
  <c r="Z70" i="19"/>
  <c r="Z69" i="19"/>
  <c r="Z68" i="19"/>
  <c r="Z67" i="19"/>
  <c r="Z66" i="19"/>
  <c r="Z65" i="19"/>
  <c r="Z64" i="19"/>
  <c r="Z63" i="19"/>
  <c r="Z62" i="19"/>
  <c r="Z61" i="19"/>
  <c r="Z60" i="19"/>
  <c r="Z79" i="19" s="1"/>
  <c r="Y78" i="19"/>
  <c r="Y77" i="19"/>
  <c r="Y76" i="19"/>
  <c r="Y75" i="19"/>
  <c r="Y74" i="19"/>
  <c r="Y73" i="19"/>
  <c r="Y72" i="19"/>
  <c r="Y71" i="19"/>
  <c r="Y70" i="19"/>
  <c r="Y69" i="19"/>
  <c r="Y68" i="19"/>
  <c r="Y67" i="19"/>
  <c r="Y66" i="19"/>
  <c r="Y65" i="19"/>
  <c r="Y64" i="19"/>
  <c r="Y63" i="19"/>
  <c r="Y62" i="19"/>
  <c r="Y61" i="19"/>
  <c r="Y60" i="19"/>
  <c r="Y79" i="19" s="1"/>
  <c r="X78" i="19"/>
  <c r="X77" i="19"/>
  <c r="X76" i="19"/>
  <c r="X75" i="19"/>
  <c r="X74" i="19"/>
  <c r="X73" i="19"/>
  <c r="X72" i="19"/>
  <c r="X71" i="19"/>
  <c r="X70" i="19"/>
  <c r="X69" i="19"/>
  <c r="X68" i="19"/>
  <c r="X67" i="19"/>
  <c r="X66" i="19"/>
  <c r="X65" i="19"/>
  <c r="X64" i="19"/>
  <c r="X63" i="19"/>
  <c r="X62" i="19"/>
  <c r="X61" i="19"/>
  <c r="X60" i="19"/>
  <c r="X79" i="19" s="1"/>
  <c r="U78" i="19"/>
  <c r="U77" i="19"/>
  <c r="U76" i="19"/>
  <c r="U75" i="19"/>
  <c r="U74" i="19"/>
  <c r="U73" i="19"/>
  <c r="U72" i="19"/>
  <c r="U71" i="19"/>
  <c r="U70" i="19"/>
  <c r="U69" i="19"/>
  <c r="U68" i="19"/>
  <c r="U67" i="19"/>
  <c r="U66" i="19"/>
  <c r="U65" i="19"/>
  <c r="U64" i="19"/>
  <c r="U63" i="19"/>
  <c r="U62" i="19"/>
  <c r="U61" i="19"/>
  <c r="U60" i="19"/>
  <c r="U79" i="19" s="1"/>
  <c r="T78" i="19"/>
  <c r="T77" i="19"/>
  <c r="T76" i="19"/>
  <c r="T75" i="19"/>
  <c r="T74" i="19"/>
  <c r="T73" i="19"/>
  <c r="T72" i="19"/>
  <c r="T71" i="19"/>
  <c r="T70" i="19"/>
  <c r="T69" i="19"/>
  <c r="T68" i="19"/>
  <c r="T67" i="19"/>
  <c r="T66" i="19"/>
  <c r="T65" i="19"/>
  <c r="T64" i="19"/>
  <c r="T63" i="19"/>
  <c r="T62" i="19"/>
  <c r="T61" i="19"/>
  <c r="T60" i="19"/>
  <c r="T79" i="19" s="1"/>
  <c r="S78" i="19"/>
  <c r="S77" i="19"/>
  <c r="S76" i="19"/>
  <c r="S75" i="19"/>
  <c r="S74" i="19"/>
  <c r="S73" i="19"/>
  <c r="S72" i="19"/>
  <c r="S71" i="19"/>
  <c r="S70" i="19"/>
  <c r="S69" i="19"/>
  <c r="S68" i="19"/>
  <c r="S67" i="19"/>
  <c r="S66" i="19"/>
  <c r="S65" i="19"/>
  <c r="S64" i="19"/>
  <c r="S63" i="19"/>
  <c r="S62" i="19"/>
  <c r="S61" i="19"/>
  <c r="S60" i="19"/>
  <c r="S79" i="19" s="1"/>
  <c r="R78" i="19"/>
  <c r="R77" i="19"/>
  <c r="R76" i="19"/>
  <c r="R75" i="19"/>
  <c r="R74" i="19"/>
  <c r="R73" i="19"/>
  <c r="R72" i="19"/>
  <c r="R71" i="19"/>
  <c r="R70" i="19"/>
  <c r="R69" i="19"/>
  <c r="R68" i="19"/>
  <c r="R67" i="19"/>
  <c r="R66" i="19"/>
  <c r="R65" i="19"/>
  <c r="R64" i="19"/>
  <c r="R63" i="19"/>
  <c r="R62" i="19"/>
  <c r="R61" i="19"/>
  <c r="R60" i="19"/>
  <c r="R79" i="19" s="1"/>
  <c r="Q78" i="19"/>
  <c r="Q77" i="19"/>
  <c r="Q76" i="19"/>
  <c r="Q75" i="19"/>
  <c r="Q74" i="19"/>
  <c r="Q73" i="19"/>
  <c r="Q72" i="19"/>
  <c r="Q71" i="19"/>
  <c r="Q70" i="19"/>
  <c r="Q69" i="19"/>
  <c r="Q68" i="19"/>
  <c r="Q67" i="19"/>
  <c r="Q66" i="19"/>
  <c r="Q65" i="19"/>
  <c r="Q64" i="19"/>
  <c r="Q63" i="19"/>
  <c r="Q62" i="19"/>
  <c r="Q61" i="19"/>
  <c r="Q60" i="19"/>
  <c r="Q79" i="19" s="1"/>
  <c r="P78" i="19"/>
  <c r="P77" i="19"/>
  <c r="P76" i="19"/>
  <c r="P75" i="19"/>
  <c r="P74" i="19"/>
  <c r="P73" i="19"/>
  <c r="P72" i="19"/>
  <c r="P71" i="19"/>
  <c r="P70" i="19"/>
  <c r="P69" i="19"/>
  <c r="P68" i="19"/>
  <c r="P67" i="19"/>
  <c r="P66" i="19"/>
  <c r="P65" i="19"/>
  <c r="P64" i="19"/>
  <c r="P63" i="19"/>
  <c r="P62" i="19"/>
  <c r="P61" i="19"/>
  <c r="P60" i="19"/>
  <c r="P79" i="19" s="1"/>
  <c r="M78" i="19"/>
  <c r="M77" i="19"/>
  <c r="M76" i="19"/>
  <c r="M75" i="19"/>
  <c r="M74" i="19"/>
  <c r="M73" i="19"/>
  <c r="M72" i="19"/>
  <c r="M71" i="19"/>
  <c r="M70" i="19"/>
  <c r="M69" i="19"/>
  <c r="M68" i="19"/>
  <c r="M67" i="19"/>
  <c r="M66" i="19"/>
  <c r="M65" i="19"/>
  <c r="M64" i="19"/>
  <c r="M63" i="19"/>
  <c r="M62" i="19"/>
  <c r="M61" i="19"/>
  <c r="M60" i="19"/>
  <c r="M79" i="19" s="1"/>
  <c r="K78" i="19"/>
  <c r="K77" i="19"/>
  <c r="K76" i="19"/>
  <c r="K75" i="19"/>
  <c r="K74" i="19"/>
  <c r="K73" i="19"/>
  <c r="K72" i="19"/>
  <c r="K71" i="19"/>
  <c r="K70" i="19"/>
  <c r="K69" i="19"/>
  <c r="K68" i="19"/>
  <c r="K67" i="19"/>
  <c r="K66" i="19"/>
  <c r="K65" i="19"/>
  <c r="K64" i="19"/>
  <c r="K63" i="19"/>
  <c r="K62" i="19"/>
  <c r="K61" i="19"/>
  <c r="K60" i="19"/>
  <c r="K79" i="19" s="1"/>
  <c r="I78" i="19"/>
  <c r="I77" i="19"/>
  <c r="I76" i="19"/>
  <c r="I75" i="19"/>
  <c r="I74" i="19"/>
  <c r="I73" i="19"/>
  <c r="I72" i="19"/>
  <c r="I71" i="19"/>
  <c r="I70" i="19"/>
  <c r="I69" i="19"/>
  <c r="I68" i="19"/>
  <c r="I67" i="19"/>
  <c r="I66" i="19"/>
  <c r="I65" i="19"/>
  <c r="I64" i="19"/>
  <c r="I63" i="19"/>
  <c r="I62" i="19"/>
  <c r="I61" i="19"/>
  <c r="I60" i="19"/>
  <c r="I79" i="19" s="1"/>
  <c r="G78" i="19"/>
  <c r="G77" i="19"/>
  <c r="G76" i="19"/>
  <c r="G75" i="19"/>
  <c r="G74" i="19"/>
  <c r="G73" i="19"/>
  <c r="G72" i="19"/>
  <c r="G71" i="19"/>
  <c r="G70" i="19"/>
  <c r="G69" i="19"/>
  <c r="G68" i="19"/>
  <c r="G67" i="19"/>
  <c r="G66" i="19"/>
  <c r="G65" i="19"/>
  <c r="G64" i="19"/>
  <c r="G63" i="19"/>
  <c r="G62" i="19"/>
  <c r="G61" i="19"/>
  <c r="G60" i="19"/>
  <c r="G79" i="19" s="1"/>
  <c r="E78" i="19"/>
  <c r="E77" i="19"/>
  <c r="E76" i="19"/>
  <c r="E75" i="19"/>
  <c r="E74" i="19"/>
  <c r="E73" i="19"/>
  <c r="E72" i="19"/>
  <c r="E71" i="19"/>
  <c r="E70" i="19"/>
  <c r="E69" i="19"/>
  <c r="E68" i="19"/>
  <c r="E67" i="19"/>
  <c r="E66" i="19"/>
  <c r="E65" i="19"/>
  <c r="E64" i="19"/>
  <c r="E63" i="19"/>
  <c r="E62" i="19"/>
  <c r="E61" i="19"/>
  <c r="E60" i="19"/>
  <c r="E79" i="19" s="1"/>
  <c r="F34" i="19"/>
  <c r="G34" i="19"/>
  <c r="H34" i="19"/>
  <c r="I34" i="19"/>
  <c r="J34" i="19"/>
  <c r="K34" i="19"/>
  <c r="L34" i="19"/>
  <c r="M34" i="19"/>
  <c r="N34" i="19"/>
  <c r="O34" i="19"/>
  <c r="P34" i="19"/>
  <c r="Q34" i="19"/>
  <c r="R34" i="19"/>
  <c r="S34" i="19"/>
  <c r="T34" i="19"/>
  <c r="U34" i="19"/>
  <c r="V34" i="19"/>
  <c r="W34" i="19"/>
  <c r="X34" i="19"/>
  <c r="Y34" i="19"/>
  <c r="Z34" i="19"/>
  <c r="AA34" i="19"/>
  <c r="AB34" i="19"/>
  <c r="AC34" i="19"/>
  <c r="AD34" i="19"/>
  <c r="AE34" i="19"/>
  <c r="AF34" i="19"/>
  <c r="F35" i="19"/>
  <c r="G35" i="19"/>
  <c r="H35" i="19"/>
  <c r="I35" i="19"/>
  <c r="J35" i="19"/>
  <c r="K35" i="19"/>
  <c r="L35" i="19"/>
  <c r="M35" i="19"/>
  <c r="N35" i="19"/>
  <c r="O35" i="19"/>
  <c r="P35" i="19"/>
  <c r="Q35" i="19"/>
  <c r="R35" i="19"/>
  <c r="S35" i="19"/>
  <c r="T35" i="19"/>
  <c r="U35" i="19"/>
  <c r="V35" i="19"/>
  <c r="W35" i="19"/>
  <c r="X35" i="19"/>
  <c r="Y35" i="19"/>
  <c r="Z35" i="19"/>
  <c r="AA35" i="19"/>
  <c r="AB35" i="19"/>
  <c r="AC35" i="19"/>
  <c r="AD35" i="19"/>
  <c r="AE35" i="19"/>
  <c r="AF35" i="19"/>
  <c r="F36" i="19"/>
  <c r="G36" i="19"/>
  <c r="H36" i="19"/>
  <c r="I36" i="19"/>
  <c r="J36" i="19"/>
  <c r="K36" i="19"/>
  <c r="L36" i="19"/>
  <c r="M36" i="19"/>
  <c r="N36" i="19"/>
  <c r="O36" i="19"/>
  <c r="P36" i="19"/>
  <c r="Q36" i="19"/>
  <c r="R36" i="19"/>
  <c r="S36" i="19"/>
  <c r="T36" i="19"/>
  <c r="U36" i="19"/>
  <c r="V36" i="19"/>
  <c r="W36" i="19"/>
  <c r="X36" i="19"/>
  <c r="Y36" i="19"/>
  <c r="Z36" i="19"/>
  <c r="AA36" i="19"/>
  <c r="AB36" i="19"/>
  <c r="AC36" i="19"/>
  <c r="AD36" i="19"/>
  <c r="AE36" i="19"/>
  <c r="AF36" i="19"/>
  <c r="F37" i="19"/>
  <c r="G37" i="19"/>
  <c r="H37" i="19"/>
  <c r="I37" i="19"/>
  <c r="J37" i="19"/>
  <c r="K37" i="19"/>
  <c r="L37" i="19"/>
  <c r="M37" i="19"/>
  <c r="N37" i="19"/>
  <c r="O37" i="19"/>
  <c r="P37" i="19"/>
  <c r="Q37" i="19"/>
  <c r="R37" i="19"/>
  <c r="S37" i="19"/>
  <c r="T37" i="19"/>
  <c r="U37" i="19"/>
  <c r="V37" i="19"/>
  <c r="W37" i="19"/>
  <c r="X37" i="19"/>
  <c r="Y37" i="19"/>
  <c r="Z37" i="19"/>
  <c r="AA37" i="19"/>
  <c r="AB37" i="19"/>
  <c r="AC37" i="19"/>
  <c r="AD37" i="19"/>
  <c r="AE37" i="19"/>
  <c r="AF37" i="19"/>
  <c r="F38" i="19"/>
  <c r="G38" i="19"/>
  <c r="H38" i="19"/>
  <c r="I38" i="19"/>
  <c r="J38" i="19"/>
  <c r="K38" i="19"/>
  <c r="L38" i="19"/>
  <c r="M38" i="19"/>
  <c r="N38" i="19"/>
  <c r="O38" i="19"/>
  <c r="P38" i="19"/>
  <c r="Q38" i="19"/>
  <c r="R38" i="19"/>
  <c r="S38" i="19"/>
  <c r="T38" i="19"/>
  <c r="U38" i="19"/>
  <c r="V38" i="19"/>
  <c r="W38" i="19"/>
  <c r="X38" i="19"/>
  <c r="Y38" i="19"/>
  <c r="Z38" i="19"/>
  <c r="AA38" i="19"/>
  <c r="AB38" i="19"/>
  <c r="AC38" i="19"/>
  <c r="AD38" i="19"/>
  <c r="AE38" i="19"/>
  <c r="AF38" i="19"/>
  <c r="F39" i="19"/>
  <c r="G39" i="19"/>
  <c r="H39" i="19"/>
  <c r="I39" i="19"/>
  <c r="J39" i="19"/>
  <c r="K39" i="19"/>
  <c r="L39" i="19"/>
  <c r="M39" i="19"/>
  <c r="N39" i="19"/>
  <c r="O39" i="19"/>
  <c r="P39" i="19"/>
  <c r="Q39" i="19"/>
  <c r="R39" i="19"/>
  <c r="S39" i="19"/>
  <c r="T39" i="19"/>
  <c r="U39" i="19"/>
  <c r="V39" i="19"/>
  <c r="W39" i="19"/>
  <c r="X39" i="19"/>
  <c r="Y39" i="19"/>
  <c r="Z39" i="19"/>
  <c r="AA39" i="19"/>
  <c r="AB39" i="19"/>
  <c r="AC39" i="19"/>
  <c r="AD39" i="19"/>
  <c r="AE39" i="19"/>
  <c r="AF39" i="19"/>
  <c r="F40" i="19"/>
  <c r="G40" i="19"/>
  <c r="H40" i="19"/>
  <c r="I40" i="19"/>
  <c r="J40" i="19"/>
  <c r="K40" i="19"/>
  <c r="L40" i="19"/>
  <c r="M40" i="19"/>
  <c r="N40" i="19"/>
  <c r="O40" i="19"/>
  <c r="P40" i="19"/>
  <c r="Q40" i="19"/>
  <c r="R40" i="19"/>
  <c r="S40" i="19"/>
  <c r="T40" i="19"/>
  <c r="U40" i="19"/>
  <c r="V40" i="19"/>
  <c r="W40" i="19"/>
  <c r="X40" i="19"/>
  <c r="Y40" i="19"/>
  <c r="Z40" i="19"/>
  <c r="AA40" i="19"/>
  <c r="AB40" i="19"/>
  <c r="AC40" i="19"/>
  <c r="AD40" i="19"/>
  <c r="AE40" i="19"/>
  <c r="AF40" i="19"/>
  <c r="F41" i="19"/>
  <c r="G41" i="19"/>
  <c r="H41" i="19"/>
  <c r="I41" i="19"/>
  <c r="J41" i="19"/>
  <c r="K41" i="19"/>
  <c r="L41" i="19"/>
  <c r="M41" i="19"/>
  <c r="N41" i="19"/>
  <c r="O41" i="19"/>
  <c r="P41" i="19"/>
  <c r="Q41" i="19"/>
  <c r="R41" i="19"/>
  <c r="S41" i="19"/>
  <c r="T41" i="19"/>
  <c r="U41" i="19"/>
  <c r="V41" i="19"/>
  <c r="W41" i="19"/>
  <c r="X41" i="19"/>
  <c r="Y41" i="19"/>
  <c r="Z41" i="19"/>
  <c r="AA41" i="19"/>
  <c r="AB41" i="19"/>
  <c r="AC41" i="19"/>
  <c r="AD41" i="19"/>
  <c r="AE41" i="19"/>
  <c r="AF41" i="19"/>
  <c r="F42" i="19"/>
  <c r="G42" i="19"/>
  <c r="H42" i="19"/>
  <c r="I42" i="19"/>
  <c r="J42" i="19"/>
  <c r="K42" i="19"/>
  <c r="L42" i="19"/>
  <c r="M42" i="19"/>
  <c r="N42" i="19"/>
  <c r="O42" i="19"/>
  <c r="P42" i="19"/>
  <c r="Q42" i="19"/>
  <c r="R42" i="19"/>
  <c r="S42" i="19"/>
  <c r="T42" i="19"/>
  <c r="U42" i="19"/>
  <c r="V42" i="19"/>
  <c r="W42" i="19"/>
  <c r="X42" i="19"/>
  <c r="Y42" i="19"/>
  <c r="Z42" i="19"/>
  <c r="AA42" i="19"/>
  <c r="AB42" i="19"/>
  <c r="AC42" i="19"/>
  <c r="AD42" i="19"/>
  <c r="AE42" i="19"/>
  <c r="AF42"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F44" i="19"/>
  <c r="G44" i="19"/>
  <c r="H44" i="19"/>
  <c r="I44" i="19"/>
  <c r="J44" i="19"/>
  <c r="K44" i="19"/>
  <c r="L44" i="19"/>
  <c r="M44" i="19"/>
  <c r="N44" i="19"/>
  <c r="O44" i="19"/>
  <c r="P44" i="19"/>
  <c r="Q44" i="19"/>
  <c r="R44" i="19"/>
  <c r="S44" i="19"/>
  <c r="T44" i="19"/>
  <c r="U44" i="19"/>
  <c r="V44" i="19"/>
  <c r="W44" i="19"/>
  <c r="X44" i="19"/>
  <c r="Y44" i="19"/>
  <c r="Z44" i="19"/>
  <c r="AA44" i="19"/>
  <c r="AB44" i="19"/>
  <c r="AC44" i="19"/>
  <c r="AD44" i="19"/>
  <c r="AE44" i="19"/>
  <c r="AF44" i="19"/>
  <c r="F45" i="19"/>
  <c r="G45" i="19"/>
  <c r="H45" i="19"/>
  <c r="I45" i="19"/>
  <c r="J45" i="19"/>
  <c r="K45" i="19"/>
  <c r="L45" i="19"/>
  <c r="M45" i="19"/>
  <c r="N45" i="19"/>
  <c r="O45" i="19"/>
  <c r="P45" i="19"/>
  <c r="Q45" i="19"/>
  <c r="R45" i="19"/>
  <c r="S45" i="19"/>
  <c r="T45" i="19"/>
  <c r="U45" i="19"/>
  <c r="V45" i="19"/>
  <c r="W45" i="19"/>
  <c r="X45" i="19"/>
  <c r="Y45" i="19"/>
  <c r="Z45" i="19"/>
  <c r="AA45" i="19"/>
  <c r="AB45" i="19"/>
  <c r="AC45" i="19"/>
  <c r="AD45" i="19"/>
  <c r="AE45" i="19"/>
  <c r="AF45" i="19"/>
  <c r="F46" i="19"/>
  <c r="G46" i="19"/>
  <c r="H46" i="19"/>
  <c r="I46" i="19"/>
  <c r="J46" i="19"/>
  <c r="K46" i="19"/>
  <c r="L46" i="19"/>
  <c r="M46" i="19"/>
  <c r="N46" i="19"/>
  <c r="O46" i="19"/>
  <c r="P46" i="19"/>
  <c r="Q46" i="19"/>
  <c r="R46" i="19"/>
  <c r="S46" i="19"/>
  <c r="T46" i="19"/>
  <c r="U46" i="19"/>
  <c r="V46" i="19"/>
  <c r="W46" i="19"/>
  <c r="X46" i="19"/>
  <c r="Y46" i="19"/>
  <c r="Z46" i="19"/>
  <c r="AA46" i="19"/>
  <c r="AB46" i="19"/>
  <c r="AC46" i="19"/>
  <c r="AD46" i="19"/>
  <c r="AE46" i="19"/>
  <c r="AF46" i="19"/>
  <c r="F47" i="19"/>
  <c r="G47" i="19"/>
  <c r="H47" i="19"/>
  <c r="I47" i="19"/>
  <c r="J47" i="19"/>
  <c r="K47" i="19"/>
  <c r="L47" i="19"/>
  <c r="M47" i="19"/>
  <c r="N47" i="19"/>
  <c r="O47" i="19"/>
  <c r="P47" i="19"/>
  <c r="Q47" i="19"/>
  <c r="R47" i="19"/>
  <c r="S47" i="19"/>
  <c r="T47" i="19"/>
  <c r="U47" i="19"/>
  <c r="V47" i="19"/>
  <c r="W47" i="19"/>
  <c r="X47" i="19"/>
  <c r="Y47" i="19"/>
  <c r="Z47" i="19"/>
  <c r="AA47" i="19"/>
  <c r="AB47" i="19"/>
  <c r="AC47" i="19"/>
  <c r="AD47" i="19"/>
  <c r="AE47" i="19"/>
  <c r="AF47" i="19"/>
  <c r="F48" i="19"/>
  <c r="G48" i="19"/>
  <c r="H48" i="19"/>
  <c r="I48" i="19"/>
  <c r="J48" i="19"/>
  <c r="K48" i="19"/>
  <c r="L48" i="19"/>
  <c r="M48" i="19"/>
  <c r="N48" i="19"/>
  <c r="O48" i="19"/>
  <c r="P48" i="19"/>
  <c r="Q48" i="19"/>
  <c r="R48" i="19"/>
  <c r="S48" i="19"/>
  <c r="T48" i="19"/>
  <c r="U48" i="19"/>
  <c r="V48" i="19"/>
  <c r="W48" i="19"/>
  <c r="X48" i="19"/>
  <c r="Y48" i="19"/>
  <c r="Z48" i="19"/>
  <c r="AA48" i="19"/>
  <c r="AB48" i="19"/>
  <c r="AC48" i="19"/>
  <c r="AD48" i="19"/>
  <c r="AE48" i="19"/>
  <c r="AF48" i="19"/>
  <c r="F49" i="19"/>
  <c r="G49" i="19"/>
  <c r="H49" i="19"/>
  <c r="I49" i="19"/>
  <c r="J49" i="19"/>
  <c r="K49" i="19"/>
  <c r="L49" i="19"/>
  <c r="M49" i="19"/>
  <c r="N49" i="19"/>
  <c r="O49" i="19"/>
  <c r="P49" i="19"/>
  <c r="Q49" i="19"/>
  <c r="R49" i="19"/>
  <c r="S49" i="19"/>
  <c r="T49" i="19"/>
  <c r="U49" i="19"/>
  <c r="V49" i="19"/>
  <c r="W49" i="19"/>
  <c r="X49" i="19"/>
  <c r="Y49" i="19"/>
  <c r="Z49" i="19"/>
  <c r="AA49" i="19"/>
  <c r="AB49" i="19"/>
  <c r="AC49" i="19"/>
  <c r="AD49" i="19"/>
  <c r="AE49" i="19"/>
  <c r="AF49" i="19"/>
  <c r="F50" i="19"/>
  <c r="G50" i="19"/>
  <c r="H50" i="19"/>
  <c r="I50" i="19"/>
  <c r="J50" i="19"/>
  <c r="K50" i="19"/>
  <c r="L50" i="19"/>
  <c r="M50" i="19"/>
  <c r="N50" i="19"/>
  <c r="O50" i="19"/>
  <c r="P50" i="19"/>
  <c r="Q50" i="19"/>
  <c r="R50" i="19"/>
  <c r="S50" i="19"/>
  <c r="T50" i="19"/>
  <c r="U50" i="19"/>
  <c r="V50" i="19"/>
  <c r="W50" i="19"/>
  <c r="X50" i="19"/>
  <c r="Y50" i="19"/>
  <c r="Z50" i="19"/>
  <c r="AA50" i="19"/>
  <c r="AB50" i="19"/>
  <c r="AC50" i="19"/>
  <c r="AD50" i="19"/>
  <c r="AE50" i="19"/>
  <c r="AF50" i="19"/>
  <c r="F51" i="19"/>
  <c r="G51" i="19"/>
  <c r="H51" i="19"/>
  <c r="I51" i="19"/>
  <c r="J51" i="19"/>
  <c r="K51" i="19"/>
  <c r="L51" i="19"/>
  <c r="M51" i="19"/>
  <c r="N51" i="19"/>
  <c r="O51" i="19"/>
  <c r="P51" i="19"/>
  <c r="Q51" i="19"/>
  <c r="R51" i="19"/>
  <c r="S51" i="19"/>
  <c r="T51" i="19"/>
  <c r="U51" i="19"/>
  <c r="V51" i="19"/>
  <c r="W51" i="19"/>
  <c r="X51" i="19"/>
  <c r="Y51" i="19"/>
  <c r="Z51" i="19"/>
  <c r="AA51" i="19"/>
  <c r="AB51" i="19"/>
  <c r="AC51" i="19"/>
  <c r="AD51" i="19"/>
  <c r="AE51" i="19"/>
  <c r="AF51" i="19"/>
  <c r="F52" i="19"/>
  <c r="G52" i="19"/>
  <c r="H52" i="19"/>
  <c r="I52" i="19"/>
  <c r="J52" i="19"/>
  <c r="K52" i="19"/>
  <c r="L52" i="19"/>
  <c r="M52" i="19"/>
  <c r="N52" i="19"/>
  <c r="O52" i="19"/>
  <c r="P52" i="19"/>
  <c r="Q52" i="19"/>
  <c r="R52" i="19"/>
  <c r="S52" i="19"/>
  <c r="T52" i="19"/>
  <c r="U52" i="19"/>
  <c r="V52" i="19"/>
  <c r="W52" i="19"/>
  <c r="X52" i="19"/>
  <c r="Y52" i="19"/>
  <c r="Z52" i="19"/>
  <c r="AA52" i="19"/>
  <c r="AB52" i="19"/>
  <c r="AC52" i="19"/>
  <c r="AD52" i="19"/>
  <c r="AE52" i="19"/>
  <c r="AF52" i="19"/>
  <c r="F53" i="19"/>
  <c r="G53" i="19"/>
  <c r="H53" i="19"/>
  <c r="I53" i="19"/>
  <c r="J53" i="19"/>
  <c r="K53" i="19"/>
  <c r="L53" i="19"/>
  <c r="M53" i="19"/>
  <c r="N53" i="19"/>
  <c r="O53" i="19"/>
  <c r="P53" i="19"/>
  <c r="Q53" i="19"/>
  <c r="R53" i="19"/>
  <c r="S53" i="19"/>
  <c r="T53" i="19"/>
  <c r="U53" i="19"/>
  <c r="V53" i="19"/>
  <c r="W53" i="19"/>
  <c r="X53" i="19"/>
  <c r="Y53" i="19"/>
  <c r="Z53" i="19"/>
  <c r="AA53" i="19"/>
  <c r="AB53" i="19"/>
  <c r="AC53" i="19"/>
  <c r="AD53" i="19"/>
  <c r="AE53" i="19"/>
  <c r="AF53" i="19"/>
  <c r="E52" i="19"/>
  <c r="E51" i="19"/>
  <c r="E50" i="19"/>
  <c r="E49" i="19"/>
  <c r="E48" i="19"/>
  <c r="E47" i="19"/>
  <c r="E46" i="19"/>
  <c r="E45" i="19"/>
  <c r="E44" i="19"/>
  <c r="E43" i="19"/>
  <c r="E42" i="19"/>
  <c r="E41" i="19"/>
  <c r="E40" i="19"/>
  <c r="E39" i="19"/>
  <c r="E38" i="19"/>
  <c r="E37" i="19"/>
  <c r="E36" i="19"/>
  <c r="E35" i="19"/>
  <c r="E34" i="19"/>
  <c r="E53" i="19" s="1"/>
  <c r="E9" i="19"/>
  <c r="AF27" i="19"/>
  <c r="AF26" i="19"/>
  <c r="AF25" i="19"/>
  <c r="AF24" i="19"/>
  <c r="AF23" i="19"/>
  <c r="AF22" i="19"/>
  <c r="AF21" i="19"/>
  <c r="AF20" i="19"/>
  <c r="AF19" i="19"/>
  <c r="AF18" i="19"/>
  <c r="AF17" i="19"/>
  <c r="AF16" i="19"/>
  <c r="AF15" i="19"/>
  <c r="AF14" i="19"/>
  <c r="AF13" i="19"/>
  <c r="AF12" i="19"/>
  <c r="AF11" i="19"/>
  <c r="AF10" i="19"/>
  <c r="AF9" i="19"/>
  <c r="AF28" i="19" s="1"/>
  <c r="AE27" i="19"/>
  <c r="AE26" i="19"/>
  <c r="AE25" i="19"/>
  <c r="AE24" i="19"/>
  <c r="AE23" i="19"/>
  <c r="AE22" i="19"/>
  <c r="AE21" i="19"/>
  <c r="AE20" i="19"/>
  <c r="AE19" i="19"/>
  <c r="AE18" i="19"/>
  <c r="AE17" i="19"/>
  <c r="AE16" i="19"/>
  <c r="AE15" i="19"/>
  <c r="AE14" i="19"/>
  <c r="AE13" i="19"/>
  <c r="AE12" i="19"/>
  <c r="AE11" i="19"/>
  <c r="AE10" i="19"/>
  <c r="AE9" i="19"/>
  <c r="AE28" i="19" s="1"/>
  <c r="AD27" i="19"/>
  <c r="AD26" i="19"/>
  <c r="AD25" i="19"/>
  <c r="AD24" i="19"/>
  <c r="AD23" i="19"/>
  <c r="AD22" i="19"/>
  <c r="AD21" i="19"/>
  <c r="AD20" i="19"/>
  <c r="AD19" i="19"/>
  <c r="AD18" i="19"/>
  <c r="AD17" i="19"/>
  <c r="AD16" i="19"/>
  <c r="AD15" i="19"/>
  <c r="AD14" i="19"/>
  <c r="AD13" i="19"/>
  <c r="AD12" i="19"/>
  <c r="AD11" i="19"/>
  <c r="AD10" i="19"/>
  <c r="AD9" i="19"/>
  <c r="AD28" i="19" s="1"/>
  <c r="AC27" i="19"/>
  <c r="AC26" i="19"/>
  <c r="AC25" i="19"/>
  <c r="AC24" i="19"/>
  <c r="AC23" i="19"/>
  <c r="AC22" i="19"/>
  <c r="AC21" i="19"/>
  <c r="AC20" i="19"/>
  <c r="AC19" i="19"/>
  <c r="AC18" i="19"/>
  <c r="AC17" i="19"/>
  <c r="AC16" i="19"/>
  <c r="AC15" i="19"/>
  <c r="AC14" i="19"/>
  <c r="AC13" i="19"/>
  <c r="AC12" i="19"/>
  <c r="AC11" i="19"/>
  <c r="AC10" i="19"/>
  <c r="AC9" i="19"/>
  <c r="AC28" i="19" s="1"/>
  <c r="AB27" i="19"/>
  <c r="AB26" i="19"/>
  <c r="AB25" i="19"/>
  <c r="AB24" i="19"/>
  <c r="AB23" i="19"/>
  <c r="AB22" i="19"/>
  <c r="AB21" i="19"/>
  <c r="AB20" i="19"/>
  <c r="AB19" i="19"/>
  <c r="AB18" i="19"/>
  <c r="AB17" i="19"/>
  <c r="AB16" i="19"/>
  <c r="AB15" i="19"/>
  <c r="AB14" i="19"/>
  <c r="AB13" i="19"/>
  <c r="AB12" i="19"/>
  <c r="AB11" i="19"/>
  <c r="AB10" i="19"/>
  <c r="AB9" i="19"/>
  <c r="AB28" i="19" s="1"/>
  <c r="AA27" i="19"/>
  <c r="AA26" i="19"/>
  <c r="AA25" i="19"/>
  <c r="AA24" i="19"/>
  <c r="AA23" i="19"/>
  <c r="AA22" i="19"/>
  <c r="AA21" i="19"/>
  <c r="AA20" i="19"/>
  <c r="AA19" i="19"/>
  <c r="AA18" i="19"/>
  <c r="AA17" i="19"/>
  <c r="AA16" i="19"/>
  <c r="AA15" i="19"/>
  <c r="AA14" i="19"/>
  <c r="AA13" i="19"/>
  <c r="AA12" i="19"/>
  <c r="AA11" i="19"/>
  <c r="AA10" i="19"/>
  <c r="AA9" i="19"/>
  <c r="AA28" i="19" s="1"/>
  <c r="Z27" i="19"/>
  <c r="Z26" i="19"/>
  <c r="Z25" i="19"/>
  <c r="Z24" i="19"/>
  <c r="Z23" i="19"/>
  <c r="Z22" i="19"/>
  <c r="Z21" i="19"/>
  <c r="Z20" i="19"/>
  <c r="Z19" i="19"/>
  <c r="Z18" i="19"/>
  <c r="Z17" i="19"/>
  <c r="Z16" i="19"/>
  <c r="Z15" i="19"/>
  <c r="Z14" i="19"/>
  <c r="Z13" i="19"/>
  <c r="Z12" i="19"/>
  <c r="Z11" i="19"/>
  <c r="Z10" i="19"/>
  <c r="Z9" i="19"/>
  <c r="Z28" i="19" s="1"/>
  <c r="Y27" i="19"/>
  <c r="Y26" i="19"/>
  <c r="Y25" i="19"/>
  <c r="Y24" i="19"/>
  <c r="Y23" i="19"/>
  <c r="Y22" i="19"/>
  <c r="Y21" i="19"/>
  <c r="Y20" i="19"/>
  <c r="Y19" i="19"/>
  <c r="Y18" i="19"/>
  <c r="Y17" i="19"/>
  <c r="Y16" i="19"/>
  <c r="Y15" i="19"/>
  <c r="Y14" i="19"/>
  <c r="Y13" i="19"/>
  <c r="Y12" i="19"/>
  <c r="Y11" i="19"/>
  <c r="Y10" i="19"/>
  <c r="Y9" i="19"/>
  <c r="Y28" i="19" s="1"/>
  <c r="X27" i="19"/>
  <c r="X26" i="19"/>
  <c r="X25" i="19"/>
  <c r="X24" i="19"/>
  <c r="X23" i="19"/>
  <c r="X22" i="19"/>
  <c r="X21" i="19"/>
  <c r="X20" i="19"/>
  <c r="X19" i="19"/>
  <c r="X18" i="19"/>
  <c r="X17" i="19"/>
  <c r="X16" i="19"/>
  <c r="X15" i="19"/>
  <c r="X14" i="19"/>
  <c r="X13" i="19"/>
  <c r="X12" i="19"/>
  <c r="X11" i="19"/>
  <c r="X10" i="19"/>
  <c r="X9" i="19"/>
  <c r="X28" i="19" s="1"/>
  <c r="U27" i="19"/>
  <c r="U26" i="19"/>
  <c r="U25" i="19"/>
  <c r="U24" i="19"/>
  <c r="U23" i="19"/>
  <c r="U22" i="19"/>
  <c r="U21" i="19"/>
  <c r="U20" i="19"/>
  <c r="U19" i="19"/>
  <c r="U18" i="19"/>
  <c r="U17" i="19"/>
  <c r="U16" i="19"/>
  <c r="U15" i="19"/>
  <c r="U14" i="19"/>
  <c r="U13" i="19"/>
  <c r="U12" i="19"/>
  <c r="U11" i="19"/>
  <c r="U10" i="19"/>
  <c r="U9" i="19"/>
  <c r="U28" i="19" s="1"/>
  <c r="T27" i="19"/>
  <c r="T26" i="19"/>
  <c r="T25" i="19"/>
  <c r="T24" i="19"/>
  <c r="T23" i="19"/>
  <c r="T22" i="19"/>
  <c r="T21" i="19"/>
  <c r="T20" i="19"/>
  <c r="T19" i="19"/>
  <c r="T18" i="19"/>
  <c r="T17" i="19"/>
  <c r="T16" i="19"/>
  <c r="T15" i="19"/>
  <c r="T14" i="19"/>
  <c r="T13" i="19"/>
  <c r="T12" i="19"/>
  <c r="T11" i="19"/>
  <c r="T10" i="19"/>
  <c r="T9" i="19"/>
  <c r="T28" i="19" s="1"/>
  <c r="S27" i="19"/>
  <c r="S26" i="19"/>
  <c r="S25" i="19"/>
  <c r="S24" i="19"/>
  <c r="S23" i="19"/>
  <c r="S22" i="19"/>
  <c r="S21" i="19"/>
  <c r="S20" i="19"/>
  <c r="S19" i="19"/>
  <c r="S18" i="19"/>
  <c r="S17" i="19"/>
  <c r="S16" i="19"/>
  <c r="S15" i="19"/>
  <c r="S14" i="19"/>
  <c r="S13" i="19"/>
  <c r="S12" i="19"/>
  <c r="S11" i="19"/>
  <c r="S10" i="19"/>
  <c r="S9" i="19"/>
  <c r="S28" i="19" s="1"/>
  <c r="R27" i="19"/>
  <c r="R26" i="19"/>
  <c r="R25" i="19"/>
  <c r="R24" i="19"/>
  <c r="R23" i="19"/>
  <c r="R22" i="19"/>
  <c r="R21" i="19"/>
  <c r="R20" i="19"/>
  <c r="R19" i="19"/>
  <c r="R18" i="19"/>
  <c r="R17" i="19"/>
  <c r="R16" i="19"/>
  <c r="R15" i="19"/>
  <c r="R14" i="19"/>
  <c r="R13" i="19"/>
  <c r="R12" i="19"/>
  <c r="R11" i="19"/>
  <c r="R10" i="19"/>
  <c r="R9" i="19"/>
  <c r="R28" i="19" s="1"/>
  <c r="Q27" i="19"/>
  <c r="Q26" i="19"/>
  <c r="Q25" i="19"/>
  <c r="Q24" i="19"/>
  <c r="Q23" i="19"/>
  <c r="Q22" i="19"/>
  <c r="Q21" i="19"/>
  <c r="Q20" i="19"/>
  <c r="Q19" i="19"/>
  <c r="Q18" i="19"/>
  <c r="Q17" i="19"/>
  <c r="Q16" i="19"/>
  <c r="Q15" i="19"/>
  <c r="Q14" i="19"/>
  <c r="Q13" i="19"/>
  <c r="Q12" i="19"/>
  <c r="Q11" i="19"/>
  <c r="Q10" i="19"/>
  <c r="Q9" i="19"/>
  <c r="Q28" i="19" s="1"/>
  <c r="P27" i="19"/>
  <c r="P26" i="19"/>
  <c r="P25" i="19"/>
  <c r="P24" i="19"/>
  <c r="P23" i="19"/>
  <c r="P22" i="19"/>
  <c r="P21" i="19"/>
  <c r="P20" i="19"/>
  <c r="P19" i="19"/>
  <c r="P18" i="19"/>
  <c r="P17" i="19"/>
  <c r="P16" i="19"/>
  <c r="P15" i="19"/>
  <c r="P14" i="19"/>
  <c r="P13" i="19"/>
  <c r="P12" i="19"/>
  <c r="P11" i="19"/>
  <c r="P10" i="19"/>
  <c r="P9" i="19"/>
  <c r="P28" i="19" s="1"/>
  <c r="N27" i="19"/>
  <c r="N26" i="19"/>
  <c r="N25" i="19"/>
  <c r="N24" i="19"/>
  <c r="N23" i="19"/>
  <c r="N22" i="19"/>
  <c r="N21" i="19"/>
  <c r="N20" i="19"/>
  <c r="N19" i="19"/>
  <c r="N18" i="19"/>
  <c r="N17" i="19"/>
  <c r="N16" i="19"/>
  <c r="N15" i="19"/>
  <c r="N14" i="19"/>
  <c r="N13" i="19"/>
  <c r="N12" i="19"/>
  <c r="N11" i="19"/>
  <c r="N10" i="19"/>
  <c r="N9" i="19"/>
  <c r="N28" i="19" s="1"/>
  <c r="M27" i="19"/>
  <c r="M26" i="19"/>
  <c r="M25" i="19"/>
  <c r="M24" i="19"/>
  <c r="M23" i="19"/>
  <c r="M22" i="19"/>
  <c r="M21" i="19"/>
  <c r="M20" i="19"/>
  <c r="M19" i="19"/>
  <c r="M18" i="19"/>
  <c r="M17" i="19"/>
  <c r="M16" i="19"/>
  <c r="M15" i="19"/>
  <c r="M14" i="19"/>
  <c r="M13" i="19"/>
  <c r="M12" i="19"/>
  <c r="M11" i="19"/>
  <c r="M10" i="19"/>
  <c r="M9" i="19"/>
  <c r="M28" i="19" s="1"/>
  <c r="K27" i="19"/>
  <c r="K26" i="19"/>
  <c r="K25" i="19"/>
  <c r="K24" i="19"/>
  <c r="K23" i="19"/>
  <c r="K22" i="19"/>
  <c r="K21" i="19"/>
  <c r="K20" i="19"/>
  <c r="K19" i="19"/>
  <c r="K18" i="19"/>
  <c r="K17" i="19"/>
  <c r="K16" i="19"/>
  <c r="K15" i="19"/>
  <c r="K14" i="19"/>
  <c r="K13" i="19"/>
  <c r="K12" i="19"/>
  <c r="K11" i="19"/>
  <c r="K10" i="19"/>
  <c r="K9" i="19"/>
  <c r="K28" i="19" s="1"/>
  <c r="I27" i="19"/>
  <c r="I26" i="19"/>
  <c r="I25" i="19"/>
  <c r="I24" i="19"/>
  <c r="I23" i="19"/>
  <c r="I22" i="19"/>
  <c r="I21" i="19"/>
  <c r="I20" i="19"/>
  <c r="I19" i="19"/>
  <c r="I18" i="19"/>
  <c r="I17" i="19"/>
  <c r="I16" i="19"/>
  <c r="I15" i="19"/>
  <c r="I14" i="19"/>
  <c r="I13" i="19"/>
  <c r="I12" i="19"/>
  <c r="I11" i="19"/>
  <c r="I10" i="19"/>
  <c r="I9" i="19"/>
  <c r="I28" i="19" s="1"/>
  <c r="G27" i="19"/>
  <c r="G26" i="19"/>
  <c r="G25" i="19"/>
  <c r="G24" i="19"/>
  <c r="G23" i="19"/>
  <c r="G22" i="19"/>
  <c r="G21" i="19"/>
  <c r="G20" i="19"/>
  <c r="G19" i="19"/>
  <c r="G18" i="19"/>
  <c r="G17" i="19"/>
  <c r="G16" i="19"/>
  <c r="G15" i="19"/>
  <c r="G14" i="19"/>
  <c r="G13" i="19"/>
  <c r="G12" i="19"/>
  <c r="G11" i="19"/>
  <c r="G10" i="19"/>
  <c r="G9" i="19"/>
  <c r="G28" i="19" s="1"/>
  <c r="E28" i="19"/>
  <c r="E10" i="19"/>
  <c r="E11" i="19"/>
  <c r="E12" i="19"/>
  <c r="E13" i="19"/>
  <c r="E14" i="19"/>
  <c r="E15" i="19"/>
  <c r="E16" i="19"/>
  <c r="E17" i="19"/>
  <c r="E18" i="19"/>
  <c r="E19" i="19"/>
  <c r="E20" i="19"/>
  <c r="E21" i="19"/>
  <c r="E22" i="19"/>
  <c r="E23" i="19"/>
  <c r="E24" i="19"/>
  <c r="E25" i="19"/>
  <c r="E26" i="19"/>
  <c r="E27" i="19"/>
  <c r="BI87" i="19"/>
  <c r="BH87" i="19"/>
  <c r="BG87" i="19"/>
  <c r="BF87" i="19"/>
  <c r="BE87" i="19"/>
  <c r="BD87" i="19"/>
  <c r="BC87" i="19"/>
  <c r="BB87" i="19"/>
  <c r="BA87" i="19"/>
  <c r="AZ87" i="19"/>
  <c r="AY87" i="19"/>
  <c r="AX87" i="19"/>
  <c r="AW87" i="19"/>
  <c r="AV87" i="19"/>
  <c r="AU87" i="19"/>
  <c r="AT87" i="19"/>
  <c r="AS87" i="19"/>
  <c r="AR87" i="19"/>
  <c r="AQ87" i="19"/>
  <c r="AP87" i="19"/>
  <c r="AO87" i="19"/>
  <c r="AN87" i="19"/>
  <c r="AM87" i="19"/>
  <c r="AL87" i="19"/>
  <c r="AK87" i="19"/>
  <c r="AJ87" i="19"/>
  <c r="AI87" i="19"/>
  <c r="AH87" i="19"/>
  <c r="BI86" i="19"/>
  <c r="BH86" i="19"/>
  <c r="BG86" i="19"/>
  <c r="BF86" i="19"/>
  <c r="BE86" i="19"/>
  <c r="BD86" i="19"/>
  <c r="BC86" i="19"/>
  <c r="BB86" i="19"/>
  <c r="BA86" i="19"/>
  <c r="AZ86" i="19"/>
  <c r="AY86" i="19"/>
  <c r="AX86" i="19"/>
  <c r="AW86" i="19"/>
  <c r="AV86" i="19"/>
  <c r="AU86" i="19"/>
  <c r="AT86" i="19"/>
  <c r="AS86" i="19"/>
  <c r="AR86" i="19"/>
  <c r="AQ86" i="19"/>
  <c r="AP86" i="19"/>
  <c r="AO86" i="19"/>
  <c r="AN86" i="19"/>
  <c r="AM86" i="19"/>
  <c r="AL86" i="19"/>
  <c r="AK86" i="19"/>
  <c r="AJ86" i="19"/>
  <c r="AI86" i="19"/>
  <c r="AH86" i="19"/>
  <c r="BI59" i="19"/>
  <c r="BH59" i="19"/>
  <c r="BG59" i="19"/>
  <c r="BF59" i="19"/>
  <c r="BE59" i="19"/>
  <c r="BD59" i="19"/>
  <c r="BC59" i="19"/>
  <c r="BB59" i="19"/>
  <c r="BA59" i="19"/>
  <c r="AZ59" i="19"/>
  <c r="AY59" i="19"/>
  <c r="AX59" i="19"/>
  <c r="AW59" i="19"/>
  <c r="AV59" i="19"/>
  <c r="AU59" i="19"/>
  <c r="AT59" i="19"/>
  <c r="AS59" i="19"/>
  <c r="AR59" i="19"/>
  <c r="AQ59" i="19"/>
  <c r="AP59" i="19"/>
  <c r="AO59" i="19"/>
  <c r="AN59" i="19"/>
  <c r="AM59" i="19"/>
  <c r="AL59" i="19"/>
  <c r="AK59" i="19"/>
  <c r="AJ59" i="19"/>
  <c r="AI59" i="19"/>
  <c r="AH59" i="19"/>
  <c r="BI58" i="19"/>
  <c r="BH58" i="19"/>
  <c r="BG58" i="19"/>
  <c r="BF58" i="19"/>
  <c r="BE58" i="19"/>
  <c r="BD58" i="19"/>
  <c r="BC58" i="19"/>
  <c r="BB58" i="19"/>
  <c r="BA58" i="19"/>
  <c r="AZ58" i="19"/>
  <c r="AY58" i="19"/>
  <c r="AX58" i="19"/>
  <c r="AW58" i="19"/>
  <c r="AV58" i="19"/>
  <c r="AU58" i="19"/>
  <c r="AT58" i="19"/>
  <c r="AS58" i="19"/>
  <c r="AR58" i="19"/>
  <c r="AQ58" i="19"/>
  <c r="AP58" i="19"/>
  <c r="AO58" i="19"/>
  <c r="AN58" i="19"/>
  <c r="AM58" i="19"/>
  <c r="AL58" i="19"/>
  <c r="AK58" i="19"/>
  <c r="AJ58" i="19"/>
  <c r="AI58" i="19"/>
  <c r="AH58" i="19"/>
  <c r="BI33" i="19"/>
  <c r="BH33" i="19"/>
  <c r="BG33" i="19"/>
  <c r="BF33" i="19"/>
  <c r="BE33" i="19"/>
  <c r="BD33" i="19"/>
  <c r="BC33" i="19"/>
  <c r="BB33" i="19"/>
  <c r="BA33" i="19"/>
  <c r="AZ33" i="19"/>
  <c r="AY33" i="19"/>
  <c r="AX33" i="19"/>
  <c r="AW33" i="19"/>
  <c r="AV33" i="19"/>
  <c r="AU33" i="19"/>
  <c r="AT33" i="19"/>
  <c r="AS33" i="19"/>
  <c r="AR33" i="19"/>
  <c r="AQ33" i="19"/>
  <c r="AP33" i="19"/>
  <c r="AO33" i="19"/>
  <c r="AN33" i="19"/>
  <c r="AM33" i="19"/>
  <c r="AL33" i="19"/>
  <c r="AK33" i="19"/>
  <c r="AJ33" i="19"/>
  <c r="AI33" i="19"/>
  <c r="AH33" i="19"/>
  <c r="BI32" i="19"/>
  <c r="BH32" i="19"/>
  <c r="BG32" i="19"/>
  <c r="BF32" i="19"/>
  <c r="BE32" i="19"/>
  <c r="BD32" i="19"/>
  <c r="BC32" i="19"/>
  <c r="BB32" i="19"/>
  <c r="BA32" i="19"/>
  <c r="AZ32" i="19"/>
  <c r="AY32" i="19"/>
  <c r="AX32" i="19"/>
  <c r="AW32" i="19"/>
  <c r="AV32" i="19"/>
  <c r="AU32" i="19"/>
  <c r="AT32" i="19"/>
  <c r="AS32" i="19"/>
  <c r="AR32" i="19"/>
  <c r="AQ32" i="19"/>
  <c r="AP32" i="19"/>
  <c r="AO32" i="19"/>
  <c r="AN32" i="19"/>
  <c r="AM32" i="19"/>
  <c r="AL32" i="19"/>
  <c r="AK32" i="19"/>
  <c r="AJ32" i="19"/>
  <c r="AI32" i="19"/>
  <c r="AH32" i="19"/>
  <c r="BI8" i="19"/>
  <c r="BH8" i="19"/>
  <c r="BG8" i="19"/>
  <c r="BF8" i="19"/>
  <c r="BE8" i="19"/>
  <c r="BD8" i="19"/>
  <c r="BC8" i="19"/>
  <c r="BB8" i="19"/>
  <c r="BA8" i="19"/>
  <c r="AZ8" i="19"/>
  <c r="AY8" i="19"/>
  <c r="AX8" i="19"/>
  <c r="AW8" i="19"/>
  <c r="AV8" i="19"/>
  <c r="AU8" i="19"/>
  <c r="AT8" i="19"/>
  <c r="AS8" i="19"/>
  <c r="AR8" i="19"/>
  <c r="AQ8" i="19"/>
  <c r="AP8" i="19"/>
  <c r="AO8" i="19"/>
  <c r="AN8" i="19"/>
  <c r="AM8" i="19"/>
  <c r="AL8" i="19"/>
  <c r="AK8" i="19"/>
  <c r="AJ8" i="19"/>
  <c r="AI8" i="19"/>
  <c r="AH8" i="19"/>
  <c r="BI7" i="19"/>
  <c r="BH7" i="19"/>
  <c r="BG7" i="19"/>
  <c r="BF7" i="19"/>
  <c r="BE7" i="19"/>
  <c r="BD7" i="19"/>
  <c r="BC7" i="19"/>
  <c r="BB7" i="19"/>
  <c r="BA7" i="19"/>
  <c r="AZ7" i="19"/>
  <c r="AY7" i="19"/>
  <c r="AX7" i="19"/>
  <c r="AW7" i="19"/>
  <c r="AV7" i="19"/>
  <c r="AU7" i="19"/>
  <c r="AT7" i="19"/>
  <c r="AS7" i="19"/>
  <c r="AR7" i="19"/>
  <c r="AQ7" i="19"/>
  <c r="AP7" i="19"/>
  <c r="AO7" i="19"/>
  <c r="AN7" i="19"/>
  <c r="AM7" i="19"/>
  <c r="AL7" i="19"/>
  <c r="AK7" i="19"/>
  <c r="AJ7" i="19"/>
  <c r="AI7" i="19"/>
  <c r="AH7" i="19"/>
  <c r="B107" i="19"/>
  <c r="B106" i="19"/>
  <c r="B105" i="19"/>
  <c r="B104" i="19"/>
  <c r="B103" i="19"/>
  <c r="B102" i="19"/>
  <c r="B101" i="19"/>
  <c r="B100" i="19"/>
  <c r="B99" i="19"/>
  <c r="B98" i="19"/>
  <c r="B97" i="19"/>
  <c r="B96" i="19"/>
  <c r="B95" i="19"/>
  <c r="B94" i="19"/>
  <c r="B93" i="19"/>
  <c r="B92" i="19"/>
  <c r="B91" i="19"/>
  <c r="B90" i="19"/>
  <c r="B89" i="19"/>
  <c r="B88" i="19"/>
  <c r="AF87" i="19"/>
  <c r="AE87" i="19"/>
  <c r="AD87" i="19"/>
  <c r="AC87" i="19"/>
  <c r="AB87" i="19"/>
  <c r="AA87" i="19"/>
  <c r="Z87" i="19"/>
  <c r="Y87" i="19"/>
  <c r="X87" i="19"/>
  <c r="W87" i="19"/>
  <c r="V87" i="19"/>
  <c r="U87" i="19"/>
  <c r="T87" i="19"/>
  <c r="S87" i="19"/>
  <c r="R87" i="19"/>
  <c r="Q87" i="19"/>
  <c r="P87" i="19"/>
  <c r="O87" i="19"/>
  <c r="N87" i="19"/>
  <c r="M87" i="19"/>
  <c r="L87" i="19"/>
  <c r="K87" i="19"/>
  <c r="J87" i="19"/>
  <c r="I87" i="19"/>
  <c r="H87" i="19"/>
  <c r="G87" i="19"/>
  <c r="F87" i="19"/>
  <c r="E87" i="19"/>
  <c r="AF86" i="19"/>
  <c r="AE86" i="19"/>
  <c r="AD86" i="19"/>
  <c r="AC86" i="19"/>
  <c r="AB86" i="19"/>
  <c r="AA86" i="19"/>
  <c r="Z86" i="19"/>
  <c r="Y86" i="19"/>
  <c r="X86" i="19"/>
  <c r="W86" i="19"/>
  <c r="V86" i="19"/>
  <c r="U86" i="19"/>
  <c r="T86" i="19"/>
  <c r="S86" i="19"/>
  <c r="R86" i="19"/>
  <c r="Q86" i="19"/>
  <c r="P86" i="19"/>
  <c r="O86" i="19"/>
  <c r="N86" i="19"/>
  <c r="M86" i="19"/>
  <c r="L86" i="19"/>
  <c r="K86" i="19"/>
  <c r="J86" i="19"/>
  <c r="I86" i="19"/>
  <c r="H86" i="19"/>
  <c r="G86" i="19"/>
  <c r="F86" i="19"/>
  <c r="E86" i="19"/>
  <c r="B79" i="19"/>
  <c r="B78" i="19"/>
  <c r="B77" i="19"/>
  <c r="B76" i="19"/>
  <c r="B75" i="19"/>
  <c r="B74" i="19"/>
  <c r="B73" i="19"/>
  <c r="B72" i="19"/>
  <c r="B71" i="19"/>
  <c r="B70" i="19"/>
  <c r="B69" i="19"/>
  <c r="B68" i="19"/>
  <c r="B67" i="19"/>
  <c r="B66" i="19"/>
  <c r="B65" i="19"/>
  <c r="B64" i="19"/>
  <c r="B63" i="19"/>
  <c r="B62" i="19"/>
  <c r="B61" i="19"/>
  <c r="B60" i="19"/>
  <c r="AF59" i="19"/>
  <c r="AE59" i="19"/>
  <c r="AD59" i="19"/>
  <c r="AC59" i="19"/>
  <c r="AB59" i="19"/>
  <c r="AA59" i="19"/>
  <c r="Z59" i="19"/>
  <c r="Y59" i="19"/>
  <c r="X59" i="19"/>
  <c r="W59" i="19"/>
  <c r="V59" i="19"/>
  <c r="U59" i="19"/>
  <c r="T59" i="19"/>
  <c r="S59" i="19"/>
  <c r="R59" i="19"/>
  <c r="Q59" i="19"/>
  <c r="P59" i="19"/>
  <c r="O59" i="19"/>
  <c r="N59" i="19"/>
  <c r="M59" i="19"/>
  <c r="L59" i="19"/>
  <c r="K59" i="19"/>
  <c r="J59" i="19"/>
  <c r="I59" i="19"/>
  <c r="H59" i="19"/>
  <c r="G59" i="19"/>
  <c r="F59" i="19"/>
  <c r="E59" i="19"/>
  <c r="AF58" i="19"/>
  <c r="AE58" i="19"/>
  <c r="AD58" i="19"/>
  <c r="AC58" i="19"/>
  <c r="AB58" i="19"/>
  <c r="AA58" i="19"/>
  <c r="Z58" i="19"/>
  <c r="Y58" i="19"/>
  <c r="X58" i="19"/>
  <c r="W58" i="19"/>
  <c r="V58" i="19"/>
  <c r="U58" i="19"/>
  <c r="T58" i="19"/>
  <c r="S58" i="19"/>
  <c r="R58" i="19"/>
  <c r="Q58" i="19"/>
  <c r="P58" i="19"/>
  <c r="O58" i="19"/>
  <c r="N58" i="19"/>
  <c r="M58" i="19"/>
  <c r="L58" i="19"/>
  <c r="K58" i="19"/>
  <c r="J58" i="19"/>
  <c r="I58" i="19"/>
  <c r="H58" i="19"/>
  <c r="G58" i="19"/>
  <c r="F58" i="19"/>
  <c r="E58" i="19"/>
  <c r="B53" i="19"/>
  <c r="B52" i="19"/>
  <c r="B51" i="19"/>
  <c r="B50" i="19"/>
  <c r="B49" i="19"/>
  <c r="B48" i="19"/>
  <c r="B47" i="19"/>
  <c r="B46" i="19"/>
  <c r="B45" i="19"/>
  <c r="B44" i="19"/>
  <c r="B43" i="19"/>
  <c r="B42" i="19"/>
  <c r="B41" i="19"/>
  <c r="B40" i="19"/>
  <c r="B39" i="19"/>
  <c r="B38" i="19"/>
  <c r="B37" i="19"/>
  <c r="B36" i="19"/>
  <c r="B35" i="19"/>
  <c r="B34"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AF32" i="19"/>
  <c r="AE32" i="19"/>
  <c r="AD32"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B28" i="19"/>
  <c r="B27" i="19"/>
  <c r="B26" i="19"/>
  <c r="B25" i="19"/>
  <c r="B24" i="19"/>
  <c r="B23" i="19"/>
  <c r="B22" i="19"/>
  <c r="B21" i="19"/>
  <c r="B20" i="19"/>
  <c r="B19" i="19"/>
  <c r="B18" i="19"/>
  <c r="B17" i="19"/>
  <c r="B16" i="19"/>
  <c r="B15" i="19"/>
  <c r="B14" i="19"/>
  <c r="B13" i="19"/>
  <c r="B12" i="19"/>
  <c r="B11" i="19"/>
  <c r="B10" i="19"/>
  <c r="B9"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H12" i="20" l="1"/>
  <c r="I12" i="20"/>
  <c r="J12" i="20"/>
  <c r="K12" i="20"/>
  <c r="L12" i="20"/>
  <c r="M12" i="20"/>
  <c r="N12" i="20"/>
  <c r="O12" i="20"/>
  <c r="P12" i="20"/>
  <c r="Q12" i="20"/>
  <c r="R12" i="20"/>
  <c r="S12" i="20"/>
  <c r="T12" i="20"/>
  <c r="U12" i="20"/>
  <c r="V12" i="20"/>
  <c r="W12" i="20"/>
  <c r="X12" i="20"/>
  <c r="Y12" i="20"/>
  <c r="Z12" i="20"/>
  <c r="AA12" i="20"/>
  <c r="AB12" i="20"/>
  <c r="AC12" i="20"/>
  <c r="AD12" i="20"/>
  <c r="AE12" i="20"/>
  <c r="AF12" i="20"/>
  <c r="AG12" i="20"/>
  <c r="AH12" i="20"/>
  <c r="H13" i="20"/>
  <c r="I13" i="20"/>
  <c r="J13" i="20"/>
  <c r="K13" i="20"/>
  <c r="L13" i="20"/>
  <c r="M13" i="20"/>
  <c r="N13" i="20"/>
  <c r="O13" i="20"/>
  <c r="P13" i="20"/>
  <c r="Q13" i="20"/>
  <c r="R13" i="20"/>
  <c r="S13" i="20"/>
  <c r="T13" i="20"/>
  <c r="U13" i="20"/>
  <c r="V13" i="20"/>
  <c r="W13" i="20"/>
  <c r="X13" i="20"/>
  <c r="Y13" i="20"/>
  <c r="Z13" i="20"/>
  <c r="AA13" i="20"/>
  <c r="AB13" i="20"/>
  <c r="AC13" i="20"/>
  <c r="AD13" i="20"/>
  <c r="AE13" i="20"/>
  <c r="AF13" i="20"/>
  <c r="AG13" i="20"/>
  <c r="AH13" i="20"/>
  <c r="H14" i="20"/>
  <c r="I14" i="20"/>
  <c r="J14" i="20"/>
  <c r="K14" i="20"/>
  <c r="L14" i="20"/>
  <c r="M14" i="20"/>
  <c r="N14" i="20"/>
  <c r="O14" i="20"/>
  <c r="P14" i="20"/>
  <c r="Q14" i="20"/>
  <c r="R14" i="20"/>
  <c r="S14" i="20"/>
  <c r="T14" i="20"/>
  <c r="U14" i="20"/>
  <c r="V14" i="20"/>
  <c r="W14" i="20"/>
  <c r="X14" i="20"/>
  <c r="Y14" i="20"/>
  <c r="Z14" i="20"/>
  <c r="AA14" i="20"/>
  <c r="AB14" i="20"/>
  <c r="AC14" i="20"/>
  <c r="AD14" i="20"/>
  <c r="AE14" i="20"/>
  <c r="AF14" i="20"/>
  <c r="AG14" i="20"/>
  <c r="AH14" i="20"/>
  <c r="H15" i="20"/>
  <c r="I15" i="20"/>
  <c r="J15" i="20"/>
  <c r="K15" i="20"/>
  <c r="L15" i="20"/>
  <c r="M15" i="20"/>
  <c r="N15" i="20"/>
  <c r="O15" i="20"/>
  <c r="P15" i="20"/>
  <c r="Q15" i="20"/>
  <c r="R15" i="20"/>
  <c r="S15" i="20"/>
  <c r="T15" i="20"/>
  <c r="U15" i="20"/>
  <c r="V15" i="20"/>
  <c r="W15" i="20"/>
  <c r="X15" i="20"/>
  <c r="Y15" i="20"/>
  <c r="Z15" i="20"/>
  <c r="AA15" i="20"/>
  <c r="AB15" i="20"/>
  <c r="AC15" i="20"/>
  <c r="AD15" i="20"/>
  <c r="AE15" i="20"/>
  <c r="AF15" i="20"/>
  <c r="AG15" i="20"/>
  <c r="AH15" i="20"/>
  <c r="H16" i="20"/>
  <c r="I16" i="20"/>
  <c r="J16" i="20"/>
  <c r="K16" i="20"/>
  <c r="L16" i="20"/>
  <c r="M16" i="20"/>
  <c r="N16" i="20"/>
  <c r="O16" i="20"/>
  <c r="P16" i="20"/>
  <c r="Q16" i="20"/>
  <c r="R16" i="20"/>
  <c r="S16" i="20"/>
  <c r="T16" i="20"/>
  <c r="U16" i="20"/>
  <c r="V16" i="20"/>
  <c r="W16" i="20"/>
  <c r="X16" i="20"/>
  <c r="Y16" i="20"/>
  <c r="Z16" i="20"/>
  <c r="AA16" i="20"/>
  <c r="AB16" i="20"/>
  <c r="AC16" i="20"/>
  <c r="AD16" i="20"/>
  <c r="AE16" i="20"/>
  <c r="AF16" i="20"/>
  <c r="AG16" i="20"/>
  <c r="AH16" i="20"/>
  <c r="H17" i="20"/>
  <c r="I17" i="20"/>
  <c r="J17" i="20"/>
  <c r="K17" i="20"/>
  <c r="L17" i="20"/>
  <c r="M17" i="20"/>
  <c r="N17" i="20"/>
  <c r="O17" i="20"/>
  <c r="P17" i="20"/>
  <c r="Q17" i="20"/>
  <c r="R17" i="20"/>
  <c r="S17" i="20"/>
  <c r="T17" i="20"/>
  <c r="U17" i="20"/>
  <c r="V17" i="20"/>
  <c r="W17" i="20"/>
  <c r="X17" i="20"/>
  <c r="Y17" i="20"/>
  <c r="Z17" i="20"/>
  <c r="AA17" i="20"/>
  <c r="AB17" i="20"/>
  <c r="AC17" i="20"/>
  <c r="AD17" i="20"/>
  <c r="AE17" i="20"/>
  <c r="AF17" i="20"/>
  <c r="AG17" i="20"/>
  <c r="AH17" i="20"/>
  <c r="H18" i="20"/>
  <c r="I18" i="20"/>
  <c r="J18" i="20"/>
  <c r="K18" i="20"/>
  <c r="L18" i="20"/>
  <c r="M18" i="20"/>
  <c r="N18" i="20"/>
  <c r="O18" i="20"/>
  <c r="P18" i="20"/>
  <c r="Q18" i="20"/>
  <c r="R18" i="20"/>
  <c r="S18" i="20"/>
  <c r="T18" i="20"/>
  <c r="U18" i="20"/>
  <c r="V18" i="20"/>
  <c r="W18" i="20"/>
  <c r="X18" i="20"/>
  <c r="Y18" i="20"/>
  <c r="Z18" i="20"/>
  <c r="AA18" i="20"/>
  <c r="AB18" i="20"/>
  <c r="AC18" i="20"/>
  <c r="AD18" i="20"/>
  <c r="AE18" i="20"/>
  <c r="AF18" i="20"/>
  <c r="AG18" i="20"/>
  <c r="AH18" i="20"/>
  <c r="H19" i="20"/>
  <c r="I19" i="20"/>
  <c r="J19" i="20"/>
  <c r="K19" i="20"/>
  <c r="L19" i="20"/>
  <c r="M19" i="20"/>
  <c r="N19" i="20"/>
  <c r="O19" i="20"/>
  <c r="P19" i="20"/>
  <c r="Q19" i="20"/>
  <c r="R19" i="20"/>
  <c r="S19" i="20"/>
  <c r="T19" i="20"/>
  <c r="U19" i="20"/>
  <c r="V19" i="20"/>
  <c r="W19" i="20"/>
  <c r="X19" i="20"/>
  <c r="Y19" i="20"/>
  <c r="Z19" i="20"/>
  <c r="AA19" i="20"/>
  <c r="AB19" i="20"/>
  <c r="AC19" i="20"/>
  <c r="AD19" i="20"/>
  <c r="AE19" i="20"/>
  <c r="AF19" i="20"/>
  <c r="AG19" i="20"/>
  <c r="AH19" i="20"/>
  <c r="H20" i="20"/>
  <c r="I20" i="20"/>
  <c r="J20" i="20"/>
  <c r="K20" i="20"/>
  <c r="L20" i="20"/>
  <c r="M20" i="20"/>
  <c r="N20" i="20"/>
  <c r="O20" i="20"/>
  <c r="P20" i="20"/>
  <c r="Q20" i="20"/>
  <c r="R20" i="20"/>
  <c r="S20" i="20"/>
  <c r="T20" i="20"/>
  <c r="U20" i="20"/>
  <c r="V20" i="20"/>
  <c r="W20" i="20"/>
  <c r="X20" i="20"/>
  <c r="Y20" i="20"/>
  <c r="Z20" i="20"/>
  <c r="AA20" i="20"/>
  <c r="AB20" i="20"/>
  <c r="AC20" i="20"/>
  <c r="AD20" i="20"/>
  <c r="AE20" i="20"/>
  <c r="AF20" i="20"/>
  <c r="AG20" i="20"/>
  <c r="AH20" i="20"/>
  <c r="H21" i="20"/>
  <c r="I21" i="20"/>
  <c r="J21" i="20"/>
  <c r="K21" i="20"/>
  <c r="L21" i="20"/>
  <c r="M21" i="20"/>
  <c r="N21" i="20"/>
  <c r="O21" i="20"/>
  <c r="P21" i="20"/>
  <c r="Q21" i="20"/>
  <c r="R21" i="20"/>
  <c r="S21" i="20"/>
  <c r="T21" i="20"/>
  <c r="U21" i="20"/>
  <c r="V21" i="20"/>
  <c r="W21" i="20"/>
  <c r="X21" i="20"/>
  <c r="Y21" i="20"/>
  <c r="Z21" i="20"/>
  <c r="AA21" i="20"/>
  <c r="AB21" i="20"/>
  <c r="AC21" i="20"/>
  <c r="AD21" i="20"/>
  <c r="AE21" i="20"/>
  <c r="AF21" i="20"/>
  <c r="AG21" i="20"/>
  <c r="AH21" i="20"/>
  <c r="H22" i="20"/>
  <c r="I22" i="20"/>
  <c r="J22" i="20"/>
  <c r="K22" i="20"/>
  <c r="L22" i="20"/>
  <c r="M22" i="20"/>
  <c r="N22" i="20"/>
  <c r="O22" i="20"/>
  <c r="P22" i="20"/>
  <c r="Q22" i="20"/>
  <c r="R22" i="20"/>
  <c r="S22" i="20"/>
  <c r="T22" i="20"/>
  <c r="U22" i="20"/>
  <c r="V22" i="20"/>
  <c r="W22" i="20"/>
  <c r="X22" i="20"/>
  <c r="Y22" i="20"/>
  <c r="Z22" i="20"/>
  <c r="AA22" i="20"/>
  <c r="AB22" i="20"/>
  <c r="AC22" i="20"/>
  <c r="AD22" i="20"/>
  <c r="AE22" i="20"/>
  <c r="AF22" i="20"/>
  <c r="AG22" i="20"/>
  <c r="AH22" i="20"/>
  <c r="H23" i="20"/>
  <c r="I23" i="20"/>
  <c r="J23" i="20"/>
  <c r="K23" i="20"/>
  <c r="L23" i="20"/>
  <c r="M23" i="20"/>
  <c r="N23" i="20"/>
  <c r="O23" i="20"/>
  <c r="P23" i="20"/>
  <c r="Q23" i="20"/>
  <c r="R23" i="20"/>
  <c r="S23" i="20"/>
  <c r="T23" i="20"/>
  <c r="U23" i="20"/>
  <c r="V23" i="20"/>
  <c r="W23" i="20"/>
  <c r="X23" i="20"/>
  <c r="Y23" i="20"/>
  <c r="Z23" i="20"/>
  <c r="AA23" i="20"/>
  <c r="AB23" i="20"/>
  <c r="AC23" i="20"/>
  <c r="AD23" i="20"/>
  <c r="AE23" i="20"/>
  <c r="AF23" i="20"/>
  <c r="AG23" i="20"/>
  <c r="AH23" i="20"/>
  <c r="H24" i="20"/>
  <c r="I24" i="20"/>
  <c r="J24" i="20"/>
  <c r="K24" i="20"/>
  <c r="L24" i="20"/>
  <c r="M24" i="20"/>
  <c r="N24" i="20"/>
  <c r="O24" i="20"/>
  <c r="P24" i="20"/>
  <c r="Q24" i="20"/>
  <c r="R24" i="20"/>
  <c r="S24" i="20"/>
  <c r="T24" i="20"/>
  <c r="U24" i="20"/>
  <c r="V24" i="20"/>
  <c r="W24" i="20"/>
  <c r="X24" i="20"/>
  <c r="Y24" i="20"/>
  <c r="Z24" i="20"/>
  <c r="AA24" i="20"/>
  <c r="AB24" i="20"/>
  <c r="AC24" i="20"/>
  <c r="AD24" i="20"/>
  <c r="AE24" i="20"/>
  <c r="AF24" i="20"/>
  <c r="AG24" i="20"/>
  <c r="AH24" i="20"/>
  <c r="H25" i="20"/>
  <c r="I25" i="20"/>
  <c r="J25" i="20"/>
  <c r="K25" i="20"/>
  <c r="L25" i="20"/>
  <c r="M25" i="20"/>
  <c r="N25" i="20"/>
  <c r="O25" i="20"/>
  <c r="P25" i="20"/>
  <c r="Q25" i="20"/>
  <c r="R25" i="20"/>
  <c r="S25" i="20"/>
  <c r="T25" i="20"/>
  <c r="U25" i="20"/>
  <c r="V25" i="20"/>
  <c r="W25" i="20"/>
  <c r="X25" i="20"/>
  <c r="Y25" i="20"/>
  <c r="Z25" i="20"/>
  <c r="AA25" i="20"/>
  <c r="AB25" i="20"/>
  <c r="AC25" i="20"/>
  <c r="AD25" i="20"/>
  <c r="AE25" i="20"/>
  <c r="AF25" i="20"/>
  <c r="AG25" i="20"/>
  <c r="AH25" i="20"/>
  <c r="H26" i="20"/>
  <c r="I26" i="20"/>
  <c r="J26" i="20"/>
  <c r="K26" i="20"/>
  <c r="L26" i="20"/>
  <c r="M26" i="20"/>
  <c r="N26" i="20"/>
  <c r="O26" i="20"/>
  <c r="P26" i="20"/>
  <c r="Q26" i="20"/>
  <c r="R26" i="20"/>
  <c r="S26" i="20"/>
  <c r="T26" i="20"/>
  <c r="U26" i="20"/>
  <c r="V26" i="20"/>
  <c r="W26" i="20"/>
  <c r="X26" i="20"/>
  <c r="Y26" i="20"/>
  <c r="Z26" i="20"/>
  <c r="AA26" i="20"/>
  <c r="AB26" i="20"/>
  <c r="AC26" i="20"/>
  <c r="AD26" i="20"/>
  <c r="AE26" i="20"/>
  <c r="AF26" i="20"/>
  <c r="AG26" i="20"/>
  <c r="AH26" i="20"/>
  <c r="H27" i="20"/>
  <c r="I27" i="20"/>
  <c r="J27" i="20"/>
  <c r="K27" i="20"/>
  <c r="L27" i="20"/>
  <c r="M27" i="20"/>
  <c r="N27" i="20"/>
  <c r="O27" i="20"/>
  <c r="P27" i="20"/>
  <c r="Q27" i="20"/>
  <c r="R27" i="20"/>
  <c r="S27" i="20"/>
  <c r="T27" i="20"/>
  <c r="U27" i="20"/>
  <c r="V27" i="20"/>
  <c r="W27" i="20"/>
  <c r="X27" i="20"/>
  <c r="Y27" i="20"/>
  <c r="Z27" i="20"/>
  <c r="AA27" i="20"/>
  <c r="AB27" i="20"/>
  <c r="AC27" i="20"/>
  <c r="AD27" i="20"/>
  <c r="AE27" i="20"/>
  <c r="AF27" i="20"/>
  <c r="AG27" i="20"/>
  <c r="AH27" i="20"/>
  <c r="H28" i="20"/>
  <c r="I28" i="20"/>
  <c r="J28" i="20"/>
  <c r="K28" i="20"/>
  <c r="L28" i="20"/>
  <c r="M28" i="20"/>
  <c r="N28" i="20"/>
  <c r="O28" i="20"/>
  <c r="P28" i="20"/>
  <c r="Q28" i="20"/>
  <c r="R28" i="20"/>
  <c r="S28" i="20"/>
  <c r="T28" i="20"/>
  <c r="U28" i="20"/>
  <c r="V28" i="20"/>
  <c r="W28" i="20"/>
  <c r="X28" i="20"/>
  <c r="Y28" i="20"/>
  <c r="Z28" i="20"/>
  <c r="AA28" i="20"/>
  <c r="AB28" i="20"/>
  <c r="AC28" i="20"/>
  <c r="AD28" i="20"/>
  <c r="AE28" i="20"/>
  <c r="AF28" i="20"/>
  <c r="AG28" i="20"/>
  <c r="AH28" i="20"/>
  <c r="H29" i="20"/>
  <c r="I29" i="20"/>
  <c r="J29" i="20"/>
  <c r="K29" i="20"/>
  <c r="L29" i="20"/>
  <c r="M29" i="20"/>
  <c r="N29" i="20"/>
  <c r="O29" i="20"/>
  <c r="P29" i="20"/>
  <c r="Q29" i="20"/>
  <c r="R29" i="20"/>
  <c r="S29" i="20"/>
  <c r="T29" i="20"/>
  <c r="U29" i="20"/>
  <c r="V29" i="20"/>
  <c r="W29" i="20"/>
  <c r="X29" i="20"/>
  <c r="Y29" i="20"/>
  <c r="Z29" i="20"/>
  <c r="AA29" i="20"/>
  <c r="AB29" i="20"/>
  <c r="AC29" i="20"/>
  <c r="AD29" i="20"/>
  <c r="AE29" i="20"/>
  <c r="AF29" i="20"/>
  <c r="AG29" i="20"/>
  <c r="AH29" i="20"/>
  <c r="H30" i="20"/>
  <c r="I30" i="20"/>
  <c r="J30" i="20"/>
  <c r="K30" i="20"/>
  <c r="L30" i="20"/>
  <c r="M30" i="20"/>
  <c r="N30" i="20"/>
  <c r="O30" i="20"/>
  <c r="P30" i="20"/>
  <c r="Q30" i="20"/>
  <c r="R30" i="20"/>
  <c r="S30" i="20"/>
  <c r="T30" i="20"/>
  <c r="U30" i="20"/>
  <c r="V30" i="20"/>
  <c r="W30" i="20"/>
  <c r="X30" i="20"/>
  <c r="Y30" i="20"/>
  <c r="Z30" i="20"/>
  <c r="AA30" i="20"/>
  <c r="AB30" i="20"/>
  <c r="AC30" i="20"/>
  <c r="AD30" i="20"/>
  <c r="AE30" i="20"/>
  <c r="AF30" i="20"/>
  <c r="AG30" i="20"/>
  <c r="AH30" i="20"/>
  <c r="H31" i="20"/>
  <c r="I31" i="20"/>
  <c r="J31" i="20"/>
  <c r="K31" i="20"/>
  <c r="L31" i="20"/>
  <c r="M31" i="20"/>
  <c r="N31" i="20"/>
  <c r="O31" i="20"/>
  <c r="P31" i="20"/>
  <c r="Q31" i="20"/>
  <c r="R31" i="20"/>
  <c r="S31" i="20"/>
  <c r="T31" i="20"/>
  <c r="U31" i="20"/>
  <c r="V31" i="20"/>
  <c r="W31" i="20"/>
  <c r="X31" i="20"/>
  <c r="Y31" i="20"/>
  <c r="Z31" i="20"/>
  <c r="AA31" i="20"/>
  <c r="AB31" i="20"/>
  <c r="AC31" i="20"/>
  <c r="AD31" i="20"/>
  <c r="AE31" i="20"/>
  <c r="AF31" i="20"/>
  <c r="AG31" i="20"/>
  <c r="AH31" i="20"/>
  <c r="G13" i="20"/>
  <c r="G14" i="20"/>
  <c r="G15" i="20"/>
  <c r="G16" i="20"/>
  <c r="G17" i="20"/>
  <c r="G18" i="20"/>
  <c r="G19" i="20"/>
  <c r="G20" i="20"/>
  <c r="G21" i="20"/>
  <c r="G22" i="20"/>
  <c r="G23" i="20"/>
  <c r="G24" i="20"/>
  <c r="G25" i="20"/>
  <c r="G26" i="20"/>
  <c r="G27" i="20"/>
  <c r="G28" i="20"/>
  <c r="G29" i="20"/>
  <c r="G30" i="20"/>
  <c r="G31" i="20"/>
  <c r="G12" i="20"/>
  <c r="C31" i="20"/>
  <c r="C30" i="20"/>
  <c r="C29" i="20"/>
  <c r="C28" i="20"/>
  <c r="C27" i="20"/>
  <c r="C26" i="20"/>
  <c r="C25" i="20"/>
  <c r="C24" i="20"/>
  <c r="C23" i="20"/>
  <c r="C22" i="20"/>
  <c r="C21" i="20"/>
  <c r="C20" i="20"/>
  <c r="C19" i="20"/>
  <c r="C18" i="20"/>
  <c r="C17" i="20"/>
  <c r="C16" i="20"/>
  <c r="C15" i="20"/>
  <c r="C14" i="20"/>
  <c r="C13" i="20"/>
  <c r="C12" i="20"/>
  <c r="AH11" i="20"/>
  <c r="AG11" i="20"/>
  <c r="AF11" i="20"/>
  <c r="AE11" i="20"/>
  <c r="AD11" i="20"/>
  <c r="AC11" i="20"/>
  <c r="AB11" i="20"/>
  <c r="AA11" i="20"/>
  <c r="Z11" i="20"/>
  <c r="Y11" i="20"/>
  <c r="X11" i="20"/>
  <c r="W11" i="20"/>
  <c r="V11" i="20"/>
  <c r="U11" i="20"/>
  <c r="T11" i="20"/>
  <c r="S11" i="20"/>
  <c r="R11" i="20"/>
  <c r="Q11" i="20"/>
  <c r="P11" i="20"/>
  <c r="O11" i="20"/>
  <c r="N11" i="20"/>
  <c r="M11" i="20"/>
  <c r="L11" i="20"/>
  <c r="K11" i="20"/>
  <c r="J11" i="20"/>
  <c r="I11" i="20"/>
  <c r="H11" i="20"/>
  <c r="G11" i="20"/>
  <c r="AH10" i="20"/>
  <c r="AG10" i="20"/>
  <c r="AF10" i="20"/>
  <c r="AE10" i="20"/>
  <c r="AD10" i="20"/>
  <c r="AC10" i="20"/>
  <c r="AB10" i="20"/>
  <c r="AA10" i="20"/>
  <c r="Z10" i="20"/>
  <c r="Y10" i="20"/>
  <c r="X10" i="20"/>
  <c r="W10" i="20"/>
  <c r="V10" i="20"/>
  <c r="U10" i="20"/>
  <c r="T10" i="20"/>
  <c r="S10" i="20"/>
  <c r="R10" i="20"/>
  <c r="Q10" i="20"/>
  <c r="P10" i="20"/>
  <c r="O10" i="20"/>
  <c r="N10" i="20"/>
  <c r="M10" i="20"/>
  <c r="L10" i="20"/>
  <c r="K10" i="20"/>
  <c r="J10" i="20"/>
  <c r="I10" i="20"/>
  <c r="H10" i="20"/>
  <c r="G10" i="20"/>
  <c r="Z161" i="17"/>
  <c r="Z163" i="17"/>
  <c r="Z169" i="17"/>
  <c r="Z171" i="17"/>
  <c r="C156" i="17"/>
  <c r="C157" i="17"/>
  <c r="C175" i="17"/>
  <c r="C174" i="17"/>
  <c r="C173" i="17"/>
  <c r="C172" i="17"/>
  <c r="C171" i="17"/>
  <c r="C170" i="17"/>
  <c r="C169" i="17"/>
  <c r="C168" i="17"/>
  <c r="C167" i="17"/>
  <c r="C166" i="17"/>
  <c r="C165" i="17"/>
  <c r="C164" i="17"/>
  <c r="C163" i="17"/>
  <c r="C162" i="17"/>
  <c r="C161" i="17"/>
  <c r="C160" i="17"/>
  <c r="C159" i="17"/>
  <c r="C158"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AG39" i="17"/>
  <c r="AF39" i="17"/>
  <c r="AE39" i="17"/>
  <c r="AD39" i="17"/>
  <c r="AC39" i="17"/>
  <c r="AB39" i="17"/>
  <c r="AA39" i="17"/>
  <c r="Z39" i="17"/>
  <c r="Y39" i="17"/>
  <c r="X39" i="17"/>
  <c r="W39" i="17"/>
  <c r="V39" i="17"/>
  <c r="U39" i="17"/>
  <c r="T39" i="17"/>
  <c r="S39" i="17"/>
  <c r="R39" i="17"/>
  <c r="Q39" i="17"/>
  <c r="P39" i="17"/>
  <c r="O39" i="17"/>
  <c r="N39" i="17"/>
  <c r="M39" i="17"/>
  <c r="L39" i="17"/>
  <c r="K39" i="17"/>
  <c r="J39" i="17"/>
  <c r="I39" i="17"/>
  <c r="H39" i="17"/>
  <c r="G39" i="17"/>
  <c r="F39" i="17"/>
  <c r="AG38" i="17"/>
  <c r="AF38" i="17"/>
  <c r="AE38" i="17"/>
  <c r="AD38" i="17"/>
  <c r="AC38" i="17"/>
  <c r="AB38" i="17"/>
  <c r="AA38" i="17"/>
  <c r="Z38" i="17"/>
  <c r="Y38" i="17"/>
  <c r="X38" i="17"/>
  <c r="W38" i="17"/>
  <c r="V38" i="17"/>
  <c r="U38" i="17"/>
  <c r="T38" i="17"/>
  <c r="S38" i="17"/>
  <c r="R38" i="17"/>
  <c r="Q38" i="17"/>
  <c r="P38" i="17"/>
  <c r="O38" i="17"/>
  <c r="N38" i="17"/>
  <c r="M38" i="17"/>
  <c r="L38" i="17"/>
  <c r="K38" i="17"/>
  <c r="J38" i="17"/>
  <c r="I38" i="17"/>
  <c r="H38" i="17"/>
  <c r="G38" i="17"/>
  <c r="F38" i="17"/>
  <c r="AG68" i="17"/>
  <c r="AF68" i="17"/>
  <c r="AE68" i="17"/>
  <c r="AD68" i="17"/>
  <c r="AC68" i="17"/>
  <c r="AB68" i="17"/>
  <c r="AA68" i="17"/>
  <c r="Z68" i="17"/>
  <c r="Y68" i="17"/>
  <c r="X68" i="17"/>
  <c r="W68" i="17"/>
  <c r="V68" i="17"/>
  <c r="U68" i="17"/>
  <c r="T68" i="17"/>
  <c r="S68" i="17"/>
  <c r="R68" i="17"/>
  <c r="Q68" i="17"/>
  <c r="P68" i="17"/>
  <c r="O68" i="17"/>
  <c r="N68" i="17"/>
  <c r="M68" i="17"/>
  <c r="L68" i="17"/>
  <c r="K68" i="17"/>
  <c r="J68" i="17"/>
  <c r="I68" i="17"/>
  <c r="H68" i="17"/>
  <c r="G68" i="17"/>
  <c r="F68" i="17"/>
  <c r="AG67" i="17"/>
  <c r="AF67" i="17"/>
  <c r="AE67" i="17"/>
  <c r="AD67" i="17"/>
  <c r="AC67" i="17"/>
  <c r="AB67" i="17"/>
  <c r="AA67" i="17"/>
  <c r="Z67" i="17"/>
  <c r="Y67" i="17"/>
  <c r="X67" i="17"/>
  <c r="W67" i="17"/>
  <c r="V67" i="17"/>
  <c r="U67" i="17"/>
  <c r="T67" i="17"/>
  <c r="S67" i="17"/>
  <c r="R67" i="17"/>
  <c r="Q67" i="17"/>
  <c r="P67" i="17"/>
  <c r="O67" i="17"/>
  <c r="N67" i="17"/>
  <c r="M67" i="17"/>
  <c r="L67" i="17"/>
  <c r="K67" i="17"/>
  <c r="J67" i="17"/>
  <c r="I67" i="17"/>
  <c r="H67" i="17"/>
  <c r="G67" i="17"/>
  <c r="F67" i="17"/>
  <c r="AG97" i="17"/>
  <c r="AF97" i="17"/>
  <c r="AE97" i="17"/>
  <c r="AD97" i="17"/>
  <c r="AC97" i="17"/>
  <c r="AB97" i="17"/>
  <c r="AA97" i="17"/>
  <c r="Z97" i="17"/>
  <c r="Y97" i="17"/>
  <c r="X97" i="17"/>
  <c r="W97" i="17"/>
  <c r="V97" i="17"/>
  <c r="U97" i="17"/>
  <c r="T97" i="17"/>
  <c r="S97" i="17"/>
  <c r="R97" i="17"/>
  <c r="Q97" i="17"/>
  <c r="P97" i="17"/>
  <c r="O97" i="17"/>
  <c r="N97" i="17"/>
  <c r="M97" i="17"/>
  <c r="L97" i="17"/>
  <c r="K97" i="17"/>
  <c r="J97" i="17"/>
  <c r="I97" i="17"/>
  <c r="H97" i="17"/>
  <c r="G97" i="17"/>
  <c r="F97" i="17"/>
  <c r="AG96" i="17"/>
  <c r="AF96" i="17"/>
  <c r="AE96" i="17"/>
  <c r="AD96" i="17"/>
  <c r="AC96" i="17"/>
  <c r="AB96" i="17"/>
  <c r="AA96" i="17"/>
  <c r="Z96" i="17"/>
  <c r="Y96" i="17"/>
  <c r="X96" i="17"/>
  <c r="W96" i="17"/>
  <c r="V96" i="17"/>
  <c r="U96" i="17"/>
  <c r="T96" i="17"/>
  <c r="S96" i="17"/>
  <c r="R96" i="17"/>
  <c r="Q96" i="17"/>
  <c r="P96" i="17"/>
  <c r="O96" i="17"/>
  <c r="N96" i="17"/>
  <c r="M96" i="17"/>
  <c r="L96" i="17"/>
  <c r="K96" i="17"/>
  <c r="J96" i="17"/>
  <c r="I96" i="17"/>
  <c r="H96" i="17"/>
  <c r="G96" i="17"/>
  <c r="F96" i="17"/>
  <c r="AG126" i="17"/>
  <c r="AF126" i="17"/>
  <c r="AE126" i="17"/>
  <c r="AD126" i="17"/>
  <c r="AC126" i="17"/>
  <c r="AB126" i="17"/>
  <c r="AA126" i="17"/>
  <c r="Z126" i="17"/>
  <c r="Y126" i="17"/>
  <c r="X126" i="17"/>
  <c r="W126" i="17"/>
  <c r="V126" i="17"/>
  <c r="U126" i="17"/>
  <c r="T126" i="17"/>
  <c r="S126" i="17"/>
  <c r="R126" i="17"/>
  <c r="Q126" i="17"/>
  <c r="P126" i="17"/>
  <c r="O126" i="17"/>
  <c r="N126" i="17"/>
  <c r="M126" i="17"/>
  <c r="L126" i="17"/>
  <c r="K126" i="17"/>
  <c r="J126" i="17"/>
  <c r="I126" i="17"/>
  <c r="H126" i="17"/>
  <c r="G126" i="17"/>
  <c r="F126" i="17"/>
  <c r="AG125" i="17"/>
  <c r="AF125" i="17"/>
  <c r="AE125" i="17"/>
  <c r="AD125" i="17"/>
  <c r="AC125" i="17"/>
  <c r="AB125" i="17"/>
  <c r="AA125" i="17"/>
  <c r="Z125" i="17"/>
  <c r="Y125" i="17"/>
  <c r="X125" i="17"/>
  <c r="W125" i="17"/>
  <c r="V125" i="17"/>
  <c r="U125" i="17"/>
  <c r="T125" i="17"/>
  <c r="S125" i="17"/>
  <c r="R125" i="17"/>
  <c r="Q125" i="17"/>
  <c r="P125" i="17"/>
  <c r="O125" i="17"/>
  <c r="N125" i="17"/>
  <c r="M125" i="17"/>
  <c r="L125" i="17"/>
  <c r="K125" i="17"/>
  <c r="J125" i="17"/>
  <c r="I125" i="17"/>
  <c r="H125" i="17"/>
  <c r="G125" i="17"/>
  <c r="F125" i="17"/>
  <c r="AG155" i="17"/>
  <c r="AF155" i="17"/>
  <c r="AE155" i="17"/>
  <c r="AD155" i="17"/>
  <c r="AC155" i="17"/>
  <c r="AB155" i="17"/>
  <c r="AA155" i="17"/>
  <c r="Z155" i="17"/>
  <c r="Y155" i="17"/>
  <c r="X155" i="17"/>
  <c r="W155" i="17"/>
  <c r="V155" i="17"/>
  <c r="U155" i="17"/>
  <c r="T155" i="17"/>
  <c r="S155" i="17"/>
  <c r="R155" i="17"/>
  <c r="Q155" i="17"/>
  <c r="P155" i="17"/>
  <c r="O155" i="17"/>
  <c r="N155" i="17"/>
  <c r="M155" i="17"/>
  <c r="L155" i="17"/>
  <c r="K155" i="17"/>
  <c r="J155" i="17"/>
  <c r="I155" i="17"/>
  <c r="H155" i="17"/>
  <c r="G155" i="17"/>
  <c r="F155" i="17"/>
  <c r="AG154" i="17"/>
  <c r="AF154" i="17"/>
  <c r="AE154" i="17"/>
  <c r="AD154" i="17"/>
  <c r="AC154" i="17"/>
  <c r="AB154" i="17"/>
  <c r="AA154" i="17"/>
  <c r="Z154" i="17"/>
  <c r="Y154" i="17"/>
  <c r="X154" i="17"/>
  <c r="W154" i="17"/>
  <c r="V154" i="17"/>
  <c r="U154" i="17"/>
  <c r="T154" i="17"/>
  <c r="S154" i="17"/>
  <c r="R154" i="17"/>
  <c r="Q154" i="17"/>
  <c r="P154" i="17"/>
  <c r="O154" i="17"/>
  <c r="N154" i="17"/>
  <c r="M154" i="17"/>
  <c r="L154" i="17"/>
  <c r="K154" i="17"/>
  <c r="J154" i="17"/>
  <c r="I154" i="17"/>
  <c r="H154" i="17"/>
  <c r="G154" i="17"/>
  <c r="F154" i="17"/>
  <c r="F156" i="17"/>
  <c r="AG175" i="17"/>
  <c r="AF175" i="17"/>
  <c r="AE175" i="17"/>
  <c r="AD175" i="17"/>
  <c r="AC175" i="17"/>
  <c r="AB175" i="17"/>
  <c r="AA175" i="17"/>
  <c r="Z175" i="17"/>
  <c r="Y175" i="17"/>
  <c r="X175" i="17"/>
  <c r="W175" i="17"/>
  <c r="V175" i="17"/>
  <c r="U175" i="17"/>
  <c r="T175" i="17"/>
  <c r="S175" i="17"/>
  <c r="R175" i="17"/>
  <c r="Q175" i="17"/>
  <c r="P175" i="17"/>
  <c r="O175" i="17"/>
  <c r="N175" i="17"/>
  <c r="M175" i="17"/>
  <c r="L175" i="17"/>
  <c r="K175" i="17"/>
  <c r="J175" i="17"/>
  <c r="I175" i="17"/>
  <c r="H175" i="17"/>
  <c r="G175" i="17"/>
  <c r="F175" i="17"/>
  <c r="D175" i="17"/>
  <c r="AG174" i="17"/>
  <c r="AF174" i="17"/>
  <c r="AE174" i="17"/>
  <c r="AD174" i="17"/>
  <c r="AC174" i="17"/>
  <c r="AB174" i="17"/>
  <c r="AA174" i="17"/>
  <c r="Z174" i="17"/>
  <c r="Y174" i="17"/>
  <c r="X174" i="17"/>
  <c r="W174" i="17"/>
  <c r="V174" i="17"/>
  <c r="U174" i="17"/>
  <c r="T174" i="17"/>
  <c r="S174" i="17"/>
  <c r="R174" i="17"/>
  <c r="Q174" i="17"/>
  <c r="P174" i="17"/>
  <c r="O174" i="17"/>
  <c r="N174" i="17"/>
  <c r="M174" i="17"/>
  <c r="L174" i="17"/>
  <c r="K174" i="17"/>
  <c r="J174" i="17"/>
  <c r="I174" i="17"/>
  <c r="H174" i="17"/>
  <c r="G174" i="17"/>
  <c r="F174" i="17"/>
  <c r="D174" i="17"/>
  <c r="AG173" i="17"/>
  <c r="AF173" i="17"/>
  <c r="AE173" i="17"/>
  <c r="AD173" i="17"/>
  <c r="AC173" i="17"/>
  <c r="AB173" i="17"/>
  <c r="AA173" i="17"/>
  <c r="Z173" i="17"/>
  <c r="Y173" i="17"/>
  <c r="X173" i="17"/>
  <c r="W173" i="17"/>
  <c r="V173" i="17"/>
  <c r="U173" i="17"/>
  <c r="T173" i="17"/>
  <c r="S173" i="17"/>
  <c r="R173" i="17"/>
  <c r="Q173" i="17"/>
  <c r="P173" i="17"/>
  <c r="O173" i="17"/>
  <c r="N173" i="17"/>
  <c r="M173" i="17"/>
  <c r="L173" i="17"/>
  <c r="K173" i="17"/>
  <c r="J173" i="17"/>
  <c r="I173" i="17"/>
  <c r="H173" i="17"/>
  <c r="G173" i="17"/>
  <c r="F173" i="17"/>
  <c r="D173" i="17"/>
  <c r="AG172" i="17"/>
  <c r="AF172" i="17"/>
  <c r="AE172" i="17"/>
  <c r="AD172" i="17"/>
  <c r="AC172" i="17"/>
  <c r="AB172" i="17"/>
  <c r="AA172" i="17"/>
  <c r="Z172" i="17"/>
  <c r="Y172" i="17"/>
  <c r="X172" i="17"/>
  <c r="W172" i="17"/>
  <c r="V172" i="17"/>
  <c r="U172" i="17"/>
  <c r="T172" i="17"/>
  <c r="S172" i="17"/>
  <c r="R172" i="17"/>
  <c r="Q172" i="17"/>
  <c r="P172" i="17"/>
  <c r="O172" i="17"/>
  <c r="N172" i="17"/>
  <c r="M172" i="17"/>
  <c r="L172" i="17"/>
  <c r="K172" i="17"/>
  <c r="J172" i="17"/>
  <c r="I172" i="17"/>
  <c r="H172" i="17"/>
  <c r="G172" i="17"/>
  <c r="F172" i="17"/>
  <c r="D172" i="17"/>
  <c r="AG171" i="17"/>
  <c r="AF171" i="17"/>
  <c r="AE171" i="17"/>
  <c r="AD171" i="17"/>
  <c r="AC171" i="17"/>
  <c r="AB171" i="17"/>
  <c r="AA171" i="17"/>
  <c r="Y171" i="17"/>
  <c r="X171" i="17"/>
  <c r="W171" i="17"/>
  <c r="V171" i="17"/>
  <c r="U171" i="17"/>
  <c r="T171" i="17"/>
  <c r="S171" i="17"/>
  <c r="R171" i="17"/>
  <c r="Q171" i="17"/>
  <c r="P171" i="17"/>
  <c r="O171" i="17"/>
  <c r="N171" i="17"/>
  <c r="M171" i="17"/>
  <c r="L171" i="17"/>
  <c r="K171" i="17"/>
  <c r="J171" i="17"/>
  <c r="I171" i="17"/>
  <c r="H171" i="17"/>
  <c r="G171" i="17"/>
  <c r="F171" i="17"/>
  <c r="D171" i="17"/>
  <c r="AG170" i="17"/>
  <c r="AF170" i="17"/>
  <c r="AE170" i="17"/>
  <c r="AD170" i="17"/>
  <c r="AC170" i="17"/>
  <c r="AB170" i="17"/>
  <c r="AA170" i="17"/>
  <c r="Z170" i="17"/>
  <c r="Y170" i="17"/>
  <c r="X170" i="17"/>
  <c r="W170" i="17"/>
  <c r="V170" i="17"/>
  <c r="U170" i="17"/>
  <c r="T170" i="17"/>
  <c r="S170" i="17"/>
  <c r="R170" i="17"/>
  <c r="Q170" i="17"/>
  <c r="P170" i="17"/>
  <c r="O170" i="17"/>
  <c r="N170" i="17"/>
  <c r="M170" i="17"/>
  <c r="L170" i="17"/>
  <c r="K170" i="17"/>
  <c r="J170" i="17"/>
  <c r="I170" i="17"/>
  <c r="H170" i="17"/>
  <c r="G170" i="17"/>
  <c r="F170" i="17"/>
  <c r="D170" i="17"/>
  <c r="AG169" i="17"/>
  <c r="AF169" i="17"/>
  <c r="AE169" i="17"/>
  <c r="AD169" i="17"/>
  <c r="AC169" i="17"/>
  <c r="AB169" i="17"/>
  <c r="AA169" i="17"/>
  <c r="Y169" i="17"/>
  <c r="X169" i="17"/>
  <c r="W169" i="17"/>
  <c r="V169" i="17"/>
  <c r="U169" i="17"/>
  <c r="T169" i="17"/>
  <c r="S169" i="17"/>
  <c r="R169" i="17"/>
  <c r="Q169" i="17"/>
  <c r="P169" i="17"/>
  <c r="O169" i="17"/>
  <c r="N169" i="17"/>
  <c r="M169" i="17"/>
  <c r="L169" i="17"/>
  <c r="K169" i="17"/>
  <c r="J169" i="17"/>
  <c r="I169" i="17"/>
  <c r="H169" i="17"/>
  <c r="G169" i="17"/>
  <c r="F169" i="17"/>
  <c r="D169" i="17"/>
  <c r="AG168" i="17"/>
  <c r="AF168" i="17"/>
  <c r="AE168" i="17"/>
  <c r="AD168" i="17"/>
  <c r="AC168" i="17"/>
  <c r="AB168" i="17"/>
  <c r="AA168" i="17"/>
  <c r="Z168" i="17"/>
  <c r="Y168" i="17"/>
  <c r="X168" i="17"/>
  <c r="W168" i="17"/>
  <c r="V168" i="17"/>
  <c r="U168" i="17"/>
  <c r="T168" i="17"/>
  <c r="S168" i="17"/>
  <c r="R168" i="17"/>
  <c r="Q168" i="17"/>
  <c r="P168" i="17"/>
  <c r="O168" i="17"/>
  <c r="N168" i="17"/>
  <c r="M168" i="17"/>
  <c r="L168" i="17"/>
  <c r="K168" i="17"/>
  <c r="J168" i="17"/>
  <c r="I168" i="17"/>
  <c r="H168" i="17"/>
  <c r="G168" i="17"/>
  <c r="F168" i="17"/>
  <c r="D168" i="17"/>
  <c r="AG167" i="17"/>
  <c r="AF167" i="17"/>
  <c r="AE167" i="17"/>
  <c r="AD167" i="17"/>
  <c r="AC167" i="17"/>
  <c r="AB167" i="17"/>
  <c r="AA167" i="17"/>
  <c r="Z167" i="17"/>
  <c r="Y167" i="17"/>
  <c r="X167" i="17"/>
  <c r="W167" i="17"/>
  <c r="V167" i="17"/>
  <c r="U167" i="17"/>
  <c r="T167" i="17"/>
  <c r="S167" i="17"/>
  <c r="R167" i="17"/>
  <c r="Q167" i="17"/>
  <c r="P167" i="17"/>
  <c r="O167" i="17"/>
  <c r="N167" i="17"/>
  <c r="M167" i="17"/>
  <c r="L167" i="17"/>
  <c r="K167" i="17"/>
  <c r="J167" i="17"/>
  <c r="I167" i="17"/>
  <c r="H167" i="17"/>
  <c r="G167" i="17"/>
  <c r="F167" i="17"/>
  <c r="D167" i="17"/>
  <c r="AG166" i="17"/>
  <c r="AF166" i="17"/>
  <c r="AE166" i="17"/>
  <c r="AD166" i="17"/>
  <c r="AC166" i="17"/>
  <c r="AB166" i="17"/>
  <c r="AA166" i="17"/>
  <c r="Z166" i="17"/>
  <c r="Y166" i="17"/>
  <c r="X166" i="17"/>
  <c r="W166" i="17"/>
  <c r="V166" i="17"/>
  <c r="U166" i="17"/>
  <c r="T166" i="17"/>
  <c r="S166" i="17"/>
  <c r="R166" i="17"/>
  <c r="Q166" i="17"/>
  <c r="P166" i="17"/>
  <c r="O166" i="17"/>
  <c r="N166" i="17"/>
  <c r="M166" i="17"/>
  <c r="L166" i="17"/>
  <c r="K166" i="17"/>
  <c r="J166" i="17"/>
  <c r="I166" i="17"/>
  <c r="H166" i="17"/>
  <c r="G166" i="17"/>
  <c r="F166" i="17"/>
  <c r="D166" i="17"/>
  <c r="AG165" i="17"/>
  <c r="AF165" i="17"/>
  <c r="AE165" i="17"/>
  <c r="AD165" i="17"/>
  <c r="AC165" i="17"/>
  <c r="AB165" i="17"/>
  <c r="AA165" i="17"/>
  <c r="Z165" i="17"/>
  <c r="Y165" i="17"/>
  <c r="X165" i="17"/>
  <c r="W165" i="17"/>
  <c r="V165" i="17"/>
  <c r="U165" i="17"/>
  <c r="T165" i="17"/>
  <c r="S165" i="17"/>
  <c r="R165" i="17"/>
  <c r="Q165" i="17"/>
  <c r="P165" i="17"/>
  <c r="O165" i="17"/>
  <c r="N165" i="17"/>
  <c r="M165" i="17"/>
  <c r="L165" i="17"/>
  <c r="K165" i="17"/>
  <c r="J165" i="17"/>
  <c r="I165" i="17"/>
  <c r="H165" i="17"/>
  <c r="G165" i="17"/>
  <c r="F165" i="17"/>
  <c r="D165" i="17"/>
  <c r="AG164" i="17"/>
  <c r="AF164" i="17"/>
  <c r="AE164" i="17"/>
  <c r="AD164" i="17"/>
  <c r="AC164" i="17"/>
  <c r="AB164" i="17"/>
  <c r="AA164" i="17"/>
  <c r="Z164" i="17"/>
  <c r="Y164" i="17"/>
  <c r="X164" i="17"/>
  <c r="W164" i="17"/>
  <c r="V164" i="17"/>
  <c r="U164" i="17"/>
  <c r="T164" i="17"/>
  <c r="S164" i="17"/>
  <c r="R164" i="17"/>
  <c r="Q164" i="17"/>
  <c r="P164" i="17"/>
  <c r="O164" i="17"/>
  <c r="N164" i="17"/>
  <c r="M164" i="17"/>
  <c r="L164" i="17"/>
  <c r="K164" i="17"/>
  <c r="J164" i="17"/>
  <c r="I164" i="17"/>
  <c r="H164" i="17"/>
  <c r="G164" i="17"/>
  <c r="F164" i="17"/>
  <c r="D164" i="17"/>
  <c r="AG163" i="17"/>
  <c r="AF163" i="17"/>
  <c r="AE163" i="17"/>
  <c r="AD163" i="17"/>
  <c r="AC163" i="17"/>
  <c r="AB163" i="17"/>
  <c r="AA163" i="17"/>
  <c r="Y163" i="17"/>
  <c r="X163" i="17"/>
  <c r="W163" i="17"/>
  <c r="V163" i="17"/>
  <c r="U163" i="17"/>
  <c r="T163" i="17"/>
  <c r="S163" i="17"/>
  <c r="R163" i="17"/>
  <c r="Q163" i="17"/>
  <c r="P163" i="17"/>
  <c r="O163" i="17"/>
  <c r="N163" i="17"/>
  <c r="M163" i="17"/>
  <c r="L163" i="17"/>
  <c r="K163" i="17"/>
  <c r="J163" i="17"/>
  <c r="I163" i="17"/>
  <c r="H163" i="17"/>
  <c r="G163" i="17"/>
  <c r="F163" i="17"/>
  <c r="D163" i="17"/>
  <c r="AG162" i="17"/>
  <c r="AF162" i="17"/>
  <c r="AE162" i="17"/>
  <c r="AD162" i="17"/>
  <c r="AC162" i="17"/>
  <c r="AB162" i="17"/>
  <c r="AA162" i="17"/>
  <c r="Z162" i="17"/>
  <c r="Y162" i="17"/>
  <c r="X162" i="17"/>
  <c r="W162" i="17"/>
  <c r="V162" i="17"/>
  <c r="U162" i="17"/>
  <c r="T162" i="17"/>
  <c r="S162" i="17"/>
  <c r="R162" i="17"/>
  <c r="Q162" i="17"/>
  <c r="P162" i="17"/>
  <c r="O162" i="17"/>
  <c r="N162" i="17"/>
  <c r="M162" i="17"/>
  <c r="L162" i="17"/>
  <c r="K162" i="17"/>
  <c r="J162" i="17"/>
  <c r="I162" i="17"/>
  <c r="H162" i="17"/>
  <c r="G162" i="17"/>
  <c r="F162" i="17"/>
  <c r="D162" i="17"/>
  <c r="AG161" i="17"/>
  <c r="AF161" i="17"/>
  <c r="AE161" i="17"/>
  <c r="AD161" i="17"/>
  <c r="AC161" i="17"/>
  <c r="AB161" i="17"/>
  <c r="AA161" i="17"/>
  <c r="Y161" i="17"/>
  <c r="X161" i="17"/>
  <c r="W161" i="17"/>
  <c r="V161" i="17"/>
  <c r="U161" i="17"/>
  <c r="T161" i="17"/>
  <c r="S161" i="17"/>
  <c r="R161" i="17"/>
  <c r="Q161" i="17"/>
  <c r="P161" i="17"/>
  <c r="O161" i="17"/>
  <c r="N161" i="17"/>
  <c r="M161" i="17"/>
  <c r="L161" i="17"/>
  <c r="K161" i="17"/>
  <c r="J161" i="17"/>
  <c r="I161" i="17"/>
  <c r="H161" i="17"/>
  <c r="G161" i="17"/>
  <c r="F161" i="17"/>
  <c r="D161" i="17"/>
  <c r="AG160" i="17"/>
  <c r="AF160" i="17"/>
  <c r="AE160" i="17"/>
  <c r="AD160" i="17"/>
  <c r="AC160" i="17"/>
  <c r="AB160" i="17"/>
  <c r="AA160" i="17"/>
  <c r="Z160" i="17"/>
  <c r="Y160" i="17"/>
  <c r="X160" i="17"/>
  <c r="W160" i="17"/>
  <c r="V160" i="17"/>
  <c r="U160" i="17"/>
  <c r="T160" i="17"/>
  <c r="S160" i="17"/>
  <c r="R160" i="17"/>
  <c r="Q160" i="17"/>
  <c r="P160" i="17"/>
  <c r="O160" i="17"/>
  <c r="N160" i="17"/>
  <c r="M160" i="17"/>
  <c r="L160" i="17"/>
  <c r="K160" i="17"/>
  <c r="J160" i="17"/>
  <c r="I160" i="17"/>
  <c r="H160" i="17"/>
  <c r="G160" i="17"/>
  <c r="F160" i="17"/>
  <c r="D160" i="17"/>
  <c r="AG159" i="17"/>
  <c r="AF159" i="17"/>
  <c r="AE159" i="17"/>
  <c r="AD159" i="17"/>
  <c r="AC159" i="17"/>
  <c r="AB159" i="17"/>
  <c r="AA159" i="17"/>
  <c r="Z159" i="17"/>
  <c r="Y159" i="17"/>
  <c r="X159" i="17"/>
  <c r="W159" i="17"/>
  <c r="V159" i="17"/>
  <c r="U159" i="17"/>
  <c r="T159" i="17"/>
  <c r="S159" i="17"/>
  <c r="R159" i="17"/>
  <c r="Q159" i="17"/>
  <c r="P159" i="17"/>
  <c r="O159" i="17"/>
  <c r="N159" i="17"/>
  <c r="M159" i="17"/>
  <c r="L159" i="17"/>
  <c r="K159" i="17"/>
  <c r="J159" i="17"/>
  <c r="I159" i="17"/>
  <c r="H159" i="17"/>
  <c r="G159" i="17"/>
  <c r="F159" i="17"/>
  <c r="D159" i="17"/>
  <c r="AG158" i="17"/>
  <c r="AF158" i="17"/>
  <c r="AE158" i="17"/>
  <c r="AD158" i="17"/>
  <c r="AC158" i="17"/>
  <c r="AB158" i="17"/>
  <c r="AA158" i="17"/>
  <c r="Z158" i="17"/>
  <c r="Y158" i="17"/>
  <c r="X158" i="17"/>
  <c r="W158" i="17"/>
  <c r="V158" i="17"/>
  <c r="U158" i="17"/>
  <c r="T158" i="17"/>
  <c r="S158" i="17"/>
  <c r="R158" i="17"/>
  <c r="Q158" i="17"/>
  <c r="P158" i="17"/>
  <c r="O158" i="17"/>
  <c r="N158" i="17"/>
  <c r="M158" i="17"/>
  <c r="L158" i="17"/>
  <c r="K158" i="17"/>
  <c r="J158" i="17"/>
  <c r="I158" i="17"/>
  <c r="H158" i="17"/>
  <c r="G158" i="17"/>
  <c r="F158" i="17"/>
  <c r="D158" i="17"/>
  <c r="AG157" i="17"/>
  <c r="AF157" i="17"/>
  <c r="AE157" i="17"/>
  <c r="AD157" i="17"/>
  <c r="AC157" i="17"/>
  <c r="AB157" i="17"/>
  <c r="AA157" i="17"/>
  <c r="Z157" i="17"/>
  <c r="Y157" i="17"/>
  <c r="X157" i="17"/>
  <c r="W157" i="17"/>
  <c r="V157" i="17"/>
  <c r="U157" i="17"/>
  <c r="T157" i="17"/>
  <c r="S157" i="17"/>
  <c r="R157" i="17"/>
  <c r="Q157" i="17"/>
  <c r="P157" i="17"/>
  <c r="O157" i="17"/>
  <c r="N157" i="17"/>
  <c r="M157" i="17"/>
  <c r="L157" i="17"/>
  <c r="K157" i="17"/>
  <c r="J157" i="17"/>
  <c r="I157" i="17"/>
  <c r="H157" i="17"/>
  <c r="G157" i="17"/>
  <c r="F157" i="17"/>
  <c r="D157" i="17"/>
  <c r="AG156" i="17"/>
  <c r="AF156" i="17"/>
  <c r="AE156" i="17"/>
  <c r="AD156" i="17"/>
  <c r="AC156" i="17"/>
  <c r="AB156" i="17"/>
  <c r="AA156" i="17"/>
  <c r="Z156" i="17"/>
  <c r="Y156" i="17"/>
  <c r="X156" i="17"/>
  <c r="W156" i="17"/>
  <c r="V156" i="17"/>
  <c r="U156" i="17"/>
  <c r="T156" i="17"/>
  <c r="S156" i="17"/>
  <c r="R156" i="17"/>
  <c r="Q156" i="17"/>
  <c r="P156" i="17"/>
  <c r="O156" i="17"/>
  <c r="N156" i="17"/>
  <c r="M156" i="17"/>
  <c r="L156" i="17"/>
  <c r="K156" i="17"/>
  <c r="J156" i="17"/>
  <c r="I156" i="17"/>
  <c r="H156" i="17"/>
  <c r="G156" i="17"/>
  <c r="D156" i="17"/>
  <c r="D146" i="17"/>
  <c r="C146" i="17"/>
  <c r="D145" i="17"/>
  <c r="C145" i="17"/>
  <c r="D144" i="17"/>
  <c r="C144" i="17"/>
  <c r="D143" i="17"/>
  <c r="C143" i="17"/>
  <c r="D142" i="17"/>
  <c r="C142" i="17"/>
  <c r="D141" i="17"/>
  <c r="C141" i="17"/>
  <c r="D140" i="17"/>
  <c r="C140" i="17"/>
  <c r="D139" i="17"/>
  <c r="C139" i="17"/>
  <c r="D138" i="17"/>
  <c r="C138" i="17"/>
  <c r="D137" i="17"/>
  <c r="C137" i="17"/>
  <c r="D136" i="17"/>
  <c r="C136" i="17"/>
  <c r="D135" i="17"/>
  <c r="C135" i="17"/>
  <c r="D134" i="17"/>
  <c r="C134" i="17"/>
  <c r="D133" i="17"/>
  <c r="C133" i="17"/>
  <c r="D132" i="17"/>
  <c r="C132" i="17"/>
  <c r="D131" i="17"/>
  <c r="C131" i="17"/>
  <c r="D130" i="17"/>
  <c r="C130" i="17"/>
  <c r="D129" i="17"/>
  <c r="C129" i="17"/>
  <c r="D128" i="17"/>
  <c r="C128" i="17"/>
  <c r="D127" i="17"/>
  <c r="C127" i="17"/>
  <c r="D117" i="17"/>
  <c r="C117" i="17"/>
  <c r="D116" i="17"/>
  <c r="C116" i="17"/>
  <c r="D115" i="17"/>
  <c r="C115" i="17"/>
  <c r="D114" i="17"/>
  <c r="C114" i="17"/>
  <c r="D113" i="17"/>
  <c r="C113" i="17"/>
  <c r="D112" i="17"/>
  <c r="C112" i="17"/>
  <c r="D111" i="17"/>
  <c r="C111" i="17"/>
  <c r="D110" i="17"/>
  <c r="C110" i="17"/>
  <c r="D109" i="17"/>
  <c r="C109" i="17"/>
  <c r="D108" i="17"/>
  <c r="C108" i="17"/>
  <c r="D107" i="17"/>
  <c r="C107" i="17"/>
  <c r="D106" i="17"/>
  <c r="C106" i="17"/>
  <c r="D105" i="17"/>
  <c r="C105" i="17"/>
  <c r="D104" i="17"/>
  <c r="C104" i="17"/>
  <c r="D103" i="17"/>
  <c r="C103" i="17"/>
  <c r="D102" i="17"/>
  <c r="C102" i="17"/>
  <c r="D101" i="17"/>
  <c r="C101" i="17"/>
  <c r="D100" i="17"/>
  <c r="C100" i="17"/>
  <c r="D99" i="17"/>
  <c r="C99" i="17"/>
  <c r="D98" i="17"/>
  <c r="C98" i="17"/>
  <c r="D88" i="17"/>
  <c r="D87" i="17"/>
  <c r="D86" i="17"/>
  <c r="D85" i="17"/>
  <c r="D84" i="17"/>
  <c r="D83" i="17"/>
  <c r="D82" i="17"/>
  <c r="D81" i="17"/>
  <c r="D80" i="17"/>
  <c r="D79" i="17"/>
  <c r="D78" i="17"/>
  <c r="D77" i="17"/>
  <c r="D76" i="17"/>
  <c r="D75" i="17"/>
  <c r="D74" i="17"/>
  <c r="D73" i="17"/>
  <c r="D72" i="17"/>
  <c r="D71" i="17"/>
  <c r="D70" i="17"/>
  <c r="D69" i="17"/>
  <c r="D59" i="17"/>
  <c r="D58" i="17"/>
  <c r="D57" i="17"/>
  <c r="D56" i="17"/>
  <c r="D55" i="17"/>
  <c r="D54" i="17"/>
  <c r="D53" i="17"/>
  <c r="D52" i="17"/>
  <c r="D51" i="17"/>
  <c r="D50" i="17"/>
  <c r="D49" i="17"/>
  <c r="D48" i="17"/>
  <c r="D47" i="17"/>
  <c r="D46" i="17"/>
  <c r="D45" i="17"/>
  <c r="D44" i="17"/>
  <c r="D43" i="17"/>
  <c r="D42" i="17"/>
  <c r="D41" i="17"/>
  <c r="D40" i="17"/>
  <c r="D30" i="17"/>
  <c r="D29" i="17"/>
  <c r="D28" i="17"/>
  <c r="D27" i="17"/>
  <c r="D26" i="17"/>
  <c r="D25" i="17"/>
  <c r="D24" i="17"/>
  <c r="D23" i="17"/>
  <c r="D22" i="17"/>
  <c r="D21" i="17"/>
  <c r="D20" i="17"/>
  <c r="D19" i="17"/>
  <c r="D18" i="17"/>
  <c r="D17" i="17"/>
  <c r="D16" i="17"/>
  <c r="D15" i="17"/>
  <c r="D14" i="17"/>
  <c r="D13" i="17"/>
  <c r="D12" i="17"/>
  <c r="D11" i="17"/>
  <c r="C88" i="17"/>
  <c r="C87" i="17"/>
  <c r="C86" i="17"/>
  <c r="C85" i="17"/>
  <c r="C84" i="17"/>
  <c r="C83" i="17"/>
  <c r="C82" i="17"/>
  <c r="C81" i="17"/>
  <c r="C80" i="17"/>
  <c r="C79" i="17"/>
  <c r="C78" i="17"/>
  <c r="C77" i="17"/>
  <c r="C76" i="17"/>
  <c r="C75" i="17"/>
  <c r="C74" i="17"/>
  <c r="C73" i="17"/>
  <c r="C72" i="17"/>
  <c r="C71" i="17"/>
  <c r="C70" i="17"/>
  <c r="C69" i="17"/>
  <c r="C59" i="17"/>
  <c r="C58" i="17"/>
  <c r="C57" i="17"/>
  <c r="C56" i="17"/>
  <c r="C55" i="17"/>
  <c r="C54" i="17"/>
  <c r="C53" i="17"/>
  <c r="C52" i="17"/>
  <c r="C51" i="17"/>
  <c r="C50" i="17"/>
  <c r="C49" i="17"/>
  <c r="C48" i="17"/>
  <c r="C47" i="17"/>
  <c r="C46" i="17"/>
  <c r="C45" i="17"/>
  <c r="C44" i="17"/>
  <c r="C43" i="17"/>
  <c r="C42" i="17"/>
  <c r="C41" i="17"/>
  <c r="C40" i="17"/>
  <c r="C30" i="17"/>
  <c r="C29" i="17"/>
  <c r="C28" i="17"/>
  <c r="C27" i="17"/>
  <c r="C26" i="17"/>
  <c r="C25" i="17"/>
  <c r="C24" i="17"/>
  <c r="C23" i="17"/>
  <c r="C22" i="17"/>
  <c r="C21" i="17"/>
  <c r="C20" i="17"/>
  <c r="C19" i="17"/>
  <c r="C18" i="17"/>
  <c r="C17" i="17"/>
  <c r="C16" i="17"/>
  <c r="C15" i="17"/>
  <c r="C14" i="17"/>
  <c r="C13" i="17"/>
  <c r="C12" i="17"/>
  <c r="C11" i="17"/>
  <c r="B33" i="9"/>
  <c r="B32" i="9"/>
</calcChain>
</file>

<file path=xl/sharedStrings.xml><?xml version="1.0" encoding="utf-8"?>
<sst xmlns="http://schemas.openxmlformats.org/spreadsheetml/2006/main" count="1068" uniqueCount="225">
  <si>
    <t>Residential</t>
  </si>
  <si>
    <t>Document type:</t>
  </si>
  <si>
    <t>Sector:</t>
  </si>
  <si>
    <t>Document description:</t>
  </si>
  <si>
    <t>Cell colour legend</t>
  </si>
  <si>
    <t>aaa</t>
  </si>
  <si>
    <t>Model input</t>
  </si>
  <si>
    <t>Model input based on own assumptions</t>
  </si>
  <si>
    <t>Tab colour legend</t>
  </si>
  <si>
    <t>VEDA-TIMES data input tables</t>
  </si>
  <si>
    <t>Table of contents</t>
  </si>
  <si>
    <t>Sheet</t>
  </si>
  <si>
    <t>Description</t>
  </si>
  <si>
    <t>Conversion factors</t>
  </si>
  <si>
    <t>Conversion ktoe to PJ</t>
  </si>
  <si>
    <t>Conversion GWh to PJ</t>
  </si>
  <si>
    <t>All demand sectors</t>
  </si>
  <si>
    <t>Scenario template</t>
  </si>
  <si>
    <t>Dem_Fractions</t>
  </si>
  <si>
    <t>TS_Fractions</t>
  </si>
  <si>
    <t>Attribute</t>
  </si>
  <si>
    <t>COM_FR</t>
  </si>
  <si>
    <t>CSET_CN</t>
  </si>
  <si>
    <t>Timeslice</t>
  </si>
  <si>
    <t>~TFM_INS</t>
  </si>
  <si>
    <t>G_YRFR</t>
  </si>
  <si>
    <t>\I:</t>
  </si>
  <si>
    <t>Fractions</t>
  </si>
  <si>
    <t>Timeslice Code</t>
  </si>
  <si>
    <t>Commodity name</t>
  </si>
  <si>
    <t>Commodity description</t>
  </si>
  <si>
    <t>*Description</t>
  </si>
  <si>
    <t>*</t>
  </si>
  <si>
    <t>LimType</t>
  </si>
  <si>
    <t>FX</t>
  </si>
  <si>
    <t>Sources</t>
  </si>
  <si>
    <t>Component</t>
  </si>
  <si>
    <t>Source</t>
  </si>
  <si>
    <t>Type of data</t>
  </si>
  <si>
    <t>This template holds assumptions regarding timeslice definition and prrduction and consumption intra-annual profiles</t>
  </si>
  <si>
    <t>Brazil</t>
  </si>
  <si>
    <t>BRA</t>
  </si>
  <si>
    <t>AllRegions</t>
  </si>
  <si>
    <t>P_OCE</t>
  </si>
  <si>
    <t>FLO_FR</t>
  </si>
  <si>
    <r>
      <rPr>
        <u/>
        <sz val="11"/>
        <rFont val="Calibri"/>
        <family val="2"/>
        <scheme val="minor"/>
      </rPr>
      <t>Veda inputs:</t>
    </r>
    <r>
      <rPr>
        <sz val="11"/>
        <rFont val="Calibri"/>
        <family val="2"/>
        <scheme val="minor"/>
      </rPr>
      <t xml:space="preserve"> timeslices length</t>
    </r>
  </si>
  <si>
    <r>
      <rPr>
        <u/>
        <sz val="11"/>
        <rFont val="Calibri"/>
        <family val="2"/>
        <scheme val="minor"/>
      </rPr>
      <t>Veda inputs:</t>
    </r>
    <r>
      <rPr>
        <sz val="11"/>
        <rFont val="Calibri"/>
        <family val="2"/>
        <scheme val="minor"/>
      </rPr>
      <t xml:space="preserve"> demand commodity fractions by service</t>
    </r>
  </si>
  <si>
    <t>IND</t>
  </si>
  <si>
    <t>P_HYD</t>
  </si>
  <si>
    <t>Calculated value (not recommended to directly modify) or not applicable</t>
  </si>
  <si>
    <t>Energy balance breakdown and other elaborations</t>
  </si>
  <si>
    <t>External data sources</t>
  </si>
  <si>
    <t>Model regions</t>
  </si>
  <si>
    <r>
      <t>Regionalisation of the</t>
    </r>
    <r>
      <rPr>
        <b/>
        <sz val="12"/>
        <color theme="0"/>
        <rFont val="Calibri"/>
        <family val="2"/>
        <scheme val="minor"/>
      </rPr>
      <t xml:space="preserve"> TIMES model</t>
    </r>
  </si>
  <si>
    <t>List of countries</t>
  </si>
  <si>
    <t>AFE</t>
  </si>
  <si>
    <t>Eastern Africa</t>
  </si>
  <si>
    <t>AFN</t>
  </si>
  <si>
    <t>Northern Africa</t>
  </si>
  <si>
    <t>AFZ</t>
  </si>
  <si>
    <t>Southern Africa</t>
  </si>
  <si>
    <t>AFW</t>
  </si>
  <si>
    <t>Western Africa</t>
  </si>
  <si>
    <t>ANZ</t>
  </si>
  <si>
    <t>Australia and New Zealand</t>
  </si>
  <si>
    <t>ASC</t>
  </si>
  <si>
    <t>Central Asia</t>
  </si>
  <si>
    <t>ASE</t>
  </si>
  <si>
    <t>Southeast Asia</t>
  </si>
  <si>
    <t>ASO</t>
  </si>
  <si>
    <t>South Asia</t>
  </si>
  <si>
    <t>CAN</t>
  </si>
  <si>
    <t>Canada</t>
  </si>
  <si>
    <t>CHN</t>
  </si>
  <si>
    <t>ENE</t>
  </si>
  <si>
    <t>Non-EU Eastern Europe</t>
  </si>
  <si>
    <t>ENW</t>
  </si>
  <si>
    <t>Non-EU Western Europe</t>
  </si>
  <si>
    <t>EUE</t>
  </si>
  <si>
    <t>Eastern Europe Union</t>
  </si>
  <si>
    <t>EUW</t>
  </si>
  <si>
    <t>Western Europe Union</t>
  </si>
  <si>
    <t>IDN</t>
  </si>
  <si>
    <t>India</t>
  </si>
  <si>
    <t>JPN</t>
  </si>
  <si>
    <t>Japan</t>
  </si>
  <si>
    <t>LAM</t>
  </si>
  <si>
    <t>Latin America</t>
  </si>
  <si>
    <t>MEA</t>
  </si>
  <si>
    <t>MEX</t>
  </si>
  <si>
    <t>Mexico</t>
  </si>
  <si>
    <t>RUS</t>
  </si>
  <si>
    <t>USA</t>
  </si>
  <si>
    <t>United States</t>
  </si>
  <si>
    <t>Time slices fraction</t>
  </si>
  <si>
    <t>CSP</t>
  </si>
  <si>
    <t>Q1B1</t>
  </si>
  <si>
    <t>Q1B2</t>
  </si>
  <si>
    <t>Q1B3</t>
  </si>
  <si>
    <t>Q1B4</t>
  </si>
  <si>
    <t>Q1B5</t>
  </si>
  <si>
    <t>Q2B1</t>
  </si>
  <si>
    <t>Q2B2</t>
  </si>
  <si>
    <t>Q2B3</t>
  </si>
  <si>
    <t>Q2B4</t>
  </si>
  <si>
    <t>Q2B5</t>
  </si>
  <si>
    <t>Q3B1</t>
  </si>
  <si>
    <t>Q3B2</t>
  </si>
  <si>
    <t>Q3B3</t>
  </si>
  <si>
    <t>Q3B4</t>
  </si>
  <si>
    <t>Q3B5</t>
  </si>
  <si>
    <t>Q4B1</t>
  </si>
  <si>
    <t>Q4B2</t>
  </si>
  <si>
    <t>Q4B3</t>
  </si>
  <si>
    <t>Q4B4</t>
  </si>
  <si>
    <t>Q4B5</t>
  </si>
  <si>
    <t>season</t>
  </si>
  <si>
    <t>start_date</t>
  </si>
  <si>
    <t>end_date</t>
  </si>
  <si>
    <t>block</t>
  </si>
  <si>
    <t>h_start</t>
  </si>
  <si>
    <t>h_end</t>
  </si>
  <si>
    <t>Q1</t>
  </si>
  <si>
    <t>B1</t>
  </si>
  <si>
    <t>Q2</t>
  </si>
  <si>
    <t>B2</t>
  </si>
  <si>
    <t>Q3</t>
  </si>
  <si>
    <t>B3</t>
  </si>
  <si>
    <t>Q4</t>
  </si>
  <si>
    <t>B4</t>
  </si>
  <si>
    <t>B5</t>
  </si>
  <si>
    <t>Assumed parameters</t>
  </si>
  <si>
    <t>PSET_Set</t>
  </si>
  <si>
    <t>Technology group</t>
  </si>
  <si>
    <t>Solar PV</t>
  </si>
  <si>
    <t>P_SOL-PV</t>
  </si>
  <si>
    <t>Technology:</t>
  </si>
  <si>
    <t>Reference set:</t>
  </si>
  <si>
    <t>SolarPV</t>
  </si>
  <si>
    <t>Solar CSP</t>
  </si>
  <si>
    <t>P_SOL-CSP</t>
  </si>
  <si>
    <t>Wind onshore</t>
  </si>
  <si>
    <t>P_WIN-ON</t>
  </si>
  <si>
    <t>Windon</t>
  </si>
  <si>
    <t>Wind offshore</t>
  </si>
  <si>
    <t>P_WIN-OF</t>
  </si>
  <si>
    <t>Windoff</t>
  </si>
  <si>
    <t>Target sheet:</t>
  </si>
  <si>
    <t>Hydro</t>
  </si>
  <si>
    <t>Production profiles for renewable energy sources</t>
  </si>
  <si>
    <t>Source:</t>
  </si>
  <si>
    <t>Own elaborations from PLEXOS-World</t>
  </si>
  <si>
    <t>Ocean energy</t>
  </si>
  <si>
    <t xml:space="preserve">Demand profiles </t>
  </si>
  <si>
    <t>Production profiles</t>
  </si>
  <si>
    <t>PLEXOS-World</t>
  </si>
  <si>
    <t>Capacity factors</t>
  </si>
  <si>
    <t>Demand profiles</t>
  </si>
  <si>
    <t>Hourly load curve</t>
  </si>
  <si>
    <t>RNW_Production profiles</t>
  </si>
  <si>
    <r>
      <rPr>
        <u/>
        <sz val="11"/>
        <rFont val="Calibri"/>
        <family val="2"/>
        <scheme val="minor"/>
      </rPr>
      <t>Veda inputs:</t>
    </r>
    <r>
      <rPr>
        <sz val="11"/>
        <rFont val="Calibri"/>
        <family val="2"/>
        <scheme val="minor"/>
      </rPr>
      <t xml:space="preserve"> production profiles by type of technology</t>
    </r>
  </si>
  <si>
    <t>Original developer:</t>
  </si>
  <si>
    <t>Model repository:</t>
  </si>
  <si>
    <t>Licence:</t>
  </si>
  <si>
    <t>CC BY-NC-SA 4.0 (unless specified otherwise)</t>
  </si>
  <si>
    <t>https://creativecommons.org/licenses/by-nc-sa/4.0/</t>
  </si>
  <si>
    <t>Conventions</t>
  </si>
  <si>
    <t>Base-year:</t>
  </si>
  <si>
    <t>ELCC, ELCD</t>
  </si>
  <si>
    <t>CHL</t>
  </si>
  <si>
    <t>EUM</t>
  </si>
  <si>
    <t>MDA</t>
  </si>
  <si>
    <t>NIG</t>
  </si>
  <si>
    <t>SKT</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</si>
  <si>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</si>
  <si>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</si>
  <si>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</si>
  <si>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</si>
  <si>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</si>
  <si>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</si>
  <si>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</si>
  <si>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</si>
  <si>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Chile</t>
  </si>
  <si>
    <t>China</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</si>
  <si>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</si>
  <si>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</si>
  <si>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</si>
  <si>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Mediterranean- Europe Union</t>
  </si>
  <si>
    <t>France-Monaco, Italy-San Marino, Spain, Greece, Portugal, Cyprus, Malta</t>
  </si>
  <si>
    <t>Germany, Netherlands, Belgium, Sweden, Austria, Finland, Denmark, Ireland, Luxembourg, Greenland, Faroe Islands, Andorra</t>
  </si>
  <si>
    <t>Indonesia, Philippines, Vietnam</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</si>
  <si>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</si>
  <si>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</si>
  <si>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Mediterranean Asia</t>
  </si>
  <si>
    <t>Turkey, Israel, Syrian Arab Republic, Jordan, Lebanon, State of Palestine</t>
  </si>
  <si>
    <t>Middle East (Gulf States)</t>
  </si>
  <si>
    <t>Iran (Islamic Republic of), Saudi Arabia, United Arab Emirates, Iraq, Qatar, Kuwait, Oman, Bahrain, Yemen</t>
  </si>
  <si>
    <t>Nigeria</t>
  </si>
  <si>
    <t>Russia Federation</t>
  </si>
  <si>
    <t>South Korea, Taiwan</t>
  </si>
  <si>
    <t>Taiwan, Republic of Korea</t>
  </si>
  <si>
    <t>HETC</t>
  </si>
  <si>
    <t>P-C-HPL</t>
  </si>
  <si>
    <t>Pset_PN</t>
  </si>
  <si>
    <t>Process name</t>
  </si>
  <si>
    <t>*SOL*</t>
  </si>
  <si>
    <t>R-THH</t>
  </si>
  <si>
    <t>R-THL</t>
  </si>
  <si>
    <t>R-ACH</t>
  </si>
  <si>
    <t>R-ACL</t>
  </si>
  <si>
    <t>Thermal uses high intensity zone</t>
  </si>
  <si>
    <t>Thermal uses low intensity zone</t>
  </si>
  <si>
    <t>Space cooling high intensity zone</t>
  </si>
  <si>
    <t>Space cooling low intensity zone</t>
  </si>
  <si>
    <t>Original data</t>
  </si>
  <si>
    <t>LOG TABLE</t>
  </si>
  <si>
    <t>Date</t>
  </si>
  <si>
    <t>TAB</t>
  </si>
  <si>
    <t>CELL(s)</t>
  </si>
  <si>
    <t>Description of the change</t>
  </si>
  <si>
    <t>Reduced decimal numbers</t>
  </si>
  <si>
    <t>OMNIA Model</t>
  </si>
  <si>
    <t>E4SMA S.r.l., IMPERIAL</t>
  </si>
  <si>
    <t>Version:</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</si>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</sst>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0"/>
    <numFmt numFmtId="165" formatCode="0.0%"/>
    <numFmt numFmtId="166" formatCode="_ * #,##0.00_ ;_ * \-#,##0.00_ ;_ * &quot;-&quot;??_ ;_ @_ "/>
    <numFmt numFmtId="167" formatCode="_-[$€]* #,##0.00_-;\-[$€]* #,##0.00_-;_-[$€]* &quot;-&quot;??_-;_-@_-"/>
    <numFmt numFmtId="168" formatCode="_-[$€-2]* #,##0.00_-;\-[$€-2]* #,##0.00_-;_-[$€-2]* &quot;-&quot;??_-"/>
    <numFmt numFmtId="169" formatCode="_ * #,##0_ ;_ * \-#,##0_ ;_ * &quot;-&quot;_ ;_ @_ "/>
    <numFmt numFmtId="170" formatCode="_ &quot;kr&quot;\ * #,##0_ ;_ &quot;kr&quot;\ * \-#,##0_ ;_ &quot;kr&quot;\ * &quot;-&quot;_ ;_ @_ "/>
    <numFmt numFmtId="171" formatCode="_ &quot;kr&quot;\ * #,##0.00_ ;_ &quot;kr&quot;\ * \-#,##0.00_ ;_ &quot;kr&quot;\ * &quot;-&quot;??_ ;_ @_ "/>
    <numFmt numFmtId="172" formatCode="_-* #,##0.0000_-;\-* #,##0.0000_-;_-* &quot;-&quot;??_-;_-@_-"/>
    <numFmt numFmtId="173" formatCode="0.0"/>
    <numFmt numFmtId="174" formatCode="0.0000%"/>
    <numFmt numFmtId="175" formatCode="0.00000%"/>
    <numFmt numFmtId="176" formatCode="0.000000%"/>
    <numFmt numFmtId="177" formatCode="0.0000000%"/>
    <numFmt numFmtId="178" formatCode="0.00000"/>
  </numFmts>
  <fonts count="62" x14ac:knownFonts="1">
    <font>
      <sz val="11"/>
      <color theme="1"/>
      <name val="Calibri"/>
      <family val="2"/>
      <scheme val="minor"/>
    </font>
    <font>
      <sz val="11"/>
      <color indexed="8"/>
      <name val="Calibri"/>
      <family val="2"/>
    </font>
    <font>
      <sz val="10"/>
      <name val="Arial"/>
      <family val="2"/>
    </font>
    <font>
      <b/>
      <sz val="10"/>
      <name val="Arial"/>
      <family val="2"/>
    </font>
    <font>
      <b/>
      <sz val="11"/>
      <color indexed="8"/>
      <name val="Calibri"/>
      <family val="2"/>
    </font>
    <font>
      <sz val="10"/>
      <name val="Arial"/>
      <family val="2"/>
      <charset val="161"/>
    </font>
    <font>
      <b/>
      <sz val="10"/>
      <name val="Arial"/>
      <family val="2"/>
      <charset val="161"/>
    </font>
    <font>
      <sz val="11"/>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2"/>
      <name val="Arial"/>
      <family val="2"/>
    </font>
    <font>
      <sz val="10"/>
      <name val="Helvetica"/>
      <family val="2"/>
    </font>
    <font>
      <b/>
      <sz val="12"/>
      <name val="Arial"/>
      <family val="2"/>
      <charset val="161"/>
    </font>
    <font>
      <sz val="8"/>
      <color indexed="9"/>
      <name val="Arial"/>
      <family val="2"/>
      <charset val="161"/>
    </font>
    <font>
      <sz val="8"/>
      <color indexed="9"/>
      <name val="Arial"/>
      <family val="2"/>
    </font>
    <font>
      <b/>
      <sz val="8"/>
      <name val="Arial"/>
      <family val="2"/>
      <charset val="161"/>
    </font>
    <font>
      <b/>
      <sz val="8"/>
      <name val="Arial"/>
      <family val="2"/>
    </font>
    <font>
      <sz val="11"/>
      <color theme="1"/>
      <name val="Calibri"/>
      <family val="2"/>
      <scheme val="minor"/>
    </font>
    <font>
      <sz val="11"/>
      <color theme="0"/>
      <name val="Calibri"/>
      <family val="2"/>
      <scheme val="minor"/>
    </font>
    <font>
      <b/>
      <sz val="11"/>
      <color theme="0"/>
      <name val="Calibri"/>
      <family val="2"/>
      <scheme val="minor"/>
    </font>
    <font>
      <sz val="11"/>
      <color rgb="FF006100"/>
      <name val="Calibri"/>
      <family val="2"/>
      <scheme val="minor"/>
    </font>
    <font>
      <u/>
      <sz val="11"/>
      <color theme="10"/>
      <name val="Calibri"/>
      <family val="2"/>
      <scheme val="minor"/>
    </font>
    <font>
      <b/>
      <sz val="11"/>
      <color theme="1"/>
      <name val="Calibri"/>
      <family val="2"/>
      <scheme val="minor"/>
    </font>
    <font>
      <sz val="11"/>
      <name val="Calibri"/>
      <family val="2"/>
      <scheme val="minor"/>
    </font>
    <font>
      <b/>
      <sz val="16"/>
      <color theme="1"/>
      <name val="Calibri"/>
      <family val="2"/>
      <scheme val="minor"/>
    </font>
    <font>
      <sz val="12"/>
      <color theme="1"/>
      <name val="Calibri"/>
      <family val="2"/>
      <scheme val="minor"/>
    </font>
    <font>
      <b/>
      <u/>
      <sz val="11"/>
      <name val="Calibri"/>
      <family val="2"/>
      <scheme val="minor"/>
    </font>
    <font>
      <b/>
      <sz val="18"/>
      <color theme="1"/>
      <name val="Calibri"/>
      <family val="2"/>
      <scheme val="minor"/>
    </font>
    <font>
      <b/>
      <sz val="11"/>
      <color rgb="FFFF0000"/>
      <name val="Calibri"/>
      <family val="2"/>
      <scheme val="minor"/>
    </font>
    <font>
      <sz val="11"/>
      <color theme="3"/>
      <name val="Calibri"/>
      <family val="2"/>
      <scheme val="minor"/>
    </font>
    <font>
      <b/>
      <sz val="14"/>
      <color theme="0"/>
      <name val="Calibri"/>
      <family val="2"/>
      <scheme val="minor"/>
    </font>
    <font>
      <sz val="11"/>
      <color rgb="FF000000"/>
      <name val="Calibri"/>
      <family val="2"/>
    </font>
    <font>
      <b/>
      <sz val="11"/>
      <color indexed="12"/>
      <name val="Calibri"/>
      <family val="2"/>
      <scheme val="minor"/>
    </font>
    <font>
      <sz val="10"/>
      <color theme="1"/>
      <name val="Calibri"/>
      <family val="2"/>
      <scheme val="minor"/>
    </font>
    <font>
      <sz val="14"/>
      <color theme="1"/>
      <name val="Calibri"/>
      <family val="2"/>
      <scheme val="minor"/>
    </font>
    <font>
      <b/>
      <sz val="14"/>
      <color theme="1"/>
      <name val="Calibri"/>
      <family val="2"/>
      <scheme val="minor"/>
    </font>
    <font>
      <b/>
      <sz val="11"/>
      <name val="Calibri"/>
      <family val="2"/>
      <scheme val="minor"/>
    </font>
    <font>
      <u/>
      <sz val="11"/>
      <name val="Calibri"/>
      <family val="2"/>
      <scheme val="minor"/>
    </font>
    <font>
      <sz val="11"/>
      <color theme="5" tint="0.59999389629810485"/>
      <name val="Calibri"/>
      <family val="2"/>
      <scheme val="minor"/>
    </font>
    <font>
      <b/>
      <sz val="12"/>
      <color theme="0"/>
      <name val="Calibri"/>
      <family val="2"/>
    </font>
    <font>
      <b/>
      <sz val="12"/>
      <color theme="0"/>
      <name val="Calibri"/>
      <family val="2"/>
      <scheme val="minor"/>
    </font>
    <font>
      <b/>
      <sz val="12"/>
      <color rgb="FFFFFFFF"/>
      <name val="Calibri"/>
      <family val="2"/>
    </font>
    <font>
      <sz val="9"/>
      <color rgb="FF000000"/>
      <name val="Calibri"/>
      <family val="2"/>
    </font>
    <font>
      <sz val="9"/>
      <name val="Calibri"/>
      <family val="2"/>
    </font>
    <font>
      <sz val="16"/>
      <color theme="1"/>
      <name val="Calibri"/>
      <family val="2"/>
      <scheme val="minor"/>
    </font>
    <font>
      <b/>
      <u/>
      <sz val="11"/>
      <color theme="1"/>
      <name val="Calibri"/>
      <family val="2"/>
      <scheme val="minor"/>
    </font>
    <font>
      <sz val="12"/>
      <color rgb="FFFF0000"/>
      <name val="Calibri"/>
      <family val="2"/>
      <scheme val="minor"/>
    </font>
    <font>
      <b/>
      <sz val="11"/>
      <color rgb="FF000027"/>
      <name val="Calibri"/>
      <family val="2"/>
      <scheme val="minor"/>
    </font>
    <font>
      <b/>
      <sz val="24"/>
      <color theme="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theme="5" tint="0.79998168889431442"/>
        <bgColor indexed="65"/>
      </patternFill>
    </fill>
    <fill>
      <patternFill patternType="solid">
        <fgColor rgb="FFC6EFCE"/>
      </patternFill>
    </fill>
    <fill>
      <patternFill patternType="solid">
        <fgColor theme="9" tint="0.59996337778862885"/>
        <bgColor theme="9" tint="0.59996337778862885"/>
      </patternFill>
    </fill>
    <fill>
      <patternFill patternType="solid">
        <fgColor theme="7" tint="0.79998168889431442"/>
        <bgColor indexed="64"/>
      </patternFill>
    </fill>
    <fill>
      <patternFill patternType="solid">
        <fgColor theme="0"/>
        <bgColor indexed="64"/>
      </patternFill>
    </fill>
    <fill>
      <patternFill patternType="solid">
        <fgColor theme="5" tint="0.39997558519241921"/>
        <bgColor indexed="65"/>
      </patternFill>
    </fill>
    <fill>
      <patternFill patternType="solid">
        <fgColor theme="6"/>
      </patternFill>
    </fill>
    <fill>
      <patternFill patternType="solid">
        <fgColor theme="3"/>
        <bgColor indexed="64"/>
      </patternFill>
    </fill>
    <fill>
      <patternFill patternType="solid">
        <fgColor theme="9" tint="0.59999389629810485"/>
        <bgColor indexed="64"/>
      </patternFill>
    </fill>
    <fill>
      <patternFill patternType="solid">
        <fgColor rgb="FFF2DDDC"/>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44546A"/>
        <bgColor indexed="64"/>
      </patternFill>
    </fill>
  </fills>
  <borders count="4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theme="0"/>
      </top>
      <bottom/>
      <diagonal/>
    </border>
    <border>
      <left/>
      <right/>
      <top style="thin">
        <color theme="0"/>
      </top>
      <bottom style="medium">
        <color theme="0"/>
      </bottom>
      <diagonal/>
    </border>
    <border>
      <left/>
      <right/>
      <top style="medium">
        <color rgb="FFFFFFFF"/>
      </top>
      <bottom style="medium">
        <color rgb="FFFFFFFF"/>
      </bottom>
      <diagonal/>
    </border>
    <border>
      <left style="thin">
        <color indexed="64"/>
      </left>
      <right style="thin">
        <color indexed="64"/>
      </right>
      <top style="medium">
        <color rgb="FFFFFFFF"/>
      </top>
      <bottom style="thin">
        <color indexed="64"/>
      </bottom>
      <diagonal/>
    </border>
    <border>
      <left style="thin">
        <color rgb="FF000000"/>
      </left>
      <right style="thin">
        <color rgb="FF000000"/>
      </right>
      <top style="medium">
        <color rgb="FFFFFFFF"/>
      </top>
      <bottom style="thin">
        <color rgb="FF000000"/>
      </bottom>
      <diagonal/>
    </border>
    <border>
      <left style="thin">
        <color rgb="FF000000"/>
      </left>
      <right style="thin">
        <color indexed="64"/>
      </right>
      <top style="medium">
        <color rgb="FFFFFFFF"/>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rgb="FF000000"/>
      </right>
      <top/>
      <bottom style="thin">
        <color indexed="64"/>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style="thin">
        <color indexed="64"/>
      </left>
      <right/>
      <top style="thin">
        <color auto="1"/>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440">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0" fillId="27"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20" fillId="20" borderId="1" applyNumberFormat="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0" fontId="11" fillId="21" borderId="3" applyNumberFormat="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7" fillId="7" borderId="2" applyNumberFormat="0" applyAlignment="0" applyProtection="0"/>
    <xf numFmtId="0" fontId="4" fillId="0" borderId="4" applyNumberFormat="0" applyFill="0" applyAlignment="0" applyProtection="0"/>
    <xf numFmtId="0" fontId="12" fillId="0" borderId="0" applyNumberForma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3"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4" fillId="0" borderId="0" applyNumberFormat="0" applyFill="0" applyBorder="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2" fillId="0" borderId="0"/>
    <xf numFmtId="0" fontId="30" fillId="0" borderId="0"/>
    <xf numFmtId="0" fontId="30" fillId="0" borderId="0"/>
    <xf numFmtId="0" fontId="5" fillId="0" borderId="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1" fillId="0" borderId="0"/>
    <xf numFmtId="0" fontId="30" fillId="0" borderId="0"/>
    <xf numFmtId="0" fontId="1" fillId="0" borderId="0"/>
    <xf numFmtId="0" fontId="1" fillId="0" borderId="0"/>
    <xf numFmtId="0" fontId="30" fillId="0" borderId="0"/>
    <xf numFmtId="0" fontId="30" fillId="0" borderId="0"/>
    <xf numFmtId="0" fontId="30" fillId="0" borderId="0"/>
    <xf numFmtId="0" fontId="1" fillId="0" borderId="0"/>
    <xf numFmtId="0" fontId="1" fillId="0" borderId="0"/>
    <xf numFmtId="0" fontId="1" fillId="0" borderId="0"/>
    <xf numFmtId="0" fontId="30" fillId="0" borderId="0"/>
    <xf numFmtId="0" fontId="30" fillId="0" borderId="0"/>
    <xf numFmtId="0" fontId="5" fillId="0" borderId="0"/>
    <xf numFmtId="0" fontId="30" fillId="0" borderId="0"/>
    <xf numFmtId="0" fontId="30" fillId="0" borderId="0"/>
    <xf numFmtId="0" fontId="30" fillId="0" borderId="0"/>
    <xf numFmtId="0" fontId="30" fillId="0" borderId="0"/>
    <xf numFmtId="0" fontId="5" fillId="0" borderId="0"/>
    <xf numFmtId="0" fontId="5" fillId="0" borderId="0"/>
    <xf numFmtId="0" fontId="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1" fillId="0" borderId="0"/>
    <xf numFmtId="0" fontId="1" fillId="0" borderId="0"/>
    <xf numFmtId="0" fontId="1" fillId="0" borderId="0"/>
    <xf numFmtId="0" fontId="30" fillId="0" borderId="0"/>
    <xf numFmtId="0" fontId="30" fillId="0" borderId="0"/>
    <xf numFmtId="0" fontId="2" fillId="0" borderId="0"/>
    <xf numFmtId="0" fontId="30" fillId="0" borderId="0"/>
    <xf numFmtId="0" fontId="1" fillId="0" borderId="0"/>
    <xf numFmtId="0" fontId="1" fillId="0" borderId="0"/>
    <xf numFmtId="0" fontId="2" fillId="0" borderId="0"/>
    <xf numFmtId="0" fontId="1" fillId="0" borderId="0"/>
    <xf numFmtId="0" fontId="1" fillId="0" borderId="0"/>
    <xf numFmtId="0" fontId="2" fillId="0" borderId="0"/>
    <xf numFmtId="0" fontId="30" fillId="0" borderId="0"/>
    <xf numFmtId="0" fontId="30" fillId="0" borderId="0"/>
    <xf numFmtId="0" fontId="2" fillId="0" borderId="0"/>
    <xf numFmtId="0" fontId="30" fillId="0" borderId="0"/>
    <xf numFmtId="0" fontId="5" fillId="0" borderId="0"/>
    <xf numFmtId="0" fontId="30" fillId="0" borderId="0"/>
    <xf numFmtId="0" fontId="2" fillId="0" borderId="0"/>
    <xf numFmtId="0" fontId="2" fillId="0" borderId="0"/>
    <xf numFmtId="0" fontId="1" fillId="0" borderId="0"/>
    <xf numFmtId="0" fontId="1" fillId="0" borderId="0"/>
    <xf numFmtId="0" fontId="1" fillId="0" borderId="0"/>
    <xf numFmtId="0" fontId="30" fillId="0" borderId="0"/>
    <xf numFmtId="0" fontId="30" fillId="0" borderId="0"/>
    <xf numFmtId="0" fontId="2" fillId="0" borderId="0"/>
    <xf numFmtId="0" fontId="30" fillId="0" borderId="0"/>
    <xf numFmtId="0" fontId="30" fillId="0" borderId="0"/>
    <xf numFmtId="0" fontId="1" fillId="0" borderId="0"/>
    <xf numFmtId="0" fontId="1" fillId="0" borderId="0"/>
    <xf numFmtId="0" fontId="2" fillId="0" borderId="0"/>
    <xf numFmtId="0" fontId="1" fillId="0" borderId="0"/>
    <xf numFmtId="0" fontId="1" fillId="0" borderId="0"/>
    <xf numFmtId="0" fontId="2" fillId="0" borderId="0"/>
    <xf numFmtId="0" fontId="5" fillId="0" borderId="0"/>
    <xf numFmtId="0" fontId="5" fillId="0" borderId="0"/>
    <xf numFmtId="0" fontId="2" fillId="0" borderId="0"/>
    <xf numFmtId="0" fontId="5" fillId="0" borderId="0"/>
    <xf numFmtId="0" fontId="5" fillId="0" borderId="0"/>
    <xf numFmtId="0" fontId="5" fillId="0" borderId="0"/>
    <xf numFmtId="0" fontId="2" fillId="0" borderId="0"/>
    <xf numFmtId="0" fontId="30" fillId="0" borderId="0"/>
    <xf numFmtId="0" fontId="30" fillId="0" borderId="0"/>
    <xf numFmtId="0" fontId="2" fillId="0" borderId="0"/>
    <xf numFmtId="0" fontId="30" fillId="0" borderId="0"/>
    <xf numFmtId="0" fontId="30" fillId="0" borderId="0"/>
    <xf numFmtId="0" fontId="5" fillId="0" borderId="0"/>
    <xf numFmtId="0" fontId="30" fillId="0" borderId="0"/>
    <xf numFmtId="0" fontId="30" fillId="0" borderId="0"/>
    <xf numFmtId="0" fontId="30" fillId="0" borderId="0"/>
    <xf numFmtId="0" fontId="2" fillId="0" borderId="0"/>
    <xf numFmtId="0" fontId="30" fillId="0" borderId="0"/>
    <xf numFmtId="0" fontId="5" fillId="0" borderId="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30" fillId="0" borderId="0"/>
    <xf numFmtId="0" fontId="30" fillId="0" borderId="0"/>
    <xf numFmtId="164" fontId="2" fillId="29" borderId="0">
      <alignment horizontal="center" vertical="center"/>
    </xf>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5" fillId="23" borderId="9" applyNumberFormat="0" applyFont="0" applyAlignment="0" applyProtection="0"/>
    <xf numFmtId="0" fontId="2" fillId="23" borderId="9" applyNumberFormat="0" applyFont="0" applyAlignment="0" applyProtection="0"/>
    <xf numFmtId="0" fontId="5" fillId="23" borderId="9" applyNumberFormat="0" applyFont="0" applyAlignment="0" applyProtection="0"/>
    <xf numFmtId="0" fontId="5" fillId="23" borderId="9" applyNumberFormat="0" applyFont="0" applyAlignment="0" applyProtection="0"/>
    <xf numFmtId="0" fontId="5" fillId="23" borderId="9" applyNumberFormat="0" applyFont="0" applyAlignment="0" applyProtection="0"/>
    <xf numFmtId="0" fontId="5" fillId="23" borderId="9" applyNumberFormat="0" applyFont="0" applyAlignment="0" applyProtection="0"/>
    <xf numFmtId="0" fontId="5" fillId="23" borderId="9" applyNumberFormat="0" applyFon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0" fontId="20" fillId="20" borderId="1" applyNumberFormat="0" applyAlignment="0" applyProtection="0"/>
    <xf numFmtId="9" fontId="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24" fillId="0" borderId="0" applyFont="0" applyFill="0" applyBorder="0" applyAlignment="0" applyProtection="0"/>
    <xf numFmtId="169" fontId="24" fillId="0" borderId="0" applyFont="0" applyFill="0" applyBorder="0" applyAlignment="0" applyProtection="0"/>
    <xf numFmtId="170" fontId="24" fillId="0" borderId="0" applyFont="0" applyFill="0" applyBorder="0" applyAlignment="0" applyProtection="0"/>
    <xf numFmtId="0" fontId="9" fillId="3" borderId="0" applyNumberFormat="0" applyBorder="0" applyAlignment="0" applyProtection="0"/>
    <xf numFmtId="0" fontId="2" fillId="0" borderId="0"/>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 fillId="0" borderId="10" applyNumberFormat="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2" fillId="0" borderId="10" applyNumberFormat="0" applyFill="0" applyProtection="0">
      <alignment horizontal="right"/>
    </xf>
    <xf numFmtId="49" fontId="5" fillId="0" borderId="10" applyFill="0" applyProtection="0">
      <alignment horizontal="right"/>
    </xf>
    <xf numFmtId="0" fontId="3"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3"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3"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2"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7"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49" fontId="5" fillId="0" borderId="10" applyFill="0" applyProtection="0">
      <alignment horizontal="right"/>
    </xf>
    <xf numFmtId="49" fontId="2"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49" fontId="5" fillId="0" borderId="10" applyFill="0" applyProtection="0">
      <alignment horizontal="right"/>
    </xf>
    <xf numFmtId="0" fontId="6" fillId="24" borderId="10" applyNumberFormat="0" applyProtection="0">
      <alignment horizontal="right"/>
    </xf>
    <xf numFmtId="0" fontId="3"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6" fillId="24" borderId="10" applyNumberFormat="0" applyProtection="0">
      <alignment horizontal="right"/>
    </xf>
    <xf numFmtId="0" fontId="25" fillId="24" borderId="0" applyNumberFormat="0" applyBorder="0" applyProtection="0">
      <alignment horizontal="left"/>
    </xf>
    <xf numFmtId="0" fontId="23"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25" fillId="24" borderId="0" applyNumberFormat="0" applyBorder="0" applyProtection="0">
      <alignment horizontal="left"/>
    </xf>
    <xf numFmtId="0" fontId="6" fillId="24" borderId="10" applyNumberFormat="0" applyProtection="0">
      <alignment horizontal="left"/>
    </xf>
    <xf numFmtId="0" fontId="3"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6" fillId="24" borderId="10" applyNumberFormat="0" applyProtection="0">
      <alignment horizontal="left"/>
    </xf>
    <xf numFmtId="0" fontId="5" fillId="0" borderId="10" applyNumberFormat="0" applyFill="0" applyProtection="0">
      <alignment horizontal="right"/>
    </xf>
    <xf numFmtId="0" fontId="2"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5" fillId="0" borderId="10" applyNumberFormat="0" applyFill="0" applyProtection="0">
      <alignment horizontal="right"/>
    </xf>
    <xf numFmtId="0" fontId="26" fillId="25" borderId="0" applyNumberFormat="0" applyBorder="0" applyProtection="0">
      <alignment horizontal="left"/>
    </xf>
    <xf numFmtId="0" fontId="27"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6" fillId="25" borderId="0" applyNumberFormat="0" applyBorder="0" applyProtection="0">
      <alignment horizontal="left"/>
    </xf>
    <xf numFmtId="0" fontId="28" fillId="26" borderId="0" applyNumberFormat="0" applyBorder="0" applyProtection="0">
      <alignment horizontal="left"/>
    </xf>
    <xf numFmtId="0" fontId="29"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8" fillId="26" borderId="0" applyNumberFormat="0" applyBorder="0" applyProtection="0">
      <alignment horizontal="left"/>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4" fillId="0" borderId="4" applyNumberFormat="0" applyFill="0" applyAlignment="0" applyProtection="0"/>
    <xf numFmtId="0" fontId="21" fillId="0" borderId="0" applyNumberFormat="0" applyFill="0" applyBorder="0" applyAlignment="0" applyProtection="0"/>
    <xf numFmtId="0" fontId="14"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171" fontId="24" fillId="0" borderId="0" applyFont="0" applyFill="0" applyBorder="0" applyAlignment="0" applyProtection="0"/>
    <xf numFmtId="0" fontId="18" fillId="0" borderId="8"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1" fillId="21" borderId="3" applyNumberFormat="0" applyAlignment="0" applyProtection="0"/>
    <xf numFmtId="0" fontId="5" fillId="0" borderId="0"/>
    <xf numFmtId="0" fontId="5" fillId="0" borderId="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0" fillId="0" borderId="0"/>
    <xf numFmtId="0" fontId="30" fillId="0" borderId="0"/>
    <xf numFmtId="0" fontId="30" fillId="0" borderId="0"/>
    <xf numFmtId="0" fontId="2" fillId="0" borderId="0"/>
    <xf numFmtId="0" fontId="30" fillId="36" borderId="0" applyNumberFormat="0" applyFont="0" applyBorder="0" applyAlignment="0" applyProtection="0"/>
    <xf numFmtId="0" fontId="2" fillId="0" borderId="0"/>
    <xf numFmtId="0" fontId="2" fillId="0" borderId="0"/>
    <xf numFmtId="0" fontId="2" fillId="0" borderId="0"/>
    <xf numFmtId="0" fontId="30" fillId="0" borderId="0"/>
    <xf numFmtId="43" fontId="30" fillId="0" borderId="0" applyFont="0" applyFill="0" applyBorder="0" applyAlignment="0" applyProtection="0"/>
    <xf numFmtId="0" fontId="38" fillId="0" borderId="0"/>
    <xf numFmtId="0" fontId="30" fillId="0" borderId="0"/>
    <xf numFmtId="0" fontId="30" fillId="0" borderId="0"/>
  </cellStyleXfs>
  <cellXfs count="140">
    <xf numFmtId="0" fontId="0" fillId="0" borderId="0" xfId="0"/>
    <xf numFmtId="0" fontId="35" fillId="0" borderId="0" xfId="0" applyFont="1" applyAlignment="1">
      <alignment vertical="center"/>
    </xf>
    <xf numFmtId="0" fontId="0" fillId="0" borderId="0" xfId="0" applyAlignment="1">
      <alignment vertical="center"/>
    </xf>
    <xf numFmtId="0" fontId="37" fillId="0" borderId="0" xfId="0" applyFont="1" applyAlignment="1">
      <alignment vertical="center"/>
    </xf>
    <xf numFmtId="0" fontId="39" fillId="31" borderId="0" xfId="1427" applyFont="1" applyFill="1" applyAlignment="1">
      <alignment vertical="center"/>
    </xf>
    <xf numFmtId="0" fontId="36" fillId="31" borderId="0" xfId="570" applyFont="1" applyFill="1" applyBorder="1" applyAlignment="1">
      <alignment vertical="center"/>
    </xf>
    <xf numFmtId="0" fontId="42" fillId="0" borderId="0" xfId="0" quotePrefix="1" applyFont="1" applyAlignment="1">
      <alignment vertical="center"/>
    </xf>
    <xf numFmtId="0" fontId="43" fillId="34" borderId="14" xfId="0" applyFont="1" applyFill="1" applyBorder="1" applyAlignment="1">
      <alignment vertical="center"/>
    </xf>
    <xf numFmtId="0" fontId="0" fillId="0" borderId="10" xfId="0" applyBorder="1" applyAlignment="1">
      <alignment vertical="center"/>
    </xf>
    <xf numFmtId="0" fontId="32" fillId="34" borderId="18" xfId="0" applyFont="1" applyFill="1" applyBorder="1" applyAlignment="1">
      <alignment horizontal="left" vertical="center"/>
    </xf>
    <xf numFmtId="0" fontId="0" fillId="0" borderId="12" xfId="0" applyBorder="1" applyAlignment="1">
      <alignment vertical="center"/>
    </xf>
    <xf numFmtId="0" fontId="36" fillId="0" borderId="12" xfId="1430" applyFont="1" applyBorder="1" applyAlignment="1">
      <alignment horizontal="left" vertical="center"/>
    </xf>
    <xf numFmtId="0" fontId="0" fillId="0" borderId="13" xfId="0" applyBorder="1" applyAlignment="1">
      <alignment vertical="center"/>
    </xf>
    <xf numFmtId="0" fontId="36" fillId="0" borderId="13" xfId="1430" applyFont="1" applyBorder="1" applyAlignment="1">
      <alignment horizontal="left" vertical="center"/>
    </xf>
    <xf numFmtId="0" fontId="0" fillId="31" borderId="0" xfId="0" applyFill="1" applyAlignment="1">
      <alignment vertical="center"/>
    </xf>
    <xf numFmtId="0" fontId="41" fillId="31" borderId="0" xfId="0" applyFont="1" applyFill="1" applyAlignment="1">
      <alignment vertical="center"/>
    </xf>
    <xf numFmtId="0" fontId="0" fillId="31" borderId="0" xfId="0" applyFill="1" applyAlignment="1">
      <alignment horizontal="left" vertical="center"/>
    </xf>
    <xf numFmtId="0" fontId="37" fillId="31" borderId="0" xfId="0" applyFont="1" applyFill="1" applyAlignment="1">
      <alignment vertical="center"/>
    </xf>
    <xf numFmtId="14" fontId="0" fillId="31" borderId="0" xfId="0" applyNumberFormat="1" applyFill="1" applyAlignment="1">
      <alignment horizontal="left" vertical="center"/>
    </xf>
    <xf numFmtId="0" fontId="30" fillId="31" borderId="0" xfId="1429" applyFill="1" applyAlignment="1">
      <alignment vertical="center"/>
    </xf>
    <xf numFmtId="0" fontId="0" fillId="31" borderId="0" xfId="1429" applyFont="1" applyFill="1" applyAlignment="1">
      <alignment horizontal="left" vertical="center"/>
    </xf>
    <xf numFmtId="0" fontId="40" fillId="0" borderId="0" xfId="0" applyFont="1" applyAlignment="1">
      <alignment horizontal="left" vertical="center"/>
    </xf>
    <xf numFmtId="0" fontId="45" fillId="0" borderId="0" xfId="1430" applyFont="1" applyAlignment="1">
      <alignment horizontal="left" vertical="center"/>
    </xf>
    <xf numFmtId="0" fontId="32" fillId="34" borderId="19" xfId="0" applyFont="1" applyFill="1" applyBorder="1" applyAlignment="1">
      <alignment horizontal="left" vertical="center"/>
    </xf>
    <xf numFmtId="0" fontId="32" fillId="34" borderId="13" xfId="0" applyFont="1" applyFill="1" applyBorder="1"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xf>
    <xf numFmtId="0" fontId="46" fillId="37" borderId="13" xfId="0" applyFont="1" applyFill="1" applyBorder="1" applyAlignment="1">
      <alignment horizontal="left" vertical="center" wrapText="1"/>
    </xf>
    <xf numFmtId="0" fontId="0" fillId="0" borderId="10" xfId="0" applyBorder="1" applyAlignment="1">
      <alignment vertical="center" wrapText="1"/>
    </xf>
    <xf numFmtId="0" fontId="0" fillId="0" borderId="14" xfId="0" applyBorder="1" applyAlignment="1">
      <alignment vertical="center"/>
    </xf>
    <xf numFmtId="0" fontId="0" fillId="0" borderId="11" xfId="0" applyBorder="1" applyAlignment="1">
      <alignment vertical="center"/>
    </xf>
    <xf numFmtId="0" fontId="0" fillId="0" borderId="16" xfId="0" applyBorder="1" applyAlignment="1">
      <alignment vertical="center"/>
    </xf>
    <xf numFmtId="0" fontId="37" fillId="0" borderId="0" xfId="0" applyFont="1" applyAlignment="1">
      <alignment horizontal="left" vertical="center"/>
    </xf>
    <xf numFmtId="0" fontId="0" fillId="0" borderId="13" xfId="0" applyBorder="1" applyAlignment="1">
      <alignment horizontal="left" vertical="center"/>
    </xf>
    <xf numFmtId="0" fontId="0" fillId="31" borderId="16" xfId="0" applyFill="1" applyBorder="1" applyAlignment="1">
      <alignment vertical="center"/>
    </xf>
    <xf numFmtId="0" fontId="0" fillId="31" borderId="11" xfId="1429" applyFont="1" applyFill="1" applyBorder="1" applyAlignment="1">
      <alignment horizontal="left" vertical="center"/>
    </xf>
    <xf numFmtId="0" fontId="36" fillId="35" borderId="10" xfId="0" applyFont="1" applyFill="1" applyBorder="1" applyAlignment="1">
      <alignment vertical="center"/>
    </xf>
    <xf numFmtId="0" fontId="36" fillId="35" borderId="14" xfId="0" applyFont="1" applyFill="1" applyBorder="1" applyAlignment="1">
      <alignment vertical="center"/>
    </xf>
    <xf numFmtId="0" fontId="36" fillId="35" borderId="11" xfId="0" applyFont="1" applyFill="1" applyBorder="1" applyAlignment="1">
      <alignment vertical="center"/>
    </xf>
    <xf numFmtId="0" fontId="36" fillId="35" borderId="16" xfId="0" applyFont="1" applyFill="1" applyBorder="1" applyAlignment="1">
      <alignment vertical="center"/>
    </xf>
    <xf numFmtId="0" fontId="36" fillId="35" borderId="0" xfId="0" applyFont="1" applyFill="1" applyAlignment="1">
      <alignment vertical="center"/>
    </xf>
    <xf numFmtId="0" fontId="0" fillId="0" borderId="14" xfId="1429" applyFont="1" applyBorder="1" applyAlignment="1">
      <alignment vertical="center"/>
    </xf>
    <xf numFmtId="0" fontId="0" fillId="0" borderId="11" xfId="1429" applyFont="1" applyBorder="1" applyAlignment="1">
      <alignment vertical="center"/>
    </xf>
    <xf numFmtId="0" fontId="0" fillId="0" borderId="16" xfId="1429" applyFont="1" applyBorder="1" applyAlignment="1">
      <alignment vertical="center"/>
    </xf>
    <xf numFmtId="0" fontId="30" fillId="35" borderId="10" xfId="1429" applyFill="1" applyBorder="1" applyAlignment="1">
      <alignment vertical="center"/>
    </xf>
    <xf numFmtId="0" fontId="30" fillId="39" borderId="10" xfId="1429" applyFill="1" applyBorder="1" applyAlignment="1">
      <alignment vertical="center"/>
    </xf>
    <xf numFmtId="0" fontId="51" fillId="38" borderId="10" xfId="1429" applyFont="1" applyFill="1" applyBorder="1" applyAlignment="1">
      <alignment vertical="center"/>
    </xf>
    <xf numFmtId="0" fontId="48" fillId="0" borderId="0" xfId="0" applyFont="1" applyAlignment="1">
      <alignment vertical="center"/>
    </xf>
    <xf numFmtId="0" fontId="52" fillId="40" borderId="20" xfId="0" applyFont="1" applyFill="1" applyBorder="1" applyAlignment="1">
      <alignment horizontal="left" vertical="center" wrapText="1"/>
    </xf>
    <xf numFmtId="0" fontId="54" fillId="40" borderId="20" xfId="0" applyFont="1" applyFill="1" applyBorder="1" applyAlignment="1">
      <alignment horizontal="left" vertical="center" wrapText="1"/>
    </xf>
    <xf numFmtId="0" fontId="49" fillId="37" borderId="21" xfId="0" applyFont="1" applyFill="1" applyBorder="1" applyAlignment="1">
      <alignment horizontal="left" vertical="center" wrapText="1"/>
    </xf>
    <xf numFmtId="0" fontId="44" fillId="0" borderId="22" xfId="0" applyFont="1" applyBorder="1" applyAlignment="1">
      <alignment vertical="center"/>
    </xf>
    <xf numFmtId="0" fontId="55" fillId="0" borderId="23" xfId="0" applyFont="1" applyBorder="1" applyAlignment="1">
      <alignment horizontal="left" vertical="center" wrapText="1"/>
    </xf>
    <xf numFmtId="0" fontId="49" fillId="37" borderId="10" xfId="0" applyFont="1" applyFill="1" applyBorder="1" applyAlignment="1">
      <alignment horizontal="left" vertical="center" wrapText="1"/>
    </xf>
    <xf numFmtId="0" fontId="44" fillId="0" borderId="24" xfId="0" applyFont="1" applyBorder="1" applyAlignment="1">
      <alignment horizontal="left" vertical="center" wrapText="1"/>
    </xf>
    <xf numFmtId="0" fontId="56" fillId="0" borderId="25" xfId="0" applyFont="1" applyBorder="1" applyAlignment="1">
      <alignment horizontal="left" vertical="center" wrapText="1"/>
    </xf>
    <xf numFmtId="0" fontId="44" fillId="0" borderId="26" xfId="0" applyFont="1" applyBorder="1" applyAlignment="1">
      <alignment vertical="center" wrapText="1"/>
    </xf>
    <xf numFmtId="0" fontId="55" fillId="0" borderId="25" xfId="0" applyFont="1" applyBorder="1" applyAlignment="1">
      <alignment horizontal="left" vertical="center" wrapText="1"/>
    </xf>
    <xf numFmtId="0" fontId="44" fillId="0" borderId="10" xfId="0" applyFont="1" applyBorder="1" applyAlignment="1">
      <alignment horizontal="left" vertical="center" wrapText="1"/>
    </xf>
    <xf numFmtId="0" fontId="55" fillId="0" borderId="27" xfId="0" applyFont="1" applyBorder="1" applyAlignment="1">
      <alignment horizontal="left" vertical="center" wrapText="1"/>
    </xf>
    <xf numFmtId="0" fontId="44" fillId="0" borderId="10" xfId="0" applyFont="1" applyBorder="1" applyAlignment="1">
      <alignment vertical="center" wrapText="1"/>
    </xf>
    <xf numFmtId="0" fontId="49" fillId="37" borderId="10" xfId="0" applyFont="1" applyFill="1" applyBorder="1" applyAlignment="1">
      <alignment vertical="center" wrapText="1"/>
    </xf>
    <xf numFmtId="0" fontId="44" fillId="0" borderId="28" xfId="0" applyFont="1" applyBorder="1" applyAlignment="1">
      <alignment horizontal="left" vertical="center" wrapText="1"/>
    </xf>
    <xf numFmtId="0" fontId="44" fillId="0" borderId="24" xfId="0" applyFont="1" applyBorder="1" applyAlignment="1">
      <alignment vertical="center" wrapText="1"/>
    </xf>
    <xf numFmtId="0" fontId="44" fillId="0" borderId="26" xfId="0" applyFont="1" applyBorder="1" applyAlignment="1">
      <alignment horizontal="left" vertical="center" wrapText="1"/>
    </xf>
    <xf numFmtId="0" fontId="44" fillId="0" borderId="28" xfId="0" applyFont="1" applyBorder="1" applyAlignment="1">
      <alignment vertical="center" wrapText="1"/>
    </xf>
    <xf numFmtId="0" fontId="44" fillId="0" borderId="29" xfId="0" applyFont="1" applyBorder="1" applyAlignment="1">
      <alignment vertical="center" wrapText="1"/>
    </xf>
    <xf numFmtId="0" fontId="44" fillId="0" borderId="30" xfId="0" applyFont="1" applyBorder="1" applyAlignment="1">
      <alignment horizontal="left" vertical="center" wrapText="1"/>
    </xf>
    <xf numFmtId="0" fontId="44" fillId="0" borderId="10" xfId="0" applyFont="1" applyBorder="1" applyAlignment="1">
      <alignment vertical="center"/>
    </xf>
    <xf numFmtId="0" fontId="36" fillId="0" borderId="0" xfId="687" applyFont="1" applyAlignment="1">
      <alignment horizontal="left" vertical="center"/>
    </xf>
    <xf numFmtId="0" fontId="7" fillId="0" borderId="0" xfId="0" applyFont="1" applyAlignment="1">
      <alignment horizontal="left" vertical="center"/>
    </xf>
    <xf numFmtId="0" fontId="47" fillId="0" borderId="0" xfId="0" applyFont="1" applyAlignment="1">
      <alignment horizontal="left" vertical="center"/>
    </xf>
    <xf numFmtId="9" fontId="38" fillId="30" borderId="0" xfId="0" applyNumberFormat="1" applyFont="1" applyFill="1" applyAlignment="1">
      <alignment horizontal="left" vertical="center"/>
    </xf>
    <xf numFmtId="9" fontId="38" fillId="30" borderId="13" xfId="0" applyNumberFormat="1" applyFont="1" applyFill="1" applyBorder="1" applyAlignment="1">
      <alignment horizontal="left" vertical="center"/>
    </xf>
    <xf numFmtId="0" fontId="57" fillId="0" borderId="0" xfId="0" applyFont="1" applyAlignment="1">
      <alignment horizontal="left" vertical="center"/>
    </xf>
    <xf numFmtId="0" fontId="38" fillId="0" borderId="0" xfId="0" applyFont="1" applyAlignment="1">
      <alignment horizontal="left" vertical="center"/>
    </xf>
    <xf numFmtId="0" fontId="38" fillId="0" borderId="13" xfId="0" applyFont="1" applyBorder="1" applyAlignment="1">
      <alignment horizontal="left" vertical="center"/>
    </xf>
    <xf numFmtId="165" fontId="36" fillId="30" borderId="0" xfId="771" applyNumberFormat="1" applyFont="1" applyFill="1" applyAlignment="1">
      <alignment horizontal="left" vertical="center"/>
    </xf>
    <xf numFmtId="0" fontId="36" fillId="0" borderId="13" xfId="687" applyFont="1" applyBorder="1" applyAlignment="1">
      <alignment horizontal="left" vertical="center"/>
    </xf>
    <xf numFmtId="165" fontId="36" fillId="30" borderId="13" xfId="771" applyNumberFormat="1" applyFont="1" applyFill="1" applyBorder="1" applyAlignment="1">
      <alignment horizontal="left" vertical="center"/>
    </xf>
    <xf numFmtId="14" fontId="0" fillId="0" borderId="13" xfId="0" applyNumberFormat="1" applyBorder="1" applyAlignment="1">
      <alignment horizontal="left" vertical="center"/>
    </xf>
    <xf numFmtId="0" fontId="0" fillId="30" borderId="0" xfId="0" applyFill="1" applyAlignment="1">
      <alignment horizontal="left" vertical="center"/>
    </xf>
    <xf numFmtId="0" fontId="0" fillId="0" borderId="0" xfId="0" quotePrefix="1"/>
    <xf numFmtId="0" fontId="58" fillId="0" borderId="0" xfId="0" applyFont="1" applyAlignment="1">
      <alignment horizontal="left" vertical="center"/>
    </xf>
    <xf numFmtId="9" fontId="59" fillId="30" borderId="0" xfId="0" applyNumberFormat="1" applyFont="1" applyFill="1" applyAlignment="1">
      <alignment horizontal="left" vertical="center"/>
    </xf>
    <xf numFmtId="9" fontId="59" fillId="30" borderId="13" xfId="0" applyNumberFormat="1" applyFont="1" applyFill="1" applyBorder="1" applyAlignment="1">
      <alignment horizontal="left" vertical="center"/>
    </xf>
    <xf numFmtId="10" fontId="38" fillId="30" borderId="0" xfId="0" applyNumberFormat="1" applyFont="1" applyFill="1" applyAlignment="1">
      <alignment horizontal="left" vertical="center"/>
    </xf>
    <xf numFmtId="10" fontId="38" fillId="30" borderId="13" xfId="0" applyNumberFormat="1" applyFont="1" applyFill="1" applyBorder="1" applyAlignment="1">
      <alignment horizontal="left" vertical="center"/>
    </xf>
    <xf numFmtId="0" fontId="60" fillId="0" borderId="17" xfId="0" applyFont="1" applyBorder="1" applyAlignment="1">
      <alignment horizontal="left" vertical="center"/>
    </xf>
    <xf numFmtId="0" fontId="60" fillId="0" borderId="0" xfId="0" applyFont="1" applyAlignment="1">
      <alignment horizontal="left" vertical="center"/>
    </xf>
    <xf numFmtId="172" fontId="38" fillId="30" borderId="0" xfId="1436" applyNumberFormat="1" applyFont="1" applyFill="1" applyAlignment="1">
      <alignment horizontal="left" vertical="center"/>
    </xf>
    <xf numFmtId="0" fontId="39" fillId="31" borderId="0" xfId="1438" applyFont="1" applyFill="1" applyAlignment="1">
      <alignment vertical="center"/>
    </xf>
    <xf numFmtId="0" fontId="37" fillId="0" borderId="0" xfId="692" applyFont="1" applyAlignment="1">
      <alignment vertical="center"/>
    </xf>
    <xf numFmtId="0" fontId="39" fillId="31" borderId="0" xfId="621" applyFont="1" applyFill="1" applyAlignment="1">
      <alignment vertical="center"/>
    </xf>
    <xf numFmtId="173" fontId="36" fillId="31" borderId="0" xfId="621" applyNumberFormat="1" applyFont="1" applyFill="1" applyAlignment="1">
      <alignment horizontal="left" vertical="center"/>
    </xf>
    <xf numFmtId="0" fontId="30" fillId="0" borderId="0" xfId="621" applyAlignment="1">
      <alignment vertical="center"/>
    </xf>
    <xf numFmtId="0" fontId="34" fillId="0" borderId="0" xfId="570" applyAlignment="1">
      <alignment vertical="center"/>
    </xf>
    <xf numFmtId="0" fontId="34" fillId="31" borderId="0" xfId="570" applyFill="1" applyAlignment="1">
      <alignment vertical="center"/>
    </xf>
    <xf numFmtId="0" fontId="46" fillId="31" borderId="0" xfId="621" applyFont="1" applyFill="1" applyAlignment="1">
      <alignment vertical="center"/>
    </xf>
    <xf numFmtId="0" fontId="0" fillId="30" borderId="15" xfId="0" applyFill="1" applyBorder="1" applyAlignment="1">
      <alignment vertical="center"/>
    </xf>
    <xf numFmtId="0" fontId="41" fillId="30" borderId="15" xfId="0" applyFont="1" applyFill="1" applyBorder="1" applyAlignment="1">
      <alignment vertical="center"/>
    </xf>
    <xf numFmtId="9" fontId="59" fillId="30" borderId="12" xfId="0" applyNumberFormat="1" applyFont="1" applyFill="1" applyBorder="1" applyAlignment="1">
      <alignment horizontal="left" vertical="center"/>
    </xf>
    <xf numFmtId="0" fontId="38" fillId="0" borderId="12" xfId="0" applyFont="1" applyBorder="1" applyAlignment="1">
      <alignment horizontal="left" vertical="center"/>
    </xf>
    <xf numFmtId="10" fontId="0" fillId="30" borderId="0" xfId="0" applyNumberFormat="1" applyFill="1" applyAlignment="1">
      <alignment horizontal="left" vertical="center"/>
    </xf>
    <xf numFmtId="10" fontId="0" fillId="30" borderId="13" xfId="0" applyNumberFormat="1" applyFill="1" applyBorder="1" applyAlignment="1">
      <alignment horizontal="left" vertical="center"/>
    </xf>
    <xf numFmtId="174" fontId="38" fillId="30" borderId="0" xfId="0" applyNumberFormat="1" applyFont="1" applyFill="1" applyAlignment="1">
      <alignment horizontal="left" vertical="center"/>
    </xf>
    <xf numFmtId="174" fontId="38" fillId="30" borderId="13" xfId="0" applyNumberFormat="1" applyFont="1" applyFill="1" applyBorder="1" applyAlignment="1">
      <alignment horizontal="left" vertical="center"/>
    </xf>
    <xf numFmtId="175" fontId="38" fillId="30" borderId="0" xfId="0" applyNumberFormat="1" applyFont="1" applyFill="1" applyAlignment="1">
      <alignment horizontal="left" vertical="center"/>
    </xf>
    <xf numFmtId="176" fontId="38" fillId="30" borderId="0" xfId="0" applyNumberFormat="1" applyFont="1" applyFill="1" applyAlignment="1">
      <alignment horizontal="left" vertical="center"/>
    </xf>
    <xf numFmtId="177" fontId="38" fillId="30" borderId="0" xfId="0" applyNumberFormat="1" applyFont="1" applyFill="1" applyAlignment="1">
      <alignment horizontal="left" vertical="center"/>
    </xf>
    <xf numFmtId="175" fontId="0" fillId="30" borderId="0" xfId="0" applyNumberFormat="1" applyFill="1" applyAlignment="1">
      <alignment horizontal="left" vertical="center"/>
    </xf>
    <xf numFmtId="175" fontId="0" fillId="30" borderId="13" xfId="0" applyNumberFormat="1" applyFill="1" applyBorder="1" applyAlignment="1">
      <alignment horizontal="left" vertical="center"/>
    </xf>
    <xf numFmtId="164" fontId="0" fillId="30" borderId="0" xfId="0" applyNumberFormat="1" applyFill="1" applyAlignment="1">
      <alignment horizontal="left" vertical="center"/>
    </xf>
    <xf numFmtId="178" fontId="0" fillId="30" borderId="0" xfId="0" applyNumberFormat="1" applyFill="1" applyAlignment="1">
      <alignment horizontal="left" vertical="center"/>
    </xf>
    <xf numFmtId="0" fontId="35" fillId="0" borderId="0" xfId="0" applyFont="1" applyAlignment="1">
      <alignment horizontal="left" vertical="center"/>
    </xf>
    <xf numFmtId="0" fontId="48" fillId="0" borderId="0" xfId="1439" applyFont="1"/>
    <xf numFmtId="0" fontId="30" fillId="0" borderId="0" xfId="1439"/>
    <xf numFmtId="0" fontId="35" fillId="0" borderId="33" xfId="1439" applyFont="1" applyBorder="1"/>
    <xf numFmtId="0" fontId="35" fillId="0" borderId="34" xfId="1439" applyFont="1" applyBorder="1"/>
    <xf numFmtId="0" fontId="35" fillId="0" borderId="35" xfId="1439" applyFont="1" applyBorder="1"/>
    <xf numFmtId="14" fontId="30" fillId="0" borderId="36" xfId="1439" applyNumberFormat="1" applyBorder="1" applyAlignment="1">
      <alignment horizontal="center" vertical="center"/>
    </xf>
    <xf numFmtId="0" fontId="30" fillId="0" borderId="0" xfId="1439" applyAlignment="1">
      <alignment horizontal="center" vertical="center" wrapText="1"/>
    </xf>
    <xf numFmtId="0" fontId="30" fillId="0" borderId="0" xfId="1439" applyAlignment="1">
      <alignment horizontal="center" vertical="center"/>
    </xf>
    <xf numFmtId="0" fontId="30" fillId="0" borderId="37" xfId="1439" applyBorder="1" applyAlignment="1">
      <alignment horizontal="center" vertical="center"/>
    </xf>
    <xf numFmtId="0" fontId="30" fillId="0" borderId="0" xfId="1439" applyAlignment="1">
      <alignment vertical="center"/>
    </xf>
    <xf numFmtId="0" fontId="30" fillId="0" borderId="37" xfId="1439" applyBorder="1" applyAlignment="1">
      <alignment vertical="center"/>
    </xf>
    <xf numFmtId="0" fontId="30" fillId="0" borderId="36" xfId="1439" applyBorder="1"/>
    <xf numFmtId="0" fontId="30" fillId="0" borderId="37" xfId="1439" applyBorder="1"/>
    <xf numFmtId="0" fontId="30" fillId="0" borderId="38" xfId="1439" applyBorder="1"/>
    <xf numFmtId="0" fontId="30" fillId="0" borderId="13" xfId="1439" applyBorder="1"/>
    <xf numFmtId="0" fontId="30" fillId="0" borderId="39" xfId="1439" applyBorder="1"/>
    <xf numFmtId="0" fontId="36" fillId="35" borderId="14" xfId="0" applyFont="1" applyFill="1" applyBorder="1" applyAlignment="1">
      <alignment vertical="center"/>
    </xf>
    <xf numFmtId="0" fontId="36" fillId="35" borderId="11" xfId="0" applyFont="1" applyFill="1" applyBorder="1" applyAlignment="1">
      <alignment vertical="center"/>
    </xf>
    <xf numFmtId="0" fontId="36" fillId="35" borderId="16" xfId="0" applyFont="1" applyFill="1" applyBorder="1" applyAlignment="1">
      <alignment vertical="center"/>
    </xf>
    <xf numFmtId="0" fontId="43" fillId="34" borderId="11" xfId="0" applyFont="1" applyFill="1" applyBorder="1" applyAlignment="1">
      <alignment vertical="center"/>
    </xf>
    <xf numFmtId="0" fontId="43" fillId="34" borderId="16" xfId="0" applyFont="1" applyFill="1" applyBorder="1" applyAlignment="1">
      <alignment vertical="center"/>
    </xf>
    <xf numFmtId="0" fontId="61" fillId="34" borderId="31" xfId="1437" applyFont="1" applyFill="1" applyBorder="1" applyAlignment="1">
      <alignment horizontal="center" vertical="center"/>
    </xf>
    <xf numFmtId="0" fontId="61" fillId="34" borderId="19" xfId="1437" applyFont="1" applyFill="1" applyBorder="1" applyAlignment="1">
      <alignment horizontal="center" vertical="center"/>
    </xf>
    <xf numFmtId="0" fontId="61" fillId="34" borderId="32" xfId="1437" applyFont="1" applyFill="1" applyBorder="1" applyAlignment="1">
      <alignment horizontal="center" vertical="center"/>
    </xf>
    <xf numFmtId="0" fontId="36" fillId="31" borderId="0" xfId="621" applyFont="1" applyFill="1" applyAlignment="1">
      <alignment vertical="center"/>
    </xf>
  </cellXfs>
  <cellStyles count="1440">
    <cellStyle name="20% - Accent1 2" xfId="1" xr:uid="{00000000-0005-0000-0000-000000000000}"/>
    <cellStyle name="20% - Accent1 2 10" xfId="2" xr:uid="{00000000-0005-0000-0000-000001000000}"/>
    <cellStyle name="20% - Accent1 2 11" xfId="3" xr:uid="{00000000-0005-0000-0000-000002000000}"/>
    <cellStyle name="20% - Accent1 2 12" xfId="4" xr:uid="{00000000-0005-0000-0000-000003000000}"/>
    <cellStyle name="20% - Accent1 2 13" xfId="5" xr:uid="{00000000-0005-0000-0000-000004000000}"/>
    <cellStyle name="20% - Accent1 2 14" xfId="6" xr:uid="{00000000-0005-0000-0000-000005000000}"/>
    <cellStyle name="20% - Accent1 2 15" xfId="7" xr:uid="{00000000-0005-0000-0000-000006000000}"/>
    <cellStyle name="20% - Accent1 2 2" xfId="8" xr:uid="{00000000-0005-0000-0000-000007000000}"/>
    <cellStyle name="20% - Accent1 2 3" xfId="9" xr:uid="{00000000-0005-0000-0000-000008000000}"/>
    <cellStyle name="20% - Accent1 2 4" xfId="10" xr:uid="{00000000-0005-0000-0000-000009000000}"/>
    <cellStyle name="20% - Accent1 2 5" xfId="11" xr:uid="{00000000-0005-0000-0000-00000A000000}"/>
    <cellStyle name="20% - Accent1 2 6" xfId="12" xr:uid="{00000000-0005-0000-0000-00000B000000}"/>
    <cellStyle name="20% - Accent1 2 7" xfId="13" xr:uid="{00000000-0005-0000-0000-00000C000000}"/>
    <cellStyle name="20% - Accent1 2 8" xfId="14" xr:uid="{00000000-0005-0000-0000-00000D000000}"/>
    <cellStyle name="20% - Accent1 2 9" xfId="15" xr:uid="{00000000-0005-0000-0000-00000E000000}"/>
    <cellStyle name="20% - Accent2 2" xfId="16" xr:uid="{00000000-0005-0000-0000-00000F000000}"/>
    <cellStyle name="20% - Accent2 2 10" xfId="17" xr:uid="{00000000-0005-0000-0000-000010000000}"/>
    <cellStyle name="20% - Accent2 2 11" xfId="18" xr:uid="{00000000-0005-0000-0000-000011000000}"/>
    <cellStyle name="20% - Accent2 2 12" xfId="19" xr:uid="{00000000-0005-0000-0000-000012000000}"/>
    <cellStyle name="20% - Accent2 2 13" xfId="20" xr:uid="{00000000-0005-0000-0000-000013000000}"/>
    <cellStyle name="20% - Accent2 2 14" xfId="21" xr:uid="{00000000-0005-0000-0000-000014000000}"/>
    <cellStyle name="20% - Accent2 2 15" xfId="22" xr:uid="{00000000-0005-0000-0000-000015000000}"/>
    <cellStyle name="20% - Accent2 2 2" xfId="23" xr:uid="{00000000-0005-0000-0000-000016000000}"/>
    <cellStyle name="20% - Accent2 2 3" xfId="24" xr:uid="{00000000-0005-0000-0000-000017000000}"/>
    <cellStyle name="20% - Accent2 2 4" xfId="25" xr:uid="{00000000-0005-0000-0000-000018000000}"/>
    <cellStyle name="20% - Accent2 2 5" xfId="26" xr:uid="{00000000-0005-0000-0000-000019000000}"/>
    <cellStyle name="20% - Accent2 2 6" xfId="27" xr:uid="{00000000-0005-0000-0000-00001A000000}"/>
    <cellStyle name="20% - Accent2 2 7" xfId="28" xr:uid="{00000000-0005-0000-0000-00001B000000}"/>
    <cellStyle name="20% - Accent2 2 8" xfId="29" xr:uid="{00000000-0005-0000-0000-00001C000000}"/>
    <cellStyle name="20% - Accent2 2 9" xfId="30" xr:uid="{00000000-0005-0000-0000-00001D000000}"/>
    <cellStyle name="20% - Accent2 3" xfId="31" xr:uid="{00000000-0005-0000-0000-00001E000000}"/>
    <cellStyle name="20% - Accent3 2" xfId="32" xr:uid="{00000000-0005-0000-0000-00001F000000}"/>
    <cellStyle name="20% - Accent3 2 10" xfId="33" xr:uid="{00000000-0005-0000-0000-000020000000}"/>
    <cellStyle name="20% - Accent3 2 11" xfId="34" xr:uid="{00000000-0005-0000-0000-000021000000}"/>
    <cellStyle name="20% - Accent3 2 12" xfId="35" xr:uid="{00000000-0005-0000-0000-000022000000}"/>
    <cellStyle name="20% - Accent3 2 13" xfId="36" xr:uid="{00000000-0005-0000-0000-000023000000}"/>
    <cellStyle name="20% - Accent3 2 14" xfId="37" xr:uid="{00000000-0005-0000-0000-000024000000}"/>
    <cellStyle name="20% - Accent3 2 15" xfId="38" xr:uid="{00000000-0005-0000-0000-000025000000}"/>
    <cellStyle name="20% - Accent3 2 2" xfId="39" xr:uid="{00000000-0005-0000-0000-000026000000}"/>
    <cellStyle name="20% - Accent3 2 3" xfId="40" xr:uid="{00000000-0005-0000-0000-000027000000}"/>
    <cellStyle name="20% - Accent3 2 4" xfId="41" xr:uid="{00000000-0005-0000-0000-000028000000}"/>
    <cellStyle name="20% - Accent3 2 5" xfId="42" xr:uid="{00000000-0005-0000-0000-000029000000}"/>
    <cellStyle name="20% - Accent3 2 6" xfId="43" xr:uid="{00000000-0005-0000-0000-00002A000000}"/>
    <cellStyle name="20% - Accent3 2 7" xfId="44" xr:uid="{00000000-0005-0000-0000-00002B000000}"/>
    <cellStyle name="20% - Accent3 2 8" xfId="45" xr:uid="{00000000-0005-0000-0000-00002C000000}"/>
    <cellStyle name="20% - Accent3 2 9" xfId="46" xr:uid="{00000000-0005-0000-0000-00002D000000}"/>
    <cellStyle name="20% - Accent4 2" xfId="47" xr:uid="{00000000-0005-0000-0000-00002E000000}"/>
    <cellStyle name="20% - Accent4 2 10" xfId="48" xr:uid="{00000000-0005-0000-0000-00002F000000}"/>
    <cellStyle name="20% - Accent4 2 11" xfId="49" xr:uid="{00000000-0005-0000-0000-000030000000}"/>
    <cellStyle name="20% - Accent4 2 12" xfId="50" xr:uid="{00000000-0005-0000-0000-000031000000}"/>
    <cellStyle name="20% - Accent4 2 13" xfId="51" xr:uid="{00000000-0005-0000-0000-000032000000}"/>
    <cellStyle name="20% - Accent4 2 14" xfId="52" xr:uid="{00000000-0005-0000-0000-000033000000}"/>
    <cellStyle name="20% - Accent4 2 15" xfId="53" xr:uid="{00000000-0005-0000-0000-000034000000}"/>
    <cellStyle name="20% - Accent4 2 2" xfId="54" xr:uid="{00000000-0005-0000-0000-000035000000}"/>
    <cellStyle name="20% - Accent4 2 3" xfId="55" xr:uid="{00000000-0005-0000-0000-000036000000}"/>
    <cellStyle name="20% - Accent4 2 4" xfId="56" xr:uid="{00000000-0005-0000-0000-000037000000}"/>
    <cellStyle name="20% - Accent4 2 5" xfId="57" xr:uid="{00000000-0005-0000-0000-000038000000}"/>
    <cellStyle name="20% - Accent4 2 6" xfId="58" xr:uid="{00000000-0005-0000-0000-000039000000}"/>
    <cellStyle name="20% - Accent4 2 7" xfId="59" xr:uid="{00000000-0005-0000-0000-00003A000000}"/>
    <cellStyle name="20% - Accent4 2 8" xfId="60" xr:uid="{00000000-0005-0000-0000-00003B000000}"/>
    <cellStyle name="20% - Accent4 2 9" xfId="61" xr:uid="{00000000-0005-0000-0000-00003C000000}"/>
    <cellStyle name="20% - Accent5 2" xfId="62" xr:uid="{00000000-0005-0000-0000-00003D000000}"/>
    <cellStyle name="20% - Accent5 2 10" xfId="63" xr:uid="{00000000-0005-0000-0000-00003E000000}"/>
    <cellStyle name="20% - Accent5 2 11" xfId="64" xr:uid="{00000000-0005-0000-0000-00003F000000}"/>
    <cellStyle name="20% - Accent5 2 12" xfId="65" xr:uid="{00000000-0005-0000-0000-000040000000}"/>
    <cellStyle name="20% - Accent5 2 13" xfId="66" xr:uid="{00000000-0005-0000-0000-000041000000}"/>
    <cellStyle name="20% - Accent5 2 14" xfId="67" xr:uid="{00000000-0005-0000-0000-000042000000}"/>
    <cellStyle name="20% - Accent5 2 15" xfId="68" xr:uid="{00000000-0005-0000-0000-000043000000}"/>
    <cellStyle name="20% - Accent5 2 2" xfId="69" xr:uid="{00000000-0005-0000-0000-000044000000}"/>
    <cellStyle name="20% - Accent5 2 3" xfId="70" xr:uid="{00000000-0005-0000-0000-000045000000}"/>
    <cellStyle name="20% - Accent5 2 4" xfId="71" xr:uid="{00000000-0005-0000-0000-000046000000}"/>
    <cellStyle name="20% - Accent5 2 5" xfId="72" xr:uid="{00000000-0005-0000-0000-000047000000}"/>
    <cellStyle name="20% - Accent5 2 6" xfId="73" xr:uid="{00000000-0005-0000-0000-000048000000}"/>
    <cellStyle name="20% - Accent5 2 7" xfId="74" xr:uid="{00000000-0005-0000-0000-000049000000}"/>
    <cellStyle name="20% - Accent5 2 8" xfId="75" xr:uid="{00000000-0005-0000-0000-00004A000000}"/>
    <cellStyle name="20% - Accent5 2 9" xfId="76" xr:uid="{00000000-0005-0000-0000-00004B000000}"/>
    <cellStyle name="20% - Accent6 2" xfId="77" xr:uid="{00000000-0005-0000-0000-00004C000000}"/>
    <cellStyle name="20% - Accent6 2 10" xfId="78" xr:uid="{00000000-0005-0000-0000-00004D000000}"/>
    <cellStyle name="20% - Accent6 2 11" xfId="79" xr:uid="{00000000-0005-0000-0000-00004E000000}"/>
    <cellStyle name="20% - Accent6 2 12" xfId="80" xr:uid="{00000000-0005-0000-0000-00004F000000}"/>
    <cellStyle name="20% - Accent6 2 13" xfId="81" xr:uid="{00000000-0005-0000-0000-000050000000}"/>
    <cellStyle name="20% - Accent6 2 14" xfId="82" xr:uid="{00000000-0005-0000-0000-000051000000}"/>
    <cellStyle name="20% - Accent6 2 15" xfId="83" xr:uid="{00000000-0005-0000-0000-000052000000}"/>
    <cellStyle name="20% - Accent6 2 2" xfId="84" xr:uid="{00000000-0005-0000-0000-000053000000}"/>
    <cellStyle name="20% - Accent6 2 3" xfId="85" xr:uid="{00000000-0005-0000-0000-000054000000}"/>
    <cellStyle name="20% - Accent6 2 4" xfId="86" xr:uid="{00000000-0005-0000-0000-000055000000}"/>
    <cellStyle name="20% - Accent6 2 5" xfId="87" xr:uid="{00000000-0005-0000-0000-000056000000}"/>
    <cellStyle name="20% - Accent6 2 6" xfId="88" xr:uid="{00000000-0005-0000-0000-000057000000}"/>
    <cellStyle name="20% - Accent6 2 7" xfId="89" xr:uid="{00000000-0005-0000-0000-000058000000}"/>
    <cellStyle name="20% - Accent6 2 8" xfId="90" xr:uid="{00000000-0005-0000-0000-000059000000}"/>
    <cellStyle name="20% - Accent6 2 9" xfId="91" xr:uid="{00000000-0005-0000-0000-00005A000000}"/>
    <cellStyle name="20% - Akzent1" xfId="92" xr:uid="{00000000-0005-0000-0000-00005B000000}"/>
    <cellStyle name="20% - Akzent2" xfId="93" xr:uid="{00000000-0005-0000-0000-00005C000000}"/>
    <cellStyle name="20% - Akzent3" xfId="94" xr:uid="{00000000-0005-0000-0000-00005D000000}"/>
    <cellStyle name="20% - Akzent4" xfId="95" xr:uid="{00000000-0005-0000-0000-00005E000000}"/>
    <cellStyle name="20% - Akzent5" xfId="96" xr:uid="{00000000-0005-0000-0000-00005F000000}"/>
    <cellStyle name="20% - Akzent6" xfId="97" xr:uid="{00000000-0005-0000-0000-000060000000}"/>
    <cellStyle name="40% - Accent1 2" xfId="98" xr:uid="{00000000-0005-0000-0000-000061000000}"/>
    <cellStyle name="40% - Accent1 2 10" xfId="99" xr:uid="{00000000-0005-0000-0000-000062000000}"/>
    <cellStyle name="40% - Accent1 2 11" xfId="100" xr:uid="{00000000-0005-0000-0000-000063000000}"/>
    <cellStyle name="40% - Accent1 2 12" xfId="101" xr:uid="{00000000-0005-0000-0000-000064000000}"/>
    <cellStyle name="40% - Accent1 2 13" xfId="102" xr:uid="{00000000-0005-0000-0000-000065000000}"/>
    <cellStyle name="40% - Accent1 2 14" xfId="103" xr:uid="{00000000-0005-0000-0000-000066000000}"/>
    <cellStyle name="40% - Accent1 2 15" xfId="104" xr:uid="{00000000-0005-0000-0000-000067000000}"/>
    <cellStyle name="40% - Accent1 2 2" xfId="105" xr:uid="{00000000-0005-0000-0000-000068000000}"/>
    <cellStyle name="40% - Accent1 2 3" xfId="106" xr:uid="{00000000-0005-0000-0000-000069000000}"/>
    <cellStyle name="40% - Accent1 2 4" xfId="107" xr:uid="{00000000-0005-0000-0000-00006A000000}"/>
    <cellStyle name="40% - Accent1 2 5" xfId="108" xr:uid="{00000000-0005-0000-0000-00006B000000}"/>
    <cellStyle name="40% - Accent1 2 6" xfId="109" xr:uid="{00000000-0005-0000-0000-00006C000000}"/>
    <cellStyle name="40% - Accent1 2 7" xfId="110" xr:uid="{00000000-0005-0000-0000-00006D000000}"/>
    <cellStyle name="40% - Accent1 2 8" xfId="111" xr:uid="{00000000-0005-0000-0000-00006E000000}"/>
    <cellStyle name="40% - Accent1 2 9" xfId="112" xr:uid="{00000000-0005-0000-0000-00006F000000}"/>
    <cellStyle name="40% - Accent2 2" xfId="113" xr:uid="{00000000-0005-0000-0000-000070000000}"/>
    <cellStyle name="40% - Accent2 2 10" xfId="114" xr:uid="{00000000-0005-0000-0000-000071000000}"/>
    <cellStyle name="40% - Accent2 2 11" xfId="115" xr:uid="{00000000-0005-0000-0000-000072000000}"/>
    <cellStyle name="40% - Accent2 2 12" xfId="116" xr:uid="{00000000-0005-0000-0000-000073000000}"/>
    <cellStyle name="40% - Accent2 2 13" xfId="117" xr:uid="{00000000-0005-0000-0000-000074000000}"/>
    <cellStyle name="40% - Accent2 2 14" xfId="118" xr:uid="{00000000-0005-0000-0000-000075000000}"/>
    <cellStyle name="40% - Accent2 2 15" xfId="119" xr:uid="{00000000-0005-0000-0000-000076000000}"/>
    <cellStyle name="40% - Accent2 2 2" xfId="120" xr:uid="{00000000-0005-0000-0000-000077000000}"/>
    <cellStyle name="40% - Accent2 2 3" xfId="121" xr:uid="{00000000-0005-0000-0000-000078000000}"/>
    <cellStyle name="40% - Accent2 2 4" xfId="122" xr:uid="{00000000-0005-0000-0000-000079000000}"/>
    <cellStyle name="40% - Accent2 2 5" xfId="123" xr:uid="{00000000-0005-0000-0000-00007A000000}"/>
    <cellStyle name="40% - Accent2 2 6" xfId="124" xr:uid="{00000000-0005-0000-0000-00007B000000}"/>
    <cellStyle name="40% - Accent2 2 7" xfId="125" xr:uid="{00000000-0005-0000-0000-00007C000000}"/>
    <cellStyle name="40% - Accent2 2 8" xfId="126" xr:uid="{00000000-0005-0000-0000-00007D000000}"/>
    <cellStyle name="40% - Accent2 2 9" xfId="127" xr:uid="{00000000-0005-0000-0000-00007E000000}"/>
    <cellStyle name="40% - Accent3 2" xfId="128" xr:uid="{00000000-0005-0000-0000-00007F000000}"/>
    <cellStyle name="40% - Accent3 2 10" xfId="129" xr:uid="{00000000-0005-0000-0000-000080000000}"/>
    <cellStyle name="40% - Accent3 2 11" xfId="130" xr:uid="{00000000-0005-0000-0000-000081000000}"/>
    <cellStyle name="40% - Accent3 2 12" xfId="131" xr:uid="{00000000-0005-0000-0000-000082000000}"/>
    <cellStyle name="40% - Accent3 2 13" xfId="132" xr:uid="{00000000-0005-0000-0000-000083000000}"/>
    <cellStyle name="40% - Accent3 2 14" xfId="133" xr:uid="{00000000-0005-0000-0000-000084000000}"/>
    <cellStyle name="40% - Accent3 2 15" xfId="134" xr:uid="{00000000-0005-0000-0000-000085000000}"/>
    <cellStyle name="40% - Accent3 2 2" xfId="135" xr:uid="{00000000-0005-0000-0000-000086000000}"/>
    <cellStyle name="40% - Accent3 2 3" xfId="136" xr:uid="{00000000-0005-0000-0000-000087000000}"/>
    <cellStyle name="40% - Accent3 2 4" xfId="137" xr:uid="{00000000-0005-0000-0000-000088000000}"/>
    <cellStyle name="40% - Accent3 2 5" xfId="138" xr:uid="{00000000-0005-0000-0000-000089000000}"/>
    <cellStyle name="40% - Accent3 2 6" xfId="139" xr:uid="{00000000-0005-0000-0000-00008A000000}"/>
    <cellStyle name="40% - Accent3 2 7" xfId="140" xr:uid="{00000000-0005-0000-0000-00008B000000}"/>
    <cellStyle name="40% - Accent3 2 8" xfId="141" xr:uid="{00000000-0005-0000-0000-00008C000000}"/>
    <cellStyle name="40% - Accent3 2 9" xfId="142" xr:uid="{00000000-0005-0000-0000-00008D000000}"/>
    <cellStyle name="40% - Accent4 2" xfId="143" xr:uid="{00000000-0005-0000-0000-00008E000000}"/>
    <cellStyle name="40% - Accent4 2 10" xfId="144" xr:uid="{00000000-0005-0000-0000-00008F000000}"/>
    <cellStyle name="40% - Accent4 2 11" xfId="145" xr:uid="{00000000-0005-0000-0000-000090000000}"/>
    <cellStyle name="40% - Accent4 2 12" xfId="146" xr:uid="{00000000-0005-0000-0000-000091000000}"/>
    <cellStyle name="40% - Accent4 2 13" xfId="147" xr:uid="{00000000-0005-0000-0000-000092000000}"/>
    <cellStyle name="40% - Accent4 2 14" xfId="148" xr:uid="{00000000-0005-0000-0000-000093000000}"/>
    <cellStyle name="40% - Accent4 2 15" xfId="149" xr:uid="{00000000-0005-0000-0000-000094000000}"/>
    <cellStyle name="40% - Accent4 2 2" xfId="150" xr:uid="{00000000-0005-0000-0000-000095000000}"/>
    <cellStyle name="40% - Accent4 2 3" xfId="151" xr:uid="{00000000-0005-0000-0000-000096000000}"/>
    <cellStyle name="40% - Accent4 2 4" xfId="152" xr:uid="{00000000-0005-0000-0000-000097000000}"/>
    <cellStyle name="40% - Accent4 2 5" xfId="153" xr:uid="{00000000-0005-0000-0000-000098000000}"/>
    <cellStyle name="40% - Accent4 2 6" xfId="154" xr:uid="{00000000-0005-0000-0000-000099000000}"/>
    <cellStyle name="40% - Accent4 2 7" xfId="155" xr:uid="{00000000-0005-0000-0000-00009A000000}"/>
    <cellStyle name="40% - Accent4 2 8" xfId="156" xr:uid="{00000000-0005-0000-0000-00009B000000}"/>
    <cellStyle name="40% - Accent4 2 9" xfId="157" xr:uid="{00000000-0005-0000-0000-00009C000000}"/>
    <cellStyle name="40% - Accent5 2" xfId="158" xr:uid="{00000000-0005-0000-0000-00009D000000}"/>
    <cellStyle name="40% - Accent5 2 10" xfId="159" xr:uid="{00000000-0005-0000-0000-00009E000000}"/>
    <cellStyle name="40% - Accent5 2 11" xfId="160" xr:uid="{00000000-0005-0000-0000-00009F000000}"/>
    <cellStyle name="40% - Accent5 2 12" xfId="161" xr:uid="{00000000-0005-0000-0000-0000A0000000}"/>
    <cellStyle name="40% - Accent5 2 13" xfId="162" xr:uid="{00000000-0005-0000-0000-0000A1000000}"/>
    <cellStyle name="40% - Accent5 2 14" xfId="163" xr:uid="{00000000-0005-0000-0000-0000A2000000}"/>
    <cellStyle name="40% - Accent5 2 15" xfId="164" xr:uid="{00000000-0005-0000-0000-0000A3000000}"/>
    <cellStyle name="40% - Accent5 2 2" xfId="165" xr:uid="{00000000-0005-0000-0000-0000A4000000}"/>
    <cellStyle name="40% - Accent5 2 3" xfId="166" xr:uid="{00000000-0005-0000-0000-0000A5000000}"/>
    <cellStyle name="40% - Accent5 2 4" xfId="167" xr:uid="{00000000-0005-0000-0000-0000A6000000}"/>
    <cellStyle name="40% - Accent5 2 5" xfId="168" xr:uid="{00000000-0005-0000-0000-0000A7000000}"/>
    <cellStyle name="40% - Accent5 2 6" xfId="169" xr:uid="{00000000-0005-0000-0000-0000A8000000}"/>
    <cellStyle name="40% - Accent5 2 7" xfId="170" xr:uid="{00000000-0005-0000-0000-0000A9000000}"/>
    <cellStyle name="40% - Accent5 2 8" xfId="171" xr:uid="{00000000-0005-0000-0000-0000AA000000}"/>
    <cellStyle name="40% - Accent5 2 9" xfId="172" xr:uid="{00000000-0005-0000-0000-0000AB000000}"/>
    <cellStyle name="40% - Accent6 2" xfId="173" xr:uid="{00000000-0005-0000-0000-0000AC000000}"/>
    <cellStyle name="40% - Accent6 2 10" xfId="174" xr:uid="{00000000-0005-0000-0000-0000AD000000}"/>
    <cellStyle name="40% - Accent6 2 11" xfId="175" xr:uid="{00000000-0005-0000-0000-0000AE000000}"/>
    <cellStyle name="40% - Accent6 2 12" xfId="176" xr:uid="{00000000-0005-0000-0000-0000AF000000}"/>
    <cellStyle name="40% - Accent6 2 13" xfId="177" xr:uid="{00000000-0005-0000-0000-0000B0000000}"/>
    <cellStyle name="40% - Accent6 2 14" xfId="178" xr:uid="{00000000-0005-0000-0000-0000B1000000}"/>
    <cellStyle name="40% - Accent6 2 15" xfId="179" xr:uid="{00000000-0005-0000-0000-0000B2000000}"/>
    <cellStyle name="40% - Accent6 2 2" xfId="180" xr:uid="{00000000-0005-0000-0000-0000B3000000}"/>
    <cellStyle name="40% - Accent6 2 3" xfId="181" xr:uid="{00000000-0005-0000-0000-0000B4000000}"/>
    <cellStyle name="40% - Accent6 2 4" xfId="182" xr:uid="{00000000-0005-0000-0000-0000B5000000}"/>
    <cellStyle name="40% - Accent6 2 5" xfId="183" xr:uid="{00000000-0005-0000-0000-0000B6000000}"/>
    <cellStyle name="40% - Accent6 2 6" xfId="184" xr:uid="{00000000-0005-0000-0000-0000B7000000}"/>
    <cellStyle name="40% - Accent6 2 7" xfId="185" xr:uid="{00000000-0005-0000-0000-0000B8000000}"/>
    <cellStyle name="40% - Accent6 2 8" xfId="186" xr:uid="{00000000-0005-0000-0000-0000B9000000}"/>
    <cellStyle name="40% - Accent6 2 9" xfId="187" xr:uid="{00000000-0005-0000-0000-0000BA000000}"/>
    <cellStyle name="40% - Akzent1" xfId="188" xr:uid="{00000000-0005-0000-0000-0000BB000000}"/>
    <cellStyle name="40% - Akzent2" xfId="189" xr:uid="{00000000-0005-0000-0000-0000BC000000}"/>
    <cellStyle name="40% - Akzent3" xfId="190" xr:uid="{00000000-0005-0000-0000-0000BD000000}"/>
    <cellStyle name="40% - Akzent4" xfId="191" xr:uid="{00000000-0005-0000-0000-0000BE000000}"/>
    <cellStyle name="40% - Akzent5" xfId="192" xr:uid="{00000000-0005-0000-0000-0000BF000000}"/>
    <cellStyle name="40% - Akzent6" xfId="193" xr:uid="{00000000-0005-0000-0000-0000C0000000}"/>
    <cellStyle name="60% - Accent1 2" xfId="194" xr:uid="{00000000-0005-0000-0000-0000C1000000}"/>
    <cellStyle name="60% - Accent1 2 10" xfId="195" xr:uid="{00000000-0005-0000-0000-0000C2000000}"/>
    <cellStyle name="60% - Accent1 2 11" xfId="196" xr:uid="{00000000-0005-0000-0000-0000C3000000}"/>
    <cellStyle name="60% - Accent1 2 12" xfId="197" xr:uid="{00000000-0005-0000-0000-0000C4000000}"/>
    <cellStyle name="60% - Accent1 2 13" xfId="198" xr:uid="{00000000-0005-0000-0000-0000C5000000}"/>
    <cellStyle name="60% - Accent1 2 14" xfId="199" xr:uid="{00000000-0005-0000-0000-0000C6000000}"/>
    <cellStyle name="60% - Accent1 2 15" xfId="200" xr:uid="{00000000-0005-0000-0000-0000C7000000}"/>
    <cellStyle name="60% - Accent1 2 2" xfId="201" xr:uid="{00000000-0005-0000-0000-0000C8000000}"/>
    <cellStyle name="60% - Accent1 2 3" xfId="202" xr:uid="{00000000-0005-0000-0000-0000C9000000}"/>
    <cellStyle name="60% - Accent1 2 4" xfId="203" xr:uid="{00000000-0005-0000-0000-0000CA000000}"/>
    <cellStyle name="60% - Accent1 2 5" xfId="204" xr:uid="{00000000-0005-0000-0000-0000CB000000}"/>
    <cellStyle name="60% - Accent1 2 6" xfId="205" xr:uid="{00000000-0005-0000-0000-0000CC000000}"/>
    <cellStyle name="60% - Accent1 2 7" xfId="206" xr:uid="{00000000-0005-0000-0000-0000CD000000}"/>
    <cellStyle name="60% - Accent1 2 8" xfId="207" xr:uid="{00000000-0005-0000-0000-0000CE000000}"/>
    <cellStyle name="60% - Accent1 2 9" xfId="208" xr:uid="{00000000-0005-0000-0000-0000CF000000}"/>
    <cellStyle name="60% - Accent2" xfId="1425" builtinId="36" hidden="1"/>
    <cellStyle name="60% - Accent2 2" xfId="209" xr:uid="{00000000-0005-0000-0000-0000D1000000}"/>
    <cellStyle name="60% - Accent2 2 10" xfId="210" xr:uid="{00000000-0005-0000-0000-0000D2000000}"/>
    <cellStyle name="60% - Accent2 2 11" xfId="211" xr:uid="{00000000-0005-0000-0000-0000D3000000}"/>
    <cellStyle name="60% - Accent2 2 12" xfId="212" xr:uid="{00000000-0005-0000-0000-0000D4000000}"/>
    <cellStyle name="60% - Accent2 2 13" xfId="213" xr:uid="{00000000-0005-0000-0000-0000D5000000}"/>
    <cellStyle name="60% - Accent2 2 14" xfId="214" xr:uid="{00000000-0005-0000-0000-0000D6000000}"/>
    <cellStyle name="60% - Accent2 2 15" xfId="215" xr:uid="{00000000-0005-0000-0000-0000D7000000}"/>
    <cellStyle name="60% - Accent2 2 2" xfId="216" xr:uid="{00000000-0005-0000-0000-0000D8000000}"/>
    <cellStyle name="60% - Accent2 2 3" xfId="217" xr:uid="{00000000-0005-0000-0000-0000D9000000}"/>
    <cellStyle name="60% - Accent2 2 4" xfId="218" xr:uid="{00000000-0005-0000-0000-0000DA000000}"/>
    <cellStyle name="60% - Accent2 2 5" xfId="219" xr:uid="{00000000-0005-0000-0000-0000DB000000}"/>
    <cellStyle name="60% - Accent2 2 6" xfId="220" xr:uid="{00000000-0005-0000-0000-0000DC000000}"/>
    <cellStyle name="60% - Accent2 2 7" xfId="221" xr:uid="{00000000-0005-0000-0000-0000DD000000}"/>
    <cellStyle name="60% - Accent2 2 8" xfId="222" xr:uid="{00000000-0005-0000-0000-0000DE000000}"/>
    <cellStyle name="60% - Accent2 2 9" xfId="223" xr:uid="{00000000-0005-0000-0000-0000DF000000}"/>
    <cellStyle name="60% - Accent3 2" xfId="224" xr:uid="{00000000-0005-0000-0000-0000E0000000}"/>
    <cellStyle name="60% - Accent3 2 10" xfId="225" xr:uid="{00000000-0005-0000-0000-0000E1000000}"/>
    <cellStyle name="60% - Accent3 2 11" xfId="226" xr:uid="{00000000-0005-0000-0000-0000E2000000}"/>
    <cellStyle name="60% - Accent3 2 12" xfId="227" xr:uid="{00000000-0005-0000-0000-0000E3000000}"/>
    <cellStyle name="60% - Accent3 2 13" xfId="228" xr:uid="{00000000-0005-0000-0000-0000E4000000}"/>
    <cellStyle name="60% - Accent3 2 14" xfId="229" xr:uid="{00000000-0005-0000-0000-0000E5000000}"/>
    <cellStyle name="60% - Accent3 2 15" xfId="230" xr:uid="{00000000-0005-0000-0000-0000E6000000}"/>
    <cellStyle name="60% - Accent3 2 2" xfId="231" xr:uid="{00000000-0005-0000-0000-0000E7000000}"/>
    <cellStyle name="60% - Accent3 2 3" xfId="232" xr:uid="{00000000-0005-0000-0000-0000E8000000}"/>
    <cellStyle name="60% - Accent3 2 4" xfId="233" xr:uid="{00000000-0005-0000-0000-0000E9000000}"/>
    <cellStyle name="60% - Accent3 2 5" xfId="234" xr:uid="{00000000-0005-0000-0000-0000EA000000}"/>
    <cellStyle name="60% - Accent3 2 6" xfId="235" xr:uid="{00000000-0005-0000-0000-0000EB000000}"/>
    <cellStyle name="60% - Accent3 2 7" xfId="236" xr:uid="{00000000-0005-0000-0000-0000EC000000}"/>
    <cellStyle name="60% - Accent3 2 8" xfId="237" xr:uid="{00000000-0005-0000-0000-0000ED000000}"/>
    <cellStyle name="60% - Accent3 2 9" xfId="238" xr:uid="{00000000-0005-0000-0000-0000EE000000}"/>
    <cellStyle name="60% - Accent4 2" xfId="239" xr:uid="{00000000-0005-0000-0000-0000EF000000}"/>
    <cellStyle name="60% - Accent4 2 10" xfId="240" xr:uid="{00000000-0005-0000-0000-0000F0000000}"/>
    <cellStyle name="60% - Accent4 2 11" xfId="241" xr:uid="{00000000-0005-0000-0000-0000F1000000}"/>
    <cellStyle name="60% - Accent4 2 12" xfId="242" xr:uid="{00000000-0005-0000-0000-0000F2000000}"/>
    <cellStyle name="60% - Accent4 2 13" xfId="243" xr:uid="{00000000-0005-0000-0000-0000F3000000}"/>
    <cellStyle name="60% - Accent4 2 14" xfId="244" xr:uid="{00000000-0005-0000-0000-0000F4000000}"/>
    <cellStyle name="60% - Accent4 2 15" xfId="245" xr:uid="{00000000-0005-0000-0000-0000F5000000}"/>
    <cellStyle name="60% - Accent4 2 2" xfId="246" xr:uid="{00000000-0005-0000-0000-0000F6000000}"/>
    <cellStyle name="60% - Accent4 2 3" xfId="247" xr:uid="{00000000-0005-0000-0000-0000F7000000}"/>
    <cellStyle name="60% - Accent4 2 4" xfId="248" xr:uid="{00000000-0005-0000-0000-0000F8000000}"/>
    <cellStyle name="60% - Accent4 2 5" xfId="249" xr:uid="{00000000-0005-0000-0000-0000F9000000}"/>
    <cellStyle name="60% - Accent4 2 6" xfId="250" xr:uid="{00000000-0005-0000-0000-0000FA000000}"/>
    <cellStyle name="60% - Accent4 2 7" xfId="251" xr:uid="{00000000-0005-0000-0000-0000FB000000}"/>
    <cellStyle name="60% - Accent4 2 8" xfId="252" xr:uid="{00000000-0005-0000-0000-0000FC000000}"/>
    <cellStyle name="60% - Accent4 2 9" xfId="253" xr:uid="{00000000-0005-0000-0000-0000FD000000}"/>
    <cellStyle name="60% - Accent5 2" xfId="254" xr:uid="{00000000-0005-0000-0000-0000FE000000}"/>
    <cellStyle name="60% - Accent5 2 10" xfId="255" xr:uid="{00000000-0005-0000-0000-0000FF000000}"/>
    <cellStyle name="60% - Accent5 2 11" xfId="256" xr:uid="{00000000-0005-0000-0000-000000010000}"/>
    <cellStyle name="60% - Accent5 2 12" xfId="257" xr:uid="{00000000-0005-0000-0000-000001010000}"/>
    <cellStyle name="60% - Accent5 2 13" xfId="258" xr:uid="{00000000-0005-0000-0000-000002010000}"/>
    <cellStyle name="60% - Accent5 2 14" xfId="259" xr:uid="{00000000-0005-0000-0000-000003010000}"/>
    <cellStyle name="60% - Accent5 2 15" xfId="260" xr:uid="{00000000-0005-0000-0000-000004010000}"/>
    <cellStyle name="60% - Accent5 2 2" xfId="261" xr:uid="{00000000-0005-0000-0000-000005010000}"/>
    <cellStyle name="60% - Accent5 2 3" xfId="262" xr:uid="{00000000-0005-0000-0000-000006010000}"/>
    <cellStyle name="60% - Accent5 2 4" xfId="263" xr:uid="{00000000-0005-0000-0000-000007010000}"/>
    <cellStyle name="60% - Accent5 2 5" xfId="264" xr:uid="{00000000-0005-0000-0000-000008010000}"/>
    <cellStyle name="60% - Accent5 2 6" xfId="265" xr:uid="{00000000-0005-0000-0000-000009010000}"/>
    <cellStyle name="60% - Accent5 2 7" xfId="266" xr:uid="{00000000-0005-0000-0000-00000A010000}"/>
    <cellStyle name="60% - Accent5 2 8" xfId="267" xr:uid="{00000000-0005-0000-0000-00000B010000}"/>
    <cellStyle name="60% - Accent5 2 9" xfId="268" xr:uid="{00000000-0005-0000-0000-00000C010000}"/>
    <cellStyle name="60% - Accent6 2" xfId="269" xr:uid="{00000000-0005-0000-0000-00000D010000}"/>
    <cellStyle name="60% - Accent6 2 10" xfId="270" xr:uid="{00000000-0005-0000-0000-00000E010000}"/>
    <cellStyle name="60% - Accent6 2 11" xfId="271" xr:uid="{00000000-0005-0000-0000-00000F010000}"/>
    <cellStyle name="60% - Accent6 2 12" xfId="272" xr:uid="{00000000-0005-0000-0000-000010010000}"/>
    <cellStyle name="60% - Accent6 2 13" xfId="273" xr:uid="{00000000-0005-0000-0000-000011010000}"/>
    <cellStyle name="60% - Accent6 2 14" xfId="274" xr:uid="{00000000-0005-0000-0000-000012010000}"/>
    <cellStyle name="60% - Accent6 2 15" xfId="275" xr:uid="{00000000-0005-0000-0000-000013010000}"/>
    <cellStyle name="60% - Accent6 2 2" xfId="276" xr:uid="{00000000-0005-0000-0000-000014010000}"/>
    <cellStyle name="60% - Accent6 2 3" xfId="277" xr:uid="{00000000-0005-0000-0000-000015010000}"/>
    <cellStyle name="60% - Accent6 2 4" xfId="278" xr:uid="{00000000-0005-0000-0000-000016010000}"/>
    <cellStyle name="60% - Accent6 2 5" xfId="279" xr:uid="{00000000-0005-0000-0000-000017010000}"/>
    <cellStyle name="60% - Accent6 2 6" xfId="280" xr:uid="{00000000-0005-0000-0000-000018010000}"/>
    <cellStyle name="60% - Accent6 2 7" xfId="281" xr:uid="{00000000-0005-0000-0000-000019010000}"/>
    <cellStyle name="60% - Accent6 2 8" xfId="282" xr:uid="{00000000-0005-0000-0000-00001A010000}"/>
    <cellStyle name="60% - Accent6 2 9" xfId="283" xr:uid="{00000000-0005-0000-0000-00001B010000}"/>
    <cellStyle name="60% - Akzent1" xfId="284" xr:uid="{00000000-0005-0000-0000-00001C010000}"/>
    <cellStyle name="60% - Akzent2" xfId="285" xr:uid="{00000000-0005-0000-0000-00001D010000}"/>
    <cellStyle name="60% - Akzent3" xfId="286" xr:uid="{00000000-0005-0000-0000-00001E010000}"/>
    <cellStyle name="60% - Akzent4" xfId="287" xr:uid="{00000000-0005-0000-0000-00001F010000}"/>
    <cellStyle name="60% - Akzent5" xfId="288" xr:uid="{00000000-0005-0000-0000-000020010000}"/>
    <cellStyle name="60% - Akzent6" xfId="289" xr:uid="{00000000-0005-0000-0000-000021010000}"/>
    <cellStyle name="a_Calc_Input_Str" xfId="1431" xr:uid="{E0AE8C29-390A-4536-94D1-E50F636F66BC}"/>
    <cellStyle name="Accent1 2" xfId="290" xr:uid="{00000000-0005-0000-0000-000022010000}"/>
    <cellStyle name="Accent1 2 10" xfId="291" xr:uid="{00000000-0005-0000-0000-000023010000}"/>
    <cellStyle name="Accent1 2 11" xfId="292" xr:uid="{00000000-0005-0000-0000-000024010000}"/>
    <cellStyle name="Accent1 2 12" xfId="293" xr:uid="{00000000-0005-0000-0000-000025010000}"/>
    <cellStyle name="Accent1 2 13" xfId="294" xr:uid="{00000000-0005-0000-0000-000026010000}"/>
    <cellStyle name="Accent1 2 14" xfId="295" xr:uid="{00000000-0005-0000-0000-000027010000}"/>
    <cellStyle name="Accent1 2 15" xfId="296" xr:uid="{00000000-0005-0000-0000-000028010000}"/>
    <cellStyle name="Accent1 2 2" xfId="297" xr:uid="{00000000-0005-0000-0000-000029010000}"/>
    <cellStyle name="Accent1 2 3" xfId="298" xr:uid="{00000000-0005-0000-0000-00002A010000}"/>
    <cellStyle name="Accent1 2 4" xfId="299" xr:uid="{00000000-0005-0000-0000-00002B010000}"/>
    <cellStyle name="Accent1 2 5" xfId="300" xr:uid="{00000000-0005-0000-0000-00002C010000}"/>
    <cellStyle name="Accent1 2 6" xfId="301" xr:uid="{00000000-0005-0000-0000-00002D010000}"/>
    <cellStyle name="Accent1 2 7" xfId="302" xr:uid="{00000000-0005-0000-0000-00002E010000}"/>
    <cellStyle name="Accent1 2 8" xfId="303" xr:uid="{00000000-0005-0000-0000-00002F010000}"/>
    <cellStyle name="Accent1 2 9" xfId="304" xr:uid="{00000000-0005-0000-0000-000030010000}"/>
    <cellStyle name="Accent2 2" xfId="305" xr:uid="{00000000-0005-0000-0000-000031010000}"/>
    <cellStyle name="Accent2 2 10" xfId="306" xr:uid="{00000000-0005-0000-0000-000032010000}"/>
    <cellStyle name="Accent2 2 11" xfId="307" xr:uid="{00000000-0005-0000-0000-000033010000}"/>
    <cellStyle name="Accent2 2 12" xfId="308" xr:uid="{00000000-0005-0000-0000-000034010000}"/>
    <cellStyle name="Accent2 2 13" xfId="309" xr:uid="{00000000-0005-0000-0000-000035010000}"/>
    <cellStyle name="Accent2 2 14" xfId="310" xr:uid="{00000000-0005-0000-0000-000036010000}"/>
    <cellStyle name="Accent2 2 15" xfId="311" xr:uid="{00000000-0005-0000-0000-000037010000}"/>
    <cellStyle name="Accent2 2 2" xfId="312" xr:uid="{00000000-0005-0000-0000-000038010000}"/>
    <cellStyle name="Accent2 2 3" xfId="313" xr:uid="{00000000-0005-0000-0000-000039010000}"/>
    <cellStyle name="Accent2 2 4" xfId="314" xr:uid="{00000000-0005-0000-0000-00003A010000}"/>
    <cellStyle name="Accent2 2 5" xfId="315" xr:uid="{00000000-0005-0000-0000-00003B010000}"/>
    <cellStyle name="Accent2 2 6" xfId="316" xr:uid="{00000000-0005-0000-0000-00003C010000}"/>
    <cellStyle name="Accent2 2 7" xfId="317" xr:uid="{00000000-0005-0000-0000-00003D010000}"/>
    <cellStyle name="Accent2 2 8" xfId="318" xr:uid="{00000000-0005-0000-0000-00003E010000}"/>
    <cellStyle name="Accent2 2 9" xfId="319" xr:uid="{00000000-0005-0000-0000-00003F010000}"/>
    <cellStyle name="Accent3" xfId="1426" builtinId="37" hidden="1"/>
    <cellStyle name="Accent3 2" xfId="320" xr:uid="{00000000-0005-0000-0000-000041010000}"/>
    <cellStyle name="Accent3 2 10" xfId="321" xr:uid="{00000000-0005-0000-0000-000042010000}"/>
    <cellStyle name="Accent3 2 11" xfId="322" xr:uid="{00000000-0005-0000-0000-000043010000}"/>
    <cellStyle name="Accent3 2 12" xfId="323" xr:uid="{00000000-0005-0000-0000-000044010000}"/>
    <cellStyle name="Accent3 2 13" xfId="324" xr:uid="{00000000-0005-0000-0000-000045010000}"/>
    <cellStyle name="Accent3 2 14" xfId="325" xr:uid="{00000000-0005-0000-0000-000046010000}"/>
    <cellStyle name="Accent3 2 15" xfId="326" xr:uid="{00000000-0005-0000-0000-000047010000}"/>
    <cellStyle name="Accent3 2 2" xfId="327" xr:uid="{00000000-0005-0000-0000-000048010000}"/>
    <cellStyle name="Accent3 2 3" xfId="328" xr:uid="{00000000-0005-0000-0000-000049010000}"/>
    <cellStyle name="Accent3 2 4" xfId="329" xr:uid="{00000000-0005-0000-0000-00004A010000}"/>
    <cellStyle name="Accent3 2 5" xfId="330" xr:uid="{00000000-0005-0000-0000-00004B010000}"/>
    <cellStyle name="Accent3 2 6" xfId="331" xr:uid="{00000000-0005-0000-0000-00004C010000}"/>
    <cellStyle name="Accent3 2 7" xfId="332" xr:uid="{00000000-0005-0000-0000-00004D010000}"/>
    <cellStyle name="Accent3 2 8" xfId="333" xr:uid="{00000000-0005-0000-0000-00004E010000}"/>
    <cellStyle name="Accent3 2 9" xfId="334" xr:uid="{00000000-0005-0000-0000-00004F010000}"/>
    <cellStyle name="Accent4 2" xfId="335" xr:uid="{00000000-0005-0000-0000-000050010000}"/>
    <cellStyle name="Accent4 2 10" xfId="336" xr:uid="{00000000-0005-0000-0000-000051010000}"/>
    <cellStyle name="Accent4 2 11" xfId="337" xr:uid="{00000000-0005-0000-0000-000052010000}"/>
    <cellStyle name="Accent4 2 12" xfId="338" xr:uid="{00000000-0005-0000-0000-000053010000}"/>
    <cellStyle name="Accent4 2 13" xfId="339" xr:uid="{00000000-0005-0000-0000-000054010000}"/>
    <cellStyle name="Accent4 2 14" xfId="340" xr:uid="{00000000-0005-0000-0000-000055010000}"/>
    <cellStyle name="Accent4 2 15" xfId="341" xr:uid="{00000000-0005-0000-0000-000056010000}"/>
    <cellStyle name="Accent4 2 2" xfId="342" xr:uid="{00000000-0005-0000-0000-000057010000}"/>
    <cellStyle name="Accent4 2 3" xfId="343" xr:uid="{00000000-0005-0000-0000-000058010000}"/>
    <cellStyle name="Accent4 2 4" xfId="344" xr:uid="{00000000-0005-0000-0000-000059010000}"/>
    <cellStyle name="Accent4 2 5" xfId="345" xr:uid="{00000000-0005-0000-0000-00005A010000}"/>
    <cellStyle name="Accent4 2 6" xfId="346" xr:uid="{00000000-0005-0000-0000-00005B010000}"/>
    <cellStyle name="Accent4 2 7" xfId="347" xr:uid="{00000000-0005-0000-0000-00005C010000}"/>
    <cellStyle name="Accent4 2 8" xfId="348" xr:uid="{00000000-0005-0000-0000-00005D010000}"/>
    <cellStyle name="Accent4 2 9" xfId="349" xr:uid="{00000000-0005-0000-0000-00005E010000}"/>
    <cellStyle name="Accent5 2" xfId="350" xr:uid="{00000000-0005-0000-0000-00005F010000}"/>
    <cellStyle name="Accent5 2 10" xfId="351" xr:uid="{00000000-0005-0000-0000-000060010000}"/>
    <cellStyle name="Accent5 2 11" xfId="352" xr:uid="{00000000-0005-0000-0000-000061010000}"/>
    <cellStyle name="Accent5 2 12" xfId="353" xr:uid="{00000000-0005-0000-0000-000062010000}"/>
    <cellStyle name="Accent5 2 13" xfId="354" xr:uid="{00000000-0005-0000-0000-000063010000}"/>
    <cellStyle name="Accent5 2 14" xfId="355" xr:uid="{00000000-0005-0000-0000-000064010000}"/>
    <cellStyle name="Accent5 2 15" xfId="356" xr:uid="{00000000-0005-0000-0000-000065010000}"/>
    <cellStyle name="Accent5 2 2" xfId="357" xr:uid="{00000000-0005-0000-0000-000066010000}"/>
    <cellStyle name="Accent5 2 3" xfId="358" xr:uid="{00000000-0005-0000-0000-000067010000}"/>
    <cellStyle name="Accent5 2 4" xfId="359" xr:uid="{00000000-0005-0000-0000-000068010000}"/>
    <cellStyle name="Accent5 2 5" xfId="360" xr:uid="{00000000-0005-0000-0000-000069010000}"/>
    <cellStyle name="Accent5 2 6" xfId="361" xr:uid="{00000000-0005-0000-0000-00006A010000}"/>
    <cellStyle name="Accent5 2 7" xfId="362" xr:uid="{00000000-0005-0000-0000-00006B010000}"/>
    <cellStyle name="Accent5 2 8" xfId="363" xr:uid="{00000000-0005-0000-0000-00006C010000}"/>
    <cellStyle name="Accent5 2 9" xfId="364" xr:uid="{00000000-0005-0000-0000-00006D010000}"/>
    <cellStyle name="Accent6 2" xfId="365" xr:uid="{00000000-0005-0000-0000-00006E010000}"/>
    <cellStyle name="Accent6 2 10" xfId="366" xr:uid="{00000000-0005-0000-0000-00006F010000}"/>
    <cellStyle name="Accent6 2 11" xfId="367" xr:uid="{00000000-0005-0000-0000-000070010000}"/>
    <cellStyle name="Accent6 2 12" xfId="368" xr:uid="{00000000-0005-0000-0000-000071010000}"/>
    <cellStyle name="Accent6 2 13" xfId="369" xr:uid="{00000000-0005-0000-0000-000072010000}"/>
    <cellStyle name="Accent6 2 14" xfId="370" xr:uid="{00000000-0005-0000-0000-000073010000}"/>
    <cellStyle name="Accent6 2 15" xfId="371" xr:uid="{00000000-0005-0000-0000-000074010000}"/>
    <cellStyle name="Accent6 2 2" xfId="372" xr:uid="{00000000-0005-0000-0000-000075010000}"/>
    <cellStyle name="Accent6 2 3" xfId="373" xr:uid="{00000000-0005-0000-0000-000076010000}"/>
    <cellStyle name="Accent6 2 4" xfId="374" xr:uid="{00000000-0005-0000-0000-000077010000}"/>
    <cellStyle name="Accent6 2 5" xfId="375" xr:uid="{00000000-0005-0000-0000-000078010000}"/>
    <cellStyle name="Accent6 2 6" xfId="376" xr:uid="{00000000-0005-0000-0000-000079010000}"/>
    <cellStyle name="Accent6 2 7" xfId="377" xr:uid="{00000000-0005-0000-0000-00007A010000}"/>
    <cellStyle name="Accent6 2 8" xfId="378" xr:uid="{00000000-0005-0000-0000-00007B010000}"/>
    <cellStyle name="Accent6 2 9" xfId="379" xr:uid="{00000000-0005-0000-0000-00007C010000}"/>
    <cellStyle name="Akzent1" xfId="380" xr:uid="{00000000-0005-0000-0000-00007D010000}"/>
    <cellStyle name="Akzent2" xfId="381" xr:uid="{00000000-0005-0000-0000-00007E010000}"/>
    <cellStyle name="Akzent3" xfId="382" xr:uid="{00000000-0005-0000-0000-00007F010000}"/>
    <cellStyle name="Akzent4" xfId="383" xr:uid="{00000000-0005-0000-0000-000080010000}"/>
    <cellStyle name="Akzent5" xfId="384" xr:uid="{00000000-0005-0000-0000-000081010000}"/>
    <cellStyle name="Akzent6" xfId="385" xr:uid="{00000000-0005-0000-0000-000082010000}"/>
    <cellStyle name="Ausgabe" xfId="386" xr:uid="{00000000-0005-0000-0000-000083010000}"/>
    <cellStyle name="Bad 2" xfId="387" xr:uid="{00000000-0005-0000-0000-000085010000}"/>
    <cellStyle name="Bad 2 10" xfId="388" xr:uid="{00000000-0005-0000-0000-000086010000}"/>
    <cellStyle name="Bad 2 11" xfId="389" xr:uid="{00000000-0005-0000-0000-000087010000}"/>
    <cellStyle name="Bad 2 12" xfId="390" xr:uid="{00000000-0005-0000-0000-000088010000}"/>
    <cellStyle name="Bad 2 13" xfId="391" xr:uid="{00000000-0005-0000-0000-000089010000}"/>
    <cellStyle name="Bad 2 14" xfId="392" xr:uid="{00000000-0005-0000-0000-00008A010000}"/>
    <cellStyle name="Bad 2 15" xfId="393" xr:uid="{00000000-0005-0000-0000-00008B010000}"/>
    <cellStyle name="Bad 2 2" xfId="394" xr:uid="{00000000-0005-0000-0000-00008C010000}"/>
    <cellStyle name="Bad 2 3" xfId="395" xr:uid="{00000000-0005-0000-0000-00008D010000}"/>
    <cellStyle name="Bad 2 4" xfId="396" xr:uid="{00000000-0005-0000-0000-00008E010000}"/>
    <cellStyle name="Bad 2 5" xfId="397" xr:uid="{00000000-0005-0000-0000-00008F010000}"/>
    <cellStyle name="Bad 2 6" xfId="398" xr:uid="{00000000-0005-0000-0000-000090010000}"/>
    <cellStyle name="Bad 2 7" xfId="399" xr:uid="{00000000-0005-0000-0000-000091010000}"/>
    <cellStyle name="Bad 2 8" xfId="400" xr:uid="{00000000-0005-0000-0000-000092010000}"/>
    <cellStyle name="Bad 2 9" xfId="401" xr:uid="{00000000-0005-0000-0000-000093010000}"/>
    <cellStyle name="Berechnung" xfId="402" xr:uid="{00000000-0005-0000-0000-000094010000}"/>
    <cellStyle name="Calculation 2" xfId="403" xr:uid="{00000000-0005-0000-0000-000095010000}"/>
    <cellStyle name="Calculation 2 10" xfId="404" xr:uid="{00000000-0005-0000-0000-000096010000}"/>
    <cellStyle name="Calculation 2 11" xfId="405" xr:uid="{00000000-0005-0000-0000-000097010000}"/>
    <cellStyle name="Calculation 2 12" xfId="406" xr:uid="{00000000-0005-0000-0000-000098010000}"/>
    <cellStyle name="Calculation 2 13" xfId="407" xr:uid="{00000000-0005-0000-0000-000099010000}"/>
    <cellStyle name="Calculation 2 14" xfId="408" xr:uid="{00000000-0005-0000-0000-00009A010000}"/>
    <cellStyle name="Calculation 2 15" xfId="409" xr:uid="{00000000-0005-0000-0000-00009B010000}"/>
    <cellStyle name="Calculation 2 2" xfId="410" xr:uid="{00000000-0005-0000-0000-00009C010000}"/>
    <cellStyle name="Calculation 2 3" xfId="411" xr:uid="{00000000-0005-0000-0000-00009D010000}"/>
    <cellStyle name="Calculation 2 4" xfId="412" xr:uid="{00000000-0005-0000-0000-00009E010000}"/>
    <cellStyle name="Calculation 2 5" xfId="413" xr:uid="{00000000-0005-0000-0000-00009F010000}"/>
    <cellStyle name="Calculation 2 6" xfId="414" xr:uid="{00000000-0005-0000-0000-0000A0010000}"/>
    <cellStyle name="Calculation 2 7" xfId="415" xr:uid="{00000000-0005-0000-0000-0000A1010000}"/>
    <cellStyle name="Calculation 2 8" xfId="416" xr:uid="{00000000-0005-0000-0000-0000A2010000}"/>
    <cellStyle name="Calculation 2 9" xfId="417" xr:uid="{00000000-0005-0000-0000-0000A3010000}"/>
    <cellStyle name="Check Cell 2" xfId="418" xr:uid="{00000000-0005-0000-0000-0000A4010000}"/>
    <cellStyle name="Check Cell 2 10" xfId="419" xr:uid="{00000000-0005-0000-0000-0000A5010000}"/>
    <cellStyle name="Check Cell 2 11" xfId="420" xr:uid="{00000000-0005-0000-0000-0000A6010000}"/>
    <cellStyle name="Check Cell 2 12" xfId="421" xr:uid="{00000000-0005-0000-0000-0000A7010000}"/>
    <cellStyle name="Check Cell 2 13" xfId="422" xr:uid="{00000000-0005-0000-0000-0000A8010000}"/>
    <cellStyle name="Check Cell 2 14" xfId="423" xr:uid="{00000000-0005-0000-0000-0000A9010000}"/>
    <cellStyle name="Check Cell 2 15" xfId="424" xr:uid="{00000000-0005-0000-0000-0000AA010000}"/>
    <cellStyle name="Check Cell 2 2" xfId="425" xr:uid="{00000000-0005-0000-0000-0000AB010000}"/>
    <cellStyle name="Check Cell 2 3" xfId="426" xr:uid="{00000000-0005-0000-0000-0000AC010000}"/>
    <cellStyle name="Check Cell 2 4" xfId="427" xr:uid="{00000000-0005-0000-0000-0000AD010000}"/>
    <cellStyle name="Check Cell 2 5" xfId="428" xr:uid="{00000000-0005-0000-0000-0000AE010000}"/>
    <cellStyle name="Check Cell 2 6" xfId="429" xr:uid="{00000000-0005-0000-0000-0000AF010000}"/>
    <cellStyle name="Check Cell 2 7" xfId="430" xr:uid="{00000000-0005-0000-0000-0000B0010000}"/>
    <cellStyle name="Check Cell 2 8" xfId="431" xr:uid="{00000000-0005-0000-0000-0000B1010000}"/>
    <cellStyle name="Check Cell 2 9" xfId="432" xr:uid="{00000000-0005-0000-0000-0000B2010000}"/>
    <cellStyle name="Comma" xfId="1436" builtinId="3"/>
    <cellStyle name="Comma 2" xfId="433" xr:uid="{00000000-0005-0000-0000-0000B4010000}"/>
    <cellStyle name="Comma 2 2" xfId="434" xr:uid="{00000000-0005-0000-0000-0000B5010000}"/>
    <cellStyle name="Comma 2 2 2" xfId="435" xr:uid="{00000000-0005-0000-0000-0000B6010000}"/>
    <cellStyle name="Comma 2 2 2 2" xfId="436" xr:uid="{00000000-0005-0000-0000-0000B7010000}"/>
    <cellStyle name="Comma 2 2 3" xfId="437" xr:uid="{00000000-0005-0000-0000-0000B8010000}"/>
    <cellStyle name="Comma 2 2 3 2" xfId="438" xr:uid="{00000000-0005-0000-0000-0000B9010000}"/>
    <cellStyle name="Comma 2 2 4" xfId="439" xr:uid="{00000000-0005-0000-0000-0000BA010000}"/>
    <cellStyle name="Comma 2 2 5" xfId="440" xr:uid="{00000000-0005-0000-0000-0000BB010000}"/>
    <cellStyle name="Comma 2 3" xfId="441" xr:uid="{00000000-0005-0000-0000-0000BC010000}"/>
    <cellStyle name="Comma 2 3 2" xfId="442" xr:uid="{00000000-0005-0000-0000-0000BD010000}"/>
    <cellStyle name="Comma 2 3 2 2" xfId="443" xr:uid="{00000000-0005-0000-0000-0000BE010000}"/>
    <cellStyle name="Comma 2 3 3" xfId="444" xr:uid="{00000000-0005-0000-0000-0000BF010000}"/>
    <cellStyle name="Comma 3" xfId="445" xr:uid="{00000000-0005-0000-0000-0000C0010000}"/>
    <cellStyle name="Comma 3 2" xfId="446" xr:uid="{00000000-0005-0000-0000-0000C1010000}"/>
    <cellStyle name="Comma 3 2 2" xfId="447" xr:uid="{00000000-0005-0000-0000-0000C2010000}"/>
    <cellStyle name="Comma 3 3" xfId="448" xr:uid="{00000000-0005-0000-0000-0000C3010000}"/>
    <cellStyle name="Comma 3 4" xfId="449" xr:uid="{00000000-0005-0000-0000-0000C4010000}"/>
    <cellStyle name="Comma 3 4 2" xfId="450" xr:uid="{00000000-0005-0000-0000-0000C5010000}"/>
    <cellStyle name="Comma 4" xfId="451" xr:uid="{00000000-0005-0000-0000-0000C6010000}"/>
    <cellStyle name="Comma 4 2" xfId="452" xr:uid="{00000000-0005-0000-0000-0000C7010000}"/>
    <cellStyle name="Comma 5" xfId="453" xr:uid="{00000000-0005-0000-0000-0000C8010000}"/>
    <cellStyle name="Comma 5 2" xfId="454" xr:uid="{00000000-0005-0000-0000-0000C9010000}"/>
    <cellStyle name="Eingabe" xfId="455" xr:uid="{00000000-0005-0000-0000-0000CA010000}"/>
    <cellStyle name="Ergebnis" xfId="456" xr:uid="{00000000-0005-0000-0000-0000CB010000}"/>
    <cellStyle name="Erklärender Text" xfId="457" xr:uid="{00000000-0005-0000-0000-0000CC010000}"/>
    <cellStyle name="Euro" xfId="458" xr:uid="{00000000-0005-0000-0000-0000CD010000}"/>
    <cellStyle name="Euro 2" xfId="459" xr:uid="{00000000-0005-0000-0000-0000CE010000}"/>
    <cellStyle name="Euro 2 2" xfId="460" xr:uid="{00000000-0005-0000-0000-0000CF010000}"/>
    <cellStyle name="Euro 2 3" xfId="461" xr:uid="{00000000-0005-0000-0000-0000D0010000}"/>
    <cellStyle name="Euro 2 4" xfId="462" xr:uid="{00000000-0005-0000-0000-0000D1010000}"/>
    <cellStyle name="Euro 3" xfId="463" xr:uid="{00000000-0005-0000-0000-0000D2010000}"/>
    <cellStyle name="Euro 4" xfId="464" xr:uid="{00000000-0005-0000-0000-0000D3010000}"/>
    <cellStyle name="Euro 4 2" xfId="465" xr:uid="{00000000-0005-0000-0000-0000D4010000}"/>
    <cellStyle name="Euro 5" xfId="466" xr:uid="{00000000-0005-0000-0000-0000D5010000}"/>
    <cellStyle name="Euro 5 2" xfId="467" xr:uid="{00000000-0005-0000-0000-0000D6010000}"/>
    <cellStyle name="Euro 6" xfId="468" xr:uid="{00000000-0005-0000-0000-0000D7010000}"/>
    <cellStyle name="Explanatory Text 2" xfId="469" xr:uid="{00000000-0005-0000-0000-0000D8010000}"/>
    <cellStyle name="Explanatory Text 2 10" xfId="470" xr:uid="{00000000-0005-0000-0000-0000D9010000}"/>
    <cellStyle name="Explanatory Text 2 11" xfId="471" xr:uid="{00000000-0005-0000-0000-0000DA010000}"/>
    <cellStyle name="Explanatory Text 2 12" xfId="472" xr:uid="{00000000-0005-0000-0000-0000DB010000}"/>
    <cellStyle name="Explanatory Text 2 13" xfId="473" xr:uid="{00000000-0005-0000-0000-0000DC010000}"/>
    <cellStyle name="Explanatory Text 2 14" xfId="474" xr:uid="{00000000-0005-0000-0000-0000DD010000}"/>
    <cellStyle name="Explanatory Text 2 15" xfId="475" xr:uid="{00000000-0005-0000-0000-0000DE010000}"/>
    <cellStyle name="Explanatory Text 2 2" xfId="476" xr:uid="{00000000-0005-0000-0000-0000DF010000}"/>
    <cellStyle name="Explanatory Text 2 3" xfId="477" xr:uid="{00000000-0005-0000-0000-0000E0010000}"/>
    <cellStyle name="Explanatory Text 2 4" xfId="478" xr:uid="{00000000-0005-0000-0000-0000E1010000}"/>
    <cellStyle name="Explanatory Text 2 5" xfId="479" xr:uid="{00000000-0005-0000-0000-0000E2010000}"/>
    <cellStyle name="Explanatory Text 2 6" xfId="480" xr:uid="{00000000-0005-0000-0000-0000E3010000}"/>
    <cellStyle name="Explanatory Text 2 7" xfId="481" xr:uid="{00000000-0005-0000-0000-0000E4010000}"/>
    <cellStyle name="Explanatory Text 2 8" xfId="482" xr:uid="{00000000-0005-0000-0000-0000E5010000}"/>
    <cellStyle name="Explanatory Text 2 9" xfId="483" xr:uid="{00000000-0005-0000-0000-0000E6010000}"/>
    <cellStyle name="Float" xfId="484" xr:uid="{00000000-0005-0000-0000-0000E7010000}"/>
    <cellStyle name="Float 2" xfId="485" xr:uid="{00000000-0005-0000-0000-0000E8010000}"/>
    <cellStyle name="Float 3" xfId="486" xr:uid="{00000000-0005-0000-0000-0000E9010000}"/>
    <cellStyle name="Float 3 2" xfId="487" xr:uid="{00000000-0005-0000-0000-0000EA010000}"/>
    <cellStyle name="Float 4" xfId="488" xr:uid="{00000000-0005-0000-0000-0000EB010000}"/>
    <cellStyle name="Float 5" xfId="489" xr:uid="{00000000-0005-0000-0000-0000EC010000}"/>
    <cellStyle name="Float 5 2" xfId="490" xr:uid="{00000000-0005-0000-0000-0000ED010000}"/>
    <cellStyle name="Float 6" xfId="491" xr:uid="{00000000-0005-0000-0000-0000EE010000}"/>
    <cellStyle name="Good 2" xfId="492" xr:uid="{00000000-0005-0000-0000-0000EF010000}"/>
    <cellStyle name="Good 2 10" xfId="493" xr:uid="{00000000-0005-0000-0000-0000F0010000}"/>
    <cellStyle name="Good 2 11" xfId="494" xr:uid="{00000000-0005-0000-0000-0000F1010000}"/>
    <cellStyle name="Good 2 12" xfId="495" xr:uid="{00000000-0005-0000-0000-0000F2010000}"/>
    <cellStyle name="Good 2 13" xfId="496" xr:uid="{00000000-0005-0000-0000-0000F3010000}"/>
    <cellStyle name="Good 2 14" xfId="497" xr:uid="{00000000-0005-0000-0000-0000F4010000}"/>
    <cellStyle name="Good 2 15" xfId="498" xr:uid="{00000000-0005-0000-0000-0000F5010000}"/>
    <cellStyle name="Good 2 16" xfId="499" xr:uid="{00000000-0005-0000-0000-0000F6010000}"/>
    <cellStyle name="Good 2 17" xfId="500" xr:uid="{00000000-0005-0000-0000-0000F7010000}"/>
    <cellStyle name="Good 2 2" xfId="501" xr:uid="{00000000-0005-0000-0000-0000F8010000}"/>
    <cellStyle name="Good 2 3" xfId="502" xr:uid="{00000000-0005-0000-0000-0000F9010000}"/>
    <cellStyle name="Good 2 4" xfId="503" xr:uid="{00000000-0005-0000-0000-0000FA010000}"/>
    <cellStyle name="Good 2 5" xfId="504" xr:uid="{00000000-0005-0000-0000-0000FB010000}"/>
    <cellStyle name="Good 2 6" xfId="505" xr:uid="{00000000-0005-0000-0000-0000FC010000}"/>
    <cellStyle name="Good 2 7" xfId="506" xr:uid="{00000000-0005-0000-0000-0000FD010000}"/>
    <cellStyle name="Good 2 8" xfId="507" xr:uid="{00000000-0005-0000-0000-0000FE010000}"/>
    <cellStyle name="Good 2 9" xfId="508" xr:uid="{00000000-0005-0000-0000-0000FF010000}"/>
    <cellStyle name="Gut" xfId="509" xr:uid="{00000000-0005-0000-0000-000000020000}"/>
    <cellStyle name="Heading 1 2" xfId="510" xr:uid="{00000000-0005-0000-0000-000001020000}"/>
    <cellStyle name="Heading 1 2 10" xfId="511" xr:uid="{00000000-0005-0000-0000-000002020000}"/>
    <cellStyle name="Heading 1 2 11" xfId="512" xr:uid="{00000000-0005-0000-0000-000003020000}"/>
    <cellStyle name="Heading 1 2 12" xfId="513" xr:uid="{00000000-0005-0000-0000-000004020000}"/>
    <cellStyle name="Heading 1 2 13" xfId="514" xr:uid="{00000000-0005-0000-0000-000005020000}"/>
    <cellStyle name="Heading 1 2 14" xfId="515" xr:uid="{00000000-0005-0000-0000-000006020000}"/>
    <cellStyle name="Heading 1 2 15" xfId="516" xr:uid="{00000000-0005-0000-0000-000007020000}"/>
    <cellStyle name="Heading 1 2 2" xfId="517" xr:uid="{00000000-0005-0000-0000-000008020000}"/>
    <cellStyle name="Heading 1 2 3" xfId="518" xr:uid="{00000000-0005-0000-0000-000009020000}"/>
    <cellStyle name="Heading 1 2 4" xfId="519" xr:uid="{00000000-0005-0000-0000-00000A020000}"/>
    <cellStyle name="Heading 1 2 5" xfId="520" xr:uid="{00000000-0005-0000-0000-00000B020000}"/>
    <cellStyle name="Heading 1 2 6" xfId="521" xr:uid="{00000000-0005-0000-0000-00000C020000}"/>
    <cellStyle name="Heading 1 2 7" xfId="522" xr:uid="{00000000-0005-0000-0000-00000D020000}"/>
    <cellStyle name="Heading 1 2 8" xfId="523" xr:uid="{00000000-0005-0000-0000-00000E020000}"/>
    <cellStyle name="Heading 1 2 9" xfId="524" xr:uid="{00000000-0005-0000-0000-00000F020000}"/>
    <cellStyle name="Heading 2 2" xfId="525" xr:uid="{00000000-0005-0000-0000-000010020000}"/>
    <cellStyle name="Heading 2 2 10" xfId="526" xr:uid="{00000000-0005-0000-0000-000011020000}"/>
    <cellStyle name="Heading 2 2 11" xfId="527" xr:uid="{00000000-0005-0000-0000-000012020000}"/>
    <cellStyle name="Heading 2 2 12" xfId="528" xr:uid="{00000000-0005-0000-0000-000013020000}"/>
    <cellStyle name="Heading 2 2 13" xfId="529" xr:uid="{00000000-0005-0000-0000-000014020000}"/>
    <cellStyle name="Heading 2 2 14" xfId="530" xr:uid="{00000000-0005-0000-0000-000015020000}"/>
    <cellStyle name="Heading 2 2 15" xfId="531" xr:uid="{00000000-0005-0000-0000-000016020000}"/>
    <cellStyle name="Heading 2 2 2" xfId="532" xr:uid="{00000000-0005-0000-0000-000017020000}"/>
    <cellStyle name="Heading 2 2 3" xfId="533" xr:uid="{00000000-0005-0000-0000-000018020000}"/>
    <cellStyle name="Heading 2 2 4" xfId="534" xr:uid="{00000000-0005-0000-0000-000019020000}"/>
    <cellStyle name="Heading 2 2 5" xfId="535" xr:uid="{00000000-0005-0000-0000-00001A020000}"/>
    <cellStyle name="Heading 2 2 6" xfId="536" xr:uid="{00000000-0005-0000-0000-00001B020000}"/>
    <cellStyle name="Heading 2 2 7" xfId="537" xr:uid="{00000000-0005-0000-0000-00001C020000}"/>
    <cellStyle name="Heading 2 2 8" xfId="538" xr:uid="{00000000-0005-0000-0000-00001D020000}"/>
    <cellStyle name="Heading 2 2 9" xfId="539" xr:uid="{00000000-0005-0000-0000-00001E020000}"/>
    <cellStyle name="Heading 3 2" xfId="540" xr:uid="{00000000-0005-0000-0000-00001F020000}"/>
    <cellStyle name="Heading 3 2 10" xfId="541" xr:uid="{00000000-0005-0000-0000-000020020000}"/>
    <cellStyle name="Heading 3 2 11" xfId="542" xr:uid="{00000000-0005-0000-0000-000021020000}"/>
    <cellStyle name="Heading 3 2 12" xfId="543" xr:uid="{00000000-0005-0000-0000-000022020000}"/>
    <cellStyle name="Heading 3 2 13" xfId="544" xr:uid="{00000000-0005-0000-0000-000023020000}"/>
    <cellStyle name="Heading 3 2 14" xfId="545" xr:uid="{00000000-0005-0000-0000-000024020000}"/>
    <cellStyle name="Heading 3 2 15" xfId="546" xr:uid="{00000000-0005-0000-0000-000025020000}"/>
    <cellStyle name="Heading 3 2 2" xfId="547" xr:uid="{00000000-0005-0000-0000-000026020000}"/>
    <cellStyle name="Heading 3 2 3" xfId="548" xr:uid="{00000000-0005-0000-0000-000027020000}"/>
    <cellStyle name="Heading 3 2 4" xfId="549" xr:uid="{00000000-0005-0000-0000-000028020000}"/>
    <cellStyle name="Heading 3 2 5" xfId="550" xr:uid="{00000000-0005-0000-0000-000029020000}"/>
    <cellStyle name="Heading 3 2 6" xfId="551" xr:uid="{00000000-0005-0000-0000-00002A020000}"/>
    <cellStyle name="Heading 3 2 7" xfId="552" xr:uid="{00000000-0005-0000-0000-00002B020000}"/>
    <cellStyle name="Heading 3 2 8" xfId="553" xr:uid="{00000000-0005-0000-0000-00002C020000}"/>
    <cellStyle name="Heading 3 2 9" xfId="554" xr:uid="{00000000-0005-0000-0000-00002D020000}"/>
    <cellStyle name="Heading 4 2" xfId="555" xr:uid="{00000000-0005-0000-0000-00002E020000}"/>
    <cellStyle name="Heading 4 2 10" xfId="556" xr:uid="{00000000-0005-0000-0000-00002F020000}"/>
    <cellStyle name="Heading 4 2 11" xfId="557" xr:uid="{00000000-0005-0000-0000-000030020000}"/>
    <cellStyle name="Heading 4 2 12" xfId="558" xr:uid="{00000000-0005-0000-0000-000031020000}"/>
    <cellStyle name="Heading 4 2 13" xfId="559" xr:uid="{00000000-0005-0000-0000-000032020000}"/>
    <cellStyle name="Heading 4 2 14" xfId="560" xr:uid="{00000000-0005-0000-0000-000033020000}"/>
    <cellStyle name="Heading 4 2 15" xfId="561" xr:uid="{00000000-0005-0000-0000-000034020000}"/>
    <cellStyle name="Heading 4 2 2" xfId="562" xr:uid="{00000000-0005-0000-0000-000035020000}"/>
    <cellStyle name="Heading 4 2 3" xfId="563" xr:uid="{00000000-0005-0000-0000-000036020000}"/>
    <cellStyle name="Heading 4 2 4" xfId="564" xr:uid="{00000000-0005-0000-0000-000037020000}"/>
    <cellStyle name="Heading 4 2 5" xfId="565" xr:uid="{00000000-0005-0000-0000-000038020000}"/>
    <cellStyle name="Heading 4 2 6" xfId="566" xr:uid="{00000000-0005-0000-0000-000039020000}"/>
    <cellStyle name="Heading 4 2 7" xfId="567" xr:uid="{00000000-0005-0000-0000-00003A020000}"/>
    <cellStyle name="Heading 4 2 8" xfId="568" xr:uid="{00000000-0005-0000-0000-00003B020000}"/>
    <cellStyle name="Heading 4 2 9" xfId="569" xr:uid="{00000000-0005-0000-0000-00003C020000}"/>
    <cellStyle name="Hyperlink" xfId="570" builtinId="8"/>
    <cellStyle name="Input 2" xfId="571" xr:uid="{00000000-0005-0000-0000-00003F020000}"/>
    <cellStyle name="Input 2 10" xfId="572" xr:uid="{00000000-0005-0000-0000-000040020000}"/>
    <cellStyle name="Input 2 11" xfId="573" xr:uid="{00000000-0005-0000-0000-000041020000}"/>
    <cellStyle name="Input 2 12" xfId="574" xr:uid="{00000000-0005-0000-0000-000042020000}"/>
    <cellStyle name="Input 2 13" xfId="575" xr:uid="{00000000-0005-0000-0000-000043020000}"/>
    <cellStyle name="Input 2 14" xfId="576" xr:uid="{00000000-0005-0000-0000-000044020000}"/>
    <cellStyle name="Input 2 15" xfId="577" xr:uid="{00000000-0005-0000-0000-000045020000}"/>
    <cellStyle name="Input 2 2" xfId="578" xr:uid="{00000000-0005-0000-0000-000046020000}"/>
    <cellStyle name="Input 2 3" xfId="579" xr:uid="{00000000-0005-0000-0000-000047020000}"/>
    <cellStyle name="Input 2 4" xfId="580" xr:uid="{00000000-0005-0000-0000-000048020000}"/>
    <cellStyle name="Input 2 5" xfId="581" xr:uid="{00000000-0005-0000-0000-000049020000}"/>
    <cellStyle name="Input 2 6" xfId="582" xr:uid="{00000000-0005-0000-0000-00004A020000}"/>
    <cellStyle name="Input 2 7" xfId="583" xr:uid="{00000000-0005-0000-0000-00004B020000}"/>
    <cellStyle name="Input 2 8" xfId="584" xr:uid="{00000000-0005-0000-0000-00004C020000}"/>
    <cellStyle name="Input 2 9" xfId="585" xr:uid="{00000000-0005-0000-0000-00004D020000}"/>
    <cellStyle name="Linked Cell 2" xfId="586" xr:uid="{00000000-0005-0000-0000-00004E020000}"/>
    <cellStyle name="Linked Cell 2 10" xfId="587" xr:uid="{00000000-0005-0000-0000-00004F020000}"/>
    <cellStyle name="Linked Cell 2 11" xfId="588" xr:uid="{00000000-0005-0000-0000-000050020000}"/>
    <cellStyle name="Linked Cell 2 12" xfId="589" xr:uid="{00000000-0005-0000-0000-000051020000}"/>
    <cellStyle name="Linked Cell 2 13" xfId="590" xr:uid="{00000000-0005-0000-0000-000052020000}"/>
    <cellStyle name="Linked Cell 2 14" xfId="591" xr:uid="{00000000-0005-0000-0000-000053020000}"/>
    <cellStyle name="Linked Cell 2 15" xfId="592" xr:uid="{00000000-0005-0000-0000-000054020000}"/>
    <cellStyle name="Linked Cell 2 2" xfId="593" xr:uid="{00000000-0005-0000-0000-000055020000}"/>
    <cellStyle name="Linked Cell 2 3" xfId="594" xr:uid="{00000000-0005-0000-0000-000056020000}"/>
    <cellStyle name="Linked Cell 2 4" xfId="595" xr:uid="{00000000-0005-0000-0000-000057020000}"/>
    <cellStyle name="Linked Cell 2 5" xfId="596" xr:uid="{00000000-0005-0000-0000-000058020000}"/>
    <cellStyle name="Linked Cell 2 6" xfId="597" xr:uid="{00000000-0005-0000-0000-000059020000}"/>
    <cellStyle name="Linked Cell 2 7" xfId="598" xr:uid="{00000000-0005-0000-0000-00005A020000}"/>
    <cellStyle name="Linked Cell 2 8" xfId="599" xr:uid="{00000000-0005-0000-0000-00005B020000}"/>
    <cellStyle name="Linked Cell 2 9" xfId="600" xr:uid="{00000000-0005-0000-0000-00005C020000}"/>
    <cellStyle name="Neutral 2" xfId="601" xr:uid="{00000000-0005-0000-0000-00005D020000}"/>
    <cellStyle name="Neutral 2 10" xfId="602" xr:uid="{00000000-0005-0000-0000-00005E020000}"/>
    <cellStyle name="Neutral 2 11" xfId="603" xr:uid="{00000000-0005-0000-0000-00005F020000}"/>
    <cellStyle name="Neutral 2 12" xfId="604" xr:uid="{00000000-0005-0000-0000-000060020000}"/>
    <cellStyle name="Neutral 2 13" xfId="605" xr:uid="{00000000-0005-0000-0000-000061020000}"/>
    <cellStyle name="Neutral 2 14" xfId="606" xr:uid="{00000000-0005-0000-0000-000062020000}"/>
    <cellStyle name="Neutral 2 15" xfId="607" xr:uid="{00000000-0005-0000-0000-000063020000}"/>
    <cellStyle name="Neutral 2 2" xfId="608" xr:uid="{00000000-0005-0000-0000-000064020000}"/>
    <cellStyle name="Neutral 2 3" xfId="609" xr:uid="{00000000-0005-0000-0000-000065020000}"/>
    <cellStyle name="Neutral 2 4" xfId="610" xr:uid="{00000000-0005-0000-0000-000066020000}"/>
    <cellStyle name="Neutral 2 5" xfId="611" xr:uid="{00000000-0005-0000-0000-000067020000}"/>
    <cellStyle name="Neutral 2 6" xfId="612" xr:uid="{00000000-0005-0000-0000-000068020000}"/>
    <cellStyle name="Neutral 2 7" xfId="613" xr:uid="{00000000-0005-0000-0000-000069020000}"/>
    <cellStyle name="Neutral 2 8" xfId="614" xr:uid="{00000000-0005-0000-0000-00006A020000}"/>
    <cellStyle name="Neutral 2 9" xfId="615" xr:uid="{00000000-0005-0000-0000-00006B020000}"/>
    <cellStyle name="Normal" xfId="0" builtinId="0"/>
    <cellStyle name="Normal 10" xfId="616" xr:uid="{00000000-0005-0000-0000-00006D020000}"/>
    <cellStyle name="Normal 10 2" xfId="1430" xr:uid="{00000000-0005-0000-0000-00006E020000}"/>
    <cellStyle name="Normal 10 2 2" xfId="1432" xr:uid="{ABB73964-6745-4844-AA83-A89AC4AF50C0}"/>
    <cellStyle name="Normal 11" xfId="617" xr:uid="{00000000-0005-0000-0000-00006F020000}"/>
    <cellStyle name="Normal 11 2" xfId="618" xr:uid="{00000000-0005-0000-0000-000070020000}"/>
    <cellStyle name="Normal 17" xfId="619" xr:uid="{00000000-0005-0000-0000-000071020000}"/>
    <cellStyle name="Normal 2" xfId="620" xr:uid="{00000000-0005-0000-0000-000072020000}"/>
    <cellStyle name="Normal 2 10" xfId="621" xr:uid="{00000000-0005-0000-0000-000073020000}"/>
    <cellStyle name="Normal 2 10 2" xfId="622" xr:uid="{00000000-0005-0000-0000-000074020000}"/>
    <cellStyle name="Normal 2 11" xfId="623" xr:uid="{00000000-0005-0000-0000-000075020000}"/>
    <cellStyle name="Normal 2 11 2" xfId="624" xr:uid="{00000000-0005-0000-0000-000076020000}"/>
    <cellStyle name="Normal 2 12" xfId="625" xr:uid="{00000000-0005-0000-0000-000077020000}"/>
    <cellStyle name="Normal 2 12 2" xfId="626" xr:uid="{00000000-0005-0000-0000-000078020000}"/>
    <cellStyle name="Normal 2 13" xfId="627" xr:uid="{00000000-0005-0000-0000-000079020000}"/>
    <cellStyle name="Normal 2 13 2" xfId="628" xr:uid="{00000000-0005-0000-0000-00007A020000}"/>
    <cellStyle name="Normal 2 14" xfId="629" xr:uid="{00000000-0005-0000-0000-00007B020000}"/>
    <cellStyle name="Normal 2 15" xfId="630" xr:uid="{00000000-0005-0000-0000-00007C020000}"/>
    <cellStyle name="Normal 2 16" xfId="631" xr:uid="{00000000-0005-0000-0000-00007D020000}"/>
    <cellStyle name="Normal 2 2" xfId="632" xr:uid="{00000000-0005-0000-0000-00007E020000}"/>
    <cellStyle name="Normal 2 2 2" xfId="633" xr:uid="{00000000-0005-0000-0000-00007F020000}"/>
    <cellStyle name="Normal 2 2 2 2" xfId="634" xr:uid="{00000000-0005-0000-0000-000080020000}"/>
    <cellStyle name="Normal 2 2 2 2 2" xfId="635" xr:uid="{00000000-0005-0000-0000-000081020000}"/>
    <cellStyle name="Normal 2 2 2 2 3" xfId="636" xr:uid="{00000000-0005-0000-0000-000082020000}"/>
    <cellStyle name="Normal 2 2 2 2 4" xfId="637" xr:uid="{00000000-0005-0000-0000-000083020000}"/>
    <cellStyle name="Normal 2 2 2 3" xfId="638" xr:uid="{00000000-0005-0000-0000-000084020000}"/>
    <cellStyle name="Normal 2 2 2 3 2" xfId="639" xr:uid="{00000000-0005-0000-0000-000085020000}"/>
    <cellStyle name="Normal 2 2 3" xfId="640" xr:uid="{00000000-0005-0000-0000-000086020000}"/>
    <cellStyle name="Normal 2 2 4" xfId="641" xr:uid="{00000000-0005-0000-0000-000087020000}"/>
    <cellStyle name="Normal 2 2 5" xfId="642" xr:uid="{00000000-0005-0000-0000-000088020000}"/>
    <cellStyle name="Normal 2 2 6" xfId="643" xr:uid="{00000000-0005-0000-0000-000089020000}"/>
    <cellStyle name="Normal 2 3" xfId="644" xr:uid="{00000000-0005-0000-0000-00008A020000}"/>
    <cellStyle name="Normal 2 3 2" xfId="645" xr:uid="{00000000-0005-0000-0000-00008B020000}"/>
    <cellStyle name="Normal 2 3 2 2" xfId="646" xr:uid="{00000000-0005-0000-0000-00008C020000}"/>
    <cellStyle name="Normal 2 3 2 2 2" xfId="647" xr:uid="{00000000-0005-0000-0000-00008D020000}"/>
    <cellStyle name="Normal 2 3 2 3" xfId="648" xr:uid="{00000000-0005-0000-0000-00008E020000}"/>
    <cellStyle name="Normal 2 3 2 3 2" xfId="649" xr:uid="{00000000-0005-0000-0000-00008F020000}"/>
    <cellStyle name="Normal 2 3 2 4" xfId="650" xr:uid="{00000000-0005-0000-0000-000090020000}"/>
    <cellStyle name="Normal 2 3 3" xfId="651" xr:uid="{00000000-0005-0000-0000-000091020000}"/>
    <cellStyle name="Normal 2 3 3 2" xfId="652" xr:uid="{00000000-0005-0000-0000-000092020000}"/>
    <cellStyle name="Normal 2 3 4" xfId="653" xr:uid="{00000000-0005-0000-0000-000093020000}"/>
    <cellStyle name="Normal 2 3 5" xfId="1434" xr:uid="{7C0852C3-6DF4-4414-B3AA-F0D80CBE5ECE}"/>
    <cellStyle name="Normal 2 4" xfId="654" xr:uid="{00000000-0005-0000-0000-000094020000}"/>
    <cellStyle name="Normal 2 4 2" xfId="655" xr:uid="{00000000-0005-0000-0000-000095020000}"/>
    <cellStyle name="Normal 2 45" xfId="1437" xr:uid="{34ACC426-8323-43CB-AA91-C57D4E0F8759}"/>
    <cellStyle name="Normal 2 5" xfId="656" xr:uid="{00000000-0005-0000-0000-000096020000}"/>
    <cellStyle name="Normal 2 5 2" xfId="657" xr:uid="{00000000-0005-0000-0000-000097020000}"/>
    <cellStyle name="Normal 2 6" xfId="658" xr:uid="{00000000-0005-0000-0000-000098020000}"/>
    <cellStyle name="Normal 2 6 2" xfId="659" xr:uid="{00000000-0005-0000-0000-000099020000}"/>
    <cellStyle name="Normal 2 7" xfId="660" xr:uid="{00000000-0005-0000-0000-00009A020000}"/>
    <cellStyle name="Normal 2 7 2" xfId="661" xr:uid="{00000000-0005-0000-0000-00009B020000}"/>
    <cellStyle name="Normal 2 7 3" xfId="1433" xr:uid="{C1BC11C6-63F3-4153-9868-5B85E32122D8}"/>
    <cellStyle name="Normal 2 8" xfId="662" xr:uid="{00000000-0005-0000-0000-00009C020000}"/>
    <cellStyle name="Normal 2 8 2" xfId="663" xr:uid="{00000000-0005-0000-0000-00009D020000}"/>
    <cellStyle name="Normal 2 9" xfId="664" xr:uid="{00000000-0005-0000-0000-00009E020000}"/>
    <cellStyle name="Normal 2 9 2" xfId="665" xr:uid="{00000000-0005-0000-0000-00009F020000}"/>
    <cellStyle name="Normal 3" xfId="666" xr:uid="{00000000-0005-0000-0000-0000A0020000}"/>
    <cellStyle name="Normal 3 2" xfId="667" xr:uid="{00000000-0005-0000-0000-0000A1020000}"/>
    <cellStyle name="Normal 3 2 2" xfId="668" xr:uid="{00000000-0005-0000-0000-0000A2020000}"/>
    <cellStyle name="Normal 3 2 3" xfId="669" xr:uid="{00000000-0005-0000-0000-0000A3020000}"/>
    <cellStyle name="Normal 3 2 4" xfId="670" xr:uid="{00000000-0005-0000-0000-0000A4020000}"/>
    <cellStyle name="Normal 3 2 5" xfId="671" xr:uid="{00000000-0005-0000-0000-0000A5020000}"/>
    <cellStyle name="Normal 3 2 5 2" xfId="672" xr:uid="{00000000-0005-0000-0000-0000A6020000}"/>
    <cellStyle name="Normal 3 2 6" xfId="673" xr:uid="{00000000-0005-0000-0000-0000A7020000}"/>
    <cellStyle name="Normal 3 2 7" xfId="674" xr:uid="{00000000-0005-0000-0000-0000A8020000}"/>
    <cellStyle name="Normal 3 28" xfId="1429" xr:uid="{00000000-0005-0000-0000-0000A9020000}"/>
    <cellStyle name="Normal 3 3" xfId="675" xr:uid="{00000000-0005-0000-0000-0000AA020000}"/>
    <cellStyle name="Normal 3 3 2" xfId="676" xr:uid="{00000000-0005-0000-0000-0000AB020000}"/>
    <cellStyle name="Normal 3 3 3" xfId="677" xr:uid="{00000000-0005-0000-0000-0000AC020000}"/>
    <cellStyle name="Normal 3 4" xfId="678" xr:uid="{00000000-0005-0000-0000-0000AD020000}"/>
    <cellStyle name="Normal 3 4 2" xfId="679" xr:uid="{00000000-0005-0000-0000-0000AE020000}"/>
    <cellStyle name="Normal 3 4 3" xfId="680" xr:uid="{00000000-0005-0000-0000-0000AF020000}"/>
    <cellStyle name="Normal 3 5" xfId="681" xr:uid="{00000000-0005-0000-0000-0000B0020000}"/>
    <cellStyle name="Normal 3 5 2" xfId="682" xr:uid="{00000000-0005-0000-0000-0000B1020000}"/>
    <cellStyle name="Normal 3 6" xfId="683" xr:uid="{00000000-0005-0000-0000-0000B2020000}"/>
    <cellStyle name="Normal 3 7" xfId="684" xr:uid="{00000000-0005-0000-0000-0000B3020000}"/>
    <cellStyle name="Normal 3 8" xfId="685" xr:uid="{00000000-0005-0000-0000-0000B4020000}"/>
    <cellStyle name="Normal 3 9" xfId="686" xr:uid="{00000000-0005-0000-0000-0000B5020000}"/>
    <cellStyle name="Normal 4" xfId="687" xr:uid="{00000000-0005-0000-0000-0000B6020000}"/>
    <cellStyle name="Normal 4 2" xfId="688" xr:uid="{00000000-0005-0000-0000-0000B7020000}"/>
    <cellStyle name="Normal 4 2 2" xfId="689" xr:uid="{00000000-0005-0000-0000-0000B8020000}"/>
    <cellStyle name="Normal 4 2 3" xfId="690" xr:uid="{00000000-0005-0000-0000-0000B9020000}"/>
    <cellStyle name="Normal 4 2 4" xfId="691" xr:uid="{00000000-0005-0000-0000-0000BA020000}"/>
    <cellStyle name="Normal 4 2 5" xfId="692" xr:uid="{00000000-0005-0000-0000-0000BB020000}"/>
    <cellStyle name="Normal 4 2 5 2" xfId="693" xr:uid="{00000000-0005-0000-0000-0000BC020000}"/>
    <cellStyle name="Normal 4 2 6" xfId="694" xr:uid="{00000000-0005-0000-0000-0000BD020000}"/>
    <cellStyle name="Normal 4 2 7" xfId="695" xr:uid="{00000000-0005-0000-0000-0000BE020000}"/>
    <cellStyle name="Normal 4 2 8" xfId="696" xr:uid="{00000000-0005-0000-0000-0000BF020000}"/>
    <cellStyle name="Normal 4 3" xfId="697" xr:uid="{00000000-0005-0000-0000-0000C0020000}"/>
    <cellStyle name="Normal 4 3 2" xfId="698" xr:uid="{00000000-0005-0000-0000-0000C1020000}"/>
    <cellStyle name="Normal 4 3 3" xfId="699" xr:uid="{00000000-0005-0000-0000-0000C2020000}"/>
    <cellStyle name="Normal 4 4" xfId="700" xr:uid="{00000000-0005-0000-0000-0000C3020000}"/>
    <cellStyle name="Normal 4 4 2" xfId="701" xr:uid="{00000000-0005-0000-0000-0000C4020000}"/>
    <cellStyle name="Normal 4 4 3" xfId="702" xr:uid="{00000000-0005-0000-0000-0000C5020000}"/>
    <cellStyle name="Normal 4 5" xfId="703" xr:uid="{00000000-0005-0000-0000-0000C6020000}"/>
    <cellStyle name="Normal 4 5 2" xfId="704" xr:uid="{00000000-0005-0000-0000-0000C7020000}"/>
    <cellStyle name="Normal 4 6" xfId="705" xr:uid="{00000000-0005-0000-0000-0000C8020000}"/>
    <cellStyle name="Normal 4 7" xfId="706" xr:uid="{00000000-0005-0000-0000-0000C9020000}"/>
    <cellStyle name="Normal 4 8" xfId="707" xr:uid="{00000000-0005-0000-0000-0000CA020000}"/>
    <cellStyle name="Normal 5" xfId="708" xr:uid="{00000000-0005-0000-0000-0000CB020000}"/>
    <cellStyle name="Normal 5 2" xfId="709" xr:uid="{00000000-0005-0000-0000-0000CC020000}"/>
    <cellStyle name="Normal 5 3" xfId="710" xr:uid="{00000000-0005-0000-0000-0000CD020000}"/>
    <cellStyle name="Normal 5 3 2" xfId="711" xr:uid="{00000000-0005-0000-0000-0000CE020000}"/>
    <cellStyle name="Normal 5 4" xfId="712" xr:uid="{00000000-0005-0000-0000-0000CF020000}"/>
    <cellStyle name="Normal 5 5" xfId="713" xr:uid="{00000000-0005-0000-0000-0000D0020000}"/>
    <cellStyle name="Normal 5 6" xfId="714" xr:uid="{00000000-0005-0000-0000-0000D1020000}"/>
    <cellStyle name="Normal 50" xfId="1427" xr:uid="{00000000-0005-0000-0000-0000D2020000}"/>
    <cellStyle name="Normal 50 2" xfId="1438" xr:uid="{C93FDCB4-E0A1-4A45-AE93-F0DAFB54CBD0}"/>
    <cellStyle name="Normal 50 7" xfId="1428" xr:uid="{00000000-0005-0000-0000-0000D3020000}"/>
    <cellStyle name="Normal 6" xfId="715" xr:uid="{00000000-0005-0000-0000-0000D4020000}"/>
    <cellStyle name="Normal 6 2" xfId="716" xr:uid="{00000000-0005-0000-0000-0000D5020000}"/>
    <cellStyle name="Normal 6 2 2" xfId="717" xr:uid="{00000000-0005-0000-0000-0000D6020000}"/>
    <cellStyle name="Normal 6 2 2 2" xfId="718" xr:uid="{00000000-0005-0000-0000-0000D7020000}"/>
    <cellStyle name="Normal 6 2 3" xfId="719" xr:uid="{00000000-0005-0000-0000-0000D8020000}"/>
    <cellStyle name="Normal 6 2 4" xfId="720" xr:uid="{00000000-0005-0000-0000-0000D9020000}"/>
    <cellStyle name="Normal 6 3" xfId="721" xr:uid="{00000000-0005-0000-0000-0000DA020000}"/>
    <cellStyle name="Normal 6 4" xfId="722" xr:uid="{00000000-0005-0000-0000-0000DB020000}"/>
    <cellStyle name="Normal 6 4 2" xfId="723" xr:uid="{00000000-0005-0000-0000-0000DC020000}"/>
    <cellStyle name="Normal 6 5" xfId="724" xr:uid="{00000000-0005-0000-0000-0000DD020000}"/>
    <cellStyle name="Normal 6 6" xfId="725" xr:uid="{00000000-0005-0000-0000-0000DE020000}"/>
    <cellStyle name="Normal 64" xfId="1435" xr:uid="{AF62FB39-7F20-4BCD-80DD-CCF15BF2C93E}"/>
    <cellStyle name="Normal 7 13" xfId="1439" xr:uid="{EFA2C633-FA3A-4D0F-8702-A2F01C809DEC}"/>
    <cellStyle name="Normal 7 2" xfId="726" xr:uid="{00000000-0005-0000-0000-0000DF020000}"/>
    <cellStyle name="Normal 7 3" xfId="727" xr:uid="{00000000-0005-0000-0000-0000E0020000}"/>
    <cellStyle name="Normal 8" xfId="728" xr:uid="{00000000-0005-0000-0000-0000E1020000}"/>
    <cellStyle name="Normal 8 2" xfId="729" xr:uid="{00000000-0005-0000-0000-0000E2020000}"/>
    <cellStyle name="Normal 9" xfId="730" xr:uid="{00000000-0005-0000-0000-0000E3020000}"/>
    <cellStyle name="Normal 9 2" xfId="731" xr:uid="{00000000-0005-0000-0000-0000E4020000}"/>
    <cellStyle name="Not_Provided" xfId="732" xr:uid="{00000000-0005-0000-0000-0000E7020000}"/>
    <cellStyle name="Note 2" xfId="733" xr:uid="{00000000-0005-0000-0000-0000E8020000}"/>
    <cellStyle name="Note 2 10" xfId="734" xr:uid="{00000000-0005-0000-0000-0000E9020000}"/>
    <cellStyle name="Note 2 11" xfId="735" xr:uid="{00000000-0005-0000-0000-0000EA020000}"/>
    <cellStyle name="Note 2 12" xfId="736" xr:uid="{00000000-0005-0000-0000-0000EB020000}"/>
    <cellStyle name="Note 2 13" xfId="737" xr:uid="{00000000-0005-0000-0000-0000EC020000}"/>
    <cellStyle name="Note 2 14" xfId="738" xr:uid="{00000000-0005-0000-0000-0000ED020000}"/>
    <cellStyle name="Note 2 15" xfId="739" xr:uid="{00000000-0005-0000-0000-0000EE020000}"/>
    <cellStyle name="Note 2 2" xfId="740" xr:uid="{00000000-0005-0000-0000-0000EF020000}"/>
    <cellStyle name="Note 2 3" xfId="741" xr:uid="{00000000-0005-0000-0000-0000F0020000}"/>
    <cellStyle name="Note 2 4" xfId="742" xr:uid="{00000000-0005-0000-0000-0000F1020000}"/>
    <cellStyle name="Note 2 5" xfId="743" xr:uid="{00000000-0005-0000-0000-0000F2020000}"/>
    <cellStyle name="Note 2 6" xfId="744" xr:uid="{00000000-0005-0000-0000-0000F3020000}"/>
    <cellStyle name="Note 2 7" xfId="745" xr:uid="{00000000-0005-0000-0000-0000F4020000}"/>
    <cellStyle name="Note 2 8" xfId="746" xr:uid="{00000000-0005-0000-0000-0000F5020000}"/>
    <cellStyle name="Note 2 9" xfId="747" xr:uid="{00000000-0005-0000-0000-0000F6020000}"/>
    <cellStyle name="Notiz" xfId="748" xr:uid="{00000000-0005-0000-0000-0000F7020000}"/>
    <cellStyle name="Notiz 2" xfId="749" xr:uid="{00000000-0005-0000-0000-0000F8020000}"/>
    <cellStyle name="Notiz 3" xfId="750" xr:uid="{00000000-0005-0000-0000-0000F9020000}"/>
    <cellStyle name="Notiz 3 2" xfId="751" xr:uid="{00000000-0005-0000-0000-0000FA020000}"/>
    <cellStyle name="Notiz 4" xfId="752" xr:uid="{00000000-0005-0000-0000-0000FB020000}"/>
    <cellStyle name="Notiz 5" xfId="753" xr:uid="{00000000-0005-0000-0000-0000FC020000}"/>
    <cellStyle name="Notiz 5 2" xfId="754" xr:uid="{00000000-0005-0000-0000-0000FD020000}"/>
    <cellStyle name="Output 2" xfId="755" xr:uid="{00000000-0005-0000-0000-0000FE020000}"/>
    <cellStyle name="Output 2 10" xfId="756" xr:uid="{00000000-0005-0000-0000-0000FF020000}"/>
    <cellStyle name="Output 2 11" xfId="757" xr:uid="{00000000-0005-0000-0000-000000030000}"/>
    <cellStyle name="Output 2 12" xfId="758" xr:uid="{00000000-0005-0000-0000-000001030000}"/>
    <cellStyle name="Output 2 13" xfId="759" xr:uid="{00000000-0005-0000-0000-000002030000}"/>
    <cellStyle name="Output 2 14" xfId="760" xr:uid="{00000000-0005-0000-0000-000003030000}"/>
    <cellStyle name="Output 2 15" xfId="761" xr:uid="{00000000-0005-0000-0000-000004030000}"/>
    <cellStyle name="Output 2 2" xfId="762" xr:uid="{00000000-0005-0000-0000-000005030000}"/>
    <cellStyle name="Output 2 3" xfId="763" xr:uid="{00000000-0005-0000-0000-000006030000}"/>
    <cellStyle name="Output 2 4" xfId="764" xr:uid="{00000000-0005-0000-0000-000007030000}"/>
    <cellStyle name="Output 2 5" xfId="765" xr:uid="{00000000-0005-0000-0000-000008030000}"/>
    <cellStyle name="Output 2 6" xfId="766" xr:uid="{00000000-0005-0000-0000-000009030000}"/>
    <cellStyle name="Output 2 7" xfId="767" xr:uid="{00000000-0005-0000-0000-00000A030000}"/>
    <cellStyle name="Output 2 8" xfId="768" xr:uid="{00000000-0005-0000-0000-00000B030000}"/>
    <cellStyle name="Output 2 9" xfId="769" xr:uid="{00000000-0005-0000-0000-00000C030000}"/>
    <cellStyle name="Percent 2" xfId="770" xr:uid="{00000000-0005-0000-0000-00000E030000}"/>
    <cellStyle name="Percent 2 2" xfId="771" xr:uid="{00000000-0005-0000-0000-00000F030000}"/>
    <cellStyle name="Percent 2 2 2" xfId="772" xr:uid="{00000000-0005-0000-0000-000010030000}"/>
    <cellStyle name="Percent 2 2 2 2" xfId="773" xr:uid="{00000000-0005-0000-0000-000011030000}"/>
    <cellStyle name="Percent 2 2 2 3" xfId="774" xr:uid="{00000000-0005-0000-0000-000012030000}"/>
    <cellStyle name="Percent 2 2 3" xfId="775" xr:uid="{00000000-0005-0000-0000-000013030000}"/>
    <cellStyle name="Percent 2 2 4" xfId="776" xr:uid="{00000000-0005-0000-0000-000014030000}"/>
    <cellStyle name="Percent 2 3" xfId="777" xr:uid="{00000000-0005-0000-0000-000015030000}"/>
    <cellStyle name="Percent 2 3 2" xfId="778" xr:uid="{00000000-0005-0000-0000-000016030000}"/>
    <cellStyle name="Percent 2 3 3" xfId="779" xr:uid="{00000000-0005-0000-0000-000017030000}"/>
    <cellStyle name="Percent 2 3 3 2" xfId="780" xr:uid="{00000000-0005-0000-0000-000018030000}"/>
    <cellStyle name="Percent 2 4" xfId="781" xr:uid="{00000000-0005-0000-0000-000019030000}"/>
    <cellStyle name="Percent 3" xfId="782" xr:uid="{00000000-0005-0000-0000-00001A030000}"/>
    <cellStyle name="Percent 3 2" xfId="783" xr:uid="{00000000-0005-0000-0000-00001B030000}"/>
    <cellStyle name="Percent 3 2 2" xfId="784" xr:uid="{00000000-0005-0000-0000-00001C030000}"/>
    <cellStyle name="Percent 3 2 3" xfId="785" xr:uid="{00000000-0005-0000-0000-00001D030000}"/>
    <cellStyle name="Percent 3 2 4" xfId="786" xr:uid="{00000000-0005-0000-0000-00001E030000}"/>
    <cellStyle name="Percent 3 3" xfId="787" xr:uid="{00000000-0005-0000-0000-00001F030000}"/>
    <cellStyle name="Percent 3 3 2" xfId="788" xr:uid="{00000000-0005-0000-0000-000020030000}"/>
    <cellStyle name="Percent 3 3 3" xfId="789" xr:uid="{00000000-0005-0000-0000-000021030000}"/>
    <cellStyle name="Percent 3 4" xfId="790" xr:uid="{00000000-0005-0000-0000-000022030000}"/>
    <cellStyle name="Percent 3 4 2" xfId="791" xr:uid="{00000000-0005-0000-0000-000023030000}"/>
    <cellStyle name="Percent 3 4 3" xfId="792" xr:uid="{00000000-0005-0000-0000-000024030000}"/>
    <cellStyle name="Percent 3 4 3 2" xfId="793" xr:uid="{00000000-0005-0000-0000-000025030000}"/>
    <cellStyle name="Percent 3 5" xfId="794" xr:uid="{00000000-0005-0000-0000-000026030000}"/>
    <cellStyle name="Percent 3 6" xfId="795" xr:uid="{00000000-0005-0000-0000-000027030000}"/>
    <cellStyle name="Percent 3 6 2" xfId="796" xr:uid="{00000000-0005-0000-0000-000028030000}"/>
    <cellStyle name="Percent 4" xfId="797" xr:uid="{00000000-0005-0000-0000-000029030000}"/>
    <cellStyle name="Percent 4 2" xfId="798" xr:uid="{00000000-0005-0000-0000-00002A030000}"/>
    <cellStyle name="Percent 4 3" xfId="799" xr:uid="{00000000-0005-0000-0000-00002B030000}"/>
    <cellStyle name="Percent 4 4" xfId="800" xr:uid="{00000000-0005-0000-0000-00002C030000}"/>
    <cellStyle name="Percent 5" xfId="801" xr:uid="{00000000-0005-0000-0000-00002D030000}"/>
    <cellStyle name="Percent 5 2" xfId="802" xr:uid="{00000000-0005-0000-0000-00002E030000}"/>
    <cellStyle name="Percent 6" xfId="803" xr:uid="{00000000-0005-0000-0000-00002F030000}"/>
    <cellStyle name="Percent 7" xfId="804" xr:uid="{00000000-0005-0000-0000-000030030000}"/>
    <cellStyle name="Pilkku_Layo9704" xfId="805" xr:uid="{00000000-0005-0000-0000-000031030000}"/>
    <cellStyle name="Pyör. luku_Layo9704" xfId="806" xr:uid="{00000000-0005-0000-0000-000032030000}"/>
    <cellStyle name="Pyör. valuutta_Layo9704" xfId="807" xr:uid="{00000000-0005-0000-0000-000033030000}"/>
    <cellStyle name="Schlecht" xfId="808" xr:uid="{00000000-0005-0000-0000-000034030000}"/>
    <cellStyle name="Standard_Sce_D_Extraction" xfId="809" xr:uid="{00000000-0005-0000-0000-000035030000}"/>
    <cellStyle name="Style 103" xfId="810" xr:uid="{00000000-0005-0000-0000-000036030000}"/>
    <cellStyle name="Style 103 2" xfId="811" xr:uid="{00000000-0005-0000-0000-000037030000}"/>
    <cellStyle name="Style 103 3" xfId="812" xr:uid="{00000000-0005-0000-0000-000038030000}"/>
    <cellStyle name="Style 103 3 2" xfId="813" xr:uid="{00000000-0005-0000-0000-000039030000}"/>
    <cellStyle name="Style 103 4" xfId="814" xr:uid="{00000000-0005-0000-0000-00003A030000}"/>
    <cellStyle name="Style 103 5" xfId="815" xr:uid="{00000000-0005-0000-0000-00003B030000}"/>
    <cellStyle name="Style 103 5 2" xfId="816" xr:uid="{00000000-0005-0000-0000-00003C030000}"/>
    <cellStyle name="Style 104" xfId="817" xr:uid="{00000000-0005-0000-0000-00003D030000}"/>
    <cellStyle name="Style 104 2" xfId="818" xr:uid="{00000000-0005-0000-0000-00003E030000}"/>
    <cellStyle name="Style 104 3" xfId="819" xr:uid="{00000000-0005-0000-0000-00003F030000}"/>
    <cellStyle name="Style 104 3 2" xfId="820" xr:uid="{00000000-0005-0000-0000-000040030000}"/>
    <cellStyle name="Style 104 4" xfId="821" xr:uid="{00000000-0005-0000-0000-000041030000}"/>
    <cellStyle name="Style 104 5" xfId="822" xr:uid="{00000000-0005-0000-0000-000042030000}"/>
    <cellStyle name="Style 104 5 2" xfId="823" xr:uid="{00000000-0005-0000-0000-000043030000}"/>
    <cellStyle name="Style 105" xfId="824" xr:uid="{00000000-0005-0000-0000-000044030000}"/>
    <cellStyle name="Style 105 2" xfId="825" xr:uid="{00000000-0005-0000-0000-000045030000}"/>
    <cellStyle name="Style 105 3" xfId="826" xr:uid="{00000000-0005-0000-0000-000046030000}"/>
    <cellStyle name="Style 105 4" xfId="827" xr:uid="{00000000-0005-0000-0000-000047030000}"/>
    <cellStyle name="Style 105 4 2" xfId="828" xr:uid="{00000000-0005-0000-0000-000048030000}"/>
    <cellStyle name="Style 106" xfId="829" xr:uid="{00000000-0005-0000-0000-000049030000}"/>
    <cellStyle name="Style 106 2" xfId="830" xr:uid="{00000000-0005-0000-0000-00004A030000}"/>
    <cellStyle name="Style 106 3" xfId="831" xr:uid="{00000000-0005-0000-0000-00004B030000}"/>
    <cellStyle name="Style 106 4" xfId="832" xr:uid="{00000000-0005-0000-0000-00004C030000}"/>
    <cellStyle name="Style 106 4 2" xfId="833" xr:uid="{00000000-0005-0000-0000-00004D030000}"/>
    <cellStyle name="Style 107" xfId="834" xr:uid="{00000000-0005-0000-0000-00004E030000}"/>
    <cellStyle name="Style 107 2" xfId="835" xr:uid="{00000000-0005-0000-0000-00004F030000}"/>
    <cellStyle name="Style 107 3" xfId="836" xr:uid="{00000000-0005-0000-0000-000050030000}"/>
    <cellStyle name="Style 107 4" xfId="837" xr:uid="{00000000-0005-0000-0000-000051030000}"/>
    <cellStyle name="Style 107 4 2" xfId="838" xr:uid="{00000000-0005-0000-0000-000052030000}"/>
    <cellStyle name="Style 108" xfId="839" xr:uid="{00000000-0005-0000-0000-000053030000}"/>
    <cellStyle name="Style 108 2" xfId="840" xr:uid="{00000000-0005-0000-0000-000054030000}"/>
    <cellStyle name="Style 108 3" xfId="841" xr:uid="{00000000-0005-0000-0000-000055030000}"/>
    <cellStyle name="Style 108 3 2" xfId="842" xr:uid="{00000000-0005-0000-0000-000056030000}"/>
    <cellStyle name="Style 108 4" xfId="843" xr:uid="{00000000-0005-0000-0000-000057030000}"/>
    <cellStyle name="Style 108 5" xfId="844" xr:uid="{00000000-0005-0000-0000-000058030000}"/>
    <cellStyle name="Style 108 5 2" xfId="845" xr:uid="{00000000-0005-0000-0000-000059030000}"/>
    <cellStyle name="Style 109" xfId="846" xr:uid="{00000000-0005-0000-0000-00005A030000}"/>
    <cellStyle name="Style 109 2" xfId="847" xr:uid="{00000000-0005-0000-0000-00005B030000}"/>
    <cellStyle name="Style 109 3" xfId="848" xr:uid="{00000000-0005-0000-0000-00005C030000}"/>
    <cellStyle name="Style 109 4" xfId="849" xr:uid="{00000000-0005-0000-0000-00005D030000}"/>
    <cellStyle name="Style 109 4 2" xfId="850" xr:uid="{00000000-0005-0000-0000-00005E030000}"/>
    <cellStyle name="Style 110" xfId="851" xr:uid="{00000000-0005-0000-0000-00005F030000}"/>
    <cellStyle name="Style 110 2" xfId="852" xr:uid="{00000000-0005-0000-0000-000060030000}"/>
    <cellStyle name="Style 110 3" xfId="853" xr:uid="{00000000-0005-0000-0000-000061030000}"/>
    <cellStyle name="Style 110 4" xfId="854" xr:uid="{00000000-0005-0000-0000-000062030000}"/>
    <cellStyle name="Style 110 4 2" xfId="855" xr:uid="{00000000-0005-0000-0000-000063030000}"/>
    <cellStyle name="Style 114" xfId="856" xr:uid="{00000000-0005-0000-0000-000064030000}"/>
    <cellStyle name="Style 114 2" xfId="857" xr:uid="{00000000-0005-0000-0000-000065030000}"/>
    <cellStyle name="Style 114 3" xfId="858" xr:uid="{00000000-0005-0000-0000-000066030000}"/>
    <cellStyle name="Style 114 3 2" xfId="859" xr:uid="{00000000-0005-0000-0000-000067030000}"/>
    <cellStyle name="Style 114 4" xfId="860" xr:uid="{00000000-0005-0000-0000-000068030000}"/>
    <cellStyle name="Style 114 5" xfId="861" xr:uid="{00000000-0005-0000-0000-000069030000}"/>
    <cellStyle name="Style 114 5 2" xfId="862" xr:uid="{00000000-0005-0000-0000-00006A030000}"/>
    <cellStyle name="Style 115" xfId="863" xr:uid="{00000000-0005-0000-0000-00006B030000}"/>
    <cellStyle name="Style 115 2" xfId="864" xr:uid="{00000000-0005-0000-0000-00006C030000}"/>
    <cellStyle name="Style 115 3" xfId="865" xr:uid="{00000000-0005-0000-0000-00006D030000}"/>
    <cellStyle name="Style 115 3 2" xfId="866" xr:uid="{00000000-0005-0000-0000-00006E030000}"/>
    <cellStyle name="Style 115 4" xfId="867" xr:uid="{00000000-0005-0000-0000-00006F030000}"/>
    <cellStyle name="Style 115 5" xfId="868" xr:uid="{00000000-0005-0000-0000-000070030000}"/>
    <cellStyle name="Style 115 5 2" xfId="869" xr:uid="{00000000-0005-0000-0000-000071030000}"/>
    <cellStyle name="Style 116" xfId="870" xr:uid="{00000000-0005-0000-0000-000072030000}"/>
    <cellStyle name="Style 116 2" xfId="871" xr:uid="{00000000-0005-0000-0000-000073030000}"/>
    <cellStyle name="Style 116 3" xfId="872" xr:uid="{00000000-0005-0000-0000-000074030000}"/>
    <cellStyle name="Style 116 4" xfId="873" xr:uid="{00000000-0005-0000-0000-000075030000}"/>
    <cellStyle name="Style 116 4 2" xfId="874" xr:uid="{00000000-0005-0000-0000-000076030000}"/>
    <cellStyle name="Style 117" xfId="875" xr:uid="{00000000-0005-0000-0000-000077030000}"/>
    <cellStyle name="Style 117 2" xfId="876" xr:uid="{00000000-0005-0000-0000-000078030000}"/>
    <cellStyle name="Style 117 3" xfId="877" xr:uid="{00000000-0005-0000-0000-000079030000}"/>
    <cellStyle name="Style 117 4" xfId="878" xr:uid="{00000000-0005-0000-0000-00007A030000}"/>
    <cellStyle name="Style 117 4 2" xfId="879" xr:uid="{00000000-0005-0000-0000-00007B030000}"/>
    <cellStyle name="Style 118" xfId="880" xr:uid="{00000000-0005-0000-0000-00007C030000}"/>
    <cellStyle name="Style 118 2" xfId="881" xr:uid="{00000000-0005-0000-0000-00007D030000}"/>
    <cellStyle name="Style 118 3" xfId="882" xr:uid="{00000000-0005-0000-0000-00007E030000}"/>
    <cellStyle name="Style 118 4" xfId="883" xr:uid="{00000000-0005-0000-0000-00007F030000}"/>
    <cellStyle name="Style 118 4 2" xfId="884" xr:uid="{00000000-0005-0000-0000-000080030000}"/>
    <cellStyle name="Style 119" xfId="885" xr:uid="{00000000-0005-0000-0000-000081030000}"/>
    <cellStyle name="Style 119 2" xfId="886" xr:uid="{00000000-0005-0000-0000-000082030000}"/>
    <cellStyle name="Style 119 3" xfId="887" xr:uid="{00000000-0005-0000-0000-000083030000}"/>
    <cellStyle name="Style 119 3 2" xfId="888" xr:uid="{00000000-0005-0000-0000-000084030000}"/>
    <cellStyle name="Style 119 4" xfId="889" xr:uid="{00000000-0005-0000-0000-000085030000}"/>
    <cellStyle name="Style 119 5" xfId="890" xr:uid="{00000000-0005-0000-0000-000086030000}"/>
    <cellStyle name="Style 119 5 2" xfId="891" xr:uid="{00000000-0005-0000-0000-000087030000}"/>
    <cellStyle name="Style 120" xfId="892" xr:uid="{00000000-0005-0000-0000-000088030000}"/>
    <cellStyle name="Style 120 2" xfId="893" xr:uid="{00000000-0005-0000-0000-000089030000}"/>
    <cellStyle name="Style 120 3" xfId="894" xr:uid="{00000000-0005-0000-0000-00008A030000}"/>
    <cellStyle name="Style 120 4" xfId="895" xr:uid="{00000000-0005-0000-0000-00008B030000}"/>
    <cellStyle name="Style 120 4 2" xfId="896" xr:uid="{00000000-0005-0000-0000-00008C030000}"/>
    <cellStyle name="Style 121" xfId="897" xr:uid="{00000000-0005-0000-0000-00008D030000}"/>
    <cellStyle name="Style 121 2" xfId="898" xr:uid="{00000000-0005-0000-0000-00008E030000}"/>
    <cellStyle name="Style 121 3" xfId="899" xr:uid="{00000000-0005-0000-0000-00008F030000}"/>
    <cellStyle name="Style 121 4" xfId="900" xr:uid="{00000000-0005-0000-0000-000090030000}"/>
    <cellStyle name="Style 121 4 2" xfId="901" xr:uid="{00000000-0005-0000-0000-000091030000}"/>
    <cellStyle name="Style 126" xfId="902" xr:uid="{00000000-0005-0000-0000-000092030000}"/>
    <cellStyle name="Style 126 2" xfId="903" xr:uid="{00000000-0005-0000-0000-000093030000}"/>
    <cellStyle name="Style 126 3" xfId="904" xr:uid="{00000000-0005-0000-0000-000094030000}"/>
    <cellStyle name="Style 126 3 2" xfId="905" xr:uid="{00000000-0005-0000-0000-000095030000}"/>
    <cellStyle name="Style 126 4" xfId="906" xr:uid="{00000000-0005-0000-0000-000096030000}"/>
    <cellStyle name="Style 126 5" xfId="907" xr:uid="{00000000-0005-0000-0000-000097030000}"/>
    <cellStyle name="Style 126 5 2" xfId="908" xr:uid="{00000000-0005-0000-0000-000098030000}"/>
    <cellStyle name="Style 127" xfId="909" xr:uid="{00000000-0005-0000-0000-000099030000}"/>
    <cellStyle name="Style 127 2" xfId="910" xr:uid="{00000000-0005-0000-0000-00009A030000}"/>
    <cellStyle name="Style 127 3" xfId="911" xr:uid="{00000000-0005-0000-0000-00009B030000}"/>
    <cellStyle name="Style 127 4" xfId="912" xr:uid="{00000000-0005-0000-0000-00009C030000}"/>
    <cellStyle name="Style 127 4 2" xfId="913" xr:uid="{00000000-0005-0000-0000-00009D030000}"/>
    <cellStyle name="Style 128" xfId="914" xr:uid="{00000000-0005-0000-0000-00009E030000}"/>
    <cellStyle name="Style 128 2" xfId="915" xr:uid="{00000000-0005-0000-0000-00009F030000}"/>
    <cellStyle name="Style 128 3" xfId="916" xr:uid="{00000000-0005-0000-0000-0000A0030000}"/>
    <cellStyle name="Style 128 4" xfId="917" xr:uid="{00000000-0005-0000-0000-0000A1030000}"/>
    <cellStyle name="Style 128 4 2" xfId="918" xr:uid="{00000000-0005-0000-0000-0000A2030000}"/>
    <cellStyle name="Style 129" xfId="919" xr:uid="{00000000-0005-0000-0000-0000A3030000}"/>
    <cellStyle name="Style 129 2" xfId="920" xr:uid="{00000000-0005-0000-0000-0000A4030000}"/>
    <cellStyle name="Style 129 3" xfId="921" xr:uid="{00000000-0005-0000-0000-0000A5030000}"/>
    <cellStyle name="Style 129 4" xfId="922" xr:uid="{00000000-0005-0000-0000-0000A6030000}"/>
    <cellStyle name="Style 129 4 2" xfId="923" xr:uid="{00000000-0005-0000-0000-0000A7030000}"/>
    <cellStyle name="Style 130" xfId="924" xr:uid="{00000000-0005-0000-0000-0000A8030000}"/>
    <cellStyle name="Style 130 2" xfId="925" xr:uid="{00000000-0005-0000-0000-0000A9030000}"/>
    <cellStyle name="Style 130 3" xfId="926" xr:uid="{00000000-0005-0000-0000-0000AA030000}"/>
    <cellStyle name="Style 130 3 2" xfId="927" xr:uid="{00000000-0005-0000-0000-0000AB030000}"/>
    <cellStyle name="Style 130 4" xfId="928" xr:uid="{00000000-0005-0000-0000-0000AC030000}"/>
    <cellStyle name="Style 130 5" xfId="929" xr:uid="{00000000-0005-0000-0000-0000AD030000}"/>
    <cellStyle name="Style 130 5 2" xfId="930" xr:uid="{00000000-0005-0000-0000-0000AE030000}"/>
    <cellStyle name="Style 131" xfId="931" xr:uid="{00000000-0005-0000-0000-0000AF030000}"/>
    <cellStyle name="Style 131 2" xfId="932" xr:uid="{00000000-0005-0000-0000-0000B0030000}"/>
    <cellStyle name="Style 131 3" xfId="933" xr:uid="{00000000-0005-0000-0000-0000B1030000}"/>
    <cellStyle name="Style 131 4" xfId="934" xr:uid="{00000000-0005-0000-0000-0000B2030000}"/>
    <cellStyle name="Style 131 4 2" xfId="935" xr:uid="{00000000-0005-0000-0000-0000B3030000}"/>
    <cellStyle name="Style 132" xfId="936" xr:uid="{00000000-0005-0000-0000-0000B4030000}"/>
    <cellStyle name="Style 132 2" xfId="937" xr:uid="{00000000-0005-0000-0000-0000B5030000}"/>
    <cellStyle name="Style 132 3" xfId="938" xr:uid="{00000000-0005-0000-0000-0000B6030000}"/>
    <cellStyle name="Style 132 4" xfId="939" xr:uid="{00000000-0005-0000-0000-0000B7030000}"/>
    <cellStyle name="Style 132 4 2" xfId="940" xr:uid="{00000000-0005-0000-0000-0000B8030000}"/>
    <cellStyle name="Style 137" xfId="941" xr:uid="{00000000-0005-0000-0000-0000B9030000}"/>
    <cellStyle name="Style 137 2" xfId="942" xr:uid="{00000000-0005-0000-0000-0000BA030000}"/>
    <cellStyle name="Style 137 3" xfId="943" xr:uid="{00000000-0005-0000-0000-0000BB030000}"/>
    <cellStyle name="Style 137 3 2" xfId="944" xr:uid="{00000000-0005-0000-0000-0000BC030000}"/>
    <cellStyle name="Style 137 4" xfId="945" xr:uid="{00000000-0005-0000-0000-0000BD030000}"/>
    <cellStyle name="Style 137 5" xfId="946" xr:uid="{00000000-0005-0000-0000-0000BE030000}"/>
    <cellStyle name="Style 137 5 2" xfId="947" xr:uid="{00000000-0005-0000-0000-0000BF030000}"/>
    <cellStyle name="Style 138" xfId="948" xr:uid="{00000000-0005-0000-0000-0000C0030000}"/>
    <cellStyle name="Style 138 2" xfId="949" xr:uid="{00000000-0005-0000-0000-0000C1030000}"/>
    <cellStyle name="Style 138 3" xfId="950" xr:uid="{00000000-0005-0000-0000-0000C2030000}"/>
    <cellStyle name="Style 138 4" xfId="951" xr:uid="{00000000-0005-0000-0000-0000C3030000}"/>
    <cellStyle name="Style 138 4 2" xfId="952" xr:uid="{00000000-0005-0000-0000-0000C4030000}"/>
    <cellStyle name="Style 139" xfId="953" xr:uid="{00000000-0005-0000-0000-0000C5030000}"/>
    <cellStyle name="Style 139 2" xfId="954" xr:uid="{00000000-0005-0000-0000-0000C6030000}"/>
    <cellStyle name="Style 139 3" xfId="955" xr:uid="{00000000-0005-0000-0000-0000C7030000}"/>
    <cellStyle name="Style 139 4" xfId="956" xr:uid="{00000000-0005-0000-0000-0000C8030000}"/>
    <cellStyle name="Style 139 4 2" xfId="957" xr:uid="{00000000-0005-0000-0000-0000C9030000}"/>
    <cellStyle name="Style 140" xfId="958" xr:uid="{00000000-0005-0000-0000-0000CA030000}"/>
    <cellStyle name="Style 140 2" xfId="959" xr:uid="{00000000-0005-0000-0000-0000CB030000}"/>
    <cellStyle name="Style 140 3" xfId="960" xr:uid="{00000000-0005-0000-0000-0000CC030000}"/>
    <cellStyle name="Style 140 4" xfId="961" xr:uid="{00000000-0005-0000-0000-0000CD030000}"/>
    <cellStyle name="Style 140 4 2" xfId="962" xr:uid="{00000000-0005-0000-0000-0000CE030000}"/>
    <cellStyle name="Style 141" xfId="963" xr:uid="{00000000-0005-0000-0000-0000CF030000}"/>
    <cellStyle name="Style 141 2" xfId="964" xr:uid="{00000000-0005-0000-0000-0000D0030000}"/>
    <cellStyle name="Style 141 3" xfId="965" xr:uid="{00000000-0005-0000-0000-0000D1030000}"/>
    <cellStyle name="Style 141 3 2" xfId="966" xr:uid="{00000000-0005-0000-0000-0000D2030000}"/>
    <cellStyle name="Style 141 4" xfId="967" xr:uid="{00000000-0005-0000-0000-0000D3030000}"/>
    <cellStyle name="Style 141 5" xfId="968" xr:uid="{00000000-0005-0000-0000-0000D4030000}"/>
    <cellStyle name="Style 141 5 2" xfId="969" xr:uid="{00000000-0005-0000-0000-0000D5030000}"/>
    <cellStyle name="Style 142" xfId="970" xr:uid="{00000000-0005-0000-0000-0000D6030000}"/>
    <cellStyle name="Style 142 2" xfId="971" xr:uid="{00000000-0005-0000-0000-0000D7030000}"/>
    <cellStyle name="Style 142 3" xfId="972" xr:uid="{00000000-0005-0000-0000-0000D8030000}"/>
    <cellStyle name="Style 142 4" xfId="973" xr:uid="{00000000-0005-0000-0000-0000D9030000}"/>
    <cellStyle name="Style 142 4 2" xfId="974" xr:uid="{00000000-0005-0000-0000-0000DA030000}"/>
    <cellStyle name="Style 143" xfId="975" xr:uid="{00000000-0005-0000-0000-0000DB030000}"/>
    <cellStyle name="Style 143 2" xfId="976" xr:uid="{00000000-0005-0000-0000-0000DC030000}"/>
    <cellStyle name="Style 143 3" xfId="977" xr:uid="{00000000-0005-0000-0000-0000DD030000}"/>
    <cellStyle name="Style 143 4" xfId="978" xr:uid="{00000000-0005-0000-0000-0000DE030000}"/>
    <cellStyle name="Style 143 4 2" xfId="979" xr:uid="{00000000-0005-0000-0000-0000DF030000}"/>
    <cellStyle name="Style 148" xfId="980" xr:uid="{00000000-0005-0000-0000-0000E0030000}"/>
    <cellStyle name="Style 148 2" xfId="981" xr:uid="{00000000-0005-0000-0000-0000E1030000}"/>
    <cellStyle name="Style 148 3" xfId="982" xr:uid="{00000000-0005-0000-0000-0000E2030000}"/>
    <cellStyle name="Style 148 3 2" xfId="983" xr:uid="{00000000-0005-0000-0000-0000E3030000}"/>
    <cellStyle name="Style 148 4" xfId="984" xr:uid="{00000000-0005-0000-0000-0000E4030000}"/>
    <cellStyle name="Style 148 5" xfId="985" xr:uid="{00000000-0005-0000-0000-0000E5030000}"/>
    <cellStyle name="Style 148 5 2" xfId="986" xr:uid="{00000000-0005-0000-0000-0000E6030000}"/>
    <cellStyle name="Style 149" xfId="987" xr:uid="{00000000-0005-0000-0000-0000E7030000}"/>
    <cellStyle name="Style 149 2" xfId="988" xr:uid="{00000000-0005-0000-0000-0000E8030000}"/>
    <cellStyle name="Style 149 3" xfId="989" xr:uid="{00000000-0005-0000-0000-0000E9030000}"/>
    <cellStyle name="Style 149 4" xfId="990" xr:uid="{00000000-0005-0000-0000-0000EA030000}"/>
    <cellStyle name="Style 149 4 2" xfId="991" xr:uid="{00000000-0005-0000-0000-0000EB030000}"/>
    <cellStyle name="Style 150" xfId="992" xr:uid="{00000000-0005-0000-0000-0000EC030000}"/>
    <cellStyle name="Style 150 2" xfId="993" xr:uid="{00000000-0005-0000-0000-0000ED030000}"/>
    <cellStyle name="Style 150 3" xfId="994" xr:uid="{00000000-0005-0000-0000-0000EE030000}"/>
    <cellStyle name="Style 150 4" xfId="995" xr:uid="{00000000-0005-0000-0000-0000EF030000}"/>
    <cellStyle name="Style 150 4 2" xfId="996" xr:uid="{00000000-0005-0000-0000-0000F0030000}"/>
    <cellStyle name="Style 151" xfId="997" xr:uid="{00000000-0005-0000-0000-0000F1030000}"/>
    <cellStyle name="Style 151 2" xfId="998" xr:uid="{00000000-0005-0000-0000-0000F2030000}"/>
    <cellStyle name="Style 151 3" xfId="999" xr:uid="{00000000-0005-0000-0000-0000F3030000}"/>
    <cellStyle name="Style 151 4" xfId="1000" xr:uid="{00000000-0005-0000-0000-0000F4030000}"/>
    <cellStyle name="Style 151 4 2" xfId="1001" xr:uid="{00000000-0005-0000-0000-0000F5030000}"/>
    <cellStyle name="Style 152" xfId="1002" xr:uid="{00000000-0005-0000-0000-0000F6030000}"/>
    <cellStyle name="Style 152 2" xfId="1003" xr:uid="{00000000-0005-0000-0000-0000F7030000}"/>
    <cellStyle name="Style 152 3" xfId="1004" xr:uid="{00000000-0005-0000-0000-0000F8030000}"/>
    <cellStyle name="Style 152 3 2" xfId="1005" xr:uid="{00000000-0005-0000-0000-0000F9030000}"/>
    <cellStyle name="Style 152 4" xfId="1006" xr:uid="{00000000-0005-0000-0000-0000FA030000}"/>
    <cellStyle name="Style 152 5" xfId="1007" xr:uid="{00000000-0005-0000-0000-0000FB030000}"/>
    <cellStyle name="Style 152 5 2" xfId="1008" xr:uid="{00000000-0005-0000-0000-0000FC030000}"/>
    <cellStyle name="Style 153" xfId="1009" xr:uid="{00000000-0005-0000-0000-0000FD030000}"/>
    <cellStyle name="Style 153 2" xfId="1010" xr:uid="{00000000-0005-0000-0000-0000FE030000}"/>
    <cellStyle name="Style 153 3" xfId="1011" xr:uid="{00000000-0005-0000-0000-0000FF030000}"/>
    <cellStyle name="Style 153 4" xfId="1012" xr:uid="{00000000-0005-0000-0000-000000040000}"/>
    <cellStyle name="Style 153 4 2" xfId="1013" xr:uid="{00000000-0005-0000-0000-000001040000}"/>
    <cellStyle name="Style 154" xfId="1014" xr:uid="{00000000-0005-0000-0000-000002040000}"/>
    <cellStyle name="Style 154 2" xfId="1015" xr:uid="{00000000-0005-0000-0000-000003040000}"/>
    <cellStyle name="Style 154 3" xfId="1016" xr:uid="{00000000-0005-0000-0000-000004040000}"/>
    <cellStyle name="Style 154 4" xfId="1017" xr:uid="{00000000-0005-0000-0000-000005040000}"/>
    <cellStyle name="Style 154 4 2" xfId="1018" xr:uid="{00000000-0005-0000-0000-000006040000}"/>
    <cellStyle name="Style 159" xfId="1019" xr:uid="{00000000-0005-0000-0000-000007040000}"/>
    <cellStyle name="Style 159 2" xfId="1020" xr:uid="{00000000-0005-0000-0000-000008040000}"/>
    <cellStyle name="Style 159 3" xfId="1021" xr:uid="{00000000-0005-0000-0000-000009040000}"/>
    <cellStyle name="Style 159 3 2" xfId="1022" xr:uid="{00000000-0005-0000-0000-00000A040000}"/>
    <cellStyle name="Style 159 4" xfId="1023" xr:uid="{00000000-0005-0000-0000-00000B040000}"/>
    <cellStyle name="Style 159 5" xfId="1024" xr:uid="{00000000-0005-0000-0000-00000C040000}"/>
    <cellStyle name="Style 159 5 2" xfId="1025" xr:uid="{00000000-0005-0000-0000-00000D040000}"/>
    <cellStyle name="Style 160" xfId="1026" xr:uid="{00000000-0005-0000-0000-00000E040000}"/>
    <cellStyle name="Style 160 2" xfId="1027" xr:uid="{00000000-0005-0000-0000-00000F040000}"/>
    <cellStyle name="Style 160 3" xfId="1028" xr:uid="{00000000-0005-0000-0000-000010040000}"/>
    <cellStyle name="Style 160 4" xfId="1029" xr:uid="{00000000-0005-0000-0000-000011040000}"/>
    <cellStyle name="Style 160 4 2" xfId="1030" xr:uid="{00000000-0005-0000-0000-000012040000}"/>
    <cellStyle name="Style 161" xfId="1031" xr:uid="{00000000-0005-0000-0000-000013040000}"/>
    <cellStyle name="Style 161 2" xfId="1032" xr:uid="{00000000-0005-0000-0000-000014040000}"/>
    <cellStyle name="Style 161 3" xfId="1033" xr:uid="{00000000-0005-0000-0000-000015040000}"/>
    <cellStyle name="Style 161 4" xfId="1034" xr:uid="{00000000-0005-0000-0000-000016040000}"/>
    <cellStyle name="Style 161 4 2" xfId="1035" xr:uid="{00000000-0005-0000-0000-000017040000}"/>
    <cellStyle name="Style 162" xfId="1036" xr:uid="{00000000-0005-0000-0000-000018040000}"/>
    <cellStyle name="Style 162 2" xfId="1037" xr:uid="{00000000-0005-0000-0000-000019040000}"/>
    <cellStyle name="Style 162 3" xfId="1038" xr:uid="{00000000-0005-0000-0000-00001A040000}"/>
    <cellStyle name="Style 162 4" xfId="1039" xr:uid="{00000000-0005-0000-0000-00001B040000}"/>
    <cellStyle name="Style 162 4 2" xfId="1040" xr:uid="{00000000-0005-0000-0000-00001C040000}"/>
    <cellStyle name="Style 163" xfId="1041" xr:uid="{00000000-0005-0000-0000-00001D040000}"/>
    <cellStyle name="Style 163 2" xfId="1042" xr:uid="{00000000-0005-0000-0000-00001E040000}"/>
    <cellStyle name="Style 163 3" xfId="1043" xr:uid="{00000000-0005-0000-0000-00001F040000}"/>
    <cellStyle name="Style 163 3 2" xfId="1044" xr:uid="{00000000-0005-0000-0000-000020040000}"/>
    <cellStyle name="Style 163 4" xfId="1045" xr:uid="{00000000-0005-0000-0000-000021040000}"/>
    <cellStyle name="Style 163 5" xfId="1046" xr:uid="{00000000-0005-0000-0000-000022040000}"/>
    <cellStyle name="Style 163 5 2" xfId="1047" xr:uid="{00000000-0005-0000-0000-000023040000}"/>
    <cellStyle name="Style 164" xfId="1048" xr:uid="{00000000-0005-0000-0000-000024040000}"/>
    <cellStyle name="Style 164 2" xfId="1049" xr:uid="{00000000-0005-0000-0000-000025040000}"/>
    <cellStyle name="Style 164 3" xfId="1050" xr:uid="{00000000-0005-0000-0000-000026040000}"/>
    <cellStyle name="Style 164 4" xfId="1051" xr:uid="{00000000-0005-0000-0000-000027040000}"/>
    <cellStyle name="Style 164 4 2" xfId="1052" xr:uid="{00000000-0005-0000-0000-000028040000}"/>
    <cellStyle name="Style 165" xfId="1053" xr:uid="{00000000-0005-0000-0000-000029040000}"/>
    <cellStyle name="Style 165 2" xfId="1054" xr:uid="{00000000-0005-0000-0000-00002A040000}"/>
    <cellStyle name="Style 165 3" xfId="1055" xr:uid="{00000000-0005-0000-0000-00002B040000}"/>
    <cellStyle name="Style 165 4" xfId="1056" xr:uid="{00000000-0005-0000-0000-00002C040000}"/>
    <cellStyle name="Style 165 4 2" xfId="1057" xr:uid="{00000000-0005-0000-0000-00002D040000}"/>
    <cellStyle name="Style 21" xfId="1058" xr:uid="{00000000-0005-0000-0000-00002E040000}"/>
    <cellStyle name="Style 21 2" xfId="1059" xr:uid="{00000000-0005-0000-0000-00002F040000}"/>
    <cellStyle name="Style 21 3" xfId="1060" xr:uid="{00000000-0005-0000-0000-000030040000}"/>
    <cellStyle name="Style 21 3 2" xfId="1061" xr:uid="{00000000-0005-0000-0000-000031040000}"/>
    <cellStyle name="Style 21 4" xfId="1062" xr:uid="{00000000-0005-0000-0000-000032040000}"/>
    <cellStyle name="Style 21 5" xfId="1063" xr:uid="{00000000-0005-0000-0000-000033040000}"/>
    <cellStyle name="Style 21 5 2" xfId="1064" xr:uid="{00000000-0005-0000-0000-000034040000}"/>
    <cellStyle name="Style 21 6" xfId="1065" xr:uid="{00000000-0005-0000-0000-000035040000}"/>
    <cellStyle name="Style 21 7" xfId="1066" xr:uid="{00000000-0005-0000-0000-000036040000}"/>
    <cellStyle name="Style 22" xfId="1067" xr:uid="{00000000-0005-0000-0000-000037040000}"/>
    <cellStyle name="Style 22 2" xfId="1068" xr:uid="{00000000-0005-0000-0000-000038040000}"/>
    <cellStyle name="Style 22 3" xfId="1069" xr:uid="{00000000-0005-0000-0000-000039040000}"/>
    <cellStyle name="Style 22 4" xfId="1070" xr:uid="{00000000-0005-0000-0000-00003A040000}"/>
    <cellStyle name="Style 22 4 2" xfId="1071" xr:uid="{00000000-0005-0000-0000-00003B040000}"/>
    <cellStyle name="Style 22 5" xfId="1072" xr:uid="{00000000-0005-0000-0000-00003C040000}"/>
    <cellStyle name="Style 23" xfId="1073" xr:uid="{00000000-0005-0000-0000-00003D040000}"/>
    <cellStyle name="Style 23 2" xfId="1074" xr:uid="{00000000-0005-0000-0000-00003E040000}"/>
    <cellStyle name="Style 23 3" xfId="1075" xr:uid="{00000000-0005-0000-0000-00003F040000}"/>
    <cellStyle name="Style 23 4" xfId="1076" xr:uid="{00000000-0005-0000-0000-000040040000}"/>
    <cellStyle name="Style 23 4 2" xfId="1077" xr:uid="{00000000-0005-0000-0000-000041040000}"/>
    <cellStyle name="Style 23 5" xfId="1078" xr:uid="{00000000-0005-0000-0000-000042040000}"/>
    <cellStyle name="Style 24" xfId="1079" xr:uid="{00000000-0005-0000-0000-000043040000}"/>
    <cellStyle name="Style 24 2" xfId="1080" xr:uid="{00000000-0005-0000-0000-000044040000}"/>
    <cellStyle name="Style 24 3" xfId="1081" xr:uid="{00000000-0005-0000-0000-000045040000}"/>
    <cellStyle name="Style 24 4" xfId="1082" xr:uid="{00000000-0005-0000-0000-000046040000}"/>
    <cellStyle name="Style 24 4 2" xfId="1083" xr:uid="{00000000-0005-0000-0000-000047040000}"/>
    <cellStyle name="Style 24 5" xfId="1084" xr:uid="{00000000-0005-0000-0000-000048040000}"/>
    <cellStyle name="Style 25" xfId="1085" xr:uid="{00000000-0005-0000-0000-000049040000}"/>
    <cellStyle name="Style 25 2" xfId="1086" xr:uid="{00000000-0005-0000-0000-00004A040000}"/>
    <cellStyle name="Style 25 3" xfId="1087" xr:uid="{00000000-0005-0000-0000-00004B040000}"/>
    <cellStyle name="Style 25 3 2" xfId="1088" xr:uid="{00000000-0005-0000-0000-00004C040000}"/>
    <cellStyle name="Style 25 4" xfId="1089" xr:uid="{00000000-0005-0000-0000-00004D040000}"/>
    <cellStyle name="Style 25 5" xfId="1090" xr:uid="{00000000-0005-0000-0000-00004E040000}"/>
    <cellStyle name="Style 25 5 2" xfId="1091" xr:uid="{00000000-0005-0000-0000-00004F040000}"/>
    <cellStyle name="Style 25 6" xfId="1092" xr:uid="{00000000-0005-0000-0000-000050040000}"/>
    <cellStyle name="Style 26" xfId="1093" xr:uid="{00000000-0005-0000-0000-000051040000}"/>
    <cellStyle name="Style 26 2" xfId="1094" xr:uid="{00000000-0005-0000-0000-000052040000}"/>
    <cellStyle name="Style 26 3" xfId="1095" xr:uid="{00000000-0005-0000-0000-000053040000}"/>
    <cellStyle name="Style 26 4" xfId="1096" xr:uid="{00000000-0005-0000-0000-000054040000}"/>
    <cellStyle name="Style 26 4 2" xfId="1097" xr:uid="{00000000-0005-0000-0000-000055040000}"/>
    <cellStyle name="Style 26 5" xfId="1098" xr:uid="{00000000-0005-0000-0000-000056040000}"/>
    <cellStyle name="Style 27" xfId="1099" xr:uid="{00000000-0005-0000-0000-000057040000}"/>
    <cellStyle name="Style 27 2" xfId="1100" xr:uid="{00000000-0005-0000-0000-000058040000}"/>
    <cellStyle name="Style 27 3" xfId="1101" xr:uid="{00000000-0005-0000-0000-000059040000}"/>
    <cellStyle name="Style 27 4" xfId="1102" xr:uid="{00000000-0005-0000-0000-00005A040000}"/>
    <cellStyle name="Style 27 4 2" xfId="1103" xr:uid="{00000000-0005-0000-0000-00005B040000}"/>
    <cellStyle name="Style 35" xfId="1104" xr:uid="{00000000-0005-0000-0000-00005C040000}"/>
    <cellStyle name="Style 35 2" xfId="1105" xr:uid="{00000000-0005-0000-0000-00005D040000}"/>
    <cellStyle name="Style 35 3" xfId="1106" xr:uid="{00000000-0005-0000-0000-00005E040000}"/>
    <cellStyle name="Style 35 3 2" xfId="1107" xr:uid="{00000000-0005-0000-0000-00005F040000}"/>
    <cellStyle name="Style 35 4" xfId="1108" xr:uid="{00000000-0005-0000-0000-000060040000}"/>
    <cellStyle name="Style 35 5" xfId="1109" xr:uid="{00000000-0005-0000-0000-000061040000}"/>
    <cellStyle name="Style 35 5 2" xfId="1110" xr:uid="{00000000-0005-0000-0000-000062040000}"/>
    <cellStyle name="Style 36" xfId="1111" xr:uid="{00000000-0005-0000-0000-000063040000}"/>
    <cellStyle name="Style 36 2" xfId="1112" xr:uid="{00000000-0005-0000-0000-000064040000}"/>
    <cellStyle name="Style 36 3" xfId="1113" xr:uid="{00000000-0005-0000-0000-000065040000}"/>
    <cellStyle name="Style 36 4" xfId="1114" xr:uid="{00000000-0005-0000-0000-000066040000}"/>
    <cellStyle name="Style 36 4 2" xfId="1115" xr:uid="{00000000-0005-0000-0000-000067040000}"/>
    <cellStyle name="Style 37" xfId="1116" xr:uid="{00000000-0005-0000-0000-000068040000}"/>
    <cellStyle name="Style 37 2" xfId="1117" xr:uid="{00000000-0005-0000-0000-000069040000}"/>
    <cellStyle name="Style 37 3" xfId="1118" xr:uid="{00000000-0005-0000-0000-00006A040000}"/>
    <cellStyle name="Style 37 4" xfId="1119" xr:uid="{00000000-0005-0000-0000-00006B040000}"/>
    <cellStyle name="Style 37 4 2" xfId="1120" xr:uid="{00000000-0005-0000-0000-00006C040000}"/>
    <cellStyle name="Style 38" xfId="1121" xr:uid="{00000000-0005-0000-0000-00006D040000}"/>
    <cellStyle name="Style 38 2" xfId="1122" xr:uid="{00000000-0005-0000-0000-00006E040000}"/>
    <cellStyle name="Style 38 3" xfId="1123" xr:uid="{00000000-0005-0000-0000-00006F040000}"/>
    <cellStyle name="Style 38 4" xfId="1124" xr:uid="{00000000-0005-0000-0000-000070040000}"/>
    <cellStyle name="Style 38 4 2" xfId="1125" xr:uid="{00000000-0005-0000-0000-000071040000}"/>
    <cellStyle name="Style 39" xfId="1126" xr:uid="{00000000-0005-0000-0000-000072040000}"/>
    <cellStyle name="Style 39 2" xfId="1127" xr:uid="{00000000-0005-0000-0000-000073040000}"/>
    <cellStyle name="Style 39 3" xfId="1128" xr:uid="{00000000-0005-0000-0000-000074040000}"/>
    <cellStyle name="Style 39 3 2" xfId="1129" xr:uid="{00000000-0005-0000-0000-000075040000}"/>
    <cellStyle name="Style 39 4" xfId="1130" xr:uid="{00000000-0005-0000-0000-000076040000}"/>
    <cellStyle name="Style 39 5" xfId="1131" xr:uid="{00000000-0005-0000-0000-000077040000}"/>
    <cellStyle name="Style 39 5 2" xfId="1132" xr:uid="{00000000-0005-0000-0000-000078040000}"/>
    <cellStyle name="Style 40" xfId="1133" xr:uid="{00000000-0005-0000-0000-000079040000}"/>
    <cellStyle name="Style 40 2" xfId="1134" xr:uid="{00000000-0005-0000-0000-00007A040000}"/>
    <cellStyle name="Style 40 3" xfId="1135" xr:uid="{00000000-0005-0000-0000-00007B040000}"/>
    <cellStyle name="Style 40 4" xfId="1136" xr:uid="{00000000-0005-0000-0000-00007C040000}"/>
    <cellStyle name="Style 40 4 2" xfId="1137" xr:uid="{00000000-0005-0000-0000-00007D040000}"/>
    <cellStyle name="Style 41" xfId="1138" xr:uid="{00000000-0005-0000-0000-00007E040000}"/>
    <cellStyle name="Style 41 2" xfId="1139" xr:uid="{00000000-0005-0000-0000-00007F040000}"/>
    <cellStyle name="Style 41 3" xfId="1140" xr:uid="{00000000-0005-0000-0000-000080040000}"/>
    <cellStyle name="Style 41 4" xfId="1141" xr:uid="{00000000-0005-0000-0000-000081040000}"/>
    <cellStyle name="Style 41 4 2" xfId="1142" xr:uid="{00000000-0005-0000-0000-000082040000}"/>
    <cellStyle name="Style 46" xfId="1143" xr:uid="{00000000-0005-0000-0000-000083040000}"/>
    <cellStyle name="Style 46 2" xfId="1144" xr:uid="{00000000-0005-0000-0000-000084040000}"/>
    <cellStyle name="Style 46 3" xfId="1145" xr:uid="{00000000-0005-0000-0000-000085040000}"/>
    <cellStyle name="Style 46 3 2" xfId="1146" xr:uid="{00000000-0005-0000-0000-000086040000}"/>
    <cellStyle name="Style 46 4" xfId="1147" xr:uid="{00000000-0005-0000-0000-000087040000}"/>
    <cellStyle name="Style 46 5" xfId="1148" xr:uid="{00000000-0005-0000-0000-000088040000}"/>
    <cellStyle name="Style 46 5 2" xfId="1149" xr:uid="{00000000-0005-0000-0000-000089040000}"/>
    <cellStyle name="Style 47" xfId="1150" xr:uid="{00000000-0005-0000-0000-00008A040000}"/>
    <cellStyle name="Style 47 2" xfId="1151" xr:uid="{00000000-0005-0000-0000-00008B040000}"/>
    <cellStyle name="Style 47 3" xfId="1152" xr:uid="{00000000-0005-0000-0000-00008C040000}"/>
    <cellStyle name="Style 47 4" xfId="1153" xr:uid="{00000000-0005-0000-0000-00008D040000}"/>
    <cellStyle name="Style 47 4 2" xfId="1154" xr:uid="{00000000-0005-0000-0000-00008E040000}"/>
    <cellStyle name="Style 48" xfId="1155" xr:uid="{00000000-0005-0000-0000-00008F040000}"/>
    <cellStyle name="Style 48 2" xfId="1156" xr:uid="{00000000-0005-0000-0000-000090040000}"/>
    <cellStyle name="Style 48 3" xfId="1157" xr:uid="{00000000-0005-0000-0000-000091040000}"/>
    <cellStyle name="Style 48 4" xfId="1158" xr:uid="{00000000-0005-0000-0000-000092040000}"/>
    <cellStyle name="Style 48 4 2" xfId="1159" xr:uid="{00000000-0005-0000-0000-000093040000}"/>
    <cellStyle name="Style 49" xfId="1160" xr:uid="{00000000-0005-0000-0000-000094040000}"/>
    <cellStyle name="Style 49 2" xfId="1161" xr:uid="{00000000-0005-0000-0000-000095040000}"/>
    <cellStyle name="Style 49 3" xfId="1162" xr:uid="{00000000-0005-0000-0000-000096040000}"/>
    <cellStyle name="Style 49 4" xfId="1163" xr:uid="{00000000-0005-0000-0000-000097040000}"/>
    <cellStyle name="Style 49 4 2" xfId="1164" xr:uid="{00000000-0005-0000-0000-000098040000}"/>
    <cellStyle name="Style 50" xfId="1165" xr:uid="{00000000-0005-0000-0000-000099040000}"/>
    <cellStyle name="Style 50 2" xfId="1166" xr:uid="{00000000-0005-0000-0000-00009A040000}"/>
    <cellStyle name="Style 50 3" xfId="1167" xr:uid="{00000000-0005-0000-0000-00009B040000}"/>
    <cellStyle name="Style 50 3 2" xfId="1168" xr:uid="{00000000-0005-0000-0000-00009C040000}"/>
    <cellStyle name="Style 50 4" xfId="1169" xr:uid="{00000000-0005-0000-0000-00009D040000}"/>
    <cellStyle name="Style 50 5" xfId="1170" xr:uid="{00000000-0005-0000-0000-00009E040000}"/>
    <cellStyle name="Style 50 5 2" xfId="1171" xr:uid="{00000000-0005-0000-0000-00009F040000}"/>
    <cellStyle name="Style 51" xfId="1172" xr:uid="{00000000-0005-0000-0000-0000A0040000}"/>
    <cellStyle name="Style 51 2" xfId="1173" xr:uid="{00000000-0005-0000-0000-0000A1040000}"/>
    <cellStyle name="Style 51 3" xfId="1174" xr:uid="{00000000-0005-0000-0000-0000A2040000}"/>
    <cellStyle name="Style 51 4" xfId="1175" xr:uid="{00000000-0005-0000-0000-0000A3040000}"/>
    <cellStyle name="Style 51 4 2" xfId="1176" xr:uid="{00000000-0005-0000-0000-0000A4040000}"/>
    <cellStyle name="Style 52" xfId="1177" xr:uid="{00000000-0005-0000-0000-0000A5040000}"/>
    <cellStyle name="Style 52 2" xfId="1178" xr:uid="{00000000-0005-0000-0000-0000A6040000}"/>
    <cellStyle name="Style 52 3" xfId="1179" xr:uid="{00000000-0005-0000-0000-0000A7040000}"/>
    <cellStyle name="Style 52 4" xfId="1180" xr:uid="{00000000-0005-0000-0000-0000A8040000}"/>
    <cellStyle name="Style 52 4 2" xfId="1181" xr:uid="{00000000-0005-0000-0000-0000A9040000}"/>
    <cellStyle name="Style 58" xfId="1182" xr:uid="{00000000-0005-0000-0000-0000AA040000}"/>
    <cellStyle name="Style 58 2" xfId="1183" xr:uid="{00000000-0005-0000-0000-0000AB040000}"/>
    <cellStyle name="Style 58 3" xfId="1184" xr:uid="{00000000-0005-0000-0000-0000AC040000}"/>
    <cellStyle name="Style 58 3 2" xfId="1185" xr:uid="{00000000-0005-0000-0000-0000AD040000}"/>
    <cellStyle name="Style 58 4" xfId="1186" xr:uid="{00000000-0005-0000-0000-0000AE040000}"/>
    <cellStyle name="Style 58 5" xfId="1187" xr:uid="{00000000-0005-0000-0000-0000AF040000}"/>
    <cellStyle name="Style 58 5 2" xfId="1188" xr:uid="{00000000-0005-0000-0000-0000B0040000}"/>
    <cellStyle name="Style 59" xfId="1189" xr:uid="{00000000-0005-0000-0000-0000B1040000}"/>
    <cellStyle name="Style 59 2" xfId="1190" xr:uid="{00000000-0005-0000-0000-0000B2040000}"/>
    <cellStyle name="Style 59 3" xfId="1191" xr:uid="{00000000-0005-0000-0000-0000B3040000}"/>
    <cellStyle name="Style 59 4" xfId="1192" xr:uid="{00000000-0005-0000-0000-0000B4040000}"/>
    <cellStyle name="Style 59 4 2" xfId="1193" xr:uid="{00000000-0005-0000-0000-0000B5040000}"/>
    <cellStyle name="Style 60" xfId="1194" xr:uid="{00000000-0005-0000-0000-0000B6040000}"/>
    <cellStyle name="Style 60 2" xfId="1195" xr:uid="{00000000-0005-0000-0000-0000B7040000}"/>
    <cellStyle name="Style 60 3" xfId="1196" xr:uid="{00000000-0005-0000-0000-0000B8040000}"/>
    <cellStyle name="Style 60 4" xfId="1197" xr:uid="{00000000-0005-0000-0000-0000B9040000}"/>
    <cellStyle name="Style 60 4 2" xfId="1198" xr:uid="{00000000-0005-0000-0000-0000BA040000}"/>
    <cellStyle name="Style 61" xfId="1199" xr:uid="{00000000-0005-0000-0000-0000BB040000}"/>
    <cellStyle name="Style 61 2" xfId="1200" xr:uid="{00000000-0005-0000-0000-0000BC040000}"/>
    <cellStyle name="Style 61 3" xfId="1201" xr:uid="{00000000-0005-0000-0000-0000BD040000}"/>
    <cellStyle name="Style 61 4" xfId="1202" xr:uid="{00000000-0005-0000-0000-0000BE040000}"/>
    <cellStyle name="Style 61 4 2" xfId="1203" xr:uid="{00000000-0005-0000-0000-0000BF040000}"/>
    <cellStyle name="Style 62" xfId="1204" xr:uid="{00000000-0005-0000-0000-0000C0040000}"/>
    <cellStyle name="Style 62 2" xfId="1205" xr:uid="{00000000-0005-0000-0000-0000C1040000}"/>
    <cellStyle name="Style 62 3" xfId="1206" xr:uid="{00000000-0005-0000-0000-0000C2040000}"/>
    <cellStyle name="Style 62 3 2" xfId="1207" xr:uid="{00000000-0005-0000-0000-0000C3040000}"/>
    <cellStyle name="Style 62 4" xfId="1208" xr:uid="{00000000-0005-0000-0000-0000C4040000}"/>
    <cellStyle name="Style 62 5" xfId="1209" xr:uid="{00000000-0005-0000-0000-0000C5040000}"/>
    <cellStyle name="Style 62 5 2" xfId="1210" xr:uid="{00000000-0005-0000-0000-0000C6040000}"/>
    <cellStyle name="Style 63" xfId="1211" xr:uid="{00000000-0005-0000-0000-0000C7040000}"/>
    <cellStyle name="Style 63 2" xfId="1212" xr:uid="{00000000-0005-0000-0000-0000C8040000}"/>
    <cellStyle name="Style 63 3" xfId="1213" xr:uid="{00000000-0005-0000-0000-0000C9040000}"/>
    <cellStyle name="Style 63 4" xfId="1214" xr:uid="{00000000-0005-0000-0000-0000CA040000}"/>
    <cellStyle name="Style 63 4 2" xfId="1215" xr:uid="{00000000-0005-0000-0000-0000CB040000}"/>
    <cellStyle name="Style 64" xfId="1216" xr:uid="{00000000-0005-0000-0000-0000CC040000}"/>
    <cellStyle name="Style 64 2" xfId="1217" xr:uid="{00000000-0005-0000-0000-0000CD040000}"/>
    <cellStyle name="Style 64 3" xfId="1218" xr:uid="{00000000-0005-0000-0000-0000CE040000}"/>
    <cellStyle name="Style 64 4" xfId="1219" xr:uid="{00000000-0005-0000-0000-0000CF040000}"/>
    <cellStyle name="Style 64 4 2" xfId="1220" xr:uid="{00000000-0005-0000-0000-0000D0040000}"/>
    <cellStyle name="Style 69" xfId="1221" xr:uid="{00000000-0005-0000-0000-0000D1040000}"/>
    <cellStyle name="Style 69 2" xfId="1222" xr:uid="{00000000-0005-0000-0000-0000D2040000}"/>
    <cellStyle name="Style 69 3" xfId="1223" xr:uid="{00000000-0005-0000-0000-0000D3040000}"/>
    <cellStyle name="Style 69 3 2" xfId="1224" xr:uid="{00000000-0005-0000-0000-0000D4040000}"/>
    <cellStyle name="Style 69 4" xfId="1225" xr:uid="{00000000-0005-0000-0000-0000D5040000}"/>
    <cellStyle name="Style 69 5" xfId="1226" xr:uid="{00000000-0005-0000-0000-0000D6040000}"/>
    <cellStyle name="Style 69 5 2" xfId="1227" xr:uid="{00000000-0005-0000-0000-0000D7040000}"/>
    <cellStyle name="Style 70" xfId="1228" xr:uid="{00000000-0005-0000-0000-0000D8040000}"/>
    <cellStyle name="Style 70 2" xfId="1229" xr:uid="{00000000-0005-0000-0000-0000D9040000}"/>
    <cellStyle name="Style 70 3" xfId="1230" xr:uid="{00000000-0005-0000-0000-0000DA040000}"/>
    <cellStyle name="Style 70 4" xfId="1231" xr:uid="{00000000-0005-0000-0000-0000DB040000}"/>
    <cellStyle name="Style 70 4 2" xfId="1232" xr:uid="{00000000-0005-0000-0000-0000DC040000}"/>
    <cellStyle name="Style 71" xfId="1233" xr:uid="{00000000-0005-0000-0000-0000DD040000}"/>
    <cellStyle name="Style 71 2" xfId="1234" xr:uid="{00000000-0005-0000-0000-0000DE040000}"/>
    <cellStyle name="Style 71 3" xfId="1235" xr:uid="{00000000-0005-0000-0000-0000DF040000}"/>
    <cellStyle name="Style 71 4" xfId="1236" xr:uid="{00000000-0005-0000-0000-0000E0040000}"/>
    <cellStyle name="Style 71 4 2" xfId="1237" xr:uid="{00000000-0005-0000-0000-0000E1040000}"/>
    <cellStyle name="Style 72" xfId="1238" xr:uid="{00000000-0005-0000-0000-0000E2040000}"/>
    <cellStyle name="Style 72 2" xfId="1239" xr:uid="{00000000-0005-0000-0000-0000E3040000}"/>
    <cellStyle name="Style 72 3" xfId="1240" xr:uid="{00000000-0005-0000-0000-0000E4040000}"/>
    <cellStyle name="Style 72 4" xfId="1241" xr:uid="{00000000-0005-0000-0000-0000E5040000}"/>
    <cellStyle name="Style 72 4 2" xfId="1242" xr:uid="{00000000-0005-0000-0000-0000E6040000}"/>
    <cellStyle name="Style 73" xfId="1243" xr:uid="{00000000-0005-0000-0000-0000E7040000}"/>
    <cellStyle name="Style 73 2" xfId="1244" xr:uid="{00000000-0005-0000-0000-0000E8040000}"/>
    <cellStyle name="Style 73 3" xfId="1245" xr:uid="{00000000-0005-0000-0000-0000E9040000}"/>
    <cellStyle name="Style 73 3 2" xfId="1246" xr:uid="{00000000-0005-0000-0000-0000EA040000}"/>
    <cellStyle name="Style 73 4" xfId="1247" xr:uid="{00000000-0005-0000-0000-0000EB040000}"/>
    <cellStyle name="Style 73 5" xfId="1248" xr:uid="{00000000-0005-0000-0000-0000EC040000}"/>
    <cellStyle name="Style 73 5 2" xfId="1249" xr:uid="{00000000-0005-0000-0000-0000ED040000}"/>
    <cellStyle name="Style 74" xfId="1250" xr:uid="{00000000-0005-0000-0000-0000EE040000}"/>
    <cellStyle name="Style 74 2" xfId="1251" xr:uid="{00000000-0005-0000-0000-0000EF040000}"/>
    <cellStyle name="Style 74 3" xfId="1252" xr:uid="{00000000-0005-0000-0000-0000F0040000}"/>
    <cellStyle name="Style 74 4" xfId="1253" xr:uid="{00000000-0005-0000-0000-0000F1040000}"/>
    <cellStyle name="Style 74 4 2" xfId="1254" xr:uid="{00000000-0005-0000-0000-0000F2040000}"/>
    <cellStyle name="Style 75" xfId="1255" xr:uid="{00000000-0005-0000-0000-0000F3040000}"/>
    <cellStyle name="Style 75 2" xfId="1256" xr:uid="{00000000-0005-0000-0000-0000F4040000}"/>
    <cellStyle name="Style 75 3" xfId="1257" xr:uid="{00000000-0005-0000-0000-0000F5040000}"/>
    <cellStyle name="Style 75 4" xfId="1258" xr:uid="{00000000-0005-0000-0000-0000F6040000}"/>
    <cellStyle name="Style 75 4 2" xfId="1259" xr:uid="{00000000-0005-0000-0000-0000F7040000}"/>
    <cellStyle name="Style 80" xfId="1260" xr:uid="{00000000-0005-0000-0000-0000F8040000}"/>
    <cellStyle name="Style 80 2" xfId="1261" xr:uid="{00000000-0005-0000-0000-0000F9040000}"/>
    <cellStyle name="Style 80 3" xfId="1262" xr:uid="{00000000-0005-0000-0000-0000FA040000}"/>
    <cellStyle name="Style 80 3 2" xfId="1263" xr:uid="{00000000-0005-0000-0000-0000FB040000}"/>
    <cellStyle name="Style 80 4" xfId="1264" xr:uid="{00000000-0005-0000-0000-0000FC040000}"/>
    <cellStyle name="Style 80 5" xfId="1265" xr:uid="{00000000-0005-0000-0000-0000FD040000}"/>
    <cellStyle name="Style 80 5 2" xfId="1266" xr:uid="{00000000-0005-0000-0000-0000FE040000}"/>
    <cellStyle name="Style 81" xfId="1267" xr:uid="{00000000-0005-0000-0000-0000FF040000}"/>
    <cellStyle name="Style 81 2" xfId="1268" xr:uid="{00000000-0005-0000-0000-000000050000}"/>
    <cellStyle name="Style 81 3" xfId="1269" xr:uid="{00000000-0005-0000-0000-000001050000}"/>
    <cellStyle name="Style 81 3 2" xfId="1270" xr:uid="{00000000-0005-0000-0000-000002050000}"/>
    <cellStyle name="Style 81 4" xfId="1271" xr:uid="{00000000-0005-0000-0000-000003050000}"/>
    <cellStyle name="Style 81 5" xfId="1272" xr:uid="{00000000-0005-0000-0000-000004050000}"/>
    <cellStyle name="Style 81 5 2" xfId="1273" xr:uid="{00000000-0005-0000-0000-000005050000}"/>
    <cellStyle name="Style 82" xfId="1274" xr:uid="{00000000-0005-0000-0000-000006050000}"/>
    <cellStyle name="Style 82 2" xfId="1275" xr:uid="{00000000-0005-0000-0000-000007050000}"/>
    <cellStyle name="Style 82 3" xfId="1276" xr:uid="{00000000-0005-0000-0000-000008050000}"/>
    <cellStyle name="Style 82 4" xfId="1277" xr:uid="{00000000-0005-0000-0000-000009050000}"/>
    <cellStyle name="Style 82 4 2" xfId="1278" xr:uid="{00000000-0005-0000-0000-00000A050000}"/>
    <cellStyle name="Style 83" xfId="1279" xr:uid="{00000000-0005-0000-0000-00000B050000}"/>
    <cellStyle name="Style 83 2" xfId="1280" xr:uid="{00000000-0005-0000-0000-00000C050000}"/>
    <cellStyle name="Style 83 3" xfId="1281" xr:uid="{00000000-0005-0000-0000-00000D050000}"/>
    <cellStyle name="Style 83 4" xfId="1282" xr:uid="{00000000-0005-0000-0000-00000E050000}"/>
    <cellStyle name="Style 83 4 2" xfId="1283" xr:uid="{00000000-0005-0000-0000-00000F050000}"/>
    <cellStyle name="Style 84" xfId="1284" xr:uid="{00000000-0005-0000-0000-000010050000}"/>
    <cellStyle name="Style 84 2" xfId="1285" xr:uid="{00000000-0005-0000-0000-000011050000}"/>
    <cellStyle name="Style 84 3" xfId="1286" xr:uid="{00000000-0005-0000-0000-000012050000}"/>
    <cellStyle name="Style 84 4" xfId="1287" xr:uid="{00000000-0005-0000-0000-000013050000}"/>
    <cellStyle name="Style 84 4 2" xfId="1288" xr:uid="{00000000-0005-0000-0000-000014050000}"/>
    <cellStyle name="Style 85" xfId="1289" xr:uid="{00000000-0005-0000-0000-000015050000}"/>
    <cellStyle name="Style 85 2" xfId="1290" xr:uid="{00000000-0005-0000-0000-000016050000}"/>
    <cellStyle name="Style 85 3" xfId="1291" xr:uid="{00000000-0005-0000-0000-000017050000}"/>
    <cellStyle name="Style 85 3 2" xfId="1292" xr:uid="{00000000-0005-0000-0000-000018050000}"/>
    <cellStyle name="Style 85 4" xfId="1293" xr:uid="{00000000-0005-0000-0000-000019050000}"/>
    <cellStyle name="Style 85 5" xfId="1294" xr:uid="{00000000-0005-0000-0000-00001A050000}"/>
    <cellStyle name="Style 85 5 2" xfId="1295" xr:uid="{00000000-0005-0000-0000-00001B050000}"/>
    <cellStyle name="Style 86" xfId="1296" xr:uid="{00000000-0005-0000-0000-00001C050000}"/>
    <cellStyle name="Style 86 2" xfId="1297" xr:uid="{00000000-0005-0000-0000-00001D050000}"/>
    <cellStyle name="Style 86 3" xfId="1298" xr:uid="{00000000-0005-0000-0000-00001E050000}"/>
    <cellStyle name="Style 86 4" xfId="1299" xr:uid="{00000000-0005-0000-0000-00001F050000}"/>
    <cellStyle name="Style 86 4 2" xfId="1300" xr:uid="{00000000-0005-0000-0000-000020050000}"/>
    <cellStyle name="Style 87" xfId="1301" xr:uid="{00000000-0005-0000-0000-000021050000}"/>
    <cellStyle name="Style 87 2" xfId="1302" xr:uid="{00000000-0005-0000-0000-000022050000}"/>
    <cellStyle name="Style 87 3" xfId="1303" xr:uid="{00000000-0005-0000-0000-000023050000}"/>
    <cellStyle name="Style 87 4" xfId="1304" xr:uid="{00000000-0005-0000-0000-000024050000}"/>
    <cellStyle name="Style 87 4 2" xfId="1305" xr:uid="{00000000-0005-0000-0000-000025050000}"/>
    <cellStyle name="Style 93" xfId="1306" xr:uid="{00000000-0005-0000-0000-000026050000}"/>
    <cellStyle name="Style 93 2" xfId="1307" xr:uid="{00000000-0005-0000-0000-000027050000}"/>
    <cellStyle name="Style 93 3" xfId="1308" xr:uid="{00000000-0005-0000-0000-000028050000}"/>
    <cellStyle name="Style 93 3 2" xfId="1309" xr:uid="{00000000-0005-0000-0000-000029050000}"/>
    <cellStyle name="Style 93 4" xfId="1310" xr:uid="{00000000-0005-0000-0000-00002A050000}"/>
    <cellStyle name="Style 93 5" xfId="1311" xr:uid="{00000000-0005-0000-0000-00002B050000}"/>
    <cellStyle name="Style 93 5 2" xfId="1312" xr:uid="{00000000-0005-0000-0000-00002C050000}"/>
    <cellStyle name="Style 94" xfId="1313" xr:uid="{00000000-0005-0000-0000-00002D050000}"/>
    <cellStyle name="Style 94 2" xfId="1314" xr:uid="{00000000-0005-0000-0000-00002E050000}"/>
    <cellStyle name="Style 94 3" xfId="1315" xr:uid="{00000000-0005-0000-0000-00002F050000}"/>
    <cellStyle name="Style 94 4" xfId="1316" xr:uid="{00000000-0005-0000-0000-000030050000}"/>
    <cellStyle name="Style 94 4 2" xfId="1317" xr:uid="{00000000-0005-0000-0000-000031050000}"/>
    <cellStyle name="Style 95" xfId="1318" xr:uid="{00000000-0005-0000-0000-000032050000}"/>
    <cellStyle name="Style 95 2" xfId="1319" xr:uid="{00000000-0005-0000-0000-000033050000}"/>
    <cellStyle name="Style 95 3" xfId="1320" xr:uid="{00000000-0005-0000-0000-000034050000}"/>
    <cellStyle name="Style 95 4" xfId="1321" xr:uid="{00000000-0005-0000-0000-000035050000}"/>
    <cellStyle name="Style 95 4 2" xfId="1322" xr:uid="{00000000-0005-0000-0000-000036050000}"/>
    <cellStyle name="Style 96" xfId="1323" xr:uid="{00000000-0005-0000-0000-000037050000}"/>
    <cellStyle name="Style 96 2" xfId="1324" xr:uid="{00000000-0005-0000-0000-000038050000}"/>
    <cellStyle name="Style 96 3" xfId="1325" xr:uid="{00000000-0005-0000-0000-000039050000}"/>
    <cellStyle name="Style 96 4" xfId="1326" xr:uid="{00000000-0005-0000-0000-00003A050000}"/>
    <cellStyle name="Style 96 4 2" xfId="1327" xr:uid="{00000000-0005-0000-0000-00003B050000}"/>
    <cellStyle name="Style 97" xfId="1328" xr:uid="{00000000-0005-0000-0000-00003C050000}"/>
    <cellStyle name="Style 97 2" xfId="1329" xr:uid="{00000000-0005-0000-0000-00003D050000}"/>
    <cellStyle name="Style 97 3" xfId="1330" xr:uid="{00000000-0005-0000-0000-00003E050000}"/>
    <cellStyle name="Style 97 3 2" xfId="1331" xr:uid="{00000000-0005-0000-0000-00003F050000}"/>
    <cellStyle name="Style 97 4" xfId="1332" xr:uid="{00000000-0005-0000-0000-000040050000}"/>
    <cellStyle name="Style 97 5" xfId="1333" xr:uid="{00000000-0005-0000-0000-000041050000}"/>
    <cellStyle name="Style 97 5 2" xfId="1334" xr:uid="{00000000-0005-0000-0000-000042050000}"/>
    <cellStyle name="Style 98" xfId="1335" xr:uid="{00000000-0005-0000-0000-000043050000}"/>
    <cellStyle name="Style 98 2" xfId="1336" xr:uid="{00000000-0005-0000-0000-000044050000}"/>
    <cellStyle name="Style 98 3" xfId="1337" xr:uid="{00000000-0005-0000-0000-000045050000}"/>
    <cellStyle name="Style 98 4" xfId="1338" xr:uid="{00000000-0005-0000-0000-000046050000}"/>
    <cellStyle name="Style 98 4 2" xfId="1339" xr:uid="{00000000-0005-0000-0000-000047050000}"/>
    <cellStyle name="Style 99" xfId="1340" xr:uid="{00000000-0005-0000-0000-000048050000}"/>
    <cellStyle name="Style 99 2" xfId="1341" xr:uid="{00000000-0005-0000-0000-000049050000}"/>
    <cellStyle name="Style 99 3" xfId="1342" xr:uid="{00000000-0005-0000-0000-00004A050000}"/>
    <cellStyle name="Style 99 4" xfId="1343" xr:uid="{00000000-0005-0000-0000-00004B050000}"/>
    <cellStyle name="Style 99 4 2" xfId="1344" xr:uid="{00000000-0005-0000-0000-00004C050000}"/>
    <cellStyle name="Title 2" xfId="1345" xr:uid="{00000000-0005-0000-0000-00004D050000}"/>
    <cellStyle name="Title 2 10" xfId="1346" xr:uid="{00000000-0005-0000-0000-00004E050000}"/>
    <cellStyle name="Title 2 11" xfId="1347" xr:uid="{00000000-0005-0000-0000-00004F050000}"/>
    <cellStyle name="Title 2 12" xfId="1348" xr:uid="{00000000-0005-0000-0000-000050050000}"/>
    <cellStyle name="Title 2 13" xfId="1349" xr:uid="{00000000-0005-0000-0000-000051050000}"/>
    <cellStyle name="Title 2 14" xfId="1350" xr:uid="{00000000-0005-0000-0000-000052050000}"/>
    <cellStyle name="Title 2 15" xfId="1351" xr:uid="{00000000-0005-0000-0000-000053050000}"/>
    <cellStyle name="Title 2 2" xfId="1352" xr:uid="{00000000-0005-0000-0000-000054050000}"/>
    <cellStyle name="Title 2 3" xfId="1353" xr:uid="{00000000-0005-0000-0000-000055050000}"/>
    <cellStyle name="Title 2 4" xfId="1354" xr:uid="{00000000-0005-0000-0000-000056050000}"/>
    <cellStyle name="Title 2 5" xfId="1355" xr:uid="{00000000-0005-0000-0000-000057050000}"/>
    <cellStyle name="Title 2 6" xfId="1356" xr:uid="{00000000-0005-0000-0000-000058050000}"/>
    <cellStyle name="Title 2 7" xfId="1357" xr:uid="{00000000-0005-0000-0000-000059050000}"/>
    <cellStyle name="Title 2 8" xfId="1358" xr:uid="{00000000-0005-0000-0000-00005A050000}"/>
    <cellStyle name="Title 2 9" xfId="1359" xr:uid="{00000000-0005-0000-0000-00005B050000}"/>
    <cellStyle name="Total 2" xfId="1360" xr:uid="{00000000-0005-0000-0000-00005C050000}"/>
    <cellStyle name="Total 2 10" xfId="1361" xr:uid="{00000000-0005-0000-0000-00005D050000}"/>
    <cellStyle name="Total 2 11" xfId="1362" xr:uid="{00000000-0005-0000-0000-00005E050000}"/>
    <cellStyle name="Total 2 12" xfId="1363" xr:uid="{00000000-0005-0000-0000-00005F050000}"/>
    <cellStyle name="Total 2 13" xfId="1364" xr:uid="{00000000-0005-0000-0000-000060050000}"/>
    <cellStyle name="Total 2 14" xfId="1365" xr:uid="{00000000-0005-0000-0000-000061050000}"/>
    <cellStyle name="Total 2 15" xfId="1366" xr:uid="{00000000-0005-0000-0000-000062050000}"/>
    <cellStyle name="Total 2 2" xfId="1367" xr:uid="{00000000-0005-0000-0000-000063050000}"/>
    <cellStyle name="Total 2 3" xfId="1368" xr:uid="{00000000-0005-0000-0000-000064050000}"/>
    <cellStyle name="Total 2 4" xfId="1369" xr:uid="{00000000-0005-0000-0000-000065050000}"/>
    <cellStyle name="Total 2 5" xfId="1370" xr:uid="{00000000-0005-0000-0000-000066050000}"/>
    <cellStyle name="Total 2 6" xfId="1371" xr:uid="{00000000-0005-0000-0000-000067050000}"/>
    <cellStyle name="Total 2 7" xfId="1372" xr:uid="{00000000-0005-0000-0000-000068050000}"/>
    <cellStyle name="Total 2 8" xfId="1373" xr:uid="{00000000-0005-0000-0000-000069050000}"/>
    <cellStyle name="Total 2 9" xfId="1374" xr:uid="{00000000-0005-0000-0000-00006A050000}"/>
    <cellStyle name="Überschrift" xfId="1375" xr:uid="{00000000-0005-0000-0000-00006B050000}"/>
    <cellStyle name="Überschrift 1" xfId="1376" xr:uid="{00000000-0005-0000-0000-00006C050000}"/>
    <cellStyle name="Überschrift 2" xfId="1377" xr:uid="{00000000-0005-0000-0000-00006D050000}"/>
    <cellStyle name="Überschrift 3" xfId="1378" xr:uid="{00000000-0005-0000-0000-00006E050000}"/>
    <cellStyle name="Überschrift 4" xfId="1379" xr:uid="{00000000-0005-0000-0000-00006F050000}"/>
    <cellStyle name="Valuutta_Layo9704" xfId="1380" xr:uid="{00000000-0005-0000-0000-000070050000}"/>
    <cellStyle name="Verknüpfte Zelle" xfId="1381" xr:uid="{00000000-0005-0000-0000-000071050000}"/>
    <cellStyle name="Warnender Text" xfId="1382" xr:uid="{00000000-0005-0000-0000-000072050000}"/>
    <cellStyle name="Warning Text 2" xfId="1383" xr:uid="{00000000-0005-0000-0000-000073050000}"/>
    <cellStyle name="Warning Text 2 10" xfId="1384" xr:uid="{00000000-0005-0000-0000-000074050000}"/>
    <cellStyle name="Warning Text 2 11" xfId="1385" xr:uid="{00000000-0005-0000-0000-000075050000}"/>
    <cellStyle name="Warning Text 2 12" xfId="1386" xr:uid="{00000000-0005-0000-0000-000076050000}"/>
    <cellStyle name="Warning Text 2 13" xfId="1387" xr:uid="{00000000-0005-0000-0000-000077050000}"/>
    <cellStyle name="Warning Text 2 14" xfId="1388" xr:uid="{00000000-0005-0000-0000-000078050000}"/>
    <cellStyle name="Warning Text 2 15" xfId="1389" xr:uid="{00000000-0005-0000-0000-000079050000}"/>
    <cellStyle name="Warning Text 2 2" xfId="1390" xr:uid="{00000000-0005-0000-0000-00007A050000}"/>
    <cellStyle name="Warning Text 2 3" xfId="1391" xr:uid="{00000000-0005-0000-0000-00007B050000}"/>
    <cellStyle name="Warning Text 2 4" xfId="1392" xr:uid="{00000000-0005-0000-0000-00007C050000}"/>
    <cellStyle name="Warning Text 2 5" xfId="1393" xr:uid="{00000000-0005-0000-0000-00007D050000}"/>
    <cellStyle name="Warning Text 2 6" xfId="1394" xr:uid="{00000000-0005-0000-0000-00007E050000}"/>
    <cellStyle name="Warning Text 2 7" xfId="1395" xr:uid="{00000000-0005-0000-0000-00007F050000}"/>
    <cellStyle name="Warning Text 2 8" xfId="1396" xr:uid="{00000000-0005-0000-0000-000080050000}"/>
    <cellStyle name="Warning Text 2 9" xfId="1397" xr:uid="{00000000-0005-0000-0000-000081050000}"/>
    <cellStyle name="Zelle überprüfen" xfId="1398" xr:uid="{00000000-0005-0000-0000-000082050000}"/>
    <cellStyle name="Κανονικό 3" xfId="1399" xr:uid="{00000000-0005-0000-0000-000083050000}"/>
    <cellStyle name="Κανονικό 3 2" xfId="1400" xr:uid="{00000000-0005-0000-0000-000084050000}"/>
    <cellStyle name="Ουδέτερο 2 2" xfId="1401" xr:uid="{00000000-0005-0000-0000-000085050000}"/>
    <cellStyle name="Ουδέτερο 2 3" xfId="1402" xr:uid="{00000000-0005-0000-0000-000086050000}"/>
    <cellStyle name="Ουδέτερο 2 4" xfId="1403" xr:uid="{00000000-0005-0000-0000-000087050000}"/>
    <cellStyle name="Ουδέτερο 2 5" xfId="1404" xr:uid="{00000000-0005-0000-0000-000088050000}"/>
    <cellStyle name="Ουδέτερο 3 10" xfId="1405" xr:uid="{00000000-0005-0000-0000-000089050000}"/>
    <cellStyle name="Ουδέτερο 3 11" xfId="1406" xr:uid="{00000000-0005-0000-0000-00008A050000}"/>
    <cellStyle name="Ουδέτερο 3 2" xfId="1407" xr:uid="{00000000-0005-0000-0000-00008B050000}"/>
    <cellStyle name="Ουδέτερο 3 3" xfId="1408" xr:uid="{00000000-0005-0000-0000-00008C050000}"/>
    <cellStyle name="Ουδέτερο 3 4" xfId="1409" xr:uid="{00000000-0005-0000-0000-00008D050000}"/>
    <cellStyle name="Ουδέτερο 3 5" xfId="1410" xr:uid="{00000000-0005-0000-0000-00008E050000}"/>
    <cellStyle name="Ουδέτερο 3 6" xfId="1411" xr:uid="{00000000-0005-0000-0000-00008F050000}"/>
    <cellStyle name="Ουδέτερο 3 7" xfId="1412" xr:uid="{00000000-0005-0000-0000-000090050000}"/>
    <cellStyle name="Ουδέτερο 3 8" xfId="1413" xr:uid="{00000000-0005-0000-0000-000091050000}"/>
    <cellStyle name="Ουδέτερο 3 9" xfId="1414" xr:uid="{00000000-0005-0000-0000-000092050000}"/>
    <cellStyle name="Ουδέτερο 4 10" xfId="1415" xr:uid="{00000000-0005-0000-0000-000093050000}"/>
    <cellStyle name="Ουδέτερο 4 11" xfId="1416" xr:uid="{00000000-0005-0000-0000-000094050000}"/>
    <cellStyle name="Ουδέτερο 4 2" xfId="1417" xr:uid="{00000000-0005-0000-0000-000095050000}"/>
    <cellStyle name="Ουδέτερο 4 3" xfId="1418" xr:uid="{00000000-0005-0000-0000-000096050000}"/>
    <cellStyle name="Ουδέτερο 4 4" xfId="1419" xr:uid="{00000000-0005-0000-0000-000097050000}"/>
    <cellStyle name="Ουδέτερο 4 5" xfId="1420" xr:uid="{00000000-0005-0000-0000-000098050000}"/>
    <cellStyle name="Ουδέτερο 4 6" xfId="1421" xr:uid="{00000000-0005-0000-0000-000099050000}"/>
    <cellStyle name="Ουδέτερο 4 7" xfId="1422" xr:uid="{00000000-0005-0000-0000-00009A050000}"/>
    <cellStyle name="Ουδέτερο 4 8" xfId="1423" xr:uid="{00000000-0005-0000-0000-00009B050000}"/>
    <cellStyle name="Ουδέτερο 4 9" xfId="1424" xr:uid="{00000000-0005-0000-0000-00009C05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rgb="FFFF0000"/>
  </sheetPr>
  <dimension ref="A1:F71"/>
  <sheetViews>
    <sheetView showGridLines="0" tabSelected="1" topLeftCell="A14" workbookViewId="0">
      <selection activeCell="C34" sqref="C34"/>
    </sheetView>
  </sheetViews>
  <sheetFormatPr defaultColWidth="9.140625" defaultRowHeight="15" x14ac:dyDescent="0.25"/>
  <cols>
    <col min="1" max="1" width="29.85546875" style="2" customWidth="1"/>
    <col min="2" max="4" width="28.28515625" style="2" customWidth="1"/>
    <col min="5" max="5" width="21.7109375" style="14" bestFit="1" customWidth="1"/>
    <col min="6" max="8" width="9.140625" style="2"/>
    <col min="9" max="10" width="10.7109375" style="2" bestFit="1" customWidth="1"/>
    <col min="11" max="16384" width="9.140625" style="2"/>
  </cols>
  <sheetData>
    <row r="1" spans="1:6" ht="32.25" thickBot="1" x14ac:dyDescent="0.3">
      <c r="A1" s="136" t="s">
        <v>221</v>
      </c>
      <c r="B1" s="137"/>
      <c r="C1" s="137"/>
      <c r="D1" s="138"/>
    </row>
    <row r="2" spans="1:6" x14ac:dyDescent="0.25">
      <c r="A2" s="4" t="s">
        <v>1</v>
      </c>
      <c r="B2" s="5" t="s">
        <v>17</v>
      </c>
      <c r="C2" s="15"/>
      <c r="D2" s="14"/>
      <c r="F2" s="6"/>
    </row>
    <row r="3" spans="1:6" x14ac:dyDescent="0.25">
      <c r="A3" s="4" t="s">
        <v>2</v>
      </c>
      <c r="B3" s="5" t="s">
        <v>16</v>
      </c>
      <c r="C3" s="14"/>
      <c r="D3" s="14"/>
      <c r="F3" s="6"/>
    </row>
    <row r="4" spans="1:6" x14ac:dyDescent="0.25">
      <c r="A4" s="4" t="s">
        <v>167</v>
      </c>
      <c r="B4" s="16">
        <v>2019</v>
      </c>
      <c r="C4" s="14"/>
      <c r="D4" s="14"/>
      <c r="F4" s="6"/>
    </row>
    <row r="5" spans="1:6" x14ac:dyDescent="0.25">
      <c r="A5" s="91" t="s">
        <v>161</v>
      </c>
      <c r="B5" s="18" t="s">
        <v>222</v>
      </c>
      <c r="C5" s="14"/>
      <c r="D5" s="14"/>
      <c r="F5" s="6"/>
    </row>
    <row r="6" spans="1:6" ht="21" x14ac:dyDescent="0.25">
      <c r="A6" s="92"/>
      <c r="B6" s="18"/>
      <c r="C6" s="14"/>
      <c r="D6" s="14"/>
    </row>
    <row r="7" spans="1:6" x14ac:dyDescent="0.25">
      <c r="A7" s="4" t="s">
        <v>3</v>
      </c>
      <c r="B7" s="14" t="s">
        <v>39</v>
      </c>
      <c r="C7" s="14"/>
      <c r="D7" s="14"/>
    </row>
    <row r="8" spans="1:6" x14ac:dyDescent="0.25">
      <c r="A8" s="93" t="s">
        <v>223</v>
      </c>
      <c r="B8" s="94">
        <v>1</v>
      </c>
      <c r="C8" s="18"/>
      <c r="D8" s="95"/>
    </row>
    <row r="9" spans="1:6" x14ac:dyDescent="0.25">
      <c r="A9" s="93" t="s">
        <v>224</v>
      </c>
      <c r="B9" s="94"/>
      <c r="C9" s="18"/>
      <c r="D9" s="95"/>
    </row>
    <row r="10" spans="1:6" x14ac:dyDescent="0.25">
      <c r="A10" s="93" t="s">
        <v>162</v>
      </c>
      <c r="B10" s="96"/>
      <c r="C10" s="18"/>
      <c r="D10" s="95"/>
    </row>
    <row r="11" spans="1:6" x14ac:dyDescent="0.25">
      <c r="A11" s="93" t="s">
        <v>163</v>
      </c>
      <c r="B11" s="139" t="s">
        <v>164</v>
      </c>
      <c r="C11" s="139"/>
      <c r="D11" s="139"/>
    </row>
    <row r="12" spans="1:6" customFormat="1" x14ac:dyDescent="0.25">
      <c r="A12" s="95"/>
      <c r="B12" s="97" t="s">
        <v>165</v>
      </c>
      <c r="C12" s="98"/>
      <c r="D12" s="98"/>
    </row>
    <row r="13" spans="1:6" customFormat="1" x14ac:dyDescent="0.25">
      <c r="A13" s="95"/>
      <c r="B13" s="97"/>
      <c r="C13" s="98"/>
      <c r="D13" s="98"/>
    </row>
    <row r="14" spans="1:6" ht="21" x14ac:dyDescent="0.25">
      <c r="A14" s="3" t="s">
        <v>166</v>
      </c>
      <c r="B14" s="14"/>
      <c r="C14" s="14"/>
      <c r="D14" s="14"/>
    </row>
    <row r="15" spans="1:6" ht="18.75" x14ac:dyDescent="0.25">
      <c r="A15" s="7" t="s">
        <v>4</v>
      </c>
      <c r="B15" s="134"/>
      <c r="C15" s="134"/>
      <c r="D15" s="135"/>
    </row>
    <row r="16" spans="1:6" x14ac:dyDescent="0.25">
      <c r="A16" s="99" t="s">
        <v>5</v>
      </c>
      <c r="B16" s="29" t="s">
        <v>6</v>
      </c>
      <c r="C16" s="30"/>
      <c r="D16" s="31"/>
    </row>
    <row r="17" spans="1:6" x14ac:dyDescent="0.25">
      <c r="A17" s="100" t="s">
        <v>5</v>
      </c>
      <c r="B17" s="29" t="s">
        <v>7</v>
      </c>
      <c r="C17" s="30"/>
      <c r="D17" s="31"/>
    </row>
    <row r="18" spans="1:6" x14ac:dyDescent="0.25">
      <c r="A18" s="8"/>
      <c r="B18" s="29" t="s">
        <v>49</v>
      </c>
      <c r="C18" s="30"/>
      <c r="D18" s="31"/>
    </row>
    <row r="19" spans="1:6" x14ac:dyDescent="0.25">
      <c r="A19" s="14"/>
      <c r="B19" s="14"/>
      <c r="C19" s="14"/>
      <c r="D19" s="14"/>
    </row>
    <row r="20" spans="1:6" ht="18.75" x14ac:dyDescent="0.25">
      <c r="A20" s="7" t="s">
        <v>8</v>
      </c>
      <c r="B20" s="134"/>
      <c r="C20" s="134"/>
      <c r="D20" s="135"/>
    </row>
    <row r="21" spans="1:6" x14ac:dyDescent="0.25">
      <c r="A21" s="44"/>
      <c r="B21" s="41" t="s">
        <v>9</v>
      </c>
      <c r="C21" s="42"/>
      <c r="D21" s="43"/>
    </row>
    <row r="22" spans="1:6" x14ac:dyDescent="0.25">
      <c r="A22" s="45"/>
      <c r="B22" s="41" t="s">
        <v>50</v>
      </c>
      <c r="C22" s="42"/>
      <c r="D22" s="43"/>
    </row>
    <row r="23" spans="1:6" x14ac:dyDescent="0.25">
      <c r="A23" s="46"/>
      <c r="B23" s="35" t="s">
        <v>51</v>
      </c>
      <c r="C23" s="35"/>
      <c r="D23" s="34"/>
    </row>
    <row r="24" spans="1:6" x14ac:dyDescent="0.25">
      <c r="A24" s="19"/>
      <c r="B24" s="20"/>
      <c r="C24" s="20"/>
      <c r="D24" s="14"/>
    </row>
    <row r="25" spans="1:6" ht="21" x14ac:dyDescent="0.25">
      <c r="A25" s="17" t="s">
        <v>10</v>
      </c>
      <c r="B25" s="14"/>
      <c r="C25" s="14"/>
      <c r="D25" s="14"/>
    </row>
    <row r="26" spans="1:6" x14ac:dyDescent="0.25">
      <c r="A26" s="9" t="s">
        <v>11</v>
      </c>
      <c r="B26" s="9" t="s">
        <v>12</v>
      </c>
      <c r="C26" s="9"/>
      <c r="D26" s="9"/>
      <c r="F26" s="1"/>
    </row>
    <row r="27" spans="1:6" x14ac:dyDescent="0.25">
      <c r="A27" s="36" t="s">
        <v>19</v>
      </c>
      <c r="B27" s="37" t="s">
        <v>45</v>
      </c>
      <c r="C27" s="38"/>
      <c r="D27" s="39"/>
    </row>
    <row r="28" spans="1:6" x14ac:dyDescent="0.25">
      <c r="A28" s="36" t="s">
        <v>159</v>
      </c>
      <c r="B28" s="40" t="s">
        <v>160</v>
      </c>
      <c r="C28" s="38"/>
      <c r="D28" s="39"/>
    </row>
    <row r="29" spans="1:6" x14ac:dyDescent="0.25">
      <c r="A29" s="36" t="s">
        <v>18</v>
      </c>
      <c r="B29" s="131" t="s">
        <v>46</v>
      </c>
      <c r="C29" s="132"/>
      <c r="D29" s="133"/>
    </row>
    <row r="31" spans="1:6" ht="21" x14ac:dyDescent="0.25">
      <c r="A31" s="3" t="s">
        <v>13</v>
      </c>
    </row>
    <row r="32" spans="1:6" x14ac:dyDescent="0.25">
      <c r="A32" s="10" t="s">
        <v>14</v>
      </c>
      <c r="B32" s="11">
        <f>0.041868</f>
        <v>4.1868000000000002E-2</v>
      </c>
    </row>
    <row r="33" spans="1:5" x14ac:dyDescent="0.25">
      <c r="A33" s="12" t="s">
        <v>15</v>
      </c>
      <c r="B33" s="13">
        <f>3.6*10^-3</f>
        <v>3.6000000000000003E-3</v>
      </c>
    </row>
    <row r="36" spans="1:5" ht="21" x14ac:dyDescent="0.25">
      <c r="A36" s="3" t="s">
        <v>35</v>
      </c>
      <c r="D36" s="14"/>
      <c r="E36" s="2"/>
    </row>
    <row r="37" spans="1:5" x14ac:dyDescent="0.25">
      <c r="A37" s="9" t="s">
        <v>36</v>
      </c>
      <c r="B37" s="9" t="s">
        <v>37</v>
      </c>
      <c r="C37" s="9" t="s">
        <v>38</v>
      </c>
      <c r="D37" s="14"/>
      <c r="E37" s="2"/>
    </row>
    <row r="38" spans="1:5" x14ac:dyDescent="0.25">
      <c r="A38" s="8" t="s">
        <v>154</v>
      </c>
      <c r="B38" s="28" t="s">
        <v>155</v>
      </c>
      <c r="C38" s="28" t="s">
        <v>156</v>
      </c>
      <c r="D38" s="14"/>
      <c r="E38" s="2"/>
    </row>
    <row r="39" spans="1:5" x14ac:dyDescent="0.25">
      <c r="A39" s="8" t="s">
        <v>157</v>
      </c>
      <c r="B39" s="28" t="s">
        <v>155</v>
      </c>
      <c r="C39" s="28" t="s">
        <v>158</v>
      </c>
      <c r="D39" s="14"/>
      <c r="E39" s="2"/>
    </row>
    <row r="40" spans="1:5" x14ac:dyDescent="0.25">
      <c r="D40" s="14"/>
      <c r="E40" s="2"/>
    </row>
    <row r="42" spans="1:5" ht="19.5" thickBot="1" x14ac:dyDescent="0.3">
      <c r="A42" s="47" t="s">
        <v>52</v>
      </c>
    </row>
    <row r="43" spans="1:5" ht="32.25" thickBot="1" x14ac:dyDescent="0.3">
      <c r="A43" s="48" t="s">
        <v>53</v>
      </c>
      <c r="B43" s="49" t="s">
        <v>12</v>
      </c>
      <c r="C43" s="49" t="s">
        <v>54</v>
      </c>
    </row>
    <row r="44" spans="1:5" ht="72" x14ac:dyDescent="0.25">
      <c r="A44" s="50" t="s">
        <v>55</v>
      </c>
      <c r="B44" s="51" t="s">
        <v>56</v>
      </c>
      <c r="C44" s="52" t="s">
        <v>174</v>
      </c>
    </row>
    <row r="45" spans="1:5" ht="24" x14ac:dyDescent="0.25">
      <c r="A45" s="53" t="s">
        <v>57</v>
      </c>
      <c r="B45" s="54" t="s">
        <v>58</v>
      </c>
      <c r="C45" s="55" t="s">
        <v>175</v>
      </c>
    </row>
    <row r="46" spans="1:5" ht="132" x14ac:dyDescent="0.25">
      <c r="A46" s="53" t="s">
        <v>61</v>
      </c>
      <c r="B46" s="56" t="s">
        <v>62</v>
      </c>
      <c r="C46" s="57" t="s">
        <v>176</v>
      </c>
    </row>
    <row r="47" spans="1:5" ht="36" x14ac:dyDescent="0.25">
      <c r="A47" s="53" t="s">
        <v>59</v>
      </c>
      <c r="B47" s="58" t="s">
        <v>60</v>
      </c>
      <c r="C47" s="59" t="s">
        <v>177</v>
      </c>
    </row>
    <row r="48" spans="1:5" x14ac:dyDescent="0.25">
      <c r="A48" s="53" t="s">
        <v>63</v>
      </c>
      <c r="B48" s="60" t="s">
        <v>64</v>
      </c>
      <c r="C48" s="59" t="s">
        <v>178</v>
      </c>
    </row>
    <row r="49" spans="1:3" ht="48" x14ac:dyDescent="0.25">
      <c r="A49" s="53" t="s">
        <v>65</v>
      </c>
      <c r="B49" s="58" t="s">
        <v>66</v>
      </c>
      <c r="C49" s="59" t="s">
        <v>179</v>
      </c>
    </row>
    <row r="50" spans="1:3" ht="168" x14ac:dyDescent="0.25">
      <c r="A50" s="61" t="s">
        <v>67</v>
      </c>
      <c r="B50" s="62" t="s">
        <v>68</v>
      </c>
      <c r="C50" s="57" t="s">
        <v>180</v>
      </c>
    </row>
    <row r="51" spans="1:3" ht="24" x14ac:dyDescent="0.25">
      <c r="A51" s="53" t="s">
        <v>69</v>
      </c>
      <c r="B51" s="54" t="s">
        <v>70</v>
      </c>
      <c r="C51" s="57" t="s">
        <v>181</v>
      </c>
    </row>
    <row r="52" spans="1:3" x14ac:dyDescent="0.25">
      <c r="A52" s="53" t="s">
        <v>41</v>
      </c>
      <c r="B52" s="63" t="s">
        <v>40</v>
      </c>
      <c r="C52" s="57" t="s">
        <v>40</v>
      </c>
    </row>
    <row r="53" spans="1:3" x14ac:dyDescent="0.25">
      <c r="A53" s="53" t="s">
        <v>71</v>
      </c>
      <c r="B53" s="63" t="s">
        <v>72</v>
      </c>
      <c r="C53" s="57" t="s">
        <v>72</v>
      </c>
    </row>
    <row r="54" spans="1:3" x14ac:dyDescent="0.25">
      <c r="A54" s="53" t="s">
        <v>169</v>
      </c>
      <c r="B54" s="64" t="s">
        <v>182</v>
      </c>
      <c r="C54" s="57" t="s">
        <v>182</v>
      </c>
    </row>
    <row r="55" spans="1:3" x14ac:dyDescent="0.25">
      <c r="A55" s="53" t="s">
        <v>73</v>
      </c>
      <c r="B55" s="58" t="s">
        <v>183</v>
      </c>
      <c r="C55" s="59" t="s">
        <v>183</v>
      </c>
    </row>
    <row r="56" spans="1:3" ht="60" x14ac:dyDescent="0.25">
      <c r="A56" s="53" t="s">
        <v>74</v>
      </c>
      <c r="B56" s="60" t="s">
        <v>75</v>
      </c>
      <c r="C56" s="59" t="s">
        <v>184</v>
      </c>
    </row>
    <row r="57" spans="1:3" ht="72" x14ac:dyDescent="0.25">
      <c r="A57" s="53" t="s">
        <v>76</v>
      </c>
      <c r="B57" s="65" t="s">
        <v>77</v>
      </c>
      <c r="C57" s="57" t="s">
        <v>185</v>
      </c>
    </row>
    <row r="58" spans="1:3" ht="48" x14ac:dyDescent="0.25">
      <c r="A58" s="53" t="s">
        <v>78</v>
      </c>
      <c r="B58" s="64" t="s">
        <v>79</v>
      </c>
      <c r="C58" s="57" t="s">
        <v>186</v>
      </c>
    </row>
    <row r="59" spans="1:3" ht="36" x14ac:dyDescent="0.25">
      <c r="A59" s="53" t="s">
        <v>170</v>
      </c>
      <c r="B59" s="56" t="s">
        <v>187</v>
      </c>
      <c r="C59" s="57" t="s">
        <v>188</v>
      </c>
    </row>
    <row r="60" spans="1:3" ht="60" x14ac:dyDescent="0.25">
      <c r="A60" s="61" t="s">
        <v>80</v>
      </c>
      <c r="B60" s="60" t="s">
        <v>81</v>
      </c>
      <c r="C60" s="57" t="s">
        <v>189</v>
      </c>
    </row>
    <row r="61" spans="1:3" ht="30" x14ac:dyDescent="0.25">
      <c r="A61" s="53" t="s">
        <v>82</v>
      </c>
      <c r="B61" s="66" t="s">
        <v>190</v>
      </c>
      <c r="C61" s="57" t="s">
        <v>191</v>
      </c>
    </row>
    <row r="62" spans="1:3" x14ac:dyDescent="0.25">
      <c r="A62" s="53" t="s">
        <v>47</v>
      </c>
      <c r="B62" s="67" t="s">
        <v>83</v>
      </c>
      <c r="C62" s="57" t="s">
        <v>83</v>
      </c>
    </row>
    <row r="63" spans="1:3" x14ac:dyDescent="0.25">
      <c r="A63" s="53" t="s">
        <v>84</v>
      </c>
      <c r="B63" s="60" t="s">
        <v>85</v>
      </c>
      <c r="C63" s="57" t="s">
        <v>85</v>
      </c>
    </row>
    <row r="64" spans="1:3" ht="300" x14ac:dyDescent="0.25">
      <c r="A64" s="53" t="s">
        <v>86</v>
      </c>
      <c r="B64" s="58" t="s">
        <v>87</v>
      </c>
      <c r="C64" s="57" t="s">
        <v>192</v>
      </c>
    </row>
    <row r="65" spans="1:3" ht="36" x14ac:dyDescent="0.25">
      <c r="A65" s="61" t="s">
        <v>171</v>
      </c>
      <c r="B65" s="60" t="s">
        <v>193</v>
      </c>
      <c r="C65" s="55" t="s">
        <v>194</v>
      </c>
    </row>
    <row r="66" spans="1:3" ht="48" x14ac:dyDescent="0.25">
      <c r="A66" s="53" t="s">
        <v>88</v>
      </c>
      <c r="B66" s="68" t="s">
        <v>195</v>
      </c>
      <c r="C66" s="57" t="s">
        <v>196</v>
      </c>
    </row>
    <row r="67" spans="1:3" x14ac:dyDescent="0.25">
      <c r="A67" s="53" t="s">
        <v>89</v>
      </c>
      <c r="B67" s="68" t="s">
        <v>90</v>
      </c>
      <c r="C67" s="57" t="s">
        <v>90</v>
      </c>
    </row>
    <row r="68" spans="1:3" x14ac:dyDescent="0.25">
      <c r="A68" s="53" t="s">
        <v>172</v>
      </c>
      <c r="B68" s="68" t="s">
        <v>197</v>
      </c>
      <c r="C68" s="57" t="s">
        <v>197</v>
      </c>
    </row>
    <row r="69" spans="1:3" x14ac:dyDescent="0.25">
      <c r="A69" s="53" t="s">
        <v>91</v>
      </c>
      <c r="B69" s="68" t="s">
        <v>198</v>
      </c>
      <c r="C69" s="57" t="s">
        <v>198</v>
      </c>
    </row>
    <row r="70" spans="1:3" x14ac:dyDescent="0.25">
      <c r="A70" s="53" t="s">
        <v>173</v>
      </c>
      <c r="B70" s="68" t="s">
        <v>199</v>
      </c>
      <c r="C70" s="57" t="s">
        <v>200</v>
      </c>
    </row>
    <row r="71" spans="1:3" x14ac:dyDescent="0.25">
      <c r="A71" s="53" t="s">
        <v>92</v>
      </c>
      <c r="B71" s="68" t="s">
        <v>93</v>
      </c>
      <c r="C71" s="57" t="s">
        <v>93</v>
      </c>
    </row>
  </sheetData>
  <mergeCells count="5">
    <mergeCell ref="B29:D29"/>
    <mergeCell ref="B15:D15"/>
    <mergeCell ref="B20:D20"/>
    <mergeCell ref="A1:D1"/>
    <mergeCell ref="B11:D11"/>
  </mergeCells>
  <hyperlinks>
    <hyperlink ref="B12" r:id="rId1" xr:uid="{A1071EB3-899B-427E-ADA2-5C07885D98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F553-FB9E-4B9D-AD1A-275A198DC64D}">
  <dimension ref="A3:D12"/>
  <sheetViews>
    <sheetView workbookViewId="0">
      <selection activeCell="D17" sqref="D17"/>
    </sheetView>
  </sheetViews>
  <sheetFormatPr defaultRowHeight="15" x14ac:dyDescent="0.25"/>
  <cols>
    <col min="1" max="2" width="29" customWidth="1"/>
    <col min="3" max="3" width="11.140625" customWidth="1"/>
    <col min="4" max="4" width="63.42578125" customWidth="1"/>
  </cols>
  <sheetData>
    <row r="3" spans="1:4" ht="18.75" x14ac:dyDescent="0.3">
      <c r="A3" s="115" t="s">
        <v>215</v>
      </c>
      <c r="B3" s="116"/>
      <c r="C3" s="116"/>
      <c r="D3" s="116"/>
    </row>
    <row r="4" spans="1:4" ht="15.75" thickBot="1" x14ac:dyDescent="0.3">
      <c r="A4" s="117" t="s">
        <v>216</v>
      </c>
      <c r="B4" s="118" t="s">
        <v>217</v>
      </c>
      <c r="C4" s="118" t="s">
        <v>218</v>
      </c>
      <c r="D4" s="119" t="s">
        <v>219</v>
      </c>
    </row>
    <row r="5" spans="1:4" x14ac:dyDescent="0.25">
      <c r="A5" s="120">
        <v>45786</v>
      </c>
      <c r="B5" s="121" t="s">
        <v>18</v>
      </c>
      <c r="C5" s="122"/>
      <c r="D5" s="123" t="s">
        <v>220</v>
      </c>
    </row>
    <row r="6" spans="1:4" x14ac:dyDescent="0.25">
      <c r="A6" s="120"/>
      <c r="B6" s="121"/>
      <c r="C6" s="124"/>
      <c r="D6" s="125"/>
    </row>
    <row r="7" spans="1:4" x14ac:dyDescent="0.25">
      <c r="A7" s="120"/>
      <c r="B7" s="116"/>
      <c r="C7" s="116"/>
      <c r="D7" s="125"/>
    </row>
    <row r="8" spans="1:4" x14ac:dyDescent="0.25">
      <c r="A8" s="120"/>
      <c r="B8" s="116"/>
      <c r="C8" s="116"/>
      <c r="D8" s="125"/>
    </row>
    <row r="9" spans="1:4" x14ac:dyDescent="0.25">
      <c r="A9" s="126"/>
      <c r="B9" s="116"/>
      <c r="C9" s="116"/>
      <c r="D9" s="127"/>
    </row>
    <row r="10" spans="1:4" x14ac:dyDescent="0.25">
      <c r="A10" s="126"/>
      <c r="B10" s="116"/>
      <c r="C10" s="116"/>
      <c r="D10" s="127"/>
    </row>
    <row r="11" spans="1:4" x14ac:dyDescent="0.25">
      <c r="A11" s="126"/>
      <c r="B11" s="116"/>
      <c r="C11" s="116"/>
      <c r="D11" s="127"/>
    </row>
    <row r="12" spans="1:4" x14ac:dyDescent="0.25">
      <c r="A12" s="128"/>
      <c r="B12" s="129"/>
      <c r="C12" s="129"/>
      <c r="D12" s="1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2EA0-04C3-467C-8AE7-287F9E26B293}">
  <sheetPr>
    <tabColor theme="9" tint="0.59999389629810485"/>
  </sheetPr>
  <dimension ref="B1:N25"/>
  <sheetViews>
    <sheetView workbookViewId="0">
      <selection activeCell="H5" sqref="H5:I5"/>
    </sheetView>
  </sheetViews>
  <sheetFormatPr defaultColWidth="9.140625" defaultRowHeight="15" x14ac:dyDescent="0.25"/>
  <cols>
    <col min="1" max="1" width="4.5703125" style="26" customWidth="1"/>
    <col min="2" max="2" width="14.7109375" style="26" customWidth="1"/>
    <col min="3" max="3" width="14.85546875" style="26" customWidth="1"/>
    <col min="4" max="4" width="10.42578125" style="26" bestFit="1" customWidth="1"/>
    <col min="5" max="7" width="9" style="26" customWidth="1"/>
    <col min="8" max="8" width="13.85546875" style="26" bestFit="1" customWidth="1"/>
    <col min="9" max="9" width="12.7109375" style="26" bestFit="1" customWidth="1"/>
    <col min="10" max="18" width="9" style="26" customWidth="1"/>
    <col min="19" max="16384" width="9.140625" style="26"/>
  </cols>
  <sheetData>
    <row r="1" spans="2:14" ht="23.25" x14ac:dyDescent="0.25">
      <c r="B1" s="21" t="s">
        <v>94</v>
      </c>
      <c r="C1" s="69"/>
      <c r="D1" s="69"/>
    </row>
    <row r="2" spans="2:14" ht="23.25" x14ac:dyDescent="0.25">
      <c r="B2" s="21"/>
      <c r="C2" s="69"/>
      <c r="D2" s="69"/>
      <c r="G2" s="21"/>
    </row>
    <row r="3" spans="2:14" x14ac:dyDescent="0.25">
      <c r="B3" s="22" t="s">
        <v>24</v>
      </c>
      <c r="C3" s="69"/>
      <c r="G3" s="83" t="s">
        <v>131</v>
      </c>
    </row>
    <row r="4" spans="2:14" ht="15.75" thickBot="1" x14ac:dyDescent="0.3">
      <c r="B4" s="23" t="s">
        <v>20</v>
      </c>
      <c r="C4" s="23" t="s">
        <v>23</v>
      </c>
      <c r="D4" s="23" t="s">
        <v>42</v>
      </c>
      <c r="G4" s="88" t="s">
        <v>116</v>
      </c>
      <c r="H4" s="88" t="s">
        <v>117</v>
      </c>
      <c r="I4" s="88" t="s">
        <v>118</v>
      </c>
      <c r="J4" s="89"/>
      <c r="K4" s="89"/>
      <c r="L4" s="88" t="s">
        <v>119</v>
      </c>
      <c r="M4" s="88" t="s">
        <v>120</v>
      </c>
      <c r="N4" s="88" t="s">
        <v>121</v>
      </c>
    </row>
    <row r="5" spans="2:14" x14ac:dyDescent="0.25">
      <c r="B5" s="27" t="s">
        <v>26</v>
      </c>
      <c r="C5" s="27" t="s">
        <v>28</v>
      </c>
      <c r="D5" s="27" t="s">
        <v>27</v>
      </c>
      <c r="G5" s="26" t="s">
        <v>122</v>
      </c>
      <c r="H5" s="25">
        <v>42005</v>
      </c>
      <c r="I5" s="25">
        <v>42094</v>
      </c>
      <c r="L5" s="26" t="s">
        <v>123</v>
      </c>
      <c r="M5" s="26">
        <v>0</v>
      </c>
      <c r="N5" s="26">
        <v>2</v>
      </c>
    </row>
    <row r="6" spans="2:14" x14ac:dyDescent="0.25">
      <c r="B6" s="69" t="s">
        <v>25</v>
      </c>
      <c r="C6" s="69" t="s">
        <v>96</v>
      </c>
      <c r="D6" s="77">
        <v>5.1369863013698627E-2</v>
      </c>
      <c r="G6" s="26" t="s">
        <v>124</v>
      </c>
      <c r="H6" s="25">
        <v>42095</v>
      </c>
      <c r="I6" s="25">
        <v>42185</v>
      </c>
      <c r="L6" s="26" t="s">
        <v>125</v>
      </c>
      <c r="M6" s="26">
        <v>3</v>
      </c>
      <c r="N6" s="26">
        <v>6</v>
      </c>
    </row>
    <row r="7" spans="2:14" x14ac:dyDescent="0.25">
      <c r="B7" s="69" t="s">
        <v>25</v>
      </c>
      <c r="C7" s="69" t="s">
        <v>97</v>
      </c>
      <c r="D7" s="77">
        <v>4.1095890410958902E-2</v>
      </c>
      <c r="G7" s="26" t="s">
        <v>126</v>
      </c>
      <c r="H7" s="25">
        <v>42186</v>
      </c>
      <c r="I7" s="25">
        <v>42277</v>
      </c>
      <c r="L7" s="26" t="s">
        <v>127</v>
      </c>
      <c r="M7" s="26">
        <v>7</v>
      </c>
      <c r="N7" s="26">
        <v>11</v>
      </c>
    </row>
    <row r="8" spans="2:14" x14ac:dyDescent="0.25">
      <c r="B8" s="69" t="s">
        <v>25</v>
      </c>
      <c r="C8" s="69" t="s">
        <v>98</v>
      </c>
      <c r="D8" s="77">
        <v>5.1369863013698627E-2</v>
      </c>
      <c r="G8" s="33" t="s">
        <v>128</v>
      </c>
      <c r="H8" s="80">
        <v>42278</v>
      </c>
      <c r="I8" s="80">
        <v>42369</v>
      </c>
      <c r="L8" s="26" t="s">
        <v>129</v>
      </c>
      <c r="M8" s="26">
        <v>12</v>
      </c>
      <c r="N8" s="26">
        <v>16</v>
      </c>
    </row>
    <row r="9" spans="2:14" x14ac:dyDescent="0.25">
      <c r="B9" s="69" t="s">
        <v>25</v>
      </c>
      <c r="C9" s="69" t="s">
        <v>99</v>
      </c>
      <c r="D9" s="77">
        <v>5.1369863013698627E-2</v>
      </c>
      <c r="L9" s="26" t="s">
        <v>130</v>
      </c>
      <c r="M9" s="26">
        <v>17</v>
      </c>
      <c r="N9" s="26">
        <v>21</v>
      </c>
    </row>
    <row r="10" spans="2:14" x14ac:dyDescent="0.25">
      <c r="B10" s="69" t="s">
        <v>25</v>
      </c>
      <c r="C10" s="69" t="s">
        <v>100</v>
      </c>
      <c r="D10" s="77">
        <v>5.1369863013698627E-2</v>
      </c>
      <c r="L10" s="33" t="s">
        <v>123</v>
      </c>
      <c r="M10" s="33">
        <v>22</v>
      </c>
      <c r="N10" s="33">
        <v>23</v>
      </c>
    </row>
    <row r="11" spans="2:14" x14ac:dyDescent="0.25">
      <c r="B11" s="69" t="s">
        <v>25</v>
      </c>
      <c r="C11" s="69" t="s">
        <v>101</v>
      </c>
      <c r="D11" s="77">
        <v>5.194063926940639E-2</v>
      </c>
    </row>
    <row r="12" spans="2:14" x14ac:dyDescent="0.25">
      <c r="B12" s="69" t="s">
        <v>25</v>
      </c>
      <c r="C12" s="69" t="s">
        <v>102</v>
      </c>
      <c r="D12" s="77">
        <v>4.1552511415525115E-2</v>
      </c>
    </row>
    <row r="13" spans="2:14" x14ac:dyDescent="0.25">
      <c r="B13" s="69" t="s">
        <v>25</v>
      </c>
      <c r="C13" s="69" t="s">
        <v>103</v>
      </c>
      <c r="D13" s="77">
        <v>5.194063926940639E-2</v>
      </c>
    </row>
    <row r="14" spans="2:14" x14ac:dyDescent="0.25">
      <c r="B14" s="69" t="s">
        <v>25</v>
      </c>
      <c r="C14" s="69" t="s">
        <v>104</v>
      </c>
      <c r="D14" s="77">
        <v>5.194063926940639E-2</v>
      </c>
    </row>
    <row r="15" spans="2:14" x14ac:dyDescent="0.25">
      <c r="B15" s="69" t="s">
        <v>25</v>
      </c>
      <c r="C15" s="69" t="s">
        <v>105</v>
      </c>
      <c r="D15" s="77">
        <v>5.194063926940639E-2</v>
      </c>
    </row>
    <row r="16" spans="2:14" x14ac:dyDescent="0.25">
      <c r="B16" s="69" t="s">
        <v>25</v>
      </c>
      <c r="C16" s="69" t="s">
        <v>106</v>
      </c>
      <c r="D16" s="77">
        <v>5.2511415525114152E-2</v>
      </c>
    </row>
    <row r="17" spans="2:4" x14ac:dyDescent="0.25">
      <c r="B17" s="69" t="s">
        <v>25</v>
      </c>
      <c r="C17" s="69" t="s">
        <v>107</v>
      </c>
      <c r="D17" s="77">
        <v>4.2009132420091327E-2</v>
      </c>
    </row>
    <row r="18" spans="2:4" x14ac:dyDescent="0.25">
      <c r="B18" s="69" t="s">
        <v>25</v>
      </c>
      <c r="C18" s="69" t="s">
        <v>108</v>
      </c>
      <c r="D18" s="77">
        <v>5.2511415525114152E-2</v>
      </c>
    </row>
    <row r="19" spans="2:4" x14ac:dyDescent="0.25">
      <c r="B19" s="69" t="s">
        <v>25</v>
      </c>
      <c r="C19" s="69" t="s">
        <v>109</v>
      </c>
      <c r="D19" s="77">
        <v>5.2511415525114152E-2</v>
      </c>
    </row>
    <row r="20" spans="2:4" x14ac:dyDescent="0.25">
      <c r="B20" s="69" t="s">
        <v>25</v>
      </c>
      <c r="C20" s="69" t="s">
        <v>110</v>
      </c>
      <c r="D20" s="77">
        <v>5.2511415525114152E-2</v>
      </c>
    </row>
    <row r="21" spans="2:4" x14ac:dyDescent="0.25">
      <c r="B21" s="69" t="s">
        <v>25</v>
      </c>
      <c r="C21" s="69" t="s">
        <v>111</v>
      </c>
      <c r="D21" s="77">
        <v>5.2511415525114152E-2</v>
      </c>
    </row>
    <row r="22" spans="2:4" x14ac:dyDescent="0.25">
      <c r="B22" s="69" t="s">
        <v>25</v>
      </c>
      <c r="C22" s="26" t="s">
        <v>112</v>
      </c>
      <c r="D22" s="77">
        <v>4.2009132420091327E-2</v>
      </c>
    </row>
    <row r="23" spans="2:4" x14ac:dyDescent="0.25">
      <c r="B23" s="69" t="s">
        <v>25</v>
      </c>
      <c r="C23" s="26" t="s">
        <v>113</v>
      </c>
      <c r="D23" s="77">
        <v>5.2511415525114152E-2</v>
      </c>
    </row>
    <row r="24" spans="2:4" x14ac:dyDescent="0.25">
      <c r="B24" s="69" t="s">
        <v>25</v>
      </c>
      <c r="C24" s="26" t="s">
        <v>114</v>
      </c>
      <c r="D24" s="77">
        <v>5.2511415525114152E-2</v>
      </c>
    </row>
    <row r="25" spans="2:4" x14ac:dyDescent="0.25">
      <c r="B25" s="78" t="s">
        <v>25</v>
      </c>
      <c r="C25" s="33" t="s">
        <v>115</v>
      </c>
      <c r="D25" s="79">
        <v>5.2511415525114152E-2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8AB0B-58AE-45EC-B048-AE15E86A54C4}">
  <sheetPr>
    <tabColor theme="9" tint="0.59999389629810485"/>
  </sheetPr>
  <dimension ref="A1:AG175"/>
  <sheetViews>
    <sheetView topLeftCell="A32" zoomScaleNormal="100" workbookViewId="0">
      <selection activeCell="F160" sqref="F160"/>
    </sheetView>
  </sheetViews>
  <sheetFormatPr defaultColWidth="9.140625" defaultRowHeight="15" x14ac:dyDescent="0.25"/>
  <cols>
    <col min="1" max="1" width="15" style="26" customWidth="1"/>
    <col min="2" max="2" width="9.5703125" style="26" bestFit="1" customWidth="1"/>
    <col min="3" max="3" width="9.140625" style="26"/>
    <col min="4" max="4" width="16.28515625" style="26" bestFit="1" customWidth="1"/>
    <col min="5" max="5" width="15" style="26" bestFit="1" customWidth="1"/>
    <col min="6" max="33" width="9.5703125" style="26" customWidth="1"/>
    <col min="34" max="16384" width="9.140625" style="26"/>
  </cols>
  <sheetData>
    <row r="1" spans="1:33" ht="23.25" x14ac:dyDescent="0.25">
      <c r="A1" s="21" t="s">
        <v>149</v>
      </c>
      <c r="B1" s="21"/>
    </row>
    <row r="2" spans="1:33" customFormat="1" x14ac:dyDescent="0.25">
      <c r="A2" t="s">
        <v>150</v>
      </c>
      <c r="B2" t="s">
        <v>151</v>
      </c>
    </row>
    <row r="3" spans="1:33" x14ac:dyDescent="0.25">
      <c r="A3" s="70"/>
      <c r="B3" s="70"/>
    </row>
    <row r="4" spans="1:33" ht="15.75" customHeight="1" x14ac:dyDescent="0.25">
      <c r="A4" s="83" t="s">
        <v>136</v>
      </c>
      <c r="B4" s="26" t="s">
        <v>134</v>
      </c>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row>
    <row r="5" spans="1:33" customFormat="1" ht="15.75" customHeight="1" x14ac:dyDescent="0.25">
      <c r="A5" s="83" t="s">
        <v>137</v>
      </c>
      <c r="B5" s="81" t="s">
        <v>135</v>
      </c>
      <c r="G5" s="82"/>
    </row>
    <row r="6" spans="1:33" customFormat="1" ht="15.75" customHeight="1" x14ac:dyDescent="0.25">
      <c r="A6" s="83" t="s">
        <v>147</v>
      </c>
      <c r="B6" s="81" t="s">
        <v>138</v>
      </c>
      <c r="G6" s="82"/>
    </row>
    <row r="8" spans="1:33" x14ac:dyDescent="0.25">
      <c r="A8" s="22" t="s">
        <v>24</v>
      </c>
      <c r="B8" s="22"/>
    </row>
    <row r="9" spans="1:33" x14ac:dyDescent="0.25">
      <c r="A9" s="24" t="s">
        <v>20</v>
      </c>
      <c r="B9" s="24" t="s">
        <v>33</v>
      </c>
      <c r="C9" s="24" t="s">
        <v>23</v>
      </c>
      <c r="D9" s="24" t="s">
        <v>132</v>
      </c>
      <c r="E9" s="24" t="s">
        <v>22</v>
      </c>
      <c r="F9" s="24" t="str">
        <f>Legend!$A$44</f>
        <v>AFE</v>
      </c>
      <c r="G9" s="24" t="str">
        <f>Legend!$A$45</f>
        <v>AFN</v>
      </c>
      <c r="H9" s="24" t="str">
        <f>Legend!$A$46</f>
        <v>AFW</v>
      </c>
      <c r="I9" s="24" t="str">
        <f>Legend!$A$47</f>
        <v>AFZ</v>
      </c>
      <c r="J9" s="24" t="str">
        <f>Legend!$A$48</f>
        <v>ANZ</v>
      </c>
      <c r="K9" s="24" t="str">
        <f>Legend!$A$49</f>
        <v>ASC</v>
      </c>
      <c r="L9" s="24" t="str">
        <f>Legend!$A$50</f>
        <v>ASE</v>
      </c>
      <c r="M9" s="24" t="str">
        <f>Legend!$A$51</f>
        <v>ASO</v>
      </c>
      <c r="N9" s="24" t="str">
        <f>Legend!$A$52</f>
        <v>BRA</v>
      </c>
      <c r="O9" s="24" t="str">
        <f>Legend!$A$53</f>
        <v>CAN</v>
      </c>
      <c r="P9" s="24" t="str">
        <f>Legend!$A$54</f>
        <v>CHL</v>
      </c>
      <c r="Q9" s="24" t="str">
        <f>Legend!$A$55</f>
        <v>CHN</v>
      </c>
      <c r="R9" s="24" t="str">
        <f>Legend!$A$56</f>
        <v>ENE</v>
      </c>
      <c r="S9" s="24" t="str">
        <f>Legend!$A$57</f>
        <v>ENW</v>
      </c>
      <c r="T9" s="24" t="str">
        <f>Legend!$A$58</f>
        <v>EUE</v>
      </c>
      <c r="U9" s="24" t="str">
        <f>Legend!$A$59</f>
        <v>EUM</v>
      </c>
      <c r="V9" s="24" t="str">
        <f>Legend!$A$60</f>
        <v>EUW</v>
      </c>
      <c r="W9" s="24" t="str">
        <f>Legend!$A$61</f>
        <v>IDN</v>
      </c>
      <c r="X9" s="24" t="str">
        <f>Legend!$A$62</f>
        <v>IND</v>
      </c>
      <c r="Y9" s="24" t="str">
        <f>Legend!$A$63</f>
        <v>JPN</v>
      </c>
      <c r="Z9" s="24" t="str">
        <f>Legend!$A$64</f>
        <v>LAM</v>
      </c>
      <c r="AA9" s="24" t="str">
        <f>Legend!$A$65</f>
        <v>MDA</v>
      </c>
      <c r="AB9" s="24" t="str">
        <f>Legend!$A$66</f>
        <v>MEA</v>
      </c>
      <c r="AC9" s="24" t="str">
        <f>Legend!$A$67</f>
        <v>MEX</v>
      </c>
      <c r="AD9" s="24" t="str">
        <f>Legend!$A$68</f>
        <v>NIG</v>
      </c>
      <c r="AE9" s="24" t="str">
        <f>Legend!$A$69</f>
        <v>RUS</v>
      </c>
      <c r="AF9" s="24" t="str">
        <f>Legend!$A$70</f>
        <v>SKT</v>
      </c>
      <c r="AG9" s="24" t="str">
        <f>Legend!$A$71</f>
        <v>USA</v>
      </c>
    </row>
    <row r="10" spans="1:33" ht="51" x14ac:dyDescent="0.25">
      <c r="A10" s="27" t="s">
        <v>32</v>
      </c>
      <c r="B10" s="27"/>
      <c r="C10" s="27" t="s">
        <v>28</v>
      </c>
      <c r="D10" s="27" t="s">
        <v>133</v>
      </c>
      <c r="E10" s="27" t="s">
        <v>29</v>
      </c>
      <c r="F10" s="27" t="str">
        <f>Legend!$B$44</f>
        <v>Eastern Africa</v>
      </c>
      <c r="G10" s="27" t="str">
        <f>Legend!$B$45</f>
        <v>Northern Africa</v>
      </c>
      <c r="H10" s="27" t="str">
        <f>Legend!$B$46</f>
        <v>Western Africa</v>
      </c>
      <c r="I10" s="27" t="str">
        <f>Legend!$B$47</f>
        <v>Southern Africa</v>
      </c>
      <c r="J10" s="27" t="str">
        <f>Legend!$B$48</f>
        <v>Australia and New Zealand</v>
      </c>
      <c r="K10" s="27" t="str">
        <f>Legend!$B$49</f>
        <v>Central Asia</v>
      </c>
      <c r="L10" s="27" t="str">
        <f>Legend!$B$50</f>
        <v>Southeast Asia</v>
      </c>
      <c r="M10" s="27" t="str">
        <f>Legend!$B$51</f>
        <v>South Asia</v>
      </c>
      <c r="N10" s="27" t="str">
        <f>Legend!$B$52</f>
        <v>Brazil</v>
      </c>
      <c r="O10" s="27" t="str">
        <f>Legend!$B$53</f>
        <v>Canada</v>
      </c>
      <c r="P10" s="27" t="str">
        <f>Legend!$B$54</f>
        <v>Chile</v>
      </c>
      <c r="Q10" s="27" t="str">
        <f>Legend!$B$55</f>
        <v>China</v>
      </c>
      <c r="R10" s="27" t="str">
        <f>Legend!$B$56</f>
        <v>Non-EU Eastern Europe</v>
      </c>
      <c r="S10" s="27" t="str">
        <f>Legend!$B$57</f>
        <v>Non-EU Western Europe</v>
      </c>
      <c r="T10" s="27" t="str">
        <f>Legend!$B$58</f>
        <v>Eastern Europe Union</v>
      </c>
      <c r="U10" s="27" t="str">
        <f>Legend!$B$59</f>
        <v>Mediterranean- Europe Union</v>
      </c>
      <c r="V10" s="27" t="str">
        <f>Legend!$B$60</f>
        <v>Western Europe Union</v>
      </c>
      <c r="W10" s="27" t="str">
        <f>Legend!$B$61</f>
        <v>Indonesia, Philippines, Vietnam</v>
      </c>
      <c r="X10" s="27" t="str">
        <f>Legend!$B$62</f>
        <v>India</v>
      </c>
      <c r="Y10" s="27" t="str">
        <f>Legend!$B$63</f>
        <v>Japan</v>
      </c>
      <c r="Z10" s="27" t="str">
        <f>Legend!$B$64</f>
        <v>Latin America</v>
      </c>
      <c r="AA10" s="27" t="str">
        <f>Legend!$B$65</f>
        <v>Mediterranean Asia</v>
      </c>
      <c r="AB10" s="27" t="str">
        <f>Legend!$B$66</f>
        <v>Middle East (Gulf States)</v>
      </c>
      <c r="AC10" s="27" t="str">
        <f>Legend!$B$67</f>
        <v>Mexico</v>
      </c>
      <c r="AD10" s="27" t="str">
        <f>Legend!$B$68</f>
        <v>Nigeria</v>
      </c>
      <c r="AE10" s="27" t="str">
        <f>Legend!$B$69</f>
        <v>Russia Federation</v>
      </c>
      <c r="AF10" s="27" t="str">
        <f>Legend!$B$70</f>
        <v>South Korea, Taiwan</v>
      </c>
      <c r="AG10" s="27" t="str">
        <f>Legend!$B$71</f>
        <v>United States</v>
      </c>
    </row>
    <row r="11" spans="1:33" ht="15.75" x14ac:dyDescent="0.25">
      <c r="A11" s="75" t="s">
        <v>44</v>
      </c>
      <c r="B11" s="75" t="s">
        <v>34</v>
      </c>
      <c r="C11" s="75" t="str">
        <f>TS_Fractions!$C$6</f>
        <v>Q1B1</v>
      </c>
      <c r="D11" s="75" t="str">
        <f>$B5</f>
        <v>P_SOL-PV</v>
      </c>
      <c r="E11" s="75" t="s">
        <v>168</v>
      </c>
      <c r="F11" s="72">
        <v>0</v>
      </c>
      <c r="G11" s="72">
        <v>0</v>
      </c>
      <c r="H11" s="72">
        <v>0</v>
      </c>
      <c r="I11" s="72">
        <v>0</v>
      </c>
      <c r="J11" s="72">
        <v>2.4163978101024559E-3</v>
      </c>
      <c r="K11" s="72">
        <v>0</v>
      </c>
      <c r="L11" s="72">
        <v>9.3343093096619434E-5</v>
      </c>
      <c r="M11" s="72">
        <v>0</v>
      </c>
      <c r="N11" s="72">
        <v>0</v>
      </c>
      <c r="O11" s="72">
        <v>0</v>
      </c>
      <c r="P11" s="72">
        <v>0</v>
      </c>
      <c r="Q11" s="72">
        <v>0</v>
      </c>
      <c r="R11" s="72">
        <v>0</v>
      </c>
      <c r="S11" s="72">
        <v>0</v>
      </c>
      <c r="T11" s="72">
        <v>0</v>
      </c>
      <c r="U11" s="72">
        <v>0</v>
      </c>
      <c r="V11" s="72">
        <v>0</v>
      </c>
      <c r="W11" s="72">
        <v>0</v>
      </c>
      <c r="X11" s="72">
        <v>0</v>
      </c>
      <c r="Y11" s="72">
        <v>0</v>
      </c>
      <c r="Z11" s="72">
        <v>0</v>
      </c>
      <c r="AA11" s="72">
        <v>0</v>
      </c>
      <c r="AB11" s="72">
        <v>0</v>
      </c>
      <c r="AC11" s="72">
        <v>0</v>
      </c>
      <c r="AD11" s="72">
        <v>0</v>
      </c>
      <c r="AE11" s="72">
        <v>1.8686755335392449E-4</v>
      </c>
      <c r="AF11" s="72">
        <v>0</v>
      </c>
      <c r="AG11" s="72">
        <v>1.6269038925241337E-3</v>
      </c>
    </row>
    <row r="12" spans="1:33" ht="15.75" x14ac:dyDescent="0.25">
      <c r="A12" s="75" t="s">
        <v>44</v>
      </c>
      <c r="B12" s="75" t="s">
        <v>34</v>
      </c>
      <c r="C12" s="75" t="str">
        <f>TS_Fractions!$C$7</f>
        <v>Q1B2</v>
      </c>
      <c r="D12" s="75" t="str">
        <f>$B5</f>
        <v>P_SOL-PV</v>
      </c>
      <c r="E12" s="75" t="s">
        <v>168</v>
      </c>
      <c r="F12" s="72">
        <v>8.5338686888358718E-4</v>
      </c>
      <c r="G12" s="72">
        <v>1.0834244881220562E-4</v>
      </c>
      <c r="H12" s="72">
        <v>1.8909987821371086E-3</v>
      </c>
      <c r="I12" s="72">
        <v>9.7756610553887129E-4</v>
      </c>
      <c r="J12" s="72">
        <v>2.3367562343387788E-2</v>
      </c>
      <c r="K12" s="72">
        <v>1.167736602504152E-4</v>
      </c>
      <c r="L12" s="72">
        <v>5.6425899776906454E-3</v>
      </c>
      <c r="M12" s="72">
        <v>1.5004818270864351E-2</v>
      </c>
      <c r="N12" s="72">
        <v>4.4429714938020995E-3</v>
      </c>
      <c r="O12" s="72">
        <v>3.2970854348996623E-5</v>
      </c>
      <c r="P12" s="72">
        <v>0</v>
      </c>
      <c r="Q12" s="72">
        <v>8.4173040701677307E-5</v>
      </c>
      <c r="R12" s="72">
        <v>0</v>
      </c>
      <c r="S12" s="72">
        <v>0</v>
      </c>
      <c r="T12" s="72">
        <v>1.7975472725798451E-4</v>
      </c>
      <c r="U12" s="72">
        <v>3.802562535817463E-5</v>
      </c>
      <c r="V12" s="72">
        <v>3.802562535817463E-5</v>
      </c>
      <c r="W12" s="72">
        <v>6.9608743314332618E-4</v>
      </c>
      <c r="X12" s="72">
        <v>1.7839321911540033E-4</v>
      </c>
      <c r="Y12" s="72">
        <v>1.8559965986682128E-4</v>
      </c>
      <c r="Z12" s="72">
        <v>0</v>
      </c>
      <c r="AA12" s="72">
        <v>3.7772905404693456E-4</v>
      </c>
      <c r="AB12" s="72">
        <v>5.327427254924264E-3</v>
      </c>
      <c r="AC12" s="72">
        <v>0</v>
      </c>
      <c r="AD12" s="72">
        <v>1.8909987821371086E-3</v>
      </c>
      <c r="AE12" s="72">
        <v>1.2082623108551969E-3</v>
      </c>
      <c r="AF12" s="72">
        <v>6.0210065067479048E-6</v>
      </c>
      <c r="AG12" s="72">
        <v>1.990302398754344E-5</v>
      </c>
    </row>
    <row r="13" spans="1:33" ht="15.75" x14ac:dyDescent="0.25">
      <c r="A13" s="75" t="s">
        <v>44</v>
      </c>
      <c r="B13" s="75" t="s">
        <v>34</v>
      </c>
      <c r="C13" s="75" t="str">
        <f>TS_Fractions!$C$8</f>
        <v>Q1B3</v>
      </c>
      <c r="D13" s="75" t="str">
        <f>$B5</f>
        <v>P_SOL-PV</v>
      </c>
      <c r="E13" s="75" t="s">
        <v>168</v>
      </c>
      <c r="F13" s="72">
        <v>6.5962019617772982E-2</v>
      </c>
      <c r="G13" s="72">
        <v>4.5120760557111769E-2</v>
      </c>
      <c r="H13" s="72">
        <v>6.2087018982059414E-2</v>
      </c>
      <c r="I13" s="72">
        <v>5.188082974395581E-2</v>
      </c>
      <c r="J13" s="72">
        <v>0.16776499742321735</v>
      </c>
      <c r="K13" s="72">
        <v>8.2254227025170459E-3</v>
      </c>
      <c r="L13" s="72">
        <v>6.562486160157828E-2</v>
      </c>
      <c r="M13" s="72">
        <v>0.23151029349530758</v>
      </c>
      <c r="N13" s="72">
        <v>0.17709929988814779</v>
      </c>
      <c r="O13" s="72">
        <v>4.4332286454175475E-3</v>
      </c>
      <c r="P13" s="72">
        <v>4.980137377503259E-2</v>
      </c>
      <c r="Q13" s="72">
        <v>2.7367848302624658E-2</v>
      </c>
      <c r="R13" s="72">
        <v>8.444081675831723E-3</v>
      </c>
      <c r="S13" s="72">
        <v>6.6124692375225513E-3</v>
      </c>
      <c r="T13" s="72">
        <v>0.1682114658427738</v>
      </c>
      <c r="U13" s="72">
        <v>1.0826656051979485E-2</v>
      </c>
      <c r="V13" s="72">
        <v>1.0826656051979485E-2</v>
      </c>
      <c r="W13" s="72">
        <v>0.21051646706586821</v>
      </c>
      <c r="X13" s="72">
        <v>5.9491590100427233E-2</v>
      </c>
      <c r="Y13" s="72">
        <v>0.21002257489029619</v>
      </c>
      <c r="Z13" s="72">
        <v>4.980137377503259E-2</v>
      </c>
      <c r="AA13" s="72">
        <v>0.17925200299724758</v>
      </c>
      <c r="AB13" s="72">
        <v>0.19947068563159198</v>
      </c>
      <c r="AC13" s="72">
        <v>2.0661339443171955E-2</v>
      </c>
      <c r="AD13" s="72">
        <v>6.2087018982059414E-2</v>
      </c>
      <c r="AE13" s="72">
        <v>0.18511870688567852</v>
      </c>
      <c r="AF13" s="72">
        <v>0.23551490801437935</v>
      </c>
      <c r="AG13" s="72">
        <v>1.9891082173150918E-2</v>
      </c>
    </row>
    <row r="14" spans="1:33" ht="15.75" x14ac:dyDescent="0.25">
      <c r="A14" s="75" t="s">
        <v>44</v>
      </c>
      <c r="B14" s="75" t="s">
        <v>34</v>
      </c>
      <c r="C14" s="75" t="str">
        <f>TS_Fractions!$C$9</f>
        <v>Q1B4</v>
      </c>
      <c r="D14" s="75" t="str">
        <f>$B5</f>
        <v>P_SOL-PV</v>
      </c>
      <c r="E14" s="75" t="s">
        <v>168</v>
      </c>
      <c r="F14" s="72">
        <v>0.18652475631443127</v>
      </c>
      <c r="G14" s="72">
        <v>0.19018914986489294</v>
      </c>
      <c r="H14" s="72">
        <v>0.1873747888596457</v>
      </c>
      <c r="I14" s="72">
        <v>0.18101483236174873</v>
      </c>
      <c r="J14" s="72">
        <v>8.4763977113931105E-2</v>
      </c>
      <c r="K14" s="72">
        <v>0.2114910116320057</v>
      </c>
      <c r="L14" s="72">
        <v>0.20066645586554135</v>
      </c>
      <c r="M14" s="72">
        <v>3.4599788700997579E-2</v>
      </c>
      <c r="N14" s="72">
        <v>4.9893809464628479E-2</v>
      </c>
      <c r="O14" s="72">
        <v>0.20045468272876749</v>
      </c>
      <c r="P14" s="72">
        <v>0.19660572642426158</v>
      </c>
      <c r="Q14" s="72">
        <v>0.21978533136418085</v>
      </c>
      <c r="R14" s="72">
        <v>0.18611021592007734</v>
      </c>
      <c r="S14" s="72">
        <v>0.14661801120813248</v>
      </c>
      <c r="T14" s="72">
        <v>9.2477206011932628E-3</v>
      </c>
      <c r="U14" s="72">
        <v>0.17457084666860631</v>
      </c>
      <c r="V14" s="72">
        <v>0.17457084666860631</v>
      </c>
      <c r="W14" s="72">
        <v>2.2626963922362856E-2</v>
      </c>
      <c r="X14" s="72">
        <v>0.20997748067598546</v>
      </c>
      <c r="Y14" s="72">
        <v>2.1280466264203678E-2</v>
      </c>
      <c r="Z14" s="72">
        <v>0.19660572642426158</v>
      </c>
      <c r="AA14" s="72">
        <v>1.8505140942628673E-2</v>
      </c>
      <c r="AB14" s="72">
        <v>3.6650834331470192E-2</v>
      </c>
      <c r="AC14" s="72">
        <v>0.20182900408219112</v>
      </c>
      <c r="AD14" s="72">
        <v>0.1873747888596457</v>
      </c>
      <c r="AE14" s="72">
        <v>3.7395690795812E-3</v>
      </c>
      <c r="AF14" s="72">
        <v>1.1486575163248301E-2</v>
      </c>
      <c r="AG14" s="72">
        <v>0.20866835538602921</v>
      </c>
    </row>
    <row r="15" spans="1:33" ht="15.75" x14ac:dyDescent="0.25">
      <c r="A15" s="75" t="s">
        <v>44</v>
      </c>
      <c r="B15" s="75" t="s">
        <v>34</v>
      </c>
      <c r="C15" s="75" t="str">
        <f>TS_Fractions!$C$10</f>
        <v>Q1B5</v>
      </c>
      <c r="D15" s="75" t="str">
        <f>$B5</f>
        <v>P_SOL-PV</v>
      </c>
      <c r="E15" s="75" t="s">
        <v>168</v>
      </c>
      <c r="F15" s="72">
        <v>6.7114490669676506E-3</v>
      </c>
      <c r="G15" s="72">
        <v>1.0892285478798528E-2</v>
      </c>
      <c r="H15" s="72">
        <v>7.1458381496974765E-3</v>
      </c>
      <c r="I15" s="72">
        <v>3.0359195824188542E-3</v>
      </c>
      <c r="J15" s="72">
        <v>2.5593906393145113E-2</v>
      </c>
      <c r="K15" s="72">
        <v>6.4225513137728242E-4</v>
      </c>
      <c r="L15" s="72">
        <v>5.8572790918128689E-3</v>
      </c>
      <c r="M15" s="72">
        <v>0</v>
      </c>
      <c r="N15" s="72">
        <v>6.5721216473111754E-4</v>
      </c>
      <c r="O15" s="72">
        <v>1.0285825545268946E-3</v>
      </c>
      <c r="P15" s="72">
        <v>2.5481294036617655E-2</v>
      </c>
      <c r="Q15" s="72">
        <v>1.3061333901984403E-3</v>
      </c>
      <c r="R15" s="72">
        <v>1.3045486818865964E-3</v>
      </c>
      <c r="S15" s="72">
        <v>1.5836585989024601E-3</v>
      </c>
      <c r="T15" s="72">
        <v>1.6553683922627927E-4</v>
      </c>
      <c r="U15" s="72">
        <v>1.122516460573315E-3</v>
      </c>
      <c r="V15" s="72">
        <v>1.122516460573315E-3</v>
      </c>
      <c r="W15" s="72">
        <v>2.602966543564723E-4</v>
      </c>
      <c r="X15" s="72">
        <v>3.3334047228991948E-3</v>
      </c>
      <c r="Y15" s="72">
        <v>1.8722772705863543E-4</v>
      </c>
      <c r="Z15" s="72">
        <v>2.5481294036617655E-2</v>
      </c>
      <c r="AA15" s="72">
        <v>4.7946990394166842E-5</v>
      </c>
      <c r="AB15" s="72">
        <v>6.7029992813598475E-5</v>
      </c>
      <c r="AC15" s="72">
        <v>1.9058304486374134E-2</v>
      </c>
      <c r="AD15" s="72">
        <v>7.1458381496974765E-3</v>
      </c>
      <c r="AE15" s="72">
        <v>1.7189596896058294E-5</v>
      </c>
      <c r="AF15" s="72">
        <v>1.9944584053602408E-4</v>
      </c>
      <c r="AG15" s="72">
        <v>8.7135439017465201E-3</v>
      </c>
    </row>
    <row r="16" spans="1:33" ht="15.75" x14ac:dyDescent="0.25">
      <c r="A16" s="75" t="s">
        <v>44</v>
      </c>
      <c r="B16" s="75" t="s">
        <v>34</v>
      </c>
      <c r="C16" s="75" t="str">
        <f>TS_Fractions!$C$11</f>
        <v>Q2B1</v>
      </c>
      <c r="D16" s="75" t="str">
        <f>$B5</f>
        <v>P_SOL-PV</v>
      </c>
      <c r="E16" s="75" t="s">
        <v>168</v>
      </c>
      <c r="F16" s="72">
        <v>0</v>
      </c>
      <c r="G16" s="72">
        <v>0</v>
      </c>
      <c r="H16" s="72">
        <v>0</v>
      </c>
      <c r="I16" s="72">
        <v>0</v>
      </c>
      <c r="J16" s="72">
        <v>0</v>
      </c>
      <c r="K16" s="72">
        <v>0</v>
      </c>
      <c r="L16" s="72">
        <v>0</v>
      </c>
      <c r="M16" s="72">
        <v>0</v>
      </c>
      <c r="N16" s="72">
        <v>0</v>
      </c>
      <c r="O16" s="72">
        <v>4.1579133655784213E-4</v>
      </c>
      <c r="P16" s="72">
        <v>0</v>
      </c>
      <c r="Q16" s="72">
        <v>0</v>
      </c>
      <c r="R16" s="72">
        <v>0</v>
      </c>
      <c r="S16" s="72">
        <v>2.6803779485479325E-4</v>
      </c>
      <c r="T16" s="72">
        <v>0</v>
      </c>
      <c r="U16" s="72">
        <v>1.0374107751513256E-4</v>
      </c>
      <c r="V16" s="72">
        <v>1.0374107751513256E-4</v>
      </c>
      <c r="W16" s="72">
        <v>0</v>
      </c>
      <c r="X16" s="72">
        <v>0</v>
      </c>
      <c r="Y16" s="72">
        <v>0</v>
      </c>
      <c r="Z16" s="72">
        <v>0</v>
      </c>
      <c r="AA16" s="72">
        <v>0</v>
      </c>
      <c r="AB16" s="72">
        <v>0</v>
      </c>
      <c r="AC16" s="72">
        <v>0</v>
      </c>
      <c r="AD16" s="72">
        <v>0</v>
      </c>
      <c r="AE16" s="72">
        <v>1.0269916685486479E-2</v>
      </c>
      <c r="AF16" s="72">
        <v>0</v>
      </c>
      <c r="AG16" s="72">
        <v>5.4525617727413421E-3</v>
      </c>
    </row>
    <row r="17" spans="1:33" ht="15.75" x14ac:dyDescent="0.25">
      <c r="A17" s="75" t="s">
        <v>44</v>
      </c>
      <c r="B17" s="75" t="s">
        <v>34</v>
      </c>
      <c r="C17" s="75" t="str">
        <f>TS_Fractions!$C$12</f>
        <v>Q2B2</v>
      </c>
      <c r="D17" s="75" t="str">
        <f>$B5</f>
        <v>P_SOL-PV</v>
      </c>
      <c r="E17" s="75" t="s">
        <v>168</v>
      </c>
      <c r="F17" s="72">
        <v>6.5900081942742975E-4</v>
      </c>
      <c r="G17" s="72">
        <v>9.6637799531104369E-4</v>
      </c>
      <c r="H17" s="72">
        <v>1.3671448680759072E-3</v>
      </c>
      <c r="I17" s="72">
        <v>7.7233590038054277E-4</v>
      </c>
      <c r="J17" s="72">
        <v>3.7485324885848299E-3</v>
      </c>
      <c r="K17" s="72">
        <v>2.7960349294549034E-3</v>
      </c>
      <c r="L17" s="72">
        <v>4.2293971946202307E-3</v>
      </c>
      <c r="M17" s="72">
        <v>1.2435136070735946E-2</v>
      </c>
      <c r="N17" s="72">
        <v>2.6936006968830231E-3</v>
      </c>
      <c r="O17" s="72">
        <v>1.4090706405571313E-3</v>
      </c>
      <c r="P17" s="72">
        <v>0</v>
      </c>
      <c r="Q17" s="72">
        <v>1.244364483982301E-3</v>
      </c>
      <c r="R17" s="72">
        <v>2.3402525608139945E-4</v>
      </c>
      <c r="S17" s="72">
        <v>6.4563848395680069E-5</v>
      </c>
      <c r="T17" s="72">
        <v>1.2741380053765319E-3</v>
      </c>
      <c r="U17" s="72">
        <v>7.7805808136349416E-4</v>
      </c>
      <c r="V17" s="72">
        <v>7.7805808136349416E-4</v>
      </c>
      <c r="W17" s="72">
        <v>6.3518936197445104E-4</v>
      </c>
      <c r="X17" s="72">
        <v>7.2987365782581479E-4</v>
      </c>
      <c r="Y17" s="72">
        <v>1.3462523575258783E-3</v>
      </c>
      <c r="Z17" s="72">
        <v>0</v>
      </c>
      <c r="AA17" s="72">
        <v>9.8019366822134205E-4</v>
      </c>
      <c r="AB17" s="72">
        <v>3.7465894148511034E-3</v>
      </c>
      <c r="AC17" s="72">
        <v>0</v>
      </c>
      <c r="AD17" s="72">
        <v>1.3671448680759072E-3</v>
      </c>
      <c r="AE17" s="72">
        <v>3.9611532277331232E-2</v>
      </c>
      <c r="AF17" s="72">
        <v>7.0268147958232831E-4</v>
      </c>
      <c r="AG17" s="72">
        <v>3.7012422629535604E-4</v>
      </c>
    </row>
    <row r="18" spans="1:33" ht="15.75" x14ac:dyDescent="0.25">
      <c r="A18" s="75" t="s">
        <v>44</v>
      </c>
      <c r="B18" s="75" t="s">
        <v>34</v>
      </c>
      <c r="C18" s="75" t="str">
        <f>TS_Fractions!$C$13</f>
        <v>Q2B3</v>
      </c>
      <c r="D18" s="75" t="str">
        <f>$B5</f>
        <v>P_SOL-PV</v>
      </c>
      <c r="E18" s="75" t="s">
        <v>168</v>
      </c>
      <c r="F18" s="72">
        <v>4.9563968492524771E-2</v>
      </c>
      <c r="G18" s="72">
        <v>6.3687124584188015E-2</v>
      </c>
      <c r="H18" s="72">
        <v>5.356759265183391E-2</v>
      </c>
      <c r="I18" s="72">
        <v>6.7643127741095904E-2</v>
      </c>
      <c r="J18" s="72">
        <v>0.14967269377953704</v>
      </c>
      <c r="K18" s="72">
        <v>6.185972168742928E-2</v>
      </c>
      <c r="L18" s="72">
        <v>4.3808928154439236E-2</v>
      </c>
      <c r="M18" s="72">
        <v>0.21142947233908377</v>
      </c>
      <c r="N18" s="72">
        <v>0.19320394382534484</v>
      </c>
      <c r="O18" s="72">
        <v>5.097139795825191E-2</v>
      </c>
      <c r="P18" s="72">
        <v>2.8459673126374801E-2</v>
      </c>
      <c r="Q18" s="72">
        <v>3.7559190726590037E-2</v>
      </c>
      <c r="R18" s="72">
        <v>3.5642046501197143E-2</v>
      </c>
      <c r="S18" s="72">
        <v>1.1007157911336262E-2</v>
      </c>
      <c r="T18" s="72">
        <v>4.905252869998615E-2</v>
      </c>
      <c r="U18" s="72">
        <v>5.5402922446956555E-2</v>
      </c>
      <c r="V18" s="72">
        <v>5.5402922446956555E-2</v>
      </c>
      <c r="W18" s="72">
        <v>0.21285553892215564</v>
      </c>
      <c r="X18" s="72">
        <v>4.9273357503788008E-2</v>
      </c>
      <c r="Y18" s="72">
        <v>0.25390410321882428</v>
      </c>
      <c r="Z18" s="72">
        <v>2.8459673126374801E-2</v>
      </c>
      <c r="AA18" s="72">
        <v>0.2216295145754012</v>
      </c>
      <c r="AB18" s="72">
        <v>0.1957550552129643</v>
      </c>
      <c r="AC18" s="72">
        <v>2.3570738106882969E-2</v>
      </c>
      <c r="AD18" s="72">
        <v>5.356759265183391E-2</v>
      </c>
      <c r="AE18" s="72">
        <v>0.22514043989948482</v>
      </c>
      <c r="AF18" s="72">
        <v>2.9367591953357936E-2</v>
      </c>
      <c r="AG18" s="72">
        <v>4.2672615065808481E-2</v>
      </c>
    </row>
    <row r="19" spans="1:33" ht="15.75" x14ac:dyDescent="0.25">
      <c r="A19" s="75" t="s">
        <v>44</v>
      </c>
      <c r="B19" s="75" t="s">
        <v>34</v>
      </c>
      <c r="C19" s="75" t="str">
        <f>TS_Fractions!$C$14</f>
        <v>Q2B4</v>
      </c>
      <c r="D19" s="75" t="str">
        <f>$B5</f>
        <v>P_SOL-PV</v>
      </c>
      <c r="E19" s="75" t="s">
        <v>168</v>
      </c>
      <c r="F19" s="72">
        <v>0.18555536241960718</v>
      </c>
      <c r="G19" s="72">
        <v>0.18914986489295363</v>
      </c>
      <c r="H19" s="72">
        <v>0.18588207565699022</v>
      </c>
      <c r="I19" s="72">
        <v>0.18012093195502407</v>
      </c>
      <c r="J19" s="72">
        <v>1.6287564383795507E-2</v>
      </c>
      <c r="K19" s="72">
        <v>0.21027689656522935</v>
      </c>
      <c r="L19" s="72">
        <v>0.19182902407186697</v>
      </c>
      <c r="M19" s="72">
        <v>2.6382252924642153E-2</v>
      </c>
      <c r="N19" s="72">
        <v>4.1480579016562664E-2</v>
      </c>
      <c r="O19" s="72">
        <v>0.24428710445958185</v>
      </c>
      <c r="P19" s="72">
        <v>0.19879023449564223</v>
      </c>
      <c r="Q19" s="72">
        <v>0.22751851894921685</v>
      </c>
      <c r="R19" s="72">
        <v>0.26067962903283554</v>
      </c>
      <c r="S19" s="72">
        <v>0.34920428052188773</v>
      </c>
      <c r="T19" s="72">
        <v>0.27334363199450734</v>
      </c>
      <c r="U19" s="72">
        <v>0.25594025797691777</v>
      </c>
      <c r="V19" s="72">
        <v>0.25594025797691777</v>
      </c>
      <c r="W19" s="72">
        <v>2.2871470432999471E-2</v>
      </c>
      <c r="X19" s="72">
        <v>0.19846422267756791</v>
      </c>
      <c r="Y19" s="72">
        <v>2.1286541265858647E-2</v>
      </c>
      <c r="Z19" s="72">
        <v>0.19879023449564223</v>
      </c>
      <c r="AA19" s="72">
        <v>5.437561541530446E-2</v>
      </c>
      <c r="AB19" s="72">
        <v>6.7683343454072856E-2</v>
      </c>
      <c r="AC19" s="72">
        <v>0.20061270876568826</v>
      </c>
      <c r="AD19" s="72">
        <v>0.18588207565699022</v>
      </c>
      <c r="AE19" s="72">
        <v>8.074739555380786E-2</v>
      </c>
      <c r="AF19" s="72">
        <v>0.24855501515471912</v>
      </c>
      <c r="AG19" s="72">
        <v>0.1950030371629374</v>
      </c>
    </row>
    <row r="20" spans="1:33" ht="15.75" x14ac:dyDescent="0.25">
      <c r="A20" s="75" t="s">
        <v>44</v>
      </c>
      <c r="B20" s="75" t="s">
        <v>34</v>
      </c>
      <c r="C20" s="75" t="str">
        <f>TS_Fractions!$C$15</f>
        <v>Q2B5</v>
      </c>
      <c r="D20" s="75" t="str">
        <f>$B5</f>
        <v>P_SOL-PV</v>
      </c>
      <c r="E20" s="75" t="s">
        <v>168</v>
      </c>
      <c r="F20" s="72">
        <v>5.5272078531388843E-3</v>
      </c>
      <c r="G20" s="72">
        <v>1.7831081360083868E-2</v>
      </c>
      <c r="H20" s="72">
        <v>6.6357538969893286E-3</v>
      </c>
      <c r="I20" s="72">
        <v>2.4069885827393621E-3</v>
      </c>
      <c r="J20" s="72">
        <v>7.3167470406234887E-4</v>
      </c>
      <c r="K20" s="72">
        <v>9.0371114362235855E-3</v>
      </c>
      <c r="L20" s="72">
        <v>4.4998012775549672E-3</v>
      </c>
      <c r="M20" s="72">
        <v>0</v>
      </c>
      <c r="N20" s="72">
        <v>4.0098910050685775E-4</v>
      </c>
      <c r="O20" s="72">
        <v>3.0699260349187334E-2</v>
      </c>
      <c r="P20" s="72">
        <v>1.4424480150763974E-2</v>
      </c>
      <c r="Q20" s="72">
        <v>3.9208525900625785E-3</v>
      </c>
      <c r="R20" s="72">
        <v>8.9192875724023353E-3</v>
      </c>
      <c r="S20" s="72">
        <v>1.0627600741979821E-2</v>
      </c>
      <c r="T20" s="72">
        <v>8.7762054768092176E-3</v>
      </c>
      <c r="U20" s="72">
        <v>2.3969375959871385E-2</v>
      </c>
      <c r="V20" s="72">
        <v>2.3969375959871385E-2</v>
      </c>
      <c r="W20" s="72">
        <v>1.9776958156713677E-4</v>
      </c>
      <c r="X20" s="72">
        <v>4.6822083709580561E-3</v>
      </c>
      <c r="Y20" s="72">
        <v>9.5669848385881583E-4</v>
      </c>
      <c r="Z20" s="72">
        <v>1.4424480150763974E-2</v>
      </c>
      <c r="AA20" s="72">
        <v>4.2433170337958116E-3</v>
      </c>
      <c r="AB20" s="72">
        <v>2.6740787081982421E-3</v>
      </c>
      <c r="AC20" s="72">
        <v>4.578850231669189E-2</v>
      </c>
      <c r="AD20" s="72">
        <v>6.6357538969893286E-3</v>
      </c>
      <c r="AE20" s="72">
        <v>5.4159410153967677E-3</v>
      </c>
      <c r="AF20" s="72">
        <v>2.4859400018944584E-3</v>
      </c>
      <c r="AG20" s="72">
        <v>3.6032947542875934E-2</v>
      </c>
    </row>
    <row r="21" spans="1:33" ht="15.75" x14ac:dyDescent="0.25">
      <c r="A21" s="75" t="s">
        <v>44</v>
      </c>
      <c r="B21" s="75" t="s">
        <v>34</v>
      </c>
      <c r="C21" s="75" t="str">
        <f>TS_Fractions!$C$16</f>
        <v>Q3B1</v>
      </c>
      <c r="D21" s="75" t="str">
        <f>$B5</f>
        <v>P_SOL-PV</v>
      </c>
      <c r="E21" s="75" t="s">
        <v>168</v>
      </c>
      <c r="F21" s="72">
        <v>0</v>
      </c>
      <c r="G21" s="72">
        <v>0</v>
      </c>
      <c r="H21" s="72">
        <v>0</v>
      </c>
      <c r="I21" s="72">
        <v>0</v>
      </c>
      <c r="J21" s="72">
        <v>1.3249414284513387E-5</v>
      </c>
      <c r="K21" s="72">
        <v>0</v>
      </c>
      <c r="L21" s="72">
        <v>0</v>
      </c>
      <c r="M21" s="72">
        <v>0</v>
      </c>
      <c r="N21" s="72">
        <v>0</v>
      </c>
      <c r="O21" s="72">
        <v>2.574965479640086E-4</v>
      </c>
      <c r="P21" s="72">
        <v>0</v>
      </c>
      <c r="Q21" s="72">
        <v>0</v>
      </c>
      <c r="R21" s="72">
        <v>0</v>
      </c>
      <c r="S21" s="72">
        <v>1.011844735198768E-4</v>
      </c>
      <c r="T21" s="72">
        <v>0</v>
      </c>
      <c r="U21" s="72">
        <v>4.1747567944227331E-5</v>
      </c>
      <c r="V21" s="72">
        <v>4.1747567944227331E-5</v>
      </c>
      <c r="W21" s="72">
        <v>0</v>
      </c>
      <c r="X21" s="72">
        <v>0</v>
      </c>
      <c r="Y21" s="72">
        <v>0</v>
      </c>
      <c r="Z21" s="72">
        <v>0</v>
      </c>
      <c r="AA21" s="72">
        <v>0</v>
      </c>
      <c r="AB21" s="72">
        <v>0</v>
      </c>
      <c r="AC21" s="72">
        <v>0</v>
      </c>
      <c r="AD21" s="72">
        <v>0</v>
      </c>
      <c r="AE21" s="72">
        <v>6.7763977655951298E-3</v>
      </c>
      <c r="AF21" s="72">
        <v>0</v>
      </c>
      <c r="AG21" s="72">
        <v>4.5996032545248177E-3</v>
      </c>
    </row>
    <row r="22" spans="1:33" ht="15.75" x14ac:dyDescent="0.25">
      <c r="A22" s="75" t="s">
        <v>44</v>
      </c>
      <c r="B22" s="75" t="s">
        <v>34</v>
      </c>
      <c r="C22" s="75" t="str">
        <f>TS_Fractions!$C$17</f>
        <v>Q3B2</v>
      </c>
      <c r="D22" s="75" t="str">
        <f>$B5</f>
        <v>P_SOL-PV</v>
      </c>
      <c r="E22" s="75" t="s">
        <v>168</v>
      </c>
      <c r="F22" s="72">
        <v>7.7846041780567268E-4</v>
      </c>
      <c r="G22" s="72">
        <v>8.9166398188440137E-4</v>
      </c>
      <c r="H22" s="72">
        <v>1.4508088957514897E-3</v>
      </c>
      <c r="I22" s="72">
        <v>9.2066375257289284E-4</v>
      </c>
      <c r="J22" s="72">
        <v>4.5909220495838881E-3</v>
      </c>
      <c r="K22" s="72">
        <v>2.7333009928017984E-3</v>
      </c>
      <c r="L22" s="72">
        <v>4.1091404877428139E-3</v>
      </c>
      <c r="M22" s="72">
        <v>8.4850541603277204E-3</v>
      </c>
      <c r="N22" s="72">
        <v>4.3679651886288501E-3</v>
      </c>
      <c r="O22" s="72">
        <v>1.2016505571653734E-3</v>
      </c>
      <c r="P22" s="72">
        <v>0</v>
      </c>
      <c r="Q22" s="72">
        <v>1.1829212112956151E-3</v>
      </c>
      <c r="R22" s="72">
        <v>2.3563644510931771E-4</v>
      </c>
      <c r="S22" s="72">
        <v>1.264805918998459E-5</v>
      </c>
      <c r="T22" s="72">
        <v>1.0059257431238526E-3</v>
      </c>
      <c r="U22" s="72">
        <v>4.5458462872603105E-4</v>
      </c>
      <c r="V22" s="72">
        <v>4.5458462872603105E-4</v>
      </c>
      <c r="W22" s="72">
        <v>1.5383135097988643E-3</v>
      </c>
      <c r="X22" s="72">
        <v>3.1325915771352061E-4</v>
      </c>
      <c r="Y22" s="72">
        <v>2.2243366493104977E-3</v>
      </c>
      <c r="Z22" s="72">
        <v>0</v>
      </c>
      <c r="AA22" s="72">
        <v>1.0619572680125948E-3</v>
      </c>
      <c r="AB22" s="72">
        <v>3.3285284093489621E-3</v>
      </c>
      <c r="AC22" s="72">
        <v>0</v>
      </c>
      <c r="AD22" s="72">
        <v>1.4508088957514897E-3</v>
      </c>
      <c r="AE22" s="72">
        <v>2.9240795641351063E-2</v>
      </c>
      <c r="AF22" s="72">
        <v>6.7413493712948898E-4</v>
      </c>
      <c r="AG22" s="72">
        <v>1.639056839028888E-4</v>
      </c>
    </row>
    <row r="23" spans="1:33" ht="15.75" x14ac:dyDescent="0.25">
      <c r="A23" s="75" t="s">
        <v>44</v>
      </c>
      <c r="B23" s="75" t="s">
        <v>34</v>
      </c>
      <c r="C23" s="75" t="str">
        <f>TS_Fractions!$C$18</f>
        <v>Q3B3</v>
      </c>
      <c r="D23" s="75" t="str">
        <f>$B5</f>
        <v>P_SOL-PV</v>
      </c>
      <c r="E23" s="75" t="s">
        <v>168</v>
      </c>
      <c r="F23" s="72">
        <v>6.1093878867984397E-2</v>
      </c>
      <c r="G23" s="72">
        <v>6.4622710184227786E-2</v>
      </c>
      <c r="H23" s="72">
        <v>5.0981584026256341E-2</v>
      </c>
      <c r="I23" s="72">
        <v>6.9859074580309266E-2</v>
      </c>
      <c r="J23" s="72">
        <v>0.17653702343227445</v>
      </c>
      <c r="K23" s="72">
        <v>7.5629418944700558E-2</v>
      </c>
      <c r="L23" s="72">
        <v>3.7014467685043809E-2</v>
      </c>
      <c r="M23" s="72">
        <v>0.19466779517562421</v>
      </c>
      <c r="N23" s="72">
        <v>0.20485521355482825</v>
      </c>
      <c r="O23" s="72">
        <v>5.1433673217830489E-2</v>
      </c>
      <c r="P23" s="72">
        <v>3.9547608153142552E-2</v>
      </c>
      <c r="Q23" s="72">
        <v>4.7159443613224793E-2</v>
      </c>
      <c r="R23" s="72">
        <v>5.8540929331846146E-2</v>
      </c>
      <c r="S23" s="72">
        <v>8.0995009037863712E-3</v>
      </c>
      <c r="T23" s="72">
        <v>5.006938661263087E-2</v>
      </c>
      <c r="U23" s="72">
        <v>4.6311968706129525E-2</v>
      </c>
      <c r="V23" s="72">
        <v>4.6311968706129525E-2</v>
      </c>
      <c r="W23" s="72">
        <v>0.23038481859809787</v>
      </c>
      <c r="X23" s="72">
        <v>2.9228307881956617E-2</v>
      </c>
      <c r="Y23" s="72">
        <v>0.22557980265994776</v>
      </c>
      <c r="Z23" s="72">
        <v>3.9547608153142552E-2</v>
      </c>
      <c r="AA23" s="72">
        <v>7.678767937937224E-2</v>
      </c>
      <c r="AB23" s="72">
        <v>0.18591189392852953</v>
      </c>
      <c r="AC23" s="72">
        <v>2.1471530552005E-2</v>
      </c>
      <c r="AD23" s="72">
        <v>5.0981584026256341E-2</v>
      </c>
      <c r="AE23" s="72">
        <v>0.22315148104667745</v>
      </c>
      <c r="AF23" s="72">
        <v>3.6656740437944202E-2</v>
      </c>
      <c r="AG23" s="72">
        <v>4.7701676068362606E-2</v>
      </c>
    </row>
    <row r="24" spans="1:33" ht="15.75" x14ac:dyDescent="0.25">
      <c r="A24" s="75" t="s">
        <v>44</v>
      </c>
      <c r="B24" s="75" t="s">
        <v>34</v>
      </c>
      <c r="C24" s="75" t="str">
        <f>TS_Fractions!$C$19</f>
        <v>Q3B4</v>
      </c>
      <c r="D24" s="75" t="str">
        <f>$B5</f>
        <v>P_SOL-PV</v>
      </c>
      <c r="E24" s="75" t="s">
        <v>168</v>
      </c>
      <c r="F24" s="72">
        <v>0.18144379521052559</v>
      </c>
      <c r="G24" s="72">
        <v>0.17210559135314901</v>
      </c>
      <c r="H24" s="72">
        <v>0.18069686137408181</v>
      </c>
      <c r="I24" s="72">
        <v>0.18797448552839097</v>
      </c>
      <c r="J24" s="72">
        <v>1.9168590116119742E-2</v>
      </c>
      <c r="K24" s="72">
        <v>0.20538127129596997</v>
      </c>
      <c r="L24" s="72">
        <v>0.17901880183883442</v>
      </c>
      <c r="M24" s="72">
        <v>1.998490343760774E-2</v>
      </c>
      <c r="N24" s="72">
        <v>6.2346362473048186E-2</v>
      </c>
      <c r="O24" s="72">
        <v>0.21995906177645042</v>
      </c>
      <c r="P24" s="72">
        <v>0.18018425195664126</v>
      </c>
      <c r="Q24" s="72">
        <v>0.20862163199330183</v>
      </c>
      <c r="R24" s="72">
        <v>0.23060121029827765</v>
      </c>
      <c r="S24" s="72">
        <v>0.32639703433395606</v>
      </c>
      <c r="T24" s="72">
        <v>0.26318800778121065</v>
      </c>
      <c r="U24" s="72">
        <v>0.2542915333139365</v>
      </c>
      <c r="V24" s="72">
        <v>0.2542915333139365</v>
      </c>
      <c r="W24" s="72">
        <v>5.0751418819078492E-2</v>
      </c>
      <c r="X24" s="72">
        <v>0.19597898196425309</v>
      </c>
      <c r="Y24" s="72">
        <v>4.2773704891351357E-2</v>
      </c>
      <c r="Z24" s="72">
        <v>0.18018425195664126</v>
      </c>
      <c r="AA24" s="72">
        <v>0.20912733683012213</v>
      </c>
      <c r="AB24" s="72">
        <v>7.1465009150436742E-2</v>
      </c>
      <c r="AC24" s="72">
        <v>0.19232669692201265</v>
      </c>
      <c r="AD24" s="72">
        <v>0.18069686137408181</v>
      </c>
      <c r="AE24" s="72">
        <v>7.2846275980147646E-2</v>
      </c>
      <c r="AF24" s="72">
        <v>0.23507436385423269</v>
      </c>
      <c r="AG24" s="72">
        <v>0.18098642541225968</v>
      </c>
    </row>
    <row r="25" spans="1:33" ht="15.75" x14ac:dyDescent="0.25">
      <c r="A25" s="75" t="s">
        <v>44</v>
      </c>
      <c r="B25" s="75" t="s">
        <v>34</v>
      </c>
      <c r="C25" s="75" t="str">
        <f>TS_Fractions!$C$20</f>
        <v>Q3B5</v>
      </c>
      <c r="D25" s="75" t="str">
        <f>$B5</f>
        <v>P_SOL-PV</v>
      </c>
      <c r="E25" s="75" t="s">
        <v>168</v>
      </c>
      <c r="F25" s="72">
        <v>6.1055719043582165E-3</v>
      </c>
      <c r="G25" s="72">
        <v>1.7420566594644391E-2</v>
      </c>
      <c r="H25" s="72">
        <v>5.7912783668321831E-3</v>
      </c>
      <c r="I25" s="72">
        <v>2.5392500272574947E-3</v>
      </c>
      <c r="J25" s="72">
        <v>2.3020857319342009E-3</v>
      </c>
      <c r="K25" s="72">
        <v>1.0549667952679051E-2</v>
      </c>
      <c r="L25" s="72">
        <v>3.606769080150432E-3</v>
      </c>
      <c r="M25" s="72">
        <v>0</v>
      </c>
      <c r="N25" s="72">
        <v>5.5233624320726114E-4</v>
      </c>
      <c r="O25" s="72">
        <v>2.9294019044846627E-2</v>
      </c>
      <c r="P25" s="72">
        <v>1.9569699930290618E-2</v>
      </c>
      <c r="Q25" s="72">
        <v>4.5456609450190378E-3</v>
      </c>
      <c r="R25" s="72">
        <v>1.3868186613204636E-2</v>
      </c>
      <c r="S25" s="72">
        <v>7.3390363449885561E-3</v>
      </c>
      <c r="T25" s="72">
        <v>8.7999594144706969E-3</v>
      </c>
      <c r="U25" s="72">
        <v>2.0168713935722279E-2</v>
      </c>
      <c r="V25" s="72">
        <v>2.0168713935722279E-2</v>
      </c>
      <c r="W25" s="72">
        <v>4.6321765351086248E-4</v>
      </c>
      <c r="X25" s="72">
        <v>2.7056991955452113E-3</v>
      </c>
      <c r="Y25" s="72">
        <v>1.715916843753813E-3</v>
      </c>
      <c r="Z25" s="72">
        <v>1.9569699930290618E-2</v>
      </c>
      <c r="AA25" s="72">
        <v>5.8878932551940898E-3</v>
      </c>
      <c r="AB25" s="72">
        <v>2.4915751476702547E-3</v>
      </c>
      <c r="AC25" s="72">
        <v>4.0658354584106007E-2</v>
      </c>
      <c r="AD25" s="72">
        <v>5.7912783668321831E-3</v>
      </c>
      <c r="AE25" s="72">
        <v>3.6630904902698203E-3</v>
      </c>
      <c r="AF25" s="72">
        <v>2.8115084974857764E-3</v>
      </c>
      <c r="AG25" s="72">
        <v>3.7227078456443616E-2</v>
      </c>
    </row>
    <row r="26" spans="1:33" ht="15.75" x14ac:dyDescent="0.25">
      <c r="A26" s="75" t="s">
        <v>44</v>
      </c>
      <c r="B26" s="75" t="s">
        <v>34</v>
      </c>
      <c r="C26" s="75" t="str">
        <f>TS_Fractions!$C$21</f>
        <v>Q4B1</v>
      </c>
      <c r="D26" s="75" t="str">
        <f>$B5</f>
        <v>P_SOL-PV</v>
      </c>
      <c r="E26" s="75" t="s">
        <v>168</v>
      </c>
      <c r="F26" s="72">
        <v>0</v>
      </c>
      <c r="G26" s="72">
        <v>0</v>
      </c>
      <c r="H26" s="72">
        <v>0</v>
      </c>
      <c r="I26" s="72">
        <v>0</v>
      </c>
      <c r="J26" s="72">
        <v>2.458754453778252E-3</v>
      </c>
      <c r="K26" s="72">
        <v>0</v>
      </c>
      <c r="L26" s="72">
        <v>1.9484598217046225E-4</v>
      </c>
      <c r="M26" s="72">
        <v>0</v>
      </c>
      <c r="N26" s="72">
        <v>0</v>
      </c>
      <c r="O26" s="72">
        <v>0</v>
      </c>
      <c r="P26" s="72">
        <v>0</v>
      </c>
      <c r="Q26" s="72">
        <v>0</v>
      </c>
      <c r="R26" s="72">
        <v>0</v>
      </c>
      <c r="S26" s="72">
        <v>0</v>
      </c>
      <c r="T26" s="72">
        <v>0</v>
      </c>
      <c r="U26" s="72">
        <v>0</v>
      </c>
      <c r="V26" s="72">
        <v>0</v>
      </c>
      <c r="W26" s="72">
        <v>0</v>
      </c>
      <c r="X26" s="72">
        <v>0</v>
      </c>
      <c r="Y26" s="72">
        <v>0</v>
      </c>
      <c r="Z26" s="72">
        <v>0</v>
      </c>
      <c r="AA26" s="72">
        <v>0</v>
      </c>
      <c r="AB26" s="72">
        <v>0</v>
      </c>
      <c r="AC26" s="72">
        <v>0</v>
      </c>
      <c r="AD26" s="72">
        <v>0</v>
      </c>
      <c r="AE26" s="72">
        <v>1.1881744144900793E-4</v>
      </c>
      <c r="AF26" s="72">
        <v>0</v>
      </c>
      <c r="AG26" s="72">
        <v>1.5272637997027563E-3</v>
      </c>
    </row>
    <row r="27" spans="1:33" ht="15.75" x14ac:dyDescent="0.25">
      <c r="A27" s="75" t="s">
        <v>44</v>
      </c>
      <c r="B27" s="75" t="s">
        <v>34</v>
      </c>
      <c r="C27" s="75" t="str">
        <f>TS_Fractions!$C$22</f>
        <v>Q4B2</v>
      </c>
      <c r="D27" s="75" t="str">
        <f>$B5</f>
        <v>P_SOL-PV</v>
      </c>
      <c r="E27" s="75" t="s">
        <v>168</v>
      </c>
      <c r="F27" s="72">
        <v>9.9502330700043467E-4</v>
      </c>
      <c r="G27" s="72">
        <v>4.6839688472952812E-5</v>
      </c>
      <c r="H27" s="72">
        <v>2.0200926147155903E-3</v>
      </c>
      <c r="I27" s="72">
        <v>1.4780127848291668E-3</v>
      </c>
      <c r="J27" s="72">
        <v>2.6531045300879297E-2</v>
      </c>
      <c r="K27" s="72">
        <v>4.982101309437851E-5</v>
      </c>
      <c r="L27" s="72">
        <v>5.3196629471822399E-3</v>
      </c>
      <c r="M27" s="72">
        <v>9.7691381865620264E-3</v>
      </c>
      <c r="N27" s="72">
        <v>4.8015687841358066E-3</v>
      </c>
      <c r="O27" s="72">
        <v>1.4983239146560512E-6</v>
      </c>
      <c r="P27" s="72">
        <v>0</v>
      </c>
      <c r="Q27" s="72">
        <v>2.8287269206587144E-7</v>
      </c>
      <c r="R27" s="72">
        <v>0</v>
      </c>
      <c r="S27" s="72">
        <v>0</v>
      </c>
      <c r="T27" s="72">
        <v>5.9512539740892566E-5</v>
      </c>
      <c r="U27" s="72">
        <v>3.0171325918976576E-6</v>
      </c>
      <c r="V27" s="72">
        <v>3.0171325918976576E-6</v>
      </c>
      <c r="W27" s="72">
        <v>1.0839835613692963E-3</v>
      </c>
      <c r="X27" s="72">
        <v>1.3825064185128884E-5</v>
      </c>
      <c r="Y27" s="72">
        <v>8.36123540038771E-5</v>
      </c>
      <c r="Z27" s="72">
        <v>0</v>
      </c>
      <c r="AA27" s="72">
        <v>8.4459685309346247E-6</v>
      </c>
      <c r="AB27" s="72">
        <v>2.5593224336467363E-3</v>
      </c>
      <c r="AC27" s="72">
        <v>0</v>
      </c>
      <c r="AD27" s="72">
        <v>2.0200926147155903E-3</v>
      </c>
      <c r="AE27" s="72">
        <v>1.2619231712515339E-3</v>
      </c>
      <c r="AF27" s="72">
        <v>0</v>
      </c>
      <c r="AG27" s="72">
        <v>0</v>
      </c>
    </row>
    <row r="28" spans="1:33" ht="15.75" x14ac:dyDescent="0.25">
      <c r="A28" s="75" t="s">
        <v>44</v>
      </c>
      <c r="B28" s="75" t="s">
        <v>34</v>
      </c>
      <c r="C28" s="75" t="str">
        <f>TS_Fractions!$C$23</f>
        <v>Q4B3</v>
      </c>
      <c r="D28" s="75" t="str">
        <f>$B5</f>
        <v>P_SOL-PV</v>
      </c>
      <c r="E28" s="75" t="s">
        <v>168</v>
      </c>
      <c r="F28" s="72">
        <v>5.8385634999413787E-2</v>
      </c>
      <c r="G28" s="72">
        <v>4.4642481268221568E-2</v>
      </c>
      <c r="H28" s="72">
        <v>5.9397810916900509E-2</v>
      </c>
      <c r="I28" s="72">
        <v>6.0738651800936752E-2</v>
      </c>
      <c r="J28" s="72">
        <v>0.17653702343227445</v>
      </c>
      <c r="K28" s="72">
        <v>6.2021085569197035E-3</v>
      </c>
      <c r="L28" s="72">
        <v>4.7068171881668439E-2</v>
      </c>
      <c r="M28" s="72">
        <v>0.20993585754233987</v>
      </c>
      <c r="N28" s="72">
        <v>0.20485521355482825</v>
      </c>
      <c r="O28" s="72">
        <v>2.8103562225898666E-3</v>
      </c>
      <c r="P28" s="72">
        <v>4.0253302969597081E-2</v>
      </c>
      <c r="Q28" s="72">
        <v>0.21932017722372754</v>
      </c>
      <c r="R28" s="72">
        <v>9.3748570968134291E-3</v>
      </c>
      <c r="S28" s="72">
        <v>7.1938397245465699E-3</v>
      </c>
      <c r="T28" s="72">
        <v>6.7984811023450277E-3</v>
      </c>
      <c r="U28" s="72">
        <v>8.2201777466251701E-3</v>
      </c>
      <c r="V28" s="72">
        <v>8.2201777466251701E-3</v>
      </c>
      <c r="W28" s="72">
        <v>0.21266290947516725</v>
      </c>
      <c r="X28" s="72">
        <v>4.7327803060424549E-2</v>
      </c>
      <c r="Y28" s="72">
        <v>0.19913251545154012</v>
      </c>
      <c r="Z28" s="72">
        <v>4.0253302969597081E-2</v>
      </c>
      <c r="AA28" s="72">
        <v>0.21908578144108037</v>
      </c>
      <c r="AB28" s="72">
        <v>0.18891047286286067</v>
      </c>
      <c r="AC28" s="72">
        <v>1.8729966990824083E-2</v>
      </c>
      <c r="AD28" s="72">
        <v>5.9397810916900509E-2</v>
      </c>
      <c r="AE28" s="72">
        <v>0.10711271090240519</v>
      </c>
      <c r="AF28" s="72">
        <v>5.0955192105541815E-3</v>
      </c>
      <c r="AG28" s="72">
        <v>1.6902035463532708E-2</v>
      </c>
    </row>
    <row r="29" spans="1:33" ht="15.75" x14ac:dyDescent="0.25">
      <c r="A29" s="75" t="s">
        <v>44</v>
      </c>
      <c r="B29" s="75" t="s">
        <v>34</v>
      </c>
      <c r="C29" s="75" t="str">
        <f>TS_Fractions!$C$24</f>
        <v>Q4B4</v>
      </c>
      <c r="D29" s="75" t="str">
        <f>$B5</f>
        <v>P_SOL-PV</v>
      </c>
      <c r="E29" s="75" t="s">
        <v>168</v>
      </c>
      <c r="F29" s="72">
        <v>0.18451911377341587</v>
      </c>
      <c r="G29" s="72">
        <v>0.17210559135314901</v>
      </c>
      <c r="H29" s="72">
        <v>0.18792473582904509</v>
      </c>
      <c r="I29" s="72">
        <v>0.18503738419200982</v>
      </c>
      <c r="J29" s="72">
        <v>9.044058202224782E-2</v>
      </c>
      <c r="K29" s="72">
        <v>0.19457173070144526</v>
      </c>
      <c r="L29" s="72">
        <v>0.19766659369704639</v>
      </c>
      <c r="M29" s="72">
        <v>2.5795489695907059E-2</v>
      </c>
      <c r="N29" s="72">
        <v>4.7658973053875849E-2</v>
      </c>
      <c r="O29" s="72">
        <v>0.16053152578772523</v>
      </c>
      <c r="P29" s="72">
        <v>0.18711441549343516</v>
      </c>
      <c r="Q29" s="72">
        <v>3.699974812221555E-4</v>
      </c>
      <c r="R29" s="72">
        <v>0.18448096823862214</v>
      </c>
      <c r="S29" s="72">
        <v>0.12323153337098341</v>
      </c>
      <c r="T29" s="72">
        <v>0.15966739138726782</v>
      </c>
      <c r="U29" s="72">
        <v>0.14677528852681601</v>
      </c>
      <c r="V29" s="72">
        <v>0.14677528852681601</v>
      </c>
      <c r="W29" s="72">
        <v>3.212140668358484E-2</v>
      </c>
      <c r="X29" s="72">
        <v>0.19597898196425309</v>
      </c>
      <c r="Y29" s="72">
        <v>1.9232389797817755E-2</v>
      </c>
      <c r="Z29" s="72">
        <v>0.18711441549343516</v>
      </c>
      <c r="AA29" s="72">
        <v>8.5140489883828874E-3</v>
      </c>
      <c r="AB29" s="72">
        <v>3.3787704742078976E-2</v>
      </c>
      <c r="AC29" s="72">
        <v>0.19582354595695833</v>
      </c>
      <c r="AD29" s="72">
        <v>0.18792473582904509</v>
      </c>
      <c r="AE29" s="72">
        <v>4.3696138381161022E-3</v>
      </c>
      <c r="AF29" s="72">
        <v>0.19130189610206524</v>
      </c>
      <c r="AG29" s="72">
        <v>0.18421832586605</v>
      </c>
    </row>
    <row r="30" spans="1:33" ht="15.75" x14ac:dyDescent="0.25">
      <c r="A30" s="76" t="s">
        <v>44</v>
      </c>
      <c r="B30" s="76" t="s">
        <v>34</v>
      </c>
      <c r="C30" s="76" t="str">
        <f>TS_Fractions!$C$25</f>
        <v>Q4B5</v>
      </c>
      <c r="D30" s="76" t="str">
        <f>$B5</f>
        <v>P_SOL-PV</v>
      </c>
      <c r="E30" s="76" t="s">
        <v>168</v>
      </c>
      <c r="F30" s="73">
        <v>5.3213700667422521E-3</v>
      </c>
      <c r="G30" s="73">
        <v>1.0219568394098794E-2</v>
      </c>
      <c r="H30" s="73">
        <v>5.7856161289880715E-3</v>
      </c>
      <c r="I30" s="73">
        <v>3.5999453607915826E-3</v>
      </c>
      <c r="J30" s="73">
        <v>2.7073417606859791E-2</v>
      </c>
      <c r="K30" s="73">
        <v>4.3745279790185902E-4</v>
      </c>
      <c r="L30" s="73">
        <v>3.7498660719598375E-3</v>
      </c>
      <c r="M30" s="73">
        <v>0</v>
      </c>
      <c r="N30" s="73">
        <v>6.8996149684062897E-4</v>
      </c>
      <c r="O30" s="73">
        <v>7.7862899431626231E-4</v>
      </c>
      <c r="P30" s="73">
        <v>1.9767939488200492E-2</v>
      </c>
      <c r="Q30" s="73">
        <v>1.347181195963753E-5</v>
      </c>
      <c r="R30" s="73">
        <v>1.5643773358145125E-3</v>
      </c>
      <c r="S30" s="73">
        <v>1.6394429260174609E-3</v>
      </c>
      <c r="T30" s="73">
        <v>1.6035323207962758E-4</v>
      </c>
      <c r="U30" s="73">
        <v>9.805680923667395E-4</v>
      </c>
      <c r="V30" s="73">
        <v>9.805680923667395E-4</v>
      </c>
      <c r="W30" s="73">
        <v>3.3414832496487135E-4</v>
      </c>
      <c r="X30" s="73">
        <v>2.3226107831016522E-3</v>
      </c>
      <c r="Y30" s="73">
        <v>8.8257484781870387E-5</v>
      </c>
      <c r="Z30" s="73">
        <v>1.9767939488200492E-2</v>
      </c>
      <c r="AA30" s="73">
        <v>1.1539619226439023E-4</v>
      </c>
      <c r="AB30" s="73">
        <v>1.704493245415587E-4</v>
      </c>
      <c r="AC30" s="73">
        <v>1.9469307793093461E-2</v>
      </c>
      <c r="AD30" s="73">
        <v>5.7856161289880715E-3</v>
      </c>
      <c r="AE30" s="73">
        <v>3.0728648650605524E-6</v>
      </c>
      <c r="AF30" s="73">
        <v>6.7658346364204836E-5</v>
      </c>
      <c r="AG30" s="73">
        <v>8.2226118471240197E-3</v>
      </c>
    </row>
    <row r="33" spans="1:33" ht="18.75" x14ac:dyDescent="0.25">
      <c r="A33" s="83" t="s">
        <v>136</v>
      </c>
      <c r="B33" s="26" t="s">
        <v>139</v>
      </c>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row>
    <row r="34" spans="1:33" x14ac:dyDescent="0.25">
      <c r="A34" s="83" t="s">
        <v>137</v>
      </c>
      <c r="B34" s="81" t="s">
        <v>140</v>
      </c>
      <c r="C34"/>
      <c r="D34"/>
      <c r="E34"/>
      <c r="F34"/>
      <c r="G34" s="82"/>
      <c r="H34"/>
      <c r="I34"/>
      <c r="J34"/>
      <c r="K34"/>
      <c r="L34"/>
      <c r="M34"/>
      <c r="N34"/>
      <c r="O34"/>
      <c r="P34"/>
      <c r="Q34"/>
      <c r="R34"/>
      <c r="S34"/>
      <c r="T34"/>
      <c r="U34"/>
      <c r="V34"/>
      <c r="W34"/>
      <c r="X34"/>
      <c r="Y34"/>
      <c r="Z34"/>
      <c r="AA34"/>
      <c r="AB34"/>
      <c r="AC34"/>
      <c r="AD34"/>
      <c r="AE34"/>
      <c r="AF34"/>
      <c r="AG34"/>
    </row>
    <row r="35" spans="1:33" x14ac:dyDescent="0.25">
      <c r="A35" s="83" t="s">
        <v>147</v>
      </c>
      <c r="B35" s="81" t="s">
        <v>95</v>
      </c>
      <c r="C35"/>
      <c r="D35"/>
      <c r="E35"/>
      <c r="F35"/>
      <c r="G35" s="82"/>
      <c r="H35"/>
      <c r="I35"/>
      <c r="J35"/>
      <c r="K35"/>
      <c r="L35"/>
      <c r="M35"/>
      <c r="N35"/>
      <c r="O35"/>
      <c r="P35"/>
      <c r="Q35"/>
      <c r="R35"/>
      <c r="S35"/>
      <c r="T35"/>
      <c r="U35"/>
      <c r="V35"/>
      <c r="W35"/>
      <c r="X35"/>
      <c r="Y35"/>
      <c r="Z35"/>
      <c r="AA35"/>
      <c r="AB35"/>
      <c r="AC35"/>
      <c r="AD35"/>
      <c r="AE35"/>
      <c r="AF35"/>
      <c r="AG35"/>
    </row>
    <row r="37" spans="1:33" x14ac:dyDescent="0.25">
      <c r="A37" s="22" t="s">
        <v>24</v>
      </c>
      <c r="B37" s="22"/>
    </row>
    <row r="38" spans="1:33" x14ac:dyDescent="0.25">
      <c r="A38" s="24" t="s">
        <v>20</v>
      </c>
      <c r="B38" s="24" t="s">
        <v>33</v>
      </c>
      <c r="C38" s="24" t="s">
        <v>23</v>
      </c>
      <c r="D38" s="24" t="s">
        <v>132</v>
      </c>
      <c r="E38" s="24" t="s">
        <v>22</v>
      </c>
      <c r="F38" s="24" t="str">
        <f>Legend!$A$44</f>
        <v>AFE</v>
      </c>
      <c r="G38" s="24" t="str">
        <f>Legend!$A$45</f>
        <v>AFN</v>
      </c>
      <c r="H38" s="24" t="str">
        <f>Legend!$A$46</f>
        <v>AFW</v>
      </c>
      <c r="I38" s="24" t="str">
        <f>Legend!$A$47</f>
        <v>AFZ</v>
      </c>
      <c r="J38" s="24" t="str">
        <f>Legend!$A$48</f>
        <v>ANZ</v>
      </c>
      <c r="K38" s="24" t="str">
        <f>Legend!$A$49</f>
        <v>ASC</v>
      </c>
      <c r="L38" s="24" t="str">
        <f>Legend!$A$50</f>
        <v>ASE</v>
      </c>
      <c r="M38" s="24" t="str">
        <f>Legend!$A$51</f>
        <v>ASO</v>
      </c>
      <c r="N38" s="24" t="str">
        <f>Legend!$A$52</f>
        <v>BRA</v>
      </c>
      <c r="O38" s="24" t="str">
        <f>Legend!$A$53</f>
        <v>CAN</v>
      </c>
      <c r="P38" s="24" t="str">
        <f>Legend!$A$54</f>
        <v>CHL</v>
      </c>
      <c r="Q38" s="24" t="str">
        <f>Legend!$A$55</f>
        <v>CHN</v>
      </c>
      <c r="R38" s="24" t="str">
        <f>Legend!$A$56</f>
        <v>ENE</v>
      </c>
      <c r="S38" s="24" t="str">
        <f>Legend!$A$57</f>
        <v>ENW</v>
      </c>
      <c r="T38" s="24" t="str">
        <f>Legend!$A$58</f>
        <v>EUE</v>
      </c>
      <c r="U38" s="24" t="str">
        <f>Legend!$A$59</f>
        <v>EUM</v>
      </c>
      <c r="V38" s="24" t="str">
        <f>Legend!$A$60</f>
        <v>EUW</v>
      </c>
      <c r="W38" s="24" t="str">
        <f>Legend!$A$61</f>
        <v>IDN</v>
      </c>
      <c r="X38" s="24" t="str">
        <f>Legend!$A$62</f>
        <v>IND</v>
      </c>
      <c r="Y38" s="24" t="str">
        <f>Legend!$A$63</f>
        <v>JPN</v>
      </c>
      <c r="Z38" s="24" t="str">
        <f>Legend!$A$64</f>
        <v>LAM</v>
      </c>
      <c r="AA38" s="24" t="str">
        <f>Legend!$A$65</f>
        <v>MDA</v>
      </c>
      <c r="AB38" s="24" t="str">
        <f>Legend!$A$66</f>
        <v>MEA</v>
      </c>
      <c r="AC38" s="24" t="str">
        <f>Legend!$A$67</f>
        <v>MEX</v>
      </c>
      <c r="AD38" s="24" t="str">
        <f>Legend!$A$68</f>
        <v>NIG</v>
      </c>
      <c r="AE38" s="24" t="str">
        <f>Legend!$A$69</f>
        <v>RUS</v>
      </c>
      <c r="AF38" s="24" t="str">
        <f>Legend!$A$70</f>
        <v>SKT</v>
      </c>
      <c r="AG38" s="24" t="str">
        <f>Legend!$A$71</f>
        <v>USA</v>
      </c>
    </row>
    <row r="39" spans="1:33" ht="51" x14ac:dyDescent="0.25">
      <c r="A39" s="27" t="s">
        <v>32</v>
      </c>
      <c r="B39" s="27"/>
      <c r="C39" s="27" t="s">
        <v>28</v>
      </c>
      <c r="D39" s="27" t="s">
        <v>133</v>
      </c>
      <c r="E39" s="27" t="s">
        <v>29</v>
      </c>
      <c r="F39" s="27" t="str">
        <f>Legend!$B$44</f>
        <v>Eastern Africa</v>
      </c>
      <c r="G39" s="27" t="str">
        <f>Legend!$B$45</f>
        <v>Northern Africa</v>
      </c>
      <c r="H39" s="27" t="str">
        <f>Legend!$B$46</f>
        <v>Western Africa</v>
      </c>
      <c r="I39" s="27" t="str">
        <f>Legend!$B$47</f>
        <v>Southern Africa</v>
      </c>
      <c r="J39" s="27" t="str">
        <f>Legend!$B$48</f>
        <v>Australia and New Zealand</v>
      </c>
      <c r="K39" s="27" t="str">
        <f>Legend!$B$49</f>
        <v>Central Asia</v>
      </c>
      <c r="L39" s="27" t="str">
        <f>Legend!$B$50</f>
        <v>Southeast Asia</v>
      </c>
      <c r="M39" s="27" t="str">
        <f>Legend!$B$51</f>
        <v>South Asia</v>
      </c>
      <c r="N39" s="27" t="str">
        <f>Legend!$B$52</f>
        <v>Brazil</v>
      </c>
      <c r="O39" s="27" t="str">
        <f>Legend!$B$53</f>
        <v>Canada</v>
      </c>
      <c r="P39" s="27" t="str">
        <f>Legend!$B$54</f>
        <v>Chile</v>
      </c>
      <c r="Q39" s="27" t="str">
        <f>Legend!$B$55</f>
        <v>China</v>
      </c>
      <c r="R39" s="27" t="str">
        <f>Legend!$B$56</f>
        <v>Non-EU Eastern Europe</v>
      </c>
      <c r="S39" s="27" t="str">
        <f>Legend!$B$57</f>
        <v>Non-EU Western Europe</v>
      </c>
      <c r="T39" s="27" t="str">
        <f>Legend!$B$58</f>
        <v>Eastern Europe Union</v>
      </c>
      <c r="U39" s="27" t="str">
        <f>Legend!$B$59</f>
        <v>Mediterranean- Europe Union</v>
      </c>
      <c r="V39" s="27" t="str">
        <f>Legend!$B$60</f>
        <v>Western Europe Union</v>
      </c>
      <c r="W39" s="27" t="str">
        <f>Legend!$B$61</f>
        <v>Indonesia, Philippines, Vietnam</v>
      </c>
      <c r="X39" s="27" t="str">
        <f>Legend!$B$62</f>
        <v>India</v>
      </c>
      <c r="Y39" s="27" t="str">
        <f>Legend!$B$63</f>
        <v>Japan</v>
      </c>
      <c r="Z39" s="27" t="str">
        <f>Legend!$B$64</f>
        <v>Latin America</v>
      </c>
      <c r="AA39" s="27" t="str">
        <f>Legend!$B$65</f>
        <v>Mediterranean Asia</v>
      </c>
      <c r="AB39" s="27" t="str">
        <f>Legend!$B$66</f>
        <v>Middle East (Gulf States)</v>
      </c>
      <c r="AC39" s="27" t="str">
        <f>Legend!$B$67</f>
        <v>Mexico</v>
      </c>
      <c r="AD39" s="27" t="str">
        <f>Legend!$B$68</f>
        <v>Nigeria</v>
      </c>
      <c r="AE39" s="27" t="str">
        <f>Legend!$B$69</f>
        <v>Russia Federation</v>
      </c>
      <c r="AF39" s="27" t="str">
        <f>Legend!$B$70</f>
        <v>South Korea, Taiwan</v>
      </c>
      <c r="AG39" s="27" t="str">
        <f>Legend!$B$71</f>
        <v>United States</v>
      </c>
    </row>
    <row r="40" spans="1:33" ht="15.75" x14ac:dyDescent="0.25">
      <c r="A40" s="75" t="s">
        <v>44</v>
      </c>
      <c r="B40" s="75" t="s">
        <v>34</v>
      </c>
      <c r="C40" s="75" t="str">
        <f>TS_Fractions!$C$6</f>
        <v>Q1B1</v>
      </c>
      <c r="D40" s="75" t="str">
        <f>$B34</f>
        <v>P_SOL-CSP</v>
      </c>
      <c r="E40" s="75" t="s">
        <v>168</v>
      </c>
      <c r="F40" s="72">
        <v>0</v>
      </c>
      <c r="G40" s="72">
        <v>0</v>
      </c>
      <c r="H40" s="72">
        <v>0</v>
      </c>
      <c r="I40" s="72">
        <v>0</v>
      </c>
      <c r="J40" s="72">
        <v>2.439263972694027E-3</v>
      </c>
      <c r="K40" s="72">
        <v>0</v>
      </c>
      <c r="L40" s="72">
        <v>1.3663808938157556E-4</v>
      </c>
      <c r="M40" s="72">
        <v>0</v>
      </c>
      <c r="N40" s="72">
        <v>0</v>
      </c>
      <c r="O40" s="72">
        <v>0</v>
      </c>
      <c r="P40" s="72">
        <v>0</v>
      </c>
      <c r="Q40" s="72">
        <v>0</v>
      </c>
      <c r="R40" s="72">
        <v>0</v>
      </c>
      <c r="S40" s="72">
        <v>0</v>
      </c>
      <c r="T40" s="72">
        <v>0</v>
      </c>
      <c r="U40" s="72">
        <v>0</v>
      </c>
      <c r="V40" s="72">
        <v>0</v>
      </c>
      <c r="W40" s="72">
        <v>0</v>
      </c>
      <c r="X40" s="72">
        <v>0</v>
      </c>
      <c r="Y40" s="72">
        <v>0</v>
      </c>
      <c r="Z40" s="72">
        <v>0</v>
      </c>
      <c r="AA40" s="72">
        <v>0</v>
      </c>
      <c r="AB40" s="72">
        <v>0</v>
      </c>
      <c r="AC40" s="72">
        <v>0</v>
      </c>
      <c r="AD40" s="72">
        <v>0</v>
      </c>
      <c r="AE40" s="72">
        <v>2.278210457273673E-4</v>
      </c>
      <c r="AF40" s="72">
        <v>0</v>
      </c>
      <c r="AG40" s="72">
        <v>1.6043466247309711E-3</v>
      </c>
    </row>
    <row r="41" spans="1:33" ht="15.75" x14ac:dyDescent="0.25">
      <c r="A41" s="75" t="s">
        <v>44</v>
      </c>
      <c r="B41" s="75" t="s">
        <v>34</v>
      </c>
      <c r="C41" s="75" t="str">
        <f>TS_Fractions!$C$7</f>
        <v>Q1B2</v>
      </c>
      <c r="D41" s="75" t="str">
        <f>$B34</f>
        <v>P_SOL-CSP</v>
      </c>
      <c r="E41" s="75" t="s">
        <v>168</v>
      </c>
      <c r="F41" s="72">
        <v>8.983949631337345E-4</v>
      </c>
      <c r="G41" s="72">
        <v>1.2063654646152314E-4</v>
      </c>
      <c r="H41" s="72">
        <v>1.7204261318913903E-3</v>
      </c>
      <c r="I41" s="72">
        <v>1.0049364063801241E-3</v>
      </c>
      <c r="J41" s="72">
        <v>2.2969735742868751E-2</v>
      </c>
      <c r="K41" s="72">
        <v>1.2370416920579738E-4</v>
      </c>
      <c r="L41" s="72">
        <v>5.5135315526133053E-3</v>
      </c>
      <c r="M41" s="72">
        <v>1.5063198397160037E-2</v>
      </c>
      <c r="N41" s="72">
        <v>4.6356476019410193E-3</v>
      </c>
      <c r="O41" s="72">
        <v>4.3238604036015997E-5</v>
      </c>
      <c r="P41" s="72">
        <v>0</v>
      </c>
      <c r="Q41" s="72">
        <v>9.3004339310552833E-5</v>
      </c>
      <c r="R41" s="72">
        <v>0</v>
      </c>
      <c r="S41" s="72">
        <v>0</v>
      </c>
      <c r="T41" s="72">
        <v>1.6204341955089449E-4</v>
      </c>
      <c r="U41" s="72">
        <v>4.5617707197903273E-5</v>
      </c>
      <c r="V41" s="72">
        <v>4.5617707197903273E-5</v>
      </c>
      <c r="W41" s="72">
        <v>7.3802313024875696E-4</v>
      </c>
      <c r="X41" s="72">
        <v>2.2660040236854737E-4</v>
      </c>
      <c r="Y41" s="72">
        <v>1.8045289540182606E-4</v>
      </c>
      <c r="Z41" s="72">
        <v>0</v>
      </c>
      <c r="AA41" s="72">
        <v>3.9799532307887978E-4</v>
      </c>
      <c r="AB41" s="72">
        <v>5.2037680223798117E-3</v>
      </c>
      <c r="AC41" s="72">
        <v>0</v>
      </c>
      <c r="AD41" s="72">
        <v>1.7204261318913903E-3</v>
      </c>
      <c r="AE41" s="72">
        <v>1.4294397415614923E-3</v>
      </c>
      <c r="AF41" s="72">
        <v>6.1293544605024317E-6</v>
      </c>
      <c r="AG41" s="72">
        <v>7.0002377555111671E-5</v>
      </c>
    </row>
    <row r="42" spans="1:33" ht="15.75" x14ac:dyDescent="0.25">
      <c r="A42" s="75" t="s">
        <v>44</v>
      </c>
      <c r="B42" s="75" t="s">
        <v>34</v>
      </c>
      <c r="C42" s="75" t="str">
        <f>TS_Fractions!$C$8</f>
        <v>Q1B3</v>
      </c>
      <c r="D42" s="75" t="str">
        <f>$B34</f>
        <v>P_SOL-CSP</v>
      </c>
      <c r="E42" s="75" t="s">
        <v>168</v>
      </c>
      <c r="F42" s="72">
        <v>6.4938877877145765E-2</v>
      </c>
      <c r="G42" s="72">
        <v>4.5710284150148044E-2</v>
      </c>
      <c r="H42" s="72">
        <v>6.015552752168777E-2</v>
      </c>
      <c r="I42" s="72">
        <v>5.1322679270812695E-2</v>
      </c>
      <c r="J42" s="72">
        <v>0.16942845259724623</v>
      </c>
      <c r="K42" s="72">
        <v>8.4290970578412509E-3</v>
      </c>
      <c r="L42" s="72">
        <v>6.4882781388907892E-2</v>
      </c>
      <c r="M42" s="72">
        <v>0.23145152459359108</v>
      </c>
      <c r="N42" s="72">
        <v>0.17516978631770749</v>
      </c>
      <c r="O42" s="72">
        <v>5.1896439136560916E-3</v>
      </c>
      <c r="P42" s="72">
        <v>4.9951531991091452E-2</v>
      </c>
      <c r="Q42" s="72">
        <v>2.7395590698164721E-2</v>
      </c>
      <c r="R42" s="72">
        <v>8.5863871784289964E-3</v>
      </c>
      <c r="S42" s="72">
        <v>7.1746357923515424E-3</v>
      </c>
      <c r="T42" s="72">
        <v>0.16928319059652167</v>
      </c>
      <c r="U42" s="72">
        <v>1.0972291492101088E-2</v>
      </c>
      <c r="V42" s="72">
        <v>1.0972291492101088E-2</v>
      </c>
      <c r="W42" s="72">
        <v>0.2099846143348616</v>
      </c>
      <c r="X42" s="72">
        <v>5.9579574262396885E-2</v>
      </c>
      <c r="Y42" s="72">
        <v>0.21177759295697507</v>
      </c>
      <c r="Z42" s="72">
        <v>4.9951531991091452E-2</v>
      </c>
      <c r="AA42" s="72">
        <v>0.17920623249027107</v>
      </c>
      <c r="AB42" s="72">
        <v>0.20059801409269482</v>
      </c>
      <c r="AC42" s="72">
        <v>2.1033133392000525E-2</v>
      </c>
      <c r="AD42" s="72">
        <v>6.015552752168777E-2</v>
      </c>
      <c r="AE42" s="72">
        <v>0.18425817858929275</v>
      </c>
      <c r="AF42" s="72">
        <v>1.010182134611436E-2</v>
      </c>
      <c r="AG42" s="72">
        <v>1.9237576460420142E-2</v>
      </c>
    </row>
    <row r="43" spans="1:33" ht="15.75" x14ac:dyDescent="0.25">
      <c r="A43" s="75" t="s">
        <v>44</v>
      </c>
      <c r="B43" s="75" t="s">
        <v>34</v>
      </c>
      <c r="C43" s="75" t="str">
        <f>TS_Fractions!$C$9</f>
        <v>Q1B4</v>
      </c>
      <c r="D43" s="75" t="str">
        <f>$B34</f>
        <v>P_SOL-CSP</v>
      </c>
      <c r="E43" s="75" t="s">
        <v>168</v>
      </c>
      <c r="F43" s="72">
        <v>0.18767945845653694</v>
      </c>
      <c r="G43" s="72">
        <v>0.18945374171139878</v>
      </c>
      <c r="H43" s="72">
        <v>0.18935528137943597</v>
      </c>
      <c r="I43" s="72">
        <v>0.18141735176594864</v>
      </c>
      <c r="J43" s="72">
        <v>8.3430673452012799E-2</v>
      </c>
      <c r="K43" s="72">
        <v>0.21137345775662306</v>
      </c>
      <c r="L43" s="72">
        <v>0.20136447943553093</v>
      </c>
      <c r="M43" s="72">
        <v>3.4714641322244409E-2</v>
      </c>
      <c r="N43" s="72">
        <v>5.1549120038638707E-2</v>
      </c>
      <c r="O43" s="72">
        <v>0.19961843322916806</v>
      </c>
      <c r="P43" s="72">
        <v>0.19643556010476565</v>
      </c>
      <c r="Q43" s="72">
        <v>0.21978482019508516</v>
      </c>
      <c r="R43" s="72">
        <v>0.18600032207847977</v>
      </c>
      <c r="S43" s="72">
        <v>0.14593974773272184</v>
      </c>
      <c r="T43" s="72">
        <v>8.1400884222961618E-3</v>
      </c>
      <c r="U43" s="72">
        <v>0.17442942197965766</v>
      </c>
      <c r="V43" s="72">
        <v>0.17442942197965766</v>
      </c>
      <c r="W43" s="72">
        <v>2.3131147925603324E-2</v>
      </c>
      <c r="X43" s="72">
        <v>0.20985231263331197</v>
      </c>
      <c r="Y43" s="72">
        <v>1.9528946955026098E-2</v>
      </c>
      <c r="Z43" s="72">
        <v>0.19643556010476565</v>
      </c>
      <c r="AA43" s="72">
        <v>1.8772451259404844E-2</v>
      </c>
      <c r="AB43" s="72">
        <v>3.5706500763643442E-2</v>
      </c>
      <c r="AC43" s="72">
        <v>0.20107483084180899</v>
      </c>
      <c r="AD43" s="72">
        <v>0.18935528137943597</v>
      </c>
      <c r="AE43" s="72">
        <v>4.4120383459577738E-3</v>
      </c>
      <c r="AF43" s="72">
        <v>0.23686129715294341</v>
      </c>
      <c r="AG43" s="72">
        <v>0.20984760514063738</v>
      </c>
    </row>
    <row r="44" spans="1:33" ht="15.75" x14ac:dyDescent="0.25">
      <c r="A44" s="75" t="s">
        <v>44</v>
      </c>
      <c r="B44" s="75" t="s">
        <v>34</v>
      </c>
      <c r="C44" s="75" t="str">
        <f>TS_Fractions!$C$10</f>
        <v>Q1B5</v>
      </c>
      <c r="D44" s="75" t="str">
        <f>$B34</f>
        <v>P_SOL-CSP</v>
      </c>
      <c r="E44" s="75" t="s">
        <v>168</v>
      </c>
      <c r="F44" s="72">
        <v>6.6358718867832647E-3</v>
      </c>
      <c r="G44" s="72">
        <v>1.1057827856174419E-2</v>
      </c>
      <c r="H44" s="72">
        <v>6.9356927953027397E-3</v>
      </c>
      <c r="I44" s="72">
        <v>3.0136071420992483E-3</v>
      </c>
      <c r="J44" s="72">
        <v>2.5455359995745559E-2</v>
      </c>
      <c r="K44" s="72">
        <v>6.5995007250828699E-4</v>
      </c>
      <c r="L44" s="72">
        <v>5.7812683493745007E-3</v>
      </c>
      <c r="M44" s="72">
        <v>0</v>
      </c>
      <c r="N44" s="72">
        <v>6.8950766172281642E-4</v>
      </c>
      <c r="O44" s="72">
        <v>1.2081523396730101E-3</v>
      </c>
      <c r="P44" s="72">
        <v>2.5518859675826126E-2</v>
      </c>
      <c r="Q44" s="72">
        <v>1.3276369436581409E-3</v>
      </c>
      <c r="R44" s="72">
        <v>1.3407872986407898E-3</v>
      </c>
      <c r="S44" s="72">
        <v>1.7091567878863251E-3</v>
      </c>
      <c r="T44" s="72">
        <v>1.477349498333764E-4</v>
      </c>
      <c r="U44" s="72">
        <v>1.1533882455037438E-3</v>
      </c>
      <c r="V44" s="72">
        <v>1.1533882455037438E-3</v>
      </c>
      <c r="W44" s="72">
        <v>2.7025520631171853E-4</v>
      </c>
      <c r="X44" s="72">
        <v>3.3847159200635266E-3</v>
      </c>
      <c r="Y44" s="72">
        <v>1.7686773853953808E-4</v>
      </c>
      <c r="Z44" s="72">
        <v>2.5518859675826126E-2</v>
      </c>
      <c r="AA44" s="72">
        <v>5.6321238001525028E-5</v>
      </c>
      <c r="AB44" s="72">
        <v>6.6991558655991458E-5</v>
      </c>
      <c r="AC44" s="72">
        <v>1.9379411975223197E-2</v>
      </c>
      <c r="AD44" s="72">
        <v>6.9356927953027397E-3</v>
      </c>
      <c r="AE44" s="72">
        <v>2.2232823061798136E-5</v>
      </c>
      <c r="AF44" s="72">
        <v>2.183985773557973E-4</v>
      </c>
      <c r="AG44" s="72">
        <v>8.4441329496973676E-3</v>
      </c>
    </row>
    <row r="45" spans="1:33" ht="15.75" x14ac:dyDescent="0.25">
      <c r="A45" s="75" t="s">
        <v>44</v>
      </c>
      <c r="B45" s="75" t="s">
        <v>34</v>
      </c>
      <c r="C45" s="75" t="str">
        <f>TS_Fractions!$C$11</f>
        <v>Q2B1</v>
      </c>
      <c r="D45" s="75" t="str">
        <f>$B34</f>
        <v>P_SOL-CSP</v>
      </c>
      <c r="E45" s="75" t="s">
        <v>168</v>
      </c>
      <c r="F45" s="72">
        <v>0</v>
      </c>
      <c r="G45" s="72">
        <v>0</v>
      </c>
      <c r="H45" s="72">
        <v>0</v>
      </c>
      <c r="I45" s="72">
        <v>0</v>
      </c>
      <c r="J45" s="72">
        <v>0</v>
      </c>
      <c r="K45" s="72">
        <v>0</v>
      </c>
      <c r="L45" s="72">
        <v>0</v>
      </c>
      <c r="M45" s="72">
        <v>0</v>
      </c>
      <c r="N45" s="72">
        <v>0</v>
      </c>
      <c r="O45" s="72">
        <v>5.0545511917109934E-4</v>
      </c>
      <c r="P45" s="72">
        <v>0</v>
      </c>
      <c r="Q45" s="72">
        <v>0</v>
      </c>
      <c r="R45" s="72">
        <v>0</v>
      </c>
      <c r="S45" s="72">
        <v>2.830806987087212E-4</v>
      </c>
      <c r="T45" s="72">
        <v>0</v>
      </c>
      <c r="U45" s="72">
        <v>8.3060914359535685E-5</v>
      </c>
      <c r="V45" s="72">
        <v>8.3060914359535685E-5</v>
      </c>
      <c r="W45" s="72">
        <v>0</v>
      </c>
      <c r="X45" s="72">
        <v>0</v>
      </c>
      <c r="Y45" s="72">
        <v>0</v>
      </c>
      <c r="Z45" s="72">
        <v>0</v>
      </c>
      <c r="AA45" s="72">
        <v>0</v>
      </c>
      <c r="AB45" s="72">
        <v>0</v>
      </c>
      <c r="AC45" s="72">
        <v>1.9348958458347556E-6</v>
      </c>
      <c r="AD45" s="72">
        <v>0</v>
      </c>
      <c r="AE45" s="72">
        <v>1.0306963063218178E-2</v>
      </c>
      <c r="AF45" s="72">
        <v>0</v>
      </c>
      <c r="AG45" s="72">
        <v>5.4708276901823429E-3</v>
      </c>
    </row>
    <row r="46" spans="1:33" ht="15.75" x14ac:dyDescent="0.25">
      <c r="A46" s="75" t="s">
        <v>44</v>
      </c>
      <c r="B46" s="75" t="s">
        <v>34</v>
      </c>
      <c r="C46" s="75" t="str">
        <f>TS_Fractions!$C$12</f>
        <v>Q2B2</v>
      </c>
      <c r="D46" s="75" t="str">
        <f>$B34</f>
        <v>P_SOL-CSP</v>
      </c>
      <c r="E46" s="75" t="s">
        <v>168</v>
      </c>
      <c r="F46" s="72">
        <v>6.6454102970192358E-4</v>
      </c>
      <c r="G46" s="72">
        <v>1.0232049065454661E-3</v>
      </c>
      <c r="H46" s="72">
        <v>1.4458080629669188E-3</v>
      </c>
      <c r="I46" s="72">
        <v>7.6334820859829224E-4</v>
      </c>
      <c r="J46" s="72">
        <v>3.4882221951141414E-3</v>
      </c>
      <c r="K46" s="72">
        <v>2.8864755601546144E-3</v>
      </c>
      <c r="L46" s="72">
        <v>4.3802149613538094E-3</v>
      </c>
      <c r="M46" s="72">
        <v>1.2028926277718666E-2</v>
      </c>
      <c r="N46" s="72">
        <v>2.6866472337318428E-3</v>
      </c>
      <c r="O46" s="72">
        <v>1.4571178710170516E-3</v>
      </c>
      <c r="P46" s="72">
        <v>0</v>
      </c>
      <c r="Q46" s="72">
        <v>1.2629560053880157E-3</v>
      </c>
      <c r="R46" s="72">
        <v>2.5256844753679674E-4</v>
      </c>
      <c r="S46" s="72">
        <v>6.8535327055795715E-5</v>
      </c>
      <c r="T46" s="72">
        <v>1.3050908404802527E-3</v>
      </c>
      <c r="U46" s="72">
        <v>7.8700216355660063E-4</v>
      </c>
      <c r="V46" s="72">
        <v>7.8700216355660063E-4</v>
      </c>
      <c r="W46" s="72">
        <v>6.3307903919424446E-4</v>
      </c>
      <c r="X46" s="72">
        <v>7.7200908081109722E-4</v>
      </c>
      <c r="Y46" s="72">
        <v>1.4530549557098668E-3</v>
      </c>
      <c r="Z46" s="72">
        <v>0</v>
      </c>
      <c r="AA46" s="72">
        <v>1.0922945116502137E-3</v>
      </c>
      <c r="AB46" s="72">
        <v>3.7728797153610562E-3</v>
      </c>
      <c r="AC46" s="72">
        <v>0</v>
      </c>
      <c r="AD46" s="72">
        <v>1.4458080629669188E-3</v>
      </c>
      <c r="AE46" s="72">
        <v>3.9886787061556378E-2</v>
      </c>
      <c r="AF46" s="72">
        <v>7.2297207311212616E-4</v>
      </c>
      <c r="AG46" s="72">
        <v>3.3795215887542874E-4</v>
      </c>
    </row>
    <row r="47" spans="1:33" ht="15.75" x14ac:dyDescent="0.25">
      <c r="A47" s="75" t="s">
        <v>44</v>
      </c>
      <c r="B47" s="75" t="s">
        <v>34</v>
      </c>
      <c r="C47" s="75" t="str">
        <f>TS_Fractions!$C$13</f>
        <v>Q2B3</v>
      </c>
      <c r="D47" s="75" t="str">
        <f>$B34</f>
        <v>P_SOL-CSP</v>
      </c>
      <c r="E47" s="75" t="s">
        <v>168</v>
      </c>
      <c r="F47" s="72">
        <v>4.996827334707718E-2</v>
      </c>
      <c r="G47" s="72">
        <v>6.2831812326348893E-2</v>
      </c>
      <c r="H47" s="72">
        <v>5.2498506268682639E-2</v>
      </c>
      <c r="I47" s="72">
        <v>6.6640150961074132E-2</v>
      </c>
      <c r="J47" s="72">
        <v>0.15139110828973579</v>
      </c>
      <c r="K47" s="72">
        <v>6.3684022812916172E-2</v>
      </c>
      <c r="L47" s="72">
        <v>4.5151227239481971E-2</v>
      </c>
      <c r="M47" s="72">
        <v>0.21288562810468581</v>
      </c>
      <c r="N47" s="72">
        <v>0.1921898293854564</v>
      </c>
      <c r="O47" s="72">
        <v>5.1082442263482158E-2</v>
      </c>
      <c r="P47" s="72">
        <v>2.8572604918508177E-2</v>
      </c>
      <c r="Q47" s="72">
        <v>3.8475645378003603E-2</v>
      </c>
      <c r="R47" s="72">
        <v>3.4347053789579911E-2</v>
      </c>
      <c r="S47" s="72">
        <v>1.0482180293501092E-2</v>
      </c>
      <c r="T47" s="72">
        <v>4.9988757849842733E-2</v>
      </c>
      <c r="U47" s="72">
        <v>5.5530374295067589E-2</v>
      </c>
      <c r="V47" s="72">
        <v>5.5530374295067589E-2</v>
      </c>
      <c r="W47" s="72">
        <v>0.21331927566313535</v>
      </c>
      <c r="X47" s="72">
        <v>5.0255542590664157E-2</v>
      </c>
      <c r="Y47" s="72">
        <v>0.25228039569683069</v>
      </c>
      <c r="Z47" s="72">
        <v>2.8572604918508177E-2</v>
      </c>
      <c r="AA47" s="72">
        <v>5.3092735048095599E-2</v>
      </c>
      <c r="AB47" s="72">
        <v>0.19452402614160993</v>
      </c>
      <c r="AC47" s="72">
        <v>2.365990640286739E-2</v>
      </c>
      <c r="AD47" s="72">
        <v>5.2498506268682639E-2</v>
      </c>
      <c r="AE47" s="72">
        <v>0.22406058185568772</v>
      </c>
      <c r="AF47" s="72">
        <v>2.9476276359537465E-2</v>
      </c>
      <c r="AG47" s="72">
        <v>4.2939910595177468E-2</v>
      </c>
    </row>
    <row r="48" spans="1:33" ht="15.75" x14ac:dyDescent="0.25">
      <c r="A48" s="75" t="s">
        <v>44</v>
      </c>
      <c r="B48" s="75" t="s">
        <v>34</v>
      </c>
      <c r="C48" s="75" t="str">
        <f>TS_Fractions!$C$14</f>
        <v>Q2B4</v>
      </c>
      <c r="D48" s="75" t="str">
        <f>$B34</f>
        <v>P_SOL-CSP</v>
      </c>
      <c r="E48" s="75" t="s">
        <v>168</v>
      </c>
      <c r="F48" s="72">
        <v>0.18489902203495862</v>
      </c>
      <c r="G48" s="72">
        <v>0.1902985281327727</v>
      </c>
      <c r="H48" s="72">
        <v>0.18717282830217716</v>
      </c>
      <c r="I48" s="72">
        <v>0.181111162142715</v>
      </c>
      <c r="J48" s="72">
        <v>1.4975386660749532E-2</v>
      </c>
      <c r="K48" s="72">
        <v>0.2080227970188514</v>
      </c>
      <c r="L48" s="72">
        <v>0.19032348020078083</v>
      </c>
      <c r="M48" s="72">
        <v>2.5474516460012721E-2</v>
      </c>
      <c r="N48" s="72">
        <v>4.2321361652736797E-2</v>
      </c>
      <c r="O48" s="72">
        <v>0.24409543863413849</v>
      </c>
      <c r="P48" s="72">
        <v>0.19861817743926305</v>
      </c>
      <c r="Q48" s="72">
        <v>0.22645976658619515</v>
      </c>
      <c r="R48" s="72">
        <v>0.26215398929983719</v>
      </c>
      <c r="S48" s="72">
        <v>0.35045808865260547</v>
      </c>
      <c r="T48" s="72">
        <v>0.2722671331816397</v>
      </c>
      <c r="U48" s="72">
        <v>0.25573291366906475</v>
      </c>
      <c r="V48" s="72">
        <v>0.25573291366906475</v>
      </c>
      <c r="W48" s="72">
        <v>2.2406166714750934E-2</v>
      </c>
      <c r="X48" s="72">
        <v>0.19742337856140665</v>
      </c>
      <c r="Y48" s="72">
        <v>2.2849796487187029E-2</v>
      </c>
      <c r="Z48" s="72">
        <v>0.19861817743926305</v>
      </c>
      <c r="AA48" s="72">
        <v>0.22255769187167362</v>
      </c>
      <c r="AB48" s="72">
        <v>6.877934851403647E-2</v>
      </c>
      <c r="AC48" s="72">
        <v>0.20054288684487298</v>
      </c>
      <c r="AD48" s="72">
        <v>0.18717282830217716</v>
      </c>
      <c r="AE48" s="72">
        <v>8.1343808682565424E-2</v>
      </c>
      <c r="AF48" s="72">
        <v>0.2484700726120978</v>
      </c>
      <c r="AG48" s="72">
        <v>0.19428461006059547</v>
      </c>
    </row>
    <row r="49" spans="1:33" ht="15.75" x14ac:dyDescent="0.25">
      <c r="A49" s="75" t="s">
        <v>44</v>
      </c>
      <c r="B49" s="75" t="s">
        <v>34</v>
      </c>
      <c r="C49" s="75" t="str">
        <f>TS_Fractions!$C$15</f>
        <v>Q2B5</v>
      </c>
      <c r="D49" s="75" t="str">
        <f>$B34</f>
        <v>P_SOL-CSP</v>
      </c>
      <c r="E49" s="75" t="s">
        <v>168</v>
      </c>
      <c r="F49" s="72">
        <v>5.505266373511032E-3</v>
      </c>
      <c r="G49" s="72">
        <v>1.763501982691652E-2</v>
      </c>
      <c r="H49" s="72">
        <v>6.6116930667093369E-3</v>
      </c>
      <c r="I49" s="72">
        <v>2.4613181116699282E-3</v>
      </c>
      <c r="J49" s="72">
        <v>6.7699049181491587E-4</v>
      </c>
      <c r="K49" s="72">
        <v>9.3016128563398227E-3</v>
      </c>
      <c r="L49" s="72">
        <v>4.7332045520403964E-3</v>
      </c>
      <c r="M49" s="72">
        <v>0</v>
      </c>
      <c r="N49" s="72">
        <v>4.0361940572940323E-4</v>
      </c>
      <c r="O49" s="72">
        <v>3.0795732590376903E-2</v>
      </c>
      <c r="P49" s="72">
        <v>1.4607092224520949E-2</v>
      </c>
      <c r="Q49" s="72">
        <v>4.0136953098352697E-3</v>
      </c>
      <c r="R49" s="72">
        <v>8.5839446031144365E-3</v>
      </c>
      <c r="S49" s="72">
        <v>1.0130564267736579E-2</v>
      </c>
      <c r="T49" s="72">
        <v>8.9757695220557283E-3</v>
      </c>
      <c r="U49" s="72">
        <v>2.3992145112751887E-2</v>
      </c>
      <c r="V49" s="72">
        <v>2.3992145112751887E-2</v>
      </c>
      <c r="W49" s="72">
        <v>1.9552981124141893E-4</v>
      </c>
      <c r="X49" s="72">
        <v>4.8925138592179002E-3</v>
      </c>
      <c r="Y49" s="72">
        <v>1.0435185187641324E-3</v>
      </c>
      <c r="Z49" s="72">
        <v>1.4607092224520949E-2</v>
      </c>
      <c r="AA49" s="72">
        <v>4.5677770487190759E-3</v>
      </c>
      <c r="AB49" s="72">
        <v>2.707871404859757E-3</v>
      </c>
      <c r="AC49" s="72">
        <v>4.5822203421058694E-2</v>
      </c>
      <c r="AD49" s="72">
        <v>6.6116930667093369E-3</v>
      </c>
      <c r="AE49" s="72">
        <v>5.5509913615245854E-3</v>
      </c>
      <c r="AF49" s="72">
        <v>2.5131886351040566E-3</v>
      </c>
      <c r="AG49" s="72">
        <v>3.6235375830390729E-2</v>
      </c>
    </row>
    <row r="50" spans="1:33" ht="15.75" x14ac:dyDescent="0.25">
      <c r="A50" s="75" t="s">
        <v>44</v>
      </c>
      <c r="B50" s="75" t="s">
        <v>34</v>
      </c>
      <c r="C50" s="75" t="str">
        <f>TS_Fractions!$C$16</f>
        <v>Q3B1</v>
      </c>
      <c r="D50" s="75" t="str">
        <f>$B34</f>
        <v>P_SOL-CSP</v>
      </c>
      <c r="E50" s="75" t="s">
        <v>168</v>
      </c>
      <c r="F50" s="72">
        <v>0</v>
      </c>
      <c r="G50" s="72">
        <v>0</v>
      </c>
      <c r="H50" s="72">
        <v>0</v>
      </c>
      <c r="I50" s="72">
        <v>0</v>
      </c>
      <c r="J50" s="72">
        <v>1.6578728880077343E-5</v>
      </c>
      <c r="K50" s="72">
        <v>0</v>
      </c>
      <c r="L50" s="72">
        <v>1.1234270418675848E-5</v>
      </c>
      <c r="M50" s="72">
        <v>0</v>
      </c>
      <c r="N50" s="72">
        <v>0</v>
      </c>
      <c r="O50" s="72">
        <v>3.0825238062130961E-4</v>
      </c>
      <c r="P50" s="72">
        <v>0</v>
      </c>
      <c r="Q50" s="72">
        <v>0</v>
      </c>
      <c r="R50" s="72">
        <v>0</v>
      </c>
      <c r="S50" s="72">
        <v>1.2252380481407021E-4</v>
      </c>
      <c r="T50" s="72">
        <v>0</v>
      </c>
      <c r="U50" s="72">
        <v>5.641818779589632E-5</v>
      </c>
      <c r="V50" s="72">
        <v>5.641818779589632E-5</v>
      </c>
      <c r="W50" s="72">
        <v>0</v>
      </c>
      <c r="X50" s="72">
        <v>0</v>
      </c>
      <c r="Y50" s="72">
        <v>0</v>
      </c>
      <c r="Z50" s="72">
        <v>0</v>
      </c>
      <c r="AA50" s="72">
        <v>0</v>
      </c>
      <c r="AB50" s="72">
        <v>0</v>
      </c>
      <c r="AC50" s="72">
        <v>0</v>
      </c>
      <c r="AD50" s="72">
        <v>0</v>
      </c>
      <c r="AE50" s="72">
        <v>6.8496333004972555E-3</v>
      </c>
      <c r="AF50" s="72">
        <v>0</v>
      </c>
      <c r="AG50" s="72">
        <v>4.6293312840275441E-3</v>
      </c>
    </row>
    <row r="51" spans="1:33" ht="15.75" x14ac:dyDescent="0.25">
      <c r="A51" s="75" t="s">
        <v>44</v>
      </c>
      <c r="B51" s="75" t="s">
        <v>34</v>
      </c>
      <c r="C51" s="75" t="str">
        <f>TS_Fractions!$C$17</f>
        <v>Q3B2</v>
      </c>
      <c r="D51" s="75" t="str">
        <f>$B34</f>
        <v>P_SOL-CSP</v>
      </c>
      <c r="E51" s="75" t="s">
        <v>168</v>
      </c>
      <c r="F51" s="72">
        <v>8.0827099109228207E-4</v>
      </c>
      <c r="G51" s="72">
        <v>8.9016363724289205E-4</v>
      </c>
      <c r="H51" s="72">
        <v>1.5432307276528651E-3</v>
      </c>
      <c r="I51" s="72">
        <v>9.2026075848641658E-4</v>
      </c>
      <c r="J51" s="72">
        <v>4.4316217583283656E-3</v>
      </c>
      <c r="K51" s="72">
        <v>2.8177940613778618E-3</v>
      </c>
      <c r="L51" s="72">
        <v>3.9532149351051583E-3</v>
      </c>
      <c r="M51" s="72">
        <v>7.7959964298373466E-3</v>
      </c>
      <c r="N51" s="72">
        <v>4.1606347218852303E-3</v>
      </c>
      <c r="O51" s="72">
        <v>1.1569472467475126E-3</v>
      </c>
      <c r="P51" s="72">
        <v>0</v>
      </c>
      <c r="Q51" s="72">
        <v>1.2746710810116505E-3</v>
      </c>
      <c r="R51" s="72">
        <v>2.8520193742625929E-4</v>
      </c>
      <c r="S51" s="72">
        <v>1.2933068285929621E-5</v>
      </c>
      <c r="T51" s="72">
        <v>1.0241396354484858E-3</v>
      </c>
      <c r="U51" s="72">
        <v>4.6262913992634974E-4</v>
      </c>
      <c r="V51" s="72">
        <v>4.6262913992634974E-4</v>
      </c>
      <c r="W51" s="72">
        <v>1.5926648895560516E-3</v>
      </c>
      <c r="X51" s="72">
        <v>3.0210522414527487E-4</v>
      </c>
      <c r="Y51" s="72">
        <v>2.2357316664620036E-3</v>
      </c>
      <c r="Z51" s="72">
        <v>0</v>
      </c>
      <c r="AA51" s="72">
        <v>1.124744757462535E-3</v>
      </c>
      <c r="AB51" s="72">
        <v>3.3406869758260227E-3</v>
      </c>
      <c r="AC51" s="72">
        <v>0</v>
      </c>
      <c r="AD51" s="72">
        <v>1.5432307276528651E-3</v>
      </c>
      <c r="AE51" s="72">
        <v>2.9667896168112828E-2</v>
      </c>
      <c r="AF51" s="72">
        <v>6.8972629031237211E-4</v>
      </c>
      <c r="AG51" s="72">
        <v>2.5556900715232857E-4</v>
      </c>
    </row>
    <row r="52" spans="1:33" ht="15.75" x14ac:dyDescent="0.25">
      <c r="A52" s="75" t="s">
        <v>44</v>
      </c>
      <c r="B52" s="75" t="s">
        <v>34</v>
      </c>
      <c r="C52" s="75" t="str">
        <f>TS_Fractions!$C$18</f>
        <v>Q3B3</v>
      </c>
      <c r="D52" s="75" t="str">
        <f>$B34</f>
        <v>P_SOL-CSP</v>
      </c>
      <c r="E52" s="75" t="s">
        <v>168</v>
      </c>
      <c r="F52" s="72">
        <v>6.057794308145191E-2</v>
      </c>
      <c r="G52" s="72">
        <v>6.4564363034440977E-2</v>
      </c>
      <c r="H52" s="72">
        <v>5.2265713691566074E-2</v>
      </c>
      <c r="I52" s="72">
        <v>6.9988878396227833E-2</v>
      </c>
      <c r="J52" s="72">
        <v>0.17722128581748134</v>
      </c>
      <c r="K52" s="72">
        <v>7.627821394504046E-2</v>
      </c>
      <c r="L52" s="72">
        <v>3.5918459033044164E-2</v>
      </c>
      <c r="M52" s="72">
        <v>0.19690800672951533</v>
      </c>
      <c r="N52" s="72">
        <v>0.20763624316713603</v>
      </c>
      <c r="O52" s="72">
        <v>5.0943709994759417E-2</v>
      </c>
      <c r="P52" s="72">
        <v>3.9729804707712126E-2</v>
      </c>
      <c r="Q52" s="72">
        <v>4.9963059800796357E-2</v>
      </c>
      <c r="R52" s="72">
        <v>5.8684724172757725E-2</v>
      </c>
      <c r="S52" s="72">
        <v>8.7182494003256086E-3</v>
      </c>
      <c r="T52" s="72">
        <v>5.1719051590148564E-2</v>
      </c>
      <c r="U52" s="72">
        <v>4.6956857702524515E-2</v>
      </c>
      <c r="V52" s="72">
        <v>4.6956857702524515E-2</v>
      </c>
      <c r="W52" s="72">
        <v>0.22983850554346175</v>
      </c>
      <c r="X52" s="72">
        <v>2.9194908510591949E-2</v>
      </c>
      <c r="Y52" s="72">
        <v>0.2255039184264086</v>
      </c>
      <c r="Z52" s="72">
        <v>3.9729804707712126E-2</v>
      </c>
      <c r="AA52" s="72">
        <v>7.8629181557163488E-2</v>
      </c>
      <c r="AB52" s="72">
        <v>0.18586924502675944</v>
      </c>
      <c r="AC52" s="72">
        <v>2.2316379766313954E-2</v>
      </c>
      <c r="AD52" s="72">
        <v>5.2265713691566074E-2</v>
      </c>
      <c r="AE52" s="72">
        <v>0.22117185409792206</v>
      </c>
      <c r="AF52" s="72">
        <v>3.6646411852096904E-2</v>
      </c>
      <c r="AG52" s="72">
        <v>4.8339942694300198E-2</v>
      </c>
    </row>
    <row r="53" spans="1:33" ht="15.75" x14ac:dyDescent="0.25">
      <c r="A53" s="75" t="s">
        <v>44</v>
      </c>
      <c r="B53" s="75" t="s">
        <v>34</v>
      </c>
      <c r="C53" s="75" t="str">
        <f>TS_Fractions!$C$19</f>
        <v>Q3B4</v>
      </c>
      <c r="D53" s="75" t="str">
        <f>$B34</f>
        <v>P_SOL-CSP</v>
      </c>
      <c r="E53" s="75" t="s">
        <v>168</v>
      </c>
      <c r="F53" s="72">
        <v>0.18201164575101189</v>
      </c>
      <c r="G53" s="72">
        <v>0.1720040549748226</v>
      </c>
      <c r="H53" s="72">
        <v>0.17911816334797723</v>
      </c>
      <c r="I53" s="72">
        <v>0.18779630224998339</v>
      </c>
      <c r="J53" s="72">
        <v>1.8461052251384585E-2</v>
      </c>
      <c r="K53" s="72">
        <v>0.20454687793574247</v>
      </c>
      <c r="L53" s="72">
        <v>0.1804822371236981</v>
      </c>
      <c r="M53" s="72">
        <v>1.8348900520311781E-2</v>
      </c>
      <c r="N53" s="72">
        <v>5.9914439516663767E-2</v>
      </c>
      <c r="O53" s="72">
        <v>0.22055766419441797</v>
      </c>
      <c r="P53" s="72">
        <v>0.18002829876268178</v>
      </c>
      <c r="Q53" s="72">
        <v>0.20541159068391449</v>
      </c>
      <c r="R53" s="72">
        <v>0.23046504553831837</v>
      </c>
      <c r="S53" s="72">
        <v>0.32500550169683912</v>
      </c>
      <c r="T53" s="72">
        <v>0.26123313933323417</v>
      </c>
      <c r="U53" s="72">
        <v>0.25319399652691638</v>
      </c>
      <c r="V53" s="72">
        <v>0.25319399652691638</v>
      </c>
      <c r="W53" s="72">
        <v>5.1227096308369503E-2</v>
      </c>
      <c r="X53" s="72">
        <v>0.19586215845775784</v>
      </c>
      <c r="Y53" s="72">
        <v>4.2669250334071276E-2</v>
      </c>
      <c r="Z53" s="72">
        <v>0.18002829876268178</v>
      </c>
      <c r="AA53" s="72">
        <v>0.2070827575443133</v>
      </c>
      <c r="AB53" s="72">
        <v>7.1467555645430961E-2</v>
      </c>
      <c r="AC53" s="72">
        <v>0.19016237970466471</v>
      </c>
      <c r="AD53" s="72">
        <v>0.17911816334797723</v>
      </c>
      <c r="AE53" s="72">
        <v>7.395942188452001E-2</v>
      </c>
      <c r="AF53" s="72">
        <v>0.23499402826270008</v>
      </c>
      <c r="AG53" s="72">
        <v>0.17962056054474368</v>
      </c>
    </row>
    <row r="54" spans="1:33" ht="15.75" x14ac:dyDescent="0.25">
      <c r="A54" s="75" t="s">
        <v>44</v>
      </c>
      <c r="B54" s="75" t="s">
        <v>34</v>
      </c>
      <c r="C54" s="75" t="str">
        <f>TS_Fractions!$C$20</f>
        <v>Q3B5</v>
      </c>
      <c r="D54" s="75" t="str">
        <f>$B34</f>
        <v>P_SOL-CSP</v>
      </c>
      <c r="E54" s="75" t="s">
        <v>168</v>
      </c>
      <c r="F54" s="72">
        <v>5.9939197092236662E-3</v>
      </c>
      <c r="G54" s="72">
        <v>1.7450873867871527E-2</v>
      </c>
      <c r="H54" s="72">
        <v>5.9557274748677251E-3</v>
      </c>
      <c r="I54" s="72">
        <v>2.6299536054321007E-3</v>
      </c>
      <c r="J54" s="72">
        <v>2.2292013909519376E-3</v>
      </c>
      <c r="K54" s="72">
        <v>1.0617150382759392E-2</v>
      </c>
      <c r="L54" s="72">
        <v>3.5288091637329577E-3</v>
      </c>
      <c r="M54" s="72">
        <v>0</v>
      </c>
      <c r="N54" s="72">
        <v>6.2593619709777788E-4</v>
      </c>
      <c r="O54" s="72">
        <v>2.9027766388118381E-2</v>
      </c>
      <c r="P54" s="72">
        <v>1.9721680977328678E-2</v>
      </c>
      <c r="Q54" s="72">
        <v>4.8457733952744515E-3</v>
      </c>
      <c r="R54" s="72">
        <v>1.3902119267095175E-2</v>
      </c>
      <c r="S54" s="72">
        <v>7.8946171568532401E-3</v>
      </c>
      <c r="T54" s="72">
        <v>9.1157794685727302E-3</v>
      </c>
      <c r="U54" s="72">
        <v>2.0477921563650504E-2</v>
      </c>
      <c r="V54" s="72">
        <v>2.0477921563650504E-2</v>
      </c>
      <c r="W54" s="72">
        <v>4.7318935003740683E-4</v>
      </c>
      <c r="X54" s="72">
        <v>2.7533329777792936E-3</v>
      </c>
      <c r="Y54" s="72">
        <v>1.6935263603540859E-3</v>
      </c>
      <c r="Z54" s="72">
        <v>1.9721680977328678E-2</v>
      </c>
      <c r="AA54" s="72">
        <v>6.0226607150167775E-3</v>
      </c>
      <c r="AB54" s="72">
        <v>2.5321327147023107E-3</v>
      </c>
      <c r="AC54" s="72">
        <v>4.2091399382697216E-2</v>
      </c>
      <c r="AD54" s="72">
        <v>5.9557274748677251E-3</v>
      </c>
      <c r="AE54" s="72">
        <v>3.8740154982342336E-3</v>
      </c>
      <c r="AF54" s="72">
        <v>2.8383281886187922E-3</v>
      </c>
      <c r="AG54" s="72">
        <v>3.7768112544779478E-2</v>
      </c>
    </row>
    <row r="55" spans="1:33" ht="15.75" x14ac:dyDescent="0.25">
      <c r="A55" s="75" t="s">
        <v>44</v>
      </c>
      <c r="B55" s="75" t="s">
        <v>34</v>
      </c>
      <c r="C55" s="75" t="str">
        <f>TS_Fractions!$C$21</f>
        <v>Q4B1</v>
      </c>
      <c r="D55" s="75" t="str">
        <f>$B34</f>
        <v>P_SOL-CSP</v>
      </c>
      <c r="E55" s="75" t="s">
        <v>168</v>
      </c>
      <c r="F55" s="72">
        <v>0</v>
      </c>
      <c r="G55" s="72">
        <v>0</v>
      </c>
      <c r="H55" s="72">
        <v>0</v>
      </c>
      <c r="I55" s="72">
        <v>0</v>
      </c>
      <c r="J55" s="72">
        <v>2.7274718482741137E-3</v>
      </c>
      <c r="K55" s="72">
        <v>0</v>
      </c>
      <c r="L55" s="72">
        <v>1.8291655038198297E-4</v>
      </c>
      <c r="M55" s="72">
        <v>0</v>
      </c>
      <c r="N55" s="72">
        <v>0</v>
      </c>
      <c r="O55" s="72">
        <v>0</v>
      </c>
      <c r="P55" s="72">
        <v>0</v>
      </c>
      <c r="Q55" s="72">
        <v>0</v>
      </c>
      <c r="R55" s="72">
        <v>0</v>
      </c>
      <c r="S55" s="72">
        <v>0</v>
      </c>
      <c r="T55" s="72">
        <v>0</v>
      </c>
      <c r="U55" s="72">
        <v>0</v>
      </c>
      <c r="V55" s="72">
        <v>0</v>
      </c>
      <c r="W55" s="72">
        <v>0</v>
      </c>
      <c r="X55" s="72">
        <v>0</v>
      </c>
      <c r="Y55" s="72">
        <v>0</v>
      </c>
      <c r="Z55" s="72">
        <v>0</v>
      </c>
      <c r="AA55" s="72">
        <v>0</v>
      </c>
      <c r="AB55" s="72">
        <v>0</v>
      </c>
      <c r="AC55" s="72">
        <v>0</v>
      </c>
      <c r="AD55" s="72">
        <v>0</v>
      </c>
      <c r="AE55" s="72">
        <v>1.1558225075398117E-4</v>
      </c>
      <c r="AF55" s="72">
        <v>0</v>
      </c>
      <c r="AG55" s="72">
        <v>1.5213717821379196E-3</v>
      </c>
    </row>
    <row r="56" spans="1:33" ht="15.75" x14ac:dyDescent="0.25">
      <c r="A56" s="75" t="s">
        <v>44</v>
      </c>
      <c r="B56" s="75" t="s">
        <v>34</v>
      </c>
      <c r="C56" s="75" t="str">
        <f>TS_Fractions!$C$22</f>
        <v>Q4B2</v>
      </c>
      <c r="D56" s="75" t="str">
        <f>$B34</f>
        <v>P_SOL-CSP</v>
      </c>
      <c r="E56" s="75" t="s">
        <v>168</v>
      </c>
      <c r="F56" s="72">
        <v>1.0162568879134362E-3</v>
      </c>
      <c r="G56" s="72">
        <v>6.3289706736934054E-5</v>
      </c>
      <c r="H56" s="72">
        <v>2.0020645479490828E-3</v>
      </c>
      <c r="I56" s="72">
        <v>1.5473111843285817E-3</v>
      </c>
      <c r="J56" s="72">
        <v>2.634163600833157E-2</v>
      </c>
      <c r="K56" s="72">
        <v>4.2975252647713258E-5</v>
      </c>
      <c r="L56" s="72">
        <v>5.3819105352227361E-3</v>
      </c>
      <c r="M56" s="72">
        <v>9.9506033220864744E-3</v>
      </c>
      <c r="N56" s="72">
        <v>4.5398522726384808E-3</v>
      </c>
      <c r="O56" s="72">
        <v>3.8010875367572699E-6</v>
      </c>
      <c r="P56" s="72">
        <v>0</v>
      </c>
      <c r="Q56" s="72">
        <v>3.1272282659650218E-5</v>
      </c>
      <c r="R56" s="72">
        <v>0</v>
      </c>
      <c r="S56" s="72">
        <v>0</v>
      </c>
      <c r="T56" s="72">
        <v>7.197947205066052E-5</v>
      </c>
      <c r="U56" s="72">
        <v>6.4506443037201279E-6</v>
      </c>
      <c r="V56" s="72">
        <v>6.4506443037201279E-6</v>
      </c>
      <c r="W56" s="72">
        <v>1.0881277356693808E-3</v>
      </c>
      <c r="X56" s="72">
        <v>6.0766284788254997E-5</v>
      </c>
      <c r="Y56" s="72">
        <v>8.9079468268494678E-5</v>
      </c>
      <c r="Z56" s="72">
        <v>0</v>
      </c>
      <c r="AA56" s="72">
        <v>1.1348833490884122E-5</v>
      </c>
      <c r="AB56" s="72">
        <v>2.6864763150979067E-3</v>
      </c>
      <c r="AC56" s="72">
        <v>0</v>
      </c>
      <c r="AD56" s="72">
        <v>2.0020645479490828E-3</v>
      </c>
      <c r="AE56" s="72">
        <v>1.0655781075517182E-3</v>
      </c>
      <c r="AF56" s="72">
        <v>0</v>
      </c>
      <c r="AG56" s="72">
        <v>2.3069947156534097E-5</v>
      </c>
    </row>
    <row r="57" spans="1:33" ht="15.75" x14ac:dyDescent="0.25">
      <c r="A57" s="75" t="s">
        <v>44</v>
      </c>
      <c r="B57" s="75" t="s">
        <v>34</v>
      </c>
      <c r="C57" s="75" t="str">
        <f>TS_Fractions!$C$23</f>
        <v>Q4B3</v>
      </c>
      <c r="D57" s="75" t="str">
        <f>$B34</f>
        <v>P_SOL-CSP</v>
      </c>
      <c r="E57" s="75" t="s">
        <v>168</v>
      </c>
      <c r="F57" s="72">
        <v>5.7381963319941588E-2</v>
      </c>
      <c r="G57" s="72">
        <v>4.3629925202124324E-2</v>
      </c>
      <c r="H57" s="72">
        <v>5.821093833950134E-2</v>
      </c>
      <c r="I57" s="72">
        <v>6.0338512425183136E-2</v>
      </c>
      <c r="J57" s="72">
        <v>0.17722128581748134</v>
      </c>
      <c r="K57" s="72">
        <v>4.9627666191053871E-3</v>
      </c>
      <c r="L57" s="72">
        <v>4.7616301029924493E-2</v>
      </c>
      <c r="M57" s="72">
        <v>0.20911935598405895</v>
      </c>
      <c r="N57" s="72">
        <v>0.20763624316713603</v>
      </c>
      <c r="O57" s="72">
        <v>2.8184063798861311E-3</v>
      </c>
      <c r="P57" s="72">
        <v>4.0109274958561446E-2</v>
      </c>
      <c r="Q57" s="72">
        <v>1.8512271561493519E-2</v>
      </c>
      <c r="R57" s="72">
        <v>1.0574888764631222E-2</v>
      </c>
      <c r="S57" s="72">
        <v>8.7811262735511646E-3</v>
      </c>
      <c r="T57" s="72">
        <v>8.0577889418451468E-3</v>
      </c>
      <c r="U57" s="72">
        <v>6.7746651291300782E-3</v>
      </c>
      <c r="V57" s="72">
        <v>6.7746651291300782E-3</v>
      </c>
      <c r="W57" s="72">
        <v>0.21363843466815163</v>
      </c>
      <c r="X57" s="72">
        <v>4.7274328162693051E-2</v>
      </c>
      <c r="Y57" s="72">
        <v>0.19906552799020899</v>
      </c>
      <c r="Z57" s="72">
        <v>4.0109274958561446E-2</v>
      </c>
      <c r="AA57" s="72">
        <v>0.21703865934932834</v>
      </c>
      <c r="AB57" s="72">
        <v>0.18706840144628695</v>
      </c>
      <c r="AC57" s="72">
        <v>1.8010164262072241E-2</v>
      </c>
      <c r="AD57" s="72">
        <v>5.821093833950134E-2</v>
      </c>
      <c r="AE57" s="72">
        <v>0.10808882547043613</v>
      </c>
      <c r="AF57" s="72">
        <v>5.7938398921358819E-3</v>
      </c>
      <c r="AG57" s="72">
        <v>1.6552687084813215E-2</v>
      </c>
    </row>
    <row r="58" spans="1:33" ht="15.75" x14ac:dyDescent="0.25">
      <c r="A58" s="75" t="s">
        <v>44</v>
      </c>
      <c r="B58" s="75" t="s">
        <v>34</v>
      </c>
      <c r="C58" s="75" t="str">
        <f>TS_Fractions!$C$24</f>
        <v>Q4B4</v>
      </c>
      <c r="D58" s="75" t="str">
        <f>$B34</f>
        <v>P_SOL-CSP</v>
      </c>
      <c r="E58" s="75" t="s">
        <v>168</v>
      </c>
      <c r="F58" s="72">
        <v>0.1857010710027216</v>
      </c>
      <c r="G58" s="72">
        <v>0.1732781590857472</v>
      </c>
      <c r="H58" s="72">
        <v>0.18922967256923404</v>
      </c>
      <c r="I58" s="72">
        <v>0.18544884847185863</v>
      </c>
      <c r="J58" s="72">
        <v>8.9780477931938801E-2</v>
      </c>
      <c r="K58" s="72">
        <v>0.19590405210747169</v>
      </c>
      <c r="L58" s="72">
        <v>0.1968897132258525</v>
      </c>
      <c r="M58" s="72">
        <v>2.6258701858777541E-2</v>
      </c>
      <c r="N58" s="72">
        <v>4.5165664211225975E-2</v>
      </c>
      <c r="O58" s="72">
        <v>0.16040557395957672</v>
      </c>
      <c r="P58" s="72">
        <v>0.186952464099708</v>
      </c>
      <c r="Q58" s="72">
        <v>0.20027630091681664</v>
      </c>
      <c r="R58" s="72">
        <v>0.18305509331329284</v>
      </c>
      <c r="S58" s="72">
        <v>0.12121106825578841</v>
      </c>
      <c r="T58" s="72">
        <v>0.15831780189121511</v>
      </c>
      <c r="U58" s="72">
        <v>0.14852859092036719</v>
      </c>
      <c r="V58" s="72">
        <v>0.14852859092036719</v>
      </c>
      <c r="W58" s="72">
        <v>3.1149362449085109E-2</v>
      </c>
      <c r="X58" s="72">
        <v>0.19586215845775784</v>
      </c>
      <c r="Y58" s="72">
        <v>1.9349555547943927E-2</v>
      </c>
      <c r="Z58" s="72">
        <v>0.186952464099708</v>
      </c>
      <c r="AA58" s="72">
        <v>1.020971464993151E-2</v>
      </c>
      <c r="AB58" s="72">
        <v>3.5498160582010586E-2</v>
      </c>
      <c r="AC58" s="72">
        <v>0.197153643664395</v>
      </c>
      <c r="AD58" s="72">
        <v>0.18922967256923404</v>
      </c>
      <c r="AE58" s="72">
        <v>3.7021029625884782E-3</v>
      </c>
      <c r="AF58" s="72">
        <v>0.19058826016340363</v>
      </c>
      <c r="AG58" s="72">
        <v>0.18478949753883703</v>
      </c>
    </row>
    <row r="59" spans="1:33" ht="15.75" x14ac:dyDescent="0.25">
      <c r="A59" s="76" t="s">
        <v>44</v>
      </c>
      <c r="B59" s="76" t="s">
        <v>34</v>
      </c>
      <c r="C59" s="76" t="str">
        <f>TS_Fractions!$C$25</f>
        <v>Q4B5</v>
      </c>
      <c r="D59" s="76" t="str">
        <f>$B34</f>
        <v>P_SOL-CSP</v>
      </c>
      <c r="E59" s="76" t="s">
        <v>168</v>
      </c>
      <c r="F59" s="73">
        <v>5.3192232877951502E-3</v>
      </c>
      <c r="G59" s="73">
        <v>9.9881150342471976E-3</v>
      </c>
      <c r="H59" s="73">
        <v>5.7787257723976989E-3</v>
      </c>
      <c r="I59" s="73">
        <v>3.5953788992018581E-3</v>
      </c>
      <c r="J59" s="73">
        <v>2.7314195048966157E-2</v>
      </c>
      <c r="K59" s="73">
        <v>3.4905239141468488E-4</v>
      </c>
      <c r="L59" s="73">
        <v>3.7683783631540248E-3</v>
      </c>
      <c r="M59" s="73">
        <v>0</v>
      </c>
      <c r="N59" s="73">
        <v>6.75467448552319E-4</v>
      </c>
      <c r="O59" s="73">
        <v>7.8222380361689099E-4</v>
      </c>
      <c r="P59" s="73">
        <v>1.9754650140032647E-2</v>
      </c>
      <c r="Q59" s="73">
        <v>8.7194482239260067E-4</v>
      </c>
      <c r="R59" s="73">
        <v>1.7678743108604637E-3</v>
      </c>
      <c r="S59" s="73">
        <v>2.0079907909750284E-3</v>
      </c>
      <c r="T59" s="73">
        <v>1.9051088526452015E-4</v>
      </c>
      <c r="U59" s="73">
        <v>8.1625460612458583E-4</v>
      </c>
      <c r="V59" s="73">
        <v>8.1625460612458583E-4</v>
      </c>
      <c r="W59" s="73">
        <v>3.1452723032176512E-4</v>
      </c>
      <c r="X59" s="73">
        <v>2.3035946142456673E-3</v>
      </c>
      <c r="Y59" s="73">
        <v>1.0278400184826305E-4</v>
      </c>
      <c r="Z59" s="73">
        <v>1.9754650140032647E-2</v>
      </c>
      <c r="AA59" s="73">
        <v>1.3743380239831783E-4</v>
      </c>
      <c r="AB59" s="73">
        <v>1.7794108064461103E-4</v>
      </c>
      <c r="AC59" s="73">
        <v>1.8751725446179271E-2</v>
      </c>
      <c r="AD59" s="73">
        <v>5.7787257723976989E-3</v>
      </c>
      <c r="AE59" s="73">
        <v>6.2476892299449289E-6</v>
      </c>
      <c r="AF59" s="73">
        <v>7.9249240006832428E-5</v>
      </c>
      <c r="AG59" s="73">
        <v>8.0275176837897103E-3</v>
      </c>
    </row>
    <row r="62" spans="1:33" ht="18.75" x14ac:dyDescent="0.25">
      <c r="A62" s="83" t="s">
        <v>136</v>
      </c>
      <c r="B62" s="26" t="s">
        <v>141</v>
      </c>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spans="1:33" x14ac:dyDescent="0.25">
      <c r="A63" s="83" t="s">
        <v>137</v>
      </c>
      <c r="B63" s="81" t="s">
        <v>142</v>
      </c>
      <c r="C63"/>
      <c r="D63"/>
      <c r="E63"/>
      <c r="F63"/>
      <c r="G63" s="82"/>
      <c r="H63"/>
      <c r="I63"/>
      <c r="J63"/>
      <c r="K63"/>
      <c r="L63"/>
      <c r="M63"/>
      <c r="N63"/>
      <c r="O63"/>
      <c r="P63"/>
      <c r="Q63"/>
      <c r="R63"/>
      <c r="S63"/>
      <c r="T63"/>
      <c r="U63"/>
      <c r="V63"/>
      <c r="W63"/>
      <c r="X63"/>
      <c r="Y63"/>
      <c r="Z63"/>
      <c r="AA63"/>
      <c r="AB63"/>
      <c r="AC63"/>
      <c r="AD63"/>
      <c r="AE63"/>
      <c r="AF63"/>
      <c r="AG63"/>
    </row>
    <row r="64" spans="1:33" x14ac:dyDescent="0.25">
      <c r="A64" s="83" t="s">
        <v>147</v>
      </c>
      <c r="B64" s="81" t="s">
        <v>143</v>
      </c>
      <c r="C64"/>
      <c r="D64"/>
      <c r="E64"/>
      <c r="F64"/>
      <c r="G64" s="82"/>
      <c r="H64"/>
      <c r="I64"/>
      <c r="J64"/>
      <c r="K64"/>
      <c r="L64"/>
      <c r="M64"/>
      <c r="N64"/>
      <c r="O64"/>
      <c r="P64"/>
      <c r="Q64"/>
      <c r="R64"/>
      <c r="S64"/>
      <c r="T64"/>
      <c r="U64"/>
      <c r="V64"/>
      <c r="W64"/>
      <c r="X64"/>
      <c r="Y64"/>
      <c r="Z64"/>
      <c r="AA64"/>
      <c r="AB64"/>
      <c r="AC64"/>
      <c r="AD64"/>
      <c r="AE64"/>
      <c r="AF64"/>
      <c r="AG64"/>
    </row>
    <row r="66" spans="1:33" x14ac:dyDescent="0.25">
      <c r="A66" s="22" t="s">
        <v>24</v>
      </c>
      <c r="B66" s="22"/>
    </row>
    <row r="67" spans="1:33" x14ac:dyDescent="0.25">
      <c r="A67" s="24" t="s">
        <v>20</v>
      </c>
      <c r="B67" s="24" t="s">
        <v>33</v>
      </c>
      <c r="C67" s="24" t="s">
        <v>23</v>
      </c>
      <c r="D67" s="24" t="s">
        <v>132</v>
      </c>
      <c r="E67" s="24" t="s">
        <v>22</v>
      </c>
      <c r="F67" s="24" t="str">
        <f>Legend!$A$44</f>
        <v>AFE</v>
      </c>
      <c r="G67" s="24" t="str">
        <f>Legend!$A$45</f>
        <v>AFN</v>
      </c>
      <c r="H67" s="24" t="str">
        <f>Legend!$A$46</f>
        <v>AFW</v>
      </c>
      <c r="I67" s="24" t="str">
        <f>Legend!$A$47</f>
        <v>AFZ</v>
      </c>
      <c r="J67" s="24" t="str">
        <f>Legend!$A$48</f>
        <v>ANZ</v>
      </c>
      <c r="K67" s="24" t="str">
        <f>Legend!$A$49</f>
        <v>ASC</v>
      </c>
      <c r="L67" s="24" t="str">
        <f>Legend!$A$50</f>
        <v>ASE</v>
      </c>
      <c r="M67" s="24" t="str">
        <f>Legend!$A$51</f>
        <v>ASO</v>
      </c>
      <c r="N67" s="24" t="str">
        <f>Legend!$A$52</f>
        <v>BRA</v>
      </c>
      <c r="O67" s="24" t="str">
        <f>Legend!$A$53</f>
        <v>CAN</v>
      </c>
      <c r="P67" s="24" t="str">
        <f>Legend!$A$54</f>
        <v>CHL</v>
      </c>
      <c r="Q67" s="24" t="str">
        <f>Legend!$A$55</f>
        <v>CHN</v>
      </c>
      <c r="R67" s="24" t="str">
        <f>Legend!$A$56</f>
        <v>ENE</v>
      </c>
      <c r="S67" s="24" t="str">
        <f>Legend!$A$57</f>
        <v>ENW</v>
      </c>
      <c r="T67" s="24" t="str">
        <f>Legend!$A$58</f>
        <v>EUE</v>
      </c>
      <c r="U67" s="24" t="str">
        <f>Legend!$A$59</f>
        <v>EUM</v>
      </c>
      <c r="V67" s="24" t="str">
        <f>Legend!$A$60</f>
        <v>EUW</v>
      </c>
      <c r="W67" s="24" t="str">
        <f>Legend!$A$61</f>
        <v>IDN</v>
      </c>
      <c r="X67" s="24" t="str">
        <f>Legend!$A$62</f>
        <v>IND</v>
      </c>
      <c r="Y67" s="24" t="str">
        <f>Legend!$A$63</f>
        <v>JPN</v>
      </c>
      <c r="Z67" s="24" t="str">
        <f>Legend!$A$64</f>
        <v>LAM</v>
      </c>
      <c r="AA67" s="24" t="str">
        <f>Legend!$A$65</f>
        <v>MDA</v>
      </c>
      <c r="AB67" s="24" t="str">
        <f>Legend!$A$66</f>
        <v>MEA</v>
      </c>
      <c r="AC67" s="24" t="str">
        <f>Legend!$A$67</f>
        <v>MEX</v>
      </c>
      <c r="AD67" s="24" t="str">
        <f>Legend!$A$68</f>
        <v>NIG</v>
      </c>
      <c r="AE67" s="24" t="str">
        <f>Legend!$A$69</f>
        <v>RUS</v>
      </c>
      <c r="AF67" s="24" t="str">
        <f>Legend!$A$70</f>
        <v>SKT</v>
      </c>
      <c r="AG67" s="24" t="str">
        <f>Legend!$A$71</f>
        <v>USA</v>
      </c>
    </row>
    <row r="68" spans="1:33" ht="51" x14ac:dyDescent="0.25">
      <c r="A68" s="27" t="s">
        <v>32</v>
      </c>
      <c r="B68" s="27"/>
      <c r="C68" s="27" t="s">
        <v>28</v>
      </c>
      <c r="D68" s="27" t="s">
        <v>133</v>
      </c>
      <c r="E68" s="27" t="s">
        <v>29</v>
      </c>
      <c r="F68" s="27" t="str">
        <f>Legend!$B$44</f>
        <v>Eastern Africa</v>
      </c>
      <c r="G68" s="27" t="str">
        <f>Legend!$B$45</f>
        <v>Northern Africa</v>
      </c>
      <c r="H68" s="27" t="str">
        <f>Legend!$B$46</f>
        <v>Western Africa</v>
      </c>
      <c r="I68" s="27" t="str">
        <f>Legend!$B$47</f>
        <v>Southern Africa</v>
      </c>
      <c r="J68" s="27" t="str">
        <f>Legend!$B$48</f>
        <v>Australia and New Zealand</v>
      </c>
      <c r="K68" s="27" t="str">
        <f>Legend!$B$49</f>
        <v>Central Asia</v>
      </c>
      <c r="L68" s="27" t="str">
        <f>Legend!$B$50</f>
        <v>Southeast Asia</v>
      </c>
      <c r="M68" s="27" t="str">
        <f>Legend!$B$51</f>
        <v>South Asia</v>
      </c>
      <c r="N68" s="27" t="str">
        <f>Legend!$B$52</f>
        <v>Brazil</v>
      </c>
      <c r="O68" s="27" t="str">
        <f>Legend!$B$53</f>
        <v>Canada</v>
      </c>
      <c r="P68" s="27" t="str">
        <f>Legend!$B$54</f>
        <v>Chile</v>
      </c>
      <c r="Q68" s="27" t="str">
        <f>Legend!$B$55</f>
        <v>China</v>
      </c>
      <c r="R68" s="27" t="str">
        <f>Legend!$B$56</f>
        <v>Non-EU Eastern Europe</v>
      </c>
      <c r="S68" s="27" t="str">
        <f>Legend!$B$57</f>
        <v>Non-EU Western Europe</v>
      </c>
      <c r="T68" s="27" t="str">
        <f>Legend!$B$58</f>
        <v>Eastern Europe Union</v>
      </c>
      <c r="U68" s="27" t="str">
        <f>Legend!$B$59</f>
        <v>Mediterranean- Europe Union</v>
      </c>
      <c r="V68" s="27" t="str">
        <f>Legend!$B$60</f>
        <v>Western Europe Union</v>
      </c>
      <c r="W68" s="27" t="str">
        <f>Legend!$B$61</f>
        <v>Indonesia, Philippines, Vietnam</v>
      </c>
      <c r="X68" s="27" t="str">
        <f>Legend!$B$62</f>
        <v>India</v>
      </c>
      <c r="Y68" s="27" t="str">
        <f>Legend!$B$63</f>
        <v>Japan</v>
      </c>
      <c r="Z68" s="27" t="str">
        <f>Legend!$B$64</f>
        <v>Latin America</v>
      </c>
      <c r="AA68" s="27" t="str">
        <f>Legend!$B$65</f>
        <v>Mediterranean Asia</v>
      </c>
      <c r="AB68" s="27" t="str">
        <f>Legend!$B$66</f>
        <v>Middle East (Gulf States)</v>
      </c>
      <c r="AC68" s="27" t="str">
        <f>Legend!$B$67</f>
        <v>Mexico</v>
      </c>
      <c r="AD68" s="27" t="str">
        <f>Legend!$B$68</f>
        <v>Nigeria</v>
      </c>
      <c r="AE68" s="27" t="str">
        <f>Legend!$B$69</f>
        <v>Russia Federation</v>
      </c>
      <c r="AF68" s="27" t="str">
        <f>Legend!$B$70</f>
        <v>South Korea, Taiwan</v>
      </c>
      <c r="AG68" s="27" t="str">
        <f>Legend!$B$71</f>
        <v>United States</v>
      </c>
    </row>
    <row r="69" spans="1:33" ht="15.75" x14ac:dyDescent="0.25">
      <c r="A69" s="75" t="s">
        <v>44</v>
      </c>
      <c r="B69" s="75" t="s">
        <v>34</v>
      </c>
      <c r="C69" s="75" t="str">
        <f>TS_Fractions!$C$6</f>
        <v>Q1B1</v>
      </c>
      <c r="D69" s="75" t="str">
        <f>$B63</f>
        <v>P_WIN-ON</v>
      </c>
      <c r="E69" s="75" t="s">
        <v>168</v>
      </c>
      <c r="F69" s="72">
        <v>5.1790239785315974E-2</v>
      </c>
      <c r="G69" s="72">
        <v>5.1939058824487537E-2</v>
      </c>
      <c r="H69" s="72">
        <v>0.1138435501740367</v>
      </c>
      <c r="I69" s="72">
        <v>2.7161385942238773E-2</v>
      </c>
      <c r="J69" s="72">
        <v>4.0890065575850579E-2</v>
      </c>
      <c r="K69" s="72">
        <v>3.7242677699226227E-2</v>
      </c>
      <c r="L69" s="72">
        <v>0.13951698258443182</v>
      </c>
      <c r="M69" s="72">
        <v>3.4353776401505574E-2</v>
      </c>
      <c r="N69" s="72">
        <v>3.1180676590603692E-2</v>
      </c>
      <c r="O69" s="72">
        <v>5.2434140060419902E-2</v>
      </c>
      <c r="P69" s="72">
        <v>4.4900375086852157E-2</v>
      </c>
      <c r="Q69" s="72">
        <v>4.7718081193722235E-2</v>
      </c>
      <c r="R69" s="72">
        <v>3.0752791127186818E-2</v>
      </c>
      <c r="S69" s="72">
        <v>5.3117311792351199E-2</v>
      </c>
      <c r="T69" s="72">
        <v>4.9171191147969175E-2</v>
      </c>
      <c r="U69" s="72">
        <v>5.4458494986426111E-2</v>
      </c>
      <c r="V69" s="72">
        <v>5.4458494986426111E-2</v>
      </c>
      <c r="W69" s="72">
        <v>6.3951950715839907E-3</v>
      </c>
      <c r="X69" s="72">
        <v>3.3942202612482555E-2</v>
      </c>
      <c r="Y69" s="72">
        <v>4.9530061945633662E-2</v>
      </c>
      <c r="Z69" s="72">
        <v>4.4900375086852157E-2</v>
      </c>
      <c r="AA69" s="72">
        <v>3.6700787092432477E-2</v>
      </c>
      <c r="AB69" s="72">
        <v>0.13857225795601813</v>
      </c>
      <c r="AC69" s="72">
        <v>5.6509037742389294E-2</v>
      </c>
      <c r="AD69" s="72">
        <v>0.1138435501740367</v>
      </c>
      <c r="AE69" s="72">
        <v>4.6940369642119437E-2</v>
      </c>
      <c r="AF69" s="72">
        <v>0.16986976651234054</v>
      </c>
      <c r="AG69" s="72">
        <v>4.773597990911406E-2</v>
      </c>
    </row>
    <row r="70" spans="1:33" ht="15.75" x14ac:dyDescent="0.25">
      <c r="A70" s="75" t="s">
        <v>44</v>
      </c>
      <c r="B70" s="75" t="s">
        <v>34</v>
      </c>
      <c r="C70" s="75" t="str">
        <f>TS_Fractions!$C$7</f>
        <v>Q1B2</v>
      </c>
      <c r="D70" s="75" t="str">
        <f>$B63</f>
        <v>P_WIN-ON</v>
      </c>
      <c r="E70" s="75" t="s">
        <v>168</v>
      </c>
      <c r="F70" s="72">
        <v>3.6215024465263916E-2</v>
      </c>
      <c r="G70" s="72">
        <v>3.9180087657862239E-2</v>
      </c>
      <c r="H70" s="72">
        <v>4.9100740966272559E-2</v>
      </c>
      <c r="I70" s="72">
        <v>1.794510426358711E-2</v>
      </c>
      <c r="J70" s="72">
        <v>6.4600787322095482E-2</v>
      </c>
      <c r="K70" s="72">
        <v>2.7285142101690456E-2</v>
      </c>
      <c r="L70" s="72">
        <v>3.5438504677210762E-2</v>
      </c>
      <c r="M70" s="72">
        <v>1.803642355560944E-2</v>
      </c>
      <c r="N70" s="72">
        <v>2.2367844102321743E-2</v>
      </c>
      <c r="O70" s="72">
        <v>3.9882544422954969E-2</v>
      </c>
      <c r="P70" s="72">
        <v>3.3541365341068996E-2</v>
      </c>
      <c r="Q70" s="72">
        <v>3.6227959412923658E-2</v>
      </c>
      <c r="R70" s="72">
        <v>2.4222582340581895E-2</v>
      </c>
      <c r="S70" s="72">
        <v>4.2089010958314806E-2</v>
      </c>
      <c r="T70" s="72">
        <v>3.8273591529692619E-2</v>
      </c>
      <c r="U70" s="72">
        <v>4.2390035851292099E-2</v>
      </c>
      <c r="V70" s="72">
        <v>4.2390035851292099E-2</v>
      </c>
      <c r="W70" s="72">
        <v>4.2744446132029455E-3</v>
      </c>
      <c r="X70" s="72">
        <v>2.264914151304535E-2</v>
      </c>
      <c r="Y70" s="72">
        <v>0.13469290018757232</v>
      </c>
      <c r="Z70" s="72">
        <v>3.3541365341068996E-2</v>
      </c>
      <c r="AA70" s="72">
        <v>2.9932662391059989E-2</v>
      </c>
      <c r="AB70" s="72">
        <v>2.8024028704854858E-2</v>
      </c>
      <c r="AC70" s="72">
        <v>4.4227811489918341E-2</v>
      </c>
      <c r="AD70" s="72">
        <v>4.9100740966272559E-2</v>
      </c>
      <c r="AE70" s="72">
        <v>3.6390701297151627E-2</v>
      </c>
      <c r="AF70" s="72">
        <v>3.0183527493357454E-2</v>
      </c>
      <c r="AG70" s="72">
        <v>3.6485625596755188E-2</v>
      </c>
    </row>
    <row r="71" spans="1:33" ht="15.75" x14ac:dyDescent="0.25">
      <c r="A71" s="75" t="s">
        <v>44</v>
      </c>
      <c r="B71" s="75" t="s">
        <v>34</v>
      </c>
      <c r="C71" s="75" t="str">
        <f>TS_Fractions!$C$8</f>
        <v>Q1B3</v>
      </c>
      <c r="D71" s="75" t="str">
        <f>$B63</f>
        <v>P_WIN-ON</v>
      </c>
      <c r="E71" s="75" t="s">
        <v>168</v>
      </c>
      <c r="F71" s="72">
        <v>4.7965305955017495E-2</v>
      </c>
      <c r="G71" s="72">
        <v>4.3443985947196111E-2</v>
      </c>
      <c r="H71" s="72">
        <v>4.9607318175452747E-2</v>
      </c>
      <c r="I71" s="72">
        <v>9.6233443708609284E-2</v>
      </c>
      <c r="J71" s="72">
        <v>3.7704115465341907E-2</v>
      </c>
      <c r="K71" s="72">
        <v>3.0727310833108781E-2</v>
      </c>
      <c r="L71" s="72">
        <v>3.6838544368162293E-2</v>
      </c>
      <c r="M71" s="72">
        <v>1.9213793527213731E-2</v>
      </c>
      <c r="N71" s="72">
        <v>2.8973695851885823E-2</v>
      </c>
      <c r="O71" s="72">
        <v>4.8181976671394337E-2</v>
      </c>
      <c r="P71" s="72">
        <v>4.195422365730956E-2</v>
      </c>
      <c r="Q71" s="72">
        <v>9.8370294432467476E-2</v>
      </c>
      <c r="R71" s="72">
        <v>2.8416269275268191E-2</v>
      </c>
      <c r="S71" s="72">
        <v>4.8428001475842815E-2</v>
      </c>
      <c r="T71" s="72">
        <v>0.14782823682399598</v>
      </c>
      <c r="U71" s="72">
        <v>5.1369778895628132E-2</v>
      </c>
      <c r="V71" s="72">
        <v>5.1369778895628132E-2</v>
      </c>
      <c r="W71" s="72">
        <v>0.1983364262990456</v>
      </c>
      <c r="X71" s="72">
        <v>1.8250393383911892E-2</v>
      </c>
      <c r="Y71" s="72">
        <v>4.7788408232600853E-2</v>
      </c>
      <c r="Z71" s="72">
        <v>4.195422365730956E-2</v>
      </c>
      <c r="AA71" s="72">
        <v>3.6687455894796286E-2</v>
      </c>
      <c r="AB71" s="72">
        <v>3.0193868197750443E-2</v>
      </c>
      <c r="AC71" s="72">
        <v>0.12140460167860978</v>
      </c>
      <c r="AD71" s="72">
        <v>4.9607318175452747E-2</v>
      </c>
      <c r="AE71" s="72">
        <v>4.1693807934572273E-2</v>
      </c>
      <c r="AF71" s="72">
        <v>3.6411618723573076E-2</v>
      </c>
      <c r="AG71" s="72">
        <v>9.9457159328360495E-2</v>
      </c>
    </row>
    <row r="72" spans="1:33" ht="15.75" x14ac:dyDescent="0.25">
      <c r="A72" s="75" t="s">
        <v>44</v>
      </c>
      <c r="B72" s="75" t="s">
        <v>34</v>
      </c>
      <c r="C72" s="75" t="str">
        <f>TS_Fractions!$C$9</f>
        <v>Q1B4</v>
      </c>
      <c r="D72" s="75" t="str">
        <f>$B63</f>
        <v>P_WIN-ON</v>
      </c>
      <c r="E72" s="75" t="s">
        <v>168</v>
      </c>
      <c r="F72" s="72">
        <v>4.4696629814720841E-2</v>
      </c>
      <c r="G72" s="72">
        <v>0.10111533276136783</v>
      </c>
      <c r="H72" s="72">
        <v>3.7024834259198086E-2</v>
      </c>
      <c r="I72" s="72">
        <v>1.813099968068228E-2</v>
      </c>
      <c r="J72" s="72">
        <v>3.7662821994318363E-2</v>
      </c>
      <c r="K72" s="72">
        <v>0.11674461327032162</v>
      </c>
      <c r="L72" s="72">
        <v>3.5555174651456724E-2</v>
      </c>
      <c r="M72" s="72">
        <v>2.6952375500199705E-2</v>
      </c>
      <c r="N72" s="72">
        <v>8.5837131132328381E-2</v>
      </c>
      <c r="O72" s="72">
        <v>0.10100908244166151</v>
      </c>
      <c r="P72" s="72">
        <v>0.11431447264361205</v>
      </c>
      <c r="Q72" s="72">
        <v>4.5601794455739551E-2</v>
      </c>
      <c r="R72" s="72">
        <v>3.0144692825749601E-2</v>
      </c>
      <c r="S72" s="72">
        <v>4.7467280458309516E-2</v>
      </c>
      <c r="T72" s="72">
        <v>4.7197131629270583E-2</v>
      </c>
      <c r="U72" s="72">
        <v>5.368324646070452E-2</v>
      </c>
      <c r="V72" s="72">
        <v>5.368324646070452E-2</v>
      </c>
      <c r="W72" s="72">
        <v>5.793972611538095E-3</v>
      </c>
      <c r="X72" s="72">
        <v>1.4759123378840352E-2</v>
      </c>
      <c r="Y72" s="72">
        <v>5.0739940242187184E-2</v>
      </c>
      <c r="Z72" s="72">
        <v>0.11431447264361205</v>
      </c>
      <c r="AA72" s="72">
        <v>3.6420831942072456E-2</v>
      </c>
      <c r="AB72" s="72">
        <v>3.4073835426572205E-2</v>
      </c>
      <c r="AC72" s="72">
        <v>6.0423206431484314E-2</v>
      </c>
      <c r="AD72" s="72">
        <v>3.7024834259198086E-2</v>
      </c>
      <c r="AE72" s="72">
        <v>4.5761003961900991E-2</v>
      </c>
      <c r="AF72" s="72">
        <v>3.9530497311699685E-2</v>
      </c>
      <c r="AG72" s="72">
        <v>4.3240881729980987E-2</v>
      </c>
    </row>
    <row r="73" spans="1:33" ht="15.75" x14ac:dyDescent="0.25">
      <c r="A73" s="75" t="s">
        <v>44</v>
      </c>
      <c r="B73" s="75" t="s">
        <v>34</v>
      </c>
      <c r="C73" s="75" t="str">
        <f>TS_Fractions!$C$10</f>
        <v>Q1B5</v>
      </c>
      <c r="D73" s="75" t="str">
        <f>$B63</f>
        <v>P_WIN-ON</v>
      </c>
      <c r="E73" s="75" t="s">
        <v>168</v>
      </c>
      <c r="F73" s="72">
        <v>0.10571831307859345</v>
      </c>
      <c r="G73" s="72">
        <v>4.9458602260162847E-2</v>
      </c>
      <c r="H73" s="72">
        <v>5.4337855349414668E-2</v>
      </c>
      <c r="I73" s="72">
        <v>2.7235744109076837E-2</v>
      </c>
      <c r="J73" s="72">
        <v>4.3786961389194454E-2</v>
      </c>
      <c r="K73" s="72">
        <v>3.7560272643237705E-2</v>
      </c>
      <c r="L73" s="72">
        <v>4.2963718016075264E-2</v>
      </c>
      <c r="M73" s="72">
        <v>0.10722472824077497</v>
      </c>
      <c r="N73" s="72">
        <v>3.4530760173477983E-2</v>
      </c>
      <c r="O73" s="72">
        <v>5.273157453122064E-2</v>
      </c>
      <c r="P73" s="72">
        <v>4.9086625125592011E-2</v>
      </c>
      <c r="Q73" s="72">
        <v>4.8453401162004348E-2</v>
      </c>
      <c r="R73" s="72">
        <v>0.20154909138683691</v>
      </c>
      <c r="S73" s="72">
        <v>0.14966545940658424</v>
      </c>
      <c r="T73" s="72">
        <v>4.9981701613515207E-2</v>
      </c>
      <c r="U73" s="72">
        <v>0.10157362512083515</v>
      </c>
      <c r="V73" s="72">
        <v>0.10157362512083515</v>
      </c>
      <c r="W73" s="72">
        <v>5.9051575870260383E-3</v>
      </c>
      <c r="X73" s="72">
        <v>9.684993152025044E-2</v>
      </c>
      <c r="Y73" s="72">
        <v>4.9276665606237488E-2</v>
      </c>
      <c r="Z73" s="72">
        <v>4.9086625125592011E-2</v>
      </c>
      <c r="AA73" s="72">
        <v>0.16102313737516782</v>
      </c>
      <c r="AB73" s="72">
        <v>4.1396124291580877E-2</v>
      </c>
      <c r="AC73" s="72">
        <v>6.222862754489606E-2</v>
      </c>
      <c r="AD73" s="72">
        <v>5.4337855349414668E-2</v>
      </c>
      <c r="AE73" s="72">
        <v>0.110803324099723</v>
      </c>
      <c r="AF73" s="72">
        <v>3.88409931610188E-2</v>
      </c>
      <c r="AG73" s="72">
        <v>4.6207005402513379E-2</v>
      </c>
    </row>
    <row r="74" spans="1:33" ht="15.75" x14ac:dyDescent="0.25">
      <c r="A74" s="75" t="s">
        <v>44</v>
      </c>
      <c r="B74" s="75" t="s">
        <v>34</v>
      </c>
      <c r="C74" s="75" t="str">
        <f>TS_Fractions!$C$11</f>
        <v>Q2B1</v>
      </c>
      <c r="D74" s="75" t="str">
        <f>$B63</f>
        <v>P_WIN-ON</v>
      </c>
      <c r="E74" s="75" t="s">
        <v>168</v>
      </c>
      <c r="F74" s="72">
        <v>3.2180138219639873E-2</v>
      </c>
      <c r="G74" s="72">
        <v>5.0221521412605351E-2</v>
      </c>
      <c r="H74" s="72">
        <v>5.3039539447693657E-2</v>
      </c>
      <c r="I74" s="72">
        <v>3.666692120302404E-2</v>
      </c>
      <c r="J74" s="72">
        <v>4.2378155866606516E-2</v>
      </c>
      <c r="K74" s="72">
        <v>3.8199378450818916E-2</v>
      </c>
      <c r="L74" s="72">
        <v>1.9307395314320606E-2</v>
      </c>
      <c r="M74" s="72">
        <v>3.2113786850797403E-2</v>
      </c>
      <c r="N74" s="72">
        <v>3.2171446296774625E-2</v>
      </c>
      <c r="O74" s="72">
        <v>3.2441672006203993E-2</v>
      </c>
      <c r="P74" s="72">
        <v>4.2717149033368762E-2</v>
      </c>
      <c r="Q74" s="72">
        <v>4.4929836024041075E-2</v>
      </c>
      <c r="R74" s="72">
        <v>2.5091187147459337E-2</v>
      </c>
      <c r="S74" s="72">
        <v>1.6209851258673007E-2</v>
      </c>
      <c r="T74" s="72">
        <v>0.10213836140561647</v>
      </c>
      <c r="U74" s="72">
        <v>9.6004250023629931E-2</v>
      </c>
      <c r="V74" s="72">
        <v>9.6004250023629931E-2</v>
      </c>
      <c r="W74" s="72">
        <v>1.8964950671788845E-2</v>
      </c>
      <c r="X74" s="72">
        <v>3.7584171796255825E-2</v>
      </c>
      <c r="Y74" s="72">
        <v>1.3761385575499063E-2</v>
      </c>
      <c r="Z74" s="72">
        <v>4.2717149033368762E-2</v>
      </c>
      <c r="AA74" s="72">
        <v>1.0098817924814631E-2</v>
      </c>
      <c r="AB74" s="72">
        <v>4.6702765041419771E-2</v>
      </c>
      <c r="AC74" s="72">
        <v>1.6303364648539421E-2</v>
      </c>
      <c r="AD74" s="72">
        <v>5.3039539447693657E-2</v>
      </c>
      <c r="AE74" s="72">
        <v>3.7634808243570038E-2</v>
      </c>
      <c r="AF74" s="72">
        <v>1.4204152522614024E-2</v>
      </c>
      <c r="AG74" s="72">
        <v>4.6753880999582685E-2</v>
      </c>
    </row>
    <row r="75" spans="1:33" ht="15.75" x14ac:dyDescent="0.25">
      <c r="A75" s="75" t="s">
        <v>44</v>
      </c>
      <c r="B75" s="75" t="s">
        <v>34</v>
      </c>
      <c r="C75" s="75" t="str">
        <f>TS_Fractions!$C$12</f>
        <v>Q2B2</v>
      </c>
      <c r="D75" s="75" t="str">
        <f>$B63</f>
        <v>P_WIN-ON</v>
      </c>
      <c r="E75" s="75" t="s">
        <v>168</v>
      </c>
      <c r="F75" s="72">
        <v>2.577893458973287E-2</v>
      </c>
      <c r="G75" s="72">
        <v>3.3446663763470302E-2</v>
      </c>
      <c r="H75" s="72">
        <v>3.6613961319363876E-2</v>
      </c>
      <c r="I75" s="72">
        <v>2.6451472799309848E-2</v>
      </c>
      <c r="J75" s="72">
        <v>3.3006197365895988E-2</v>
      </c>
      <c r="K75" s="72">
        <v>2.5946657285659022E-2</v>
      </c>
      <c r="L75" s="72">
        <v>1.262961457774551E-2</v>
      </c>
      <c r="M75" s="72">
        <v>2.1082964224003117E-2</v>
      </c>
      <c r="N75" s="72">
        <v>2.453105925090221E-2</v>
      </c>
      <c r="O75" s="72">
        <v>2.4393327392381873E-2</v>
      </c>
      <c r="P75" s="72">
        <v>3.0604135444878573E-2</v>
      </c>
      <c r="Q75" s="72">
        <v>3.2154920186738045E-2</v>
      </c>
      <c r="R75" s="72">
        <v>1.8182606567477794E-2</v>
      </c>
      <c r="S75" s="72">
        <v>1.3136813611244804E-2</v>
      </c>
      <c r="T75" s="72">
        <v>2.074252790869326E-2</v>
      </c>
      <c r="U75" s="72">
        <v>2.5706333839747828E-2</v>
      </c>
      <c r="V75" s="72">
        <v>2.5706333839747828E-2</v>
      </c>
      <c r="W75" s="72">
        <v>1.557948941588474E-2</v>
      </c>
      <c r="X75" s="72">
        <v>2.5310027325028923E-2</v>
      </c>
      <c r="Y75" s="72">
        <v>1.1082035611692314E-2</v>
      </c>
      <c r="Z75" s="72">
        <v>3.0604135444878573E-2</v>
      </c>
      <c r="AA75" s="72">
        <v>7.3453937202340187E-3</v>
      </c>
      <c r="AB75" s="72">
        <v>3.2112412167165996E-2</v>
      </c>
      <c r="AC75" s="72">
        <v>1.295169096978835E-2</v>
      </c>
      <c r="AD75" s="72">
        <v>3.6613961319363876E-2</v>
      </c>
      <c r="AE75" s="72">
        <v>2.5300578626057377E-2</v>
      </c>
      <c r="AF75" s="72">
        <v>1.0949232706902116E-2</v>
      </c>
      <c r="AG75" s="72">
        <v>3.3744306454700217E-2</v>
      </c>
    </row>
    <row r="76" spans="1:33" ht="15.75" x14ac:dyDescent="0.25">
      <c r="A76" s="75" t="s">
        <v>44</v>
      </c>
      <c r="B76" s="75" t="s">
        <v>34</v>
      </c>
      <c r="C76" s="75" t="str">
        <f>TS_Fractions!$C$13</f>
        <v>Q2B3</v>
      </c>
      <c r="D76" s="75" t="str">
        <f>$B63</f>
        <v>P_WIN-ON</v>
      </c>
      <c r="E76" s="75" t="s">
        <v>168</v>
      </c>
      <c r="F76" s="72">
        <v>9.5336965217722572E-2</v>
      </c>
      <c r="G76" s="72">
        <v>3.6493124760990321E-2</v>
      </c>
      <c r="H76" s="72">
        <v>3.4532409582548731E-2</v>
      </c>
      <c r="I76" s="72">
        <v>0.11299668874172185</v>
      </c>
      <c r="J76" s="72">
        <v>0.10716328521920528</v>
      </c>
      <c r="K76" s="72">
        <v>3.1132158271148722E-2</v>
      </c>
      <c r="L76" s="72">
        <v>1.4137350437432153E-2</v>
      </c>
      <c r="M76" s="72">
        <v>0.15701644112499694</v>
      </c>
      <c r="N76" s="72">
        <v>8.4445177654506834E-2</v>
      </c>
      <c r="O76" s="72">
        <v>2.7745290329741192E-2</v>
      </c>
      <c r="P76" s="72">
        <v>4.0425497813924689E-2</v>
      </c>
      <c r="Q76" s="72">
        <v>3.9075573059416682E-2</v>
      </c>
      <c r="R76" s="72">
        <v>0.15759645990218149</v>
      </c>
      <c r="S76" s="72">
        <v>1.5762947732735167E-2</v>
      </c>
      <c r="T76" s="72">
        <v>2.5453120347160057E-2</v>
      </c>
      <c r="U76" s="72">
        <v>3.0474871120744582E-2</v>
      </c>
      <c r="V76" s="72">
        <v>3.0474871120744582E-2</v>
      </c>
      <c r="W76" s="72">
        <v>0.16586028632025451</v>
      </c>
      <c r="X76" s="72">
        <v>0.16914498141263939</v>
      </c>
      <c r="Y76" s="72">
        <v>0.16115756076146384</v>
      </c>
      <c r="Z76" s="72">
        <v>4.0425497813924689E-2</v>
      </c>
      <c r="AA76" s="72">
        <v>9.237640567211762E-3</v>
      </c>
      <c r="AB76" s="72">
        <v>3.6552583807052806E-2</v>
      </c>
      <c r="AC76" s="72">
        <v>1.803911967658536E-2</v>
      </c>
      <c r="AD76" s="72">
        <v>3.4532409582548731E-2</v>
      </c>
      <c r="AE76" s="72">
        <v>3.6568106771203472E-2</v>
      </c>
      <c r="AF76" s="72">
        <v>1.2219445317911637E-2</v>
      </c>
      <c r="AG76" s="72">
        <v>3.4394950319981209E-2</v>
      </c>
    </row>
    <row r="77" spans="1:33" ht="15.75" x14ac:dyDescent="0.25">
      <c r="A77" s="75" t="s">
        <v>44</v>
      </c>
      <c r="B77" s="75" t="s">
        <v>34</v>
      </c>
      <c r="C77" s="75" t="str">
        <f>TS_Fractions!$C$14</f>
        <v>Q2B4</v>
      </c>
      <c r="D77" s="75" t="str">
        <f>$B63</f>
        <v>P_WIN-ON</v>
      </c>
      <c r="E77" s="75" t="s">
        <v>168</v>
      </c>
      <c r="F77" s="72">
        <v>3.1735673830161723E-2</v>
      </c>
      <c r="G77" s="72">
        <v>3.6467361877290355E-2</v>
      </c>
      <c r="H77" s="72">
        <v>2.5258829729429961E-2</v>
      </c>
      <c r="I77" s="72">
        <v>1.7000272405848567E-2</v>
      </c>
      <c r="J77" s="72">
        <v>3.5227554483091984E-2</v>
      </c>
      <c r="K77" s="72">
        <v>0.12123209390053219</v>
      </c>
      <c r="L77" s="72">
        <v>0.12647401563017843</v>
      </c>
      <c r="M77" s="72">
        <v>3.0782780650561184E-2</v>
      </c>
      <c r="N77" s="72">
        <v>2.7993287193355049E-2</v>
      </c>
      <c r="O77" s="72">
        <v>0.1083843487786717</v>
      </c>
      <c r="P77" s="72">
        <v>9.8137896326119786E-2</v>
      </c>
      <c r="Q77" s="72">
        <v>0.12347167990833847</v>
      </c>
      <c r="R77" s="72">
        <v>2.4756422007983871E-2</v>
      </c>
      <c r="S77" s="72">
        <v>0.15132840895554628</v>
      </c>
      <c r="T77" s="72">
        <v>2.9038846846977551E-2</v>
      </c>
      <c r="U77" s="72">
        <v>3.450218499018743E-2</v>
      </c>
      <c r="V77" s="72">
        <v>3.450218499018743E-2</v>
      </c>
      <c r="W77" s="72">
        <v>8.4477340429456767E-3</v>
      </c>
      <c r="X77" s="72">
        <v>2.77526684051531E-2</v>
      </c>
      <c r="Y77" s="72">
        <v>1.6190148852043312E-2</v>
      </c>
      <c r="Z77" s="72">
        <v>9.8137896326119786E-2</v>
      </c>
      <c r="AA77" s="72">
        <v>0.15934819221098168</v>
      </c>
      <c r="AB77" s="72">
        <v>0.12717645559353852</v>
      </c>
      <c r="AC77" s="72">
        <v>1.770020742191836E-2</v>
      </c>
      <c r="AD77" s="72">
        <v>2.5258829729429961E-2</v>
      </c>
      <c r="AE77" s="72">
        <v>9.5696111624089461E-2</v>
      </c>
      <c r="AF77" s="72">
        <v>1.283867396577879E-2</v>
      </c>
      <c r="AG77" s="72">
        <v>3.8008170566770097E-2</v>
      </c>
    </row>
    <row r="78" spans="1:33" ht="15.75" x14ac:dyDescent="0.25">
      <c r="A78" s="75" t="s">
        <v>44</v>
      </c>
      <c r="B78" s="75" t="s">
        <v>34</v>
      </c>
      <c r="C78" s="75" t="str">
        <f>TS_Fractions!$C$15</f>
        <v>Q2B5</v>
      </c>
      <c r="D78" s="75" t="str">
        <f>$B63</f>
        <v>P_WIN-ON</v>
      </c>
      <c r="E78" s="75" t="s">
        <v>168</v>
      </c>
      <c r="F78" s="72">
        <v>3.5827495477625544E-2</v>
      </c>
      <c r="G78" s="72">
        <v>0.10037994852310334</v>
      </c>
      <c r="H78" s="72">
        <v>9.9231446990779112E-2</v>
      </c>
      <c r="I78" s="72">
        <v>3.2650373326916962E-2</v>
      </c>
      <c r="J78" s="72">
        <v>4.1241065677703942E-2</v>
      </c>
      <c r="K78" s="72">
        <v>4.2403321078021097E-2</v>
      </c>
      <c r="L78" s="72">
        <v>1.9675022267762719E-2</v>
      </c>
      <c r="M78" s="72">
        <v>3.5167271663104023E-2</v>
      </c>
      <c r="N78" s="72">
        <v>3.3656340556557453E-2</v>
      </c>
      <c r="O78" s="72">
        <v>3.0964022581243422E-2</v>
      </c>
      <c r="P78" s="72">
        <v>4.7419848426547319E-2</v>
      </c>
      <c r="Q78" s="72">
        <v>4.5468471742905206E-2</v>
      </c>
      <c r="R78" s="72">
        <v>2.430016951950522E-2</v>
      </c>
      <c r="S78" s="72">
        <v>1.6639861524180205E-2</v>
      </c>
      <c r="T78" s="72">
        <v>2.6224951437371739E-2</v>
      </c>
      <c r="U78" s="72">
        <v>3.3633894708081431E-2</v>
      </c>
      <c r="V78" s="72">
        <v>3.3633894708081431E-2</v>
      </c>
      <c r="W78" s="72">
        <v>1.6492184299921591E-2</v>
      </c>
      <c r="X78" s="72">
        <v>3.5649356304515059E-2</v>
      </c>
      <c r="Y78" s="72">
        <v>1.3522043162665006E-2</v>
      </c>
      <c r="Z78" s="72">
        <v>4.7419848426547319E-2</v>
      </c>
      <c r="AA78" s="72">
        <v>1.2489024468365459E-2</v>
      </c>
      <c r="AB78" s="72">
        <v>5.4969495349846242E-2</v>
      </c>
      <c r="AC78" s="72">
        <v>0.1190337374034046</v>
      </c>
      <c r="AD78" s="72">
        <v>9.9231446990779112E-2</v>
      </c>
      <c r="AE78" s="72">
        <v>4.1360361904465133E-2</v>
      </c>
      <c r="AF78" s="72">
        <v>0.17175720836247765</v>
      </c>
      <c r="AG78" s="72">
        <v>9.2972635942381435E-2</v>
      </c>
    </row>
    <row r="79" spans="1:33" ht="15.75" x14ac:dyDescent="0.25">
      <c r="A79" s="75" t="s">
        <v>44</v>
      </c>
      <c r="B79" s="75" t="s">
        <v>34</v>
      </c>
      <c r="C79" s="75" t="str">
        <f>TS_Fractions!$C$16</f>
        <v>Q3B1</v>
      </c>
      <c r="D79" s="75" t="str">
        <f>$B63</f>
        <v>P_WIN-ON</v>
      </c>
      <c r="E79" s="75" t="s">
        <v>168</v>
      </c>
      <c r="F79" s="72">
        <v>4.1738021436334594E-2</v>
      </c>
      <c r="G79" s="72">
        <v>4.9928695848979049E-2</v>
      </c>
      <c r="H79" s="72">
        <v>8.0257521961772993E-2</v>
      </c>
      <c r="I79" s="72">
        <v>5.3108419268389745E-2</v>
      </c>
      <c r="J79" s="72">
        <v>4.4618372462488058E-2</v>
      </c>
      <c r="K79" s="72">
        <v>3.3426412686494905E-2</v>
      </c>
      <c r="L79" s="72">
        <v>2.9612988095079083E-2</v>
      </c>
      <c r="M79" s="72">
        <v>6.1478236691734529E-2</v>
      </c>
      <c r="N79" s="72">
        <v>4.9595336842666253E-2</v>
      </c>
      <c r="O79" s="72">
        <v>3.0452378834380674E-2</v>
      </c>
      <c r="P79" s="72">
        <v>3.3442402663269928E-2</v>
      </c>
      <c r="Q79" s="72">
        <v>2.5036694389745952E-2</v>
      </c>
      <c r="R79" s="72">
        <v>2.5815147205529024E-2</v>
      </c>
      <c r="S79" s="72">
        <v>6.9774466402822847E-3</v>
      </c>
      <c r="T79" s="72">
        <v>2.7361769134952151E-2</v>
      </c>
      <c r="U79" s="72">
        <v>2.9889093336212258E-2</v>
      </c>
      <c r="V79" s="72">
        <v>2.9889093336212258E-2</v>
      </c>
      <c r="W79" s="72">
        <v>5.0987016643537157E-2</v>
      </c>
      <c r="X79" s="72">
        <v>5.212432096361759E-2</v>
      </c>
      <c r="Y79" s="72">
        <v>1.424347563799257E-2</v>
      </c>
      <c r="Z79" s="72">
        <v>3.3442402663269928E-2</v>
      </c>
      <c r="AA79" s="72">
        <v>3.2699280826593645E-2</v>
      </c>
      <c r="AB79" s="72">
        <v>3.452713558595838E-2</v>
      </c>
      <c r="AC79" s="72">
        <v>1.626793547566557E-2</v>
      </c>
      <c r="AD79" s="72">
        <v>8.0257521961772993E-2</v>
      </c>
      <c r="AE79" s="72">
        <v>2.9530769236882099E-2</v>
      </c>
      <c r="AF79" s="72">
        <v>6.860059265770089E-3</v>
      </c>
      <c r="AG79" s="72">
        <v>3.5787031800315082E-2</v>
      </c>
    </row>
    <row r="80" spans="1:33" ht="15.75" x14ac:dyDescent="0.25">
      <c r="A80" s="75" t="s">
        <v>44</v>
      </c>
      <c r="B80" s="75" t="s">
        <v>34</v>
      </c>
      <c r="C80" s="75" t="str">
        <f>TS_Fractions!$C$17</f>
        <v>Q3B2</v>
      </c>
      <c r="D80" s="75" t="str">
        <f>$B63</f>
        <v>P_WIN-ON</v>
      </c>
      <c r="E80" s="75" t="s">
        <v>168</v>
      </c>
      <c r="F80" s="72">
        <v>3.5744094310223906E-2</v>
      </c>
      <c r="G80" s="72">
        <v>3.245022313316543E-2</v>
      </c>
      <c r="H80" s="72">
        <v>2.7250305589888519E-2</v>
      </c>
      <c r="I80" s="72">
        <v>3.7179668073464033E-2</v>
      </c>
      <c r="J80" s="72">
        <v>3.4523926626449944E-2</v>
      </c>
      <c r="K80" s="72">
        <v>2.0572469629984682E-2</v>
      </c>
      <c r="L80" s="72">
        <v>2.1810109484395136E-2</v>
      </c>
      <c r="M80" s="72">
        <v>4.1712184232926268E-2</v>
      </c>
      <c r="N80" s="72">
        <v>3.8786832441500073E-2</v>
      </c>
      <c r="O80" s="72">
        <v>2.240997716098124E-2</v>
      </c>
      <c r="P80" s="72">
        <v>2.4413369549853944E-2</v>
      </c>
      <c r="Q80" s="72">
        <v>1.7760813289699782E-2</v>
      </c>
      <c r="R80" s="72">
        <v>1.7633368806210747E-2</v>
      </c>
      <c r="S80" s="72">
        <v>5.576732784661453E-3</v>
      </c>
      <c r="T80" s="72">
        <v>2.0659758690871062E-2</v>
      </c>
      <c r="U80" s="72">
        <v>2.2160569201951603E-2</v>
      </c>
      <c r="V80" s="72">
        <v>2.2160569201951603E-2</v>
      </c>
      <c r="W80" s="72">
        <v>4.3603650845429311E-2</v>
      </c>
      <c r="X80" s="72">
        <v>3.8078369399161621E-2</v>
      </c>
      <c r="Y80" s="72">
        <v>1.1848055329677847E-2</v>
      </c>
      <c r="Z80" s="72">
        <v>2.4413369549853944E-2</v>
      </c>
      <c r="AA80" s="72">
        <v>2.2999617176816756E-2</v>
      </c>
      <c r="AB80" s="72">
        <v>2.3458884018885608E-2</v>
      </c>
      <c r="AC80" s="72">
        <v>1.2098297581524734E-2</v>
      </c>
      <c r="AD80" s="72">
        <v>2.7250305589888519E-2</v>
      </c>
      <c r="AE80" s="72">
        <v>1.9946798685883092E-2</v>
      </c>
      <c r="AF80" s="72">
        <v>5.5236723414510951E-3</v>
      </c>
      <c r="AG80" s="72">
        <v>2.4898017972819115E-2</v>
      </c>
    </row>
    <row r="81" spans="1:33" ht="15.75" x14ac:dyDescent="0.25">
      <c r="A81" s="75" t="s">
        <v>44</v>
      </c>
      <c r="B81" s="75" t="s">
        <v>34</v>
      </c>
      <c r="C81" s="75" t="str">
        <f>TS_Fractions!$C$18</f>
        <v>Q3B3</v>
      </c>
      <c r="D81" s="75" t="str">
        <f>$B63</f>
        <v>P_WIN-ON</v>
      </c>
      <c r="E81" s="75" t="s">
        <v>168</v>
      </c>
      <c r="F81" s="72">
        <v>0.10514686273762808</v>
      </c>
      <c r="G81" s="72">
        <v>3.335895283096621E-2</v>
      </c>
      <c r="H81" s="72">
        <v>2.8441539002931306E-2</v>
      </c>
      <c r="I81" s="72">
        <v>0.16501103752759383</v>
      </c>
      <c r="J81" s="72">
        <v>0.10490150996863422</v>
      </c>
      <c r="K81" s="72">
        <v>2.4554947708088668E-2</v>
      </c>
      <c r="L81" s="72">
        <v>0.1475351999743417</v>
      </c>
      <c r="M81" s="72">
        <v>0.15496232755716599</v>
      </c>
      <c r="N81" s="72">
        <v>0.11145938589074712</v>
      </c>
      <c r="O81" s="72">
        <v>2.4351458390006624E-2</v>
      </c>
      <c r="P81" s="72">
        <v>3.1128864450856476E-2</v>
      </c>
      <c r="Q81" s="72">
        <v>9.7088842321086694E-2</v>
      </c>
      <c r="R81" s="72">
        <v>0.10438749977605657</v>
      </c>
      <c r="S81" s="72">
        <v>6.7009069916163112E-3</v>
      </c>
      <c r="T81" s="72">
        <v>2.4929187566359763E-2</v>
      </c>
      <c r="U81" s="72">
        <v>2.5966747754368209E-2</v>
      </c>
      <c r="V81" s="72">
        <v>2.5966747754368209E-2</v>
      </c>
      <c r="W81" s="72">
        <v>0.18292682926829268</v>
      </c>
      <c r="X81" s="72">
        <v>0.16650361964390528</v>
      </c>
      <c r="Y81" s="72">
        <v>0.11703316438520173</v>
      </c>
      <c r="Z81" s="72">
        <v>3.1128864450856476E-2</v>
      </c>
      <c r="AA81" s="72">
        <v>3.014739938425991E-2</v>
      </c>
      <c r="AB81" s="72">
        <v>2.2254982346362157E-2</v>
      </c>
      <c r="AC81" s="72">
        <v>1.5407030220643152E-2</v>
      </c>
      <c r="AD81" s="72">
        <v>2.8441539002931306E-2</v>
      </c>
      <c r="AE81" s="72">
        <v>8.7308915563763204E-2</v>
      </c>
      <c r="AF81" s="72">
        <v>6.8085206631407413E-3</v>
      </c>
      <c r="AG81" s="72">
        <v>2.3115166362632163E-2</v>
      </c>
    </row>
    <row r="82" spans="1:33" ht="15.75" x14ac:dyDescent="0.25">
      <c r="A82" s="75" t="s">
        <v>44</v>
      </c>
      <c r="B82" s="75" t="s">
        <v>34</v>
      </c>
      <c r="C82" s="75" t="str">
        <f>TS_Fractions!$C$19</f>
        <v>Q3B4</v>
      </c>
      <c r="D82" s="75" t="str">
        <f>$B63</f>
        <v>P_WIN-ON</v>
      </c>
      <c r="E82" s="75" t="s">
        <v>168</v>
      </c>
      <c r="F82" s="72">
        <v>3.2866619123563777E-2</v>
      </c>
      <c r="G82" s="72">
        <v>3.245022313316543E-2</v>
      </c>
      <c r="H82" s="72">
        <v>2.506974273211527E-2</v>
      </c>
      <c r="I82" s="72">
        <v>2.5470064772718223E-2</v>
      </c>
      <c r="J82" s="72">
        <v>3.9069884254665732E-2</v>
      </c>
      <c r="K82" s="72">
        <v>3.1080931122263494E-2</v>
      </c>
      <c r="L82" s="72">
        <v>3.396580984031692E-2</v>
      </c>
      <c r="M82" s="72">
        <v>5.9395049790438581E-2</v>
      </c>
      <c r="N82" s="72">
        <v>4.726312637461029E-2</v>
      </c>
      <c r="O82" s="72">
        <v>9.6932071857848426E-2</v>
      </c>
      <c r="P82" s="72">
        <v>0.10142114218611452</v>
      </c>
      <c r="Q82" s="72">
        <v>2.0969864379307219E-2</v>
      </c>
      <c r="R82" s="72">
        <v>1.9881721510343408E-2</v>
      </c>
      <c r="S82" s="72">
        <v>0.13577983067275112</v>
      </c>
      <c r="T82" s="72">
        <v>8.311231981437997E-2</v>
      </c>
      <c r="U82" s="72">
        <v>9.0287666774075681E-2</v>
      </c>
      <c r="V82" s="72">
        <v>9.0287666774075681E-2</v>
      </c>
      <c r="W82" s="72">
        <v>2.9055833059939206E-2</v>
      </c>
      <c r="X82" s="72">
        <v>5.3892481768761269E-2</v>
      </c>
      <c r="Y82" s="72">
        <v>1.5106472180045348E-2</v>
      </c>
      <c r="Z82" s="72">
        <v>0.10142114218611452</v>
      </c>
      <c r="AA82" s="72">
        <v>3.5811821935568179E-2</v>
      </c>
      <c r="AB82" s="72">
        <v>2.7789108129898543E-2</v>
      </c>
      <c r="AC82" s="72">
        <v>9.9658053499141641E-2</v>
      </c>
      <c r="AD82" s="72">
        <v>2.506974273211527E-2</v>
      </c>
      <c r="AE82" s="72">
        <v>3.3366551422306726E-2</v>
      </c>
      <c r="AF82" s="72">
        <v>6.7434192703457688E-3</v>
      </c>
      <c r="AG82" s="72">
        <v>2.4309924559736611E-2</v>
      </c>
    </row>
    <row r="83" spans="1:33" ht="15.75" x14ac:dyDescent="0.25">
      <c r="A83" s="75" t="s">
        <v>44</v>
      </c>
      <c r="B83" s="75" t="s">
        <v>34</v>
      </c>
      <c r="C83" s="75" t="str">
        <f>TS_Fractions!$C$20</f>
        <v>Q3B5</v>
      </c>
      <c r="D83" s="75" t="str">
        <f>$B63</f>
        <v>P_WIN-ON</v>
      </c>
      <c r="E83" s="75" t="s">
        <v>168</v>
      </c>
      <c r="F83" s="72">
        <v>3.9987150941400713E-2</v>
      </c>
      <c r="G83" s="72">
        <v>8.2689872124851904E-2</v>
      </c>
      <c r="H83" s="72">
        <v>3.1241274030195731E-2</v>
      </c>
      <c r="I83" s="72">
        <v>4.831469556754716E-2</v>
      </c>
      <c r="J83" s="72">
        <v>4.4459926537550244E-2</v>
      </c>
      <c r="K83" s="72">
        <v>0.12901506811855362</v>
      </c>
      <c r="L83" s="72">
        <v>2.9699239516715228E-2</v>
      </c>
      <c r="M83" s="72">
        <v>6.0951384190534683E-2</v>
      </c>
      <c r="N83" s="72">
        <v>5.6464905813600849E-2</v>
      </c>
      <c r="O83" s="72">
        <v>2.9232809138299863E-2</v>
      </c>
      <c r="P83" s="72">
        <v>3.8156063602034468E-2</v>
      </c>
      <c r="Q83" s="72">
        <v>2.4087477106795586E-2</v>
      </c>
      <c r="R83" s="72">
        <v>2.4509335372997831E-2</v>
      </c>
      <c r="S83" s="72">
        <v>7.589076677559807E-3</v>
      </c>
      <c r="T83" s="72">
        <v>2.6471986551777862E-2</v>
      </c>
      <c r="U83" s="72">
        <v>3.0804762862287338E-2</v>
      </c>
      <c r="V83" s="72">
        <v>3.0804762862287338E-2</v>
      </c>
      <c r="W83" s="72">
        <v>4.5792788952685008E-2</v>
      </c>
      <c r="X83" s="72">
        <v>5.0475362010506064E-2</v>
      </c>
      <c r="Y83" s="72">
        <v>1.3676882113887821E-2</v>
      </c>
      <c r="Z83" s="72">
        <v>3.8156063602034468E-2</v>
      </c>
      <c r="AA83" s="72">
        <v>0.13133092764641346</v>
      </c>
      <c r="AB83" s="72">
        <v>0.11785949913979944</v>
      </c>
      <c r="AC83" s="72">
        <v>1.825753909499158E-2</v>
      </c>
      <c r="AD83" s="72">
        <v>3.1241274030195731E-2</v>
      </c>
      <c r="AE83" s="72">
        <v>3.4704870087574037E-2</v>
      </c>
      <c r="AF83" s="72">
        <v>0.17364465021261477</v>
      </c>
      <c r="AG83" s="72">
        <v>7.6730051641167002E-2</v>
      </c>
    </row>
    <row r="84" spans="1:33" ht="15.75" x14ac:dyDescent="0.25">
      <c r="A84" s="75" t="s">
        <v>44</v>
      </c>
      <c r="B84" s="75" t="s">
        <v>34</v>
      </c>
      <c r="C84" s="75" t="str">
        <f>TS_Fractions!$C$21</f>
        <v>Q4B1</v>
      </c>
      <c r="D84" s="75" t="str">
        <f>$B63</f>
        <v>P_WIN-ON</v>
      </c>
      <c r="E84" s="75" t="s">
        <v>168</v>
      </c>
      <c r="F84" s="72">
        <v>4.0881085440141136E-2</v>
      </c>
      <c r="G84" s="72">
        <v>8.6448502675981545E-2</v>
      </c>
      <c r="H84" s="72">
        <v>0.12038628294265949</v>
      </c>
      <c r="I84" s="72">
        <v>3.3423175321265056E-2</v>
      </c>
      <c r="J84" s="72">
        <v>3.7729109047443032E-2</v>
      </c>
      <c r="K84" s="72">
        <v>3.7216646265446261E-2</v>
      </c>
      <c r="L84" s="72">
        <v>2.91713653891786E-2</v>
      </c>
      <c r="M84" s="72">
        <v>1.1783359465461007E-2</v>
      </c>
      <c r="N84" s="72">
        <v>4.4272185290911134E-2</v>
      </c>
      <c r="O84" s="72">
        <v>4.7528909542480263E-2</v>
      </c>
      <c r="P84" s="72">
        <v>3.2005666270538163E-2</v>
      </c>
      <c r="Q84" s="72">
        <v>3.5347339098626106E-2</v>
      </c>
      <c r="R84" s="72">
        <v>0.15658124966408485</v>
      </c>
      <c r="S84" s="72">
        <v>3.9070010705044622E-2</v>
      </c>
      <c r="T84" s="72">
        <v>4.1272709301539735E-2</v>
      </c>
      <c r="U84" s="72">
        <v>4.7601968441565154E-2</v>
      </c>
      <c r="V84" s="72">
        <v>4.7601968441565154E-2</v>
      </c>
      <c r="W84" s="72">
        <v>2.5320277624900386E-3</v>
      </c>
      <c r="X84" s="72">
        <v>2.2225426483124696E-2</v>
      </c>
      <c r="Y84" s="72">
        <v>3.4728144531884865E-2</v>
      </c>
      <c r="Z84" s="72">
        <v>3.2005666270538163E-2</v>
      </c>
      <c r="AA84" s="72">
        <v>3.121850846085927E-2</v>
      </c>
      <c r="AB84" s="72">
        <v>3.0391703645443045E-2</v>
      </c>
      <c r="AC84" s="72">
        <v>0.12625669804872797</v>
      </c>
      <c r="AD84" s="72">
        <v>0.12038628294265949</v>
      </c>
      <c r="AE84" s="72">
        <v>3.916316559214119E-2</v>
      </c>
      <c r="AF84" s="72">
        <v>2.3506321257511145E-2</v>
      </c>
      <c r="AG84" s="72">
        <v>0.10957801994429051</v>
      </c>
    </row>
    <row r="85" spans="1:33" ht="15.75" x14ac:dyDescent="0.25">
      <c r="A85" s="75" t="s">
        <v>44</v>
      </c>
      <c r="B85" s="75" t="s">
        <v>34</v>
      </c>
      <c r="C85" s="75" t="str">
        <f>TS_Fractions!$C$22</f>
        <v>Q4B2</v>
      </c>
      <c r="D85" s="75" t="str">
        <f>$B63</f>
        <v>P_WIN-ON</v>
      </c>
      <c r="E85" s="75" t="s">
        <v>168</v>
      </c>
      <c r="F85" s="72">
        <v>2.941293570158876E-2</v>
      </c>
      <c r="G85" s="72">
        <v>3.3327302390521826E-2</v>
      </c>
      <c r="H85" s="72">
        <v>3.3810683369646558E-2</v>
      </c>
      <c r="I85" s="72">
        <v>2.1839780426203284E-2</v>
      </c>
      <c r="J85" s="72">
        <v>2.9392357789346919E-2</v>
      </c>
      <c r="K85" s="72">
        <v>2.8379861018057805E-2</v>
      </c>
      <c r="L85" s="72">
        <v>2.2758281973182765E-2</v>
      </c>
      <c r="M85" s="72">
        <v>7.6057037334268073E-3</v>
      </c>
      <c r="N85" s="72">
        <v>3.3065655231710345E-2</v>
      </c>
      <c r="O85" s="72">
        <v>3.6296799937061239E-2</v>
      </c>
      <c r="P85" s="72">
        <v>2.3533857166816028E-2</v>
      </c>
      <c r="Q85" s="72">
        <v>2.7820297388830344E-2</v>
      </c>
      <c r="R85" s="72">
        <v>1.8810608684307884E-2</v>
      </c>
      <c r="S85" s="72">
        <v>3.049526078476246E-2</v>
      </c>
      <c r="T85" s="72">
        <v>3.2733693821863953E-2</v>
      </c>
      <c r="U85" s="72">
        <v>3.7414141336495552E-2</v>
      </c>
      <c r="V85" s="72">
        <v>3.7414141336495552E-2</v>
      </c>
      <c r="W85" s="72">
        <v>1.9682932795205611E-3</v>
      </c>
      <c r="X85" s="72">
        <v>1.5624210169781437E-2</v>
      </c>
      <c r="Y85" s="72">
        <v>2.8204927724048014E-2</v>
      </c>
      <c r="Z85" s="72">
        <v>2.3533857166816028E-2</v>
      </c>
      <c r="AA85" s="72">
        <v>0.12642029296050411</v>
      </c>
      <c r="AB85" s="72">
        <v>2.2025036362155002E-2</v>
      </c>
      <c r="AC85" s="72">
        <v>3.5486309471056868E-2</v>
      </c>
      <c r="AD85" s="72">
        <v>3.3810683369646558E-2</v>
      </c>
      <c r="AE85" s="72">
        <v>3.1457699604694585E-2</v>
      </c>
      <c r="AF85" s="72">
        <v>1.9520373106604118E-2</v>
      </c>
      <c r="AG85" s="72">
        <v>4.0508138368727804E-2</v>
      </c>
    </row>
    <row r="86" spans="1:33" ht="15.75" x14ac:dyDescent="0.25">
      <c r="A86" s="75" t="s">
        <v>44</v>
      </c>
      <c r="B86" s="75" t="s">
        <v>34</v>
      </c>
      <c r="C86" s="75" t="str">
        <f>TS_Fractions!$C$23</f>
        <v>Q4B3</v>
      </c>
      <c r="D86" s="75" t="str">
        <f>$B63</f>
        <v>P_WIN-ON</v>
      </c>
      <c r="E86" s="75" t="s">
        <v>168</v>
      </c>
      <c r="F86" s="72">
        <v>4.217855726656923E-2</v>
      </c>
      <c r="G86" s="72">
        <v>3.5368294849237758E-2</v>
      </c>
      <c r="H86" s="72">
        <v>3.4764380331384695E-2</v>
      </c>
      <c r="I86" s="72">
        <v>0.15231788079470199</v>
      </c>
      <c r="J86" s="72">
        <v>0.10662120685336593</v>
      </c>
      <c r="K86" s="72">
        <v>3.3000622769554823E-2</v>
      </c>
      <c r="L86" s="72">
        <v>0.1475351999743417</v>
      </c>
      <c r="M86" s="72">
        <v>9.82687930850321E-2</v>
      </c>
      <c r="N86" s="72">
        <v>4.2862169065004098E-2</v>
      </c>
      <c r="O86" s="72">
        <v>4.4270876117533657E-2</v>
      </c>
      <c r="P86" s="72">
        <v>2.9374630371211245E-2</v>
      </c>
      <c r="Q86" s="72">
        <v>0.12136105290135835</v>
      </c>
      <c r="R86" s="72">
        <v>2.0906429906885803E-2</v>
      </c>
      <c r="S86" s="72">
        <v>3.5355353536740644E-2</v>
      </c>
      <c r="T86" s="72">
        <v>0.12592775729451508</v>
      </c>
      <c r="U86" s="72">
        <v>4.4667943725428781E-2</v>
      </c>
      <c r="V86" s="72">
        <v>4.4667943725428781E-2</v>
      </c>
      <c r="W86" s="72">
        <v>0.19207317073170738</v>
      </c>
      <c r="X86" s="72">
        <v>1.372673498137717E-2</v>
      </c>
      <c r="Y86" s="72">
        <v>3.1295326864593569E-2</v>
      </c>
      <c r="Z86" s="72">
        <v>2.9374630371211245E-2</v>
      </c>
      <c r="AA86" s="72">
        <v>2.8318942716647973E-2</v>
      </c>
      <c r="AB86" s="72">
        <v>2.0661015379213579E-2</v>
      </c>
      <c r="AC86" s="72">
        <v>4.6381575419244904E-2</v>
      </c>
      <c r="AD86" s="72">
        <v>3.4764380331384695E-2</v>
      </c>
      <c r="AE86" s="72">
        <v>3.7726248857885405E-2</v>
      </c>
      <c r="AF86" s="72">
        <v>2.3405774817668444E-2</v>
      </c>
      <c r="AG86" s="72">
        <v>4.5264415761837741E-2</v>
      </c>
    </row>
    <row r="87" spans="1:33" ht="15.75" x14ac:dyDescent="0.25">
      <c r="A87" s="75" t="s">
        <v>44</v>
      </c>
      <c r="B87" s="75" t="s">
        <v>34</v>
      </c>
      <c r="C87" s="75" t="str">
        <f>TS_Fractions!$C$24</f>
        <v>Q4B4</v>
      </c>
      <c r="D87" s="75" t="str">
        <f>$B63</f>
        <v>P_WIN-ON</v>
      </c>
      <c r="E87" s="75" t="s">
        <v>168</v>
      </c>
      <c r="F87" s="72">
        <v>4.0098313181221722E-2</v>
      </c>
      <c r="G87" s="72">
        <v>3.2448773721712842E-2</v>
      </c>
      <c r="H87" s="72">
        <v>3.0323918681508376E-2</v>
      </c>
      <c r="I87" s="72">
        <v>1.8455906548206648E-2</v>
      </c>
      <c r="J87" s="72">
        <v>3.5293411969134401E-2</v>
      </c>
      <c r="K87" s="72">
        <v>0.11611356130669825</v>
      </c>
      <c r="L87" s="72">
        <v>2.7195077172308946E-2</v>
      </c>
      <c r="M87" s="72">
        <v>1.0100445667024531E-2</v>
      </c>
      <c r="N87" s="72">
        <v>0.11857381477739057</v>
      </c>
      <c r="O87" s="72">
        <v>4.4995792133940227E-2</v>
      </c>
      <c r="P87" s="72">
        <v>0.11024037194142881</v>
      </c>
      <c r="Q87" s="72">
        <v>3.3532653735020131E-2</v>
      </c>
      <c r="R87" s="72">
        <v>2.1838511646965968E-2</v>
      </c>
      <c r="S87" s="72">
        <v>3.5181035434822795E-2</v>
      </c>
      <c r="T87" s="72">
        <v>3.9886358999362423E-2</v>
      </c>
      <c r="U87" s="72">
        <v>4.5836765449502936E-2</v>
      </c>
      <c r="V87" s="72">
        <v>4.5836765449502936E-2</v>
      </c>
      <c r="W87" s="72">
        <v>2.2950681832079518E-3</v>
      </c>
      <c r="X87" s="72">
        <v>1.095542253515515E-2</v>
      </c>
      <c r="Y87" s="72">
        <v>0.15145468332202577</v>
      </c>
      <c r="Z87" s="72">
        <v>0.11024037194142881</v>
      </c>
      <c r="AA87" s="72">
        <v>2.8590076762281327E-2</v>
      </c>
      <c r="AB87" s="72">
        <v>2.4113809638484921E-2</v>
      </c>
      <c r="AC87" s="72">
        <v>5.0427433864459997E-2</v>
      </c>
      <c r="AD87" s="72">
        <v>3.0323918681508376E-2</v>
      </c>
      <c r="AE87" s="72">
        <v>0.12506412229403921</v>
      </c>
      <c r="AF87" s="72">
        <v>2.3537442774605313E-2</v>
      </c>
      <c r="AG87" s="72">
        <v>4.8143304576510976E-2</v>
      </c>
    </row>
    <row r="88" spans="1:33" ht="15.75" x14ac:dyDescent="0.25">
      <c r="A88" s="76" t="s">
        <v>44</v>
      </c>
      <c r="B88" s="76" t="s">
        <v>34</v>
      </c>
      <c r="C88" s="76" t="str">
        <f>TS_Fractions!$C$25</f>
        <v>Q4B5</v>
      </c>
      <c r="D88" s="76" t="str">
        <f>$B63</f>
        <v>P_WIN-ON</v>
      </c>
      <c r="E88" s="76" t="s">
        <v>168</v>
      </c>
      <c r="F88" s="73">
        <v>8.4701639427533712E-2</v>
      </c>
      <c r="G88" s="73">
        <v>3.9383471502881857E-2</v>
      </c>
      <c r="H88" s="73">
        <v>3.5863865363707018E-2</v>
      </c>
      <c r="I88" s="73">
        <v>3.2406965518894541E-2</v>
      </c>
      <c r="J88" s="73">
        <v>3.9729284131617013E-2</v>
      </c>
      <c r="K88" s="73">
        <v>3.8165853841092674E-2</v>
      </c>
      <c r="L88" s="73">
        <v>2.8180406055363615E-2</v>
      </c>
      <c r="M88" s="73">
        <v>1.1798173847489496E-2</v>
      </c>
      <c r="N88" s="73">
        <v>5.1969169469145482E-2</v>
      </c>
      <c r="O88" s="73">
        <v>0.10536094767157436</v>
      </c>
      <c r="P88" s="73">
        <v>3.3182042898602597E-2</v>
      </c>
      <c r="Q88" s="73">
        <v>3.5522953811233132E-2</v>
      </c>
      <c r="R88" s="73">
        <v>2.4623855326386813E-2</v>
      </c>
      <c r="S88" s="73">
        <v>0.14342939859797657</v>
      </c>
      <c r="T88" s="73">
        <v>4.1594798134115228E-2</v>
      </c>
      <c r="U88" s="73">
        <v>0.10157362512083515</v>
      </c>
      <c r="V88" s="73">
        <v>0.10157362512083515</v>
      </c>
      <c r="W88" s="73">
        <v>2.7154803399987602E-3</v>
      </c>
      <c r="X88" s="73">
        <v>9.4502054392486781E-2</v>
      </c>
      <c r="Y88" s="73">
        <v>3.4667717733047373E-2</v>
      </c>
      <c r="Z88" s="73">
        <v>3.3182042898602597E-2</v>
      </c>
      <c r="AA88" s="73">
        <v>3.3179188542918694E-2</v>
      </c>
      <c r="AB88" s="73">
        <v>0.10714499921799948</v>
      </c>
      <c r="AC88" s="73">
        <v>5.0937722317009645E-2</v>
      </c>
      <c r="AD88" s="73">
        <v>3.5863865363707018E-2</v>
      </c>
      <c r="AE88" s="73">
        <v>4.3581684549977698E-2</v>
      </c>
      <c r="AF88" s="73">
        <v>0.17364465021261477</v>
      </c>
      <c r="AG88" s="73">
        <v>5.2665332761823211E-2</v>
      </c>
    </row>
    <row r="91" spans="1:33" ht="18.75" x14ac:dyDescent="0.25">
      <c r="A91" s="83" t="s">
        <v>136</v>
      </c>
      <c r="B91" s="26" t="s">
        <v>144</v>
      </c>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spans="1:33" x14ac:dyDescent="0.25">
      <c r="A92" s="83" t="s">
        <v>137</v>
      </c>
      <c r="B92" s="81" t="s">
        <v>145</v>
      </c>
      <c r="C92"/>
      <c r="D92"/>
      <c r="E92"/>
      <c r="F92"/>
      <c r="G92" s="82"/>
      <c r="H92"/>
      <c r="I92"/>
      <c r="J92"/>
      <c r="K92"/>
      <c r="L92"/>
      <c r="M92"/>
      <c r="N92"/>
      <c r="O92"/>
      <c r="P92"/>
      <c r="Q92"/>
      <c r="R92"/>
      <c r="S92"/>
      <c r="T92"/>
      <c r="U92"/>
      <c r="V92"/>
      <c r="W92"/>
      <c r="X92"/>
      <c r="Y92"/>
      <c r="Z92"/>
      <c r="AA92"/>
      <c r="AB92"/>
      <c r="AC92"/>
      <c r="AD92"/>
      <c r="AE92"/>
      <c r="AF92"/>
      <c r="AG92"/>
    </row>
    <row r="93" spans="1:33" x14ac:dyDescent="0.25">
      <c r="A93" s="83" t="s">
        <v>147</v>
      </c>
      <c r="B93" s="81" t="s">
        <v>146</v>
      </c>
      <c r="C93"/>
      <c r="D93"/>
      <c r="E93"/>
      <c r="F93"/>
      <c r="G93" s="82"/>
      <c r="H93"/>
      <c r="I93"/>
      <c r="J93"/>
      <c r="K93"/>
      <c r="L93"/>
      <c r="M93"/>
      <c r="N93"/>
      <c r="O93"/>
      <c r="P93"/>
      <c r="Q93"/>
      <c r="R93"/>
      <c r="S93"/>
      <c r="T93"/>
      <c r="U93"/>
      <c r="V93"/>
      <c r="W93"/>
      <c r="X93"/>
      <c r="Y93"/>
      <c r="Z93"/>
      <c r="AA93"/>
      <c r="AB93"/>
      <c r="AC93"/>
      <c r="AD93"/>
      <c r="AE93"/>
      <c r="AF93"/>
      <c r="AG93"/>
    </row>
    <row r="95" spans="1:33" x14ac:dyDescent="0.25">
      <c r="A95" s="22" t="s">
        <v>24</v>
      </c>
      <c r="B95" s="22"/>
    </row>
    <row r="96" spans="1:33" x14ac:dyDescent="0.25">
      <c r="A96" s="24" t="s">
        <v>20</v>
      </c>
      <c r="B96" s="24" t="s">
        <v>33</v>
      </c>
      <c r="C96" s="24" t="s">
        <v>23</v>
      </c>
      <c r="D96" s="24" t="s">
        <v>132</v>
      </c>
      <c r="E96" s="24" t="s">
        <v>22</v>
      </c>
      <c r="F96" s="24" t="str">
        <f>Legend!$A$44</f>
        <v>AFE</v>
      </c>
      <c r="G96" s="24" t="str">
        <f>Legend!$A$45</f>
        <v>AFN</v>
      </c>
      <c r="H96" s="24" t="str">
        <f>Legend!$A$46</f>
        <v>AFW</v>
      </c>
      <c r="I96" s="24" t="str">
        <f>Legend!$A$47</f>
        <v>AFZ</v>
      </c>
      <c r="J96" s="24" t="str">
        <f>Legend!$A$48</f>
        <v>ANZ</v>
      </c>
      <c r="K96" s="24" t="str">
        <f>Legend!$A$49</f>
        <v>ASC</v>
      </c>
      <c r="L96" s="24" t="str">
        <f>Legend!$A$50</f>
        <v>ASE</v>
      </c>
      <c r="M96" s="24" t="str">
        <f>Legend!$A$51</f>
        <v>ASO</v>
      </c>
      <c r="N96" s="24" t="str">
        <f>Legend!$A$52</f>
        <v>BRA</v>
      </c>
      <c r="O96" s="24" t="str">
        <f>Legend!$A$53</f>
        <v>CAN</v>
      </c>
      <c r="P96" s="24" t="str">
        <f>Legend!$A$54</f>
        <v>CHL</v>
      </c>
      <c r="Q96" s="24" t="str">
        <f>Legend!$A$55</f>
        <v>CHN</v>
      </c>
      <c r="R96" s="24" t="str">
        <f>Legend!$A$56</f>
        <v>ENE</v>
      </c>
      <c r="S96" s="24" t="str">
        <f>Legend!$A$57</f>
        <v>ENW</v>
      </c>
      <c r="T96" s="24" t="str">
        <f>Legend!$A$58</f>
        <v>EUE</v>
      </c>
      <c r="U96" s="24" t="str">
        <f>Legend!$A$59</f>
        <v>EUM</v>
      </c>
      <c r="V96" s="24" t="str">
        <f>Legend!$A$60</f>
        <v>EUW</v>
      </c>
      <c r="W96" s="24" t="str">
        <f>Legend!$A$61</f>
        <v>IDN</v>
      </c>
      <c r="X96" s="24" t="str">
        <f>Legend!$A$62</f>
        <v>IND</v>
      </c>
      <c r="Y96" s="24" t="str">
        <f>Legend!$A$63</f>
        <v>JPN</v>
      </c>
      <c r="Z96" s="24" t="str">
        <f>Legend!$A$64</f>
        <v>LAM</v>
      </c>
      <c r="AA96" s="24" t="str">
        <f>Legend!$A$65</f>
        <v>MDA</v>
      </c>
      <c r="AB96" s="24" t="str">
        <f>Legend!$A$66</f>
        <v>MEA</v>
      </c>
      <c r="AC96" s="24" t="str">
        <f>Legend!$A$67</f>
        <v>MEX</v>
      </c>
      <c r="AD96" s="24" t="str">
        <f>Legend!$A$68</f>
        <v>NIG</v>
      </c>
      <c r="AE96" s="24" t="str">
        <f>Legend!$A$69</f>
        <v>RUS</v>
      </c>
      <c r="AF96" s="24" t="str">
        <f>Legend!$A$70</f>
        <v>SKT</v>
      </c>
      <c r="AG96" s="24" t="str">
        <f>Legend!$A$71</f>
        <v>USA</v>
      </c>
    </row>
    <row r="97" spans="1:33" ht="51" x14ac:dyDescent="0.25">
      <c r="A97" s="27" t="s">
        <v>32</v>
      </c>
      <c r="B97" s="27"/>
      <c r="C97" s="27" t="s">
        <v>28</v>
      </c>
      <c r="D97" s="27" t="s">
        <v>133</v>
      </c>
      <c r="E97" s="27" t="s">
        <v>29</v>
      </c>
      <c r="F97" s="27" t="str">
        <f>Legend!$B$44</f>
        <v>Eastern Africa</v>
      </c>
      <c r="G97" s="27" t="str">
        <f>Legend!$B$45</f>
        <v>Northern Africa</v>
      </c>
      <c r="H97" s="27" t="str">
        <f>Legend!$B$46</f>
        <v>Western Africa</v>
      </c>
      <c r="I97" s="27" t="str">
        <f>Legend!$B$47</f>
        <v>Southern Africa</v>
      </c>
      <c r="J97" s="27" t="str">
        <f>Legend!$B$48</f>
        <v>Australia and New Zealand</v>
      </c>
      <c r="K97" s="27" t="str">
        <f>Legend!$B$49</f>
        <v>Central Asia</v>
      </c>
      <c r="L97" s="27" t="str">
        <f>Legend!$B$50</f>
        <v>Southeast Asia</v>
      </c>
      <c r="M97" s="27" t="str">
        <f>Legend!$B$51</f>
        <v>South Asia</v>
      </c>
      <c r="N97" s="27" t="str">
        <f>Legend!$B$52</f>
        <v>Brazil</v>
      </c>
      <c r="O97" s="27" t="str">
        <f>Legend!$B$53</f>
        <v>Canada</v>
      </c>
      <c r="P97" s="27" t="str">
        <f>Legend!$B$54</f>
        <v>Chile</v>
      </c>
      <c r="Q97" s="27" t="str">
        <f>Legend!$B$55</f>
        <v>China</v>
      </c>
      <c r="R97" s="27" t="str">
        <f>Legend!$B$56</f>
        <v>Non-EU Eastern Europe</v>
      </c>
      <c r="S97" s="27" t="str">
        <f>Legend!$B$57</f>
        <v>Non-EU Western Europe</v>
      </c>
      <c r="T97" s="27" t="str">
        <f>Legend!$B$58</f>
        <v>Eastern Europe Union</v>
      </c>
      <c r="U97" s="27" t="str">
        <f>Legend!$B$59</f>
        <v>Mediterranean- Europe Union</v>
      </c>
      <c r="V97" s="27" t="str">
        <f>Legend!$B$60</f>
        <v>Western Europe Union</v>
      </c>
      <c r="W97" s="27" t="str">
        <f>Legend!$B$61</f>
        <v>Indonesia, Philippines, Vietnam</v>
      </c>
      <c r="X97" s="27" t="str">
        <f>Legend!$B$62</f>
        <v>India</v>
      </c>
      <c r="Y97" s="27" t="str">
        <f>Legend!$B$63</f>
        <v>Japan</v>
      </c>
      <c r="Z97" s="27" t="str">
        <f>Legend!$B$64</f>
        <v>Latin America</v>
      </c>
      <c r="AA97" s="27" t="str">
        <f>Legend!$B$65</f>
        <v>Mediterranean Asia</v>
      </c>
      <c r="AB97" s="27" t="str">
        <f>Legend!$B$66</f>
        <v>Middle East (Gulf States)</v>
      </c>
      <c r="AC97" s="27" t="str">
        <f>Legend!$B$67</f>
        <v>Mexico</v>
      </c>
      <c r="AD97" s="27" t="str">
        <f>Legend!$B$68</f>
        <v>Nigeria</v>
      </c>
      <c r="AE97" s="27" t="str">
        <f>Legend!$B$69</f>
        <v>Russia Federation</v>
      </c>
      <c r="AF97" s="27" t="str">
        <f>Legend!$B$70</f>
        <v>South Korea, Taiwan</v>
      </c>
      <c r="AG97" s="27" t="str">
        <f>Legend!$B$71</f>
        <v>United States</v>
      </c>
    </row>
    <row r="98" spans="1:33" ht="15.75" x14ac:dyDescent="0.25">
      <c r="A98" s="75" t="s">
        <v>44</v>
      </c>
      <c r="B98" s="75" t="s">
        <v>34</v>
      </c>
      <c r="C98" s="75" t="str">
        <f>TS_Fractions!$C$6</f>
        <v>Q1B1</v>
      </c>
      <c r="D98" s="75" t="str">
        <f>$B92</f>
        <v>P_WIN-OF</v>
      </c>
      <c r="E98" s="75" t="s">
        <v>168</v>
      </c>
      <c r="F98" s="72">
        <v>4.8194350765051644E-2</v>
      </c>
      <c r="G98" s="72">
        <v>5.7156765024397961E-2</v>
      </c>
      <c r="H98" s="72">
        <v>5.3754463241786093E-2</v>
      </c>
      <c r="I98" s="72">
        <v>4.4963842905686245E-2</v>
      </c>
      <c r="J98" s="72">
        <v>4.2534695964422012E-2</v>
      </c>
      <c r="K98" s="72">
        <v>3.6727252733732038E-3</v>
      </c>
      <c r="L98" s="72">
        <v>3.7947699613931032E-2</v>
      </c>
      <c r="M98" s="72">
        <v>2.7920130907592076E-2</v>
      </c>
      <c r="N98" s="72">
        <v>4.0145056532651303E-2</v>
      </c>
      <c r="O98" s="72">
        <v>5.0066315474914982E-2</v>
      </c>
      <c r="P98" s="72">
        <v>9.1554989211502735E-2</v>
      </c>
      <c r="Q98" s="72">
        <v>4.4412362761542423E-2</v>
      </c>
      <c r="R98" s="72">
        <v>4.7692890165856587E-2</v>
      </c>
      <c r="S98" s="72">
        <v>6.1317635105876796E-2</v>
      </c>
      <c r="T98" s="72">
        <v>5.3865137436669333E-2</v>
      </c>
      <c r="U98" s="72">
        <v>5.3245040185452806E-2</v>
      </c>
      <c r="V98" s="72">
        <v>5.3245040185452806E-2</v>
      </c>
      <c r="W98" s="72">
        <v>1.2674001437214186E-2</v>
      </c>
      <c r="X98" s="72">
        <v>2.6469233605459701E-2</v>
      </c>
      <c r="Y98" s="72">
        <v>4.8535845821950266E-2</v>
      </c>
      <c r="Z98" s="72">
        <v>9.1554989211502735E-2</v>
      </c>
      <c r="AA98" s="72">
        <v>5.2184255394462482E-2</v>
      </c>
      <c r="AB98" s="72">
        <v>0.11748990425760475</v>
      </c>
      <c r="AC98" s="72">
        <v>4.1573738294878579E-2</v>
      </c>
      <c r="AD98" s="72">
        <v>5.3754463241786093E-2</v>
      </c>
      <c r="AE98" s="72">
        <v>5.1585225120341673E-2</v>
      </c>
      <c r="AF98" s="72">
        <v>0.15151345102748567</v>
      </c>
      <c r="AG98" s="72">
        <v>4.835754644328593E-2</v>
      </c>
    </row>
    <row r="99" spans="1:33" ht="15.75" x14ac:dyDescent="0.25">
      <c r="A99" s="75" t="s">
        <v>44</v>
      </c>
      <c r="B99" s="75" t="s">
        <v>34</v>
      </c>
      <c r="C99" s="75" t="str">
        <f>TS_Fractions!$C$7</f>
        <v>Q1B2</v>
      </c>
      <c r="D99" s="75" t="str">
        <f>$B92</f>
        <v>P_WIN-OF</v>
      </c>
      <c r="E99" s="75" t="s">
        <v>168</v>
      </c>
      <c r="F99" s="72">
        <v>3.4829104569726849E-2</v>
      </c>
      <c r="G99" s="72">
        <v>4.4936484547604953E-2</v>
      </c>
      <c r="H99" s="72">
        <v>0.10070847239299725</v>
      </c>
      <c r="I99" s="72">
        <v>3.0557749255370022E-2</v>
      </c>
      <c r="J99" s="72">
        <v>3.1466974467736504E-2</v>
      </c>
      <c r="K99" s="72">
        <v>3.7587508097815026E-3</v>
      </c>
      <c r="L99" s="72">
        <v>9.0007941877224454E-2</v>
      </c>
      <c r="M99" s="72">
        <v>1.723371961681559E-2</v>
      </c>
      <c r="N99" s="72">
        <v>2.9322344465286521E-2</v>
      </c>
      <c r="O99" s="72">
        <v>3.9472463055309097E-2</v>
      </c>
      <c r="P99" s="72">
        <v>4.3180512511216095E-2</v>
      </c>
      <c r="Q99" s="72">
        <v>9.6911894781371383E-2</v>
      </c>
      <c r="R99" s="72">
        <v>3.6922584089754476E-2</v>
      </c>
      <c r="S99" s="72">
        <v>4.7841050566461006E-2</v>
      </c>
      <c r="T99" s="72">
        <v>4.2941139202677621E-2</v>
      </c>
      <c r="U99" s="72">
        <v>4.1951584432982782E-2</v>
      </c>
      <c r="V99" s="72">
        <v>4.1951584432982782E-2</v>
      </c>
      <c r="W99" s="72">
        <v>8.8150720261513799E-3</v>
      </c>
      <c r="X99" s="72">
        <v>1.8052965498598684E-2</v>
      </c>
      <c r="Y99" s="72">
        <v>3.9359495582118105E-2</v>
      </c>
      <c r="Z99" s="72">
        <v>4.3180512511216095E-2</v>
      </c>
      <c r="AA99" s="72">
        <v>0.11660528754640646</v>
      </c>
      <c r="AB99" s="72">
        <v>1.9990790506197724E-2</v>
      </c>
      <c r="AC99" s="72">
        <v>3.2505465852393604E-2</v>
      </c>
      <c r="AD99" s="72">
        <v>0.10070847239299725</v>
      </c>
      <c r="AE99" s="72">
        <v>4.0477362726803648E-2</v>
      </c>
      <c r="AF99" s="72">
        <v>3.0316446964632544E-2</v>
      </c>
      <c r="AG99" s="72">
        <v>3.8178367250023951E-2</v>
      </c>
    </row>
    <row r="100" spans="1:33" ht="15.75" x14ac:dyDescent="0.25">
      <c r="A100" s="75" t="s">
        <v>44</v>
      </c>
      <c r="B100" s="75" t="s">
        <v>34</v>
      </c>
      <c r="C100" s="75" t="str">
        <f>TS_Fractions!$C$8</f>
        <v>Q1B3</v>
      </c>
      <c r="D100" s="75" t="str">
        <f>$B92</f>
        <v>P_WIN-OF</v>
      </c>
      <c r="E100" s="75" t="s">
        <v>168</v>
      </c>
      <c r="F100" s="72">
        <v>9.0066972877267712E-2</v>
      </c>
      <c r="G100" s="72">
        <v>5.3800879509542418E-2</v>
      </c>
      <c r="H100" s="72">
        <v>3.916310501739919E-2</v>
      </c>
      <c r="I100" s="72">
        <v>3.2386631589808666E-2</v>
      </c>
      <c r="J100" s="72">
        <v>3.6530535435766842E-2</v>
      </c>
      <c r="K100" s="72">
        <v>4.7684519962380122E-3</v>
      </c>
      <c r="L100" s="72">
        <v>3.6357309749854183E-2</v>
      </c>
      <c r="M100" s="72">
        <v>1.5243065991546007E-2</v>
      </c>
      <c r="N100" s="72">
        <v>3.286182442417418E-2</v>
      </c>
      <c r="O100" s="72">
        <v>4.7549459835533485E-2</v>
      </c>
      <c r="P100" s="72">
        <v>5.1456932311310356E-2</v>
      </c>
      <c r="Q100" s="72">
        <v>4.236672290842227E-2</v>
      </c>
      <c r="R100" s="72">
        <v>4.4789113247545871E-2</v>
      </c>
      <c r="S100" s="72">
        <v>5.5389131212298728E-2</v>
      </c>
      <c r="T100" s="72">
        <v>5.3499502953629992E-2</v>
      </c>
      <c r="U100" s="72">
        <v>5.1615718586366245E-2</v>
      </c>
      <c r="V100" s="72">
        <v>5.1615718586366245E-2</v>
      </c>
      <c r="W100" s="72">
        <v>0.17383466391964975</v>
      </c>
      <c r="X100" s="72">
        <v>1.7240910628276904E-2</v>
      </c>
      <c r="Y100" s="72">
        <v>0.14942929827326143</v>
      </c>
      <c r="Z100" s="72">
        <v>5.1456932311310356E-2</v>
      </c>
      <c r="AA100" s="72">
        <v>4.9772713441606706E-2</v>
      </c>
      <c r="AB100" s="72">
        <v>2.3360843580415496E-2</v>
      </c>
      <c r="AC100" s="72">
        <v>4.0223137861792317E-2</v>
      </c>
      <c r="AD100" s="72">
        <v>3.916310501739919E-2</v>
      </c>
      <c r="AE100" s="72">
        <v>5.0927449394795925E-2</v>
      </c>
      <c r="AF100" s="72">
        <v>3.5058937176131934E-2</v>
      </c>
      <c r="AG100" s="72">
        <v>4.4794936873036061E-2</v>
      </c>
    </row>
    <row r="101" spans="1:33" ht="15.75" x14ac:dyDescent="0.25">
      <c r="A101" s="75" t="s">
        <v>44</v>
      </c>
      <c r="B101" s="75" t="s">
        <v>34</v>
      </c>
      <c r="C101" s="75" t="str">
        <f>TS_Fractions!$C$9</f>
        <v>Q1B4</v>
      </c>
      <c r="D101" s="75" t="str">
        <f>$B92</f>
        <v>P_WIN-OF</v>
      </c>
      <c r="E101" s="75" t="s">
        <v>168</v>
      </c>
      <c r="F101" s="72">
        <v>4.3988651851595548E-2</v>
      </c>
      <c r="G101" s="72">
        <v>0.10784853272736956</v>
      </c>
      <c r="H101" s="72">
        <v>3.4235696267614843E-2</v>
      </c>
      <c r="I101" s="72">
        <v>4.0147924958964E-2</v>
      </c>
      <c r="J101" s="72">
        <v>7.6816963400061833E-2</v>
      </c>
      <c r="K101" s="72">
        <v>3.0900121508410983E-3</v>
      </c>
      <c r="L101" s="72">
        <v>3.8784455256703175E-2</v>
      </c>
      <c r="M101" s="72">
        <v>0.11790992158394711</v>
      </c>
      <c r="N101" s="72">
        <v>3.1183078420588432E-2</v>
      </c>
      <c r="O101" s="72">
        <v>4.8265228974814181E-2</v>
      </c>
      <c r="P101" s="72">
        <v>4.7307104752925093E-2</v>
      </c>
      <c r="Q101" s="72">
        <v>3.6838423470651291E-2</v>
      </c>
      <c r="R101" s="72">
        <v>4.4723284551664778E-2</v>
      </c>
      <c r="S101" s="72">
        <v>5.5551994363163278E-2</v>
      </c>
      <c r="T101" s="72">
        <v>5.4609037978991096E-2</v>
      </c>
      <c r="U101" s="72">
        <v>8.5365163286713286E-2</v>
      </c>
      <c r="V101" s="72">
        <v>8.5365163286713286E-2</v>
      </c>
      <c r="W101" s="72">
        <v>1.395464966606161E-2</v>
      </c>
      <c r="X101" s="72">
        <v>1.6198851777343749E-2</v>
      </c>
      <c r="Y101" s="72">
        <v>4.5008542578675877E-2</v>
      </c>
      <c r="Z101" s="72">
        <v>4.7307104752925093E-2</v>
      </c>
      <c r="AA101" s="72">
        <v>4.8445104979755821E-2</v>
      </c>
      <c r="AB101" s="72">
        <v>2.3353556979173941E-2</v>
      </c>
      <c r="AC101" s="72">
        <v>3.5816841379578961E-2</v>
      </c>
      <c r="AD101" s="72">
        <v>3.4235696267614843E-2</v>
      </c>
      <c r="AE101" s="72">
        <v>5.1685563790340172E-2</v>
      </c>
      <c r="AF101" s="72">
        <v>3.7205757763435772E-2</v>
      </c>
      <c r="AG101" s="72">
        <v>4.2285203567755607E-2</v>
      </c>
    </row>
    <row r="102" spans="1:33" ht="15.75" x14ac:dyDescent="0.25">
      <c r="A102" s="75" t="s">
        <v>44</v>
      </c>
      <c r="B102" s="75" t="s">
        <v>34</v>
      </c>
      <c r="C102" s="75" t="str">
        <f>TS_Fractions!$C$10</f>
        <v>Q1B5</v>
      </c>
      <c r="D102" s="75" t="str">
        <f>$B92</f>
        <v>P_WIN-OF</v>
      </c>
      <c r="E102" s="75" t="s">
        <v>168</v>
      </c>
      <c r="F102" s="72">
        <v>5.2264791019984526E-2</v>
      </c>
      <c r="G102" s="72">
        <v>5.6527536490362539E-2</v>
      </c>
      <c r="H102" s="72">
        <v>4.3452612736375573E-2</v>
      </c>
      <c r="I102" s="72">
        <v>8.4978428552751992E-2</v>
      </c>
      <c r="J102" s="72">
        <v>4.5505422910062106E-2</v>
      </c>
      <c r="K102" s="72">
        <v>0.34118048447628785</v>
      </c>
      <c r="L102" s="72">
        <v>4.1843323566704616E-2</v>
      </c>
      <c r="M102" s="72">
        <v>2.8990714137767555E-2</v>
      </c>
      <c r="N102" s="72">
        <v>7.7938770208246924E-2</v>
      </c>
      <c r="O102" s="72">
        <v>0.10563789781492168</v>
      </c>
      <c r="P102" s="72">
        <v>5.0336990047513207E-2</v>
      </c>
      <c r="Q102" s="72">
        <v>4.2341363736689376E-2</v>
      </c>
      <c r="R102" s="72">
        <v>0.14102383302778171</v>
      </c>
      <c r="S102" s="72">
        <v>9.5054672736367279E-2</v>
      </c>
      <c r="T102" s="72">
        <v>9.8662818829415036E-2</v>
      </c>
      <c r="U102" s="72">
        <v>5.3631591337695739E-2</v>
      </c>
      <c r="V102" s="72">
        <v>5.3631591337695739E-2</v>
      </c>
      <c r="W102" s="72">
        <v>1.2225604709872379E-2</v>
      </c>
      <c r="X102" s="72">
        <v>8.8954153311777251E-2</v>
      </c>
      <c r="Y102" s="72">
        <v>4.7846470595251683E-2</v>
      </c>
      <c r="Z102" s="72">
        <v>5.0336990047513207E-2</v>
      </c>
      <c r="AA102" s="72">
        <v>5.2163248931458517E-2</v>
      </c>
      <c r="AB102" s="72">
        <v>2.5645193069642025E-2</v>
      </c>
      <c r="AC102" s="72">
        <v>0.15763697984248387</v>
      </c>
      <c r="AD102" s="72">
        <v>4.3452612736375573E-2</v>
      </c>
      <c r="AE102" s="72">
        <v>0.10798207090143525</v>
      </c>
      <c r="AF102" s="72">
        <v>4.1457645539262802E-2</v>
      </c>
      <c r="AG102" s="72">
        <v>0.10514876108688044</v>
      </c>
    </row>
    <row r="103" spans="1:33" ht="15.75" x14ac:dyDescent="0.25">
      <c r="A103" s="75" t="s">
        <v>44</v>
      </c>
      <c r="B103" s="75" t="s">
        <v>34</v>
      </c>
      <c r="C103" s="75" t="str">
        <f>TS_Fractions!$C$11</f>
        <v>Q2B1</v>
      </c>
      <c r="D103" s="75" t="str">
        <f>$B92</f>
        <v>P_WIN-OF</v>
      </c>
      <c r="E103" s="75" t="s">
        <v>168</v>
      </c>
      <c r="F103" s="72">
        <v>3.1577290110205311E-2</v>
      </c>
      <c r="G103" s="72">
        <v>4.4962063210601783E-2</v>
      </c>
      <c r="H103" s="72">
        <v>0.11544391748150751</v>
      </c>
      <c r="I103" s="72">
        <v>9.9141499978210659E-2</v>
      </c>
      <c r="J103" s="72">
        <v>4.6376074833578404E-2</v>
      </c>
      <c r="K103" s="72">
        <v>5.0523224223700119E-3</v>
      </c>
      <c r="L103" s="72">
        <v>3.9660122085085445E-2</v>
      </c>
      <c r="M103" s="72">
        <v>2.8129119683582136E-2</v>
      </c>
      <c r="N103" s="72">
        <v>8.2952375309362211E-2</v>
      </c>
      <c r="O103" s="72">
        <v>3.2644145687146749E-2</v>
      </c>
      <c r="P103" s="72">
        <v>8.5263930011297132E-2</v>
      </c>
      <c r="Q103" s="72">
        <v>4.0866577340538071E-2</v>
      </c>
      <c r="R103" s="72">
        <v>2.9660550181944786E-2</v>
      </c>
      <c r="S103" s="72">
        <v>9.611083576677136E-2</v>
      </c>
      <c r="T103" s="72">
        <v>3.6642133807552671E-2</v>
      </c>
      <c r="U103" s="72">
        <v>3.850006060695263E-2</v>
      </c>
      <c r="V103" s="72">
        <v>3.850006060695263E-2</v>
      </c>
      <c r="W103" s="72">
        <v>1.848137716380838E-2</v>
      </c>
      <c r="X103" s="72">
        <v>4.1057808492600337E-2</v>
      </c>
      <c r="Y103" s="72">
        <v>1.8475315846300501E-2</v>
      </c>
      <c r="Z103" s="72">
        <v>8.5263930011297132E-2</v>
      </c>
      <c r="AA103" s="72">
        <v>0.14027207056713265</v>
      </c>
      <c r="AB103" s="72">
        <v>3.7151534381456519E-2</v>
      </c>
      <c r="AC103" s="72">
        <v>2.7155247991039851E-2</v>
      </c>
      <c r="AD103" s="72">
        <v>0.11544391748150751</v>
      </c>
      <c r="AE103" s="72">
        <v>3.2569583430954445E-2</v>
      </c>
      <c r="AF103" s="72">
        <v>2.0049742125412311E-2</v>
      </c>
      <c r="AG103" s="72">
        <v>8.782715358416246E-2</v>
      </c>
    </row>
    <row r="104" spans="1:33" ht="15.75" x14ac:dyDescent="0.25">
      <c r="A104" s="75" t="s">
        <v>44</v>
      </c>
      <c r="B104" s="75" t="s">
        <v>34</v>
      </c>
      <c r="C104" s="75" t="str">
        <f>TS_Fractions!$C$12</f>
        <v>Q2B2</v>
      </c>
      <c r="D104" s="75" t="str">
        <f>$B92</f>
        <v>P_WIN-OF</v>
      </c>
      <c r="E104" s="75" t="s">
        <v>168</v>
      </c>
      <c r="F104" s="72">
        <v>2.5302595763732984E-2</v>
      </c>
      <c r="G104" s="72">
        <v>3.3326764964227644E-2</v>
      </c>
      <c r="H104" s="72">
        <v>4.5032712308975639E-2</v>
      </c>
      <c r="I104" s="72">
        <v>2.8860537455642585E-2</v>
      </c>
      <c r="J104" s="72">
        <v>3.7189795208133675E-2</v>
      </c>
      <c r="K104" s="72">
        <v>5.2875644584694133E-3</v>
      </c>
      <c r="L104" s="72">
        <v>7.4947789510839191E-2</v>
      </c>
      <c r="M104" s="72">
        <v>2.0294347386349183E-2</v>
      </c>
      <c r="N104" s="72">
        <v>3.0988658163579007E-2</v>
      </c>
      <c r="O104" s="72">
        <v>2.4794554135137054E-2</v>
      </c>
      <c r="P104" s="72">
        <v>3.9355387482910204E-2</v>
      </c>
      <c r="Q104" s="72">
        <v>3.0606872199153222E-2</v>
      </c>
      <c r="R104" s="72">
        <v>2.1756417711990286E-2</v>
      </c>
      <c r="S104" s="72">
        <v>2.9595860072152945E-2</v>
      </c>
      <c r="T104" s="72">
        <v>2.8491902312039147E-2</v>
      </c>
      <c r="U104" s="72">
        <v>2.9564683505857076E-2</v>
      </c>
      <c r="V104" s="72">
        <v>2.9564683505857076E-2</v>
      </c>
      <c r="W104" s="72">
        <v>1.515835815623442E-2</v>
      </c>
      <c r="X104" s="72">
        <v>2.9499517866532161E-2</v>
      </c>
      <c r="Y104" s="72">
        <v>1.4108299269172744E-2</v>
      </c>
      <c r="Z104" s="72">
        <v>3.9355387482910204E-2</v>
      </c>
      <c r="AA104" s="72">
        <v>1.3327141092616951E-2</v>
      </c>
      <c r="AB104" s="72">
        <v>2.6871628240928574E-2</v>
      </c>
      <c r="AC104" s="72">
        <v>2.0749744073454542E-2</v>
      </c>
      <c r="AD104" s="72">
        <v>4.5032712308975639E-2</v>
      </c>
      <c r="AE104" s="72">
        <v>2.5792313647520462E-2</v>
      </c>
      <c r="AF104" s="72">
        <v>1.5058066796444036E-2</v>
      </c>
      <c r="AG104" s="72">
        <v>3.4746310890864308E-2</v>
      </c>
    </row>
    <row r="105" spans="1:33" ht="15.75" x14ac:dyDescent="0.25">
      <c r="A105" s="75" t="s">
        <v>44</v>
      </c>
      <c r="B105" s="75" t="s">
        <v>34</v>
      </c>
      <c r="C105" s="75" t="str">
        <f>TS_Fractions!$C$13</f>
        <v>Q2B3</v>
      </c>
      <c r="D105" s="75" t="str">
        <f>$B92</f>
        <v>P_WIN-OF</v>
      </c>
      <c r="E105" s="75" t="s">
        <v>168</v>
      </c>
      <c r="F105" s="72">
        <v>9.8072926021913726E-2</v>
      </c>
      <c r="G105" s="72">
        <v>3.822919398034981E-2</v>
      </c>
      <c r="H105" s="72">
        <v>4.7633629160786728E-2</v>
      </c>
      <c r="I105" s="72">
        <v>3.0065228789786902E-2</v>
      </c>
      <c r="J105" s="72">
        <v>9.6563305943741393E-2</v>
      </c>
      <c r="K105" s="72">
        <v>5.8380000723490359E-3</v>
      </c>
      <c r="L105" s="72">
        <v>3.3329231078391648E-2</v>
      </c>
      <c r="M105" s="72">
        <v>2.4384598504184986E-2</v>
      </c>
      <c r="N105" s="72">
        <v>3.5392483857726476E-2</v>
      </c>
      <c r="O105" s="72">
        <v>3.0332663857427465E-2</v>
      </c>
      <c r="P105" s="72">
        <v>4.7956079479293791E-2</v>
      </c>
      <c r="Q105" s="72">
        <v>3.6923705255181044E-2</v>
      </c>
      <c r="R105" s="72">
        <v>2.5594333712233616E-2</v>
      </c>
      <c r="S105" s="72">
        <v>3.568740940779231E-2</v>
      </c>
      <c r="T105" s="72">
        <v>9.4112332426381215E-2</v>
      </c>
      <c r="U105" s="72">
        <v>7.7682298590909082E-2</v>
      </c>
      <c r="V105" s="72">
        <v>7.7682298590909082E-2</v>
      </c>
      <c r="W105" s="72">
        <v>1.5593823985620094E-2</v>
      </c>
      <c r="X105" s="72">
        <v>3.289224994085068E-2</v>
      </c>
      <c r="Y105" s="72">
        <v>1.7200373863783206E-2</v>
      </c>
      <c r="Z105" s="72">
        <v>4.7956079479293791E-2</v>
      </c>
      <c r="AA105" s="72">
        <v>1.5830708626272158E-2</v>
      </c>
      <c r="AB105" s="72">
        <v>3.1029227601751579E-2</v>
      </c>
      <c r="AC105" s="72">
        <v>0.12091541518952209</v>
      </c>
      <c r="AD105" s="72">
        <v>4.7633629160786728E-2</v>
      </c>
      <c r="AE105" s="72">
        <v>8.8581518540317844E-2</v>
      </c>
      <c r="AF105" s="72">
        <v>1.8107509857856256E-2</v>
      </c>
      <c r="AG105" s="72">
        <v>3.8302589076763087E-2</v>
      </c>
    </row>
    <row r="106" spans="1:33" ht="15.75" x14ac:dyDescent="0.25">
      <c r="A106" s="75" t="s">
        <v>44</v>
      </c>
      <c r="B106" s="75" t="s">
        <v>34</v>
      </c>
      <c r="C106" s="75" t="str">
        <f>TS_Fractions!$C$14</f>
        <v>Q2B4</v>
      </c>
      <c r="D106" s="75" t="str">
        <f>$B92</f>
        <v>P_WIN-OF</v>
      </c>
      <c r="E106" s="75" t="s">
        <v>168</v>
      </c>
      <c r="F106" s="72">
        <v>3.5791962994900763E-2</v>
      </c>
      <c r="G106" s="72">
        <v>4.3146626604784535E-2</v>
      </c>
      <c r="H106" s="72">
        <v>4.4076728496913652E-2</v>
      </c>
      <c r="I106" s="72">
        <v>3.582841264140324E-2</v>
      </c>
      <c r="J106" s="72">
        <v>4.0035726128803927E-2</v>
      </c>
      <c r="K106" s="72">
        <v>5.0384846555406445E-3</v>
      </c>
      <c r="L106" s="72">
        <v>3.6928217898332019E-2</v>
      </c>
      <c r="M106" s="72">
        <v>2.5716988497706279E-2</v>
      </c>
      <c r="N106" s="72">
        <v>3.218067113342344E-2</v>
      </c>
      <c r="O106" s="72">
        <v>3.1867747575759553E-2</v>
      </c>
      <c r="P106" s="72">
        <v>4.5225848975566391E-2</v>
      </c>
      <c r="Q106" s="72">
        <v>0.1249855785870861</v>
      </c>
      <c r="R106" s="72">
        <v>3.0015341452063745E-2</v>
      </c>
      <c r="S106" s="72">
        <v>3.6700457664742343E-2</v>
      </c>
      <c r="T106" s="72">
        <v>3.7499079479168682E-2</v>
      </c>
      <c r="U106" s="72">
        <v>3.8104228310921966E-2</v>
      </c>
      <c r="V106" s="72">
        <v>3.8104228310921966E-2</v>
      </c>
      <c r="W106" s="72">
        <v>1.0617071649783889E-2</v>
      </c>
      <c r="X106" s="72">
        <v>0.16703613232989281</v>
      </c>
      <c r="Y106" s="72">
        <v>0.14852878272811182</v>
      </c>
      <c r="Z106" s="72">
        <v>4.5225848975566391E-2</v>
      </c>
      <c r="AA106" s="72">
        <v>2.0393070706834306E-2</v>
      </c>
      <c r="AB106" s="72">
        <v>3.2773485566152671E-2</v>
      </c>
      <c r="AC106" s="72">
        <v>2.4937171900429194E-2</v>
      </c>
      <c r="AD106" s="72">
        <v>4.4076728496913652E-2</v>
      </c>
      <c r="AE106" s="72">
        <v>3.4867135580871747E-2</v>
      </c>
      <c r="AF106" s="72">
        <v>1.9219334030020171E-2</v>
      </c>
      <c r="AG106" s="72">
        <v>3.8323632142951841E-2</v>
      </c>
    </row>
    <row r="107" spans="1:33" ht="15.75" x14ac:dyDescent="0.25">
      <c r="A107" s="75" t="s">
        <v>44</v>
      </c>
      <c r="B107" s="75" t="s">
        <v>34</v>
      </c>
      <c r="C107" s="75" t="str">
        <f>TS_Fractions!$C$15</f>
        <v>Q2B5</v>
      </c>
      <c r="D107" s="75" t="str">
        <f>$B92</f>
        <v>P_WIN-OF</v>
      </c>
      <c r="E107" s="75" t="s">
        <v>168</v>
      </c>
      <c r="F107" s="72">
        <v>3.5864755272702067E-2</v>
      </c>
      <c r="G107" s="72">
        <v>8.885298869143779E-2</v>
      </c>
      <c r="H107" s="72">
        <v>5.7198807973094047E-2</v>
      </c>
      <c r="I107" s="72">
        <v>4.9273362839754635E-2</v>
      </c>
      <c r="J107" s="72">
        <v>4.4878996588850827E-2</v>
      </c>
      <c r="K107" s="72">
        <v>0.20008339967398303</v>
      </c>
      <c r="L107" s="72">
        <v>3.9838289749438913E-2</v>
      </c>
      <c r="M107" s="72">
        <v>0.12572294265051975</v>
      </c>
      <c r="N107" s="72">
        <v>3.9189265909823523E-2</v>
      </c>
      <c r="O107" s="72">
        <v>9.7274897571240374E-2</v>
      </c>
      <c r="P107" s="72">
        <v>4.9330512924002985E-2</v>
      </c>
      <c r="Q107" s="72">
        <v>4.0162626768793425E-2</v>
      </c>
      <c r="R107" s="72">
        <v>0.12833168805528136</v>
      </c>
      <c r="S107" s="72">
        <v>3.8450750464708375E-2</v>
      </c>
      <c r="T107" s="72">
        <v>3.622290858690598E-2</v>
      </c>
      <c r="U107" s="72">
        <v>3.8803838880650608E-2</v>
      </c>
      <c r="V107" s="72">
        <v>3.8803838880650608E-2</v>
      </c>
      <c r="W107" s="72">
        <v>0.12889518413597734</v>
      </c>
      <c r="X107" s="72">
        <v>4.5682767712555111E-2</v>
      </c>
      <c r="Y107" s="72">
        <v>1.8593282008383956E-2</v>
      </c>
      <c r="Z107" s="72">
        <v>4.9330512924002985E-2</v>
      </c>
      <c r="AA107" s="72">
        <v>2.0739259990334241E-2</v>
      </c>
      <c r="AB107" s="72">
        <v>0.15180140469363684</v>
      </c>
      <c r="AC107" s="72">
        <v>2.5768524536541319E-2</v>
      </c>
      <c r="AD107" s="72">
        <v>5.7198807973094047E-2</v>
      </c>
      <c r="AE107" s="72">
        <v>3.368272538837376E-2</v>
      </c>
      <c r="AF107" s="72">
        <v>0.15319693381667995</v>
      </c>
      <c r="AG107" s="72">
        <v>4.3963173881536893E-2</v>
      </c>
    </row>
    <row r="108" spans="1:33" ht="15.75" x14ac:dyDescent="0.25">
      <c r="A108" s="75" t="s">
        <v>44</v>
      </c>
      <c r="B108" s="75" t="s">
        <v>34</v>
      </c>
      <c r="C108" s="75" t="str">
        <f>TS_Fractions!$C$16</f>
        <v>Q3B1</v>
      </c>
      <c r="D108" s="75" t="str">
        <f>$B92</f>
        <v>P_WIN-OF</v>
      </c>
      <c r="E108" s="75" t="s">
        <v>168</v>
      </c>
      <c r="F108" s="72">
        <v>4.6948767174903969E-2</v>
      </c>
      <c r="G108" s="72">
        <v>4.1467841266117487E-2</v>
      </c>
      <c r="H108" s="72">
        <v>0.10773464488553193</v>
      </c>
      <c r="I108" s="72">
        <v>4.7705276458626558E-2</v>
      </c>
      <c r="J108" s="72">
        <v>4.5591245221966767E-2</v>
      </c>
      <c r="K108" s="72">
        <v>1.5233283068530824E-3</v>
      </c>
      <c r="L108" s="72">
        <v>3.6667764223988097E-2</v>
      </c>
      <c r="M108" s="72">
        <v>0.1271045134488771</v>
      </c>
      <c r="N108" s="72">
        <v>9.4346932357351532E-2</v>
      </c>
      <c r="O108" s="72">
        <v>3.0131462780296353E-2</v>
      </c>
      <c r="P108" s="72">
        <v>3.6696428324509284E-2</v>
      </c>
      <c r="Q108" s="72">
        <v>2.8668090447511882E-2</v>
      </c>
      <c r="R108" s="72">
        <v>2.1947670019608227E-2</v>
      </c>
      <c r="S108" s="72">
        <v>9.7166998797175441E-2</v>
      </c>
      <c r="T108" s="72">
        <v>3.3721502799042048E-2</v>
      </c>
      <c r="U108" s="72">
        <v>3.7359124597854565E-2</v>
      </c>
      <c r="V108" s="72">
        <v>3.7359124597854565E-2</v>
      </c>
      <c r="W108" s="72">
        <v>5.3986919406049806E-2</v>
      </c>
      <c r="X108" s="72">
        <v>5.4303448742618672E-2</v>
      </c>
      <c r="Y108" s="72">
        <v>2.2001522020079933E-2</v>
      </c>
      <c r="Z108" s="72">
        <v>3.6696428324509284E-2</v>
      </c>
      <c r="AA108" s="72">
        <v>3.2152192592511342E-2</v>
      </c>
      <c r="AB108" s="72">
        <v>4.389270089692749E-2</v>
      </c>
      <c r="AC108" s="72">
        <v>2.5447656530688704E-2</v>
      </c>
      <c r="AD108" s="72">
        <v>0.10773464488553193</v>
      </c>
      <c r="AE108" s="72">
        <v>2.7230065607051365E-2</v>
      </c>
      <c r="AF108" s="72">
        <v>1.6007700097740975E-2</v>
      </c>
      <c r="AG108" s="72">
        <v>7.0099174057920294E-2</v>
      </c>
    </row>
    <row r="109" spans="1:33" ht="15.75" x14ac:dyDescent="0.25">
      <c r="A109" s="75" t="s">
        <v>44</v>
      </c>
      <c r="B109" s="75" t="s">
        <v>34</v>
      </c>
      <c r="C109" s="75" t="str">
        <f>TS_Fractions!$C$17</f>
        <v>Q3B2</v>
      </c>
      <c r="D109" s="75" t="str">
        <f>$B92</f>
        <v>P_WIN-OF</v>
      </c>
      <c r="E109" s="75" t="s">
        <v>168</v>
      </c>
      <c r="F109" s="72">
        <v>3.9706692985791728E-2</v>
      </c>
      <c r="G109" s="72">
        <v>2.9494376271307146E-2</v>
      </c>
      <c r="H109" s="72">
        <v>2.3655022048070337E-2</v>
      </c>
      <c r="I109" s="72">
        <v>3.1469783614161147E-2</v>
      </c>
      <c r="J109" s="72">
        <v>3.627063589435077E-2</v>
      </c>
      <c r="K109" s="72">
        <v>0.13392471283975887</v>
      </c>
      <c r="L109" s="72">
        <v>2.9367930958568818E-2</v>
      </c>
      <c r="M109" s="72">
        <v>5.490331903203869E-2</v>
      </c>
      <c r="N109" s="72">
        <v>4.2072462850697948E-2</v>
      </c>
      <c r="O109" s="72">
        <v>2.2270574096758616E-2</v>
      </c>
      <c r="P109" s="72">
        <v>2.8573205765130935E-2</v>
      </c>
      <c r="Q109" s="72">
        <v>8.4913279237011113E-2</v>
      </c>
      <c r="R109" s="72">
        <v>1.601204951834366E-2</v>
      </c>
      <c r="S109" s="72">
        <v>1.7688032681886699E-2</v>
      </c>
      <c r="T109" s="72">
        <v>2.5012923111452368E-2</v>
      </c>
      <c r="U109" s="72">
        <v>2.8711407946399481E-2</v>
      </c>
      <c r="V109" s="72">
        <v>2.8711407946399481E-2</v>
      </c>
      <c r="W109" s="72">
        <v>4.7930642432077883E-2</v>
      </c>
      <c r="X109" s="72">
        <v>4.3848416276989682E-2</v>
      </c>
      <c r="Y109" s="72">
        <v>9.1132173169139311E-2</v>
      </c>
      <c r="Z109" s="72">
        <v>2.8573205765130935E-2</v>
      </c>
      <c r="AA109" s="72">
        <v>2.2963640141009972E-2</v>
      </c>
      <c r="AB109" s="72">
        <v>3.344458442473653E-2</v>
      </c>
      <c r="AC109" s="72">
        <v>1.7624858411995504E-2</v>
      </c>
      <c r="AD109" s="72">
        <v>2.3655022048070337E-2</v>
      </c>
      <c r="AE109" s="72">
        <v>2.1280826150838213E-2</v>
      </c>
      <c r="AF109" s="72">
        <v>1.2169362283814761E-2</v>
      </c>
      <c r="AG109" s="72">
        <v>2.5481572029910835E-2</v>
      </c>
    </row>
    <row r="110" spans="1:33" ht="15.75" x14ac:dyDescent="0.25">
      <c r="A110" s="75" t="s">
        <v>44</v>
      </c>
      <c r="B110" s="75" t="s">
        <v>34</v>
      </c>
      <c r="C110" s="75" t="str">
        <f>TS_Fractions!$C$18</f>
        <v>Q3B3</v>
      </c>
      <c r="D110" s="75" t="str">
        <f>$B92</f>
        <v>P_WIN-OF</v>
      </c>
      <c r="E110" s="75" t="s">
        <v>168</v>
      </c>
      <c r="F110" s="72">
        <v>5.0965452028010165E-2</v>
      </c>
      <c r="G110" s="72">
        <v>3.2798741610784034E-2</v>
      </c>
      <c r="H110" s="72">
        <v>2.4341633983719878E-2</v>
      </c>
      <c r="I110" s="72">
        <v>3.45374667712555E-2</v>
      </c>
      <c r="J110" s="72">
        <v>4.2965827421048305E-2</v>
      </c>
      <c r="K110" s="72">
        <v>2.2909151986421879E-3</v>
      </c>
      <c r="L110" s="72">
        <v>3.1040239827737907E-2</v>
      </c>
      <c r="M110" s="72">
        <v>6.7164419506996934E-2</v>
      </c>
      <c r="N110" s="72">
        <v>4.8275128055642262E-2</v>
      </c>
      <c r="O110" s="72">
        <v>8.6773987490828514E-2</v>
      </c>
      <c r="P110" s="72">
        <v>8.1275130773719978E-2</v>
      </c>
      <c r="Q110" s="72">
        <v>2.4439335852473286E-2</v>
      </c>
      <c r="R110" s="72">
        <v>0.10571564372156673</v>
      </c>
      <c r="S110" s="72">
        <v>2.2172961892339419E-2</v>
      </c>
      <c r="T110" s="72">
        <v>2.8631164690304887E-2</v>
      </c>
      <c r="U110" s="72">
        <v>3.4158326294565021E-2</v>
      </c>
      <c r="V110" s="72">
        <v>3.4158326294565021E-2</v>
      </c>
      <c r="W110" s="72">
        <v>0.18954416688127737</v>
      </c>
      <c r="X110" s="72">
        <v>0.15263403131750983</v>
      </c>
      <c r="Y110" s="72">
        <v>2.0877815021908507E-2</v>
      </c>
      <c r="Z110" s="72">
        <v>8.1275130773719978E-2</v>
      </c>
      <c r="AA110" s="72">
        <v>2.640450919298332E-2</v>
      </c>
      <c r="AB110" s="72">
        <v>4.047484476785275E-2</v>
      </c>
      <c r="AC110" s="72">
        <v>2.0105533670838938E-2</v>
      </c>
      <c r="AD110" s="72">
        <v>2.4341633983719878E-2</v>
      </c>
      <c r="AE110" s="72">
        <v>2.5859360836339856E-2</v>
      </c>
      <c r="AF110" s="72">
        <v>1.3945451997912826E-2</v>
      </c>
      <c r="AG110" s="72">
        <v>2.674352437919017E-2</v>
      </c>
    </row>
    <row r="111" spans="1:33" ht="15.75" x14ac:dyDescent="0.25">
      <c r="A111" s="75" t="s">
        <v>44</v>
      </c>
      <c r="B111" s="75" t="s">
        <v>34</v>
      </c>
      <c r="C111" s="75" t="str">
        <f>TS_Fractions!$C$19</f>
        <v>Q3B4</v>
      </c>
      <c r="D111" s="75" t="str">
        <f>$B92</f>
        <v>P_WIN-OF</v>
      </c>
      <c r="E111" s="75" t="s">
        <v>168</v>
      </c>
      <c r="F111" s="72">
        <v>4.9425866184956604E-2</v>
      </c>
      <c r="G111" s="72">
        <v>4.0946917789070537E-2</v>
      </c>
      <c r="H111" s="72">
        <v>2.3923876119258412E-2</v>
      </c>
      <c r="I111" s="72">
        <v>4.4173035538839077E-2</v>
      </c>
      <c r="J111" s="72">
        <v>4.0137297068196312E-2</v>
      </c>
      <c r="K111" s="72">
        <v>3.3546390085598204E-3</v>
      </c>
      <c r="L111" s="72">
        <v>0.14207135923757977</v>
      </c>
      <c r="M111" s="72">
        <v>7.1255631969500077E-2</v>
      </c>
      <c r="N111" s="72">
        <v>4.5300979440022281E-2</v>
      </c>
      <c r="O111" s="72">
        <v>2.8530710596593747E-2</v>
      </c>
      <c r="P111" s="72">
        <v>3.2117201629936809E-2</v>
      </c>
      <c r="Q111" s="72">
        <v>2.416378711691473E-2</v>
      </c>
      <c r="R111" s="72">
        <v>2.0332893187019686E-2</v>
      </c>
      <c r="S111" s="72">
        <v>2.3348863295264005E-2</v>
      </c>
      <c r="T111" s="72">
        <v>7.8020157782925259E-2</v>
      </c>
      <c r="U111" s="72">
        <v>7.6790706885470086E-2</v>
      </c>
      <c r="V111" s="72">
        <v>7.6790706885470086E-2</v>
      </c>
      <c r="W111" s="72">
        <v>3.2246021636215004E-2</v>
      </c>
      <c r="X111" s="72">
        <v>5.0641405440676052E-2</v>
      </c>
      <c r="Y111" s="72">
        <v>2.1819745888022789E-2</v>
      </c>
      <c r="Z111" s="72">
        <v>3.2117201629936809E-2</v>
      </c>
      <c r="AA111" s="72">
        <v>3.7617329939402644E-2</v>
      </c>
      <c r="AB111" s="72">
        <v>0.14143272439027918</v>
      </c>
      <c r="AC111" s="72">
        <v>2.1462742019142337E-2</v>
      </c>
      <c r="AD111" s="72">
        <v>2.3923876119258412E-2</v>
      </c>
      <c r="AE111" s="72">
        <v>2.6195691173597772E-2</v>
      </c>
      <c r="AF111" s="72">
        <v>0.15488041660587423</v>
      </c>
      <c r="AG111" s="72">
        <v>2.7347781693014481E-2</v>
      </c>
    </row>
    <row r="112" spans="1:33" ht="15.75" x14ac:dyDescent="0.25">
      <c r="A112" s="75" t="s">
        <v>44</v>
      </c>
      <c r="B112" s="75" t="s">
        <v>34</v>
      </c>
      <c r="C112" s="75" t="str">
        <f>TS_Fractions!$C$20</f>
        <v>Q3B5</v>
      </c>
      <c r="D112" s="75" t="str">
        <f>$B92</f>
        <v>P_WIN-OF</v>
      </c>
      <c r="E112" s="75" t="s">
        <v>168</v>
      </c>
      <c r="F112" s="72">
        <v>9.9150650483692995E-2</v>
      </c>
      <c r="G112" s="72">
        <v>7.7579932184132505E-2</v>
      </c>
      <c r="H112" s="72">
        <v>3.0219197601539061E-2</v>
      </c>
      <c r="I112" s="72">
        <v>0.10023096701093825</v>
      </c>
      <c r="J112" s="72">
        <v>9.3379900253288378E-2</v>
      </c>
      <c r="K112" s="72">
        <v>5.0959240871554894E-3</v>
      </c>
      <c r="L112" s="72">
        <v>3.5847558239109525E-2</v>
      </c>
      <c r="M112" s="72">
        <v>7.2981546930699026E-2</v>
      </c>
      <c r="N112" s="72">
        <v>5.4070804502659615E-2</v>
      </c>
      <c r="O112" s="72">
        <v>3.0624226202966186E-2</v>
      </c>
      <c r="P112" s="72">
        <v>3.5903307930736476E-2</v>
      </c>
      <c r="Q112" s="72">
        <v>2.7172779309214131E-2</v>
      </c>
      <c r="R112" s="72">
        <v>2.2764752636441198E-2</v>
      </c>
      <c r="S112" s="72">
        <v>2.1987293249772381E-2</v>
      </c>
      <c r="T112" s="72">
        <v>3.4761190844986488E-2</v>
      </c>
      <c r="U112" s="72">
        <v>3.8533162585547662E-2</v>
      </c>
      <c r="V112" s="72">
        <v>3.8533162585547662E-2</v>
      </c>
      <c r="W112" s="72">
        <v>4.7281175732456236E-2</v>
      </c>
      <c r="X112" s="72">
        <v>5.2017200714334064E-2</v>
      </c>
      <c r="Y112" s="72">
        <v>2.1902371402594219E-2</v>
      </c>
      <c r="Z112" s="72">
        <v>3.5903307930736476E-2</v>
      </c>
      <c r="AA112" s="72">
        <v>0.1114249100580363</v>
      </c>
      <c r="AB112" s="72">
        <v>4.5228008207381001E-2</v>
      </c>
      <c r="AC112" s="72">
        <v>9.1683117011835444E-2</v>
      </c>
      <c r="AD112" s="72">
        <v>3.0219197601539061E-2</v>
      </c>
      <c r="AE112" s="72">
        <v>8.330692262416807E-2</v>
      </c>
      <c r="AF112" s="72">
        <v>1.6030592768599382E-2</v>
      </c>
      <c r="AG112" s="72">
        <v>3.3484898492604227E-2</v>
      </c>
    </row>
    <row r="113" spans="1:33" ht="15.75" x14ac:dyDescent="0.25">
      <c r="A113" s="75" t="s">
        <v>44</v>
      </c>
      <c r="B113" s="75" t="s">
        <v>34</v>
      </c>
      <c r="C113" s="75" t="str">
        <f>TS_Fractions!$C$21</f>
        <v>Q4B1</v>
      </c>
      <c r="D113" s="75" t="str">
        <f>$B92</f>
        <v>P_WIN-OF</v>
      </c>
      <c r="E113" s="75" t="s">
        <v>168</v>
      </c>
      <c r="F113" s="72">
        <v>3.1027465134843994E-2</v>
      </c>
      <c r="G113" s="72">
        <v>3.4860338991086655E-2</v>
      </c>
      <c r="H113" s="72">
        <v>9.8756757811737608E-2</v>
      </c>
      <c r="I113" s="72">
        <v>5.0744179825217568E-2</v>
      </c>
      <c r="J113" s="72">
        <v>4.2453754899156447E-2</v>
      </c>
      <c r="K113" s="72">
        <v>7.6458923718234822E-3</v>
      </c>
      <c r="L113" s="72">
        <v>3.7467942955040252E-2</v>
      </c>
      <c r="M113" s="72">
        <v>0.1227215991920193</v>
      </c>
      <c r="N113" s="72">
        <v>5.5746225228197277E-2</v>
      </c>
      <c r="O113" s="72">
        <v>4.8635139612784657E-2</v>
      </c>
      <c r="P113" s="72">
        <v>4.1498630526048366E-2</v>
      </c>
      <c r="Q113" s="72">
        <v>0.14657649392103106</v>
      </c>
      <c r="R113" s="72">
        <v>0.14175506771755536</v>
      </c>
      <c r="S113" s="72">
        <v>4.5126068316539591E-2</v>
      </c>
      <c r="T113" s="72">
        <v>9.916750913956969E-2</v>
      </c>
      <c r="U113" s="72">
        <v>9.094994196929293E-2</v>
      </c>
      <c r="V113" s="72">
        <v>9.094994196929293E-2</v>
      </c>
      <c r="W113" s="72">
        <v>0.17769765645119753</v>
      </c>
      <c r="X113" s="72">
        <v>2.3396667723387426E-2</v>
      </c>
      <c r="Y113" s="72">
        <v>3.463953758774363E-2</v>
      </c>
      <c r="Z113" s="72">
        <v>4.1498630526048366E-2</v>
      </c>
      <c r="AA113" s="72">
        <v>2.6877710868475197E-2</v>
      </c>
      <c r="AB113" s="72">
        <v>2.6206346145860853E-2</v>
      </c>
      <c r="AC113" s="72">
        <v>0.1392158002057185</v>
      </c>
      <c r="AD113" s="72">
        <v>9.8756757811737608E-2</v>
      </c>
      <c r="AE113" s="72">
        <v>0.10621632634581428</v>
      </c>
      <c r="AF113" s="72">
        <v>0.15488041660587423</v>
      </c>
      <c r="AG113" s="72">
        <v>0.10303562656455473</v>
      </c>
    </row>
    <row r="114" spans="1:33" ht="15.75" x14ac:dyDescent="0.25">
      <c r="A114" s="75" t="s">
        <v>44</v>
      </c>
      <c r="B114" s="75" t="s">
        <v>34</v>
      </c>
      <c r="C114" s="75" t="str">
        <f>TS_Fractions!$C$22</f>
        <v>Q4B2</v>
      </c>
      <c r="D114" s="75" t="str">
        <f>$B92</f>
        <v>P_WIN-OF</v>
      </c>
      <c r="E114" s="75" t="s">
        <v>168</v>
      </c>
      <c r="F114" s="72">
        <v>2.3200145933024816E-2</v>
      </c>
      <c r="G114" s="72">
        <v>2.7492284817922031E-2</v>
      </c>
      <c r="H114" s="72">
        <v>2.79078054263865E-2</v>
      </c>
      <c r="I114" s="72">
        <v>3.2908848424354216E-2</v>
      </c>
      <c r="J114" s="72">
        <v>3.1917177018060489E-2</v>
      </c>
      <c r="K114" s="72">
        <v>6.9790378917705771E-3</v>
      </c>
      <c r="L114" s="72">
        <v>3.0646950662816492E-2</v>
      </c>
      <c r="M114" s="72">
        <v>1.0507844374235483E-2</v>
      </c>
      <c r="N114" s="72">
        <v>4.3177371165883514E-2</v>
      </c>
      <c r="O114" s="72">
        <v>3.8275083837930546E-2</v>
      </c>
      <c r="P114" s="72">
        <v>3.2702492966532853E-2</v>
      </c>
      <c r="Q114" s="72">
        <v>2.8795549440704185E-2</v>
      </c>
      <c r="R114" s="72">
        <v>2.5772495003166116E-2</v>
      </c>
      <c r="S114" s="72">
        <v>3.6224462594322243E-2</v>
      </c>
      <c r="T114" s="72">
        <v>3.4976096442283992E-2</v>
      </c>
      <c r="U114" s="72">
        <v>3.933132006708788E-2</v>
      </c>
      <c r="V114" s="72">
        <v>3.933132006708788E-2</v>
      </c>
      <c r="W114" s="72">
        <v>9.0124489001175059E-3</v>
      </c>
      <c r="X114" s="72">
        <v>8.3136834079324512E-2</v>
      </c>
      <c r="Y114" s="72">
        <v>2.8794054525716345E-2</v>
      </c>
      <c r="Z114" s="72">
        <v>3.2702492966532853E-2</v>
      </c>
      <c r="AA114" s="72">
        <v>2.0574933169913431E-2</v>
      </c>
      <c r="AB114" s="72">
        <v>0.10351671742607668</v>
      </c>
      <c r="AC114" s="72">
        <v>3.4462762071812099E-2</v>
      </c>
      <c r="AD114" s="72">
        <v>2.79078054263865E-2</v>
      </c>
      <c r="AE114" s="72">
        <v>3.9601339149782228E-2</v>
      </c>
      <c r="AF114" s="72">
        <v>2.5390996712338337E-2</v>
      </c>
      <c r="AG114" s="72">
        <v>4.2309046853563285E-2</v>
      </c>
    </row>
    <row r="115" spans="1:33" ht="15.75" x14ac:dyDescent="0.25">
      <c r="A115" s="75" t="s">
        <v>44</v>
      </c>
      <c r="B115" s="75" t="s">
        <v>34</v>
      </c>
      <c r="C115" s="75" t="str">
        <f>TS_Fractions!$C$23</f>
        <v>Q4B3</v>
      </c>
      <c r="D115" s="75" t="str">
        <f>$B92</f>
        <v>P_WIN-OF</v>
      </c>
      <c r="E115" s="75" t="s">
        <v>168</v>
      </c>
      <c r="F115" s="72">
        <v>9.6789920710271746E-2</v>
      </c>
      <c r="G115" s="72">
        <v>3.2501343236058751E-2</v>
      </c>
      <c r="H115" s="72">
        <v>2.858062042410953E-2</v>
      </c>
      <c r="I115" s="72">
        <v>3.5720575109751518E-2</v>
      </c>
      <c r="J115" s="72">
        <v>3.7287947083532669E-2</v>
      </c>
      <c r="K115" s="72">
        <v>9.8881464568690743E-3</v>
      </c>
      <c r="L115" s="72">
        <v>0.10824484513339412</v>
      </c>
      <c r="M115" s="72">
        <v>1.303105502966012E-2</v>
      </c>
      <c r="N115" s="72">
        <v>5.1000463222367891E-2</v>
      </c>
      <c r="O115" s="72">
        <v>4.7449623413286936E-2</v>
      </c>
      <c r="P115" s="72">
        <v>3.8452663512966986E-2</v>
      </c>
      <c r="Q115" s="72">
        <v>3.4536495882475586E-2</v>
      </c>
      <c r="R115" s="72">
        <v>3.11037861010202E-2</v>
      </c>
      <c r="S115" s="72">
        <v>9.7166998797175441E-2</v>
      </c>
      <c r="T115" s="72">
        <v>4.2514104842352143E-2</v>
      </c>
      <c r="U115" s="72">
        <v>4.8324102808729806E-2</v>
      </c>
      <c r="V115" s="72">
        <v>4.8324102808729806E-2</v>
      </c>
      <c r="W115" s="72">
        <v>9.6271457248585535E-3</v>
      </c>
      <c r="X115" s="72">
        <v>2.0029447463759068E-2</v>
      </c>
      <c r="Y115" s="72">
        <v>3.1162876257095309E-2</v>
      </c>
      <c r="Z115" s="72">
        <v>3.8452663512966986E-2</v>
      </c>
      <c r="AA115" s="72">
        <v>0.1392811375725454</v>
      </c>
      <c r="AB115" s="72">
        <v>2.4426893973223097E-2</v>
      </c>
      <c r="AC115" s="72">
        <v>4.1949413842006296E-2</v>
      </c>
      <c r="AD115" s="72">
        <v>2.858062042410953E-2</v>
      </c>
      <c r="AE115" s="72">
        <v>4.9142766094961224E-2</v>
      </c>
      <c r="AF115" s="72">
        <v>2.7882200209918578E-2</v>
      </c>
      <c r="AG115" s="72">
        <v>5.0406350127274666E-2</v>
      </c>
    </row>
    <row r="116" spans="1:33" ht="15.75" x14ac:dyDescent="0.25">
      <c r="A116" s="75" t="s">
        <v>44</v>
      </c>
      <c r="B116" s="75" t="s">
        <v>34</v>
      </c>
      <c r="C116" s="75" t="str">
        <f>TS_Fractions!$C$24</f>
        <v>Q4B4</v>
      </c>
      <c r="D116" s="75" t="str">
        <f>$B92</f>
        <v>P_WIN-OF</v>
      </c>
      <c r="E116" s="75" t="s">
        <v>168</v>
      </c>
      <c r="F116" s="72">
        <v>3.1302231515465913E-2</v>
      </c>
      <c r="G116" s="72">
        <v>3.0365724410488303E-2</v>
      </c>
      <c r="H116" s="72">
        <v>2.3824192176317552E-2</v>
      </c>
      <c r="I116" s="72">
        <v>4.8302636091004235E-2</v>
      </c>
      <c r="J116" s="72">
        <v>4.2962364926558048E-2</v>
      </c>
      <c r="K116" s="72">
        <v>7.3936167351897107E-3</v>
      </c>
      <c r="L116" s="72">
        <v>3.9706411013788599E-2</v>
      </c>
      <c r="M116" s="72">
        <v>1.2874276589812828E-2</v>
      </c>
      <c r="N116" s="72">
        <v>4.9991164879114251E-2</v>
      </c>
      <c r="O116" s="72">
        <v>4.7561789664837512E-2</v>
      </c>
      <c r="P116" s="72">
        <v>3.5611754587722783E-2</v>
      </c>
      <c r="Q116" s="72">
        <v>3.0556755044027276E-2</v>
      </c>
      <c r="R116" s="72">
        <v>3.0736743684644713E-2</v>
      </c>
      <c r="S116" s="72">
        <v>4.2852052110030132E-2</v>
      </c>
      <c r="T116" s="72">
        <v>4.1549292273949857E-2</v>
      </c>
      <c r="U116" s="72">
        <v>4.7772140910373469E-2</v>
      </c>
      <c r="V116" s="72">
        <v>4.7772140910373469E-2</v>
      </c>
      <c r="W116" s="72">
        <v>1.0204588196584999E-2</v>
      </c>
      <c r="X116" s="72">
        <v>1.5356051083267328E-2</v>
      </c>
      <c r="Y116" s="72">
        <v>3.0423230406994864E-2</v>
      </c>
      <c r="Z116" s="72">
        <v>3.5611754587722783E-2</v>
      </c>
      <c r="AA116" s="72">
        <v>2.4104341976314062E-2</v>
      </c>
      <c r="AB116" s="72">
        <v>2.5336552607402456E-2</v>
      </c>
      <c r="AC116" s="72">
        <v>3.6945814077953304E-2</v>
      </c>
      <c r="AD116" s="72">
        <v>2.3824192176317552E-2</v>
      </c>
      <c r="AE116" s="72">
        <v>5.0902334798586052E-2</v>
      </c>
      <c r="AF116" s="72">
        <v>2.6617018264351828E-2</v>
      </c>
      <c r="AG116" s="72">
        <v>4.7385792610166171E-2</v>
      </c>
    </row>
    <row r="117" spans="1:33" ht="15.75" x14ac:dyDescent="0.25">
      <c r="A117" s="76" t="s">
        <v>44</v>
      </c>
      <c r="B117" s="76" t="s">
        <v>34</v>
      </c>
      <c r="C117" s="76" t="str">
        <f>TS_Fractions!$C$25</f>
        <v>Q4B5</v>
      </c>
      <c r="D117" s="76" t="str">
        <f>$B92</f>
        <v>P_WIN-OF</v>
      </c>
      <c r="E117" s="76" t="s">
        <v>168</v>
      </c>
      <c r="F117" s="73">
        <v>3.5529406601956921E-2</v>
      </c>
      <c r="G117" s="73">
        <v>8.3704663672353477E-2</v>
      </c>
      <c r="H117" s="73">
        <v>3.0356104445878641E-2</v>
      </c>
      <c r="I117" s="73">
        <v>9.8003612188472963E-2</v>
      </c>
      <c r="J117" s="73">
        <v>8.913535933268435E-2</v>
      </c>
      <c r="K117" s="73">
        <v>0.24413359111414379</v>
      </c>
      <c r="L117" s="73">
        <v>3.929461736147169E-2</v>
      </c>
      <c r="M117" s="73">
        <v>1.5910244966149786E-2</v>
      </c>
      <c r="N117" s="73">
        <v>8.3863939873201357E-2</v>
      </c>
      <c r="O117" s="73">
        <v>0.11184202832151229</v>
      </c>
      <c r="P117" s="73">
        <v>8.6200896275157549E-2</v>
      </c>
      <c r="Q117" s="73">
        <v>3.3761305939208133E-2</v>
      </c>
      <c r="R117" s="73">
        <v>3.3348862214516987E-2</v>
      </c>
      <c r="S117" s="73">
        <v>4.4566470905160353E-2</v>
      </c>
      <c r="T117" s="73">
        <v>4.5100065059702474E-2</v>
      </c>
      <c r="U117" s="73">
        <v>4.9605558210176995E-2</v>
      </c>
      <c r="V117" s="73">
        <v>4.9605558210176995E-2</v>
      </c>
      <c r="W117" s="73">
        <v>1.2219427788791766E-2</v>
      </c>
      <c r="X117" s="73">
        <v>2.1551905994245942E-2</v>
      </c>
      <c r="Y117" s="73">
        <v>0.15016096715369545</v>
      </c>
      <c r="Z117" s="73">
        <v>8.6200896275157549E-2</v>
      </c>
      <c r="AA117" s="73">
        <v>2.8866433211928184E-2</v>
      </c>
      <c r="AB117" s="73">
        <v>2.6573058283299929E-2</v>
      </c>
      <c r="AC117" s="73">
        <v>4.3820035235894561E-2</v>
      </c>
      <c r="AD117" s="73">
        <v>3.0356104445878641E-2</v>
      </c>
      <c r="AE117" s="73">
        <v>5.2113418697106062E-2</v>
      </c>
      <c r="AF117" s="73">
        <v>3.1012019356213449E-2</v>
      </c>
      <c r="AG117" s="73">
        <v>5.1778558394540555E-2</v>
      </c>
    </row>
    <row r="120" spans="1:33" ht="18.75" x14ac:dyDescent="0.25">
      <c r="A120" s="83" t="s">
        <v>136</v>
      </c>
      <c r="B120" s="26" t="s">
        <v>148</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spans="1:33" x14ac:dyDescent="0.25">
      <c r="A121" s="83" t="s">
        <v>137</v>
      </c>
      <c r="B121" s="81" t="s">
        <v>48</v>
      </c>
      <c r="C121"/>
      <c r="D121"/>
      <c r="E121"/>
      <c r="F121"/>
      <c r="G121" s="82"/>
      <c r="H121"/>
      <c r="I121"/>
      <c r="J121"/>
      <c r="K121"/>
      <c r="L121"/>
      <c r="M121"/>
      <c r="N121"/>
      <c r="O121"/>
      <c r="P121"/>
      <c r="Q121"/>
      <c r="R121"/>
      <c r="S121"/>
      <c r="T121"/>
      <c r="U121"/>
      <c r="V121"/>
      <c r="W121"/>
      <c r="X121"/>
      <c r="Y121"/>
      <c r="Z121"/>
      <c r="AA121"/>
      <c r="AB121"/>
      <c r="AC121"/>
      <c r="AD121"/>
      <c r="AE121"/>
      <c r="AF121"/>
      <c r="AG121"/>
    </row>
    <row r="122" spans="1:33" x14ac:dyDescent="0.25">
      <c r="A122" s="83" t="s">
        <v>147</v>
      </c>
      <c r="B122" s="81" t="s">
        <v>148</v>
      </c>
      <c r="C122"/>
      <c r="D122"/>
      <c r="E122"/>
      <c r="F122"/>
      <c r="G122" s="82"/>
      <c r="H122"/>
      <c r="I122"/>
      <c r="J122"/>
      <c r="K122"/>
      <c r="L122"/>
      <c r="M122"/>
      <c r="N122"/>
      <c r="O122"/>
      <c r="P122"/>
      <c r="Q122"/>
      <c r="R122"/>
      <c r="S122"/>
      <c r="T122"/>
      <c r="U122"/>
      <c r="V122"/>
      <c r="W122"/>
      <c r="X122"/>
      <c r="Y122"/>
      <c r="Z122"/>
      <c r="AA122"/>
      <c r="AB122"/>
      <c r="AC122"/>
      <c r="AD122"/>
      <c r="AE122"/>
      <c r="AF122"/>
      <c r="AG122"/>
    </row>
    <row r="124" spans="1:33" x14ac:dyDescent="0.25">
      <c r="A124" s="22" t="s">
        <v>24</v>
      </c>
      <c r="B124" s="22"/>
    </row>
    <row r="125" spans="1:33" x14ac:dyDescent="0.25">
      <c r="A125" s="24" t="s">
        <v>20</v>
      </c>
      <c r="B125" s="24" t="s">
        <v>33</v>
      </c>
      <c r="C125" s="24" t="s">
        <v>23</v>
      </c>
      <c r="D125" s="24" t="s">
        <v>132</v>
      </c>
      <c r="E125" s="24" t="s">
        <v>22</v>
      </c>
      <c r="F125" s="24" t="str">
        <f>Legend!$A$44</f>
        <v>AFE</v>
      </c>
      <c r="G125" s="24" t="str">
        <f>Legend!$A$45</f>
        <v>AFN</v>
      </c>
      <c r="H125" s="24" t="str">
        <f>Legend!$A$46</f>
        <v>AFW</v>
      </c>
      <c r="I125" s="24" t="str">
        <f>Legend!$A$47</f>
        <v>AFZ</v>
      </c>
      <c r="J125" s="24" t="str">
        <f>Legend!$A$48</f>
        <v>ANZ</v>
      </c>
      <c r="K125" s="24" t="str">
        <f>Legend!$A$49</f>
        <v>ASC</v>
      </c>
      <c r="L125" s="24" t="str">
        <f>Legend!$A$50</f>
        <v>ASE</v>
      </c>
      <c r="M125" s="24" t="str">
        <f>Legend!$A$51</f>
        <v>ASO</v>
      </c>
      <c r="N125" s="24" t="str">
        <f>Legend!$A$52</f>
        <v>BRA</v>
      </c>
      <c r="O125" s="24" t="str">
        <f>Legend!$A$53</f>
        <v>CAN</v>
      </c>
      <c r="P125" s="24" t="str">
        <f>Legend!$A$54</f>
        <v>CHL</v>
      </c>
      <c r="Q125" s="24" t="str">
        <f>Legend!$A$55</f>
        <v>CHN</v>
      </c>
      <c r="R125" s="24" t="str">
        <f>Legend!$A$56</f>
        <v>ENE</v>
      </c>
      <c r="S125" s="24" t="str">
        <f>Legend!$A$57</f>
        <v>ENW</v>
      </c>
      <c r="T125" s="24" t="str">
        <f>Legend!$A$58</f>
        <v>EUE</v>
      </c>
      <c r="U125" s="24" t="str">
        <f>Legend!$A$59</f>
        <v>EUM</v>
      </c>
      <c r="V125" s="24" t="str">
        <f>Legend!$A$60</f>
        <v>EUW</v>
      </c>
      <c r="W125" s="24" t="str">
        <f>Legend!$A$61</f>
        <v>IDN</v>
      </c>
      <c r="X125" s="24" t="str">
        <f>Legend!$A$62</f>
        <v>IND</v>
      </c>
      <c r="Y125" s="24" t="str">
        <f>Legend!$A$63</f>
        <v>JPN</v>
      </c>
      <c r="Z125" s="24" t="str">
        <f>Legend!$A$64</f>
        <v>LAM</v>
      </c>
      <c r="AA125" s="24" t="str">
        <f>Legend!$A$65</f>
        <v>MDA</v>
      </c>
      <c r="AB125" s="24" t="str">
        <f>Legend!$A$66</f>
        <v>MEA</v>
      </c>
      <c r="AC125" s="24" t="str">
        <f>Legend!$A$67</f>
        <v>MEX</v>
      </c>
      <c r="AD125" s="24" t="str">
        <f>Legend!$A$68</f>
        <v>NIG</v>
      </c>
      <c r="AE125" s="24" t="str">
        <f>Legend!$A$69</f>
        <v>RUS</v>
      </c>
      <c r="AF125" s="24" t="str">
        <f>Legend!$A$70</f>
        <v>SKT</v>
      </c>
      <c r="AG125" s="24" t="str">
        <f>Legend!$A$71</f>
        <v>USA</v>
      </c>
    </row>
    <row r="126" spans="1:33" ht="51" x14ac:dyDescent="0.25">
      <c r="A126" s="27" t="s">
        <v>32</v>
      </c>
      <c r="B126" s="27"/>
      <c r="C126" s="27" t="s">
        <v>28</v>
      </c>
      <c r="D126" s="27" t="s">
        <v>133</v>
      </c>
      <c r="E126" s="27" t="s">
        <v>29</v>
      </c>
      <c r="F126" s="27" t="str">
        <f>Legend!$B$44</f>
        <v>Eastern Africa</v>
      </c>
      <c r="G126" s="27" t="str">
        <f>Legend!$B$45</f>
        <v>Northern Africa</v>
      </c>
      <c r="H126" s="27" t="str">
        <f>Legend!$B$46</f>
        <v>Western Africa</v>
      </c>
      <c r="I126" s="27" t="str">
        <f>Legend!$B$47</f>
        <v>Southern Africa</v>
      </c>
      <c r="J126" s="27" t="str">
        <f>Legend!$B$48</f>
        <v>Australia and New Zealand</v>
      </c>
      <c r="K126" s="27" t="str">
        <f>Legend!$B$49</f>
        <v>Central Asia</v>
      </c>
      <c r="L126" s="27" t="str">
        <f>Legend!$B$50</f>
        <v>Southeast Asia</v>
      </c>
      <c r="M126" s="27" t="str">
        <f>Legend!$B$51</f>
        <v>South Asia</v>
      </c>
      <c r="N126" s="27" t="str">
        <f>Legend!$B$52</f>
        <v>Brazil</v>
      </c>
      <c r="O126" s="27" t="str">
        <f>Legend!$B$53</f>
        <v>Canada</v>
      </c>
      <c r="P126" s="27" t="str">
        <f>Legend!$B$54</f>
        <v>Chile</v>
      </c>
      <c r="Q126" s="27" t="str">
        <f>Legend!$B$55</f>
        <v>China</v>
      </c>
      <c r="R126" s="27" t="str">
        <f>Legend!$B$56</f>
        <v>Non-EU Eastern Europe</v>
      </c>
      <c r="S126" s="27" t="str">
        <f>Legend!$B$57</f>
        <v>Non-EU Western Europe</v>
      </c>
      <c r="T126" s="27" t="str">
        <f>Legend!$B$58</f>
        <v>Eastern Europe Union</v>
      </c>
      <c r="U126" s="27" t="str">
        <f>Legend!$B$59</f>
        <v>Mediterranean- Europe Union</v>
      </c>
      <c r="V126" s="27" t="str">
        <f>Legend!$B$60</f>
        <v>Western Europe Union</v>
      </c>
      <c r="W126" s="27" t="str">
        <f>Legend!$B$61</f>
        <v>Indonesia, Philippines, Vietnam</v>
      </c>
      <c r="X126" s="27" t="str">
        <f>Legend!$B$62</f>
        <v>India</v>
      </c>
      <c r="Y126" s="27" t="str">
        <f>Legend!$B$63</f>
        <v>Japan</v>
      </c>
      <c r="Z126" s="27" t="str">
        <f>Legend!$B$64</f>
        <v>Latin America</v>
      </c>
      <c r="AA126" s="27" t="str">
        <f>Legend!$B$65</f>
        <v>Mediterranean Asia</v>
      </c>
      <c r="AB126" s="27" t="str">
        <f>Legend!$B$66</f>
        <v>Middle East (Gulf States)</v>
      </c>
      <c r="AC126" s="27" t="str">
        <f>Legend!$B$67</f>
        <v>Mexico</v>
      </c>
      <c r="AD126" s="27" t="str">
        <f>Legend!$B$68</f>
        <v>Nigeria</v>
      </c>
      <c r="AE126" s="27" t="str">
        <f>Legend!$B$69</f>
        <v>Russia Federation</v>
      </c>
      <c r="AF126" s="27" t="str">
        <f>Legend!$B$70</f>
        <v>South Korea, Taiwan</v>
      </c>
      <c r="AG126" s="27" t="str">
        <f>Legend!$B$71</f>
        <v>United States</v>
      </c>
    </row>
    <row r="127" spans="1:33" ht="15.75" x14ac:dyDescent="0.25">
      <c r="A127" s="75" t="s">
        <v>44</v>
      </c>
      <c r="B127" s="75" t="s">
        <v>34</v>
      </c>
      <c r="C127" s="75" t="str">
        <f>TS_Fractions!$C$6</f>
        <v>Q1B1</v>
      </c>
      <c r="D127" s="75" t="str">
        <f>$B121</f>
        <v>P_HYD</v>
      </c>
      <c r="E127" s="75" t="s">
        <v>168</v>
      </c>
      <c r="F127" s="90">
        <v>4.1555187579399619E-2</v>
      </c>
      <c r="G127" s="72">
        <v>5.0976272862086031E-2</v>
      </c>
      <c r="H127" s="72">
        <v>3.8874398073836282E-2</v>
      </c>
      <c r="I127" s="72">
        <v>7.3948290972830816E-2</v>
      </c>
      <c r="J127" s="72">
        <v>5.0408228659935356E-2</v>
      </c>
      <c r="K127" s="72">
        <v>3.102022444482308E-2</v>
      </c>
      <c r="L127" s="72">
        <v>4.5260039499670841E-2</v>
      </c>
      <c r="M127" s="72">
        <v>1.4926840780365007E-2</v>
      </c>
      <c r="N127" s="72">
        <v>7.8773956335093223E-2</v>
      </c>
      <c r="O127" s="72">
        <v>3.5313025779196247E-2</v>
      </c>
      <c r="P127" s="72">
        <v>3.7336361607566232E-2</v>
      </c>
      <c r="Q127" s="72">
        <v>2.2471289598325922E-2</v>
      </c>
      <c r="R127" s="72">
        <v>5.9762625996178494E-2</v>
      </c>
      <c r="S127" s="72">
        <v>4.6020187051477764E-2</v>
      </c>
      <c r="T127" s="72">
        <v>6.0769005667647799E-2</v>
      </c>
      <c r="U127" s="72">
        <v>7.0033622320522071E-2</v>
      </c>
      <c r="V127" s="72">
        <v>7.0033622320522071E-2</v>
      </c>
      <c r="W127" s="72">
        <v>8.3017077798861486E-2</v>
      </c>
      <c r="X127" s="72">
        <v>1.81963119590304E-2</v>
      </c>
      <c r="Y127" s="72">
        <v>3.3755587516542007E-2</v>
      </c>
      <c r="Z127" s="72">
        <v>3.7336361607566232E-2</v>
      </c>
      <c r="AA127" s="72">
        <v>8.3272298995214711E-2</v>
      </c>
      <c r="AB127" s="72">
        <v>0.10172937464954077</v>
      </c>
      <c r="AC127" s="72">
        <v>2.188717049342867E-2</v>
      </c>
      <c r="AD127" s="72">
        <v>3.8874398073836282E-2</v>
      </c>
      <c r="AE127" s="72">
        <v>2.2354526833667437E-2</v>
      </c>
      <c r="AF127" s="72">
        <v>2.5186406520884271E-2</v>
      </c>
      <c r="AG127" s="72">
        <v>5.4186749144158344E-2</v>
      </c>
    </row>
    <row r="128" spans="1:33" ht="15.75" x14ac:dyDescent="0.25">
      <c r="A128" s="75" t="s">
        <v>44</v>
      </c>
      <c r="B128" s="75" t="s">
        <v>34</v>
      </c>
      <c r="C128" s="75" t="str">
        <f>TS_Fractions!$C$7</f>
        <v>Q1B2</v>
      </c>
      <c r="D128" s="75" t="str">
        <f>$B121</f>
        <v>P_HYD</v>
      </c>
      <c r="E128" s="75" t="s">
        <v>168</v>
      </c>
      <c r="F128" s="90">
        <v>3.8562771622696938E-2</v>
      </c>
      <c r="G128" s="72">
        <v>3.7342910798594885E-2</v>
      </c>
      <c r="H128" s="72">
        <v>2.9268569817681819E-2</v>
      </c>
      <c r="I128" s="72">
        <v>5.482090343610857E-2</v>
      </c>
      <c r="J128" s="72">
        <v>4.0318928646287854E-2</v>
      </c>
      <c r="K128" s="72">
        <v>4.2411001156663665E-2</v>
      </c>
      <c r="L128" s="72">
        <v>1.6900974804452563E-2</v>
      </c>
      <c r="M128" s="72">
        <v>1.2979861548143484E-2</v>
      </c>
      <c r="N128" s="72">
        <v>6.3100120649755551E-2</v>
      </c>
      <c r="O128" s="72">
        <v>2.8236765790211515E-2</v>
      </c>
      <c r="P128" s="72">
        <v>2.9853657386604851E-2</v>
      </c>
      <c r="Q128" s="72">
        <v>1.7881205283785149E-2</v>
      </c>
      <c r="R128" s="72">
        <v>5.4520672421626531E-2</v>
      </c>
      <c r="S128" s="72">
        <v>3.0784827294900584E-2</v>
      </c>
      <c r="T128" s="72">
        <v>4.1264580890667008E-2</v>
      </c>
      <c r="U128" s="72">
        <v>4.8447193138628365E-2</v>
      </c>
      <c r="V128" s="72">
        <v>4.8447193138628365E-2</v>
      </c>
      <c r="W128" s="72">
        <v>5.4895522371981517E-2</v>
      </c>
      <c r="X128" s="72">
        <v>1.7833082349211386E-2</v>
      </c>
      <c r="Y128" s="72">
        <v>2.6942310393004616E-2</v>
      </c>
      <c r="Z128" s="72">
        <v>2.9853657386604851E-2</v>
      </c>
      <c r="AA128" s="72">
        <v>6.0277766788745392E-2</v>
      </c>
      <c r="AB128" s="72">
        <v>7.469759603083781E-2</v>
      </c>
      <c r="AC128" s="72">
        <v>1.2826803889063602E-2</v>
      </c>
      <c r="AD128" s="72">
        <v>2.9268569817681819E-2</v>
      </c>
      <c r="AE128" s="72">
        <v>3.2928837124214891E-2</v>
      </c>
      <c r="AF128" s="72">
        <v>2.0031798575609959E-2</v>
      </c>
      <c r="AG128" s="72">
        <v>4.3411023852362889E-2</v>
      </c>
    </row>
    <row r="129" spans="1:33" ht="15.75" x14ac:dyDescent="0.25">
      <c r="A129" s="75" t="s">
        <v>44</v>
      </c>
      <c r="B129" s="75" t="s">
        <v>34</v>
      </c>
      <c r="C129" s="75" t="str">
        <f>TS_Fractions!$C$8</f>
        <v>Q1B3</v>
      </c>
      <c r="D129" s="75" t="str">
        <f>$B121</f>
        <v>P_HYD</v>
      </c>
      <c r="E129" s="75" t="s">
        <v>168</v>
      </c>
      <c r="F129" s="90">
        <v>4.1592456805928227E-2</v>
      </c>
      <c r="G129" s="72">
        <v>4.6678638498243601E-2</v>
      </c>
      <c r="H129" s="72">
        <v>3.6585712272102285E-2</v>
      </c>
      <c r="I129" s="72">
        <v>6.8526129295135713E-2</v>
      </c>
      <c r="J129" s="72">
        <v>5.2993319630010284E-2</v>
      </c>
      <c r="K129" s="72">
        <v>3.1192718742013945E-2</v>
      </c>
      <c r="L129" s="72">
        <v>2.0988572404773188E-2</v>
      </c>
      <c r="M129" s="72">
        <v>1.4926840780365007E-2</v>
      </c>
      <c r="N129" s="72">
        <v>7.8875150812194428E-2</v>
      </c>
      <c r="O129" s="72">
        <v>3.529595723776438E-2</v>
      </c>
      <c r="P129" s="72">
        <v>3.731707173325606E-2</v>
      </c>
      <c r="Q129" s="72">
        <v>4.1932095418812682E-2</v>
      </c>
      <c r="R129" s="72">
        <v>5.9810199287702072E-2</v>
      </c>
      <c r="S129" s="72">
        <v>3.8481034118625732E-2</v>
      </c>
      <c r="T129" s="72">
        <v>5.1580726113333759E-2</v>
      </c>
      <c r="U129" s="72">
        <v>6.0558991423285455E-2</v>
      </c>
      <c r="V129" s="72">
        <v>6.0558991423285455E-2</v>
      </c>
      <c r="W129" s="72">
        <v>6.8477399141871634E-2</v>
      </c>
      <c r="X129" s="72">
        <v>1.8253603128395902E-2</v>
      </c>
      <c r="Y129" s="72">
        <v>5.4091266719118805E-2</v>
      </c>
      <c r="Z129" s="72">
        <v>3.731707173325606E-2</v>
      </c>
      <c r="AA129" s="72">
        <v>7.556891677492282E-2</v>
      </c>
      <c r="AB129" s="72">
        <v>9.3371995038547262E-2</v>
      </c>
      <c r="AC129" s="72">
        <v>1.6033504861329505E-2</v>
      </c>
      <c r="AD129" s="72">
        <v>3.6585712272102285E-2</v>
      </c>
      <c r="AE129" s="72">
        <v>2.2481718691275642E-2</v>
      </c>
      <c r="AF129" s="72">
        <v>5.218216318785579E-2</v>
      </c>
      <c r="AG129" s="72">
        <v>5.4263779815453612E-2</v>
      </c>
    </row>
    <row r="130" spans="1:33" ht="15.75" x14ac:dyDescent="0.25">
      <c r="A130" s="75" t="s">
        <v>44</v>
      </c>
      <c r="B130" s="75" t="s">
        <v>34</v>
      </c>
      <c r="C130" s="75" t="str">
        <f>TS_Fractions!$C$9</f>
        <v>Q1B4</v>
      </c>
      <c r="D130" s="75" t="str">
        <f>$B121</f>
        <v>P_HYD</v>
      </c>
      <c r="E130" s="75" t="s">
        <v>168</v>
      </c>
      <c r="F130" s="90">
        <v>4.1592456805928227E-2</v>
      </c>
      <c r="G130" s="72">
        <v>4.6678638498243601E-2</v>
      </c>
      <c r="H130" s="72">
        <v>3.6585712272102285E-2</v>
      </c>
      <c r="I130" s="72">
        <v>6.8526129295135713E-2</v>
      </c>
      <c r="J130" s="72">
        <v>5.0422580438048648E-2</v>
      </c>
      <c r="K130" s="72">
        <v>3.1192718742013945E-2</v>
      </c>
      <c r="L130" s="72">
        <v>2.0954160879575062E-2</v>
      </c>
      <c r="M130" s="72">
        <v>1.4926840780365007E-2</v>
      </c>
      <c r="N130" s="72">
        <v>7.8875150812194428E-2</v>
      </c>
      <c r="O130" s="72">
        <v>3.529595723776438E-2</v>
      </c>
      <c r="P130" s="72">
        <v>3.731707173325606E-2</v>
      </c>
      <c r="Q130" s="72">
        <v>2.2650964088717661E-2</v>
      </c>
      <c r="R130" s="72">
        <v>5.9810199287702072E-2</v>
      </c>
      <c r="S130" s="72">
        <v>3.8481034118625732E-2</v>
      </c>
      <c r="T130" s="72">
        <v>5.1580726113333759E-2</v>
      </c>
      <c r="U130" s="72">
        <v>6.0558991423285455E-2</v>
      </c>
      <c r="V130" s="72">
        <v>6.0558991423285455E-2</v>
      </c>
      <c r="W130" s="72">
        <v>6.8477399141871634E-2</v>
      </c>
      <c r="X130" s="72">
        <v>1.8253603128395902E-2</v>
      </c>
      <c r="Y130" s="72">
        <v>3.3872136804471369E-2</v>
      </c>
      <c r="Z130" s="72">
        <v>3.731707173325606E-2</v>
      </c>
      <c r="AA130" s="72">
        <v>7.556891677492282E-2</v>
      </c>
      <c r="AB130" s="72">
        <v>9.3371995038547262E-2</v>
      </c>
      <c r="AC130" s="72">
        <v>1.6033504861329505E-2</v>
      </c>
      <c r="AD130" s="72">
        <v>3.6585712272102285E-2</v>
      </c>
      <c r="AE130" s="72">
        <v>2.2481718691275642E-2</v>
      </c>
      <c r="AF130" s="72">
        <v>2.5406393972942008E-2</v>
      </c>
      <c r="AG130" s="72">
        <v>5.4263779815453612E-2</v>
      </c>
    </row>
    <row r="131" spans="1:33" ht="15.75" x14ac:dyDescent="0.25">
      <c r="A131" s="75" t="s">
        <v>44</v>
      </c>
      <c r="B131" s="75" t="s">
        <v>34</v>
      </c>
      <c r="C131" s="75" t="str">
        <f>TS_Fractions!$C$10</f>
        <v>Q1B5</v>
      </c>
      <c r="D131" s="75" t="str">
        <f>$B121</f>
        <v>P_HYD</v>
      </c>
      <c r="E131" s="75" t="s">
        <v>168</v>
      </c>
      <c r="F131" s="90">
        <v>4.1592456805928227E-2</v>
      </c>
      <c r="G131" s="72">
        <v>4.6678638498243601E-2</v>
      </c>
      <c r="H131" s="72">
        <v>3.6585712272102285E-2</v>
      </c>
      <c r="I131" s="72">
        <v>6.8526129295135713E-2</v>
      </c>
      <c r="J131" s="72">
        <v>5.0422580438048648E-2</v>
      </c>
      <c r="K131" s="72">
        <v>3.1192718742013945E-2</v>
      </c>
      <c r="L131" s="72">
        <v>2.0954160879575062E-2</v>
      </c>
      <c r="M131" s="72">
        <v>1.4926840780365007E-2</v>
      </c>
      <c r="N131" s="72">
        <v>8.7585737937559138E-2</v>
      </c>
      <c r="O131" s="72">
        <v>6.4653324727635297E-2</v>
      </c>
      <c r="P131" s="72">
        <v>4.3579931972789122E-2</v>
      </c>
      <c r="Q131" s="72">
        <v>2.2650964088717661E-2</v>
      </c>
      <c r="R131" s="72">
        <v>5.9810199287702072E-2</v>
      </c>
      <c r="S131" s="72">
        <v>3.8481034118625732E-2</v>
      </c>
      <c r="T131" s="72">
        <v>5.1580726113333759E-2</v>
      </c>
      <c r="U131" s="72">
        <v>6.0558991423285455E-2</v>
      </c>
      <c r="V131" s="72">
        <v>6.0558991423285455E-2</v>
      </c>
      <c r="W131" s="72">
        <v>6.8477399141871634E-2</v>
      </c>
      <c r="X131" s="72">
        <v>1.8253603128395902E-2</v>
      </c>
      <c r="Y131" s="72">
        <v>3.3872136804471369E-2</v>
      </c>
      <c r="Z131" s="72">
        <v>4.3579931972789122E-2</v>
      </c>
      <c r="AA131" s="72">
        <v>7.556891677492282E-2</v>
      </c>
      <c r="AB131" s="72">
        <v>9.3371995038547262E-2</v>
      </c>
      <c r="AC131" s="72">
        <v>1.5977042787758695E-2</v>
      </c>
      <c r="AD131" s="72">
        <v>3.6585712272102285E-2</v>
      </c>
      <c r="AE131" s="72">
        <v>2.2481718691275642E-2</v>
      </c>
      <c r="AF131" s="72">
        <v>2.5406393972942008E-2</v>
      </c>
      <c r="AG131" s="72">
        <v>6.5774378554324525E-2</v>
      </c>
    </row>
    <row r="132" spans="1:33" ht="15.75" x14ac:dyDescent="0.25">
      <c r="A132" s="75" t="s">
        <v>44</v>
      </c>
      <c r="B132" s="75" t="s">
        <v>34</v>
      </c>
      <c r="C132" s="75" t="str">
        <f>TS_Fractions!$C$11</f>
        <v>Q2B1</v>
      </c>
      <c r="D132" s="75" t="str">
        <f>$B121</f>
        <v>P_HYD</v>
      </c>
      <c r="E132" s="75" t="s">
        <v>168</v>
      </c>
      <c r="F132" s="90">
        <v>5.6473348385949626E-2</v>
      </c>
      <c r="G132" s="72">
        <v>6.3413110342176088E-2</v>
      </c>
      <c r="H132" s="72">
        <v>6.9821577195172707E-2</v>
      </c>
      <c r="I132" s="72">
        <v>6.9410086417309849E-2</v>
      </c>
      <c r="J132" s="72">
        <v>5.6312592171462068E-2</v>
      </c>
      <c r="K132" s="72">
        <v>7.9534002138007501E-2</v>
      </c>
      <c r="L132" s="72">
        <v>4.4438656633992685E-2</v>
      </c>
      <c r="M132" s="72">
        <v>5.0163493394450712E-2</v>
      </c>
      <c r="N132" s="72">
        <v>5.4405813097866088E-2</v>
      </c>
      <c r="O132" s="72">
        <v>6.5371695002386807E-2</v>
      </c>
      <c r="P132" s="72">
        <v>5.3847791035418084E-2</v>
      </c>
      <c r="Q132" s="72">
        <v>6.8785932981224235E-2</v>
      </c>
      <c r="R132" s="72">
        <v>6.8908072088444641E-2</v>
      </c>
      <c r="S132" s="72">
        <v>6.3593394741108658E-2</v>
      </c>
      <c r="T132" s="72">
        <v>6.5828033556729296E-2</v>
      </c>
      <c r="U132" s="72">
        <v>5.7171580546120884E-2</v>
      </c>
      <c r="V132" s="72">
        <v>5.7171580546120884E-2</v>
      </c>
      <c r="W132" s="72">
        <v>7.0449214632089391E-2</v>
      </c>
      <c r="X132" s="72">
        <v>4.8931051590542854E-2</v>
      </c>
      <c r="Y132" s="72">
        <v>5.91097991870045E-2</v>
      </c>
      <c r="Z132" s="72">
        <v>5.3847791035418084E-2</v>
      </c>
      <c r="AA132" s="72">
        <v>8.2386846831466298E-2</v>
      </c>
      <c r="AB132" s="72">
        <v>9.3112452980469107E-2</v>
      </c>
      <c r="AC132" s="72">
        <v>2.9199972830274472E-2</v>
      </c>
      <c r="AD132" s="72">
        <v>6.9821577195172707E-2</v>
      </c>
      <c r="AE132" s="72">
        <v>7.6395878083881111E-2</v>
      </c>
      <c r="AF132" s="72">
        <v>5.2980728908874897E-2</v>
      </c>
      <c r="AG132" s="72">
        <v>6.2746215135857292E-2</v>
      </c>
    </row>
    <row r="133" spans="1:33" ht="15.75" x14ac:dyDescent="0.25">
      <c r="A133" s="75" t="s">
        <v>44</v>
      </c>
      <c r="B133" s="75" t="s">
        <v>34</v>
      </c>
      <c r="C133" s="75" t="str">
        <f>TS_Fractions!$C$12</f>
        <v>Q2B2</v>
      </c>
      <c r="D133" s="75" t="str">
        <f>$B121</f>
        <v>P_HYD</v>
      </c>
      <c r="E133" s="75" t="s">
        <v>168</v>
      </c>
      <c r="F133" s="72">
        <v>4.8924731182795701E-2</v>
      </c>
      <c r="G133" s="72">
        <v>4.2728015671130798E-2</v>
      </c>
      <c r="H133" s="72">
        <v>3.7326643902252918E-2</v>
      </c>
      <c r="I133" s="72">
        <v>3.2558997434214872E-2</v>
      </c>
      <c r="J133" s="72">
        <v>4.501280450838227E-2</v>
      </c>
      <c r="K133" s="72">
        <v>6.5460380699424517E-2</v>
      </c>
      <c r="L133" s="72">
        <v>3.5424399038409701E-2</v>
      </c>
      <c r="M133" s="72">
        <v>8.1289769946157608E-2</v>
      </c>
      <c r="N133" s="72">
        <v>3.0345423339200175E-2</v>
      </c>
      <c r="O133" s="72">
        <v>5.0398524187171057E-2</v>
      </c>
      <c r="P133" s="72">
        <v>4.3037855915123775E-2</v>
      </c>
      <c r="Q133" s="72">
        <v>5.4870560475536109E-2</v>
      </c>
      <c r="R133" s="72">
        <v>3.6367042094103942E-2</v>
      </c>
      <c r="S133" s="72">
        <v>4.9355601552596148E-2</v>
      </c>
      <c r="T133" s="72">
        <v>4.3900715865552935E-2</v>
      </c>
      <c r="U133" s="72">
        <v>3.5688645475592008E-2</v>
      </c>
      <c r="V133" s="72">
        <v>3.5688645475592008E-2</v>
      </c>
      <c r="W133" s="72">
        <v>3.2532308319101221E-2</v>
      </c>
      <c r="X133" s="72">
        <v>8.1981981981981991E-2</v>
      </c>
      <c r="Y133" s="72">
        <v>4.7264418347679249E-2</v>
      </c>
      <c r="Z133" s="72">
        <v>4.3037855915123775E-2</v>
      </c>
      <c r="AA133" s="72">
        <v>4.3260187105477806E-2</v>
      </c>
      <c r="AB133" s="72">
        <v>2.296144095532375E-2</v>
      </c>
      <c r="AC133" s="72">
        <v>2.3153280735700502E-2</v>
      </c>
      <c r="AD133" s="72">
        <v>3.7326643902252918E-2</v>
      </c>
      <c r="AE133" s="72">
        <v>6.2119302667506829E-2</v>
      </c>
      <c r="AF133" s="72">
        <v>4.2265712146545405E-2</v>
      </c>
      <c r="AG133" s="72">
        <v>4.4000189608704172E-2</v>
      </c>
    </row>
    <row r="134" spans="1:33" ht="15.75" x14ac:dyDescent="0.25">
      <c r="A134" s="75" t="s">
        <v>44</v>
      </c>
      <c r="B134" s="75" t="s">
        <v>34</v>
      </c>
      <c r="C134" s="75" t="str">
        <f>TS_Fractions!$C$13</f>
        <v>Q2B3</v>
      </c>
      <c r="D134" s="75" t="str">
        <f>$B121</f>
        <v>P_HYD</v>
      </c>
      <c r="E134" s="75" t="s">
        <v>168</v>
      </c>
      <c r="F134" s="72">
        <v>5.6554122015168178E-2</v>
      </c>
      <c r="G134" s="72">
        <v>5.3410019588913497E-2</v>
      </c>
      <c r="H134" s="72">
        <v>4.6658304877816151E-2</v>
      </c>
      <c r="I134" s="72">
        <v>4.0698746792768588E-2</v>
      </c>
      <c r="J134" s="72">
        <v>5.91027178257394E-2</v>
      </c>
      <c r="K134" s="72">
        <v>7.971920972871939E-2</v>
      </c>
      <c r="L134" s="72">
        <v>6.5917107583774254E-2</v>
      </c>
      <c r="M134" s="72">
        <v>5.0645505886079668E-2</v>
      </c>
      <c r="N134" s="72">
        <v>3.7931779174000216E-2</v>
      </c>
      <c r="O134" s="72">
        <v>6.2998155233963821E-2</v>
      </c>
      <c r="P134" s="72">
        <v>5.3797319893904717E-2</v>
      </c>
      <c r="Q134" s="72">
        <v>9.0277777777777762E-2</v>
      </c>
      <c r="R134" s="72">
        <v>4.5458802617629926E-2</v>
      </c>
      <c r="S134" s="72">
        <v>6.1694501940745182E-2</v>
      </c>
      <c r="T134" s="72">
        <v>5.487589483194117E-2</v>
      </c>
      <c r="U134" s="72">
        <v>4.4610806844490009E-2</v>
      </c>
      <c r="V134" s="72">
        <v>4.4610806844490009E-2</v>
      </c>
      <c r="W134" s="72">
        <v>4.0245478071251395E-2</v>
      </c>
      <c r="X134" s="72">
        <v>4.9377037737852493E-2</v>
      </c>
      <c r="Y134" s="72">
        <v>7.1928635953026204E-2</v>
      </c>
      <c r="Z134" s="72">
        <v>5.3797319893904717E-2</v>
      </c>
      <c r="AA134" s="72">
        <v>5.4075233881847248E-2</v>
      </c>
      <c r="AB134" s="72">
        <v>2.8701801194154684E-2</v>
      </c>
      <c r="AC134" s="72">
        <v>2.8941600919625627E-2</v>
      </c>
      <c r="AD134" s="72">
        <v>4.6658304877816151E-2</v>
      </c>
      <c r="AE134" s="72">
        <v>7.6625056084544244E-2</v>
      </c>
      <c r="AF134" s="72">
        <v>9.1693899782135088E-2</v>
      </c>
      <c r="AG134" s="72">
        <v>5.5000237010880221E-2</v>
      </c>
    </row>
    <row r="135" spans="1:33" ht="15.75" x14ac:dyDescent="0.25">
      <c r="A135" s="75" t="s">
        <v>44</v>
      </c>
      <c r="B135" s="75" t="s">
        <v>34</v>
      </c>
      <c r="C135" s="75" t="str">
        <f>TS_Fractions!$C$14</f>
        <v>Q2B4</v>
      </c>
      <c r="D135" s="75" t="str">
        <f>$B121</f>
        <v>P_HYD</v>
      </c>
      <c r="E135" s="75" t="s">
        <v>168</v>
      </c>
      <c r="F135" s="72">
        <v>5.6554122015168178E-2</v>
      </c>
      <c r="G135" s="72">
        <v>5.3410019588913497E-2</v>
      </c>
      <c r="H135" s="72">
        <v>4.6658304877816151E-2</v>
      </c>
      <c r="I135" s="72">
        <v>4.0698746792768588E-2</v>
      </c>
      <c r="J135" s="72">
        <v>5.6382471975438421E-2</v>
      </c>
      <c r="K135" s="72">
        <v>7.971920972871939E-2</v>
      </c>
      <c r="L135" s="72">
        <v>4.467589338796351E-2</v>
      </c>
      <c r="M135" s="72">
        <v>5.0645505886079668E-2</v>
      </c>
      <c r="N135" s="72">
        <v>3.7931779174000216E-2</v>
      </c>
      <c r="O135" s="72">
        <v>6.2998155233963821E-2</v>
      </c>
      <c r="P135" s="72">
        <v>5.3797319893904717E-2</v>
      </c>
      <c r="Q135" s="72">
        <v>6.9082531561430377E-2</v>
      </c>
      <c r="R135" s="72">
        <v>4.5458802617629926E-2</v>
      </c>
      <c r="S135" s="72">
        <v>6.1694501940745182E-2</v>
      </c>
      <c r="T135" s="72">
        <v>5.487589483194117E-2</v>
      </c>
      <c r="U135" s="72">
        <v>4.4610806844490009E-2</v>
      </c>
      <c r="V135" s="72">
        <v>4.4610806844490009E-2</v>
      </c>
      <c r="W135" s="72">
        <v>4.0245478071251395E-2</v>
      </c>
      <c r="X135" s="72">
        <v>4.9377037737852493E-2</v>
      </c>
      <c r="Y135" s="72">
        <v>5.915371356561263E-2</v>
      </c>
      <c r="Z135" s="72">
        <v>5.3797319893904717E-2</v>
      </c>
      <c r="AA135" s="72">
        <v>5.4075233881847248E-2</v>
      </c>
      <c r="AB135" s="72">
        <v>2.8701801194154684E-2</v>
      </c>
      <c r="AC135" s="72">
        <v>2.8941600919625627E-2</v>
      </c>
      <c r="AD135" s="72">
        <v>4.6658304877816151E-2</v>
      </c>
      <c r="AE135" s="72">
        <v>7.6625056084544244E-2</v>
      </c>
      <c r="AF135" s="72">
        <v>5.32036119974146E-2</v>
      </c>
      <c r="AG135" s="72">
        <v>5.5000237010880221E-2</v>
      </c>
    </row>
    <row r="136" spans="1:33" ht="15.75" x14ac:dyDescent="0.25">
      <c r="A136" s="75" t="s">
        <v>44</v>
      </c>
      <c r="B136" s="75" t="s">
        <v>34</v>
      </c>
      <c r="C136" s="75" t="str">
        <f>TS_Fractions!$C$15</f>
        <v>Q2B5</v>
      </c>
      <c r="D136" s="75" t="str">
        <f>$B121</f>
        <v>P_HYD</v>
      </c>
      <c r="E136" s="75" t="s">
        <v>168</v>
      </c>
      <c r="F136" s="72">
        <v>5.6554122015168178E-2</v>
      </c>
      <c r="G136" s="72">
        <v>5.3410019588913497E-2</v>
      </c>
      <c r="H136" s="72">
        <v>4.6658304877816151E-2</v>
      </c>
      <c r="I136" s="72">
        <v>4.0698746792768588E-2</v>
      </c>
      <c r="J136" s="72">
        <v>5.6382471975438421E-2</v>
      </c>
      <c r="K136" s="72">
        <v>7.971920972871939E-2</v>
      </c>
      <c r="L136" s="72">
        <v>4.467589338796351E-2</v>
      </c>
      <c r="M136" s="72">
        <v>5.0645505886079668E-2</v>
      </c>
      <c r="N136" s="72">
        <v>3.7822742303399687E-2</v>
      </c>
      <c r="O136" s="72">
        <v>6.2944821516206256E-2</v>
      </c>
      <c r="P136" s="72">
        <v>6.7708333333333343E-2</v>
      </c>
      <c r="Q136" s="72">
        <v>6.9082531561430377E-2</v>
      </c>
      <c r="R136" s="72">
        <v>4.5458802617629926E-2</v>
      </c>
      <c r="S136" s="72">
        <v>6.1694501940745182E-2</v>
      </c>
      <c r="T136" s="72">
        <v>5.487589483194117E-2</v>
      </c>
      <c r="U136" s="72">
        <v>4.4610806844490009E-2</v>
      </c>
      <c r="V136" s="72">
        <v>4.4610806844490009E-2</v>
      </c>
      <c r="W136" s="72">
        <v>4.0245478071251395E-2</v>
      </c>
      <c r="X136" s="72">
        <v>4.9377037737852493E-2</v>
      </c>
      <c r="Y136" s="72">
        <v>5.915371356561263E-2</v>
      </c>
      <c r="Z136" s="72">
        <v>6.7708333333333343E-2</v>
      </c>
      <c r="AA136" s="72">
        <v>5.4075233881847248E-2</v>
      </c>
      <c r="AB136" s="72">
        <v>2.8701801194154684E-2</v>
      </c>
      <c r="AC136" s="72">
        <v>0.10297694357988435</v>
      </c>
      <c r="AD136" s="72">
        <v>4.6658304877816151E-2</v>
      </c>
      <c r="AE136" s="72">
        <v>7.6625056084544244E-2</v>
      </c>
      <c r="AF136" s="72">
        <v>5.32036119974146E-2</v>
      </c>
      <c r="AG136" s="72">
        <v>5.488668813447066E-2</v>
      </c>
    </row>
    <row r="137" spans="1:33" ht="15.75" x14ac:dyDescent="0.25">
      <c r="A137" s="75" t="s">
        <v>44</v>
      </c>
      <c r="B137" s="75" t="s">
        <v>34</v>
      </c>
      <c r="C137" s="75" t="str">
        <f>TS_Fractions!$C$16</f>
        <v>Q3B1</v>
      </c>
      <c r="D137" s="75" t="str">
        <f>$B121</f>
        <v>P_HYD</v>
      </c>
      <c r="E137" s="75" t="s">
        <v>168</v>
      </c>
      <c r="F137" s="72">
        <v>5.9015984694875602E-2</v>
      </c>
      <c r="G137" s="72">
        <v>6.4109957708573626E-2</v>
      </c>
      <c r="H137" s="72">
        <v>7.4178110694964633E-2</v>
      </c>
      <c r="I137" s="72">
        <v>3.821574642126789E-2</v>
      </c>
      <c r="J137" s="72">
        <v>5.9752198241406866E-2</v>
      </c>
      <c r="K137" s="72">
        <v>8.272465692784417E-2</v>
      </c>
      <c r="L137" s="72">
        <v>7.0670393328860687E-2</v>
      </c>
      <c r="M137" s="72">
        <v>0.10272883015173763</v>
      </c>
      <c r="N137" s="72">
        <v>2.4941331175949648E-2</v>
      </c>
      <c r="O137" s="72">
        <v>5.1185648331964061E-2</v>
      </c>
      <c r="P137" s="72">
        <v>5.8176766344020608E-2</v>
      </c>
      <c r="Q137" s="72">
        <v>9.1269841269841265E-2</v>
      </c>
      <c r="R137" s="72">
        <v>3.2738978748586743E-2</v>
      </c>
      <c r="S137" s="72">
        <v>6.0899022582968899E-2</v>
      </c>
      <c r="T137" s="72">
        <v>5.1022754214666392E-2</v>
      </c>
      <c r="U137" s="72">
        <v>4.3437455269407059E-2</v>
      </c>
      <c r="V137" s="72">
        <v>4.3437455269407059E-2</v>
      </c>
      <c r="W137" s="72">
        <v>2.0753660212963411E-2</v>
      </c>
      <c r="X137" s="72">
        <v>0.1036036036036036</v>
      </c>
      <c r="Y137" s="72">
        <v>6.3521931470018125E-2</v>
      </c>
      <c r="Z137" s="72">
        <v>5.8176766344020608E-2</v>
      </c>
      <c r="AA137" s="72">
        <v>3.6413639881611157E-2</v>
      </c>
      <c r="AB137" s="72">
        <v>1.0516056465708263E-2</v>
      </c>
      <c r="AC137" s="72">
        <v>0.10444944244992202</v>
      </c>
      <c r="AD137" s="72">
        <v>7.4178110694964633E-2</v>
      </c>
      <c r="AE137" s="72">
        <v>7.7294685990338174E-2</v>
      </c>
      <c r="AF137" s="72">
        <v>9.2701525054466244E-2</v>
      </c>
      <c r="AG137" s="72">
        <v>3.8349586411851246E-2</v>
      </c>
    </row>
    <row r="138" spans="1:33" ht="15.75" x14ac:dyDescent="0.25">
      <c r="A138" s="75" t="s">
        <v>44</v>
      </c>
      <c r="B138" s="75" t="s">
        <v>34</v>
      </c>
      <c r="C138" s="75" t="str">
        <f>TS_Fractions!$C$17</f>
        <v>Q3B2</v>
      </c>
      <c r="D138" s="75" t="str">
        <f>$B121</f>
        <v>P_HYD</v>
      </c>
      <c r="E138" s="75" t="s">
        <v>168</v>
      </c>
      <c r="F138" s="72">
        <v>5.0432215897111526E-2</v>
      </c>
      <c r="G138" s="72">
        <v>4.842267144215788E-2</v>
      </c>
      <c r="H138" s="72">
        <v>5.574008366734564E-2</v>
      </c>
      <c r="I138" s="72">
        <v>2.9087288774082443E-2</v>
      </c>
      <c r="J138" s="72">
        <v>4.274824830188708E-2</v>
      </c>
      <c r="K138" s="72">
        <v>4.1067456665614441E-2</v>
      </c>
      <c r="L138" s="72">
        <v>5.6468975169700494E-2</v>
      </c>
      <c r="M138" s="72">
        <v>7.671501398590104E-2</v>
      </c>
      <c r="N138" s="72">
        <v>1.9920934401402614E-2</v>
      </c>
      <c r="O138" s="72">
        <v>4.0934087469565769E-2</v>
      </c>
      <c r="P138" s="72">
        <v>4.6527033462788345E-2</v>
      </c>
      <c r="Q138" s="72">
        <v>6.3195452365878396E-2</v>
      </c>
      <c r="R138" s="72">
        <v>3.3936955063715628E-2</v>
      </c>
      <c r="S138" s="72">
        <v>3.8995644566712069E-2</v>
      </c>
      <c r="T138" s="72">
        <v>3.1662433846156315E-2</v>
      </c>
      <c r="U138" s="72">
        <v>2.7836749080543354E-2</v>
      </c>
      <c r="V138" s="72">
        <v>2.7836749080543354E-2</v>
      </c>
      <c r="W138" s="72">
        <v>1.658815030818081E-2</v>
      </c>
      <c r="X138" s="72">
        <v>8.0631614598442508E-2</v>
      </c>
      <c r="Y138" s="72">
        <v>5.0774055620878847E-2</v>
      </c>
      <c r="Z138" s="72">
        <v>4.6527033462788345E-2</v>
      </c>
      <c r="AA138" s="72">
        <v>7.6349714243136874E-3</v>
      </c>
      <c r="AB138" s="72">
        <v>8.1818288291551685E-3</v>
      </c>
      <c r="AC138" s="72">
        <v>8.3670283864141617E-2</v>
      </c>
      <c r="AD138" s="72">
        <v>5.574008366734564E-2</v>
      </c>
      <c r="AE138" s="72">
        <v>4.7022960678318355E-2</v>
      </c>
      <c r="AF138" s="72">
        <v>7.2124756335282661E-2</v>
      </c>
      <c r="AG138" s="72">
        <v>3.0645912813242953E-2</v>
      </c>
    </row>
    <row r="139" spans="1:33" ht="15.75" x14ac:dyDescent="0.25">
      <c r="A139" s="75" t="s">
        <v>44</v>
      </c>
      <c r="B139" s="75" t="s">
        <v>34</v>
      </c>
      <c r="C139" s="75" t="str">
        <f>TS_Fractions!$C$18</f>
        <v>Q3B3</v>
      </c>
      <c r="D139" s="75" t="str">
        <f>$B121</f>
        <v>P_HYD</v>
      </c>
      <c r="E139" s="75" t="s">
        <v>168</v>
      </c>
      <c r="F139" s="72">
        <v>5.9023802417050041E-2</v>
      </c>
      <c r="G139" s="72">
        <v>6.052833930269734E-2</v>
      </c>
      <c r="H139" s="72">
        <v>6.9675104584182052E-2</v>
      </c>
      <c r="I139" s="72">
        <v>3.6359110967603053E-2</v>
      </c>
      <c r="J139" s="72">
        <v>5.3396306501170991E-2</v>
      </c>
      <c r="K139" s="72">
        <v>5.1162552072063869E-2</v>
      </c>
      <c r="L139" s="72">
        <v>8.6923658352229774E-2</v>
      </c>
      <c r="M139" s="72">
        <v>9.5867388876946305E-2</v>
      </c>
      <c r="N139" s="72">
        <v>2.4901168001753272E-2</v>
      </c>
      <c r="O139" s="72">
        <v>5.1167609336957215E-2</v>
      </c>
      <c r="P139" s="72">
        <v>5.8158791828485427E-2</v>
      </c>
      <c r="Q139" s="72">
        <v>7.8869981710965459E-2</v>
      </c>
      <c r="R139" s="72">
        <v>3.2762951640030659E-2</v>
      </c>
      <c r="S139" s="72">
        <v>4.8744555708390085E-2</v>
      </c>
      <c r="T139" s="72">
        <v>3.9578042307695398E-2</v>
      </c>
      <c r="U139" s="72">
        <v>3.4795936350679194E-2</v>
      </c>
      <c r="V139" s="72">
        <v>3.4795936350679194E-2</v>
      </c>
      <c r="W139" s="72">
        <v>3.1318082788671021E-2</v>
      </c>
      <c r="X139" s="72">
        <v>0.10076407277513014</v>
      </c>
      <c r="Y139" s="72">
        <v>7.5316169828364948E-2</v>
      </c>
      <c r="Z139" s="72">
        <v>5.8158791828485427E-2</v>
      </c>
      <c r="AA139" s="72">
        <v>9.5437142803921089E-3</v>
      </c>
      <c r="AB139" s="72">
        <v>1.0227286036443961E-2</v>
      </c>
      <c r="AC139" s="72">
        <v>0.104587854830177</v>
      </c>
      <c r="AD139" s="72">
        <v>6.9675104584182052E-2</v>
      </c>
      <c r="AE139" s="72">
        <v>5.8778700847897943E-2</v>
      </c>
      <c r="AF139" s="72">
        <v>9.0155945419103309E-2</v>
      </c>
      <c r="AG139" s="72">
        <v>3.8307391016553692E-2</v>
      </c>
    </row>
    <row r="140" spans="1:33" ht="15.75" x14ac:dyDescent="0.25">
      <c r="A140" s="75" t="s">
        <v>44</v>
      </c>
      <c r="B140" s="75" t="s">
        <v>34</v>
      </c>
      <c r="C140" s="75" t="str">
        <f>TS_Fractions!$C$19</f>
        <v>Q3B4</v>
      </c>
      <c r="D140" s="75" t="str">
        <f>$B121</f>
        <v>P_HYD</v>
      </c>
      <c r="E140" s="75" t="s">
        <v>168</v>
      </c>
      <c r="F140" s="72">
        <v>5.9023802417050041E-2</v>
      </c>
      <c r="G140" s="72">
        <v>6.052833930269734E-2</v>
      </c>
      <c r="H140" s="72">
        <v>6.9675104584182052E-2</v>
      </c>
      <c r="I140" s="72">
        <v>3.6359110967603053E-2</v>
      </c>
      <c r="J140" s="72">
        <v>5.3386555532124028E-2</v>
      </c>
      <c r="K140" s="72">
        <v>5.1162552072063869E-2</v>
      </c>
      <c r="L140" s="72">
        <v>7.0796654878963292E-2</v>
      </c>
      <c r="M140" s="72">
        <v>9.5867388876946305E-2</v>
      </c>
      <c r="N140" s="72">
        <v>2.4901168001753272E-2</v>
      </c>
      <c r="O140" s="72">
        <v>5.1167609336957215E-2</v>
      </c>
      <c r="P140" s="72">
        <v>5.8158791828485427E-2</v>
      </c>
      <c r="Q140" s="72">
        <v>7.8838898274369837E-2</v>
      </c>
      <c r="R140" s="72">
        <v>3.2762951640030659E-2</v>
      </c>
      <c r="S140" s="72">
        <v>4.8744555708390085E-2</v>
      </c>
      <c r="T140" s="72">
        <v>3.9578042307695398E-2</v>
      </c>
      <c r="U140" s="72">
        <v>3.4795936350679194E-2</v>
      </c>
      <c r="V140" s="72">
        <v>3.4795936350679194E-2</v>
      </c>
      <c r="W140" s="72">
        <v>2.0781368704569498E-2</v>
      </c>
      <c r="X140" s="72">
        <v>0.10076407277513014</v>
      </c>
      <c r="Y140" s="72">
        <v>6.3603474385897502E-2</v>
      </c>
      <c r="Z140" s="72">
        <v>5.8158791828485427E-2</v>
      </c>
      <c r="AA140" s="72">
        <v>9.5437142803921089E-3</v>
      </c>
      <c r="AB140" s="72">
        <v>1.0227286036443961E-2</v>
      </c>
      <c r="AC140" s="72">
        <v>0.104587854830177</v>
      </c>
      <c r="AD140" s="72">
        <v>6.9675104584182052E-2</v>
      </c>
      <c r="AE140" s="72">
        <v>5.8778700847897943E-2</v>
      </c>
      <c r="AF140" s="72">
        <v>9.0155945419103309E-2</v>
      </c>
      <c r="AG140" s="72">
        <v>3.8307391016553692E-2</v>
      </c>
    </row>
    <row r="141" spans="1:33" ht="15.75" x14ac:dyDescent="0.25">
      <c r="A141" s="75" t="s">
        <v>44</v>
      </c>
      <c r="B141" s="75" t="s">
        <v>34</v>
      </c>
      <c r="C141" s="75" t="str">
        <f>TS_Fractions!$C$20</f>
        <v>Q3B5</v>
      </c>
      <c r="D141" s="75" t="str">
        <f>$B121</f>
        <v>P_HYD</v>
      </c>
      <c r="E141" s="75" t="s">
        <v>168</v>
      </c>
      <c r="F141" s="72">
        <v>5.9023802417050041E-2</v>
      </c>
      <c r="G141" s="72">
        <v>6.052833930269734E-2</v>
      </c>
      <c r="H141" s="72">
        <v>6.9675104584182052E-2</v>
      </c>
      <c r="I141" s="72">
        <v>3.6359110967603053E-2</v>
      </c>
      <c r="J141" s="72">
        <v>5.3386555532124028E-2</v>
      </c>
      <c r="K141" s="72">
        <v>5.1162552072063869E-2</v>
      </c>
      <c r="L141" s="72">
        <v>7.0796654878963292E-2</v>
      </c>
      <c r="M141" s="72">
        <v>9.5867388876946305E-2</v>
      </c>
      <c r="N141" s="72">
        <v>3.7874741864274024E-2</v>
      </c>
      <c r="O141" s="72">
        <v>5.7988702436714883E-2</v>
      </c>
      <c r="P141" s="72">
        <v>6.3019652305366602E-2</v>
      </c>
      <c r="Q141" s="72">
        <v>7.8838898274369837E-2</v>
      </c>
      <c r="R141" s="72">
        <v>3.2762951640030659E-2</v>
      </c>
      <c r="S141" s="72">
        <v>4.8744555708390085E-2</v>
      </c>
      <c r="T141" s="72">
        <v>3.9578042307695398E-2</v>
      </c>
      <c r="U141" s="72">
        <v>3.4795936350679194E-2</v>
      </c>
      <c r="V141" s="72">
        <v>3.4795936350679194E-2</v>
      </c>
      <c r="W141" s="72">
        <v>2.0781368704569498E-2</v>
      </c>
      <c r="X141" s="72">
        <v>0.10076407277513014</v>
      </c>
      <c r="Y141" s="72">
        <v>6.3603474385897502E-2</v>
      </c>
      <c r="Z141" s="72">
        <v>6.3019652305366602E-2</v>
      </c>
      <c r="AA141" s="72">
        <v>9.5437142803921089E-3</v>
      </c>
      <c r="AB141" s="72">
        <v>1.0227286036443961E-2</v>
      </c>
      <c r="AC141" s="72">
        <v>0.10757884362264841</v>
      </c>
      <c r="AD141" s="72">
        <v>6.9675104584182052E-2</v>
      </c>
      <c r="AE141" s="72">
        <v>5.8778700847897943E-2</v>
      </c>
      <c r="AF141" s="72">
        <v>9.0155945419103309E-2</v>
      </c>
      <c r="AG141" s="72">
        <v>4.8331987796955501E-2</v>
      </c>
    </row>
    <row r="142" spans="1:33" ht="15.75" x14ac:dyDescent="0.25">
      <c r="A142" s="75" t="s">
        <v>44</v>
      </c>
      <c r="B142" s="75" t="s">
        <v>34</v>
      </c>
      <c r="C142" s="75" t="str">
        <f>TS_Fractions!$C$21</f>
        <v>Q4B1</v>
      </c>
      <c r="D142" s="75" t="str">
        <f>$B121</f>
        <v>P_HYD</v>
      </c>
      <c r="E142" s="75" t="s">
        <v>168</v>
      </c>
      <c r="F142" s="72">
        <v>6.3040269871389415E-2</v>
      </c>
      <c r="G142" s="72">
        <v>6.4109957708573626E-2</v>
      </c>
      <c r="H142" s="72">
        <v>7.4178110694964633E-2</v>
      </c>
      <c r="I142" s="72">
        <v>6.8276271521868201E-2</v>
      </c>
      <c r="J142" s="72">
        <v>5.5155875299760182E-2</v>
      </c>
      <c r="K142" s="72">
        <v>4.7089420097388222E-2</v>
      </c>
      <c r="L142" s="72">
        <v>8.6923658352229774E-2</v>
      </c>
      <c r="M142" s="72">
        <v>9.2878120411160045E-2</v>
      </c>
      <c r="N142" s="72">
        <v>5.353851176575334E-2</v>
      </c>
      <c r="O142" s="72">
        <v>5.8114764833316436E-2</v>
      </c>
      <c r="P142" s="72">
        <v>6.0986760295516064E-2</v>
      </c>
      <c r="Q142" s="72">
        <v>7.6505602240896337E-2</v>
      </c>
      <c r="R142" s="72">
        <v>6.0939555467313333E-2</v>
      </c>
      <c r="S142" s="72">
        <v>6.3358122474850342E-2</v>
      </c>
      <c r="T142" s="72">
        <v>6.0026485983927451E-2</v>
      </c>
      <c r="U142" s="72">
        <v>6.7111655301655471E-2</v>
      </c>
      <c r="V142" s="72">
        <v>6.7111655301655471E-2</v>
      </c>
      <c r="W142" s="72">
        <v>6.246725768872162E-2</v>
      </c>
      <c r="X142" s="72">
        <v>0.10046410046410047</v>
      </c>
      <c r="Y142" s="72">
        <v>7.5316169828364948E-2</v>
      </c>
      <c r="Z142" s="72">
        <v>6.0986760295516064E-2</v>
      </c>
      <c r="AA142" s="72">
        <v>7.5283331720046545E-2</v>
      </c>
      <c r="AB142" s="72">
        <v>9.4340309503288491E-2</v>
      </c>
      <c r="AC142" s="72">
        <v>7.2231840898214744E-2</v>
      </c>
      <c r="AD142" s="72">
        <v>7.4178110694964633E-2</v>
      </c>
      <c r="AE142" s="72">
        <v>6.4009661835748785E-2</v>
      </c>
      <c r="AF142" s="72">
        <v>9.2701525054466244E-2</v>
      </c>
      <c r="AG142" s="72">
        <v>5.2889385356685803E-2</v>
      </c>
    </row>
    <row r="143" spans="1:33" ht="15.75" x14ac:dyDescent="0.25">
      <c r="A143" s="75" t="s">
        <v>44</v>
      </c>
      <c r="B143" s="75" t="s">
        <v>34</v>
      </c>
      <c r="C143" s="75" t="str">
        <f>TS_Fractions!$C$22</f>
        <v>Q4B2</v>
      </c>
      <c r="D143" s="75" t="str">
        <f>$B121</f>
        <v>P_HYD</v>
      </c>
      <c r="E143" s="75" t="s">
        <v>168</v>
      </c>
      <c r="F143" s="72">
        <v>3.5891441484493108E-2</v>
      </c>
      <c r="G143" s="72">
        <v>3.0957076062556595E-2</v>
      </c>
      <c r="H143" s="72">
        <v>3.4074766473995793E-2</v>
      </c>
      <c r="I143" s="72">
        <v>4.1459042917009518E-2</v>
      </c>
      <c r="J143" s="72">
        <v>3.4665028516603871E-2</v>
      </c>
      <c r="K143" s="72">
        <v>2.6274779600542166E-2</v>
      </c>
      <c r="L143" s="72">
        <v>4.1750657019811559E-2</v>
      </c>
      <c r="M143" s="72">
        <v>1.7762970705060978E-2</v>
      </c>
      <c r="N143" s="72">
        <v>4.2701166402651557E-2</v>
      </c>
      <c r="O143" s="72">
        <v>3.9169825789657151E-2</v>
      </c>
      <c r="P143" s="72">
        <v>4.1562861607678039E-2</v>
      </c>
      <c r="Q143" s="72">
        <v>1.1333732676266204E-2</v>
      </c>
      <c r="R143" s="72">
        <v>5.5533199195171024E-2</v>
      </c>
      <c r="S143" s="72">
        <v>4.2154299880442642E-2</v>
      </c>
      <c r="T143" s="72">
        <v>4.3667789519103516E-2</v>
      </c>
      <c r="U143" s="72">
        <v>4.8500188423614074E-2</v>
      </c>
      <c r="V143" s="72">
        <v>4.8500188423614074E-2</v>
      </c>
      <c r="W143" s="72">
        <v>4.9800303040957866E-2</v>
      </c>
      <c r="X143" s="72">
        <v>9.2594459096879342E-3</v>
      </c>
      <c r="Y143" s="72">
        <v>2.728953747836254E-2</v>
      </c>
      <c r="Z143" s="72">
        <v>4.1562861607678039E-2</v>
      </c>
      <c r="AA143" s="72">
        <v>4.0920586005989155E-2</v>
      </c>
      <c r="AB143" s="72">
        <v>4.1591093426997697E-2</v>
      </c>
      <c r="AC143" s="72">
        <v>2.6758591677374485E-2</v>
      </c>
      <c r="AD143" s="72">
        <v>3.4074766473995793E-2</v>
      </c>
      <c r="AE143" s="72">
        <v>3.0361625245299149E-2</v>
      </c>
      <c r="AF143" s="72">
        <v>6.5591986160366926E-3</v>
      </c>
      <c r="AG143" s="72">
        <v>4.2202773754503528E-2</v>
      </c>
    </row>
    <row r="144" spans="1:33" ht="15.75" x14ac:dyDescent="0.25">
      <c r="A144" s="75" t="s">
        <v>44</v>
      </c>
      <c r="B144" s="75" t="s">
        <v>34</v>
      </c>
      <c r="C144" s="75" t="str">
        <f>TS_Fractions!$C$23</f>
        <v>Q4B3</v>
      </c>
      <c r="D144" s="75" t="str">
        <f>$B121</f>
        <v>P_HYD</v>
      </c>
      <c r="E144" s="75" t="s">
        <v>168</v>
      </c>
      <c r="F144" s="72">
        <v>4.4864301855616379E-2</v>
      </c>
      <c r="G144" s="72">
        <v>3.8696345078195742E-2</v>
      </c>
      <c r="H144" s="72">
        <v>4.2593458092494735E-2</v>
      </c>
      <c r="I144" s="72">
        <v>5.1823803646261907E-2</v>
      </c>
      <c r="J144" s="72">
        <v>4.3261765322573982E-2</v>
      </c>
      <c r="K144" s="72">
        <v>3.2731545547100165E-2</v>
      </c>
      <c r="L144" s="72">
        <v>5.1878185758992265E-2</v>
      </c>
      <c r="M144" s="72">
        <v>2.2078630815616777E-2</v>
      </c>
      <c r="N144" s="72">
        <v>5.3376458003314441E-2</v>
      </c>
      <c r="O144" s="72">
        <v>4.8962282237071449E-2</v>
      </c>
      <c r="P144" s="72">
        <v>5.1953577009597546E-2</v>
      </c>
      <c r="Q144" s="72">
        <v>1.387009236409173E-2</v>
      </c>
      <c r="R144" s="72">
        <v>6.1065679429590521E-2</v>
      </c>
      <c r="S144" s="72">
        <v>5.2692874850553302E-2</v>
      </c>
      <c r="T144" s="72">
        <v>5.4584736898879396E-2</v>
      </c>
      <c r="U144" s="72">
        <v>6.0625235529517589E-2</v>
      </c>
      <c r="V144" s="72">
        <v>6.0625235529517589E-2</v>
      </c>
      <c r="W144" s="72">
        <v>8.4861901749947302E-2</v>
      </c>
      <c r="X144" s="72">
        <v>1.1304888873087778E-2</v>
      </c>
      <c r="Y144" s="72">
        <v>3.3903237832986877E-2</v>
      </c>
      <c r="Z144" s="72">
        <v>5.1953577009597546E-2</v>
      </c>
      <c r="AA144" s="72">
        <v>5.0995592145216255E-2</v>
      </c>
      <c r="AB144" s="72">
        <v>5.1988866783747117E-2</v>
      </c>
      <c r="AC144" s="72">
        <v>3.3448239596718103E-2</v>
      </c>
      <c r="AD144" s="72">
        <v>4.2593458092494735E-2</v>
      </c>
      <c r="AE144" s="72">
        <v>3.7952031556623939E-2</v>
      </c>
      <c r="AF144" s="72">
        <v>8.0345619953571118E-3</v>
      </c>
      <c r="AG144" s="72">
        <v>5.2753467193129414E-2</v>
      </c>
    </row>
    <row r="145" spans="1:33" ht="15.75" x14ac:dyDescent="0.25">
      <c r="A145" s="75" t="s">
        <v>44</v>
      </c>
      <c r="B145" s="75" t="s">
        <v>34</v>
      </c>
      <c r="C145" s="75" t="str">
        <f>TS_Fractions!$C$24</f>
        <v>Q4B4</v>
      </c>
      <c r="D145" s="75" t="str">
        <f>$B121</f>
        <v>P_HYD</v>
      </c>
      <c r="E145" s="75" t="s">
        <v>168</v>
      </c>
      <c r="F145" s="72">
        <v>4.4864301855616379E-2</v>
      </c>
      <c r="G145" s="72">
        <v>3.8696345078195742E-2</v>
      </c>
      <c r="H145" s="72">
        <v>4.2593458092494735E-2</v>
      </c>
      <c r="I145" s="72">
        <v>5.1823803646261907E-2</v>
      </c>
      <c r="J145" s="72">
        <v>4.324438524177876E-2</v>
      </c>
      <c r="K145" s="72">
        <v>3.2731545547100165E-2</v>
      </c>
      <c r="L145" s="72">
        <v>5.1800651880049231E-2</v>
      </c>
      <c r="M145" s="72">
        <v>2.2078630815616777E-2</v>
      </c>
      <c r="N145" s="72">
        <v>5.3376458003314441E-2</v>
      </c>
      <c r="O145" s="72">
        <v>4.8962282237071449E-2</v>
      </c>
      <c r="P145" s="72">
        <v>5.1953577009597546E-2</v>
      </c>
      <c r="Q145" s="72">
        <v>1.3795823993781469E-2</v>
      </c>
      <c r="R145" s="72">
        <v>6.1065679429590521E-2</v>
      </c>
      <c r="S145" s="72">
        <v>5.2692874850553302E-2</v>
      </c>
      <c r="T145" s="72">
        <v>5.4584736898879396E-2</v>
      </c>
      <c r="U145" s="72">
        <v>6.0625235529517589E-2</v>
      </c>
      <c r="V145" s="72">
        <v>6.0625235529517589E-2</v>
      </c>
      <c r="W145" s="72">
        <v>6.2792576020008081E-2</v>
      </c>
      <c r="X145" s="72">
        <v>1.1304888873087778E-2</v>
      </c>
      <c r="Y145" s="72">
        <v>3.3764115156342679E-2</v>
      </c>
      <c r="Z145" s="72">
        <v>5.1953577009597546E-2</v>
      </c>
      <c r="AA145" s="72">
        <v>5.0995592145216255E-2</v>
      </c>
      <c r="AB145" s="72">
        <v>5.1988866783747117E-2</v>
      </c>
      <c r="AC145" s="72">
        <v>3.3448239596718103E-2</v>
      </c>
      <c r="AD145" s="72">
        <v>4.2593458092494735E-2</v>
      </c>
      <c r="AE145" s="72">
        <v>3.7952031556623939E-2</v>
      </c>
      <c r="AF145" s="72">
        <v>7.9249378122312787E-3</v>
      </c>
      <c r="AG145" s="72">
        <v>5.2753467193129414E-2</v>
      </c>
    </row>
    <row r="146" spans="1:33" ht="15.75" x14ac:dyDescent="0.25">
      <c r="A146" s="76" t="s">
        <v>44</v>
      </c>
      <c r="B146" s="76" t="s">
        <v>34</v>
      </c>
      <c r="C146" s="76" t="str">
        <f>TS_Fractions!$C$25</f>
        <v>Q4B5</v>
      </c>
      <c r="D146" s="76" t="str">
        <f>$B121</f>
        <v>P_HYD</v>
      </c>
      <c r="E146" s="76" t="s">
        <v>168</v>
      </c>
      <c r="F146" s="73">
        <v>4.4864301855616379E-2</v>
      </c>
      <c r="G146" s="73">
        <v>3.8696345078195742E-2</v>
      </c>
      <c r="H146" s="73">
        <v>4.2593458092494735E-2</v>
      </c>
      <c r="I146" s="73">
        <v>5.1823803646261907E-2</v>
      </c>
      <c r="J146" s="73">
        <v>4.324438524177876E-2</v>
      </c>
      <c r="K146" s="73">
        <v>3.2731545547100165E-2</v>
      </c>
      <c r="L146" s="73">
        <v>5.1800651880049231E-2</v>
      </c>
      <c r="M146" s="73">
        <v>2.2078630815616777E-2</v>
      </c>
      <c r="N146" s="73">
        <v>7.8820408744570275E-2</v>
      </c>
      <c r="O146" s="73">
        <v>4.8840806044460908E-2</v>
      </c>
      <c r="P146" s="73">
        <v>5.1909473803307578E-2</v>
      </c>
      <c r="Q146" s="73">
        <v>1.3795823993781469E-2</v>
      </c>
      <c r="R146" s="73">
        <v>6.1065679429590521E-2</v>
      </c>
      <c r="S146" s="73">
        <v>5.2692874850553302E-2</v>
      </c>
      <c r="T146" s="73">
        <v>5.4584736898879396E-2</v>
      </c>
      <c r="U146" s="73">
        <v>6.0625235529517589E-2</v>
      </c>
      <c r="V146" s="73">
        <v>6.0625235529517589E-2</v>
      </c>
      <c r="W146" s="73">
        <v>6.2792576020008081E-2</v>
      </c>
      <c r="X146" s="73">
        <v>1.1304888873087778E-2</v>
      </c>
      <c r="Y146" s="73">
        <v>3.3764115156342679E-2</v>
      </c>
      <c r="Z146" s="73">
        <v>5.1909473803307578E-2</v>
      </c>
      <c r="AA146" s="73">
        <v>5.0995592145216255E-2</v>
      </c>
      <c r="AB146" s="73">
        <v>5.1988866783747117E-2</v>
      </c>
      <c r="AC146" s="73">
        <v>3.326738275588792E-2</v>
      </c>
      <c r="AD146" s="73">
        <v>4.2593458092494735E-2</v>
      </c>
      <c r="AE146" s="73">
        <v>3.7952031556623939E-2</v>
      </c>
      <c r="AF146" s="73">
        <v>7.9249378122312787E-3</v>
      </c>
      <c r="AG146" s="73">
        <v>6.192535936484922E-2</v>
      </c>
    </row>
    <row r="149" spans="1:33" ht="18.75" x14ac:dyDescent="0.25">
      <c r="A149" s="83" t="s">
        <v>136</v>
      </c>
      <c r="B149" s="26" t="s">
        <v>152</v>
      </c>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spans="1:33" x14ac:dyDescent="0.25">
      <c r="A150" s="83" t="s">
        <v>137</v>
      </c>
      <c r="B150" s="81" t="s">
        <v>43</v>
      </c>
      <c r="C150"/>
      <c r="D150"/>
      <c r="E150"/>
      <c r="F150"/>
      <c r="G150" s="82"/>
      <c r="H150"/>
      <c r="I150"/>
      <c r="J150"/>
      <c r="K150"/>
      <c r="L150"/>
      <c r="M150"/>
      <c r="N150"/>
      <c r="O150"/>
      <c r="P150"/>
      <c r="Q150"/>
      <c r="R150"/>
      <c r="S150"/>
      <c r="T150"/>
      <c r="U150"/>
      <c r="V150"/>
      <c r="W150"/>
      <c r="X150"/>
      <c r="Y150"/>
      <c r="Z150"/>
      <c r="AA150"/>
      <c r="AB150"/>
      <c r="AC150"/>
      <c r="AD150"/>
      <c r="AE150"/>
      <c r="AF150"/>
      <c r="AG150"/>
    </row>
    <row r="151" spans="1:33" x14ac:dyDescent="0.25">
      <c r="A151" s="83" t="s">
        <v>147</v>
      </c>
      <c r="B151" s="81" t="s">
        <v>146</v>
      </c>
      <c r="C151"/>
      <c r="D151"/>
      <c r="E151"/>
      <c r="F151"/>
      <c r="G151" s="82"/>
      <c r="H151"/>
      <c r="I151"/>
      <c r="J151"/>
      <c r="K151"/>
      <c r="L151"/>
      <c r="M151"/>
      <c r="N151"/>
      <c r="O151"/>
      <c r="P151"/>
      <c r="Q151"/>
      <c r="R151"/>
      <c r="S151"/>
      <c r="T151"/>
      <c r="U151"/>
      <c r="V151"/>
      <c r="W151"/>
      <c r="X151"/>
      <c r="Y151"/>
      <c r="Z151"/>
      <c r="AA151"/>
      <c r="AB151"/>
      <c r="AC151"/>
      <c r="AD151"/>
      <c r="AE151"/>
      <c r="AF151"/>
      <c r="AG151"/>
    </row>
    <row r="153" spans="1:33" x14ac:dyDescent="0.25">
      <c r="A153" s="22" t="s">
        <v>24</v>
      </c>
      <c r="B153" s="22"/>
    </row>
    <row r="154" spans="1:33" x14ac:dyDescent="0.25">
      <c r="A154" s="24" t="s">
        <v>20</v>
      </c>
      <c r="B154" s="24" t="s">
        <v>33</v>
      </c>
      <c r="C154" s="24" t="s">
        <v>23</v>
      </c>
      <c r="D154" s="24" t="s">
        <v>132</v>
      </c>
      <c r="E154" s="24" t="s">
        <v>22</v>
      </c>
      <c r="F154" s="24" t="str">
        <f>Legend!$A$44</f>
        <v>AFE</v>
      </c>
      <c r="G154" s="24" t="str">
        <f>Legend!$A$45</f>
        <v>AFN</v>
      </c>
      <c r="H154" s="24" t="str">
        <f>Legend!$A$46</f>
        <v>AFW</v>
      </c>
      <c r="I154" s="24" t="str">
        <f>Legend!$A$47</f>
        <v>AFZ</v>
      </c>
      <c r="J154" s="24" t="str">
        <f>Legend!$A$48</f>
        <v>ANZ</v>
      </c>
      <c r="K154" s="24" t="str">
        <f>Legend!$A$49</f>
        <v>ASC</v>
      </c>
      <c r="L154" s="24" t="str">
        <f>Legend!$A$50</f>
        <v>ASE</v>
      </c>
      <c r="M154" s="24" t="str">
        <f>Legend!$A$51</f>
        <v>ASO</v>
      </c>
      <c r="N154" s="24" t="str">
        <f>Legend!$A$52</f>
        <v>BRA</v>
      </c>
      <c r="O154" s="24" t="str">
        <f>Legend!$A$53</f>
        <v>CAN</v>
      </c>
      <c r="P154" s="24" t="str">
        <f>Legend!$A$54</f>
        <v>CHL</v>
      </c>
      <c r="Q154" s="24" t="str">
        <f>Legend!$A$55</f>
        <v>CHN</v>
      </c>
      <c r="R154" s="24" t="str">
        <f>Legend!$A$56</f>
        <v>ENE</v>
      </c>
      <c r="S154" s="24" t="str">
        <f>Legend!$A$57</f>
        <v>ENW</v>
      </c>
      <c r="T154" s="24" t="str">
        <f>Legend!$A$58</f>
        <v>EUE</v>
      </c>
      <c r="U154" s="24" t="str">
        <f>Legend!$A$59</f>
        <v>EUM</v>
      </c>
      <c r="V154" s="24" t="str">
        <f>Legend!$A$60</f>
        <v>EUW</v>
      </c>
      <c r="W154" s="24" t="str">
        <f>Legend!$A$61</f>
        <v>IDN</v>
      </c>
      <c r="X154" s="24" t="str">
        <f>Legend!$A$62</f>
        <v>IND</v>
      </c>
      <c r="Y154" s="24" t="str">
        <f>Legend!$A$63</f>
        <v>JPN</v>
      </c>
      <c r="Z154" s="24" t="str">
        <f>Legend!$A$64</f>
        <v>LAM</v>
      </c>
      <c r="AA154" s="24" t="str">
        <f>Legend!$A$65</f>
        <v>MDA</v>
      </c>
      <c r="AB154" s="24" t="str">
        <f>Legend!$A$66</f>
        <v>MEA</v>
      </c>
      <c r="AC154" s="24" t="str">
        <f>Legend!$A$67</f>
        <v>MEX</v>
      </c>
      <c r="AD154" s="24" t="str">
        <f>Legend!$A$68</f>
        <v>NIG</v>
      </c>
      <c r="AE154" s="24" t="str">
        <f>Legend!$A$69</f>
        <v>RUS</v>
      </c>
      <c r="AF154" s="24" t="str">
        <f>Legend!$A$70</f>
        <v>SKT</v>
      </c>
      <c r="AG154" s="24" t="str">
        <f>Legend!$A$71</f>
        <v>USA</v>
      </c>
    </row>
    <row r="155" spans="1:33" ht="51" x14ac:dyDescent="0.25">
      <c r="A155" s="27" t="s">
        <v>32</v>
      </c>
      <c r="B155" s="27"/>
      <c r="C155" s="27" t="s">
        <v>28</v>
      </c>
      <c r="D155" s="27" t="s">
        <v>133</v>
      </c>
      <c r="E155" s="27" t="s">
        <v>29</v>
      </c>
      <c r="F155" s="27" t="str">
        <f>Legend!$B$44</f>
        <v>Eastern Africa</v>
      </c>
      <c r="G155" s="27" t="str">
        <f>Legend!$B$45</f>
        <v>Northern Africa</v>
      </c>
      <c r="H155" s="27" t="str">
        <f>Legend!$B$46</f>
        <v>Western Africa</v>
      </c>
      <c r="I155" s="27" t="str">
        <f>Legend!$B$47</f>
        <v>Southern Africa</v>
      </c>
      <c r="J155" s="27" t="str">
        <f>Legend!$B$48</f>
        <v>Australia and New Zealand</v>
      </c>
      <c r="K155" s="27" t="str">
        <f>Legend!$B$49</f>
        <v>Central Asia</v>
      </c>
      <c r="L155" s="27" t="str">
        <f>Legend!$B$50</f>
        <v>Southeast Asia</v>
      </c>
      <c r="M155" s="27" t="str">
        <f>Legend!$B$51</f>
        <v>South Asia</v>
      </c>
      <c r="N155" s="27" t="str">
        <f>Legend!$B$52</f>
        <v>Brazil</v>
      </c>
      <c r="O155" s="27" t="str">
        <f>Legend!$B$53</f>
        <v>Canada</v>
      </c>
      <c r="P155" s="27" t="str">
        <f>Legend!$B$54</f>
        <v>Chile</v>
      </c>
      <c r="Q155" s="27" t="str">
        <f>Legend!$B$55</f>
        <v>China</v>
      </c>
      <c r="R155" s="27" t="str">
        <f>Legend!$B$56</f>
        <v>Non-EU Eastern Europe</v>
      </c>
      <c r="S155" s="27" t="str">
        <f>Legend!$B$57</f>
        <v>Non-EU Western Europe</v>
      </c>
      <c r="T155" s="27" t="str">
        <f>Legend!$B$58</f>
        <v>Eastern Europe Union</v>
      </c>
      <c r="U155" s="27" t="str">
        <f>Legend!$B$59</f>
        <v>Mediterranean- Europe Union</v>
      </c>
      <c r="V155" s="27" t="str">
        <f>Legend!$B$60</f>
        <v>Western Europe Union</v>
      </c>
      <c r="W155" s="27" t="str">
        <f>Legend!$B$61</f>
        <v>Indonesia, Philippines, Vietnam</v>
      </c>
      <c r="X155" s="27" t="str">
        <f>Legend!$B$62</f>
        <v>India</v>
      </c>
      <c r="Y155" s="27" t="str">
        <f>Legend!$B$63</f>
        <v>Japan</v>
      </c>
      <c r="Z155" s="27" t="str">
        <f>Legend!$B$64</f>
        <v>Latin America</v>
      </c>
      <c r="AA155" s="27" t="str">
        <f>Legend!$B$65</f>
        <v>Mediterranean Asia</v>
      </c>
      <c r="AB155" s="27" t="str">
        <f>Legend!$B$66</f>
        <v>Middle East (Gulf States)</v>
      </c>
      <c r="AC155" s="27" t="str">
        <f>Legend!$B$67</f>
        <v>Mexico</v>
      </c>
      <c r="AD155" s="27" t="str">
        <f>Legend!$B$68</f>
        <v>Nigeria</v>
      </c>
      <c r="AE155" s="27" t="str">
        <f>Legend!$B$69</f>
        <v>Russia Federation</v>
      </c>
      <c r="AF155" s="27" t="str">
        <f>Legend!$B$70</f>
        <v>South Korea, Taiwan</v>
      </c>
      <c r="AG155" s="27" t="str">
        <f>Legend!$B$71</f>
        <v>United States</v>
      </c>
    </row>
    <row r="156" spans="1:33" ht="15.75" x14ac:dyDescent="0.25">
      <c r="A156" s="75" t="s">
        <v>44</v>
      </c>
      <c r="B156" s="75" t="s">
        <v>34</v>
      </c>
      <c r="C156" s="75" t="str">
        <f>TS_Fractions!$C$6</f>
        <v>Q1B1</v>
      </c>
      <c r="D156" s="75" t="str">
        <f>$B150</f>
        <v>P_OCE</v>
      </c>
      <c r="E156" s="75" t="s">
        <v>168</v>
      </c>
      <c r="F156" s="84">
        <f>F98</f>
        <v>4.8194350765051644E-2</v>
      </c>
      <c r="G156" s="84">
        <f t="shared" ref="G156:AG156" si="0">G98</f>
        <v>5.7156765024397961E-2</v>
      </c>
      <c r="H156" s="84">
        <f t="shared" si="0"/>
        <v>5.3754463241786093E-2</v>
      </c>
      <c r="I156" s="84">
        <f t="shared" si="0"/>
        <v>4.4963842905686245E-2</v>
      </c>
      <c r="J156" s="84">
        <f t="shared" si="0"/>
        <v>4.2534695964422012E-2</v>
      </c>
      <c r="K156" s="84">
        <f t="shared" si="0"/>
        <v>3.6727252733732038E-3</v>
      </c>
      <c r="L156" s="84">
        <f t="shared" si="0"/>
        <v>3.7947699613931032E-2</v>
      </c>
      <c r="M156" s="84">
        <f t="shared" si="0"/>
        <v>2.7920130907592076E-2</v>
      </c>
      <c r="N156" s="84">
        <f t="shared" si="0"/>
        <v>4.0145056532651303E-2</v>
      </c>
      <c r="O156" s="84">
        <f t="shared" si="0"/>
        <v>5.0066315474914982E-2</v>
      </c>
      <c r="P156" s="84">
        <f t="shared" si="0"/>
        <v>9.1554989211502735E-2</v>
      </c>
      <c r="Q156" s="84">
        <f t="shared" si="0"/>
        <v>4.4412362761542423E-2</v>
      </c>
      <c r="R156" s="84">
        <f t="shared" si="0"/>
        <v>4.7692890165856587E-2</v>
      </c>
      <c r="S156" s="84">
        <f t="shared" si="0"/>
        <v>6.1317635105876796E-2</v>
      </c>
      <c r="T156" s="84">
        <f t="shared" si="0"/>
        <v>5.3865137436669333E-2</v>
      </c>
      <c r="U156" s="84">
        <f t="shared" si="0"/>
        <v>5.3245040185452806E-2</v>
      </c>
      <c r="V156" s="84">
        <f t="shared" si="0"/>
        <v>5.3245040185452806E-2</v>
      </c>
      <c r="W156" s="84">
        <f t="shared" si="0"/>
        <v>1.2674001437214186E-2</v>
      </c>
      <c r="X156" s="84">
        <f t="shared" si="0"/>
        <v>2.6469233605459701E-2</v>
      </c>
      <c r="Y156" s="84">
        <f t="shared" si="0"/>
        <v>4.8535845821950266E-2</v>
      </c>
      <c r="Z156" s="84">
        <f t="shared" si="0"/>
        <v>9.1554989211502735E-2</v>
      </c>
      <c r="AA156" s="84">
        <f t="shared" si="0"/>
        <v>5.2184255394462482E-2</v>
      </c>
      <c r="AB156" s="84">
        <f t="shared" si="0"/>
        <v>0.11748990425760475</v>
      </c>
      <c r="AC156" s="84">
        <f t="shared" si="0"/>
        <v>4.1573738294878579E-2</v>
      </c>
      <c r="AD156" s="84">
        <f t="shared" si="0"/>
        <v>5.3754463241786093E-2</v>
      </c>
      <c r="AE156" s="84">
        <f t="shared" si="0"/>
        <v>5.1585225120341673E-2</v>
      </c>
      <c r="AF156" s="84">
        <f t="shared" si="0"/>
        <v>0.15151345102748567</v>
      </c>
      <c r="AG156" s="84">
        <f t="shared" si="0"/>
        <v>4.835754644328593E-2</v>
      </c>
    </row>
    <row r="157" spans="1:33" ht="15.75" x14ac:dyDescent="0.25">
      <c r="A157" s="75" t="s">
        <v>44</v>
      </c>
      <c r="B157" s="75" t="s">
        <v>34</v>
      </c>
      <c r="C157" s="75" t="str">
        <f>TS_Fractions!$C$7</f>
        <v>Q1B2</v>
      </c>
      <c r="D157" s="75" t="str">
        <f>$B150</f>
        <v>P_OCE</v>
      </c>
      <c r="E157" s="75" t="s">
        <v>168</v>
      </c>
      <c r="F157" s="84">
        <f t="shared" ref="F157:AG165" si="1">F99</f>
        <v>3.4829104569726849E-2</v>
      </c>
      <c r="G157" s="84">
        <f t="shared" si="1"/>
        <v>4.4936484547604953E-2</v>
      </c>
      <c r="H157" s="84">
        <f t="shared" si="1"/>
        <v>0.10070847239299725</v>
      </c>
      <c r="I157" s="84">
        <f t="shared" si="1"/>
        <v>3.0557749255370022E-2</v>
      </c>
      <c r="J157" s="84">
        <f t="shared" si="1"/>
        <v>3.1466974467736504E-2</v>
      </c>
      <c r="K157" s="84">
        <f t="shared" si="1"/>
        <v>3.7587508097815026E-3</v>
      </c>
      <c r="L157" s="84">
        <f t="shared" si="1"/>
        <v>9.0007941877224454E-2</v>
      </c>
      <c r="M157" s="84">
        <f t="shared" si="1"/>
        <v>1.723371961681559E-2</v>
      </c>
      <c r="N157" s="84">
        <f t="shared" si="1"/>
        <v>2.9322344465286521E-2</v>
      </c>
      <c r="O157" s="84">
        <f t="shared" si="1"/>
        <v>3.9472463055309097E-2</v>
      </c>
      <c r="P157" s="84">
        <f t="shared" si="1"/>
        <v>4.3180512511216095E-2</v>
      </c>
      <c r="Q157" s="84">
        <f t="shared" si="1"/>
        <v>9.6911894781371383E-2</v>
      </c>
      <c r="R157" s="84">
        <f t="shared" si="1"/>
        <v>3.6922584089754476E-2</v>
      </c>
      <c r="S157" s="84">
        <f t="shared" si="1"/>
        <v>4.7841050566461006E-2</v>
      </c>
      <c r="T157" s="84">
        <f t="shared" si="1"/>
        <v>4.2941139202677621E-2</v>
      </c>
      <c r="U157" s="84">
        <f t="shared" si="1"/>
        <v>4.1951584432982782E-2</v>
      </c>
      <c r="V157" s="84">
        <f t="shared" si="1"/>
        <v>4.1951584432982782E-2</v>
      </c>
      <c r="W157" s="84">
        <f t="shared" si="1"/>
        <v>8.8150720261513799E-3</v>
      </c>
      <c r="X157" s="84">
        <f t="shared" si="1"/>
        <v>1.8052965498598684E-2</v>
      </c>
      <c r="Y157" s="84">
        <f t="shared" si="1"/>
        <v>3.9359495582118105E-2</v>
      </c>
      <c r="Z157" s="84">
        <f t="shared" si="1"/>
        <v>4.3180512511216095E-2</v>
      </c>
      <c r="AA157" s="84">
        <f t="shared" si="1"/>
        <v>0.11660528754640646</v>
      </c>
      <c r="AB157" s="84">
        <f t="shared" si="1"/>
        <v>1.9990790506197724E-2</v>
      </c>
      <c r="AC157" s="84">
        <f t="shared" si="1"/>
        <v>3.2505465852393604E-2</v>
      </c>
      <c r="AD157" s="84">
        <f t="shared" si="1"/>
        <v>0.10070847239299725</v>
      </c>
      <c r="AE157" s="84">
        <f t="shared" si="1"/>
        <v>4.0477362726803648E-2</v>
      </c>
      <c r="AF157" s="84">
        <f t="shared" si="1"/>
        <v>3.0316446964632544E-2</v>
      </c>
      <c r="AG157" s="84">
        <f t="shared" si="1"/>
        <v>3.8178367250023951E-2</v>
      </c>
    </row>
    <row r="158" spans="1:33" ht="15.75" x14ac:dyDescent="0.25">
      <c r="A158" s="75" t="s">
        <v>44</v>
      </c>
      <c r="B158" s="75" t="s">
        <v>34</v>
      </c>
      <c r="C158" s="75" t="str">
        <f>TS_Fractions!$C$8</f>
        <v>Q1B3</v>
      </c>
      <c r="D158" s="75" t="str">
        <f>$B150</f>
        <v>P_OCE</v>
      </c>
      <c r="E158" s="75" t="s">
        <v>168</v>
      </c>
      <c r="F158" s="84">
        <f t="shared" si="1"/>
        <v>9.0066972877267712E-2</v>
      </c>
      <c r="G158" s="84">
        <f t="shared" si="1"/>
        <v>5.3800879509542418E-2</v>
      </c>
      <c r="H158" s="84">
        <f t="shared" si="1"/>
        <v>3.916310501739919E-2</v>
      </c>
      <c r="I158" s="84">
        <f t="shared" si="1"/>
        <v>3.2386631589808666E-2</v>
      </c>
      <c r="J158" s="84">
        <f t="shared" si="1"/>
        <v>3.6530535435766842E-2</v>
      </c>
      <c r="K158" s="84">
        <f t="shared" si="1"/>
        <v>4.7684519962380122E-3</v>
      </c>
      <c r="L158" s="84">
        <f t="shared" si="1"/>
        <v>3.6357309749854183E-2</v>
      </c>
      <c r="M158" s="84">
        <f t="shared" si="1"/>
        <v>1.5243065991546007E-2</v>
      </c>
      <c r="N158" s="84">
        <f t="shared" si="1"/>
        <v>3.286182442417418E-2</v>
      </c>
      <c r="O158" s="84">
        <f t="shared" si="1"/>
        <v>4.7549459835533485E-2</v>
      </c>
      <c r="P158" s="84">
        <f t="shared" si="1"/>
        <v>5.1456932311310356E-2</v>
      </c>
      <c r="Q158" s="84">
        <f t="shared" si="1"/>
        <v>4.236672290842227E-2</v>
      </c>
      <c r="R158" s="84">
        <f t="shared" si="1"/>
        <v>4.4789113247545871E-2</v>
      </c>
      <c r="S158" s="84">
        <f t="shared" si="1"/>
        <v>5.5389131212298728E-2</v>
      </c>
      <c r="T158" s="84">
        <f t="shared" si="1"/>
        <v>5.3499502953629992E-2</v>
      </c>
      <c r="U158" s="84">
        <f t="shared" si="1"/>
        <v>5.1615718586366245E-2</v>
      </c>
      <c r="V158" s="84">
        <f t="shared" si="1"/>
        <v>5.1615718586366245E-2</v>
      </c>
      <c r="W158" s="84">
        <f t="shared" si="1"/>
        <v>0.17383466391964975</v>
      </c>
      <c r="X158" s="84">
        <f t="shared" si="1"/>
        <v>1.7240910628276904E-2</v>
      </c>
      <c r="Y158" s="84">
        <f t="shared" si="1"/>
        <v>0.14942929827326143</v>
      </c>
      <c r="Z158" s="84">
        <f t="shared" si="1"/>
        <v>5.1456932311310356E-2</v>
      </c>
      <c r="AA158" s="84">
        <f t="shared" si="1"/>
        <v>4.9772713441606706E-2</v>
      </c>
      <c r="AB158" s="84">
        <f t="shared" si="1"/>
        <v>2.3360843580415496E-2</v>
      </c>
      <c r="AC158" s="84">
        <f t="shared" si="1"/>
        <v>4.0223137861792317E-2</v>
      </c>
      <c r="AD158" s="84">
        <f t="shared" si="1"/>
        <v>3.916310501739919E-2</v>
      </c>
      <c r="AE158" s="84">
        <f t="shared" si="1"/>
        <v>5.0927449394795925E-2</v>
      </c>
      <c r="AF158" s="84">
        <f t="shared" si="1"/>
        <v>3.5058937176131934E-2</v>
      </c>
      <c r="AG158" s="84">
        <f t="shared" si="1"/>
        <v>4.4794936873036061E-2</v>
      </c>
    </row>
    <row r="159" spans="1:33" ht="15.75" x14ac:dyDescent="0.25">
      <c r="A159" s="75" t="s">
        <v>44</v>
      </c>
      <c r="B159" s="75" t="s">
        <v>34</v>
      </c>
      <c r="C159" s="75" t="str">
        <f>TS_Fractions!$C$9</f>
        <v>Q1B4</v>
      </c>
      <c r="D159" s="75" t="str">
        <f>$B150</f>
        <v>P_OCE</v>
      </c>
      <c r="E159" s="75" t="s">
        <v>168</v>
      </c>
      <c r="F159" s="84">
        <f t="shared" si="1"/>
        <v>4.3988651851595548E-2</v>
      </c>
      <c r="G159" s="84">
        <f t="shared" si="1"/>
        <v>0.10784853272736956</v>
      </c>
      <c r="H159" s="84">
        <f t="shared" si="1"/>
        <v>3.4235696267614843E-2</v>
      </c>
      <c r="I159" s="84">
        <f t="shared" si="1"/>
        <v>4.0147924958964E-2</v>
      </c>
      <c r="J159" s="84">
        <f t="shared" si="1"/>
        <v>7.6816963400061833E-2</v>
      </c>
      <c r="K159" s="84">
        <f t="shared" si="1"/>
        <v>3.0900121508410983E-3</v>
      </c>
      <c r="L159" s="84">
        <f t="shared" si="1"/>
        <v>3.8784455256703175E-2</v>
      </c>
      <c r="M159" s="84">
        <f t="shared" si="1"/>
        <v>0.11790992158394711</v>
      </c>
      <c r="N159" s="84">
        <f t="shared" si="1"/>
        <v>3.1183078420588432E-2</v>
      </c>
      <c r="O159" s="84">
        <f t="shared" si="1"/>
        <v>4.8265228974814181E-2</v>
      </c>
      <c r="P159" s="84">
        <f t="shared" si="1"/>
        <v>4.7307104752925093E-2</v>
      </c>
      <c r="Q159" s="84">
        <f t="shared" si="1"/>
        <v>3.6838423470651291E-2</v>
      </c>
      <c r="R159" s="84">
        <f t="shared" si="1"/>
        <v>4.4723284551664778E-2</v>
      </c>
      <c r="S159" s="84">
        <f t="shared" si="1"/>
        <v>5.5551994363163278E-2</v>
      </c>
      <c r="T159" s="84">
        <f t="shared" si="1"/>
        <v>5.4609037978991096E-2</v>
      </c>
      <c r="U159" s="84">
        <f t="shared" si="1"/>
        <v>8.5365163286713286E-2</v>
      </c>
      <c r="V159" s="84">
        <f t="shared" si="1"/>
        <v>8.5365163286713286E-2</v>
      </c>
      <c r="W159" s="84">
        <f t="shared" si="1"/>
        <v>1.395464966606161E-2</v>
      </c>
      <c r="X159" s="84">
        <f t="shared" si="1"/>
        <v>1.6198851777343749E-2</v>
      </c>
      <c r="Y159" s="84">
        <f t="shared" si="1"/>
        <v>4.5008542578675877E-2</v>
      </c>
      <c r="Z159" s="84">
        <f t="shared" si="1"/>
        <v>4.7307104752925093E-2</v>
      </c>
      <c r="AA159" s="84">
        <f t="shared" si="1"/>
        <v>4.8445104979755821E-2</v>
      </c>
      <c r="AB159" s="84">
        <f t="shared" si="1"/>
        <v>2.3353556979173941E-2</v>
      </c>
      <c r="AC159" s="84">
        <f t="shared" si="1"/>
        <v>3.5816841379578961E-2</v>
      </c>
      <c r="AD159" s="84">
        <f t="shared" si="1"/>
        <v>3.4235696267614843E-2</v>
      </c>
      <c r="AE159" s="84">
        <f t="shared" si="1"/>
        <v>5.1685563790340172E-2</v>
      </c>
      <c r="AF159" s="84">
        <f t="shared" si="1"/>
        <v>3.7205757763435772E-2</v>
      </c>
      <c r="AG159" s="84">
        <f t="shared" si="1"/>
        <v>4.2285203567755607E-2</v>
      </c>
    </row>
    <row r="160" spans="1:33" ht="15.75" x14ac:dyDescent="0.25">
      <c r="A160" s="75" t="s">
        <v>44</v>
      </c>
      <c r="B160" s="75" t="s">
        <v>34</v>
      </c>
      <c r="C160" s="75" t="str">
        <f>TS_Fractions!$C$10</f>
        <v>Q1B5</v>
      </c>
      <c r="D160" s="75" t="str">
        <f>$B150</f>
        <v>P_OCE</v>
      </c>
      <c r="E160" s="75" t="s">
        <v>168</v>
      </c>
      <c r="F160" s="84">
        <f t="shared" si="1"/>
        <v>5.2264791019984526E-2</v>
      </c>
      <c r="G160" s="84">
        <f t="shared" si="1"/>
        <v>5.6527536490362539E-2</v>
      </c>
      <c r="H160" s="84">
        <f t="shared" si="1"/>
        <v>4.3452612736375573E-2</v>
      </c>
      <c r="I160" s="84">
        <f t="shared" si="1"/>
        <v>8.4978428552751992E-2</v>
      </c>
      <c r="J160" s="84">
        <f t="shared" si="1"/>
        <v>4.5505422910062106E-2</v>
      </c>
      <c r="K160" s="84">
        <f t="shared" si="1"/>
        <v>0.34118048447628785</v>
      </c>
      <c r="L160" s="84">
        <f t="shared" si="1"/>
        <v>4.1843323566704616E-2</v>
      </c>
      <c r="M160" s="84">
        <f t="shared" si="1"/>
        <v>2.8990714137767555E-2</v>
      </c>
      <c r="N160" s="84">
        <f t="shared" si="1"/>
        <v>7.7938770208246924E-2</v>
      </c>
      <c r="O160" s="84">
        <f t="shared" si="1"/>
        <v>0.10563789781492168</v>
      </c>
      <c r="P160" s="84">
        <f t="shared" si="1"/>
        <v>5.0336990047513207E-2</v>
      </c>
      <c r="Q160" s="84">
        <f t="shared" si="1"/>
        <v>4.2341363736689376E-2</v>
      </c>
      <c r="R160" s="84">
        <f t="shared" si="1"/>
        <v>0.14102383302778171</v>
      </c>
      <c r="S160" s="84">
        <f t="shared" si="1"/>
        <v>9.5054672736367279E-2</v>
      </c>
      <c r="T160" s="84">
        <f t="shared" si="1"/>
        <v>9.8662818829415036E-2</v>
      </c>
      <c r="U160" s="84">
        <f t="shared" si="1"/>
        <v>5.3631591337695739E-2</v>
      </c>
      <c r="V160" s="84">
        <f t="shared" si="1"/>
        <v>5.3631591337695739E-2</v>
      </c>
      <c r="W160" s="84">
        <f t="shared" si="1"/>
        <v>1.2225604709872379E-2</v>
      </c>
      <c r="X160" s="84">
        <f t="shared" si="1"/>
        <v>8.8954153311777251E-2</v>
      </c>
      <c r="Y160" s="84">
        <f t="shared" si="1"/>
        <v>4.7846470595251683E-2</v>
      </c>
      <c r="Z160" s="84">
        <f t="shared" si="1"/>
        <v>5.0336990047513207E-2</v>
      </c>
      <c r="AA160" s="84">
        <f t="shared" si="1"/>
        <v>5.2163248931458517E-2</v>
      </c>
      <c r="AB160" s="84">
        <f t="shared" si="1"/>
        <v>2.5645193069642025E-2</v>
      </c>
      <c r="AC160" s="84">
        <f t="shared" si="1"/>
        <v>0.15763697984248387</v>
      </c>
      <c r="AD160" s="84">
        <f t="shared" si="1"/>
        <v>4.3452612736375573E-2</v>
      </c>
      <c r="AE160" s="84">
        <f t="shared" si="1"/>
        <v>0.10798207090143525</v>
      </c>
      <c r="AF160" s="84">
        <f t="shared" si="1"/>
        <v>4.1457645539262802E-2</v>
      </c>
      <c r="AG160" s="84">
        <f t="shared" si="1"/>
        <v>0.10514876108688044</v>
      </c>
    </row>
    <row r="161" spans="1:33" ht="15.75" x14ac:dyDescent="0.25">
      <c r="A161" s="75" t="s">
        <v>44</v>
      </c>
      <c r="B161" s="75" t="s">
        <v>34</v>
      </c>
      <c r="C161" s="75" t="str">
        <f>TS_Fractions!$C$11</f>
        <v>Q2B1</v>
      </c>
      <c r="D161" s="75" t="str">
        <f>$B150</f>
        <v>P_OCE</v>
      </c>
      <c r="E161" s="75" t="s">
        <v>168</v>
      </c>
      <c r="F161" s="84">
        <f t="shared" si="1"/>
        <v>3.1577290110205311E-2</v>
      </c>
      <c r="G161" s="84">
        <f t="shared" si="1"/>
        <v>4.4962063210601783E-2</v>
      </c>
      <c r="H161" s="84">
        <f t="shared" si="1"/>
        <v>0.11544391748150751</v>
      </c>
      <c r="I161" s="84">
        <f t="shared" si="1"/>
        <v>9.9141499978210659E-2</v>
      </c>
      <c r="J161" s="84">
        <f t="shared" si="1"/>
        <v>4.6376074833578404E-2</v>
      </c>
      <c r="K161" s="84">
        <f t="shared" si="1"/>
        <v>5.0523224223700119E-3</v>
      </c>
      <c r="L161" s="84">
        <f t="shared" si="1"/>
        <v>3.9660122085085445E-2</v>
      </c>
      <c r="M161" s="84">
        <f t="shared" si="1"/>
        <v>2.8129119683582136E-2</v>
      </c>
      <c r="N161" s="84">
        <f t="shared" si="1"/>
        <v>8.2952375309362211E-2</v>
      </c>
      <c r="O161" s="84">
        <f t="shared" si="1"/>
        <v>3.2644145687146749E-2</v>
      </c>
      <c r="P161" s="84">
        <f t="shared" si="1"/>
        <v>8.5263930011297132E-2</v>
      </c>
      <c r="Q161" s="84">
        <f t="shared" si="1"/>
        <v>4.0866577340538071E-2</v>
      </c>
      <c r="R161" s="84">
        <f t="shared" si="1"/>
        <v>2.9660550181944786E-2</v>
      </c>
      <c r="S161" s="84">
        <f t="shared" si="1"/>
        <v>9.611083576677136E-2</v>
      </c>
      <c r="T161" s="84">
        <f t="shared" si="1"/>
        <v>3.6642133807552671E-2</v>
      </c>
      <c r="U161" s="84">
        <f t="shared" si="1"/>
        <v>3.850006060695263E-2</v>
      </c>
      <c r="V161" s="84">
        <f t="shared" si="1"/>
        <v>3.850006060695263E-2</v>
      </c>
      <c r="W161" s="84">
        <f t="shared" si="1"/>
        <v>1.848137716380838E-2</v>
      </c>
      <c r="X161" s="84">
        <f t="shared" si="1"/>
        <v>4.1057808492600337E-2</v>
      </c>
      <c r="Y161" s="84">
        <f t="shared" si="1"/>
        <v>1.8475315846300501E-2</v>
      </c>
      <c r="Z161" s="84">
        <f t="shared" si="1"/>
        <v>8.5263930011297132E-2</v>
      </c>
      <c r="AA161" s="84">
        <f t="shared" si="1"/>
        <v>0.14027207056713265</v>
      </c>
      <c r="AB161" s="84">
        <f t="shared" si="1"/>
        <v>3.7151534381456519E-2</v>
      </c>
      <c r="AC161" s="84">
        <f t="shared" si="1"/>
        <v>2.7155247991039851E-2</v>
      </c>
      <c r="AD161" s="84">
        <f t="shared" si="1"/>
        <v>0.11544391748150751</v>
      </c>
      <c r="AE161" s="84">
        <f t="shared" si="1"/>
        <v>3.2569583430954445E-2</v>
      </c>
      <c r="AF161" s="84">
        <f t="shared" si="1"/>
        <v>2.0049742125412311E-2</v>
      </c>
      <c r="AG161" s="84">
        <f t="shared" si="1"/>
        <v>8.782715358416246E-2</v>
      </c>
    </row>
    <row r="162" spans="1:33" ht="15.75" x14ac:dyDescent="0.25">
      <c r="A162" s="75" t="s">
        <v>44</v>
      </c>
      <c r="B162" s="75" t="s">
        <v>34</v>
      </c>
      <c r="C162" s="75" t="str">
        <f>TS_Fractions!$C$12</f>
        <v>Q2B2</v>
      </c>
      <c r="D162" s="75" t="str">
        <f>$B150</f>
        <v>P_OCE</v>
      </c>
      <c r="E162" s="75" t="s">
        <v>168</v>
      </c>
      <c r="F162" s="84">
        <f t="shared" si="1"/>
        <v>2.5302595763732984E-2</v>
      </c>
      <c r="G162" s="84">
        <f t="shared" si="1"/>
        <v>3.3326764964227644E-2</v>
      </c>
      <c r="H162" s="84">
        <f t="shared" si="1"/>
        <v>4.5032712308975639E-2</v>
      </c>
      <c r="I162" s="84">
        <f t="shared" si="1"/>
        <v>2.8860537455642585E-2</v>
      </c>
      <c r="J162" s="84">
        <f t="shared" si="1"/>
        <v>3.7189795208133675E-2</v>
      </c>
      <c r="K162" s="84">
        <f t="shared" si="1"/>
        <v>5.2875644584694133E-3</v>
      </c>
      <c r="L162" s="84">
        <f t="shared" si="1"/>
        <v>7.4947789510839191E-2</v>
      </c>
      <c r="M162" s="84">
        <f t="shared" si="1"/>
        <v>2.0294347386349183E-2</v>
      </c>
      <c r="N162" s="84">
        <f t="shared" si="1"/>
        <v>3.0988658163579007E-2</v>
      </c>
      <c r="O162" s="84">
        <f t="shared" si="1"/>
        <v>2.4794554135137054E-2</v>
      </c>
      <c r="P162" s="84">
        <f t="shared" si="1"/>
        <v>3.9355387482910204E-2</v>
      </c>
      <c r="Q162" s="84">
        <f t="shared" si="1"/>
        <v>3.0606872199153222E-2</v>
      </c>
      <c r="R162" s="84">
        <f t="shared" si="1"/>
        <v>2.1756417711990286E-2</v>
      </c>
      <c r="S162" s="84">
        <f t="shared" si="1"/>
        <v>2.9595860072152945E-2</v>
      </c>
      <c r="T162" s="84">
        <f t="shared" si="1"/>
        <v>2.8491902312039147E-2</v>
      </c>
      <c r="U162" s="84">
        <f t="shared" si="1"/>
        <v>2.9564683505857076E-2</v>
      </c>
      <c r="V162" s="84">
        <f t="shared" si="1"/>
        <v>2.9564683505857076E-2</v>
      </c>
      <c r="W162" s="84">
        <f t="shared" si="1"/>
        <v>1.515835815623442E-2</v>
      </c>
      <c r="X162" s="84">
        <f t="shared" si="1"/>
        <v>2.9499517866532161E-2</v>
      </c>
      <c r="Y162" s="84">
        <f t="shared" si="1"/>
        <v>1.4108299269172744E-2</v>
      </c>
      <c r="Z162" s="84">
        <f t="shared" si="1"/>
        <v>3.9355387482910204E-2</v>
      </c>
      <c r="AA162" s="84">
        <f t="shared" si="1"/>
        <v>1.3327141092616951E-2</v>
      </c>
      <c r="AB162" s="84">
        <f t="shared" si="1"/>
        <v>2.6871628240928574E-2</v>
      </c>
      <c r="AC162" s="84">
        <f t="shared" si="1"/>
        <v>2.0749744073454542E-2</v>
      </c>
      <c r="AD162" s="84">
        <f t="shared" si="1"/>
        <v>4.5032712308975639E-2</v>
      </c>
      <c r="AE162" s="84">
        <f t="shared" si="1"/>
        <v>2.5792313647520462E-2</v>
      </c>
      <c r="AF162" s="84">
        <f t="shared" si="1"/>
        <v>1.5058066796444036E-2</v>
      </c>
      <c r="AG162" s="84">
        <f t="shared" si="1"/>
        <v>3.4746310890864308E-2</v>
      </c>
    </row>
    <row r="163" spans="1:33" ht="15.75" x14ac:dyDescent="0.25">
      <c r="A163" s="75" t="s">
        <v>44</v>
      </c>
      <c r="B163" s="75" t="s">
        <v>34</v>
      </c>
      <c r="C163" s="75" t="str">
        <f>TS_Fractions!$C$13</f>
        <v>Q2B3</v>
      </c>
      <c r="D163" s="75" t="str">
        <f>$B150</f>
        <v>P_OCE</v>
      </c>
      <c r="E163" s="75" t="s">
        <v>168</v>
      </c>
      <c r="F163" s="84">
        <f t="shared" si="1"/>
        <v>9.8072926021913726E-2</v>
      </c>
      <c r="G163" s="84">
        <f t="shared" si="1"/>
        <v>3.822919398034981E-2</v>
      </c>
      <c r="H163" s="84">
        <f t="shared" si="1"/>
        <v>4.7633629160786728E-2</v>
      </c>
      <c r="I163" s="84">
        <f t="shared" si="1"/>
        <v>3.0065228789786902E-2</v>
      </c>
      <c r="J163" s="84">
        <f t="shared" si="1"/>
        <v>9.6563305943741393E-2</v>
      </c>
      <c r="K163" s="84">
        <f t="shared" si="1"/>
        <v>5.8380000723490359E-3</v>
      </c>
      <c r="L163" s="84">
        <f t="shared" si="1"/>
        <v>3.3329231078391648E-2</v>
      </c>
      <c r="M163" s="84">
        <f t="shared" si="1"/>
        <v>2.4384598504184986E-2</v>
      </c>
      <c r="N163" s="84">
        <f t="shared" si="1"/>
        <v>3.5392483857726476E-2</v>
      </c>
      <c r="O163" s="84">
        <f t="shared" si="1"/>
        <v>3.0332663857427465E-2</v>
      </c>
      <c r="P163" s="84">
        <f t="shared" si="1"/>
        <v>4.7956079479293791E-2</v>
      </c>
      <c r="Q163" s="84">
        <f t="shared" si="1"/>
        <v>3.6923705255181044E-2</v>
      </c>
      <c r="R163" s="84">
        <f t="shared" si="1"/>
        <v>2.5594333712233616E-2</v>
      </c>
      <c r="S163" s="84">
        <f t="shared" si="1"/>
        <v>3.568740940779231E-2</v>
      </c>
      <c r="T163" s="84">
        <f t="shared" si="1"/>
        <v>9.4112332426381215E-2</v>
      </c>
      <c r="U163" s="84">
        <f t="shared" si="1"/>
        <v>7.7682298590909082E-2</v>
      </c>
      <c r="V163" s="84">
        <f t="shared" si="1"/>
        <v>7.7682298590909082E-2</v>
      </c>
      <c r="W163" s="84">
        <f t="shared" si="1"/>
        <v>1.5593823985620094E-2</v>
      </c>
      <c r="X163" s="84">
        <f t="shared" si="1"/>
        <v>3.289224994085068E-2</v>
      </c>
      <c r="Y163" s="84">
        <f t="shared" si="1"/>
        <v>1.7200373863783206E-2</v>
      </c>
      <c r="Z163" s="84">
        <f t="shared" si="1"/>
        <v>4.7956079479293791E-2</v>
      </c>
      <c r="AA163" s="84">
        <f t="shared" si="1"/>
        <v>1.5830708626272158E-2</v>
      </c>
      <c r="AB163" s="84">
        <f t="shared" si="1"/>
        <v>3.1029227601751579E-2</v>
      </c>
      <c r="AC163" s="84">
        <f t="shared" si="1"/>
        <v>0.12091541518952209</v>
      </c>
      <c r="AD163" s="84">
        <f t="shared" si="1"/>
        <v>4.7633629160786728E-2</v>
      </c>
      <c r="AE163" s="84">
        <f t="shared" si="1"/>
        <v>8.8581518540317844E-2</v>
      </c>
      <c r="AF163" s="84">
        <f t="shared" si="1"/>
        <v>1.8107509857856256E-2</v>
      </c>
      <c r="AG163" s="84">
        <f t="shared" si="1"/>
        <v>3.8302589076763087E-2</v>
      </c>
    </row>
    <row r="164" spans="1:33" ht="15.75" x14ac:dyDescent="0.25">
      <c r="A164" s="75" t="s">
        <v>44</v>
      </c>
      <c r="B164" s="75" t="s">
        <v>34</v>
      </c>
      <c r="C164" s="75" t="str">
        <f>TS_Fractions!$C$14</f>
        <v>Q2B4</v>
      </c>
      <c r="D164" s="75" t="str">
        <f>$B150</f>
        <v>P_OCE</v>
      </c>
      <c r="E164" s="75" t="s">
        <v>168</v>
      </c>
      <c r="F164" s="84">
        <f t="shared" si="1"/>
        <v>3.5791962994900763E-2</v>
      </c>
      <c r="G164" s="84">
        <f t="shared" si="1"/>
        <v>4.3146626604784535E-2</v>
      </c>
      <c r="H164" s="84">
        <f t="shared" si="1"/>
        <v>4.4076728496913652E-2</v>
      </c>
      <c r="I164" s="84">
        <f t="shared" si="1"/>
        <v>3.582841264140324E-2</v>
      </c>
      <c r="J164" s="84">
        <f t="shared" si="1"/>
        <v>4.0035726128803927E-2</v>
      </c>
      <c r="K164" s="84">
        <f t="shared" si="1"/>
        <v>5.0384846555406445E-3</v>
      </c>
      <c r="L164" s="84">
        <f t="shared" si="1"/>
        <v>3.6928217898332019E-2</v>
      </c>
      <c r="M164" s="84">
        <f t="shared" si="1"/>
        <v>2.5716988497706279E-2</v>
      </c>
      <c r="N164" s="84">
        <f t="shared" si="1"/>
        <v>3.218067113342344E-2</v>
      </c>
      <c r="O164" s="84">
        <f t="shared" si="1"/>
        <v>3.1867747575759553E-2</v>
      </c>
      <c r="P164" s="84">
        <f t="shared" si="1"/>
        <v>4.5225848975566391E-2</v>
      </c>
      <c r="Q164" s="84">
        <f t="shared" si="1"/>
        <v>0.1249855785870861</v>
      </c>
      <c r="R164" s="84">
        <f t="shared" si="1"/>
        <v>3.0015341452063745E-2</v>
      </c>
      <c r="S164" s="84">
        <f t="shared" si="1"/>
        <v>3.6700457664742343E-2</v>
      </c>
      <c r="T164" s="84">
        <f t="shared" si="1"/>
        <v>3.7499079479168682E-2</v>
      </c>
      <c r="U164" s="84">
        <f t="shared" si="1"/>
        <v>3.8104228310921966E-2</v>
      </c>
      <c r="V164" s="84">
        <f t="shared" si="1"/>
        <v>3.8104228310921966E-2</v>
      </c>
      <c r="W164" s="84">
        <f t="shared" si="1"/>
        <v>1.0617071649783889E-2</v>
      </c>
      <c r="X164" s="84">
        <f t="shared" si="1"/>
        <v>0.16703613232989281</v>
      </c>
      <c r="Y164" s="84">
        <f t="shared" si="1"/>
        <v>0.14852878272811182</v>
      </c>
      <c r="Z164" s="84">
        <f t="shared" si="1"/>
        <v>4.5225848975566391E-2</v>
      </c>
      <c r="AA164" s="84">
        <f t="shared" si="1"/>
        <v>2.0393070706834306E-2</v>
      </c>
      <c r="AB164" s="84">
        <f t="shared" si="1"/>
        <v>3.2773485566152671E-2</v>
      </c>
      <c r="AC164" s="84">
        <f t="shared" si="1"/>
        <v>2.4937171900429194E-2</v>
      </c>
      <c r="AD164" s="84">
        <f t="shared" si="1"/>
        <v>4.4076728496913652E-2</v>
      </c>
      <c r="AE164" s="84">
        <f t="shared" si="1"/>
        <v>3.4867135580871747E-2</v>
      </c>
      <c r="AF164" s="84">
        <f t="shared" si="1"/>
        <v>1.9219334030020171E-2</v>
      </c>
      <c r="AG164" s="84">
        <f t="shared" si="1"/>
        <v>3.8323632142951841E-2</v>
      </c>
    </row>
    <row r="165" spans="1:33" ht="15.75" x14ac:dyDescent="0.25">
      <c r="A165" s="75" t="s">
        <v>44</v>
      </c>
      <c r="B165" s="75" t="s">
        <v>34</v>
      </c>
      <c r="C165" s="75" t="str">
        <f>TS_Fractions!$C$15</f>
        <v>Q2B5</v>
      </c>
      <c r="D165" s="75" t="str">
        <f>$B150</f>
        <v>P_OCE</v>
      </c>
      <c r="E165" s="75" t="s">
        <v>168</v>
      </c>
      <c r="F165" s="84">
        <f t="shared" si="1"/>
        <v>3.5864755272702067E-2</v>
      </c>
      <c r="G165" s="84">
        <f t="shared" si="1"/>
        <v>8.885298869143779E-2</v>
      </c>
      <c r="H165" s="84">
        <f t="shared" si="1"/>
        <v>5.7198807973094047E-2</v>
      </c>
      <c r="I165" s="84">
        <f t="shared" si="1"/>
        <v>4.9273362839754635E-2</v>
      </c>
      <c r="J165" s="84">
        <f t="shared" si="1"/>
        <v>4.4878996588850827E-2</v>
      </c>
      <c r="K165" s="84">
        <f t="shared" si="1"/>
        <v>0.20008339967398303</v>
      </c>
      <c r="L165" s="84">
        <f t="shared" si="1"/>
        <v>3.9838289749438913E-2</v>
      </c>
      <c r="M165" s="84">
        <f t="shared" ref="M165:AG165" si="2">M107</f>
        <v>0.12572294265051975</v>
      </c>
      <c r="N165" s="84">
        <f t="shared" si="2"/>
        <v>3.9189265909823523E-2</v>
      </c>
      <c r="O165" s="84">
        <f t="shared" si="2"/>
        <v>9.7274897571240374E-2</v>
      </c>
      <c r="P165" s="84">
        <f t="shared" si="2"/>
        <v>4.9330512924002985E-2</v>
      </c>
      <c r="Q165" s="84">
        <f t="shared" si="2"/>
        <v>4.0162626768793425E-2</v>
      </c>
      <c r="R165" s="84">
        <f t="shared" si="2"/>
        <v>0.12833168805528136</v>
      </c>
      <c r="S165" s="84">
        <f t="shared" si="2"/>
        <v>3.8450750464708375E-2</v>
      </c>
      <c r="T165" s="84">
        <f t="shared" si="2"/>
        <v>3.622290858690598E-2</v>
      </c>
      <c r="U165" s="84">
        <f t="shared" si="2"/>
        <v>3.8803838880650608E-2</v>
      </c>
      <c r="V165" s="84">
        <f t="shared" si="2"/>
        <v>3.8803838880650608E-2</v>
      </c>
      <c r="W165" s="84">
        <f t="shared" si="2"/>
        <v>0.12889518413597734</v>
      </c>
      <c r="X165" s="84">
        <f t="shared" si="2"/>
        <v>4.5682767712555111E-2</v>
      </c>
      <c r="Y165" s="84">
        <f t="shared" si="2"/>
        <v>1.8593282008383956E-2</v>
      </c>
      <c r="Z165" s="84">
        <f t="shared" si="2"/>
        <v>4.9330512924002985E-2</v>
      </c>
      <c r="AA165" s="84">
        <f t="shared" si="2"/>
        <v>2.0739259990334241E-2</v>
      </c>
      <c r="AB165" s="84">
        <f t="shared" si="2"/>
        <v>0.15180140469363684</v>
      </c>
      <c r="AC165" s="84">
        <f t="shared" si="2"/>
        <v>2.5768524536541319E-2</v>
      </c>
      <c r="AD165" s="84">
        <f t="shared" si="2"/>
        <v>5.7198807973094047E-2</v>
      </c>
      <c r="AE165" s="84">
        <f t="shared" si="2"/>
        <v>3.368272538837376E-2</v>
      </c>
      <c r="AF165" s="84">
        <f t="shared" si="2"/>
        <v>0.15319693381667995</v>
      </c>
      <c r="AG165" s="84">
        <f t="shared" si="2"/>
        <v>4.3963173881536893E-2</v>
      </c>
    </row>
    <row r="166" spans="1:33" ht="15.75" x14ac:dyDescent="0.25">
      <c r="A166" s="75" t="s">
        <v>44</v>
      </c>
      <c r="B166" s="75" t="s">
        <v>34</v>
      </c>
      <c r="C166" s="75" t="str">
        <f>TS_Fractions!$C$16</f>
        <v>Q3B1</v>
      </c>
      <c r="D166" s="75" t="str">
        <f>$B150</f>
        <v>P_OCE</v>
      </c>
      <c r="E166" s="75" t="s">
        <v>168</v>
      </c>
      <c r="F166" s="84">
        <f t="shared" ref="F166:AG174" si="3">F108</f>
        <v>4.6948767174903969E-2</v>
      </c>
      <c r="G166" s="84">
        <f t="shared" si="3"/>
        <v>4.1467841266117487E-2</v>
      </c>
      <c r="H166" s="84">
        <f t="shared" si="3"/>
        <v>0.10773464488553193</v>
      </c>
      <c r="I166" s="84">
        <f t="shared" si="3"/>
        <v>4.7705276458626558E-2</v>
      </c>
      <c r="J166" s="84">
        <f t="shared" si="3"/>
        <v>4.5591245221966767E-2</v>
      </c>
      <c r="K166" s="84">
        <f t="shared" si="3"/>
        <v>1.5233283068530824E-3</v>
      </c>
      <c r="L166" s="84">
        <f t="shared" si="3"/>
        <v>3.6667764223988097E-2</v>
      </c>
      <c r="M166" s="84">
        <f t="shared" si="3"/>
        <v>0.1271045134488771</v>
      </c>
      <c r="N166" s="84">
        <f t="shared" si="3"/>
        <v>9.4346932357351532E-2</v>
      </c>
      <c r="O166" s="84">
        <f t="shared" si="3"/>
        <v>3.0131462780296353E-2</v>
      </c>
      <c r="P166" s="84">
        <f t="shared" si="3"/>
        <v>3.6696428324509284E-2</v>
      </c>
      <c r="Q166" s="84">
        <f t="shared" si="3"/>
        <v>2.8668090447511882E-2</v>
      </c>
      <c r="R166" s="84">
        <f t="shared" si="3"/>
        <v>2.1947670019608227E-2</v>
      </c>
      <c r="S166" s="84">
        <f t="shared" si="3"/>
        <v>9.7166998797175441E-2</v>
      </c>
      <c r="T166" s="84">
        <f t="shared" si="3"/>
        <v>3.3721502799042048E-2</v>
      </c>
      <c r="U166" s="84">
        <f t="shared" si="3"/>
        <v>3.7359124597854565E-2</v>
      </c>
      <c r="V166" s="84">
        <f t="shared" si="3"/>
        <v>3.7359124597854565E-2</v>
      </c>
      <c r="W166" s="84">
        <f t="shared" si="3"/>
        <v>5.3986919406049806E-2</v>
      </c>
      <c r="X166" s="84">
        <f t="shared" si="3"/>
        <v>5.4303448742618672E-2</v>
      </c>
      <c r="Y166" s="84">
        <f t="shared" si="3"/>
        <v>2.2001522020079933E-2</v>
      </c>
      <c r="Z166" s="84">
        <f t="shared" si="3"/>
        <v>3.6696428324509284E-2</v>
      </c>
      <c r="AA166" s="84">
        <f t="shared" si="3"/>
        <v>3.2152192592511342E-2</v>
      </c>
      <c r="AB166" s="84">
        <f t="shared" si="3"/>
        <v>4.389270089692749E-2</v>
      </c>
      <c r="AC166" s="84">
        <f t="shared" si="3"/>
        <v>2.5447656530688704E-2</v>
      </c>
      <c r="AD166" s="84">
        <f t="shared" si="3"/>
        <v>0.10773464488553193</v>
      </c>
      <c r="AE166" s="84">
        <f t="shared" si="3"/>
        <v>2.7230065607051365E-2</v>
      </c>
      <c r="AF166" s="84">
        <f t="shared" si="3"/>
        <v>1.6007700097740975E-2</v>
      </c>
      <c r="AG166" s="84">
        <f t="shared" si="3"/>
        <v>7.0099174057920294E-2</v>
      </c>
    </row>
    <row r="167" spans="1:33" ht="15.75" x14ac:dyDescent="0.25">
      <c r="A167" s="75" t="s">
        <v>44</v>
      </c>
      <c r="B167" s="75" t="s">
        <v>34</v>
      </c>
      <c r="C167" s="75" t="str">
        <f>TS_Fractions!$C$17</f>
        <v>Q3B2</v>
      </c>
      <c r="D167" s="75" t="str">
        <f>$B150</f>
        <v>P_OCE</v>
      </c>
      <c r="E167" s="75" t="s">
        <v>168</v>
      </c>
      <c r="F167" s="84">
        <f t="shared" si="3"/>
        <v>3.9706692985791728E-2</v>
      </c>
      <c r="G167" s="84">
        <f t="shared" si="3"/>
        <v>2.9494376271307146E-2</v>
      </c>
      <c r="H167" s="84">
        <f t="shared" si="3"/>
        <v>2.3655022048070337E-2</v>
      </c>
      <c r="I167" s="84">
        <f t="shared" si="3"/>
        <v>3.1469783614161147E-2</v>
      </c>
      <c r="J167" s="84">
        <f t="shared" si="3"/>
        <v>3.627063589435077E-2</v>
      </c>
      <c r="K167" s="84">
        <f t="shared" si="3"/>
        <v>0.13392471283975887</v>
      </c>
      <c r="L167" s="84">
        <f t="shared" si="3"/>
        <v>2.9367930958568818E-2</v>
      </c>
      <c r="M167" s="84">
        <f t="shared" si="3"/>
        <v>5.490331903203869E-2</v>
      </c>
      <c r="N167" s="84">
        <f t="shared" si="3"/>
        <v>4.2072462850697948E-2</v>
      </c>
      <c r="O167" s="84">
        <f t="shared" si="3"/>
        <v>2.2270574096758616E-2</v>
      </c>
      <c r="P167" s="84">
        <f t="shared" si="3"/>
        <v>2.8573205765130935E-2</v>
      </c>
      <c r="Q167" s="84">
        <f t="shared" si="3"/>
        <v>8.4913279237011113E-2</v>
      </c>
      <c r="R167" s="84">
        <f t="shared" si="3"/>
        <v>1.601204951834366E-2</v>
      </c>
      <c r="S167" s="84">
        <f t="shared" si="3"/>
        <v>1.7688032681886699E-2</v>
      </c>
      <c r="T167" s="84">
        <f t="shared" si="3"/>
        <v>2.5012923111452368E-2</v>
      </c>
      <c r="U167" s="84">
        <f t="shared" si="3"/>
        <v>2.8711407946399481E-2</v>
      </c>
      <c r="V167" s="84">
        <f t="shared" si="3"/>
        <v>2.8711407946399481E-2</v>
      </c>
      <c r="W167" s="84">
        <f t="shared" si="3"/>
        <v>4.7930642432077883E-2</v>
      </c>
      <c r="X167" s="84">
        <f t="shared" si="3"/>
        <v>4.3848416276989682E-2</v>
      </c>
      <c r="Y167" s="84">
        <f t="shared" si="3"/>
        <v>9.1132173169139311E-2</v>
      </c>
      <c r="Z167" s="84">
        <f t="shared" si="3"/>
        <v>2.8573205765130935E-2</v>
      </c>
      <c r="AA167" s="84">
        <f t="shared" si="3"/>
        <v>2.2963640141009972E-2</v>
      </c>
      <c r="AB167" s="84">
        <f t="shared" si="3"/>
        <v>3.344458442473653E-2</v>
      </c>
      <c r="AC167" s="84">
        <f t="shared" si="3"/>
        <v>1.7624858411995504E-2</v>
      </c>
      <c r="AD167" s="84">
        <f t="shared" si="3"/>
        <v>2.3655022048070337E-2</v>
      </c>
      <c r="AE167" s="84">
        <f t="shared" si="3"/>
        <v>2.1280826150838213E-2</v>
      </c>
      <c r="AF167" s="84">
        <f t="shared" si="3"/>
        <v>1.2169362283814761E-2</v>
      </c>
      <c r="AG167" s="84">
        <f t="shared" si="3"/>
        <v>2.5481572029910835E-2</v>
      </c>
    </row>
    <row r="168" spans="1:33" ht="15.75" x14ac:dyDescent="0.25">
      <c r="A168" s="75" t="s">
        <v>44</v>
      </c>
      <c r="B168" s="75" t="s">
        <v>34</v>
      </c>
      <c r="C168" s="75" t="str">
        <f>TS_Fractions!$C$18</f>
        <v>Q3B3</v>
      </c>
      <c r="D168" s="75" t="str">
        <f>$B150</f>
        <v>P_OCE</v>
      </c>
      <c r="E168" s="75" t="s">
        <v>168</v>
      </c>
      <c r="F168" s="84">
        <f t="shared" si="3"/>
        <v>5.0965452028010165E-2</v>
      </c>
      <c r="G168" s="84">
        <f t="shared" si="3"/>
        <v>3.2798741610784034E-2</v>
      </c>
      <c r="H168" s="84">
        <f t="shared" si="3"/>
        <v>2.4341633983719878E-2</v>
      </c>
      <c r="I168" s="84">
        <f t="shared" si="3"/>
        <v>3.45374667712555E-2</v>
      </c>
      <c r="J168" s="84">
        <f t="shared" si="3"/>
        <v>4.2965827421048305E-2</v>
      </c>
      <c r="K168" s="84">
        <f t="shared" si="3"/>
        <v>2.2909151986421879E-3</v>
      </c>
      <c r="L168" s="84">
        <f t="shared" si="3"/>
        <v>3.1040239827737907E-2</v>
      </c>
      <c r="M168" s="84">
        <f t="shared" si="3"/>
        <v>6.7164419506996934E-2</v>
      </c>
      <c r="N168" s="84">
        <f t="shared" si="3"/>
        <v>4.8275128055642262E-2</v>
      </c>
      <c r="O168" s="84">
        <f t="shared" si="3"/>
        <v>8.6773987490828514E-2</v>
      </c>
      <c r="P168" s="84">
        <f t="shared" si="3"/>
        <v>8.1275130773719978E-2</v>
      </c>
      <c r="Q168" s="84">
        <f t="shared" si="3"/>
        <v>2.4439335852473286E-2</v>
      </c>
      <c r="R168" s="84">
        <f t="shared" si="3"/>
        <v>0.10571564372156673</v>
      </c>
      <c r="S168" s="84">
        <f t="shared" si="3"/>
        <v>2.2172961892339419E-2</v>
      </c>
      <c r="T168" s="84">
        <f t="shared" si="3"/>
        <v>2.8631164690304887E-2</v>
      </c>
      <c r="U168" s="84">
        <f t="shared" si="3"/>
        <v>3.4158326294565021E-2</v>
      </c>
      <c r="V168" s="84">
        <f t="shared" si="3"/>
        <v>3.4158326294565021E-2</v>
      </c>
      <c r="W168" s="84">
        <f t="shared" si="3"/>
        <v>0.18954416688127737</v>
      </c>
      <c r="X168" s="84">
        <f t="shared" si="3"/>
        <v>0.15263403131750983</v>
      </c>
      <c r="Y168" s="84">
        <f t="shared" si="3"/>
        <v>2.0877815021908507E-2</v>
      </c>
      <c r="Z168" s="84">
        <f t="shared" si="3"/>
        <v>8.1275130773719978E-2</v>
      </c>
      <c r="AA168" s="84">
        <f t="shared" si="3"/>
        <v>2.640450919298332E-2</v>
      </c>
      <c r="AB168" s="84">
        <f t="shared" si="3"/>
        <v>4.047484476785275E-2</v>
      </c>
      <c r="AC168" s="84">
        <f t="shared" si="3"/>
        <v>2.0105533670838938E-2</v>
      </c>
      <c r="AD168" s="84">
        <f t="shared" si="3"/>
        <v>2.4341633983719878E-2</v>
      </c>
      <c r="AE168" s="84">
        <f t="shared" si="3"/>
        <v>2.5859360836339856E-2</v>
      </c>
      <c r="AF168" s="84">
        <f t="shared" si="3"/>
        <v>1.3945451997912826E-2</v>
      </c>
      <c r="AG168" s="84">
        <f t="shared" si="3"/>
        <v>2.674352437919017E-2</v>
      </c>
    </row>
    <row r="169" spans="1:33" ht="15.75" x14ac:dyDescent="0.25">
      <c r="A169" s="75" t="s">
        <v>44</v>
      </c>
      <c r="B169" s="75" t="s">
        <v>34</v>
      </c>
      <c r="C169" s="75" t="str">
        <f>TS_Fractions!$C$19</f>
        <v>Q3B4</v>
      </c>
      <c r="D169" s="75" t="str">
        <f>$B150</f>
        <v>P_OCE</v>
      </c>
      <c r="E169" s="75" t="s">
        <v>168</v>
      </c>
      <c r="F169" s="84">
        <f t="shared" si="3"/>
        <v>4.9425866184956604E-2</v>
      </c>
      <c r="G169" s="84">
        <f t="shared" si="3"/>
        <v>4.0946917789070537E-2</v>
      </c>
      <c r="H169" s="84">
        <f t="shared" si="3"/>
        <v>2.3923876119258412E-2</v>
      </c>
      <c r="I169" s="84">
        <f t="shared" si="3"/>
        <v>4.4173035538839077E-2</v>
      </c>
      <c r="J169" s="84">
        <f t="shared" si="3"/>
        <v>4.0137297068196312E-2</v>
      </c>
      <c r="K169" s="84">
        <f t="shared" si="3"/>
        <v>3.3546390085598204E-3</v>
      </c>
      <c r="L169" s="84">
        <f t="shared" si="3"/>
        <v>0.14207135923757977</v>
      </c>
      <c r="M169" s="84">
        <f t="shared" si="3"/>
        <v>7.1255631969500077E-2</v>
      </c>
      <c r="N169" s="84">
        <f t="shared" si="3"/>
        <v>4.5300979440022281E-2</v>
      </c>
      <c r="O169" s="84">
        <f t="shared" si="3"/>
        <v>2.8530710596593747E-2</v>
      </c>
      <c r="P169" s="84">
        <f t="shared" si="3"/>
        <v>3.2117201629936809E-2</v>
      </c>
      <c r="Q169" s="84">
        <f t="shared" si="3"/>
        <v>2.416378711691473E-2</v>
      </c>
      <c r="R169" s="84">
        <f t="shared" si="3"/>
        <v>2.0332893187019686E-2</v>
      </c>
      <c r="S169" s="84">
        <f t="shared" si="3"/>
        <v>2.3348863295264005E-2</v>
      </c>
      <c r="T169" s="84">
        <f t="shared" si="3"/>
        <v>7.8020157782925259E-2</v>
      </c>
      <c r="U169" s="84">
        <f t="shared" si="3"/>
        <v>7.6790706885470086E-2</v>
      </c>
      <c r="V169" s="84">
        <f t="shared" si="3"/>
        <v>7.6790706885470086E-2</v>
      </c>
      <c r="W169" s="84">
        <f t="shared" si="3"/>
        <v>3.2246021636215004E-2</v>
      </c>
      <c r="X169" s="84">
        <f t="shared" si="3"/>
        <v>5.0641405440676052E-2</v>
      </c>
      <c r="Y169" s="84">
        <f t="shared" si="3"/>
        <v>2.1819745888022789E-2</v>
      </c>
      <c r="Z169" s="84">
        <f t="shared" si="3"/>
        <v>3.2117201629936809E-2</v>
      </c>
      <c r="AA169" s="84">
        <f t="shared" si="3"/>
        <v>3.7617329939402644E-2</v>
      </c>
      <c r="AB169" s="84">
        <f t="shared" si="3"/>
        <v>0.14143272439027918</v>
      </c>
      <c r="AC169" s="84">
        <f t="shared" si="3"/>
        <v>2.1462742019142337E-2</v>
      </c>
      <c r="AD169" s="84">
        <f t="shared" si="3"/>
        <v>2.3923876119258412E-2</v>
      </c>
      <c r="AE169" s="84">
        <f t="shared" si="3"/>
        <v>2.6195691173597772E-2</v>
      </c>
      <c r="AF169" s="84">
        <f t="shared" si="3"/>
        <v>0.15488041660587423</v>
      </c>
      <c r="AG169" s="84">
        <f t="shared" si="3"/>
        <v>2.7347781693014481E-2</v>
      </c>
    </row>
    <row r="170" spans="1:33" ht="15.75" x14ac:dyDescent="0.25">
      <c r="A170" s="75" t="s">
        <v>44</v>
      </c>
      <c r="B170" s="75" t="s">
        <v>34</v>
      </c>
      <c r="C170" s="75" t="str">
        <f>TS_Fractions!$C$20</f>
        <v>Q3B5</v>
      </c>
      <c r="D170" s="75" t="str">
        <f>$B150</f>
        <v>P_OCE</v>
      </c>
      <c r="E170" s="75" t="s">
        <v>168</v>
      </c>
      <c r="F170" s="84">
        <f t="shared" si="3"/>
        <v>9.9150650483692995E-2</v>
      </c>
      <c r="G170" s="84">
        <f t="shared" si="3"/>
        <v>7.7579932184132505E-2</v>
      </c>
      <c r="H170" s="84">
        <f t="shared" si="3"/>
        <v>3.0219197601539061E-2</v>
      </c>
      <c r="I170" s="84">
        <f t="shared" si="3"/>
        <v>0.10023096701093825</v>
      </c>
      <c r="J170" s="84">
        <f t="shared" si="3"/>
        <v>9.3379900253288378E-2</v>
      </c>
      <c r="K170" s="84">
        <f t="shared" si="3"/>
        <v>5.0959240871554894E-3</v>
      </c>
      <c r="L170" s="84">
        <f t="shared" si="3"/>
        <v>3.5847558239109525E-2</v>
      </c>
      <c r="M170" s="84">
        <f t="shared" si="3"/>
        <v>7.2981546930699026E-2</v>
      </c>
      <c r="N170" s="84">
        <f t="shared" si="3"/>
        <v>5.4070804502659615E-2</v>
      </c>
      <c r="O170" s="84">
        <f t="shared" si="3"/>
        <v>3.0624226202966186E-2</v>
      </c>
      <c r="P170" s="84">
        <f t="shared" si="3"/>
        <v>3.5903307930736476E-2</v>
      </c>
      <c r="Q170" s="84">
        <f t="shared" si="3"/>
        <v>2.7172779309214131E-2</v>
      </c>
      <c r="R170" s="84">
        <f t="shared" si="3"/>
        <v>2.2764752636441198E-2</v>
      </c>
      <c r="S170" s="84">
        <f t="shared" si="3"/>
        <v>2.1987293249772381E-2</v>
      </c>
      <c r="T170" s="84">
        <f t="shared" si="3"/>
        <v>3.4761190844986488E-2</v>
      </c>
      <c r="U170" s="84">
        <f t="shared" si="3"/>
        <v>3.8533162585547662E-2</v>
      </c>
      <c r="V170" s="84">
        <f t="shared" si="3"/>
        <v>3.8533162585547662E-2</v>
      </c>
      <c r="W170" s="84">
        <f t="shared" si="3"/>
        <v>4.7281175732456236E-2</v>
      </c>
      <c r="X170" s="84">
        <f t="shared" si="3"/>
        <v>5.2017200714334064E-2</v>
      </c>
      <c r="Y170" s="84">
        <f t="shared" si="3"/>
        <v>2.1902371402594219E-2</v>
      </c>
      <c r="Z170" s="84">
        <f t="shared" si="3"/>
        <v>3.5903307930736476E-2</v>
      </c>
      <c r="AA170" s="84">
        <f t="shared" si="3"/>
        <v>0.1114249100580363</v>
      </c>
      <c r="AB170" s="84">
        <f t="shared" si="3"/>
        <v>4.5228008207381001E-2</v>
      </c>
      <c r="AC170" s="84">
        <f t="shared" si="3"/>
        <v>9.1683117011835444E-2</v>
      </c>
      <c r="AD170" s="84">
        <f t="shared" si="3"/>
        <v>3.0219197601539061E-2</v>
      </c>
      <c r="AE170" s="84">
        <f t="shared" si="3"/>
        <v>8.330692262416807E-2</v>
      </c>
      <c r="AF170" s="84">
        <f t="shared" si="3"/>
        <v>1.6030592768599382E-2</v>
      </c>
      <c r="AG170" s="84">
        <f t="shared" si="3"/>
        <v>3.3484898492604227E-2</v>
      </c>
    </row>
    <row r="171" spans="1:33" ht="15.75" x14ac:dyDescent="0.25">
      <c r="A171" s="75" t="s">
        <v>44</v>
      </c>
      <c r="B171" s="75" t="s">
        <v>34</v>
      </c>
      <c r="C171" s="75" t="str">
        <f>TS_Fractions!$C$21</f>
        <v>Q4B1</v>
      </c>
      <c r="D171" s="75" t="str">
        <f>$B150</f>
        <v>P_OCE</v>
      </c>
      <c r="E171" s="75" t="s">
        <v>168</v>
      </c>
      <c r="F171" s="84">
        <f t="shared" si="3"/>
        <v>3.1027465134843994E-2</v>
      </c>
      <c r="G171" s="84">
        <f t="shared" si="3"/>
        <v>3.4860338991086655E-2</v>
      </c>
      <c r="H171" s="84">
        <f t="shared" si="3"/>
        <v>9.8756757811737608E-2</v>
      </c>
      <c r="I171" s="84">
        <f t="shared" si="3"/>
        <v>5.0744179825217568E-2</v>
      </c>
      <c r="J171" s="84">
        <f t="shared" si="3"/>
        <v>4.2453754899156447E-2</v>
      </c>
      <c r="K171" s="84">
        <f t="shared" si="3"/>
        <v>7.6458923718234822E-3</v>
      </c>
      <c r="L171" s="84">
        <f t="shared" si="3"/>
        <v>3.7467942955040252E-2</v>
      </c>
      <c r="M171" s="84">
        <f t="shared" si="3"/>
        <v>0.1227215991920193</v>
      </c>
      <c r="N171" s="84">
        <f t="shared" si="3"/>
        <v>5.5746225228197277E-2</v>
      </c>
      <c r="O171" s="84">
        <f t="shared" si="3"/>
        <v>4.8635139612784657E-2</v>
      </c>
      <c r="P171" s="84">
        <f t="shared" si="3"/>
        <v>4.1498630526048366E-2</v>
      </c>
      <c r="Q171" s="84">
        <f t="shared" si="3"/>
        <v>0.14657649392103106</v>
      </c>
      <c r="R171" s="84">
        <f t="shared" si="3"/>
        <v>0.14175506771755536</v>
      </c>
      <c r="S171" s="84">
        <f t="shared" si="3"/>
        <v>4.5126068316539591E-2</v>
      </c>
      <c r="T171" s="84">
        <f t="shared" si="3"/>
        <v>9.916750913956969E-2</v>
      </c>
      <c r="U171" s="84">
        <f t="shared" si="3"/>
        <v>9.094994196929293E-2</v>
      </c>
      <c r="V171" s="84">
        <f t="shared" si="3"/>
        <v>9.094994196929293E-2</v>
      </c>
      <c r="W171" s="84">
        <f t="shared" si="3"/>
        <v>0.17769765645119753</v>
      </c>
      <c r="X171" s="84">
        <f t="shared" si="3"/>
        <v>2.3396667723387426E-2</v>
      </c>
      <c r="Y171" s="84">
        <f t="shared" si="3"/>
        <v>3.463953758774363E-2</v>
      </c>
      <c r="Z171" s="84">
        <f t="shared" si="3"/>
        <v>4.1498630526048366E-2</v>
      </c>
      <c r="AA171" s="84">
        <f t="shared" si="3"/>
        <v>2.6877710868475197E-2</v>
      </c>
      <c r="AB171" s="84">
        <f t="shared" si="3"/>
        <v>2.6206346145860853E-2</v>
      </c>
      <c r="AC171" s="84">
        <f t="shared" si="3"/>
        <v>0.1392158002057185</v>
      </c>
      <c r="AD171" s="84">
        <f t="shared" si="3"/>
        <v>9.8756757811737608E-2</v>
      </c>
      <c r="AE171" s="84">
        <f t="shared" si="3"/>
        <v>0.10621632634581428</v>
      </c>
      <c r="AF171" s="84">
        <f t="shared" si="3"/>
        <v>0.15488041660587423</v>
      </c>
      <c r="AG171" s="84">
        <f t="shared" si="3"/>
        <v>0.10303562656455473</v>
      </c>
    </row>
    <row r="172" spans="1:33" ht="15.75" x14ac:dyDescent="0.25">
      <c r="A172" s="75" t="s">
        <v>44</v>
      </c>
      <c r="B172" s="75" t="s">
        <v>34</v>
      </c>
      <c r="C172" s="75" t="str">
        <f>TS_Fractions!$C$22</f>
        <v>Q4B2</v>
      </c>
      <c r="D172" s="75" t="str">
        <f>$B150</f>
        <v>P_OCE</v>
      </c>
      <c r="E172" s="75" t="s">
        <v>168</v>
      </c>
      <c r="F172" s="84">
        <f t="shared" si="3"/>
        <v>2.3200145933024816E-2</v>
      </c>
      <c r="G172" s="84">
        <f t="shared" si="3"/>
        <v>2.7492284817922031E-2</v>
      </c>
      <c r="H172" s="84">
        <f t="shared" si="3"/>
        <v>2.79078054263865E-2</v>
      </c>
      <c r="I172" s="84">
        <f t="shared" si="3"/>
        <v>3.2908848424354216E-2</v>
      </c>
      <c r="J172" s="84">
        <f t="shared" si="3"/>
        <v>3.1917177018060489E-2</v>
      </c>
      <c r="K172" s="84">
        <f t="shared" si="3"/>
        <v>6.9790378917705771E-3</v>
      </c>
      <c r="L172" s="84">
        <f t="shared" si="3"/>
        <v>3.0646950662816492E-2</v>
      </c>
      <c r="M172" s="84">
        <f t="shared" si="3"/>
        <v>1.0507844374235483E-2</v>
      </c>
      <c r="N172" s="84">
        <f t="shared" si="3"/>
        <v>4.3177371165883514E-2</v>
      </c>
      <c r="O172" s="84">
        <f t="shared" si="3"/>
        <v>3.8275083837930546E-2</v>
      </c>
      <c r="P172" s="84">
        <f t="shared" si="3"/>
        <v>3.2702492966532853E-2</v>
      </c>
      <c r="Q172" s="84">
        <f t="shared" si="3"/>
        <v>2.8795549440704185E-2</v>
      </c>
      <c r="R172" s="84">
        <f t="shared" si="3"/>
        <v>2.5772495003166116E-2</v>
      </c>
      <c r="S172" s="84">
        <f t="shared" si="3"/>
        <v>3.6224462594322243E-2</v>
      </c>
      <c r="T172" s="84">
        <f t="shared" si="3"/>
        <v>3.4976096442283992E-2</v>
      </c>
      <c r="U172" s="84">
        <f t="shared" si="3"/>
        <v>3.933132006708788E-2</v>
      </c>
      <c r="V172" s="84">
        <f t="shared" si="3"/>
        <v>3.933132006708788E-2</v>
      </c>
      <c r="W172" s="84">
        <f t="shared" si="3"/>
        <v>9.0124489001175059E-3</v>
      </c>
      <c r="X172" s="84">
        <f t="shared" si="3"/>
        <v>8.3136834079324512E-2</v>
      </c>
      <c r="Y172" s="84">
        <f t="shared" si="3"/>
        <v>2.8794054525716345E-2</v>
      </c>
      <c r="Z172" s="84">
        <f t="shared" si="3"/>
        <v>3.2702492966532853E-2</v>
      </c>
      <c r="AA172" s="84">
        <f t="shared" si="3"/>
        <v>2.0574933169913431E-2</v>
      </c>
      <c r="AB172" s="84">
        <f t="shared" si="3"/>
        <v>0.10351671742607668</v>
      </c>
      <c r="AC172" s="84">
        <f t="shared" si="3"/>
        <v>3.4462762071812099E-2</v>
      </c>
      <c r="AD172" s="84">
        <f t="shared" si="3"/>
        <v>2.79078054263865E-2</v>
      </c>
      <c r="AE172" s="84">
        <f t="shared" si="3"/>
        <v>3.9601339149782228E-2</v>
      </c>
      <c r="AF172" s="84">
        <f t="shared" si="3"/>
        <v>2.5390996712338337E-2</v>
      </c>
      <c r="AG172" s="84">
        <f t="shared" si="3"/>
        <v>4.2309046853563285E-2</v>
      </c>
    </row>
    <row r="173" spans="1:33" ht="15.75" x14ac:dyDescent="0.25">
      <c r="A173" s="75" t="s">
        <v>44</v>
      </c>
      <c r="B173" s="75" t="s">
        <v>34</v>
      </c>
      <c r="C173" s="75" t="str">
        <f>TS_Fractions!$C$23</f>
        <v>Q4B3</v>
      </c>
      <c r="D173" s="75" t="str">
        <f>$B150</f>
        <v>P_OCE</v>
      </c>
      <c r="E173" s="75" t="s">
        <v>168</v>
      </c>
      <c r="F173" s="84">
        <f t="shared" si="3"/>
        <v>9.6789920710271746E-2</v>
      </c>
      <c r="G173" s="84">
        <f t="shared" si="3"/>
        <v>3.2501343236058751E-2</v>
      </c>
      <c r="H173" s="84">
        <f t="shared" si="3"/>
        <v>2.858062042410953E-2</v>
      </c>
      <c r="I173" s="84">
        <f t="shared" si="3"/>
        <v>3.5720575109751518E-2</v>
      </c>
      <c r="J173" s="84">
        <f t="shared" si="3"/>
        <v>3.7287947083532669E-2</v>
      </c>
      <c r="K173" s="84">
        <f t="shared" si="3"/>
        <v>9.8881464568690743E-3</v>
      </c>
      <c r="L173" s="84">
        <f t="shared" si="3"/>
        <v>0.10824484513339412</v>
      </c>
      <c r="M173" s="84">
        <f t="shared" si="3"/>
        <v>1.303105502966012E-2</v>
      </c>
      <c r="N173" s="84">
        <f t="shared" si="3"/>
        <v>5.1000463222367891E-2</v>
      </c>
      <c r="O173" s="84">
        <f t="shared" si="3"/>
        <v>4.7449623413286936E-2</v>
      </c>
      <c r="P173" s="84">
        <f t="shared" si="3"/>
        <v>3.8452663512966986E-2</v>
      </c>
      <c r="Q173" s="84">
        <f t="shared" si="3"/>
        <v>3.4536495882475586E-2</v>
      </c>
      <c r="R173" s="84">
        <f t="shared" si="3"/>
        <v>3.11037861010202E-2</v>
      </c>
      <c r="S173" s="84">
        <f t="shared" si="3"/>
        <v>9.7166998797175441E-2</v>
      </c>
      <c r="T173" s="84">
        <f t="shared" si="3"/>
        <v>4.2514104842352143E-2</v>
      </c>
      <c r="U173" s="84">
        <f t="shared" si="3"/>
        <v>4.8324102808729806E-2</v>
      </c>
      <c r="V173" s="84">
        <f t="shared" si="3"/>
        <v>4.8324102808729806E-2</v>
      </c>
      <c r="W173" s="84">
        <f t="shared" si="3"/>
        <v>9.6271457248585535E-3</v>
      </c>
      <c r="X173" s="84">
        <f t="shared" si="3"/>
        <v>2.0029447463759068E-2</v>
      </c>
      <c r="Y173" s="84">
        <f t="shared" si="3"/>
        <v>3.1162876257095309E-2</v>
      </c>
      <c r="Z173" s="84">
        <f t="shared" si="3"/>
        <v>3.8452663512966986E-2</v>
      </c>
      <c r="AA173" s="84">
        <f t="shared" si="3"/>
        <v>0.1392811375725454</v>
      </c>
      <c r="AB173" s="84">
        <f t="shared" si="3"/>
        <v>2.4426893973223097E-2</v>
      </c>
      <c r="AC173" s="84">
        <f t="shared" si="3"/>
        <v>4.1949413842006296E-2</v>
      </c>
      <c r="AD173" s="84">
        <f t="shared" si="3"/>
        <v>2.858062042410953E-2</v>
      </c>
      <c r="AE173" s="84">
        <f t="shared" si="3"/>
        <v>4.9142766094961224E-2</v>
      </c>
      <c r="AF173" s="84">
        <f t="shared" si="3"/>
        <v>2.7882200209918578E-2</v>
      </c>
      <c r="AG173" s="84">
        <f t="shared" si="3"/>
        <v>5.0406350127274666E-2</v>
      </c>
    </row>
    <row r="174" spans="1:33" ht="15.75" x14ac:dyDescent="0.25">
      <c r="A174" s="75" t="s">
        <v>44</v>
      </c>
      <c r="B174" s="75" t="s">
        <v>34</v>
      </c>
      <c r="C174" s="75" t="str">
        <f>TS_Fractions!$C$24</f>
        <v>Q4B4</v>
      </c>
      <c r="D174" s="75" t="str">
        <f>$B150</f>
        <v>P_OCE</v>
      </c>
      <c r="E174" s="75" t="s">
        <v>168</v>
      </c>
      <c r="F174" s="84">
        <f t="shared" si="3"/>
        <v>3.1302231515465913E-2</v>
      </c>
      <c r="G174" s="84">
        <f t="shared" si="3"/>
        <v>3.0365724410488303E-2</v>
      </c>
      <c r="H174" s="84">
        <f t="shared" si="3"/>
        <v>2.3824192176317552E-2</v>
      </c>
      <c r="I174" s="84">
        <f t="shared" si="3"/>
        <v>4.8302636091004235E-2</v>
      </c>
      <c r="J174" s="84">
        <f t="shared" si="3"/>
        <v>4.2962364926558048E-2</v>
      </c>
      <c r="K174" s="84">
        <f t="shared" si="3"/>
        <v>7.3936167351897107E-3</v>
      </c>
      <c r="L174" s="84">
        <f t="shared" si="3"/>
        <v>3.9706411013788599E-2</v>
      </c>
      <c r="M174" s="84">
        <f t="shared" ref="M174:AG174" si="4">M116</f>
        <v>1.2874276589812828E-2</v>
      </c>
      <c r="N174" s="84">
        <f t="shared" si="4"/>
        <v>4.9991164879114251E-2</v>
      </c>
      <c r="O174" s="84">
        <f t="shared" si="4"/>
        <v>4.7561789664837512E-2</v>
      </c>
      <c r="P174" s="84">
        <f t="shared" si="4"/>
        <v>3.5611754587722783E-2</v>
      </c>
      <c r="Q174" s="84">
        <f t="shared" si="4"/>
        <v>3.0556755044027276E-2</v>
      </c>
      <c r="R174" s="84">
        <f t="shared" si="4"/>
        <v>3.0736743684644713E-2</v>
      </c>
      <c r="S174" s="84">
        <f t="shared" si="4"/>
        <v>4.2852052110030132E-2</v>
      </c>
      <c r="T174" s="84">
        <f t="shared" si="4"/>
        <v>4.1549292273949857E-2</v>
      </c>
      <c r="U174" s="84">
        <f t="shared" si="4"/>
        <v>4.7772140910373469E-2</v>
      </c>
      <c r="V174" s="84">
        <f t="shared" si="4"/>
        <v>4.7772140910373469E-2</v>
      </c>
      <c r="W174" s="84">
        <f t="shared" si="4"/>
        <v>1.0204588196584999E-2</v>
      </c>
      <c r="X174" s="84">
        <f t="shared" si="4"/>
        <v>1.5356051083267328E-2</v>
      </c>
      <c r="Y174" s="84">
        <f t="shared" si="4"/>
        <v>3.0423230406994864E-2</v>
      </c>
      <c r="Z174" s="84">
        <f t="shared" si="4"/>
        <v>3.5611754587722783E-2</v>
      </c>
      <c r="AA174" s="84">
        <f t="shared" si="4"/>
        <v>2.4104341976314062E-2</v>
      </c>
      <c r="AB174" s="84">
        <f t="shared" si="4"/>
        <v>2.5336552607402456E-2</v>
      </c>
      <c r="AC174" s="84">
        <f t="shared" si="4"/>
        <v>3.6945814077953304E-2</v>
      </c>
      <c r="AD174" s="84">
        <f t="shared" si="4"/>
        <v>2.3824192176317552E-2</v>
      </c>
      <c r="AE174" s="84">
        <f t="shared" si="4"/>
        <v>5.0902334798586052E-2</v>
      </c>
      <c r="AF174" s="84">
        <f t="shared" si="4"/>
        <v>2.6617018264351828E-2</v>
      </c>
      <c r="AG174" s="84">
        <f t="shared" si="4"/>
        <v>4.7385792610166171E-2</v>
      </c>
    </row>
    <row r="175" spans="1:33" ht="15.75" x14ac:dyDescent="0.25">
      <c r="A175" s="76" t="s">
        <v>44</v>
      </c>
      <c r="B175" s="76" t="s">
        <v>34</v>
      </c>
      <c r="C175" s="76" t="str">
        <f>TS_Fractions!$C$25</f>
        <v>Q4B5</v>
      </c>
      <c r="D175" s="76" t="str">
        <f>$B150</f>
        <v>P_OCE</v>
      </c>
      <c r="E175" s="76" t="s">
        <v>168</v>
      </c>
      <c r="F175" s="85">
        <f t="shared" ref="F175:AG175" si="5">F117</f>
        <v>3.5529406601956921E-2</v>
      </c>
      <c r="G175" s="85">
        <f t="shared" si="5"/>
        <v>8.3704663672353477E-2</v>
      </c>
      <c r="H175" s="85">
        <f t="shared" si="5"/>
        <v>3.0356104445878641E-2</v>
      </c>
      <c r="I175" s="85">
        <f t="shared" si="5"/>
        <v>9.8003612188472963E-2</v>
      </c>
      <c r="J175" s="85">
        <f t="shared" si="5"/>
        <v>8.913535933268435E-2</v>
      </c>
      <c r="K175" s="85">
        <f t="shared" si="5"/>
        <v>0.24413359111414379</v>
      </c>
      <c r="L175" s="85">
        <f t="shared" si="5"/>
        <v>3.929461736147169E-2</v>
      </c>
      <c r="M175" s="85">
        <f t="shared" si="5"/>
        <v>1.5910244966149786E-2</v>
      </c>
      <c r="N175" s="85">
        <f t="shared" si="5"/>
        <v>8.3863939873201357E-2</v>
      </c>
      <c r="O175" s="85">
        <f t="shared" si="5"/>
        <v>0.11184202832151229</v>
      </c>
      <c r="P175" s="85">
        <f t="shared" si="5"/>
        <v>8.6200896275157549E-2</v>
      </c>
      <c r="Q175" s="85">
        <f t="shared" si="5"/>
        <v>3.3761305939208133E-2</v>
      </c>
      <c r="R175" s="85">
        <f t="shared" si="5"/>
        <v>3.3348862214516987E-2</v>
      </c>
      <c r="S175" s="85">
        <f t="shared" si="5"/>
        <v>4.4566470905160353E-2</v>
      </c>
      <c r="T175" s="85">
        <f t="shared" si="5"/>
        <v>4.5100065059702474E-2</v>
      </c>
      <c r="U175" s="85">
        <f t="shared" si="5"/>
        <v>4.9605558210176995E-2</v>
      </c>
      <c r="V175" s="85">
        <f t="shared" si="5"/>
        <v>4.9605558210176995E-2</v>
      </c>
      <c r="W175" s="85">
        <f t="shared" si="5"/>
        <v>1.2219427788791766E-2</v>
      </c>
      <c r="X175" s="85">
        <f t="shared" si="5"/>
        <v>2.1551905994245942E-2</v>
      </c>
      <c r="Y175" s="85">
        <f t="shared" si="5"/>
        <v>0.15016096715369545</v>
      </c>
      <c r="Z175" s="85">
        <f t="shared" si="5"/>
        <v>8.6200896275157549E-2</v>
      </c>
      <c r="AA175" s="85">
        <f t="shared" si="5"/>
        <v>2.8866433211928184E-2</v>
      </c>
      <c r="AB175" s="85">
        <f t="shared" si="5"/>
        <v>2.6573058283299929E-2</v>
      </c>
      <c r="AC175" s="85">
        <f t="shared" si="5"/>
        <v>4.3820035235894561E-2</v>
      </c>
      <c r="AD175" s="85">
        <f t="shared" si="5"/>
        <v>3.0356104445878641E-2</v>
      </c>
      <c r="AE175" s="85">
        <f t="shared" si="5"/>
        <v>5.2113418697106062E-2</v>
      </c>
      <c r="AF175" s="85">
        <f t="shared" si="5"/>
        <v>3.1012019356213449E-2</v>
      </c>
      <c r="AG175" s="85">
        <f t="shared" si="5"/>
        <v>5.1778558394540555E-2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91F6-C11D-4549-873B-5C495882394D}">
  <sheetPr>
    <tabColor theme="9" tint="0.59999389629810485"/>
  </sheetPr>
  <dimension ref="A1:AH31"/>
  <sheetViews>
    <sheetView topLeftCell="A6" workbookViewId="0">
      <selection activeCell="A10" sqref="A10:F31"/>
    </sheetView>
  </sheetViews>
  <sheetFormatPr defaultRowHeight="15" x14ac:dyDescent="0.25"/>
  <sheetData>
    <row r="1" spans="1:34" ht="23.25" x14ac:dyDescent="0.25">
      <c r="A1" s="21" t="s">
        <v>149</v>
      </c>
      <c r="B1" s="21"/>
      <c r="C1" s="26"/>
      <c r="D1" s="26"/>
      <c r="E1" s="26"/>
    </row>
    <row r="2" spans="1:34" x14ac:dyDescent="0.25">
      <c r="A2" t="s">
        <v>150</v>
      </c>
      <c r="B2" t="s">
        <v>151</v>
      </c>
    </row>
    <row r="3" spans="1:34" x14ac:dyDescent="0.25">
      <c r="A3" s="70"/>
      <c r="B3" s="70"/>
      <c r="C3" s="26"/>
      <c r="D3" s="26"/>
      <c r="E3" s="26"/>
    </row>
    <row r="4" spans="1:34" x14ac:dyDescent="0.25">
      <c r="A4" s="83" t="s">
        <v>136</v>
      </c>
      <c r="B4" s="26" t="s">
        <v>134</v>
      </c>
      <c r="C4" s="26"/>
      <c r="D4" s="26"/>
      <c r="E4" s="26"/>
    </row>
    <row r="5" spans="1:34" x14ac:dyDescent="0.25">
      <c r="A5" s="83" t="s">
        <v>137</v>
      </c>
      <c r="B5" s="81" t="s">
        <v>135</v>
      </c>
    </row>
    <row r="6" spans="1:34" x14ac:dyDescent="0.25">
      <c r="A6" s="83" t="s">
        <v>147</v>
      </c>
      <c r="B6" s="81" t="s">
        <v>138</v>
      </c>
    </row>
    <row r="9" spans="1:34" x14ac:dyDescent="0.25">
      <c r="A9" s="22" t="s">
        <v>24</v>
      </c>
      <c r="B9" s="22"/>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4" t="s">
        <v>20</v>
      </c>
      <c r="B10" s="24" t="s">
        <v>33</v>
      </c>
      <c r="C10" s="24" t="s">
        <v>23</v>
      </c>
      <c r="D10" s="24" t="s">
        <v>132</v>
      </c>
      <c r="E10" s="24" t="s">
        <v>203</v>
      </c>
      <c r="F10" s="24" t="s">
        <v>22</v>
      </c>
      <c r="G10" s="24" t="str">
        <f>Legend!$A$44</f>
        <v>AFE</v>
      </c>
      <c r="H10" s="24" t="str">
        <f>Legend!$A$45</f>
        <v>AFN</v>
      </c>
      <c r="I10" s="24" t="str">
        <f>Legend!$A$46</f>
        <v>AFW</v>
      </c>
      <c r="J10" s="24" t="str">
        <f>Legend!$A$47</f>
        <v>AFZ</v>
      </c>
      <c r="K10" s="24" t="str">
        <f>Legend!$A$48</f>
        <v>ANZ</v>
      </c>
      <c r="L10" s="24" t="str">
        <f>Legend!$A$49</f>
        <v>ASC</v>
      </c>
      <c r="M10" s="24" t="str">
        <f>Legend!$A$50</f>
        <v>ASE</v>
      </c>
      <c r="N10" s="24" t="str">
        <f>Legend!$A$51</f>
        <v>ASO</v>
      </c>
      <c r="O10" s="24" t="str">
        <f>Legend!$A$52</f>
        <v>BRA</v>
      </c>
      <c r="P10" s="24" t="str">
        <f>Legend!$A$53</f>
        <v>CAN</v>
      </c>
      <c r="Q10" s="24" t="str">
        <f>Legend!$A$54</f>
        <v>CHL</v>
      </c>
      <c r="R10" s="24" t="str">
        <f>Legend!$A$55</f>
        <v>CHN</v>
      </c>
      <c r="S10" s="24" t="str">
        <f>Legend!$A$56</f>
        <v>ENE</v>
      </c>
      <c r="T10" s="24" t="str">
        <f>Legend!$A$57</f>
        <v>ENW</v>
      </c>
      <c r="U10" s="24" t="str">
        <f>Legend!$A$58</f>
        <v>EUE</v>
      </c>
      <c r="V10" s="24" t="str">
        <f>Legend!$A$59</f>
        <v>EUM</v>
      </c>
      <c r="W10" s="24" t="str">
        <f>Legend!$A$60</f>
        <v>EUW</v>
      </c>
      <c r="X10" s="24" t="str">
        <f>Legend!$A$61</f>
        <v>IDN</v>
      </c>
      <c r="Y10" s="24" t="str">
        <f>Legend!$A$62</f>
        <v>IND</v>
      </c>
      <c r="Z10" s="24" t="str">
        <f>Legend!$A$63</f>
        <v>JPN</v>
      </c>
      <c r="AA10" s="24" t="str">
        <f>Legend!$A$64</f>
        <v>LAM</v>
      </c>
      <c r="AB10" s="24" t="str">
        <f>Legend!$A$65</f>
        <v>MDA</v>
      </c>
      <c r="AC10" s="24" t="str">
        <f>Legend!$A$66</f>
        <v>MEA</v>
      </c>
      <c r="AD10" s="24" t="str">
        <f>Legend!$A$67</f>
        <v>MEX</v>
      </c>
      <c r="AE10" s="24" t="str">
        <f>Legend!$A$68</f>
        <v>NIG</v>
      </c>
      <c r="AF10" s="24" t="str">
        <f>Legend!$A$69</f>
        <v>RUS</v>
      </c>
      <c r="AG10" s="24" t="str">
        <f>Legend!$A$70</f>
        <v>SKT</v>
      </c>
      <c r="AH10" s="24" t="str">
        <f>Legend!$A$71</f>
        <v>USA</v>
      </c>
    </row>
    <row r="11" spans="1:34" ht="51" x14ac:dyDescent="0.25">
      <c r="A11" s="27" t="s">
        <v>32</v>
      </c>
      <c r="B11" s="27"/>
      <c r="C11" s="27" t="s">
        <v>28</v>
      </c>
      <c r="D11" s="27" t="s">
        <v>133</v>
      </c>
      <c r="E11" s="27" t="s">
        <v>204</v>
      </c>
      <c r="F11" s="27" t="s">
        <v>29</v>
      </c>
      <c r="G11" s="27" t="str">
        <f>Legend!$B$44</f>
        <v>Eastern Africa</v>
      </c>
      <c r="H11" s="27" t="str">
        <f>Legend!$B$45</f>
        <v>Northern Africa</v>
      </c>
      <c r="I11" s="27" t="str">
        <f>Legend!$B$46</f>
        <v>Western Africa</v>
      </c>
      <c r="J11" s="27" t="str">
        <f>Legend!$B$47</f>
        <v>Southern Africa</v>
      </c>
      <c r="K11" s="27" t="str">
        <f>Legend!$B$48</f>
        <v>Australia and New Zealand</v>
      </c>
      <c r="L11" s="27" t="str">
        <f>Legend!$B$49</f>
        <v>Central Asia</v>
      </c>
      <c r="M11" s="27" t="str">
        <f>Legend!$B$50</f>
        <v>Southeast Asia</v>
      </c>
      <c r="N11" s="27" t="str">
        <f>Legend!$B$51</f>
        <v>South Asia</v>
      </c>
      <c r="O11" s="27" t="str">
        <f>Legend!$B$52</f>
        <v>Brazil</v>
      </c>
      <c r="P11" s="27" t="str">
        <f>Legend!$B$53</f>
        <v>Canada</v>
      </c>
      <c r="Q11" s="27" t="str">
        <f>Legend!$B$54</f>
        <v>Chile</v>
      </c>
      <c r="R11" s="27" t="str">
        <f>Legend!$B$55</f>
        <v>China</v>
      </c>
      <c r="S11" s="27" t="str">
        <f>Legend!$B$56</f>
        <v>Non-EU Eastern Europe</v>
      </c>
      <c r="T11" s="27" t="str">
        <f>Legend!$B$57</f>
        <v>Non-EU Western Europe</v>
      </c>
      <c r="U11" s="27" t="str">
        <f>Legend!$B$58</f>
        <v>Eastern Europe Union</v>
      </c>
      <c r="V11" s="27" t="str">
        <f>Legend!$B$59</f>
        <v>Mediterranean- Europe Union</v>
      </c>
      <c r="W11" s="27" t="str">
        <f>Legend!$B$60</f>
        <v>Western Europe Union</v>
      </c>
      <c r="X11" s="27" t="str">
        <f>Legend!$B$61</f>
        <v>Indonesia, Philippines, Vietnam</v>
      </c>
      <c r="Y11" s="27" t="str">
        <f>Legend!$B$62</f>
        <v>India</v>
      </c>
      <c r="Z11" s="27" t="str">
        <f>Legend!$B$63</f>
        <v>Japan</v>
      </c>
      <c r="AA11" s="27" t="str">
        <f>Legend!$B$64</f>
        <v>Latin America</v>
      </c>
      <c r="AB11" s="27" t="str">
        <f>Legend!$B$65</f>
        <v>Mediterranean Asia</v>
      </c>
      <c r="AC11" s="27" t="str">
        <f>Legend!$B$66</f>
        <v>Middle East (Gulf States)</v>
      </c>
      <c r="AD11" s="27" t="str">
        <f>Legend!$B$67</f>
        <v>Mexico</v>
      </c>
      <c r="AE11" s="27" t="str">
        <f>Legend!$B$68</f>
        <v>Nigeria</v>
      </c>
      <c r="AF11" s="27" t="str">
        <f>Legend!$B$69</f>
        <v>Russia Federation</v>
      </c>
      <c r="AG11" s="27" t="str">
        <f>Legend!$B$70</f>
        <v>South Korea, Taiwan</v>
      </c>
      <c r="AH11" s="27" t="str">
        <f>Legend!$B$71</f>
        <v>United States</v>
      </c>
    </row>
    <row r="12" spans="1:34" ht="15.75" x14ac:dyDescent="0.25">
      <c r="A12" s="75" t="s">
        <v>44</v>
      </c>
      <c r="B12" s="75" t="s">
        <v>34</v>
      </c>
      <c r="C12" s="75" t="str">
        <f>TS_Fractions!$C$6</f>
        <v>Q1B1</v>
      </c>
      <c r="D12" s="75" t="s">
        <v>202</v>
      </c>
      <c r="E12" s="75" t="s">
        <v>205</v>
      </c>
      <c r="F12" s="75" t="s">
        <v>201</v>
      </c>
      <c r="G12" s="101">
        <f>'RNW_Production profiles'!F40</f>
        <v>0</v>
      </c>
      <c r="H12" s="101">
        <f>'RNW_Production profiles'!G40</f>
        <v>0</v>
      </c>
      <c r="I12" s="101">
        <f>'RNW_Production profiles'!H40</f>
        <v>0</v>
      </c>
      <c r="J12" s="101">
        <f>'RNW_Production profiles'!I40</f>
        <v>0</v>
      </c>
      <c r="K12" s="101">
        <f>'RNW_Production profiles'!J40</f>
        <v>2.439263972694027E-3</v>
      </c>
      <c r="L12" s="101">
        <f>'RNW_Production profiles'!K40</f>
        <v>0</v>
      </c>
      <c r="M12" s="101">
        <f>'RNW_Production profiles'!L40</f>
        <v>1.3663808938157556E-4</v>
      </c>
      <c r="N12" s="101">
        <f>'RNW_Production profiles'!M40</f>
        <v>0</v>
      </c>
      <c r="O12" s="101">
        <f>'RNW_Production profiles'!N40</f>
        <v>0</v>
      </c>
      <c r="P12" s="101">
        <f>'RNW_Production profiles'!O40</f>
        <v>0</v>
      </c>
      <c r="Q12" s="101">
        <f>'RNW_Production profiles'!P40</f>
        <v>0</v>
      </c>
      <c r="R12" s="101">
        <f>'RNW_Production profiles'!Q40</f>
        <v>0</v>
      </c>
      <c r="S12" s="101">
        <f>'RNW_Production profiles'!R40</f>
        <v>0</v>
      </c>
      <c r="T12" s="101">
        <f>'RNW_Production profiles'!S40</f>
        <v>0</v>
      </c>
      <c r="U12" s="101">
        <f>'RNW_Production profiles'!T40</f>
        <v>0</v>
      </c>
      <c r="V12" s="101">
        <f>'RNW_Production profiles'!U40</f>
        <v>0</v>
      </c>
      <c r="W12" s="101">
        <f>'RNW_Production profiles'!V40</f>
        <v>0</v>
      </c>
      <c r="X12" s="101">
        <f>'RNW_Production profiles'!W40</f>
        <v>0</v>
      </c>
      <c r="Y12" s="101">
        <f>'RNW_Production profiles'!X40</f>
        <v>0</v>
      </c>
      <c r="Z12" s="101">
        <f>'RNW_Production profiles'!Y40</f>
        <v>0</v>
      </c>
      <c r="AA12" s="101">
        <f>'RNW_Production profiles'!Z40</f>
        <v>0</v>
      </c>
      <c r="AB12" s="101">
        <f>'RNW_Production profiles'!AA40</f>
        <v>0</v>
      </c>
      <c r="AC12" s="101">
        <f>'RNW_Production profiles'!AB40</f>
        <v>0</v>
      </c>
      <c r="AD12" s="101">
        <f>'RNW_Production profiles'!AC40</f>
        <v>0</v>
      </c>
      <c r="AE12" s="101">
        <f>'RNW_Production profiles'!AD40</f>
        <v>0</v>
      </c>
      <c r="AF12" s="101">
        <f>'RNW_Production profiles'!AE40</f>
        <v>2.278210457273673E-4</v>
      </c>
      <c r="AG12" s="101">
        <f>'RNW_Production profiles'!AF40</f>
        <v>0</v>
      </c>
      <c r="AH12" s="101">
        <f>'RNW_Production profiles'!AG40</f>
        <v>1.6043466247309711E-3</v>
      </c>
    </row>
    <row r="13" spans="1:34" ht="15.75" x14ac:dyDescent="0.25">
      <c r="A13" s="75" t="s">
        <v>44</v>
      </c>
      <c r="B13" s="75" t="s">
        <v>34</v>
      </c>
      <c r="C13" s="75" t="str">
        <f>TS_Fractions!$C$7</f>
        <v>Q1B2</v>
      </c>
      <c r="D13" s="75" t="s">
        <v>202</v>
      </c>
      <c r="E13" s="75" t="s">
        <v>205</v>
      </c>
      <c r="F13" s="75" t="s">
        <v>201</v>
      </c>
      <c r="G13" s="84">
        <f>'RNW_Production profiles'!F41</f>
        <v>8.983949631337345E-4</v>
      </c>
      <c r="H13" s="84">
        <f>'RNW_Production profiles'!G41</f>
        <v>1.2063654646152314E-4</v>
      </c>
      <c r="I13" s="84">
        <f>'RNW_Production profiles'!H41</f>
        <v>1.7204261318913903E-3</v>
      </c>
      <c r="J13" s="84">
        <f>'RNW_Production profiles'!I41</f>
        <v>1.0049364063801241E-3</v>
      </c>
      <c r="K13" s="84">
        <f>'RNW_Production profiles'!J41</f>
        <v>2.2969735742868751E-2</v>
      </c>
      <c r="L13" s="84">
        <f>'RNW_Production profiles'!K41</f>
        <v>1.2370416920579738E-4</v>
      </c>
      <c r="M13" s="84">
        <f>'RNW_Production profiles'!L41</f>
        <v>5.5135315526133053E-3</v>
      </c>
      <c r="N13" s="84">
        <f>'RNW_Production profiles'!M41</f>
        <v>1.5063198397160037E-2</v>
      </c>
      <c r="O13" s="84">
        <f>'RNW_Production profiles'!N41</f>
        <v>4.6356476019410193E-3</v>
      </c>
      <c r="P13" s="84">
        <f>'RNW_Production profiles'!O41</f>
        <v>4.3238604036015997E-5</v>
      </c>
      <c r="Q13" s="84">
        <f>'RNW_Production profiles'!P41</f>
        <v>0</v>
      </c>
      <c r="R13" s="84">
        <f>'RNW_Production profiles'!Q41</f>
        <v>9.3004339310552833E-5</v>
      </c>
      <c r="S13" s="84">
        <f>'RNW_Production profiles'!R41</f>
        <v>0</v>
      </c>
      <c r="T13" s="84">
        <f>'RNW_Production profiles'!S41</f>
        <v>0</v>
      </c>
      <c r="U13" s="84">
        <f>'RNW_Production profiles'!T41</f>
        <v>1.6204341955089449E-4</v>
      </c>
      <c r="V13" s="84">
        <f>'RNW_Production profiles'!U41</f>
        <v>4.5617707197903273E-5</v>
      </c>
      <c r="W13" s="84">
        <f>'RNW_Production profiles'!V41</f>
        <v>4.5617707197903273E-5</v>
      </c>
      <c r="X13" s="84">
        <f>'RNW_Production profiles'!W41</f>
        <v>7.3802313024875696E-4</v>
      </c>
      <c r="Y13" s="84">
        <f>'RNW_Production profiles'!X41</f>
        <v>2.2660040236854737E-4</v>
      </c>
      <c r="Z13" s="84">
        <f>'RNW_Production profiles'!Y41</f>
        <v>1.8045289540182606E-4</v>
      </c>
      <c r="AA13" s="84">
        <f>'RNW_Production profiles'!Z41</f>
        <v>0</v>
      </c>
      <c r="AB13" s="84">
        <f>'RNW_Production profiles'!AA41</f>
        <v>3.9799532307887978E-4</v>
      </c>
      <c r="AC13" s="84">
        <f>'RNW_Production profiles'!AB41</f>
        <v>5.2037680223798117E-3</v>
      </c>
      <c r="AD13" s="84">
        <f>'RNW_Production profiles'!AC41</f>
        <v>0</v>
      </c>
      <c r="AE13" s="84">
        <f>'RNW_Production profiles'!AD41</f>
        <v>1.7204261318913903E-3</v>
      </c>
      <c r="AF13" s="84">
        <f>'RNW_Production profiles'!AE41</f>
        <v>1.4294397415614923E-3</v>
      </c>
      <c r="AG13" s="84">
        <f>'RNW_Production profiles'!AF41</f>
        <v>6.1293544605024317E-6</v>
      </c>
      <c r="AH13" s="84">
        <f>'RNW_Production profiles'!AG41</f>
        <v>7.0002377555111671E-5</v>
      </c>
    </row>
    <row r="14" spans="1:34" ht="15.75" x14ac:dyDescent="0.25">
      <c r="A14" s="75" t="s">
        <v>44</v>
      </c>
      <c r="B14" s="75" t="s">
        <v>34</v>
      </c>
      <c r="C14" s="75" t="str">
        <f>TS_Fractions!$C$8</f>
        <v>Q1B3</v>
      </c>
      <c r="D14" s="75" t="s">
        <v>202</v>
      </c>
      <c r="E14" s="75" t="s">
        <v>205</v>
      </c>
      <c r="F14" s="75" t="s">
        <v>201</v>
      </c>
      <c r="G14" s="84">
        <f>'RNW_Production profiles'!F42</f>
        <v>6.4938877877145765E-2</v>
      </c>
      <c r="H14" s="84">
        <f>'RNW_Production profiles'!G42</f>
        <v>4.5710284150148044E-2</v>
      </c>
      <c r="I14" s="84">
        <f>'RNW_Production profiles'!H42</f>
        <v>6.015552752168777E-2</v>
      </c>
      <c r="J14" s="84">
        <f>'RNW_Production profiles'!I42</f>
        <v>5.1322679270812695E-2</v>
      </c>
      <c r="K14" s="84">
        <f>'RNW_Production profiles'!J42</f>
        <v>0.16942845259724623</v>
      </c>
      <c r="L14" s="84">
        <f>'RNW_Production profiles'!K42</f>
        <v>8.4290970578412509E-3</v>
      </c>
      <c r="M14" s="84">
        <f>'RNW_Production profiles'!L42</f>
        <v>6.4882781388907892E-2</v>
      </c>
      <c r="N14" s="84">
        <f>'RNW_Production profiles'!M42</f>
        <v>0.23145152459359108</v>
      </c>
      <c r="O14" s="84">
        <f>'RNW_Production profiles'!N42</f>
        <v>0.17516978631770749</v>
      </c>
      <c r="P14" s="84">
        <f>'RNW_Production profiles'!O42</f>
        <v>5.1896439136560916E-3</v>
      </c>
      <c r="Q14" s="84">
        <f>'RNW_Production profiles'!P42</f>
        <v>4.9951531991091452E-2</v>
      </c>
      <c r="R14" s="84">
        <f>'RNW_Production profiles'!Q42</f>
        <v>2.7395590698164721E-2</v>
      </c>
      <c r="S14" s="84">
        <f>'RNW_Production profiles'!R42</f>
        <v>8.5863871784289964E-3</v>
      </c>
      <c r="T14" s="84">
        <f>'RNW_Production profiles'!S42</f>
        <v>7.1746357923515424E-3</v>
      </c>
      <c r="U14" s="84">
        <f>'RNW_Production profiles'!T42</f>
        <v>0.16928319059652167</v>
      </c>
      <c r="V14" s="84">
        <f>'RNW_Production profiles'!U42</f>
        <v>1.0972291492101088E-2</v>
      </c>
      <c r="W14" s="84">
        <f>'RNW_Production profiles'!V42</f>
        <v>1.0972291492101088E-2</v>
      </c>
      <c r="X14" s="84">
        <f>'RNW_Production profiles'!W42</f>
        <v>0.2099846143348616</v>
      </c>
      <c r="Y14" s="84">
        <f>'RNW_Production profiles'!X42</f>
        <v>5.9579574262396885E-2</v>
      </c>
      <c r="Z14" s="84">
        <f>'RNW_Production profiles'!Y42</f>
        <v>0.21177759295697507</v>
      </c>
      <c r="AA14" s="84">
        <f>'RNW_Production profiles'!Z42</f>
        <v>4.9951531991091452E-2</v>
      </c>
      <c r="AB14" s="84">
        <f>'RNW_Production profiles'!AA42</f>
        <v>0.17920623249027107</v>
      </c>
      <c r="AC14" s="84">
        <f>'RNW_Production profiles'!AB42</f>
        <v>0.20059801409269482</v>
      </c>
      <c r="AD14" s="84">
        <f>'RNW_Production profiles'!AC42</f>
        <v>2.1033133392000525E-2</v>
      </c>
      <c r="AE14" s="84">
        <f>'RNW_Production profiles'!AD42</f>
        <v>6.015552752168777E-2</v>
      </c>
      <c r="AF14" s="84">
        <f>'RNW_Production profiles'!AE42</f>
        <v>0.18425817858929275</v>
      </c>
      <c r="AG14" s="84">
        <f>'RNW_Production profiles'!AF42</f>
        <v>1.010182134611436E-2</v>
      </c>
      <c r="AH14" s="84">
        <f>'RNW_Production profiles'!AG42</f>
        <v>1.9237576460420142E-2</v>
      </c>
    </row>
    <row r="15" spans="1:34" ht="15.75" x14ac:dyDescent="0.25">
      <c r="A15" s="75" t="s">
        <v>44</v>
      </c>
      <c r="B15" s="75" t="s">
        <v>34</v>
      </c>
      <c r="C15" s="75" t="str">
        <f>TS_Fractions!$C$9</f>
        <v>Q1B4</v>
      </c>
      <c r="D15" s="75" t="s">
        <v>202</v>
      </c>
      <c r="E15" s="75" t="s">
        <v>205</v>
      </c>
      <c r="F15" s="75" t="s">
        <v>201</v>
      </c>
      <c r="G15" s="84">
        <f>'RNW_Production profiles'!F43</f>
        <v>0.18767945845653694</v>
      </c>
      <c r="H15" s="84">
        <f>'RNW_Production profiles'!G43</f>
        <v>0.18945374171139878</v>
      </c>
      <c r="I15" s="84">
        <f>'RNW_Production profiles'!H43</f>
        <v>0.18935528137943597</v>
      </c>
      <c r="J15" s="84">
        <f>'RNW_Production profiles'!I43</f>
        <v>0.18141735176594864</v>
      </c>
      <c r="K15" s="84">
        <f>'RNW_Production profiles'!J43</f>
        <v>8.3430673452012799E-2</v>
      </c>
      <c r="L15" s="84">
        <f>'RNW_Production profiles'!K43</f>
        <v>0.21137345775662306</v>
      </c>
      <c r="M15" s="84">
        <f>'RNW_Production profiles'!L43</f>
        <v>0.20136447943553093</v>
      </c>
      <c r="N15" s="84">
        <f>'RNW_Production profiles'!M43</f>
        <v>3.4714641322244409E-2</v>
      </c>
      <c r="O15" s="84">
        <f>'RNW_Production profiles'!N43</f>
        <v>5.1549120038638707E-2</v>
      </c>
      <c r="P15" s="84">
        <f>'RNW_Production profiles'!O43</f>
        <v>0.19961843322916806</v>
      </c>
      <c r="Q15" s="84">
        <f>'RNW_Production profiles'!P43</f>
        <v>0.19643556010476565</v>
      </c>
      <c r="R15" s="84">
        <f>'RNW_Production profiles'!Q43</f>
        <v>0.21978482019508516</v>
      </c>
      <c r="S15" s="84">
        <f>'RNW_Production profiles'!R43</f>
        <v>0.18600032207847977</v>
      </c>
      <c r="T15" s="84">
        <f>'RNW_Production profiles'!S43</f>
        <v>0.14593974773272184</v>
      </c>
      <c r="U15" s="84">
        <f>'RNW_Production profiles'!T43</f>
        <v>8.1400884222961618E-3</v>
      </c>
      <c r="V15" s="84">
        <f>'RNW_Production profiles'!U43</f>
        <v>0.17442942197965766</v>
      </c>
      <c r="W15" s="84">
        <f>'RNW_Production profiles'!V43</f>
        <v>0.17442942197965766</v>
      </c>
      <c r="X15" s="84">
        <f>'RNW_Production profiles'!W43</f>
        <v>2.3131147925603324E-2</v>
      </c>
      <c r="Y15" s="84">
        <f>'RNW_Production profiles'!X43</f>
        <v>0.20985231263331197</v>
      </c>
      <c r="Z15" s="84">
        <f>'RNW_Production profiles'!Y43</f>
        <v>1.9528946955026098E-2</v>
      </c>
      <c r="AA15" s="84">
        <f>'RNW_Production profiles'!Z43</f>
        <v>0.19643556010476565</v>
      </c>
      <c r="AB15" s="84">
        <f>'RNW_Production profiles'!AA43</f>
        <v>1.8772451259404844E-2</v>
      </c>
      <c r="AC15" s="84">
        <f>'RNW_Production profiles'!AB43</f>
        <v>3.5706500763643442E-2</v>
      </c>
      <c r="AD15" s="84">
        <f>'RNW_Production profiles'!AC43</f>
        <v>0.20107483084180899</v>
      </c>
      <c r="AE15" s="84">
        <f>'RNW_Production profiles'!AD43</f>
        <v>0.18935528137943597</v>
      </c>
      <c r="AF15" s="84">
        <f>'RNW_Production profiles'!AE43</f>
        <v>4.4120383459577738E-3</v>
      </c>
      <c r="AG15" s="84">
        <f>'RNW_Production profiles'!AF43</f>
        <v>0.23686129715294341</v>
      </c>
      <c r="AH15" s="84">
        <f>'RNW_Production profiles'!AG43</f>
        <v>0.20984760514063738</v>
      </c>
    </row>
    <row r="16" spans="1:34" ht="15.75" x14ac:dyDescent="0.25">
      <c r="A16" s="75" t="s">
        <v>44</v>
      </c>
      <c r="B16" s="75" t="s">
        <v>34</v>
      </c>
      <c r="C16" s="75" t="str">
        <f>TS_Fractions!$C$10</f>
        <v>Q1B5</v>
      </c>
      <c r="D16" s="75" t="s">
        <v>202</v>
      </c>
      <c r="E16" s="75" t="s">
        <v>205</v>
      </c>
      <c r="F16" s="75" t="s">
        <v>201</v>
      </c>
      <c r="G16" s="84">
        <f>'RNW_Production profiles'!F44</f>
        <v>6.6358718867832647E-3</v>
      </c>
      <c r="H16" s="84">
        <f>'RNW_Production profiles'!G44</f>
        <v>1.1057827856174419E-2</v>
      </c>
      <c r="I16" s="84">
        <f>'RNW_Production profiles'!H44</f>
        <v>6.9356927953027397E-3</v>
      </c>
      <c r="J16" s="84">
        <f>'RNW_Production profiles'!I44</f>
        <v>3.0136071420992483E-3</v>
      </c>
      <c r="K16" s="84">
        <f>'RNW_Production profiles'!J44</f>
        <v>2.5455359995745559E-2</v>
      </c>
      <c r="L16" s="84">
        <f>'RNW_Production profiles'!K44</f>
        <v>6.5995007250828699E-4</v>
      </c>
      <c r="M16" s="84">
        <f>'RNW_Production profiles'!L44</f>
        <v>5.7812683493745007E-3</v>
      </c>
      <c r="N16" s="84">
        <f>'RNW_Production profiles'!M44</f>
        <v>0</v>
      </c>
      <c r="O16" s="84">
        <f>'RNW_Production profiles'!N44</f>
        <v>6.8950766172281642E-4</v>
      </c>
      <c r="P16" s="84">
        <f>'RNW_Production profiles'!O44</f>
        <v>1.2081523396730101E-3</v>
      </c>
      <c r="Q16" s="84">
        <f>'RNW_Production profiles'!P44</f>
        <v>2.5518859675826126E-2</v>
      </c>
      <c r="R16" s="84">
        <f>'RNW_Production profiles'!Q44</f>
        <v>1.3276369436581409E-3</v>
      </c>
      <c r="S16" s="84">
        <f>'RNW_Production profiles'!R44</f>
        <v>1.3407872986407898E-3</v>
      </c>
      <c r="T16" s="84">
        <f>'RNW_Production profiles'!S44</f>
        <v>1.7091567878863251E-3</v>
      </c>
      <c r="U16" s="84">
        <f>'RNW_Production profiles'!T44</f>
        <v>1.477349498333764E-4</v>
      </c>
      <c r="V16" s="84">
        <f>'RNW_Production profiles'!U44</f>
        <v>1.1533882455037438E-3</v>
      </c>
      <c r="W16" s="84">
        <f>'RNW_Production profiles'!V44</f>
        <v>1.1533882455037438E-3</v>
      </c>
      <c r="X16" s="84">
        <f>'RNW_Production profiles'!W44</f>
        <v>2.7025520631171853E-4</v>
      </c>
      <c r="Y16" s="84">
        <f>'RNW_Production profiles'!X44</f>
        <v>3.3847159200635266E-3</v>
      </c>
      <c r="Z16" s="84">
        <f>'RNW_Production profiles'!Y44</f>
        <v>1.7686773853953808E-4</v>
      </c>
      <c r="AA16" s="84">
        <f>'RNW_Production profiles'!Z44</f>
        <v>2.5518859675826126E-2</v>
      </c>
      <c r="AB16" s="84">
        <f>'RNW_Production profiles'!AA44</f>
        <v>5.6321238001525028E-5</v>
      </c>
      <c r="AC16" s="84">
        <f>'RNW_Production profiles'!AB44</f>
        <v>6.6991558655991458E-5</v>
      </c>
      <c r="AD16" s="84">
        <f>'RNW_Production profiles'!AC44</f>
        <v>1.9379411975223197E-2</v>
      </c>
      <c r="AE16" s="84">
        <f>'RNW_Production profiles'!AD44</f>
        <v>6.9356927953027397E-3</v>
      </c>
      <c r="AF16" s="84">
        <f>'RNW_Production profiles'!AE44</f>
        <v>2.2232823061798136E-5</v>
      </c>
      <c r="AG16" s="84">
        <f>'RNW_Production profiles'!AF44</f>
        <v>2.183985773557973E-4</v>
      </c>
      <c r="AH16" s="84">
        <f>'RNW_Production profiles'!AG44</f>
        <v>8.4441329496973676E-3</v>
      </c>
    </row>
    <row r="17" spans="1:34" ht="15.75" x14ac:dyDescent="0.25">
      <c r="A17" s="75" t="s">
        <v>44</v>
      </c>
      <c r="B17" s="75" t="s">
        <v>34</v>
      </c>
      <c r="C17" s="75" t="str">
        <f>TS_Fractions!$C$11</f>
        <v>Q2B1</v>
      </c>
      <c r="D17" s="75" t="s">
        <v>202</v>
      </c>
      <c r="E17" s="75" t="s">
        <v>205</v>
      </c>
      <c r="F17" s="75" t="s">
        <v>201</v>
      </c>
      <c r="G17" s="84">
        <f>'RNW_Production profiles'!F45</f>
        <v>0</v>
      </c>
      <c r="H17" s="84">
        <f>'RNW_Production profiles'!G45</f>
        <v>0</v>
      </c>
      <c r="I17" s="84">
        <f>'RNW_Production profiles'!H45</f>
        <v>0</v>
      </c>
      <c r="J17" s="84">
        <f>'RNW_Production profiles'!I45</f>
        <v>0</v>
      </c>
      <c r="K17" s="84">
        <f>'RNW_Production profiles'!J45</f>
        <v>0</v>
      </c>
      <c r="L17" s="84">
        <f>'RNW_Production profiles'!K45</f>
        <v>0</v>
      </c>
      <c r="M17" s="84">
        <f>'RNW_Production profiles'!L45</f>
        <v>0</v>
      </c>
      <c r="N17" s="84">
        <f>'RNW_Production profiles'!M45</f>
        <v>0</v>
      </c>
      <c r="O17" s="84">
        <f>'RNW_Production profiles'!N45</f>
        <v>0</v>
      </c>
      <c r="P17" s="84">
        <f>'RNW_Production profiles'!O45</f>
        <v>5.0545511917109934E-4</v>
      </c>
      <c r="Q17" s="84">
        <f>'RNW_Production profiles'!P45</f>
        <v>0</v>
      </c>
      <c r="R17" s="84">
        <f>'RNW_Production profiles'!Q45</f>
        <v>0</v>
      </c>
      <c r="S17" s="84">
        <f>'RNW_Production profiles'!R45</f>
        <v>0</v>
      </c>
      <c r="T17" s="84">
        <f>'RNW_Production profiles'!S45</f>
        <v>2.830806987087212E-4</v>
      </c>
      <c r="U17" s="84">
        <f>'RNW_Production profiles'!T45</f>
        <v>0</v>
      </c>
      <c r="V17" s="84">
        <f>'RNW_Production profiles'!U45</f>
        <v>8.3060914359535685E-5</v>
      </c>
      <c r="W17" s="84">
        <f>'RNW_Production profiles'!V45</f>
        <v>8.3060914359535685E-5</v>
      </c>
      <c r="X17" s="84">
        <f>'RNW_Production profiles'!W45</f>
        <v>0</v>
      </c>
      <c r="Y17" s="84">
        <f>'RNW_Production profiles'!X45</f>
        <v>0</v>
      </c>
      <c r="Z17" s="84">
        <f>'RNW_Production profiles'!Y45</f>
        <v>0</v>
      </c>
      <c r="AA17" s="84">
        <f>'RNW_Production profiles'!Z45</f>
        <v>0</v>
      </c>
      <c r="AB17" s="84">
        <f>'RNW_Production profiles'!AA45</f>
        <v>0</v>
      </c>
      <c r="AC17" s="84">
        <f>'RNW_Production profiles'!AB45</f>
        <v>0</v>
      </c>
      <c r="AD17" s="84">
        <f>'RNW_Production profiles'!AC45</f>
        <v>1.9348958458347556E-6</v>
      </c>
      <c r="AE17" s="84">
        <f>'RNW_Production profiles'!AD45</f>
        <v>0</v>
      </c>
      <c r="AF17" s="84">
        <f>'RNW_Production profiles'!AE45</f>
        <v>1.0306963063218178E-2</v>
      </c>
      <c r="AG17" s="84">
        <f>'RNW_Production profiles'!AF45</f>
        <v>0</v>
      </c>
      <c r="AH17" s="84">
        <f>'RNW_Production profiles'!AG45</f>
        <v>5.4708276901823429E-3</v>
      </c>
    </row>
    <row r="18" spans="1:34" ht="15.75" x14ac:dyDescent="0.25">
      <c r="A18" s="75" t="s">
        <v>44</v>
      </c>
      <c r="B18" s="75" t="s">
        <v>34</v>
      </c>
      <c r="C18" s="75" t="str">
        <f>TS_Fractions!$C$12</f>
        <v>Q2B2</v>
      </c>
      <c r="D18" s="75" t="s">
        <v>202</v>
      </c>
      <c r="E18" s="75" t="s">
        <v>205</v>
      </c>
      <c r="F18" s="75" t="s">
        <v>201</v>
      </c>
      <c r="G18" s="84">
        <f>'RNW_Production profiles'!F46</f>
        <v>6.6454102970192358E-4</v>
      </c>
      <c r="H18" s="84">
        <f>'RNW_Production profiles'!G46</f>
        <v>1.0232049065454661E-3</v>
      </c>
      <c r="I18" s="84">
        <f>'RNW_Production profiles'!H46</f>
        <v>1.4458080629669188E-3</v>
      </c>
      <c r="J18" s="84">
        <f>'RNW_Production profiles'!I46</f>
        <v>7.6334820859829224E-4</v>
      </c>
      <c r="K18" s="84">
        <f>'RNW_Production profiles'!J46</f>
        <v>3.4882221951141414E-3</v>
      </c>
      <c r="L18" s="84">
        <f>'RNW_Production profiles'!K46</f>
        <v>2.8864755601546144E-3</v>
      </c>
      <c r="M18" s="84">
        <f>'RNW_Production profiles'!L46</f>
        <v>4.3802149613538094E-3</v>
      </c>
      <c r="N18" s="84">
        <f>'RNW_Production profiles'!M46</f>
        <v>1.2028926277718666E-2</v>
      </c>
      <c r="O18" s="84">
        <f>'RNW_Production profiles'!N46</f>
        <v>2.6866472337318428E-3</v>
      </c>
      <c r="P18" s="84">
        <f>'RNW_Production profiles'!O46</f>
        <v>1.4571178710170516E-3</v>
      </c>
      <c r="Q18" s="84">
        <f>'RNW_Production profiles'!P46</f>
        <v>0</v>
      </c>
      <c r="R18" s="84">
        <f>'RNW_Production profiles'!Q46</f>
        <v>1.2629560053880157E-3</v>
      </c>
      <c r="S18" s="84">
        <f>'RNW_Production profiles'!R46</f>
        <v>2.5256844753679674E-4</v>
      </c>
      <c r="T18" s="84">
        <f>'RNW_Production profiles'!S46</f>
        <v>6.8535327055795715E-5</v>
      </c>
      <c r="U18" s="84">
        <f>'RNW_Production profiles'!T46</f>
        <v>1.3050908404802527E-3</v>
      </c>
      <c r="V18" s="84">
        <f>'RNW_Production profiles'!U46</f>
        <v>7.8700216355660063E-4</v>
      </c>
      <c r="W18" s="84">
        <f>'RNW_Production profiles'!V46</f>
        <v>7.8700216355660063E-4</v>
      </c>
      <c r="X18" s="84">
        <f>'RNW_Production profiles'!W46</f>
        <v>6.3307903919424446E-4</v>
      </c>
      <c r="Y18" s="84">
        <f>'RNW_Production profiles'!X46</f>
        <v>7.7200908081109722E-4</v>
      </c>
      <c r="Z18" s="84">
        <f>'RNW_Production profiles'!Y46</f>
        <v>1.4530549557098668E-3</v>
      </c>
      <c r="AA18" s="84">
        <f>'RNW_Production profiles'!Z46</f>
        <v>0</v>
      </c>
      <c r="AB18" s="84">
        <f>'RNW_Production profiles'!AA46</f>
        <v>1.0922945116502137E-3</v>
      </c>
      <c r="AC18" s="84">
        <f>'RNW_Production profiles'!AB46</f>
        <v>3.7728797153610562E-3</v>
      </c>
      <c r="AD18" s="84">
        <f>'RNW_Production profiles'!AC46</f>
        <v>0</v>
      </c>
      <c r="AE18" s="84">
        <f>'RNW_Production profiles'!AD46</f>
        <v>1.4458080629669188E-3</v>
      </c>
      <c r="AF18" s="84">
        <f>'RNW_Production profiles'!AE46</f>
        <v>3.9886787061556378E-2</v>
      </c>
      <c r="AG18" s="84">
        <f>'RNW_Production profiles'!AF46</f>
        <v>7.2297207311212616E-4</v>
      </c>
      <c r="AH18" s="84">
        <f>'RNW_Production profiles'!AG46</f>
        <v>3.3795215887542874E-4</v>
      </c>
    </row>
    <row r="19" spans="1:34" ht="15.75" x14ac:dyDescent="0.25">
      <c r="A19" s="75" t="s">
        <v>44</v>
      </c>
      <c r="B19" s="75" t="s">
        <v>34</v>
      </c>
      <c r="C19" s="75" t="str">
        <f>TS_Fractions!$C$13</f>
        <v>Q2B3</v>
      </c>
      <c r="D19" s="75" t="s">
        <v>202</v>
      </c>
      <c r="E19" s="75" t="s">
        <v>205</v>
      </c>
      <c r="F19" s="75" t="s">
        <v>201</v>
      </c>
      <c r="G19" s="84">
        <f>'RNW_Production profiles'!F47</f>
        <v>4.996827334707718E-2</v>
      </c>
      <c r="H19" s="84">
        <f>'RNW_Production profiles'!G47</f>
        <v>6.2831812326348893E-2</v>
      </c>
      <c r="I19" s="84">
        <f>'RNW_Production profiles'!H47</f>
        <v>5.2498506268682639E-2</v>
      </c>
      <c r="J19" s="84">
        <f>'RNW_Production profiles'!I47</f>
        <v>6.6640150961074132E-2</v>
      </c>
      <c r="K19" s="84">
        <f>'RNW_Production profiles'!J47</f>
        <v>0.15139110828973579</v>
      </c>
      <c r="L19" s="84">
        <f>'RNW_Production profiles'!K47</f>
        <v>6.3684022812916172E-2</v>
      </c>
      <c r="M19" s="84">
        <f>'RNW_Production profiles'!L47</f>
        <v>4.5151227239481971E-2</v>
      </c>
      <c r="N19" s="84">
        <f>'RNW_Production profiles'!M47</f>
        <v>0.21288562810468581</v>
      </c>
      <c r="O19" s="84">
        <f>'RNW_Production profiles'!N47</f>
        <v>0.1921898293854564</v>
      </c>
      <c r="P19" s="84">
        <f>'RNW_Production profiles'!O47</f>
        <v>5.1082442263482158E-2</v>
      </c>
      <c r="Q19" s="84">
        <f>'RNW_Production profiles'!P47</f>
        <v>2.8572604918508177E-2</v>
      </c>
      <c r="R19" s="84">
        <f>'RNW_Production profiles'!Q47</f>
        <v>3.8475645378003603E-2</v>
      </c>
      <c r="S19" s="84">
        <f>'RNW_Production profiles'!R47</f>
        <v>3.4347053789579911E-2</v>
      </c>
      <c r="T19" s="84">
        <f>'RNW_Production profiles'!S47</f>
        <v>1.0482180293501092E-2</v>
      </c>
      <c r="U19" s="84">
        <f>'RNW_Production profiles'!T47</f>
        <v>4.9988757849842733E-2</v>
      </c>
      <c r="V19" s="84">
        <f>'RNW_Production profiles'!U47</f>
        <v>5.5530374295067589E-2</v>
      </c>
      <c r="W19" s="84">
        <f>'RNW_Production profiles'!V47</f>
        <v>5.5530374295067589E-2</v>
      </c>
      <c r="X19" s="84">
        <f>'RNW_Production profiles'!W47</f>
        <v>0.21331927566313535</v>
      </c>
      <c r="Y19" s="84">
        <f>'RNW_Production profiles'!X47</f>
        <v>5.0255542590664157E-2</v>
      </c>
      <c r="Z19" s="84">
        <f>'RNW_Production profiles'!Y47</f>
        <v>0.25228039569683069</v>
      </c>
      <c r="AA19" s="84">
        <f>'RNW_Production profiles'!Z47</f>
        <v>2.8572604918508177E-2</v>
      </c>
      <c r="AB19" s="84">
        <f>'RNW_Production profiles'!AA47</f>
        <v>5.3092735048095599E-2</v>
      </c>
      <c r="AC19" s="84">
        <f>'RNW_Production profiles'!AB47</f>
        <v>0.19452402614160993</v>
      </c>
      <c r="AD19" s="84">
        <f>'RNW_Production profiles'!AC47</f>
        <v>2.365990640286739E-2</v>
      </c>
      <c r="AE19" s="84">
        <f>'RNW_Production profiles'!AD47</f>
        <v>5.2498506268682639E-2</v>
      </c>
      <c r="AF19" s="84">
        <f>'RNW_Production profiles'!AE47</f>
        <v>0.22406058185568772</v>
      </c>
      <c r="AG19" s="84">
        <f>'RNW_Production profiles'!AF47</f>
        <v>2.9476276359537465E-2</v>
      </c>
      <c r="AH19" s="84">
        <f>'RNW_Production profiles'!AG47</f>
        <v>4.2939910595177468E-2</v>
      </c>
    </row>
    <row r="20" spans="1:34" ht="15.75" x14ac:dyDescent="0.25">
      <c r="A20" s="75" t="s">
        <v>44</v>
      </c>
      <c r="B20" s="75" t="s">
        <v>34</v>
      </c>
      <c r="C20" s="75" t="str">
        <f>TS_Fractions!$C$14</f>
        <v>Q2B4</v>
      </c>
      <c r="D20" s="75" t="s">
        <v>202</v>
      </c>
      <c r="E20" s="75" t="s">
        <v>205</v>
      </c>
      <c r="F20" s="75" t="s">
        <v>201</v>
      </c>
      <c r="G20" s="84">
        <f>'RNW_Production profiles'!F48</f>
        <v>0.18489902203495862</v>
      </c>
      <c r="H20" s="84">
        <f>'RNW_Production profiles'!G48</f>
        <v>0.1902985281327727</v>
      </c>
      <c r="I20" s="84">
        <f>'RNW_Production profiles'!H48</f>
        <v>0.18717282830217716</v>
      </c>
      <c r="J20" s="84">
        <f>'RNW_Production profiles'!I48</f>
        <v>0.181111162142715</v>
      </c>
      <c r="K20" s="84">
        <f>'RNW_Production profiles'!J48</f>
        <v>1.4975386660749532E-2</v>
      </c>
      <c r="L20" s="84">
        <f>'RNW_Production profiles'!K48</f>
        <v>0.2080227970188514</v>
      </c>
      <c r="M20" s="84">
        <f>'RNW_Production profiles'!L48</f>
        <v>0.19032348020078083</v>
      </c>
      <c r="N20" s="84">
        <f>'RNW_Production profiles'!M48</f>
        <v>2.5474516460012721E-2</v>
      </c>
      <c r="O20" s="84">
        <f>'RNW_Production profiles'!N48</f>
        <v>4.2321361652736797E-2</v>
      </c>
      <c r="P20" s="84">
        <f>'RNW_Production profiles'!O48</f>
        <v>0.24409543863413849</v>
      </c>
      <c r="Q20" s="84">
        <f>'RNW_Production profiles'!P48</f>
        <v>0.19861817743926305</v>
      </c>
      <c r="R20" s="84">
        <f>'RNW_Production profiles'!Q48</f>
        <v>0.22645976658619515</v>
      </c>
      <c r="S20" s="84">
        <f>'RNW_Production profiles'!R48</f>
        <v>0.26215398929983719</v>
      </c>
      <c r="T20" s="84">
        <f>'RNW_Production profiles'!S48</f>
        <v>0.35045808865260547</v>
      </c>
      <c r="U20" s="84">
        <f>'RNW_Production profiles'!T48</f>
        <v>0.2722671331816397</v>
      </c>
      <c r="V20" s="84">
        <f>'RNW_Production profiles'!U48</f>
        <v>0.25573291366906475</v>
      </c>
      <c r="W20" s="84">
        <f>'RNW_Production profiles'!V48</f>
        <v>0.25573291366906475</v>
      </c>
      <c r="X20" s="84">
        <f>'RNW_Production profiles'!W48</f>
        <v>2.2406166714750934E-2</v>
      </c>
      <c r="Y20" s="84">
        <f>'RNW_Production profiles'!X48</f>
        <v>0.19742337856140665</v>
      </c>
      <c r="Z20" s="84">
        <f>'RNW_Production profiles'!Y48</f>
        <v>2.2849796487187029E-2</v>
      </c>
      <c r="AA20" s="84">
        <f>'RNW_Production profiles'!Z48</f>
        <v>0.19861817743926305</v>
      </c>
      <c r="AB20" s="84">
        <f>'RNW_Production profiles'!AA48</f>
        <v>0.22255769187167362</v>
      </c>
      <c r="AC20" s="84">
        <f>'RNW_Production profiles'!AB48</f>
        <v>6.877934851403647E-2</v>
      </c>
      <c r="AD20" s="84">
        <f>'RNW_Production profiles'!AC48</f>
        <v>0.20054288684487298</v>
      </c>
      <c r="AE20" s="84">
        <f>'RNW_Production profiles'!AD48</f>
        <v>0.18717282830217716</v>
      </c>
      <c r="AF20" s="84">
        <f>'RNW_Production profiles'!AE48</f>
        <v>8.1343808682565424E-2</v>
      </c>
      <c r="AG20" s="84">
        <f>'RNW_Production profiles'!AF48</f>
        <v>0.2484700726120978</v>
      </c>
      <c r="AH20" s="84">
        <f>'RNW_Production profiles'!AG48</f>
        <v>0.19428461006059547</v>
      </c>
    </row>
    <row r="21" spans="1:34" ht="15.75" x14ac:dyDescent="0.25">
      <c r="A21" s="75" t="s">
        <v>44</v>
      </c>
      <c r="B21" s="75" t="s">
        <v>34</v>
      </c>
      <c r="C21" s="75" t="str">
        <f>TS_Fractions!$C$15</f>
        <v>Q2B5</v>
      </c>
      <c r="D21" s="75" t="s">
        <v>202</v>
      </c>
      <c r="E21" s="75" t="s">
        <v>205</v>
      </c>
      <c r="F21" s="75" t="s">
        <v>201</v>
      </c>
      <c r="G21" s="84">
        <f>'RNW_Production profiles'!F49</f>
        <v>5.505266373511032E-3</v>
      </c>
      <c r="H21" s="84">
        <f>'RNW_Production profiles'!G49</f>
        <v>1.763501982691652E-2</v>
      </c>
      <c r="I21" s="84">
        <f>'RNW_Production profiles'!H49</f>
        <v>6.6116930667093369E-3</v>
      </c>
      <c r="J21" s="84">
        <f>'RNW_Production profiles'!I49</f>
        <v>2.4613181116699282E-3</v>
      </c>
      <c r="K21" s="84">
        <f>'RNW_Production profiles'!J49</f>
        <v>6.7699049181491587E-4</v>
      </c>
      <c r="L21" s="84">
        <f>'RNW_Production profiles'!K49</f>
        <v>9.3016128563398227E-3</v>
      </c>
      <c r="M21" s="84">
        <f>'RNW_Production profiles'!L49</f>
        <v>4.7332045520403964E-3</v>
      </c>
      <c r="N21" s="84">
        <f>'RNW_Production profiles'!M49</f>
        <v>0</v>
      </c>
      <c r="O21" s="84">
        <f>'RNW_Production profiles'!N49</f>
        <v>4.0361940572940323E-4</v>
      </c>
      <c r="P21" s="84">
        <f>'RNW_Production profiles'!O49</f>
        <v>3.0795732590376903E-2</v>
      </c>
      <c r="Q21" s="84">
        <f>'RNW_Production profiles'!P49</f>
        <v>1.4607092224520949E-2</v>
      </c>
      <c r="R21" s="84">
        <f>'RNW_Production profiles'!Q49</f>
        <v>4.0136953098352697E-3</v>
      </c>
      <c r="S21" s="84">
        <f>'RNW_Production profiles'!R49</f>
        <v>8.5839446031144365E-3</v>
      </c>
      <c r="T21" s="84">
        <f>'RNW_Production profiles'!S49</f>
        <v>1.0130564267736579E-2</v>
      </c>
      <c r="U21" s="84">
        <f>'RNW_Production profiles'!T49</f>
        <v>8.9757695220557283E-3</v>
      </c>
      <c r="V21" s="84">
        <f>'RNW_Production profiles'!U49</f>
        <v>2.3992145112751887E-2</v>
      </c>
      <c r="W21" s="84">
        <f>'RNW_Production profiles'!V49</f>
        <v>2.3992145112751887E-2</v>
      </c>
      <c r="X21" s="84">
        <f>'RNW_Production profiles'!W49</f>
        <v>1.9552981124141893E-4</v>
      </c>
      <c r="Y21" s="84">
        <f>'RNW_Production profiles'!X49</f>
        <v>4.8925138592179002E-3</v>
      </c>
      <c r="Z21" s="84">
        <f>'RNW_Production profiles'!Y49</f>
        <v>1.0435185187641324E-3</v>
      </c>
      <c r="AA21" s="84">
        <f>'RNW_Production profiles'!Z49</f>
        <v>1.4607092224520949E-2</v>
      </c>
      <c r="AB21" s="84">
        <f>'RNW_Production profiles'!AA49</f>
        <v>4.5677770487190759E-3</v>
      </c>
      <c r="AC21" s="84">
        <f>'RNW_Production profiles'!AB49</f>
        <v>2.707871404859757E-3</v>
      </c>
      <c r="AD21" s="84">
        <f>'RNW_Production profiles'!AC49</f>
        <v>4.5822203421058694E-2</v>
      </c>
      <c r="AE21" s="84">
        <f>'RNW_Production profiles'!AD49</f>
        <v>6.6116930667093369E-3</v>
      </c>
      <c r="AF21" s="84">
        <f>'RNW_Production profiles'!AE49</f>
        <v>5.5509913615245854E-3</v>
      </c>
      <c r="AG21" s="84">
        <f>'RNW_Production profiles'!AF49</f>
        <v>2.5131886351040566E-3</v>
      </c>
      <c r="AH21" s="84">
        <f>'RNW_Production profiles'!AG49</f>
        <v>3.6235375830390729E-2</v>
      </c>
    </row>
    <row r="22" spans="1:34" ht="15.75" x14ac:dyDescent="0.25">
      <c r="A22" s="75" t="s">
        <v>44</v>
      </c>
      <c r="B22" s="75" t="s">
        <v>34</v>
      </c>
      <c r="C22" s="75" t="str">
        <f>TS_Fractions!$C$16</f>
        <v>Q3B1</v>
      </c>
      <c r="D22" s="75" t="s">
        <v>202</v>
      </c>
      <c r="E22" s="75" t="s">
        <v>205</v>
      </c>
      <c r="F22" s="75" t="s">
        <v>201</v>
      </c>
      <c r="G22" s="84">
        <f>'RNW_Production profiles'!F50</f>
        <v>0</v>
      </c>
      <c r="H22" s="84">
        <f>'RNW_Production profiles'!G50</f>
        <v>0</v>
      </c>
      <c r="I22" s="84">
        <f>'RNW_Production profiles'!H50</f>
        <v>0</v>
      </c>
      <c r="J22" s="84">
        <f>'RNW_Production profiles'!I50</f>
        <v>0</v>
      </c>
      <c r="K22" s="84">
        <f>'RNW_Production profiles'!J50</f>
        <v>1.6578728880077343E-5</v>
      </c>
      <c r="L22" s="84">
        <f>'RNW_Production profiles'!K50</f>
        <v>0</v>
      </c>
      <c r="M22" s="84">
        <f>'RNW_Production profiles'!L50</f>
        <v>1.1234270418675848E-5</v>
      </c>
      <c r="N22" s="84">
        <f>'RNW_Production profiles'!M50</f>
        <v>0</v>
      </c>
      <c r="O22" s="84">
        <f>'RNW_Production profiles'!N50</f>
        <v>0</v>
      </c>
      <c r="P22" s="84">
        <f>'RNW_Production profiles'!O50</f>
        <v>3.0825238062130961E-4</v>
      </c>
      <c r="Q22" s="84">
        <f>'RNW_Production profiles'!P50</f>
        <v>0</v>
      </c>
      <c r="R22" s="84">
        <f>'RNW_Production profiles'!Q50</f>
        <v>0</v>
      </c>
      <c r="S22" s="84">
        <f>'RNW_Production profiles'!R50</f>
        <v>0</v>
      </c>
      <c r="T22" s="84">
        <f>'RNW_Production profiles'!S50</f>
        <v>1.2252380481407021E-4</v>
      </c>
      <c r="U22" s="84">
        <f>'RNW_Production profiles'!T50</f>
        <v>0</v>
      </c>
      <c r="V22" s="84">
        <f>'RNW_Production profiles'!U50</f>
        <v>5.641818779589632E-5</v>
      </c>
      <c r="W22" s="84">
        <f>'RNW_Production profiles'!V50</f>
        <v>5.641818779589632E-5</v>
      </c>
      <c r="X22" s="84">
        <f>'RNW_Production profiles'!W50</f>
        <v>0</v>
      </c>
      <c r="Y22" s="84">
        <f>'RNW_Production profiles'!X50</f>
        <v>0</v>
      </c>
      <c r="Z22" s="84">
        <f>'RNW_Production profiles'!Y50</f>
        <v>0</v>
      </c>
      <c r="AA22" s="84">
        <f>'RNW_Production profiles'!Z50</f>
        <v>0</v>
      </c>
      <c r="AB22" s="84">
        <f>'RNW_Production profiles'!AA50</f>
        <v>0</v>
      </c>
      <c r="AC22" s="84">
        <f>'RNW_Production profiles'!AB50</f>
        <v>0</v>
      </c>
      <c r="AD22" s="84">
        <f>'RNW_Production profiles'!AC50</f>
        <v>0</v>
      </c>
      <c r="AE22" s="84">
        <f>'RNW_Production profiles'!AD50</f>
        <v>0</v>
      </c>
      <c r="AF22" s="84">
        <f>'RNW_Production profiles'!AE50</f>
        <v>6.8496333004972555E-3</v>
      </c>
      <c r="AG22" s="84">
        <f>'RNW_Production profiles'!AF50</f>
        <v>0</v>
      </c>
      <c r="AH22" s="84">
        <f>'RNW_Production profiles'!AG50</f>
        <v>4.6293312840275441E-3</v>
      </c>
    </row>
    <row r="23" spans="1:34" ht="15.75" x14ac:dyDescent="0.25">
      <c r="A23" s="75" t="s">
        <v>44</v>
      </c>
      <c r="B23" s="75" t="s">
        <v>34</v>
      </c>
      <c r="C23" s="75" t="str">
        <f>TS_Fractions!$C$17</f>
        <v>Q3B2</v>
      </c>
      <c r="D23" s="75" t="s">
        <v>202</v>
      </c>
      <c r="E23" s="75" t="s">
        <v>205</v>
      </c>
      <c r="F23" s="75" t="s">
        <v>201</v>
      </c>
      <c r="G23" s="84">
        <f>'RNW_Production profiles'!F51</f>
        <v>8.0827099109228207E-4</v>
      </c>
      <c r="H23" s="84">
        <f>'RNW_Production profiles'!G51</f>
        <v>8.9016363724289205E-4</v>
      </c>
      <c r="I23" s="84">
        <f>'RNW_Production profiles'!H51</f>
        <v>1.5432307276528651E-3</v>
      </c>
      <c r="J23" s="84">
        <f>'RNW_Production profiles'!I51</f>
        <v>9.2026075848641658E-4</v>
      </c>
      <c r="K23" s="84">
        <f>'RNW_Production profiles'!J51</f>
        <v>4.4316217583283656E-3</v>
      </c>
      <c r="L23" s="84">
        <f>'RNW_Production profiles'!K51</f>
        <v>2.8177940613778618E-3</v>
      </c>
      <c r="M23" s="84">
        <f>'RNW_Production profiles'!L51</f>
        <v>3.9532149351051583E-3</v>
      </c>
      <c r="N23" s="84">
        <f>'RNW_Production profiles'!M51</f>
        <v>7.7959964298373466E-3</v>
      </c>
      <c r="O23" s="84">
        <f>'RNW_Production profiles'!N51</f>
        <v>4.1606347218852303E-3</v>
      </c>
      <c r="P23" s="84">
        <f>'RNW_Production profiles'!O51</f>
        <v>1.1569472467475126E-3</v>
      </c>
      <c r="Q23" s="84">
        <f>'RNW_Production profiles'!P51</f>
        <v>0</v>
      </c>
      <c r="R23" s="84">
        <f>'RNW_Production profiles'!Q51</f>
        <v>1.2746710810116505E-3</v>
      </c>
      <c r="S23" s="84">
        <f>'RNW_Production profiles'!R51</f>
        <v>2.8520193742625929E-4</v>
      </c>
      <c r="T23" s="84">
        <f>'RNW_Production profiles'!S51</f>
        <v>1.2933068285929621E-5</v>
      </c>
      <c r="U23" s="84">
        <f>'RNW_Production profiles'!T51</f>
        <v>1.0241396354484858E-3</v>
      </c>
      <c r="V23" s="84">
        <f>'RNW_Production profiles'!U51</f>
        <v>4.6262913992634974E-4</v>
      </c>
      <c r="W23" s="84">
        <f>'RNW_Production profiles'!V51</f>
        <v>4.6262913992634974E-4</v>
      </c>
      <c r="X23" s="84">
        <f>'RNW_Production profiles'!W51</f>
        <v>1.5926648895560516E-3</v>
      </c>
      <c r="Y23" s="84">
        <f>'RNW_Production profiles'!X51</f>
        <v>3.0210522414527487E-4</v>
      </c>
      <c r="Z23" s="84">
        <f>'RNW_Production profiles'!Y51</f>
        <v>2.2357316664620036E-3</v>
      </c>
      <c r="AA23" s="84">
        <f>'RNW_Production profiles'!Z51</f>
        <v>0</v>
      </c>
      <c r="AB23" s="84">
        <f>'RNW_Production profiles'!AA51</f>
        <v>1.124744757462535E-3</v>
      </c>
      <c r="AC23" s="84">
        <f>'RNW_Production profiles'!AB51</f>
        <v>3.3406869758260227E-3</v>
      </c>
      <c r="AD23" s="84">
        <f>'RNW_Production profiles'!AC51</f>
        <v>0</v>
      </c>
      <c r="AE23" s="84">
        <f>'RNW_Production profiles'!AD51</f>
        <v>1.5432307276528651E-3</v>
      </c>
      <c r="AF23" s="84">
        <f>'RNW_Production profiles'!AE51</f>
        <v>2.9667896168112828E-2</v>
      </c>
      <c r="AG23" s="84">
        <f>'RNW_Production profiles'!AF51</f>
        <v>6.8972629031237211E-4</v>
      </c>
      <c r="AH23" s="84">
        <f>'RNW_Production profiles'!AG51</f>
        <v>2.5556900715232857E-4</v>
      </c>
    </row>
    <row r="24" spans="1:34" ht="15.75" x14ac:dyDescent="0.25">
      <c r="A24" s="75" t="s">
        <v>44</v>
      </c>
      <c r="B24" s="75" t="s">
        <v>34</v>
      </c>
      <c r="C24" s="75" t="str">
        <f>TS_Fractions!$C$18</f>
        <v>Q3B3</v>
      </c>
      <c r="D24" s="75" t="s">
        <v>202</v>
      </c>
      <c r="E24" s="75" t="s">
        <v>205</v>
      </c>
      <c r="F24" s="75" t="s">
        <v>201</v>
      </c>
      <c r="G24" s="84">
        <f>'RNW_Production profiles'!F52</f>
        <v>6.057794308145191E-2</v>
      </c>
      <c r="H24" s="84">
        <f>'RNW_Production profiles'!G52</f>
        <v>6.4564363034440977E-2</v>
      </c>
      <c r="I24" s="84">
        <f>'RNW_Production profiles'!H52</f>
        <v>5.2265713691566074E-2</v>
      </c>
      <c r="J24" s="84">
        <f>'RNW_Production profiles'!I52</f>
        <v>6.9988878396227833E-2</v>
      </c>
      <c r="K24" s="84">
        <f>'RNW_Production profiles'!J52</f>
        <v>0.17722128581748134</v>
      </c>
      <c r="L24" s="84">
        <f>'RNW_Production profiles'!K52</f>
        <v>7.627821394504046E-2</v>
      </c>
      <c r="M24" s="84">
        <f>'RNW_Production profiles'!L52</f>
        <v>3.5918459033044164E-2</v>
      </c>
      <c r="N24" s="84">
        <f>'RNW_Production profiles'!M52</f>
        <v>0.19690800672951533</v>
      </c>
      <c r="O24" s="84">
        <f>'RNW_Production profiles'!N52</f>
        <v>0.20763624316713603</v>
      </c>
      <c r="P24" s="84">
        <f>'RNW_Production profiles'!O52</f>
        <v>5.0943709994759417E-2</v>
      </c>
      <c r="Q24" s="84">
        <f>'RNW_Production profiles'!P52</f>
        <v>3.9729804707712126E-2</v>
      </c>
      <c r="R24" s="84">
        <f>'RNW_Production profiles'!Q52</f>
        <v>4.9963059800796357E-2</v>
      </c>
      <c r="S24" s="84">
        <f>'RNW_Production profiles'!R52</f>
        <v>5.8684724172757725E-2</v>
      </c>
      <c r="T24" s="84">
        <f>'RNW_Production profiles'!S52</f>
        <v>8.7182494003256086E-3</v>
      </c>
      <c r="U24" s="84">
        <f>'RNW_Production profiles'!T52</f>
        <v>5.1719051590148564E-2</v>
      </c>
      <c r="V24" s="84">
        <f>'RNW_Production profiles'!U52</f>
        <v>4.6956857702524515E-2</v>
      </c>
      <c r="W24" s="84">
        <f>'RNW_Production profiles'!V52</f>
        <v>4.6956857702524515E-2</v>
      </c>
      <c r="X24" s="84">
        <f>'RNW_Production profiles'!W52</f>
        <v>0.22983850554346175</v>
      </c>
      <c r="Y24" s="84">
        <f>'RNW_Production profiles'!X52</f>
        <v>2.9194908510591949E-2</v>
      </c>
      <c r="Z24" s="84">
        <f>'RNW_Production profiles'!Y52</f>
        <v>0.2255039184264086</v>
      </c>
      <c r="AA24" s="84">
        <f>'RNW_Production profiles'!Z52</f>
        <v>3.9729804707712126E-2</v>
      </c>
      <c r="AB24" s="84">
        <f>'RNW_Production profiles'!AA52</f>
        <v>7.8629181557163488E-2</v>
      </c>
      <c r="AC24" s="84">
        <f>'RNW_Production profiles'!AB52</f>
        <v>0.18586924502675944</v>
      </c>
      <c r="AD24" s="84">
        <f>'RNW_Production profiles'!AC52</f>
        <v>2.2316379766313954E-2</v>
      </c>
      <c r="AE24" s="84">
        <f>'RNW_Production profiles'!AD52</f>
        <v>5.2265713691566074E-2</v>
      </c>
      <c r="AF24" s="84">
        <f>'RNW_Production profiles'!AE52</f>
        <v>0.22117185409792206</v>
      </c>
      <c r="AG24" s="84">
        <f>'RNW_Production profiles'!AF52</f>
        <v>3.6646411852096904E-2</v>
      </c>
      <c r="AH24" s="84">
        <f>'RNW_Production profiles'!AG52</f>
        <v>4.8339942694300198E-2</v>
      </c>
    </row>
    <row r="25" spans="1:34" ht="15.75" x14ac:dyDescent="0.25">
      <c r="A25" s="75" t="s">
        <v>44</v>
      </c>
      <c r="B25" s="75" t="s">
        <v>34</v>
      </c>
      <c r="C25" s="75" t="str">
        <f>TS_Fractions!$C$19</f>
        <v>Q3B4</v>
      </c>
      <c r="D25" s="75" t="s">
        <v>202</v>
      </c>
      <c r="E25" s="75" t="s">
        <v>205</v>
      </c>
      <c r="F25" s="75" t="s">
        <v>201</v>
      </c>
      <c r="G25" s="84">
        <f>'RNW_Production profiles'!F53</f>
        <v>0.18201164575101189</v>
      </c>
      <c r="H25" s="84">
        <f>'RNW_Production profiles'!G53</f>
        <v>0.1720040549748226</v>
      </c>
      <c r="I25" s="84">
        <f>'RNW_Production profiles'!H53</f>
        <v>0.17911816334797723</v>
      </c>
      <c r="J25" s="84">
        <f>'RNW_Production profiles'!I53</f>
        <v>0.18779630224998339</v>
      </c>
      <c r="K25" s="84">
        <f>'RNW_Production profiles'!J53</f>
        <v>1.8461052251384585E-2</v>
      </c>
      <c r="L25" s="84">
        <f>'RNW_Production profiles'!K53</f>
        <v>0.20454687793574247</v>
      </c>
      <c r="M25" s="84">
        <f>'RNW_Production profiles'!L53</f>
        <v>0.1804822371236981</v>
      </c>
      <c r="N25" s="84">
        <f>'RNW_Production profiles'!M53</f>
        <v>1.8348900520311781E-2</v>
      </c>
      <c r="O25" s="84">
        <f>'RNW_Production profiles'!N53</f>
        <v>5.9914439516663767E-2</v>
      </c>
      <c r="P25" s="84">
        <f>'RNW_Production profiles'!O53</f>
        <v>0.22055766419441797</v>
      </c>
      <c r="Q25" s="84">
        <f>'RNW_Production profiles'!P53</f>
        <v>0.18002829876268178</v>
      </c>
      <c r="R25" s="84">
        <f>'RNW_Production profiles'!Q53</f>
        <v>0.20541159068391449</v>
      </c>
      <c r="S25" s="84">
        <f>'RNW_Production profiles'!R53</f>
        <v>0.23046504553831837</v>
      </c>
      <c r="T25" s="84">
        <f>'RNW_Production profiles'!S53</f>
        <v>0.32500550169683912</v>
      </c>
      <c r="U25" s="84">
        <f>'RNW_Production profiles'!T53</f>
        <v>0.26123313933323417</v>
      </c>
      <c r="V25" s="84">
        <f>'RNW_Production profiles'!U53</f>
        <v>0.25319399652691638</v>
      </c>
      <c r="W25" s="84">
        <f>'RNW_Production profiles'!V53</f>
        <v>0.25319399652691638</v>
      </c>
      <c r="X25" s="84">
        <f>'RNW_Production profiles'!W53</f>
        <v>5.1227096308369503E-2</v>
      </c>
      <c r="Y25" s="84">
        <f>'RNW_Production profiles'!X53</f>
        <v>0.19586215845775784</v>
      </c>
      <c r="Z25" s="84">
        <f>'RNW_Production profiles'!Y53</f>
        <v>4.2669250334071276E-2</v>
      </c>
      <c r="AA25" s="84">
        <f>'RNW_Production profiles'!Z53</f>
        <v>0.18002829876268178</v>
      </c>
      <c r="AB25" s="84">
        <f>'RNW_Production profiles'!AA53</f>
        <v>0.2070827575443133</v>
      </c>
      <c r="AC25" s="84">
        <f>'RNW_Production profiles'!AB53</f>
        <v>7.1467555645430961E-2</v>
      </c>
      <c r="AD25" s="84">
        <f>'RNW_Production profiles'!AC53</f>
        <v>0.19016237970466471</v>
      </c>
      <c r="AE25" s="84">
        <f>'RNW_Production profiles'!AD53</f>
        <v>0.17911816334797723</v>
      </c>
      <c r="AF25" s="84">
        <f>'RNW_Production profiles'!AE53</f>
        <v>7.395942188452001E-2</v>
      </c>
      <c r="AG25" s="84">
        <f>'RNW_Production profiles'!AF53</f>
        <v>0.23499402826270008</v>
      </c>
      <c r="AH25" s="84">
        <f>'RNW_Production profiles'!AG53</f>
        <v>0.17962056054474368</v>
      </c>
    </row>
    <row r="26" spans="1:34" ht="15.75" x14ac:dyDescent="0.25">
      <c r="A26" s="75" t="s">
        <v>44</v>
      </c>
      <c r="B26" s="75" t="s">
        <v>34</v>
      </c>
      <c r="C26" s="75" t="str">
        <f>TS_Fractions!$C$20</f>
        <v>Q3B5</v>
      </c>
      <c r="D26" s="75" t="s">
        <v>202</v>
      </c>
      <c r="E26" s="75" t="s">
        <v>205</v>
      </c>
      <c r="F26" s="75" t="s">
        <v>201</v>
      </c>
      <c r="G26" s="84">
        <f>'RNW_Production profiles'!F54</f>
        <v>5.9939197092236662E-3</v>
      </c>
      <c r="H26" s="84">
        <f>'RNW_Production profiles'!G54</f>
        <v>1.7450873867871527E-2</v>
      </c>
      <c r="I26" s="84">
        <f>'RNW_Production profiles'!H54</f>
        <v>5.9557274748677251E-3</v>
      </c>
      <c r="J26" s="84">
        <f>'RNW_Production profiles'!I54</f>
        <v>2.6299536054321007E-3</v>
      </c>
      <c r="K26" s="84">
        <f>'RNW_Production profiles'!J54</f>
        <v>2.2292013909519376E-3</v>
      </c>
      <c r="L26" s="84">
        <f>'RNW_Production profiles'!K54</f>
        <v>1.0617150382759392E-2</v>
      </c>
      <c r="M26" s="84">
        <f>'RNW_Production profiles'!L54</f>
        <v>3.5288091637329577E-3</v>
      </c>
      <c r="N26" s="84">
        <f>'RNW_Production profiles'!M54</f>
        <v>0</v>
      </c>
      <c r="O26" s="84">
        <f>'RNW_Production profiles'!N54</f>
        <v>6.2593619709777788E-4</v>
      </c>
      <c r="P26" s="84">
        <f>'RNW_Production profiles'!O54</f>
        <v>2.9027766388118381E-2</v>
      </c>
      <c r="Q26" s="84">
        <f>'RNW_Production profiles'!P54</f>
        <v>1.9721680977328678E-2</v>
      </c>
      <c r="R26" s="84">
        <f>'RNW_Production profiles'!Q54</f>
        <v>4.8457733952744515E-3</v>
      </c>
      <c r="S26" s="84">
        <f>'RNW_Production profiles'!R54</f>
        <v>1.3902119267095175E-2</v>
      </c>
      <c r="T26" s="84">
        <f>'RNW_Production profiles'!S54</f>
        <v>7.8946171568532401E-3</v>
      </c>
      <c r="U26" s="84">
        <f>'RNW_Production profiles'!T54</f>
        <v>9.1157794685727302E-3</v>
      </c>
      <c r="V26" s="84">
        <f>'RNW_Production profiles'!U54</f>
        <v>2.0477921563650504E-2</v>
      </c>
      <c r="W26" s="84">
        <f>'RNW_Production profiles'!V54</f>
        <v>2.0477921563650504E-2</v>
      </c>
      <c r="X26" s="84">
        <f>'RNW_Production profiles'!W54</f>
        <v>4.7318935003740683E-4</v>
      </c>
      <c r="Y26" s="84">
        <f>'RNW_Production profiles'!X54</f>
        <v>2.7533329777792936E-3</v>
      </c>
      <c r="Z26" s="84">
        <f>'RNW_Production profiles'!Y54</f>
        <v>1.6935263603540859E-3</v>
      </c>
      <c r="AA26" s="84">
        <f>'RNW_Production profiles'!Z54</f>
        <v>1.9721680977328678E-2</v>
      </c>
      <c r="AB26" s="84">
        <f>'RNW_Production profiles'!AA54</f>
        <v>6.0226607150167775E-3</v>
      </c>
      <c r="AC26" s="84">
        <f>'RNW_Production profiles'!AB54</f>
        <v>2.5321327147023107E-3</v>
      </c>
      <c r="AD26" s="84">
        <f>'RNW_Production profiles'!AC54</f>
        <v>4.2091399382697216E-2</v>
      </c>
      <c r="AE26" s="84">
        <f>'RNW_Production profiles'!AD54</f>
        <v>5.9557274748677251E-3</v>
      </c>
      <c r="AF26" s="84">
        <f>'RNW_Production profiles'!AE54</f>
        <v>3.8740154982342336E-3</v>
      </c>
      <c r="AG26" s="84">
        <f>'RNW_Production profiles'!AF54</f>
        <v>2.8383281886187922E-3</v>
      </c>
      <c r="AH26" s="84">
        <f>'RNW_Production profiles'!AG54</f>
        <v>3.7768112544779478E-2</v>
      </c>
    </row>
    <row r="27" spans="1:34" ht="15.75" x14ac:dyDescent="0.25">
      <c r="A27" s="75" t="s">
        <v>44</v>
      </c>
      <c r="B27" s="75" t="s">
        <v>34</v>
      </c>
      <c r="C27" s="75" t="str">
        <f>TS_Fractions!$C$21</f>
        <v>Q4B1</v>
      </c>
      <c r="D27" s="75" t="s">
        <v>202</v>
      </c>
      <c r="E27" s="75" t="s">
        <v>205</v>
      </c>
      <c r="F27" s="75" t="s">
        <v>201</v>
      </c>
      <c r="G27" s="84">
        <f>'RNW_Production profiles'!F55</f>
        <v>0</v>
      </c>
      <c r="H27" s="84">
        <f>'RNW_Production profiles'!G55</f>
        <v>0</v>
      </c>
      <c r="I27" s="84">
        <f>'RNW_Production profiles'!H55</f>
        <v>0</v>
      </c>
      <c r="J27" s="84">
        <f>'RNW_Production profiles'!I55</f>
        <v>0</v>
      </c>
      <c r="K27" s="84">
        <f>'RNW_Production profiles'!J55</f>
        <v>2.7274718482741137E-3</v>
      </c>
      <c r="L27" s="84">
        <f>'RNW_Production profiles'!K55</f>
        <v>0</v>
      </c>
      <c r="M27" s="84">
        <f>'RNW_Production profiles'!L55</f>
        <v>1.8291655038198297E-4</v>
      </c>
      <c r="N27" s="84">
        <f>'RNW_Production profiles'!M55</f>
        <v>0</v>
      </c>
      <c r="O27" s="84">
        <f>'RNW_Production profiles'!N55</f>
        <v>0</v>
      </c>
      <c r="P27" s="84">
        <f>'RNW_Production profiles'!O55</f>
        <v>0</v>
      </c>
      <c r="Q27" s="84">
        <f>'RNW_Production profiles'!P55</f>
        <v>0</v>
      </c>
      <c r="R27" s="84">
        <f>'RNW_Production profiles'!Q55</f>
        <v>0</v>
      </c>
      <c r="S27" s="84">
        <f>'RNW_Production profiles'!R55</f>
        <v>0</v>
      </c>
      <c r="T27" s="84">
        <f>'RNW_Production profiles'!S55</f>
        <v>0</v>
      </c>
      <c r="U27" s="84">
        <f>'RNW_Production profiles'!T55</f>
        <v>0</v>
      </c>
      <c r="V27" s="84">
        <f>'RNW_Production profiles'!U55</f>
        <v>0</v>
      </c>
      <c r="W27" s="84">
        <f>'RNW_Production profiles'!V55</f>
        <v>0</v>
      </c>
      <c r="X27" s="84">
        <f>'RNW_Production profiles'!W55</f>
        <v>0</v>
      </c>
      <c r="Y27" s="84">
        <f>'RNW_Production profiles'!X55</f>
        <v>0</v>
      </c>
      <c r="Z27" s="84">
        <f>'RNW_Production profiles'!Y55</f>
        <v>0</v>
      </c>
      <c r="AA27" s="84">
        <f>'RNW_Production profiles'!Z55</f>
        <v>0</v>
      </c>
      <c r="AB27" s="84">
        <f>'RNW_Production profiles'!AA55</f>
        <v>0</v>
      </c>
      <c r="AC27" s="84">
        <f>'RNW_Production profiles'!AB55</f>
        <v>0</v>
      </c>
      <c r="AD27" s="84">
        <f>'RNW_Production profiles'!AC55</f>
        <v>0</v>
      </c>
      <c r="AE27" s="84">
        <f>'RNW_Production profiles'!AD55</f>
        <v>0</v>
      </c>
      <c r="AF27" s="84">
        <f>'RNW_Production profiles'!AE55</f>
        <v>1.1558225075398117E-4</v>
      </c>
      <c r="AG27" s="84">
        <f>'RNW_Production profiles'!AF55</f>
        <v>0</v>
      </c>
      <c r="AH27" s="84">
        <f>'RNW_Production profiles'!AG55</f>
        <v>1.5213717821379196E-3</v>
      </c>
    </row>
    <row r="28" spans="1:34" ht="15.75" x14ac:dyDescent="0.25">
      <c r="A28" s="75" t="s">
        <v>44</v>
      </c>
      <c r="B28" s="75" t="s">
        <v>34</v>
      </c>
      <c r="C28" s="75" t="str">
        <f>TS_Fractions!$C$22</f>
        <v>Q4B2</v>
      </c>
      <c r="D28" s="75" t="s">
        <v>202</v>
      </c>
      <c r="E28" s="75" t="s">
        <v>205</v>
      </c>
      <c r="F28" s="75" t="s">
        <v>201</v>
      </c>
      <c r="G28" s="84">
        <f>'RNW_Production profiles'!F56</f>
        <v>1.0162568879134362E-3</v>
      </c>
      <c r="H28" s="84">
        <f>'RNW_Production profiles'!G56</f>
        <v>6.3289706736934054E-5</v>
      </c>
      <c r="I28" s="84">
        <f>'RNW_Production profiles'!H56</f>
        <v>2.0020645479490828E-3</v>
      </c>
      <c r="J28" s="84">
        <f>'RNW_Production profiles'!I56</f>
        <v>1.5473111843285817E-3</v>
      </c>
      <c r="K28" s="84">
        <f>'RNW_Production profiles'!J56</f>
        <v>2.634163600833157E-2</v>
      </c>
      <c r="L28" s="84">
        <f>'RNW_Production profiles'!K56</f>
        <v>4.2975252647713258E-5</v>
      </c>
      <c r="M28" s="84">
        <f>'RNW_Production profiles'!L56</f>
        <v>5.3819105352227361E-3</v>
      </c>
      <c r="N28" s="84">
        <f>'RNW_Production profiles'!M56</f>
        <v>9.9506033220864744E-3</v>
      </c>
      <c r="O28" s="84">
        <f>'RNW_Production profiles'!N56</f>
        <v>4.5398522726384808E-3</v>
      </c>
      <c r="P28" s="84">
        <f>'RNW_Production profiles'!O56</f>
        <v>3.8010875367572699E-6</v>
      </c>
      <c r="Q28" s="84">
        <f>'RNW_Production profiles'!P56</f>
        <v>0</v>
      </c>
      <c r="R28" s="84">
        <f>'RNW_Production profiles'!Q56</f>
        <v>3.1272282659650218E-5</v>
      </c>
      <c r="S28" s="84">
        <f>'RNW_Production profiles'!R56</f>
        <v>0</v>
      </c>
      <c r="T28" s="84">
        <f>'RNW_Production profiles'!S56</f>
        <v>0</v>
      </c>
      <c r="U28" s="84">
        <f>'RNW_Production profiles'!T56</f>
        <v>7.197947205066052E-5</v>
      </c>
      <c r="V28" s="84">
        <f>'RNW_Production profiles'!U56</f>
        <v>6.4506443037201279E-6</v>
      </c>
      <c r="W28" s="84">
        <f>'RNW_Production profiles'!V56</f>
        <v>6.4506443037201279E-6</v>
      </c>
      <c r="X28" s="84">
        <f>'RNW_Production profiles'!W56</f>
        <v>1.0881277356693808E-3</v>
      </c>
      <c r="Y28" s="84">
        <f>'RNW_Production profiles'!X56</f>
        <v>6.0766284788254997E-5</v>
      </c>
      <c r="Z28" s="84">
        <f>'RNW_Production profiles'!Y56</f>
        <v>8.9079468268494678E-5</v>
      </c>
      <c r="AA28" s="84">
        <f>'RNW_Production profiles'!Z56</f>
        <v>0</v>
      </c>
      <c r="AB28" s="84">
        <f>'RNW_Production profiles'!AA56</f>
        <v>1.1348833490884122E-5</v>
      </c>
      <c r="AC28" s="84">
        <f>'RNW_Production profiles'!AB56</f>
        <v>2.6864763150979067E-3</v>
      </c>
      <c r="AD28" s="84">
        <f>'RNW_Production profiles'!AC56</f>
        <v>0</v>
      </c>
      <c r="AE28" s="84">
        <f>'RNW_Production profiles'!AD56</f>
        <v>2.0020645479490828E-3</v>
      </c>
      <c r="AF28" s="84">
        <f>'RNW_Production profiles'!AE56</f>
        <v>1.0655781075517182E-3</v>
      </c>
      <c r="AG28" s="84">
        <f>'RNW_Production profiles'!AF56</f>
        <v>0</v>
      </c>
      <c r="AH28" s="84">
        <f>'RNW_Production profiles'!AG56</f>
        <v>2.3069947156534097E-5</v>
      </c>
    </row>
    <row r="29" spans="1:34" ht="15.75" x14ac:dyDescent="0.25">
      <c r="A29" s="75" t="s">
        <v>44</v>
      </c>
      <c r="B29" s="75" t="s">
        <v>34</v>
      </c>
      <c r="C29" s="75" t="str">
        <f>TS_Fractions!$C$23</f>
        <v>Q4B3</v>
      </c>
      <c r="D29" s="75" t="s">
        <v>202</v>
      </c>
      <c r="E29" s="75" t="s">
        <v>205</v>
      </c>
      <c r="F29" s="75" t="s">
        <v>201</v>
      </c>
      <c r="G29" s="84">
        <f>'RNW_Production profiles'!F57</f>
        <v>5.7381963319941588E-2</v>
      </c>
      <c r="H29" s="84">
        <f>'RNW_Production profiles'!G57</f>
        <v>4.3629925202124324E-2</v>
      </c>
      <c r="I29" s="84">
        <f>'RNW_Production profiles'!H57</f>
        <v>5.821093833950134E-2</v>
      </c>
      <c r="J29" s="84">
        <f>'RNW_Production profiles'!I57</f>
        <v>6.0338512425183136E-2</v>
      </c>
      <c r="K29" s="84">
        <f>'RNW_Production profiles'!J57</f>
        <v>0.17722128581748134</v>
      </c>
      <c r="L29" s="84">
        <f>'RNW_Production profiles'!K57</f>
        <v>4.9627666191053871E-3</v>
      </c>
      <c r="M29" s="84">
        <f>'RNW_Production profiles'!L57</f>
        <v>4.7616301029924493E-2</v>
      </c>
      <c r="N29" s="84">
        <f>'RNW_Production profiles'!M57</f>
        <v>0.20911935598405895</v>
      </c>
      <c r="O29" s="84">
        <f>'RNW_Production profiles'!N57</f>
        <v>0.20763624316713603</v>
      </c>
      <c r="P29" s="84">
        <f>'RNW_Production profiles'!O57</f>
        <v>2.8184063798861311E-3</v>
      </c>
      <c r="Q29" s="84">
        <f>'RNW_Production profiles'!P57</f>
        <v>4.0109274958561446E-2</v>
      </c>
      <c r="R29" s="84">
        <f>'RNW_Production profiles'!Q57</f>
        <v>1.8512271561493519E-2</v>
      </c>
      <c r="S29" s="84">
        <f>'RNW_Production profiles'!R57</f>
        <v>1.0574888764631222E-2</v>
      </c>
      <c r="T29" s="84">
        <f>'RNW_Production profiles'!S57</f>
        <v>8.7811262735511646E-3</v>
      </c>
      <c r="U29" s="84">
        <f>'RNW_Production profiles'!T57</f>
        <v>8.0577889418451468E-3</v>
      </c>
      <c r="V29" s="84">
        <f>'RNW_Production profiles'!U57</f>
        <v>6.7746651291300782E-3</v>
      </c>
      <c r="W29" s="84">
        <f>'RNW_Production profiles'!V57</f>
        <v>6.7746651291300782E-3</v>
      </c>
      <c r="X29" s="84">
        <f>'RNW_Production profiles'!W57</f>
        <v>0.21363843466815163</v>
      </c>
      <c r="Y29" s="84">
        <f>'RNW_Production profiles'!X57</f>
        <v>4.7274328162693051E-2</v>
      </c>
      <c r="Z29" s="84">
        <f>'RNW_Production profiles'!Y57</f>
        <v>0.19906552799020899</v>
      </c>
      <c r="AA29" s="84">
        <f>'RNW_Production profiles'!Z57</f>
        <v>4.0109274958561446E-2</v>
      </c>
      <c r="AB29" s="84">
        <f>'RNW_Production profiles'!AA57</f>
        <v>0.21703865934932834</v>
      </c>
      <c r="AC29" s="84">
        <f>'RNW_Production profiles'!AB57</f>
        <v>0.18706840144628695</v>
      </c>
      <c r="AD29" s="84">
        <f>'RNW_Production profiles'!AC57</f>
        <v>1.8010164262072241E-2</v>
      </c>
      <c r="AE29" s="84">
        <f>'RNW_Production profiles'!AD57</f>
        <v>5.821093833950134E-2</v>
      </c>
      <c r="AF29" s="84">
        <f>'RNW_Production profiles'!AE57</f>
        <v>0.10808882547043613</v>
      </c>
      <c r="AG29" s="84">
        <f>'RNW_Production profiles'!AF57</f>
        <v>5.7938398921358819E-3</v>
      </c>
      <c r="AH29" s="84">
        <f>'RNW_Production profiles'!AG57</f>
        <v>1.6552687084813215E-2</v>
      </c>
    </row>
    <row r="30" spans="1:34" ht="15.75" x14ac:dyDescent="0.25">
      <c r="A30" s="75" t="s">
        <v>44</v>
      </c>
      <c r="B30" s="75" t="s">
        <v>34</v>
      </c>
      <c r="C30" s="75" t="str">
        <f>TS_Fractions!$C$24</f>
        <v>Q4B4</v>
      </c>
      <c r="D30" s="75" t="s">
        <v>202</v>
      </c>
      <c r="E30" s="75" t="s">
        <v>205</v>
      </c>
      <c r="F30" s="75" t="s">
        <v>201</v>
      </c>
      <c r="G30" s="84">
        <f>'RNW_Production profiles'!F58</f>
        <v>0.1857010710027216</v>
      </c>
      <c r="H30" s="84">
        <f>'RNW_Production profiles'!G58</f>
        <v>0.1732781590857472</v>
      </c>
      <c r="I30" s="84">
        <f>'RNW_Production profiles'!H58</f>
        <v>0.18922967256923404</v>
      </c>
      <c r="J30" s="84">
        <f>'RNW_Production profiles'!I58</f>
        <v>0.18544884847185863</v>
      </c>
      <c r="K30" s="84">
        <f>'RNW_Production profiles'!J58</f>
        <v>8.9780477931938801E-2</v>
      </c>
      <c r="L30" s="84">
        <f>'RNW_Production profiles'!K58</f>
        <v>0.19590405210747169</v>
      </c>
      <c r="M30" s="84">
        <f>'RNW_Production profiles'!L58</f>
        <v>0.1968897132258525</v>
      </c>
      <c r="N30" s="84">
        <f>'RNW_Production profiles'!M58</f>
        <v>2.6258701858777541E-2</v>
      </c>
      <c r="O30" s="84">
        <f>'RNW_Production profiles'!N58</f>
        <v>4.5165664211225975E-2</v>
      </c>
      <c r="P30" s="84">
        <f>'RNW_Production profiles'!O58</f>
        <v>0.16040557395957672</v>
      </c>
      <c r="Q30" s="84">
        <f>'RNW_Production profiles'!P58</f>
        <v>0.186952464099708</v>
      </c>
      <c r="R30" s="84">
        <f>'RNW_Production profiles'!Q58</f>
        <v>0.20027630091681664</v>
      </c>
      <c r="S30" s="84">
        <f>'RNW_Production profiles'!R58</f>
        <v>0.18305509331329284</v>
      </c>
      <c r="T30" s="84">
        <f>'RNW_Production profiles'!S58</f>
        <v>0.12121106825578841</v>
      </c>
      <c r="U30" s="84">
        <f>'RNW_Production profiles'!T58</f>
        <v>0.15831780189121511</v>
      </c>
      <c r="V30" s="84">
        <f>'RNW_Production profiles'!U58</f>
        <v>0.14852859092036719</v>
      </c>
      <c r="W30" s="84">
        <f>'RNW_Production profiles'!V58</f>
        <v>0.14852859092036719</v>
      </c>
      <c r="X30" s="84">
        <f>'RNW_Production profiles'!W58</f>
        <v>3.1149362449085109E-2</v>
      </c>
      <c r="Y30" s="84">
        <f>'RNW_Production profiles'!X58</f>
        <v>0.19586215845775784</v>
      </c>
      <c r="Z30" s="84">
        <f>'RNW_Production profiles'!Y58</f>
        <v>1.9349555547943927E-2</v>
      </c>
      <c r="AA30" s="84">
        <f>'RNW_Production profiles'!Z58</f>
        <v>0.186952464099708</v>
      </c>
      <c r="AB30" s="84">
        <f>'RNW_Production profiles'!AA58</f>
        <v>1.020971464993151E-2</v>
      </c>
      <c r="AC30" s="84">
        <f>'RNW_Production profiles'!AB58</f>
        <v>3.5498160582010586E-2</v>
      </c>
      <c r="AD30" s="84">
        <f>'RNW_Production profiles'!AC58</f>
        <v>0.197153643664395</v>
      </c>
      <c r="AE30" s="84">
        <f>'RNW_Production profiles'!AD58</f>
        <v>0.18922967256923404</v>
      </c>
      <c r="AF30" s="84">
        <f>'RNW_Production profiles'!AE58</f>
        <v>3.7021029625884782E-3</v>
      </c>
      <c r="AG30" s="84">
        <f>'RNW_Production profiles'!AF58</f>
        <v>0.19058826016340363</v>
      </c>
      <c r="AH30" s="84">
        <f>'RNW_Production profiles'!AG58</f>
        <v>0.18478949753883703</v>
      </c>
    </row>
    <row r="31" spans="1:34" ht="15.75" x14ac:dyDescent="0.25">
      <c r="A31" s="76" t="s">
        <v>44</v>
      </c>
      <c r="B31" s="76" t="s">
        <v>34</v>
      </c>
      <c r="C31" s="76" t="str">
        <f>TS_Fractions!$C$25</f>
        <v>Q4B5</v>
      </c>
      <c r="D31" s="76" t="s">
        <v>202</v>
      </c>
      <c r="E31" s="76" t="s">
        <v>205</v>
      </c>
      <c r="F31" s="76" t="s">
        <v>201</v>
      </c>
      <c r="G31" s="85">
        <f>'RNW_Production profiles'!F59</f>
        <v>5.3192232877951502E-3</v>
      </c>
      <c r="H31" s="85">
        <f>'RNW_Production profiles'!G59</f>
        <v>9.9881150342471976E-3</v>
      </c>
      <c r="I31" s="85">
        <f>'RNW_Production profiles'!H59</f>
        <v>5.7787257723976989E-3</v>
      </c>
      <c r="J31" s="85">
        <f>'RNW_Production profiles'!I59</f>
        <v>3.5953788992018581E-3</v>
      </c>
      <c r="K31" s="85">
        <f>'RNW_Production profiles'!J59</f>
        <v>2.7314195048966157E-2</v>
      </c>
      <c r="L31" s="85">
        <f>'RNW_Production profiles'!K59</f>
        <v>3.4905239141468488E-4</v>
      </c>
      <c r="M31" s="85">
        <f>'RNW_Production profiles'!L59</f>
        <v>3.7683783631540248E-3</v>
      </c>
      <c r="N31" s="85">
        <f>'RNW_Production profiles'!M59</f>
        <v>0</v>
      </c>
      <c r="O31" s="85">
        <f>'RNW_Production profiles'!N59</f>
        <v>6.75467448552319E-4</v>
      </c>
      <c r="P31" s="85">
        <f>'RNW_Production profiles'!O59</f>
        <v>7.8222380361689099E-4</v>
      </c>
      <c r="Q31" s="85">
        <f>'RNW_Production profiles'!P59</f>
        <v>1.9754650140032647E-2</v>
      </c>
      <c r="R31" s="85">
        <f>'RNW_Production profiles'!Q59</f>
        <v>8.7194482239260067E-4</v>
      </c>
      <c r="S31" s="85">
        <f>'RNW_Production profiles'!R59</f>
        <v>1.7678743108604637E-3</v>
      </c>
      <c r="T31" s="85">
        <f>'RNW_Production profiles'!S59</f>
        <v>2.0079907909750284E-3</v>
      </c>
      <c r="U31" s="85">
        <f>'RNW_Production profiles'!T59</f>
        <v>1.9051088526452015E-4</v>
      </c>
      <c r="V31" s="85">
        <f>'RNW_Production profiles'!U59</f>
        <v>8.1625460612458583E-4</v>
      </c>
      <c r="W31" s="85">
        <f>'RNW_Production profiles'!V59</f>
        <v>8.1625460612458583E-4</v>
      </c>
      <c r="X31" s="85">
        <f>'RNW_Production profiles'!W59</f>
        <v>3.1452723032176512E-4</v>
      </c>
      <c r="Y31" s="85">
        <f>'RNW_Production profiles'!X59</f>
        <v>2.3035946142456673E-3</v>
      </c>
      <c r="Z31" s="85">
        <f>'RNW_Production profiles'!Y59</f>
        <v>1.0278400184826305E-4</v>
      </c>
      <c r="AA31" s="85">
        <f>'RNW_Production profiles'!Z59</f>
        <v>1.9754650140032647E-2</v>
      </c>
      <c r="AB31" s="85">
        <f>'RNW_Production profiles'!AA59</f>
        <v>1.3743380239831783E-4</v>
      </c>
      <c r="AC31" s="85">
        <f>'RNW_Production profiles'!AB59</f>
        <v>1.7794108064461103E-4</v>
      </c>
      <c r="AD31" s="85">
        <f>'RNW_Production profiles'!AC59</f>
        <v>1.8751725446179271E-2</v>
      </c>
      <c r="AE31" s="85">
        <f>'RNW_Production profiles'!AD59</f>
        <v>5.7787257723976989E-3</v>
      </c>
      <c r="AF31" s="85">
        <f>'RNW_Production profiles'!AE59</f>
        <v>6.2476892299449289E-6</v>
      </c>
      <c r="AG31" s="85">
        <f>'RNW_Production profiles'!AF59</f>
        <v>7.9249240006832428E-5</v>
      </c>
      <c r="AH31" s="85">
        <f>'RNW_Production profiles'!AG59</f>
        <v>8.0275176837897103E-3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737A-A85F-421F-9C9F-31074F7C3C65}">
  <sheetPr>
    <tabColor theme="9" tint="0.59999389629810485"/>
  </sheetPr>
  <dimension ref="A1:BI107"/>
  <sheetViews>
    <sheetView topLeftCell="A58" zoomScale="55" zoomScaleNormal="55" workbookViewId="0">
      <selection activeCell="AH63" sqref="AH63"/>
    </sheetView>
  </sheetViews>
  <sheetFormatPr defaultColWidth="9.140625" defaultRowHeight="15" x14ac:dyDescent="0.25"/>
  <cols>
    <col min="1" max="1" width="11" style="26" customWidth="1"/>
    <col min="2" max="2" width="11.28515625" style="26" customWidth="1"/>
    <col min="3" max="3" width="17.28515625" style="26" bestFit="1" customWidth="1"/>
    <col min="4" max="4" width="12.5703125" style="26" bestFit="1" customWidth="1"/>
    <col min="5" max="5" width="12.140625" style="26" bestFit="1" customWidth="1"/>
    <col min="6" max="8" width="9.140625" style="26"/>
    <col min="9" max="9" width="10.7109375" style="26" bestFit="1" customWidth="1"/>
    <col min="10" max="13" width="9.140625" style="26"/>
    <col min="14" max="14" width="11.85546875" style="26" bestFit="1" customWidth="1"/>
    <col min="15" max="16" width="9.140625" style="26"/>
    <col min="17" max="17" width="13.140625" style="26" bestFit="1" customWidth="1"/>
    <col min="18" max="20" width="10.7109375" style="26" bestFit="1" customWidth="1"/>
    <col min="21" max="33" width="9.140625" style="26"/>
    <col min="34" max="34" width="12.140625" style="26" bestFit="1" customWidth="1"/>
    <col min="35" max="47" width="9.140625" style="26"/>
    <col min="48" max="50" width="10.5703125" style="26" bestFit="1" customWidth="1"/>
    <col min="51" max="51" width="9.42578125" style="26" bestFit="1" customWidth="1"/>
    <col min="52" max="53" width="10.5703125" style="26" bestFit="1" customWidth="1"/>
    <col min="54" max="16384" width="9.140625" style="26"/>
  </cols>
  <sheetData>
    <row r="1" spans="1:61" ht="23.25" x14ac:dyDescent="0.25">
      <c r="A1" s="21" t="s">
        <v>153</v>
      </c>
    </row>
    <row r="2" spans="1:61" x14ac:dyDescent="0.25">
      <c r="A2" s="70"/>
    </row>
    <row r="3" spans="1:61" s="74" customFormat="1" ht="21" x14ac:dyDescent="0.25">
      <c r="A3" s="32" t="s">
        <v>0</v>
      </c>
    </row>
    <row r="5" spans="1:61" ht="15.75" x14ac:dyDescent="0.25">
      <c r="A5" s="75"/>
      <c r="B5" s="75"/>
    </row>
    <row r="6" spans="1:61" x14ac:dyDescent="0.25">
      <c r="A6" s="22" t="s">
        <v>24</v>
      </c>
      <c r="AH6" s="114" t="s">
        <v>214</v>
      </c>
    </row>
    <row r="7" spans="1:61" x14ac:dyDescent="0.25">
      <c r="A7" s="24" t="s">
        <v>20</v>
      </c>
      <c r="B7" s="24" t="s">
        <v>23</v>
      </c>
      <c r="C7" s="24" t="s">
        <v>31</v>
      </c>
      <c r="D7" s="24" t="s">
        <v>22</v>
      </c>
      <c r="E7" s="24" t="str">
        <f>Legend!$A$44</f>
        <v>AFE</v>
      </c>
      <c r="F7" s="24" t="str">
        <f>Legend!$A$45</f>
        <v>AFN</v>
      </c>
      <c r="G7" s="24" t="str">
        <f>Legend!$A$46</f>
        <v>AFW</v>
      </c>
      <c r="H7" s="24" t="str">
        <f>Legend!$A$47</f>
        <v>AFZ</v>
      </c>
      <c r="I7" s="24" t="str">
        <f>Legend!$A$48</f>
        <v>ANZ</v>
      </c>
      <c r="J7" s="24" t="str">
        <f>Legend!$A$49</f>
        <v>ASC</v>
      </c>
      <c r="K7" s="24" t="str">
        <f>Legend!$A$50</f>
        <v>ASE</v>
      </c>
      <c r="L7" s="24" t="str">
        <f>Legend!$A$51</f>
        <v>ASO</v>
      </c>
      <c r="M7" s="24" t="str">
        <f>Legend!$A$52</f>
        <v>BRA</v>
      </c>
      <c r="N7" s="24" t="str">
        <f>Legend!$A$53</f>
        <v>CAN</v>
      </c>
      <c r="O7" s="24" t="str">
        <f>Legend!$A$54</f>
        <v>CHL</v>
      </c>
      <c r="P7" s="24" t="str">
        <f>Legend!$A$55</f>
        <v>CHN</v>
      </c>
      <c r="Q7" s="24" t="str">
        <f>Legend!$A$56</f>
        <v>ENE</v>
      </c>
      <c r="R7" s="24" t="str">
        <f>Legend!$A$57</f>
        <v>ENW</v>
      </c>
      <c r="S7" s="24" t="str">
        <f>Legend!$A$58</f>
        <v>EUE</v>
      </c>
      <c r="T7" s="24" t="str">
        <f>Legend!$A$59</f>
        <v>EUM</v>
      </c>
      <c r="U7" s="24" t="str">
        <f>Legend!$A$60</f>
        <v>EUW</v>
      </c>
      <c r="V7" s="24" t="str">
        <f>Legend!$A$61</f>
        <v>IDN</v>
      </c>
      <c r="W7" s="24" t="str">
        <f>Legend!$A$62</f>
        <v>IND</v>
      </c>
      <c r="X7" s="24" t="str">
        <f>Legend!$A$63</f>
        <v>JPN</v>
      </c>
      <c r="Y7" s="24" t="str">
        <f>Legend!$A$64</f>
        <v>LAM</v>
      </c>
      <c r="Z7" s="24" t="str">
        <f>Legend!$A$65</f>
        <v>MDA</v>
      </c>
      <c r="AA7" s="24" t="str">
        <f>Legend!$A$66</f>
        <v>MEA</v>
      </c>
      <c r="AB7" s="24" t="str">
        <f>Legend!$A$67</f>
        <v>MEX</v>
      </c>
      <c r="AC7" s="24" t="str">
        <f>Legend!$A$68</f>
        <v>NIG</v>
      </c>
      <c r="AD7" s="24" t="str">
        <f>Legend!$A$69</f>
        <v>RUS</v>
      </c>
      <c r="AE7" s="24" t="str">
        <f>Legend!$A$70</f>
        <v>SKT</v>
      </c>
      <c r="AF7" s="24" t="str">
        <f>Legend!$A$71</f>
        <v>USA</v>
      </c>
      <c r="AH7" s="24" t="str">
        <f>Legend!$A$44</f>
        <v>AFE</v>
      </c>
      <c r="AI7" s="24" t="str">
        <f>Legend!$A$45</f>
        <v>AFN</v>
      </c>
      <c r="AJ7" s="24" t="str">
        <f>Legend!$A$46</f>
        <v>AFW</v>
      </c>
      <c r="AK7" s="24" t="str">
        <f>Legend!$A$47</f>
        <v>AFZ</v>
      </c>
      <c r="AL7" s="24" t="str">
        <f>Legend!$A$48</f>
        <v>ANZ</v>
      </c>
      <c r="AM7" s="24" t="str">
        <f>Legend!$A$49</f>
        <v>ASC</v>
      </c>
      <c r="AN7" s="24" t="str">
        <f>Legend!$A$50</f>
        <v>ASE</v>
      </c>
      <c r="AO7" s="24" t="str">
        <f>Legend!$A$51</f>
        <v>ASO</v>
      </c>
      <c r="AP7" s="24" t="str">
        <f>Legend!$A$52</f>
        <v>BRA</v>
      </c>
      <c r="AQ7" s="24" t="str">
        <f>Legend!$A$53</f>
        <v>CAN</v>
      </c>
      <c r="AR7" s="24" t="str">
        <f>Legend!$A$54</f>
        <v>CHL</v>
      </c>
      <c r="AS7" s="24" t="str">
        <f>Legend!$A$55</f>
        <v>CHN</v>
      </c>
      <c r="AT7" s="24" t="str">
        <f>Legend!$A$56</f>
        <v>ENE</v>
      </c>
      <c r="AU7" s="24" t="str">
        <f>Legend!$A$57</f>
        <v>ENW</v>
      </c>
      <c r="AV7" s="24" t="str">
        <f>Legend!$A$58</f>
        <v>EUE</v>
      </c>
      <c r="AW7" s="24" t="str">
        <f>Legend!$A$59</f>
        <v>EUM</v>
      </c>
      <c r="AX7" s="24" t="str">
        <f>Legend!$A$60</f>
        <v>EUW</v>
      </c>
      <c r="AY7" s="24" t="str">
        <f>Legend!$A$61</f>
        <v>IDN</v>
      </c>
      <c r="AZ7" s="24" t="str">
        <f>Legend!$A$62</f>
        <v>IND</v>
      </c>
      <c r="BA7" s="24" t="str">
        <f>Legend!$A$63</f>
        <v>JPN</v>
      </c>
      <c r="BB7" s="24" t="str">
        <f>Legend!$A$64</f>
        <v>LAM</v>
      </c>
      <c r="BC7" s="24" t="str">
        <f>Legend!$A$65</f>
        <v>MDA</v>
      </c>
      <c r="BD7" s="24" t="str">
        <f>Legend!$A$66</f>
        <v>MEA</v>
      </c>
      <c r="BE7" s="24" t="str">
        <f>Legend!$A$67</f>
        <v>MEX</v>
      </c>
      <c r="BF7" s="24" t="str">
        <f>Legend!$A$68</f>
        <v>NIG</v>
      </c>
      <c r="BG7" s="24" t="str">
        <f>Legend!$A$69</f>
        <v>RUS</v>
      </c>
      <c r="BH7" s="24" t="str">
        <f>Legend!$A$70</f>
        <v>SKT</v>
      </c>
      <c r="BI7" s="24" t="str">
        <f>Legend!$A$71</f>
        <v>USA</v>
      </c>
    </row>
    <row r="8" spans="1:61" ht="63.75" x14ac:dyDescent="0.25">
      <c r="A8" s="27" t="s">
        <v>32</v>
      </c>
      <c r="B8" s="27" t="s">
        <v>28</v>
      </c>
      <c r="C8" s="27" t="s">
        <v>30</v>
      </c>
      <c r="D8" s="27" t="s">
        <v>29</v>
      </c>
      <c r="E8" s="27" t="str">
        <f>Legend!$B$44</f>
        <v>Eastern Africa</v>
      </c>
      <c r="F8" s="27" t="str">
        <f>Legend!$B$45</f>
        <v>Northern Africa</v>
      </c>
      <c r="G8" s="27" t="str">
        <f>Legend!$B$46</f>
        <v>Western Africa</v>
      </c>
      <c r="H8" s="27" t="str">
        <f>Legend!$B$47</f>
        <v>Southern Africa</v>
      </c>
      <c r="I8" s="27" t="str">
        <f>Legend!$B$48</f>
        <v>Australia and New Zealand</v>
      </c>
      <c r="J8" s="27" t="str">
        <f>Legend!$B$49</f>
        <v>Central Asia</v>
      </c>
      <c r="K8" s="27" t="str">
        <f>Legend!$B$50</f>
        <v>Southeast Asia</v>
      </c>
      <c r="L8" s="27" t="str">
        <f>Legend!$B$51</f>
        <v>South Asia</v>
      </c>
      <c r="M8" s="27" t="str">
        <f>Legend!$B$52</f>
        <v>Brazil</v>
      </c>
      <c r="N8" s="27" t="str">
        <f>Legend!$B$53</f>
        <v>Canada</v>
      </c>
      <c r="O8" s="27" t="str">
        <f>Legend!$B$54</f>
        <v>Chile</v>
      </c>
      <c r="P8" s="27" t="str">
        <f>Legend!$B$55</f>
        <v>China</v>
      </c>
      <c r="Q8" s="27" t="str">
        <f>Legend!$B$56</f>
        <v>Non-EU Eastern Europe</v>
      </c>
      <c r="R8" s="27" t="str">
        <f>Legend!$B$57</f>
        <v>Non-EU Western Europe</v>
      </c>
      <c r="S8" s="27" t="str">
        <f>Legend!$B$58</f>
        <v>Eastern Europe Union</v>
      </c>
      <c r="T8" s="27" t="str">
        <f>Legend!$B$59</f>
        <v>Mediterranean- Europe Union</v>
      </c>
      <c r="U8" s="27" t="str">
        <f>Legend!$B$60</f>
        <v>Western Europe Union</v>
      </c>
      <c r="V8" s="27" t="str">
        <f>Legend!$B$61</f>
        <v>Indonesia, Philippines, Vietnam</v>
      </c>
      <c r="W8" s="27" t="str">
        <f>Legend!$B$62</f>
        <v>India</v>
      </c>
      <c r="X8" s="27" t="str">
        <f>Legend!$B$63</f>
        <v>Japan</v>
      </c>
      <c r="Y8" s="27" t="str">
        <f>Legend!$B$64</f>
        <v>Latin America</v>
      </c>
      <c r="Z8" s="27" t="str">
        <f>Legend!$B$65</f>
        <v>Mediterranean Asia</v>
      </c>
      <c r="AA8" s="27" t="str">
        <f>Legend!$B$66</f>
        <v>Middle East (Gulf States)</v>
      </c>
      <c r="AB8" s="27" t="str">
        <f>Legend!$B$67</f>
        <v>Mexico</v>
      </c>
      <c r="AC8" s="27" t="str">
        <f>Legend!$B$68</f>
        <v>Nigeria</v>
      </c>
      <c r="AD8" s="27" t="str">
        <f>Legend!$B$69</f>
        <v>Russia Federation</v>
      </c>
      <c r="AE8" s="27" t="str">
        <f>Legend!$B$70</f>
        <v>South Korea, Taiwan</v>
      </c>
      <c r="AF8" s="27" t="str">
        <f>Legend!$B$71</f>
        <v>United States</v>
      </c>
      <c r="AH8" s="27" t="str">
        <f>Legend!$B$44</f>
        <v>Eastern Africa</v>
      </c>
      <c r="AI8" s="27" t="str">
        <f>Legend!$B$45</f>
        <v>Northern Africa</v>
      </c>
      <c r="AJ8" s="27" t="str">
        <f>Legend!$B$46</f>
        <v>Western Africa</v>
      </c>
      <c r="AK8" s="27" t="str">
        <f>Legend!$B$47</f>
        <v>Southern Africa</v>
      </c>
      <c r="AL8" s="27" t="str">
        <f>Legend!$B$48</f>
        <v>Australia and New Zealand</v>
      </c>
      <c r="AM8" s="27" t="str">
        <f>Legend!$B$49</f>
        <v>Central Asia</v>
      </c>
      <c r="AN8" s="27" t="str">
        <f>Legend!$B$50</f>
        <v>Southeast Asia</v>
      </c>
      <c r="AO8" s="27" t="str">
        <f>Legend!$B$51</f>
        <v>South Asia</v>
      </c>
      <c r="AP8" s="27" t="str">
        <f>Legend!$B$52</f>
        <v>Brazil</v>
      </c>
      <c r="AQ8" s="27" t="str">
        <f>Legend!$B$53</f>
        <v>Canada</v>
      </c>
      <c r="AR8" s="27" t="str">
        <f>Legend!$B$54</f>
        <v>Chile</v>
      </c>
      <c r="AS8" s="27" t="str">
        <f>Legend!$B$55</f>
        <v>China</v>
      </c>
      <c r="AT8" s="27" t="str">
        <f>Legend!$B$56</f>
        <v>Non-EU Eastern Europe</v>
      </c>
      <c r="AU8" s="27" t="str">
        <f>Legend!$B$57</f>
        <v>Non-EU Western Europe</v>
      </c>
      <c r="AV8" s="27" t="str">
        <f>Legend!$B$58</f>
        <v>Eastern Europe Union</v>
      </c>
      <c r="AW8" s="27" t="str">
        <f>Legend!$B$59</f>
        <v>Mediterranean- Europe Union</v>
      </c>
      <c r="AX8" s="27" t="str">
        <f>Legend!$B$60</f>
        <v>Western Europe Union</v>
      </c>
      <c r="AY8" s="27" t="str">
        <f>Legend!$B$61</f>
        <v>Indonesia, Philippines, Vietnam</v>
      </c>
      <c r="AZ8" s="27" t="str">
        <f>Legend!$B$62</f>
        <v>India</v>
      </c>
      <c r="BA8" s="27" t="str">
        <f>Legend!$B$63</f>
        <v>Japan</v>
      </c>
      <c r="BB8" s="27" t="str">
        <f>Legend!$B$64</f>
        <v>Latin America</v>
      </c>
      <c r="BC8" s="27" t="str">
        <f>Legend!$B$65</f>
        <v>Mediterranean Asia</v>
      </c>
      <c r="BD8" s="27" t="str">
        <f>Legend!$B$66</f>
        <v>Middle East (Gulf States)</v>
      </c>
      <c r="BE8" s="27" t="str">
        <f>Legend!$B$67</f>
        <v>Mexico</v>
      </c>
      <c r="BF8" s="27" t="str">
        <f>Legend!$B$68</f>
        <v>Nigeria</v>
      </c>
      <c r="BG8" s="27" t="str">
        <f>Legend!$B$69</f>
        <v>Russia Federation</v>
      </c>
      <c r="BH8" s="27" t="str">
        <f>Legend!$B$70</f>
        <v>South Korea, Taiwan</v>
      </c>
      <c r="BI8" s="27" t="str">
        <f>Legend!$B$71</f>
        <v>United States</v>
      </c>
    </row>
    <row r="9" spans="1:61" ht="15.75" x14ac:dyDescent="0.25">
      <c r="A9" s="75" t="s">
        <v>21</v>
      </c>
      <c r="B9" s="26" t="str">
        <f>TS_Fractions!$C$6</f>
        <v>Q1B1</v>
      </c>
      <c r="C9" s="102" t="s">
        <v>210</v>
      </c>
      <c r="D9" s="102" t="s">
        <v>206</v>
      </c>
      <c r="E9" s="105">
        <f>ROUND(AH9,4)</f>
        <v>6.4100000000000004E-2</v>
      </c>
      <c r="F9" s="103"/>
      <c r="G9" s="105">
        <f>ROUND(AJ9,4)</f>
        <v>5.28E-2</v>
      </c>
      <c r="H9" s="103"/>
      <c r="I9" s="105">
        <f>ROUND(AL9,4)</f>
        <v>1.2800000000000001E-2</v>
      </c>
      <c r="J9" s="103"/>
      <c r="K9" s="105">
        <f>ROUND(AN9,4)</f>
        <v>5.1499999999999997E-2</v>
      </c>
      <c r="L9" s="103"/>
      <c r="M9" s="105">
        <f>ROUND(AP9,4)</f>
        <v>1.2800000000000001E-2</v>
      </c>
      <c r="N9" s="105">
        <f>ROUND(AQ9,4)</f>
        <v>9.2299999999999993E-2</v>
      </c>
      <c r="O9" s="103"/>
      <c r="P9" s="105">
        <f t="shared" ref="P9:U9" si="0">ROUND(AS9,4)</f>
        <v>8.3199999999999996E-2</v>
      </c>
      <c r="Q9" s="105">
        <f t="shared" si="0"/>
        <v>9.7199999999999995E-2</v>
      </c>
      <c r="R9" s="105">
        <f t="shared" si="0"/>
        <v>8.9300000000000004E-2</v>
      </c>
      <c r="S9" s="105">
        <f t="shared" si="0"/>
        <v>0.1052</v>
      </c>
      <c r="T9" s="105">
        <f t="shared" si="0"/>
        <v>0.10349999999999999</v>
      </c>
      <c r="U9" s="105">
        <f t="shared" si="0"/>
        <v>9.2600000000000002E-2</v>
      </c>
      <c r="V9" s="103"/>
      <c r="W9" s="103"/>
      <c r="X9" s="105">
        <f t="shared" ref="X9:AF9" si="1">ROUND(BA9,4)</f>
        <v>7.3899999999999993E-2</v>
      </c>
      <c r="Y9" s="105">
        <f t="shared" si="1"/>
        <v>4.6399999999999997E-2</v>
      </c>
      <c r="Z9" s="105">
        <f t="shared" si="1"/>
        <v>9.69E-2</v>
      </c>
      <c r="AA9" s="105">
        <f t="shared" si="1"/>
        <v>9.6699999999999994E-2</v>
      </c>
      <c r="AB9" s="105">
        <f t="shared" si="1"/>
        <v>8.7999999999999995E-2</v>
      </c>
      <c r="AC9" s="105">
        <f t="shared" si="1"/>
        <v>0.1371</v>
      </c>
      <c r="AD9" s="105">
        <f t="shared" si="1"/>
        <v>9.4399999999999998E-2</v>
      </c>
      <c r="AE9" s="105">
        <f t="shared" si="1"/>
        <v>8.8200000000000001E-2</v>
      </c>
      <c r="AF9" s="105">
        <f t="shared" si="1"/>
        <v>0.1114</v>
      </c>
      <c r="AH9" s="86">
        <v>6.4080198075625497E-2</v>
      </c>
      <c r="AI9" s="103"/>
      <c r="AJ9" s="103">
        <v>5.2811873906623903E-2</v>
      </c>
      <c r="AK9" s="103"/>
      <c r="AL9" s="103">
        <v>1.2804714725073E-2</v>
      </c>
      <c r="AM9" s="103"/>
      <c r="AN9" s="103">
        <v>5.1505472322039697E-2</v>
      </c>
      <c r="AO9" s="103"/>
      <c r="AP9" s="103">
        <v>1.2783985284547E-2</v>
      </c>
      <c r="AQ9" s="103">
        <v>9.2255063715022206E-2</v>
      </c>
      <c r="AR9" s="103"/>
      <c r="AS9" s="103">
        <v>8.3208754335996005E-2</v>
      </c>
      <c r="AT9" s="103">
        <v>9.7172424191772799E-2</v>
      </c>
      <c r="AU9" s="103">
        <v>8.9335619695215099E-2</v>
      </c>
      <c r="AV9" s="103">
        <v>0.105192100375751</v>
      </c>
      <c r="AW9" s="103">
        <v>0.10350488051376799</v>
      </c>
      <c r="AX9" s="103">
        <v>9.2603550730538303E-2</v>
      </c>
      <c r="AY9" s="103"/>
      <c r="AZ9" s="103"/>
      <c r="BA9" s="103">
        <v>7.3931598867495701E-2</v>
      </c>
      <c r="BB9" s="103">
        <v>4.6377593141086498E-2</v>
      </c>
      <c r="BC9" s="103">
        <v>9.6945958885052697E-2</v>
      </c>
      <c r="BD9" s="103">
        <v>9.6733052539591205E-2</v>
      </c>
      <c r="BE9" s="103">
        <v>8.8040808463910894E-2</v>
      </c>
      <c r="BF9" s="103">
        <v>0.13706565906288101</v>
      </c>
      <c r="BG9" s="103">
        <v>9.4376415435351302E-2</v>
      </c>
      <c r="BH9" s="103">
        <v>8.8226169240813695E-2</v>
      </c>
      <c r="BI9" s="103">
        <v>0.111366026734682</v>
      </c>
    </row>
    <row r="10" spans="1:61" ht="15.75" x14ac:dyDescent="0.25">
      <c r="A10" s="75" t="s">
        <v>21</v>
      </c>
      <c r="B10" s="75" t="str">
        <f>TS_Fractions!$C$7</f>
        <v>Q1B2</v>
      </c>
      <c r="C10" s="75" t="s">
        <v>210</v>
      </c>
      <c r="D10" s="75" t="s">
        <v>206</v>
      </c>
      <c r="E10" s="105">
        <f t="shared" ref="E10:U27" si="2">ROUND(AH10,4)</f>
        <v>3.5799999999999998E-2</v>
      </c>
      <c r="F10" s="103"/>
      <c r="G10" s="105">
        <f t="shared" si="2"/>
        <v>4.1200000000000001E-2</v>
      </c>
      <c r="H10" s="103"/>
      <c r="I10" s="105">
        <f t="shared" si="2"/>
        <v>1.14E-2</v>
      </c>
      <c r="J10" s="103"/>
      <c r="K10" s="105">
        <f t="shared" si="2"/>
        <v>4.0300000000000002E-2</v>
      </c>
      <c r="L10" s="103"/>
      <c r="M10" s="105">
        <f t="shared" si="2"/>
        <v>1.1599999999999999E-2</v>
      </c>
      <c r="N10" s="105">
        <f t="shared" si="2"/>
        <v>7.6399999999999996E-2</v>
      </c>
      <c r="O10" s="103"/>
      <c r="P10" s="105">
        <f t="shared" si="2"/>
        <v>5.8000000000000003E-2</v>
      </c>
      <c r="Q10" s="105">
        <f t="shared" si="2"/>
        <v>7.5499999999999998E-2</v>
      </c>
      <c r="R10" s="105">
        <f t="shared" si="2"/>
        <v>7.1499999999999994E-2</v>
      </c>
      <c r="S10" s="105">
        <f t="shared" si="2"/>
        <v>8.2900000000000001E-2</v>
      </c>
      <c r="T10" s="105">
        <f t="shared" si="2"/>
        <v>8.1199999999999994E-2</v>
      </c>
      <c r="U10" s="105">
        <f t="shared" si="2"/>
        <v>7.4200000000000002E-2</v>
      </c>
      <c r="V10" s="103"/>
      <c r="W10" s="103"/>
      <c r="X10" s="105">
        <f t="shared" ref="X10:AF27" si="3">ROUND(BA10,4)</f>
        <v>6.5199999999999994E-2</v>
      </c>
      <c r="Y10" s="105">
        <f t="shared" si="3"/>
        <v>3.7900000000000003E-2</v>
      </c>
      <c r="Z10" s="105">
        <f t="shared" si="3"/>
        <v>7.2599999999999998E-2</v>
      </c>
      <c r="AA10" s="105">
        <f t="shared" si="3"/>
        <v>4.2700000000000002E-2</v>
      </c>
      <c r="AB10" s="105">
        <f t="shared" si="3"/>
        <v>8.8400000000000006E-2</v>
      </c>
      <c r="AC10" s="105">
        <f t="shared" si="3"/>
        <v>8.6900000000000005E-2</v>
      </c>
      <c r="AD10" s="105">
        <f t="shared" si="3"/>
        <v>7.4999999999999997E-2</v>
      </c>
      <c r="AE10" s="105">
        <f t="shared" si="3"/>
        <v>6.7799999999999999E-2</v>
      </c>
      <c r="AF10" s="105">
        <f t="shared" si="3"/>
        <v>9.4700000000000006E-2</v>
      </c>
      <c r="AH10" s="86">
        <v>3.5758731903463903E-2</v>
      </c>
      <c r="AI10" s="103"/>
      <c r="AJ10" s="103">
        <v>4.1221564451282701E-2</v>
      </c>
      <c r="AK10" s="103"/>
      <c r="AL10" s="103">
        <v>1.13972965787098E-2</v>
      </c>
      <c r="AM10" s="103"/>
      <c r="AN10" s="103">
        <v>4.0342546268086497E-2</v>
      </c>
      <c r="AO10" s="103"/>
      <c r="AP10" s="103">
        <v>1.15783741391383E-2</v>
      </c>
      <c r="AQ10" s="103">
        <v>7.64499503768553E-2</v>
      </c>
      <c r="AR10" s="103"/>
      <c r="AS10" s="103">
        <v>5.80216228337651E-2</v>
      </c>
      <c r="AT10" s="103">
        <v>7.5454827681525005E-2</v>
      </c>
      <c r="AU10" s="103">
        <v>7.1464806289446098E-2</v>
      </c>
      <c r="AV10" s="103">
        <v>8.2919478300844701E-2</v>
      </c>
      <c r="AW10" s="103">
        <v>8.1163616547790501E-2</v>
      </c>
      <c r="AX10" s="103">
        <v>7.4161122563814394E-2</v>
      </c>
      <c r="AY10" s="103"/>
      <c r="AZ10" s="103"/>
      <c r="BA10" s="103">
        <v>6.5197452396044006E-2</v>
      </c>
      <c r="BB10" s="103">
        <v>3.79253963693146E-2</v>
      </c>
      <c r="BC10" s="103">
        <v>7.2604840492575803E-2</v>
      </c>
      <c r="BD10" s="103">
        <v>4.2651072569094998E-2</v>
      </c>
      <c r="BE10" s="103">
        <v>8.83898559932009E-2</v>
      </c>
      <c r="BF10" s="103">
        <v>8.6859137832993302E-2</v>
      </c>
      <c r="BG10" s="103">
        <v>7.5011635094371004E-2</v>
      </c>
      <c r="BH10" s="103">
        <v>6.7809470890994095E-2</v>
      </c>
      <c r="BI10" s="103">
        <v>9.4683681409529694E-2</v>
      </c>
    </row>
    <row r="11" spans="1:61" ht="15.75" x14ac:dyDescent="0.25">
      <c r="A11" s="75" t="s">
        <v>21</v>
      </c>
      <c r="B11" s="75" t="str">
        <f>TS_Fractions!$C$8</f>
        <v>Q1B3</v>
      </c>
      <c r="C11" s="75" t="s">
        <v>210</v>
      </c>
      <c r="D11" s="75" t="s">
        <v>206</v>
      </c>
      <c r="E11" s="105">
        <f t="shared" si="2"/>
        <v>4.1799999999999997E-2</v>
      </c>
      <c r="F11" s="103"/>
      <c r="G11" s="105">
        <f t="shared" si="2"/>
        <v>4.8599999999999997E-2</v>
      </c>
      <c r="H11" s="103"/>
      <c r="I11" s="105">
        <f t="shared" si="2"/>
        <v>2.75E-2</v>
      </c>
      <c r="J11" s="103"/>
      <c r="K11" s="105">
        <f t="shared" si="2"/>
        <v>5.1999999999999998E-2</v>
      </c>
      <c r="L11" s="103"/>
      <c r="M11" s="105">
        <f t="shared" si="2"/>
        <v>1.21E-2</v>
      </c>
      <c r="N11" s="105">
        <f t="shared" si="2"/>
        <v>9.7100000000000006E-2</v>
      </c>
      <c r="O11" s="103"/>
      <c r="P11" s="105">
        <f t="shared" si="2"/>
        <v>8.7999999999999995E-2</v>
      </c>
      <c r="Q11" s="105">
        <f t="shared" si="2"/>
        <v>8.3299999999999999E-2</v>
      </c>
      <c r="R11" s="105">
        <f t="shared" si="2"/>
        <v>7.9500000000000001E-2</v>
      </c>
      <c r="S11" s="105">
        <f t="shared" si="2"/>
        <v>9.0200000000000002E-2</v>
      </c>
      <c r="T11" s="105">
        <f t="shared" si="2"/>
        <v>8.3900000000000002E-2</v>
      </c>
      <c r="U11" s="105">
        <f t="shared" si="2"/>
        <v>8.4900000000000003E-2</v>
      </c>
      <c r="V11" s="103"/>
      <c r="W11" s="103"/>
      <c r="X11" s="105">
        <f t="shared" si="3"/>
        <v>0.10390000000000001</v>
      </c>
      <c r="Y11" s="105">
        <f t="shared" si="3"/>
        <v>4.6199999999999998E-2</v>
      </c>
      <c r="Z11" s="105">
        <f t="shared" si="3"/>
        <v>7.9399999999999998E-2</v>
      </c>
      <c r="AA11" s="105">
        <f t="shared" si="3"/>
        <v>5.1799999999999999E-2</v>
      </c>
      <c r="AB11" s="105">
        <f t="shared" si="3"/>
        <v>0.1186</v>
      </c>
      <c r="AC11" s="105">
        <f t="shared" si="3"/>
        <v>4.0399999999999998E-2</v>
      </c>
      <c r="AD11" s="105">
        <f t="shared" si="3"/>
        <v>8.7900000000000006E-2</v>
      </c>
      <c r="AE11" s="105">
        <f t="shared" si="3"/>
        <v>9.6000000000000002E-2</v>
      </c>
      <c r="AF11" s="105">
        <f t="shared" si="3"/>
        <v>0.1211</v>
      </c>
      <c r="AH11" s="86">
        <v>4.1831205201280801E-2</v>
      </c>
      <c r="AI11" s="103"/>
      <c r="AJ11" s="103">
        <v>4.8579888245198898E-2</v>
      </c>
      <c r="AK11" s="103"/>
      <c r="AL11" s="103">
        <v>2.7466736922267299E-2</v>
      </c>
      <c r="AM11" s="103"/>
      <c r="AN11" s="103">
        <v>5.1953473635670502E-2</v>
      </c>
      <c r="AO11" s="103"/>
      <c r="AP11" s="103">
        <v>1.20942141126756E-2</v>
      </c>
      <c r="AQ11" s="103">
        <v>9.7066842090710106E-2</v>
      </c>
      <c r="AR11" s="103"/>
      <c r="AS11" s="103">
        <v>8.7997562095468801E-2</v>
      </c>
      <c r="AT11" s="103">
        <v>8.3252264648877097E-2</v>
      </c>
      <c r="AU11" s="103">
        <v>7.9528335252129406E-2</v>
      </c>
      <c r="AV11" s="103">
        <v>9.0215084745358096E-2</v>
      </c>
      <c r="AW11" s="103">
        <v>8.3944191783226693E-2</v>
      </c>
      <c r="AX11" s="103">
        <v>8.4854349358939304E-2</v>
      </c>
      <c r="AY11" s="103"/>
      <c r="AZ11" s="103"/>
      <c r="BA11" s="103">
        <v>0.10389972006833199</v>
      </c>
      <c r="BB11" s="103">
        <v>4.6221514385402201E-2</v>
      </c>
      <c r="BC11" s="103">
        <v>7.9436741924275495E-2</v>
      </c>
      <c r="BD11" s="103">
        <v>5.1765682482841302E-2</v>
      </c>
      <c r="BE11" s="103">
        <v>0.118564643711286</v>
      </c>
      <c r="BF11" s="103">
        <v>4.0420922327743601E-2</v>
      </c>
      <c r="BG11" s="103">
        <v>8.7933756765776402E-2</v>
      </c>
      <c r="BH11" s="103">
        <v>9.5982892512190401E-2</v>
      </c>
      <c r="BI11" s="103">
        <v>0.121063819383826</v>
      </c>
    </row>
    <row r="12" spans="1:61" ht="15.75" x14ac:dyDescent="0.25">
      <c r="A12" s="75" t="s">
        <v>21</v>
      </c>
      <c r="B12" s="75" t="str">
        <f>TS_Fractions!$C$9</f>
        <v>Q1B4</v>
      </c>
      <c r="C12" s="75" t="s">
        <v>210</v>
      </c>
      <c r="D12" s="75" t="s">
        <v>206</v>
      </c>
      <c r="E12" s="105">
        <f t="shared" si="2"/>
        <v>4.8599999999999997E-2</v>
      </c>
      <c r="F12" s="103"/>
      <c r="G12" s="105">
        <f t="shared" si="2"/>
        <v>4.9799999999999997E-2</v>
      </c>
      <c r="H12" s="103"/>
      <c r="I12" s="105">
        <f t="shared" si="2"/>
        <v>3.9300000000000002E-2</v>
      </c>
      <c r="J12" s="103"/>
      <c r="K12" s="105">
        <f t="shared" si="2"/>
        <v>5.2999999999999999E-2</v>
      </c>
      <c r="L12" s="103"/>
      <c r="M12" s="105">
        <f t="shared" si="2"/>
        <v>1.1299999999999999E-2</v>
      </c>
      <c r="N12" s="105">
        <f t="shared" si="2"/>
        <v>8.8200000000000001E-2</v>
      </c>
      <c r="O12" s="103"/>
      <c r="P12" s="105">
        <f t="shared" si="2"/>
        <v>9.7000000000000003E-2</v>
      </c>
      <c r="Q12" s="105">
        <f t="shared" si="2"/>
        <v>9.0399999999999994E-2</v>
      </c>
      <c r="R12" s="105">
        <f t="shared" si="2"/>
        <v>8.2799999999999999E-2</v>
      </c>
      <c r="S12" s="105">
        <f t="shared" si="2"/>
        <v>9.6699999999999994E-2</v>
      </c>
      <c r="T12" s="105">
        <f t="shared" si="2"/>
        <v>9.0800000000000006E-2</v>
      </c>
      <c r="U12" s="105">
        <f t="shared" si="2"/>
        <v>8.7900000000000006E-2</v>
      </c>
      <c r="V12" s="103"/>
      <c r="W12" s="103"/>
      <c r="X12" s="105">
        <f t="shared" si="3"/>
        <v>0.1115</v>
      </c>
      <c r="Y12" s="105">
        <f t="shared" si="3"/>
        <v>4.3799999999999999E-2</v>
      </c>
      <c r="Z12" s="105">
        <f t="shared" si="3"/>
        <v>0.09</v>
      </c>
      <c r="AA12" s="105">
        <f t="shared" si="3"/>
        <v>5.9200000000000003E-2</v>
      </c>
      <c r="AB12" s="105">
        <f t="shared" si="3"/>
        <v>4.5100000000000001E-2</v>
      </c>
      <c r="AC12" s="105">
        <f t="shared" si="3"/>
        <v>4.1799999999999997E-2</v>
      </c>
      <c r="AD12" s="105">
        <f t="shared" si="3"/>
        <v>9.1200000000000003E-2</v>
      </c>
      <c r="AE12" s="105">
        <f t="shared" si="3"/>
        <v>0.10100000000000001</v>
      </c>
      <c r="AF12" s="105">
        <f t="shared" si="3"/>
        <v>9.9099999999999994E-2</v>
      </c>
      <c r="AH12" s="86">
        <v>4.8634624940626897E-2</v>
      </c>
      <c r="AI12" s="103"/>
      <c r="AJ12" s="103">
        <v>4.9821196518684802E-2</v>
      </c>
      <c r="AK12" s="103"/>
      <c r="AL12" s="103">
        <v>3.9262299486987298E-2</v>
      </c>
      <c r="AM12" s="103"/>
      <c r="AN12" s="103">
        <v>5.30481665813776E-2</v>
      </c>
      <c r="AO12" s="103"/>
      <c r="AP12" s="103">
        <v>1.1322713965356E-2</v>
      </c>
      <c r="AQ12" s="103">
        <v>8.8206693887848797E-2</v>
      </c>
      <c r="AR12" s="103"/>
      <c r="AS12" s="103">
        <v>9.6994632621538596E-2</v>
      </c>
      <c r="AT12" s="103">
        <v>9.0434437841006604E-2</v>
      </c>
      <c r="AU12" s="103">
        <v>8.2845422739744601E-2</v>
      </c>
      <c r="AV12" s="103">
        <v>9.6695799117822806E-2</v>
      </c>
      <c r="AW12" s="103">
        <v>9.0789738545815193E-2</v>
      </c>
      <c r="AX12" s="103">
        <v>8.7943966321838193E-2</v>
      </c>
      <c r="AY12" s="103"/>
      <c r="AZ12" s="103"/>
      <c r="BA12" s="103">
        <v>0.111516131924705</v>
      </c>
      <c r="BB12" s="103">
        <v>4.3777540429763603E-2</v>
      </c>
      <c r="BC12" s="103">
        <v>8.99741574253419E-2</v>
      </c>
      <c r="BD12" s="103">
        <v>5.9185950796800703E-2</v>
      </c>
      <c r="BE12" s="103">
        <v>4.5072455948703502E-2</v>
      </c>
      <c r="BF12" s="103">
        <v>4.1843187883660302E-2</v>
      </c>
      <c r="BG12" s="103">
        <v>9.1204258176615094E-2</v>
      </c>
      <c r="BH12" s="103">
        <v>0.10104747338768499</v>
      </c>
      <c r="BI12" s="103">
        <v>9.9081991192952495E-2</v>
      </c>
    </row>
    <row r="13" spans="1:61" ht="15.75" x14ac:dyDescent="0.25">
      <c r="A13" s="75" t="s">
        <v>21</v>
      </c>
      <c r="B13" s="75" t="str">
        <f>TS_Fractions!$C$10</f>
        <v>Q1B5</v>
      </c>
      <c r="C13" s="75" t="s">
        <v>210</v>
      </c>
      <c r="D13" s="75" t="s">
        <v>206</v>
      </c>
      <c r="E13" s="105">
        <f t="shared" si="2"/>
        <v>5.8900000000000001E-2</v>
      </c>
      <c r="F13" s="103"/>
      <c r="G13" s="105">
        <f t="shared" si="2"/>
        <v>5.1799999999999999E-2</v>
      </c>
      <c r="H13" s="103"/>
      <c r="I13" s="105">
        <f t="shared" si="2"/>
        <v>2.4500000000000001E-2</v>
      </c>
      <c r="J13" s="103"/>
      <c r="K13" s="105">
        <f t="shared" si="2"/>
        <v>5.3400000000000003E-2</v>
      </c>
      <c r="L13" s="103"/>
      <c r="M13" s="105">
        <f t="shared" si="2"/>
        <v>1.2E-2</v>
      </c>
      <c r="N13" s="105">
        <f t="shared" si="2"/>
        <v>8.5800000000000001E-2</v>
      </c>
      <c r="O13" s="103"/>
      <c r="P13" s="105">
        <f t="shared" si="2"/>
        <v>0.1024</v>
      </c>
      <c r="Q13" s="105">
        <f t="shared" si="2"/>
        <v>9.5200000000000007E-2</v>
      </c>
      <c r="R13" s="105">
        <f t="shared" si="2"/>
        <v>8.7800000000000003E-2</v>
      </c>
      <c r="S13" s="105">
        <f t="shared" si="2"/>
        <v>0.10249999999999999</v>
      </c>
      <c r="T13" s="105">
        <f t="shared" si="2"/>
        <v>0.1004</v>
      </c>
      <c r="U13" s="105">
        <f t="shared" si="2"/>
        <v>9.0899999999999995E-2</v>
      </c>
      <c r="V13" s="103"/>
      <c r="W13" s="103"/>
      <c r="X13" s="105">
        <f t="shared" si="3"/>
        <v>0.1089</v>
      </c>
      <c r="Y13" s="105">
        <f t="shared" si="3"/>
        <v>4.4699999999999997E-2</v>
      </c>
      <c r="Z13" s="105">
        <f t="shared" si="3"/>
        <v>9.5699999999999993E-2</v>
      </c>
      <c r="AA13" s="105">
        <f t="shared" si="3"/>
        <v>8.0799999999999997E-2</v>
      </c>
      <c r="AB13" s="105">
        <f t="shared" si="3"/>
        <v>2.5499999999999998E-2</v>
      </c>
      <c r="AC13" s="105">
        <f t="shared" si="3"/>
        <v>6.0600000000000001E-2</v>
      </c>
      <c r="AD13" s="105">
        <f t="shared" si="3"/>
        <v>9.2799999999999994E-2</v>
      </c>
      <c r="AE13" s="105">
        <f t="shared" si="3"/>
        <v>0.1037</v>
      </c>
      <c r="AF13" s="105">
        <f t="shared" si="3"/>
        <v>9.3799999999999994E-2</v>
      </c>
      <c r="AH13" s="86">
        <v>5.8891444214069E-2</v>
      </c>
      <c r="AI13" s="103"/>
      <c r="AJ13" s="103">
        <v>5.1818305270407997E-2</v>
      </c>
      <c r="AK13" s="103"/>
      <c r="AL13" s="103">
        <v>2.45251291977093E-2</v>
      </c>
      <c r="AM13" s="103"/>
      <c r="AN13" s="103">
        <v>5.3438417511509101E-2</v>
      </c>
      <c r="AO13" s="103"/>
      <c r="AP13" s="103">
        <v>1.19949057046664E-2</v>
      </c>
      <c r="AQ13" s="103">
        <v>8.5832190896409699E-2</v>
      </c>
      <c r="AR13" s="103"/>
      <c r="AS13" s="103">
        <v>0.102437495401975</v>
      </c>
      <c r="AT13" s="103">
        <v>9.5179879323205804E-2</v>
      </c>
      <c r="AU13" s="103">
        <v>8.7776321980160499E-2</v>
      </c>
      <c r="AV13" s="103">
        <v>0.10249886767840299</v>
      </c>
      <c r="AW13" s="103">
        <v>0.10044000083704301</v>
      </c>
      <c r="AX13" s="103">
        <v>9.0947157880880994E-2</v>
      </c>
      <c r="AY13" s="103"/>
      <c r="AZ13" s="103"/>
      <c r="BA13" s="103">
        <v>0.108900359622868</v>
      </c>
      <c r="BB13" s="103">
        <v>4.4653534591550803E-2</v>
      </c>
      <c r="BC13" s="103">
        <v>9.5716283784530801E-2</v>
      </c>
      <c r="BD13" s="103">
        <v>8.0786382480465393E-2</v>
      </c>
      <c r="BE13" s="103">
        <v>2.5540843609231301E-2</v>
      </c>
      <c r="BF13" s="103">
        <v>6.0600602984890797E-2</v>
      </c>
      <c r="BG13" s="103">
        <v>9.2816110406850894E-2</v>
      </c>
      <c r="BH13" s="103">
        <v>0.103652439165907</v>
      </c>
      <c r="BI13" s="103">
        <v>9.3830409319705294E-2</v>
      </c>
    </row>
    <row r="14" spans="1:61" ht="15.75" x14ac:dyDescent="0.25">
      <c r="A14" s="75" t="s">
        <v>21</v>
      </c>
      <c r="B14" s="75" t="str">
        <f>TS_Fractions!$C$11</f>
        <v>Q2B1</v>
      </c>
      <c r="C14" s="75" t="s">
        <v>210</v>
      </c>
      <c r="D14" s="75" t="s">
        <v>206</v>
      </c>
      <c r="E14" s="105">
        <f t="shared" si="2"/>
        <v>5.7000000000000002E-2</v>
      </c>
      <c r="F14" s="103"/>
      <c r="G14" s="105">
        <f t="shared" si="2"/>
        <v>5.3800000000000001E-2</v>
      </c>
      <c r="H14" s="103"/>
      <c r="I14" s="105">
        <f t="shared" si="2"/>
        <v>1.89E-2</v>
      </c>
      <c r="J14" s="103"/>
      <c r="K14" s="105">
        <f t="shared" si="2"/>
        <v>5.0999999999999997E-2</v>
      </c>
      <c r="L14" s="103"/>
      <c r="M14" s="105">
        <f t="shared" si="2"/>
        <v>4.5699999999999998E-2</v>
      </c>
      <c r="N14" s="105">
        <f t="shared" si="2"/>
        <v>5.3999999999999999E-2</v>
      </c>
      <c r="O14" s="103"/>
      <c r="P14" s="105">
        <f t="shared" si="2"/>
        <v>4.4200000000000003E-2</v>
      </c>
      <c r="Q14" s="105">
        <f t="shared" si="2"/>
        <v>6.2100000000000002E-2</v>
      </c>
      <c r="R14" s="105">
        <f t="shared" si="2"/>
        <v>6.9900000000000004E-2</v>
      </c>
      <c r="S14" s="105">
        <f t="shared" si="2"/>
        <v>6.25E-2</v>
      </c>
      <c r="T14" s="105">
        <f t="shared" si="2"/>
        <v>7.3200000000000001E-2</v>
      </c>
      <c r="U14" s="105">
        <f t="shared" si="2"/>
        <v>6.6299999999999998E-2</v>
      </c>
      <c r="V14" s="103"/>
      <c r="W14" s="103"/>
      <c r="X14" s="105">
        <f t="shared" si="3"/>
        <v>4.0800000000000003E-2</v>
      </c>
      <c r="Y14" s="105">
        <f t="shared" si="3"/>
        <v>5.0999999999999997E-2</v>
      </c>
      <c r="Z14" s="105">
        <f t="shared" si="3"/>
        <v>7.4899999999999994E-2</v>
      </c>
      <c r="AA14" s="105">
        <f t="shared" si="3"/>
        <v>5.3199999999999997E-2</v>
      </c>
      <c r="AB14" s="105">
        <f t="shared" si="3"/>
        <v>3.9100000000000003E-2</v>
      </c>
      <c r="AC14" s="105">
        <f t="shared" si="3"/>
        <v>4.5199999999999997E-2</v>
      </c>
      <c r="AD14" s="105">
        <f t="shared" si="3"/>
        <v>5.5599999999999997E-2</v>
      </c>
      <c r="AE14" s="105">
        <f t="shared" si="3"/>
        <v>4.41E-2</v>
      </c>
      <c r="AF14" s="105">
        <f t="shared" si="3"/>
        <v>5.0099999999999999E-2</v>
      </c>
      <c r="AH14" s="86">
        <v>5.6952895736995197E-2</v>
      </c>
      <c r="AI14" s="103"/>
      <c r="AJ14" s="103">
        <v>5.3751715687196701E-2</v>
      </c>
      <c r="AK14" s="103"/>
      <c r="AL14" s="103">
        <v>1.8907075605465101E-2</v>
      </c>
      <c r="AM14" s="103"/>
      <c r="AN14" s="103">
        <v>5.1041477216570298E-2</v>
      </c>
      <c r="AO14" s="103"/>
      <c r="AP14" s="103">
        <v>4.5680402905170898E-2</v>
      </c>
      <c r="AQ14" s="103">
        <v>5.3978787850338397E-2</v>
      </c>
      <c r="AR14" s="103"/>
      <c r="AS14" s="103">
        <v>4.4230882415404599E-2</v>
      </c>
      <c r="AT14" s="103">
        <v>6.2096708685890997E-2</v>
      </c>
      <c r="AU14" s="103">
        <v>6.9928972448783003E-2</v>
      </c>
      <c r="AV14" s="103">
        <v>6.2485161616707301E-2</v>
      </c>
      <c r="AW14" s="103">
        <v>7.3154767951246105E-2</v>
      </c>
      <c r="AX14" s="103">
        <v>6.6320391579927501E-2</v>
      </c>
      <c r="AY14" s="103"/>
      <c r="AZ14" s="103"/>
      <c r="BA14" s="103">
        <v>4.08326396693066E-2</v>
      </c>
      <c r="BB14" s="103">
        <v>5.1000447026213099E-2</v>
      </c>
      <c r="BC14" s="103">
        <v>7.4877120836005798E-2</v>
      </c>
      <c r="BD14" s="103">
        <v>5.32281433482076E-2</v>
      </c>
      <c r="BE14" s="103">
        <v>3.9131154270948001E-2</v>
      </c>
      <c r="BF14" s="103">
        <v>4.5192615051719599E-2</v>
      </c>
      <c r="BG14" s="103">
        <v>5.5623594276131297E-2</v>
      </c>
      <c r="BH14" s="103">
        <v>4.4083267344674902E-2</v>
      </c>
      <c r="BI14" s="103">
        <v>5.0103841959723401E-2</v>
      </c>
    </row>
    <row r="15" spans="1:61" ht="15.75" x14ac:dyDescent="0.25">
      <c r="A15" s="75" t="s">
        <v>21</v>
      </c>
      <c r="B15" s="75" t="str">
        <f>TS_Fractions!$C$12</f>
        <v>Q2B2</v>
      </c>
      <c r="C15" s="75" t="s">
        <v>210</v>
      </c>
      <c r="D15" s="75" t="s">
        <v>206</v>
      </c>
      <c r="E15" s="105">
        <f t="shared" si="2"/>
        <v>3.5499999999999997E-2</v>
      </c>
      <c r="F15" s="103"/>
      <c r="G15" s="105">
        <f t="shared" si="2"/>
        <v>4.2099999999999999E-2</v>
      </c>
      <c r="H15" s="103"/>
      <c r="I15" s="105">
        <f t="shared" si="2"/>
        <v>2.12E-2</v>
      </c>
      <c r="J15" s="103"/>
      <c r="K15" s="105">
        <f t="shared" si="2"/>
        <v>0.04</v>
      </c>
      <c r="L15" s="103"/>
      <c r="M15" s="105">
        <f t="shared" si="2"/>
        <v>5.0299999999999997E-2</v>
      </c>
      <c r="N15" s="105">
        <f t="shared" si="2"/>
        <v>4.8399999999999999E-2</v>
      </c>
      <c r="O15" s="103"/>
      <c r="P15" s="105">
        <f t="shared" si="2"/>
        <v>3.1099999999999999E-2</v>
      </c>
      <c r="Q15" s="105">
        <f t="shared" si="2"/>
        <v>3.7900000000000003E-2</v>
      </c>
      <c r="R15" s="105">
        <f t="shared" si="2"/>
        <v>4.9700000000000001E-2</v>
      </c>
      <c r="S15" s="105">
        <f t="shared" si="2"/>
        <v>3.85E-2</v>
      </c>
      <c r="T15" s="105">
        <f t="shared" si="2"/>
        <v>4.8099999999999997E-2</v>
      </c>
      <c r="U15" s="105">
        <f t="shared" si="2"/>
        <v>4.7199999999999999E-2</v>
      </c>
      <c r="V15" s="103"/>
      <c r="W15" s="103"/>
      <c r="X15" s="105">
        <f t="shared" si="3"/>
        <v>3.44E-2</v>
      </c>
      <c r="Y15" s="105">
        <f t="shared" si="3"/>
        <v>4.3499999999999997E-2</v>
      </c>
      <c r="Z15" s="105">
        <f t="shared" si="3"/>
        <v>4.6100000000000002E-2</v>
      </c>
      <c r="AA15" s="105">
        <f t="shared" si="3"/>
        <v>3.7999999999999999E-2</v>
      </c>
      <c r="AB15" s="105">
        <f t="shared" si="3"/>
        <v>5.7099999999999998E-2</v>
      </c>
      <c r="AC15" s="105">
        <f t="shared" si="3"/>
        <v>3.5400000000000001E-2</v>
      </c>
      <c r="AD15" s="105">
        <f t="shared" si="3"/>
        <v>3.7199999999999997E-2</v>
      </c>
      <c r="AE15" s="105">
        <f t="shared" si="3"/>
        <v>3.39E-2</v>
      </c>
      <c r="AF15" s="105">
        <f t="shared" si="3"/>
        <v>4.87E-2</v>
      </c>
      <c r="AH15" s="86">
        <v>3.55073458869134E-2</v>
      </c>
      <c r="AI15" s="103"/>
      <c r="AJ15" s="103">
        <v>4.2054059765614701E-2</v>
      </c>
      <c r="AK15" s="103"/>
      <c r="AL15" s="103">
        <v>2.1189365071845798E-2</v>
      </c>
      <c r="AM15" s="103"/>
      <c r="AN15" s="103">
        <v>3.9996292335929003E-2</v>
      </c>
      <c r="AO15" s="103"/>
      <c r="AP15" s="103">
        <v>5.0344414976024703E-2</v>
      </c>
      <c r="AQ15" s="103">
        <v>4.8433658766207199E-2</v>
      </c>
      <c r="AR15" s="103"/>
      <c r="AS15" s="103">
        <v>3.1061945585460399E-2</v>
      </c>
      <c r="AT15" s="103">
        <v>3.7924077782519001E-2</v>
      </c>
      <c r="AU15" s="103">
        <v>4.9726460539711199E-2</v>
      </c>
      <c r="AV15" s="103">
        <v>3.84600914950637E-2</v>
      </c>
      <c r="AW15" s="103">
        <v>4.8082375403407603E-2</v>
      </c>
      <c r="AX15" s="103">
        <v>4.7227306477915197E-2</v>
      </c>
      <c r="AY15" s="103"/>
      <c r="AZ15" s="103"/>
      <c r="BA15" s="103">
        <v>3.4431126531603899E-2</v>
      </c>
      <c r="BB15" s="103">
        <v>4.34657313603986E-2</v>
      </c>
      <c r="BC15" s="103">
        <v>4.6136142345017103E-2</v>
      </c>
      <c r="BD15" s="103">
        <v>3.7997639547890601E-2</v>
      </c>
      <c r="BE15" s="103">
        <v>5.7124275402221099E-2</v>
      </c>
      <c r="BF15" s="103">
        <v>3.5357911176540899E-2</v>
      </c>
      <c r="BG15" s="103">
        <v>3.71651227642944E-2</v>
      </c>
      <c r="BH15" s="103">
        <v>3.3898177321555097E-2</v>
      </c>
      <c r="BI15" s="103">
        <v>4.8735748839875297E-2</v>
      </c>
    </row>
    <row r="16" spans="1:61" ht="15.75" x14ac:dyDescent="0.25">
      <c r="A16" s="75" t="s">
        <v>21</v>
      </c>
      <c r="B16" s="75" t="str">
        <f>TS_Fractions!$C$13</f>
        <v>Q2B3</v>
      </c>
      <c r="C16" s="75" t="s">
        <v>210</v>
      </c>
      <c r="D16" s="75" t="s">
        <v>206</v>
      </c>
      <c r="E16" s="105">
        <f t="shared" si="2"/>
        <v>4.2599999999999999E-2</v>
      </c>
      <c r="F16" s="103"/>
      <c r="G16" s="105">
        <f t="shared" si="2"/>
        <v>4.9599999999999998E-2</v>
      </c>
      <c r="H16" s="103"/>
      <c r="I16" s="105">
        <f t="shared" si="2"/>
        <v>4.4699999999999997E-2</v>
      </c>
      <c r="J16" s="103"/>
      <c r="K16" s="105">
        <f t="shared" si="2"/>
        <v>5.16E-2</v>
      </c>
      <c r="L16" s="103"/>
      <c r="M16" s="105">
        <f t="shared" si="2"/>
        <v>3.3099999999999997E-2</v>
      </c>
      <c r="N16" s="105">
        <f t="shared" si="2"/>
        <v>5.9299999999999999E-2</v>
      </c>
      <c r="O16" s="103"/>
      <c r="P16" s="105">
        <f t="shared" si="2"/>
        <v>4.9799999999999997E-2</v>
      </c>
      <c r="Q16" s="105">
        <f t="shared" si="2"/>
        <v>3.6999999999999998E-2</v>
      </c>
      <c r="R16" s="105">
        <f t="shared" si="2"/>
        <v>4.0899999999999999E-2</v>
      </c>
      <c r="S16" s="105">
        <f t="shared" si="2"/>
        <v>3.3500000000000002E-2</v>
      </c>
      <c r="T16" s="105">
        <f t="shared" si="2"/>
        <v>3.2000000000000001E-2</v>
      </c>
      <c r="U16" s="105">
        <f t="shared" si="2"/>
        <v>4.2999999999999997E-2</v>
      </c>
      <c r="V16" s="103"/>
      <c r="W16" s="103"/>
      <c r="X16" s="105">
        <f t="shared" si="3"/>
        <v>6.5000000000000002E-2</v>
      </c>
      <c r="Y16" s="105">
        <f t="shared" si="3"/>
        <v>5.21E-2</v>
      </c>
      <c r="Z16" s="105">
        <f t="shared" si="3"/>
        <v>4.6399999999999997E-2</v>
      </c>
      <c r="AA16" s="105">
        <f t="shared" si="3"/>
        <v>4.5999999999999999E-2</v>
      </c>
      <c r="AB16" s="105">
        <f t="shared" si="3"/>
        <v>8.0100000000000005E-2</v>
      </c>
      <c r="AC16" s="105">
        <f t="shared" si="3"/>
        <v>3.9399999999999998E-2</v>
      </c>
      <c r="AD16" s="105">
        <f t="shared" si="3"/>
        <v>4.0300000000000002E-2</v>
      </c>
      <c r="AE16" s="105">
        <f t="shared" si="3"/>
        <v>5.8000000000000003E-2</v>
      </c>
      <c r="AF16" s="105">
        <f t="shared" si="3"/>
        <v>6.0699999999999997E-2</v>
      </c>
      <c r="AH16" s="86">
        <v>4.2599321684025901E-2</v>
      </c>
      <c r="AI16" s="103"/>
      <c r="AJ16" s="103">
        <v>4.9607991955082101E-2</v>
      </c>
      <c r="AK16" s="103"/>
      <c r="AL16" s="103">
        <v>4.4680612348334703E-2</v>
      </c>
      <c r="AM16" s="103"/>
      <c r="AN16" s="103">
        <v>5.1569739684659201E-2</v>
      </c>
      <c r="AO16" s="103"/>
      <c r="AP16" s="103">
        <v>3.3137795740614998E-2</v>
      </c>
      <c r="AQ16" s="103">
        <v>5.9272371470439497E-2</v>
      </c>
      <c r="AR16" s="103"/>
      <c r="AS16" s="103">
        <v>4.9834602642677299E-2</v>
      </c>
      <c r="AT16" s="103">
        <v>3.69849380635556E-2</v>
      </c>
      <c r="AU16" s="103">
        <v>4.0916036169038897E-2</v>
      </c>
      <c r="AV16" s="103">
        <v>3.3528963395839398E-2</v>
      </c>
      <c r="AW16" s="103">
        <v>3.2037180109914597E-2</v>
      </c>
      <c r="AX16" s="103">
        <v>4.29630187652731E-2</v>
      </c>
      <c r="AY16" s="103"/>
      <c r="AZ16" s="103"/>
      <c r="BA16" s="103">
        <v>6.5030091267842094E-2</v>
      </c>
      <c r="BB16" s="103">
        <v>5.2104036520078598E-2</v>
      </c>
      <c r="BC16" s="103">
        <v>4.63579681131044E-2</v>
      </c>
      <c r="BD16" s="103">
        <v>4.6010482941278297E-2</v>
      </c>
      <c r="BE16" s="103">
        <v>8.0111343227901893E-2</v>
      </c>
      <c r="BF16" s="103">
        <v>3.9416771667137099E-2</v>
      </c>
      <c r="BG16" s="103">
        <v>4.0323203510784299E-2</v>
      </c>
      <c r="BH16" s="103">
        <v>5.7957104245145503E-2</v>
      </c>
      <c r="BI16" s="103">
        <v>6.0720765243221897E-2</v>
      </c>
    </row>
    <row r="17" spans="1:61" ht="15.75" x14ac:dyDescent="0.25">
      <c r="A17" s="75" t="s">
        <v>21</v>
      </c>
      <c r="B17" s="75" t="str">
        <f>TS_Fractions!$C$14</f>
        <v>Q2B4</v>
      </c>
      <c r="C17" s="75" t="s">
        <v>210</v>
      </c>
      <c r="D17" s="75" t="s">
        <v>206</v>
      </c>
      <c r="E17" s="105">
        <f t="shared" si="2"/>
        <v>4.6800000000000001E-2</v>
      </c>
      <c r="F17" s="103"/>
      <c r="G17" s="105">
        <f t="shared" si="2"/>
        <v>5.0799999999999998E-2</v>
      </c>
      <c r="H17" s="103"/>
      <c r="I17" s="105">
        <f t="shared" si="2"/>
        <v>5.4199999999999998E-2</v>
      </c>
      <c r="J17" s="103"/>
      <c r="K17" s="105">
        <f t="shared" si="2"/>
        <v>5.2699999999999997E-2</v>
      </c>
      <c r="L17" s="103"/>
      <c r="M17" s="105">
        <f t="shared" si="2"/>
        <v>1.23E-2</v>
      </c>
      <c r="N17" s="105">
        <f t="shared" si="2"/>
        <v>4.2599999999999999E-2</v>
      </c>
      <c r="O17" s="103"/>
      <c r="P17" s="105">
        <f t="shared" si="2"/>
        <v>5.9200000000000003E-2</v>
      </c>
      <c r="Q17" s="105">
        <f t="shared" si="2"/>
        <v>4.5400000000000003E-2</v>
      </c>
      <c r="R17" s="105">
        <f t="shared" si="2"/>
        <v>4.2599999999999999E-2</v>
      </c>
      <c r="S17" s="105">
        <f t="shared" si="2"/>
        <v>4.0899999999999999E-2</v>
      </c>
      <c r="T17" s="105">
        <f t="shared" si="2"/>
        <v>3.7400000000000003E-2</v>
      </c>
      <c r="U17" s="105">
        <f t="shared" si="2"/>
        <v>4.6100000000000002E-2</v>
      </c>
      <c r="V17" s="103"/>
      <c r="W17" s="103"/>
      <c r="X17" s="105">
        <f t="shared" si="3"/>
        <v>7.5499999999999998E-2</v>
      </c>
      <c r="Y17" s="105">
        <f t="shared" si="3"/>
        <v>4.4900000000000002E-2</v>
      </c>
      <c r="Z17" s="105">
        <f t="shared" si="3"/>
        <v>5.8400000000000001E-2</v>
      </c>
      <c r="AA17" s="105">
        <f t="shared" si="3"/>
        <v>5.0099999999999999E-2</v>
      </c>
      <c r="AB17" s="105">
        <f t="shared" si="3"/>
        <v>1.4800000000000001E-2</v>
      </c>
      <c r="AC17" s="105">
        <f t="shared" si="3"/>
        <v>4.0599999999999997E-2</v>
      </c>
      <c r="AD17" s="105">
        <f t="shared" si="3"/>
        <v>4.5199999999999997E-2</v>
      </c>
      <c r="AE17" s="105">
        <f t="shared" si="3"/>
        <v>6.6400000000000001E-2</v>
      </c>
      <c r="AF17" s="105">
        <f t="shared" si="3"/>
        <v>3.4099999999999998E-2</v>
      </c>
      <c r="AH17" s="86">
        <v>4.6756839097799499E-2</v>
      </c>
      <c r="AI17" s="103"/>
      <c r="AJ17" s="103">
        <v>5.0781011515456401E-2</v>
      </c>
      <c r="AK17" s="103"/>
      <c r="AL17" s="103">
        <v>5.4229231655003401E-2</v>
      </c>
      <c r="AM17" s="103"/>
      <c r="AN17" s="103">
        <v>5.2731588341828901E-2</v>
      </c>
      <c r="AO17" s="103"/>
      <c r="AP17" s="103">
        <v>1.22617668899329E-2</v>
      </c>
      <c r="AQ17" s="103">
        <v>4.2615653551213599E-2</v>
      </c>
      <c r="AR17" s="103"/>
      <c r="AS17" s="103">
        <v>5.91959709027624E-2</v>
      </c>
      <c r="AT17" s="103">
        <v>4.5437717778645997E-2</v>
      </c>
      <c r="AU17" s="103">
        <v>4.2606488537593003E-2</v>
      </c>
      <c r="AV17" s="103">
        <v>4.0880723495565097E-2</v>
      </c>
      <c r="AW17" s="103">
        <v>3.7356537707569103E-2</v>
      </c>
      <c r="AX17" s="103">
        <v>4.6123443694557197E-2</v>
      </c>
      <c r="AY17" s="103"/>
      <c r="AZ17" s="103"/>
      <c r="BA17" s="103">
        <v>7.5542628066806602E-2</v>
      </c>
      <c r="BB17" s="103">
        <v>4.48981364868727E-2</v>
      </c>
      <c r="BC17" s="103">
        <v>5.8445437249934597E-2</v>
      </c>
      <c r="BD17" s="103">
        <v>5.0110894303256298E-2</v>
      </c>
      <c r="BE17" s="103">
        <v>1.47559176332752E-2</v>
      </c>
      <c r="BF17" s="103">
        <v>4.0588036318945697E-2</v>
      </c>
      <c r="BG17" s="103">
        <v>4.51962097015133E-2</v>
      </c>
      <c r="BH17" s="103">
        <v>6.6362571235906401E-2</v>
      </c>
      <c r="BI17" s="103">
        <v>3.4077150520659898E-2</v>
      </c>
    </row>
    <row r="18" spans="1:61" ht="15.75" x14ac:dyDescent="0.25">
      <c r="A18" s="75" t="s">
        <v>21</v>
      </c>
      <c r="B18" s="75" t="str">
        <f>TS_Fractions!$C$15</f>
        <v>Q2B5</v>
      </c>
      <c r="C18" s="75" t="s">
        <v>210</v>
      </c>
      <c r="D18" s="75" t="s">
        <v>206</v>
      </c>
      <c r="E18" s="105">
        <f t="shared" si="2"/>
        <v>5.3800000000000001E-2</v>
      </c>
      <c r="F18" s="103"/>
      <c r="G18" s="105">
        <f t="shared" si="2"/>
        <v>5.28E-2</v>
      </c>
      <c r="H18" s="103"/>
      <c r="I18" s="105">
        <f t="shared" si="2"/>
        <v>4.8300000000000003E-2</v>
      </c>
      <c r="J18" s="103"/>
      <c r="K18" s="105">
        <f t="shared" si="2"/>
        <v>5.3100000000000001E-2</v>
      </c>
      <c r="L18" s="103"/>
      <c r="M18" s="105">
        <f t="shared" si="2"/>
        <v>2.6599999999999999E-2</v>
      </c>
      <c r="N18" s="105">
        <f t="shared" si="2"/>
        <v>4.0899999999999999E-2</v>
      </c>
      <c r="O18" s="103"/>
      <c r="P18" s="105">
        <f t="shared" si="2"/>
        <v>6.1600000000000002E-2</v>
      </c>
      <c r="Q18" s="105">
        <f t="shared" si="2"/>
        <v>5.7000000000000002E-2</v>
      </c>
      <c r="R18" s="105">
        <f t="shared" si="2"/>
        <v>6.2E-2</v>
      </c>
      <c r="S18" s="105">
        <f t="shared" si="2"/>
        <v>5.4899999999999997E-2</v>
      </c>
      <c r="T18" s="105">
        <f t="shared" si="2"/>
        <v>6.2600000000000003E-2</v>
      </c>
      <c r="U18" s="105">
        <f t="shared" si="2"/>
        <v>6.08E-2</v>
      </c>
      <c r="V18" s="103"/>
      <c r="W18" s="103"/>
      <c r="X18" s="105">
        <f t="shared" si="3"/>
        <v>6.8900000000000003E-2</v>
      </c>
      <c r="Y18" s="105">
        <f t="shared" si="3"/>
        <v>4.6899999999999997E-2</v>
      </c>
      <c r="Z18" s="105">
        <f t="shared" si="3"/>
        <v>7.1199999999999999E-2</v>
      </c>
      <c r="AA18" s="105">
        <f t="shared" si="3"/>
        <v>5.2600000000000001E-2</v>
      </c>
      <c r="AB18" s="105">
        <f t="shared" si="3"/>
        <v>1.0699999999999999E-2</v>
      </c>
      <c r="AC18" s="105">
        <f t="shared" si="3"/>
        <v>4.3499999999999997E-2</v>
      </c>
      <c r="AD18" s="105">
        <f t="shared" si="3"/>
        <v>5.2699999999999997E-2</v>
      </c>
      <c r="AE18" s="105">
        <f t="shared" si="3"/>
        <v>6.4799999999999996E-2</v>
      </c>
      <c r="AF18" s="105">
        <f t="shared" si="3"/>
        <v>3.0800000000000001E-2</v>
      </c>
      <c r="AH18" s="86">
        <v>5.3838395279089797E-2</v>
      </c>
      <c r="AI18" s="103"/>
      <c r="AJ18" s="103">
        <v>5.2791465735200299E-2</v>
      </c>
      <c r="AK18" s="103"/>
      <c r="AL18" s="103">
        <v>4.8337245192453901E-2</v>
      </c>
      <c r="AM18" s="103"/>
      <c r="AN18" s="103">
        <v>5.3134785642771201E-2</v>
      </c>
      <c r="AO18" s="103"/>
      <c r="AP18" s="103">
        <v>2.6574051698913598E-2</v>
      </c>
      <c r="AQ18" s="103">
        <v>4.0881742325806297E-2</v>
      </c>
      <c r="AR18" s="103"/>
      <c r="AS18" s="103">
        <v>6.1623408048198401E-2</v>
      </c>
      <c r="AT18" s="103">
        <v>5.6988525553289801E-2</v>
      </c>
      <c r="AU18" s="103">
        <v>6.2020917320317101E-2</v>
      </c>
      <c r="AV18" s="103">
        <v>5.4912936520864E-2</v>
      </c>
      <c r="AW18" s="103">
        <v>6.2626035565123306E-2</v>
      </c>
      <c r="AX18" s="103">
        <v>6.0798476137433999E-2</v>
      </c>
      <c r="AY18" s="103"/>
      <c r="AZ18" s="103"/>
      <c r="BA18" s="103">
        <v>6.8855528355477494E-2</v>
      </c>
      <c r="BB18" s="103">
        <v>4.6938754604609403E-2</v>
      </c>
      <c r="BC18" s="103">
        <v>7.1204265517346904E-2</v>
      </c>
      <c r="BD18" s="103">
        <v>5.2603275406593097E-2</v>
      </c>
      <c r="BE18" s="103">
        <v>1.07433114218956E-2</v>
      </c>
      <c r="BF18" s="103">
        <v>4.3491195095672501E-2</v>
      </c>
      <c r="BG18" s="103">
        <v>5.2677034202236898E-2</v>
      </c>
      <c r="BH18" s="103">
        <v>6.4823197577845604E-2</v>
      </c>
      <c r="BI18" s="103">
        <v>3.0760635086304201E-2</v>
      </c>
    </row>
    <row r="19" spans="1:61" ht="15.75" x14ac:dyDescent="0.25">
      <c r="A19" s="75" t="s">
        <v>21</v>
      </c>
      <c r="B19" s="75" t="str">
        <f>TS_Fractions!$C$16</f>
        <v>Q3B1</v>
      </c>
      <c r="C19" s="75" t="s">
        <v>210</v>
      </c>
      <c r="D19" s="75" t="s">
        <v>206</v>
      </c>
      <c r="E19" s="105">
        <f t="shared" si="2"/>
        <v>6.5000000000000002E-2</v>
      </c>
      <c r="F19" s="103"/>
      <c r="G19" s="105">
        <f t="shared" si="2"/>
        <v>5.6099999999999997E-2</v>
      </c>
      <c r="H19" s="103"/>
      <c r="I19" s="105">
        <f t="shared" si="2"/>
        <v>6.5299999999999997E-2</v>
      </c>
      <c r="J19" s="103"/>
      <c r="K19" s="105">
        <f t="shared" si="2"/>
        <v>5.1799999999999999E-2</v>
      </c>
      <c r="L19" s="103"/>
      <c r="M19" s="105">
        <f t="shared" si="2"/>
        <v>0.16159999999999999</v>
      </c>
      <c r="N19" s="105">
        <f t="shared" si="2"/>
        <v>1.9300000000000001E-2</v>
      </c>
      <c r="O19" s="103"/>
      <c r="P19" s="105">
        <f t="shared" si="2"/>
        <v>2.1899999999999999E-2</v>
      </c>
      <c r="Q19" s="105">
        <f t="shared" si="2"/>
        <v>2.29E-2</v>
      </c>
      <c r="R19" s="105">
        <f t="shared" si="2"/>
        <v>3.4799999999999998E-2</v>
      </c>
      <c r="S19" s="105">
        <f t="shared" si="2"/>
        <v>1.8100000000000002E-2</v>
      </c>
      <c r="T19" s="105">
        <f t="shared" si="2"/>
        <v>2.5700000000000001E-2</v>
      </c>
      <c r="U19" s="105">
        <f t="shared" si="2"/>
        <v>2.64E-2</v>
      </c>
      <c r="V19" s="103"/>
      <c r="W19" s="103"/>
      <c r="X19" s="105">
        <f t="shared" si="3"/>
        <v>1.5299999999999999E-2</v>
      </c>
      <c r="Y19" s="105">
        <f t="shared" si="3"/>
        <v>6.5000000000000002E-2</v>
      </c>
      <c r="Z19" s="105">
        <f t="shared" si="3"/>
        <v>2.2800000000000001E-2</v>
      </c>
      <c r="AA19" s="105">
        <f t="shared" si="3"/>
        <v>4.5600000000000002E-2</v>
      </c>
      <c r="AB19" s="105">
        <f t="shared" si="3"/>
        <v>3.39E-2</v>
      </c>
      <c r="AC19" s="105">
        <f t="shared" si="3"/>
        <v>4.6199999999999998E-2</v>
      </c>
      <c r="AD19" s="105">
        <f t="shared" si="3"/>
        <v>2.24E-2</v>
      </c>
      <c r="AE19" s="105">
        <f t="shared" si="3"/>
        <v>1.5900000000000001E-2</v>
      </c>
      <c r="AF19" s="105">
        <f t="shared" si="3"/>
        <v>1.23E-2</v>
      </c>
      <c r="AH19" s="86">
        <v>6.5023955148270196E-2</v>
      </c>
      <c r="AI19" s="103"/>
      <c r="AJ19" s="103">
        <v>5.6086552946988E-2</v>
      </c>
      <c r="AK19" s="103"/>
      <c r="AL19" s="103">
        <v>6.5255482838227297E-2</v>
      </c>
      <c r="AM19" s="103"/>
      <c r="AN19" s="103">
        <v>5.1809831657132398E-2</v>
      </c>
      <c r="AO19" s="103"/>
      <c r="AP19" s="103">
        <v>0.16156158112107399</v>
      </c>
      <c r="AQ19" s="103">
        <v>1.9273334554816099E-2</v>
      </c>
      <c r="AR19" s="103"/>
      <c r="AS19" s="103">
        <v>2.1856629222421299E-2</v>
      </c>
      <c r="AT19" s="103">
        <v>2.2867984932970899E-2</v>
      </c>
      <c r="AU19" s="103">
        <v>3.4822574215815902E-2</v>
      </c>
      <c r="AV19" s="103">
        <v>1.80548095668587E-2</v>
      </c>
      <c r="AW19" s="103">
        <v>2.5682048551579701E-2</v>
      </c>
      <c r="AX19" s="103">
        <v>2.6351983216473401E-2</v>
      </c>
      <c r="AY19" s="103"/>
      <c r="AZ19" s="103"/>
      <c r="BA19" s="103">
        <v>1.53079625244909E-2</v>
      </c>
      <c r="BB19" s="103">
        <v>6.5004290988521396E-2</v>
      </c>
      <c r="BC19" s="103">
        <v>2.2841722630800899E-2</v>
      </c>
      <c r="BD19" s="103">
        <v>4.5614096567035897E-2</v>
      </c>
      <c r="BE19" s="103">
        <v>3.3891785183455501E-2</v>
      </c>
      <c r="BF19" s="103">
        <v>4.62390053189419E-2</v>
      </c>
      <c r="BG19" s="103">
        <v>2.2416771379452999E-2</v>
      </c>
      <c r="BH19" s="103">
        <v>1.5884287929455999E-2</v>
      </c>
      <c r="BI19" s="103">
        <v>1.23473554648845E-2</v>
      </c>
    </row>
    <row r="20" spans="1:61" ht="15.75" x14ac:dyDescent="0.25">
      <c r="A20" s="75" t="s">
        <v>21</v>
      </c>
      <c r="B20" s="75" t="str">
        <f>TS_Fractions!$C$17</f>
        <v>Q3B2</v>
      </c>
      <c r="C20" s="75" t="s">
        <v>210</v>
      </c>
      <c r="D20" s="75" t="s">
        <v>206</v>
      </c>
      <c r="E20" s="105">
        <f t="shared" si="2"/>
        <v>3.7400000000000003E-2</v>
      </c>
      <c r="F20" s="103"/>
      <c r="G20" s="105">
        <f t="shared" si="2"/>
        <v>4.36E-2</v>
      </c>
      <c r="H20" s="103"/>
      <c r="I20" s="105">
        <f t="shared" si="2"/>
        <v>6.0699999999999997E-2</v>
      </c>
      <c r="J20" s="103"/>
      <c r="K20" s="105">
        <f t="shared" si="2"/>
        <v>4.0899999999999999E-2</v>
      </c>
      <c r="L20" s="103"/>
      <c r="M20" s="105">
        <f t="shared" si="2"/>
        <v>0.16689999999999999</v>
      </c>
      <c r="N20" s="105">
        <f t="shared" si="2"/>
        <v>1.84E-2</v>
      </c>
      <c r="O20" s="103"/>
      <c r="P20" s="105">
        <f t="shared" si="2"/>
        <v>1.6899999999999998E-2</v>
      </c>
      <c r="Q20" s="105">
        <f t="shared" si="2"/>
        <v>1.5699999999999999E-2</v>
      </c>
      <c r="R20" s="105">
        <f t="shared" si="2"/>
        <v>1.8200000000000001E-2</v>
      </c>
      <c r="S20" s="105">
        <f t="shared" si="2"/>
        <v>9.4000000000000004E-3</v>
      </c>
      <c r="T20" s="105">
        <f t="shared" si="2"/>
        <v>1.26E-2</v>
      </c>
      <c r="U20" s="105">
        <f t="shared" si="2"/>
        <v>1.38E-2</v>
      </c>
      <c r="V20" s="103"/>
      <c r="W20" s="103"/>
      <c r="X20" s="105">
        <f t="shared" si="3"/>
        <v>1.2500000000000001E-2</v>
      </c>
      <c r="Y20" s="105">
        <f t="shared" si="3"/>
        <v>5.4600000000000003E-2</v>
      </c>
      <c r="Z20" s="105">
        <f t="shared" si="3"/>
        <v>1.72E-2</v>
      </c>
      <c r="AA20" s="105">
        <f t="shared" si="3"/>
        <v>3.2300000000000002E-2</v>
      </c>
      <c r="AB20" s="105">
        <f t="shared" si="3"/>
        <v>4.3299999999999998E-2</v>
      </c>
      <c r="AC20" s="105">
        <f t="shared" si="3"/>
        <v>3.61E-2</v>
      </c>
      <c r="AD20" s="105">
        <f t="shared" si="3"/>
        <v>1.41E-2</v>
      </c>
      <c r="AE20" s="105">
        <f t="shared" si="3"/>
        <v>1.26E-2</v>
      </c>
      <c r="AF20" s="105">
        <f t="shared" si="3"/>
        <v>1.2200000000000001E-2</v>
      </c>
      <c r="AH20" s="86">
        <v>3.7389927288828E-2</v>
      </c>
      <c r="AI20" s="103"/>
      <c r="AJ20" s="103">
        <v>4.3568380030995599E-2</v>
      </c>
      <c r="AK20" s="103"/>
      <c r="AL20" s="103">
        <v>6.0728789946330998E-2</v>
      </c>
      <c r="AM20" s="103"/>
      <c r="AN20" s="103">
        <v>4.0947931152963003E-2</v>
      </c>
      <c r="AO20" s="103"/>
      <c r="AP20" s="103">
        <v>0.16691638952707799</v>
      </c>
      <c r="AQ20" s="103">
        <v>1.83691784236545E-2</v>
      </c>
      <c r="AR20" s="103"/>
      <c r="AS20" s="103">
        <v>1.68843720526691E-2</v>
      </c>
      <c r="AT20" s="103">
        <v>1.57250756026606E-2</v>
      </c>
      <c r="AU20" s="103">
        <v>1.815107855775E-2</v>
      </c>
      <c r="AV20" s="103">
        <v>9.42971074867671E-3</v>
      </c>
      <c r="AW20" s="103">
        <v>1.25557528691372E-2</v>
      </c>
      <c r="AX20" s="103">
        <v>1.38095557273564E-2</v>
      </c>
      <c r="AY20" s="103"/>
      <c r="AZ20" s="103"/>
      <c r="BA20" s="103">
        <v>1.24577303707231E-2</v>
      </c>
      <c r="BB20" s="103">
        <v>5.4579785918263998E-2</v>
      </c>
      <c r="BC20" s="103">
        <v>1.71939009458912E-2</v>
      </c>
      <c r="BD20" s="103">
        <v>3.2326873661909998E-2</v>
      </c>
      <c r="BE20" s="103">
        <v>4.3285924046294798E-2</v>
      </c>
      <c r="BF20" s="103">
        <v>3.6118200954660298E-2</v>
      </c>
      <c r="BG20" s="103">
        <v>1.4129242125163E-2</v>
      </c>
      <c r="BH20" s="103">
        <v>1.25592091555932E-2</v>
      </c>
      <c r="BI20" s="103">
        <v>1.21810897752479E-2</v>
      </c>
    </row>
    <row r="21" spans="1:61" ht="15.75" x14ac:dyDescent="0.25">
      <c r="A21" s="75" t="s">
        <v>21</v>
      </c>
      <c r="B21" s="75" t="str">
        <f>TS_Fractions!$C$18</f>
        <v>Q3B3</v>
      </c>
      <c r="C21" s="75" t="s">
        <v>210</v>
      </c>
      <c r="D21" s="75" t="s">
        <v>206</v>
      </c>
      <c r="E21" s="105">
        <f t="shared" si="2"/>
        <v>4.4400000000000002E-2</v>
      </c>
      <c r="F21" s="103"/>
      <c r="G21" s="105">
        <f t="shared" si="2"/>
        <v>5.04E-2</v>
      </c>
      <c r="H21" s="103"/>
      <c r="I21" s="105">
        <f t="shared" si="2"/>
        <v>9.4100000000000003E-2</v>
      </c>
      <c r="J21" s="103"/>
      <c r="K21" s="105">
        <f t="shared" si="2"/>
        <v>5.2400000000000002E-2</v>
      </c>
      <c r="L21" s="103"/>
      <c r="M21" s="105">
        <f t="shared" si="2"/>
        <v>0.1116</v>
      </c>
      <c r="N21" s="105">
        <f t="shared" si="2"/>
        <v>2.1999999999999999E-2</v>
      </c>
      <c r="O21" s="103"/>
      <c r="P21" s="105">
        <f t="shared" si="2"/>
        <v>2.2700000000000001E-2</v>
      </c>
      <c r="Q21" s="105">
        <f t="shared" si="2"/>
        <v>1.83E-2</v>
      </c>
      <c r="R21" s="105">
        <f t="shared" si="2"/>
        <v>1.11E-2</v>
      </c>
      <c r="S21" s="105">
        <f t="shared" si="2"/>
        <v>9.9000000000000008E-3</v>
      </c>
      <c r="T21" s="105">
        <f t="shared" si="2"/>
        <v>9.4000000000000004E-3</v>
      </c>
      <c r="U21" s="105">
        <f t="shared" si="2"/>
        <v>1.12E-2</v>
      </c>
      <c r="V21" s="103"/>
      <c r="W21" s="103"/>
      <c r="X21" s="105">
        <f t="shared" si="3"/>
        <v>1.72E-2</v>
      </c>
      <c r="Y21" s="105">
        <f t="shared" si="3"/>
        <v>6.6400000000000001E-2</v>
      </c>
      <c r="Z21" s="105">
        <f t="shared" si="3"/>
        <v>2.0799999999999999E-2</v>
      </c>
      <c r="AA21" s="105">
        <f t="shared" si="3"/>
        <v>3.9100000000000003E-2</v>
      </c>
      <c r="AB21" s="105">
        <f t="shared" si="3"/>
        <v>6.1499999999999999E-2</v>
      </c>
      <c r="AC21" s="105">
        <f t="shared" si="3"/>
        <v>4.2299999999999997E-2</v>
      </c>
      <c r="AD21" s="105">
        <f t="shared" si="3"/>
        <v>1.61E-2</v>
      </c>
      <c r="AE21" s="105">
        <f t="shared" si="3"/>
        <v>1.66E-2</v>
      </c>
      <c r="AF21" s="105">
        <f t="shared" si="3"/>
        <v>1.52E-2</v>
      </c>
      <c r="AH21" s="86">
        <v>4.4433653019762598E-2</v>
      </c>
      <c r="AI21" s="103"/>
      <c r="AJ21" s="103">
        <v>5.04002728919829E-2</v>
      </c>
      <c r="AK21" s="103"/>
      <c r="AL21" s="103">
        <v>9.4100386286808002E-2</v>
      </c>
      <c r="AM21" s="103"/>
      <c r="AN21" s="103">
        <v>5.2366691952686902E-2</v>
      </c>
      <c r="AO21" s="103"/>
      <c r="AP21" s="103">
        <v>0.111649495987379</v>
      </c>
      <c r="AQ21" s="103">
        <v>2.20131304182264E-2</v>
      </c>
      <c r="AR21" s="103"/>
      <c r="AS21" s="103">
        <v>2.2731187265236898E-2</v>
      </c>
      <c r="AT21" s="103">
        <v>1.83133970282458E-2</v>
      </c>
      <c r="AU21" s="103">
        <v>1.11125928969515E-2</v>
      </c>
      <c r="AV21" s="103">
        <v>9.9354900542776205E-3</v>
      </c>
      <c r="AW21" s="103">
        <v>9.4106037132801502E-3</v>
      </c>
      <c r="AX21" s="103">
        <v>1.11977230924471E-2</v>
      </c>
      <c r="AY21" s="103"/>
      <c r="AZ21" s="103"/>
      <c r="BA21" s="103">
        <v>1.7202553354153199E-2</v>
      </c>
      <c r="BB21" s="103">
        <v>6.6406788675692802E-2</v>
      </c>
      <c r="BC21" s="103">
        <v>2.08362885313811E-2</v>
      </c>
      <c r="BD21" s="103">
        <v>3.9121667423679701E-2</v>
      </c>
      <c r="BE21" s="103">
        <v>6.1514608086233102E-2</v>
      </c>
      <c r="BF21" s="103">
        <v>4.2300433256621799E-2</v>
      </c>
      <c r="BG21" s="103">
        <v>1.60649707227263E-2</v>
      </c>
      <c r="BH21" s="103">
        <v>1.6635949304347801E-2</v>
      </c>
      <c r="BI21" s="103">
        <v>1.5194435421820199E-2</v>
      </c>
    </row>
    <row r="22" spans="1:61" ht="15.75" x14ac:dyDescent="0.25">
      <c r="A22" s="75" t="s">
        <v>21</v>
      </c>
      <c r="B22" s="75" t="str">
        <f>TS_Fractions!$C$19</f>
        <v>Q3B4</v>
      </c>
      <c r="C22" s="75" t="s">
        <v>210</v>
      </c>
      <c r="D22" s="75" t="s">
        <v>206</v>
      </c>
      <c r="E22" s="105">
        <f t="shared" si="2"/>
        <v>4.9000000000000002E-2</v>
      </c>
      <c r="F22" s="103"/>
      <c r="G22" s="105">
        <f t="shared" si="2"/>
        <v>5.1799999999999999E-2</v>
      </c>
      <c r="H22" s="103"/>
      <c r="I22" s="105">
        <f t="shared" si="2"/>
        <v>0.10249999999999999</v>
      </c>
      <c r="J22" s="103"/>
      <c r="K22" s="105">
        <f t="shared" si="2"/>
        <v>5.3100000000000001E-2</v>
      </c>
      <c r="L22" s="103"/>
      <c r="M22" s="105">
        <f t="shared" si="2"/>
        <v>2.1999999999999999E-2</v>
      </c>
      <c r="N22" s="105">
        <f t="shared" si="2"/>
        <v>1.7000000000000001E-2</v>
      </c>
      <c r="O22" s="103"/>
      <c r="P22" s="105">
        <f t="shared" si="2"/>
        <v>2.47E-2</v>
      </c>
      <c r="Q22" s="105">
        <f t="shared" si="2"/>
        <v>1.95E-2</v>
      </c>
      <c r="R22" s="105">
        <f t="shared" si="2"/>
        <v>1.14E-2</v>
      </c>
      <c r="S22" s="105">
        <f t="shared" si="2"/>
        <v>1.09E-2</v>
      </c>
      <c r="T22" s="105">
        <f t="shared" si="2"/>
        <v>9.7999999999999997E-3</v>
      </c>
      <c r="U22" s="105">
        <f t="shared" si="2"/>
        <v>1.1900000000000001E-2</v>
      </c>
      <c r="V22" s="103"/>
      <c r="W22" s="103"/>
      <c r="X22" s="105">
        <f t="shared" si="3"/>
        <v>1.8599999999999998E-2</v>
      </c>
      <c r="Y22" s="105">
        <f t="shared" si="3"/>
        <v>5.3600000000000002E-2</v>
      </c>
      <c r="Z22" s="105">
        <f t="shared" si="3"/>
        <v>2.18E-2</v>
      </c>
      <c r="AA22" s="105">
        <f t="shared" si="3"/>
        <v>4.3099999999999999E-2</v>
      </c>
      <c r="AB22" s="105">
        <f t="shared" si="3"/>
        <v>1.46E-2</v>
      </c>
      <c r="AC22" s="105">
        <f t="shared" si="3"/>
        <v>4.3400000000000001E-2</v>
      </c>
      <c r="AD22" s="105">
        <f t="shared" si="3"/>
        <v>1.7999999999999999E-2</v>
      </c>
      <c r="AE22" s="105">
        <f t="shared" si="3"/>
        <v>1.78E-2</v>
      </c>
      <c r="AF22" s="105">
        <f t="shared" si="3"/>
        <v>1.0800000000000001E-2</v>
      </c>
      <c r="AH22" s="86">
        <v>4.8958474770688702E-2</v>
      </c>
      <c r="AI22" s="103"/>
      <c r="AJ22" s="103">
        <v>5.1847383557591602E-2</v>
      </c>
      <c r="AK22" s="103"/>
      <c r="AL22" s="103">
        <v>0.102474039407947</v>
      </c>
      <c r="AM22" s="103"/>
      <c r="AN22" s="103">
        <v>5.3119318692186203E-2</v>
      </c>
      <c r="AO22" s="103"/>
      <c r="AP22" s="103">
        <v>2.2016846048528601E-2</v>
      </c>
      <c r="AQ22" s="103">
        <v>1.7002290879207901E-2</v>
      </c>
      <c r="AR22" s="103"/>
      <c r="AS22" s="103">
        <v>2.4660723446235901E-2</v>
      </c>
      <c r="AT22" s="103">
        <v>1.94741557248044E-2</v>
      </c>
      <c r="AU22" s="103">
        <v>1.1423883421959401E-2</v>
      </c>
      <c r="AV22" s="103">
        <v>1.0937367860182E-2</v>
      </c>
      <c r="AW22" s="103">
        <v>9.7881532890241093E-3</v>
      </c>
      <c r="AX22" s="103">
        <v>1.19450674831181E-2</v>
      </c>
      <c r="AY22" s="103"/>
      <c r="AZ22" s="103"/>
      <c r="BA22" s="103">
        <v>1.85557329036912E-2</v>
      </c>
      <c r="BB22" s="103">
        <v>5.3597565710050601E-2</v>
      </c>
      <c r="BC22" s="103">
        <v>2.17945337132842E-2</v>
      </c>
      <c r="BD22" s="103">
        <v>4.3054459200786599E-2</v>
      </c>
      <c r="BE22" s="103">
        <v>1.45962101518237E-2</v>
      </c>
      <c r="BF22" s="103">
        <v>4.3395035545344601E-2</v>
      </c>
      <c r="BG22" s="103">
        <v>1.8010748563709801E-2</v>
      </c>
      <c r="BH22" s="103">
        <v>1.7842153547139201E-2</v>
      </c>
      <c r="BI22" s="103">
        <v>1.0848099966270701E-2</v>
      </c>
    </row>
    <row r="23" spans="1:61" ht="15.75" x14ac:dyDescent="0.25">
      <c r="A23" s="75" t="s">
        <v>21</v>
      </c>
      <c r="B23" s="75" t="str">
        <f>TS_Fractions!$C$20</f>
        <v>Q3B5</v>
      </c>
      <c r="C23" s="75" t="s">
        <v>210</v>
      </c>
      <c r="D23" s="75" t="s">
        <v>206</v>
      </c>
      <c r="E23" s="105">
        <f t="shared" si="2"/>
        <v>5.9499999999999997E-2</v>
      </c>
      <c r="F23" s="103"/>
      <c r="G23" s="105">
        <f t="shared" si="2"/>
        <v>5.4699999999999999E-2</v>
      </c>
      <c r="H23" s="103"/>
      <c r="I23" s="105">
        <f t="shared" si="2"/>
        <v>0.10009999999999999</v>
      </c>
      <c r="J23" s="103"/>
      <c r="K23" s="105">
        <f t="shared" si="2"/>
        <v>5.3499999999999999E-2</v>
      </c>
      <c r="L23" s="103"/>
      <c r="M23" s="105">
        <f t="shared" si="2"/>
        <v>8.14E-2</v>
      </c>
      <c r="N23" s="105">
        <f t="shared" si="2"/>
        <v>1.6199999999999999E-2</v>
      </c>
      <c r="O23" s="103"/>
      <c r="P23" s="105">
        <f t="shared" si="2"/>
        <v>2.5100000000000001E-2</v>
      </c>
      <c r="Q23" s="105">
        <f t="shared" si="2"/>
        <v>2.1700000000000001E-2</v>
      </c>
      <c r="R23" s="105">
        <f t="shared" si="2"/>
        <v>2.41E-2</v>
      </c>
      <c r="S23" s="105">
        <f t="shared" si="2"/>
        <v>1.4999999999999999E-2</v>
      </c>
      <c r="T23" s="105">
        <f t="shared" si="2"/>
        <v>1.7000000000000001E-2</v>
      </c>
      <c r="U23" s="105">
        <f t="shared" si="2"/>
        <v>2.0299999999999999E-2</v>
      </c>
      <c r="V23" s="103"/>
      <c r="W23" s="103"/>
      <c r="X23" s="105">
        <f t="shared" si="3"/>
        <v>1.72E-2</v>
      </c>
      <c r="Y23" s="105">
        <f t="shared" si="3"/>
        <v>5.8400000000000001E-2</v>
      </c>
      <c r="Z23" s="105">
        <f t="shared" si="3"/>
        <v>2.2800000000000001E-2</v>
      </c>
      <c r="AA23" s="105">
        <f t="shared" si="3"/>
        <v>4.5600000000000002E-2</v>
      </c>
      <c r="AB23" s="105">
        <f t="shared" si="3"/>
        <v>1.1599999999999999E-2</v>
      </c>
      <c r="AC23" s="105">
        <f t="shared" si="3"/>
        <v>4.5400000000000003E-2</v>
      </c>
      <c r="AD23" s="105">
        <f t="shared" si="3"/>
        <v>2.1899999999999999E-2</v>
      </c>
      <c r="AE23" s="105">
        <f t="shared" si="3"/>
        <v>1.7600000000000001E-2</v>
      </c>
      <c r="AF23" s="105">
        <f t="shared" si="3"/>
        <v>1.0200000000000001E-2</v>
      </c>
      <c r="AH23" s="86">
        <v>5.9503201941916599E-2</v>
      </c>
      <c r="AI23" s="103"/>
      <c r="AJ23" s="103">
        <v>5.4675548864035001E-2</v>
      </c>
      <c r="AK23" s="103"/>
      <c r="AL23" s="103">
        <v>0.10013783055115399</v>
      </c>
      <c r="AM23" s="103"/>
      <c r="AN23" s="103">
        <v>5.3490501070069398E-2</v>
      </c>
      <c r="AO23" s="103"/>
      <c r="AP23" s="103">
        <v>8.1389407440559502E-2</v>
      </c>
      <c r="AQ23" s="103">
        <v>1.6185475916459399E-2</v>
      </c>
      <c r="AR23" s="103"/>
      <c r="AS23" s="103">
        <v>2.5113142649312602E-2</v>
      </c>
      <c r="AT23" s="103">
        <v>2.1721892509645801E-2</v>
      </c>
      <c r="AU23" s="103">
        <v>2.4120115418768299E-2</v>
      </c>
      <c r="AV23" s="103">
        <v>1.49884375440274E-2</v>
      </c>
      <c r="AW23" s="103">
        <v>1.70144836645959E-2</v>
      </c>
      <c r="AX23" s="103">
        <v>2.0262066193514099E-2</v>
      </c>
      <c r="AY23" s="103"/>
      <c r="AZ23" s="103"/>
      <c r="BA23" s="103">
        <v>1.7233947829273798E-2</v>
      </c>
      <c r="BB23" s="103">
        <v>5.8445854145259601E-2</v>
      </c>
      <c r="BC23" s="103">
        <v>2.2752295784150101E-2</v>
      </c>
      <c r="BD23" s="103">
        <v>4.5640548947315597E-2</v>
      </c>
      <c r="BE23" s="103">
        <v>1.16414538013436E-2</v>
      </c>
      <c r="BF23" s="103">
        <v>4.5443501946411599E-2</v>
      </c>
      <c r="BG23" s="103">
        <v>2.1900016167555901E-2</v>
      </c>
      <c r="BH23" s="103">
        <v>1.7605889134553999E-2</v>
      </c>
      <c r="BI23" s="103">
        <v>1.01925582491893E-2</v>
      </c>
    </row>
    <row r="24" spans="1:61" ht="15.75" x14ac:dyDescent="0.25">
      <c r="A24" s="75" t="s">
        <v>21</v>
      </c>
      <c r="B24" s="75" t="str">
        <f>TS_Fractions!$C$21</f>
        <v>Q4B1</v>
      </c>
      <c r="C24" s="75" t="s">
        <v>210</v>
      </c>
      <c r="D24" s="75" t="s">
        <v>206</v>
      </c>
      <c r="E24" s="105">
        <f t="shared" si="2"/>
        <v>6.6500000000000004E-2</v>
      </c>
      <c r="F24" s="103"/>
      <c r="G24" s="105">
        <f t="shared" si="2"/>
        <v>5.4100000000000002E-2</v>
      </c>
      <c r="H24" s="103"/>
      <c r="I24" s="105">
        <f t="shared" si="2"/>
        <v>3.2199999999999999E-2</v>
      </c>
      <c r="J24" s="103"/>
      <c r="K24" s="105">
        <f t="shared" si="2"/>
        <v>5.1400000000000001E-2</v>
      </c>
      <c r="L24" s="103"/>
      <c r="M24" s="105">
        <f t="shared" si="2"/>
        <v>7.1099999999999997E-2</v>
      </c>
      <c r="N24" s="105">
        <f t="shared" si="2"/>
        <v>4.8300000000000003E-2</v>
      </c>
      <c r="O24" s="103"/>
      <c r="P24" s="105">
        <f t="shared" si="2"/>
        <v>3.8699999999999998E-2</v>
      </c>
      <c r="Q24" s="105">
        <f t="shared" si="2"/>
        <v>5.57E-2</v>
      </c>
      <c r="R24" s="105">
        <f t="shared" si="2"/>
        <v>5.4899999999999997E-2</v>
      </c>
      <c r="S24" s="105">
        <f t="shared" si="2"/>
        <v>5.9299999999999999E-2</v>
      </c>
      <c r="T24" s="105">
        <f t="shared" si="2"/>
        <v>5.57E-2</v>
      </c>
      <c r="U24" s="105">
        <f t="shared" si="2"/>
        <v>5.28E-2</v>
      </c>
      <c r="V24" s="103"/>
      <c r="W24" s="103"/>
      <c r="X24" s="105">
        <f t="shared" si="3"/>
        <v>2.41E-2</v>
      </c>
      <c r="Y24" s="105">
        <f t="shared" si="3"/>
        <v>5.3199999999999997E-2</v>
      </c>
      <c r="Z24" s="105">
        <f t="shared" si="3"/>
        <v>4.0800000000000003E-2</v>
      </c>
      <c r="AA24" s="105">
        <f t="shared" si="3"/>
        <v>4.87E-2</v>
      </c>
      <c r="AB24" s="105">
        <f t="shared" si="3"/>
        <v>6.1499999999999999E-2</v>
      </c>
      <c r="AC24" s="105">
        <f t="shared" si="3"/>
        <v>4.8000000000000001E-2</v>
      </c>
      <c r="AD24" s="105">
        <f t="shared" si="3"/>
        <v>5.3499999999999999E-2</v>
      </c>
      <c r="AE24" s="105">
        <f t="shared" si="3"/>
        <v>3.3500000000000002E-2</v>
      </c>
      <c r="AF24" s="105">
        <f t="shared" si="3"/>
        <v>4.2200000000000001E-2</v>
      </c>
      <c r="AH24" s="86">
        <v>6.6480032349123294E-2</v>
      </c>
      <c r="AI24" s="103"/>
      <c r="AJ24" s="103">
        <v>5.4084480028072701E-2</v>
      </c>
      <c r="AK24" s="103"/>
      <c r="AL24" s="103">
        <v>3.2154010051144703E-2</v>
      </c>
      <c r="AM24" s="103"/>
      <c r="AN24" s="103">
        <v>5.1361575865625002E-2</v>
      </c>
      <c r="AO24" s="103"/>
      <c r="AP24" s="103">
        <v>7.1112677935019394E-2</v>
      </c>
      <c r="AQ24" s="103">
        <v>4.8261848628950797E-2</v>
      </c>
      <c r="AR24" s="103"/>
      <c r="AS24" s="103">
        <v>3.8735401900034203E-2</v>
      </c>
      <c r="AT24" s="103">
        <v>5.5726409708937601E-2</v>
      </c>
      <c r="AU24" s="103">
        <v>5.4920820385887498E-2</v>
      </c>
      <c r="AV24" s="103">
        <v>5.9344054278467298E-2</v>
      </c>
      <c r="AW24" s="103">
        <v>5.5712141934397497E-2</v>
      </c>
      <c r="AX24" s="103">
        <v>5.2844124395441401E-2</v>
      </c>
      <c r="AY24" s="103"/>
      <c r="AZ24" s="103"/>
      <c r="BA24" s="103">
        <v>2.4096978020997702E-2</v>
      </c>
      <c r="BB24" s="103">
        <v>5.3215780320885697E-2</v>
      </c>
      <c r="BC24" s="103">
        <v>4.0847190392147299E-2</v>
      </c>
      <c r="BD24" s="103">
        <v>4.8744412989073102E-2</v>
      </c>
      <c r="BE24" s="103">
        <v>6.1528070693001501E-2</v>
      </c>
      <c r="BF24" s="103">
        <v>4.79976359317415E-2</v>
      </c>
      <c r="BG24" s="103">
        <v>5.3505739051732899E-2</v>
      </c>
      <c r="BH24" s="103">
        <v>3.3468730631132003E-2</v>
      </c>
      <c r="BI24" s="103">
        <v>4.2234188663125297E-2</v>
      </c>
    </row>
    <row r="25" spans="1:61" ht="15.75" x14ac:dyDescent="0.25">
      <c r="A25" s="75" t="s">
        <v>21</v>
      </c>
      <c r="B25" s="75" t="str">
        <f>TS_Fractions!$C$22</f>
        <v>Q4B2</v>
      </c>
      <c r="C25" s="75" t="s">
        <v>210</v>
      </c>
      <c r="D25" s="75" t="s">
        <v>206</v>
      </c>
      <c r="E25" s="105">
        <f t="shared" si="2"/>
        <v>3.6999999999999998E-2</v>
      </c>
      <c r="F25" s="103"/>
      <c r="G25" s="105">
        <f t="shared" si="2"/>
        <v>4.2299999999999997E-2</v>
      </c>
      <c r="H25" s="103"/>
      <c r="I25" s="105">
        <f t="shared" si="2"/>
        <v>3.1199999999999999E-2</v>
      </c>
      <c r="J25" s="103"/>
      <c r="K25" s="105">
        <f t="shared" si="2"/>
        <v>4.0599999999999997E-2</v>
      </c>
      <c r="L25" s="103"/>
      <c r="M25" s="105">
        <f t="shared" si="2"/>
        <v>7.8E-2</v>
      </c>
      <c r="N25" s="105">
        <f t="shared" si="2"/>
        <v>4.1700000000000001E-2</v>
      </c>
      <c r="O25" s="103"/>
      <c r="P25" s="105">
        <f t="shared" si="2"/>
        <v>2.7099999999999999E-2</v>
      </c>
      <c r="Q25" s="105">
        <f t="shared" si="2"/>
        <v>3.6900000000000002E-2</v>
      </c>
      <c r="R25" s="105">
        <f t="shared" si="2"/>
        <v>4.1799999999999997E-2</v>
      </c>
      <c r="S25" s="105">
        <f t="shared" si="2"/>
        <v>4.1200000000000001E-2</v>
      </c>
      <c r="T25" s="105">
        <f t="shared" si="2"/>
        <v>4.1399999999999999E-2</v>
      </c>
      <c r="U25" s="105">
        <f t="shared" si="2"/>
        <v>4.0099999999999997E-2</v>
      </c>
      <c r="V25" s="103"/>
      <c r="W25" s="103"/>
      <c r="X25" s="105">
        <f t="shared" si="3"/>
        <v>2.1399999999999999E-2</v>
      </c>
      <c r="Y25" s="105">
        <f t="shared" si="3"/>
        <v>4.5999999999999999E-2</v>
      </c>
      <c r="Z25" s="105">
        <f t="shared" si="3"/>
        <v>2.6700000000000002E-2</v>
      </c>
      <c r="AA25" s="105">
        <f t="shared" si="3"/>
        <v>3.5799999999999998E-2</v>
      </c>
      <c r="AB25" s="105">
        <f t="shared" si="3"/>
        <v>6.7599999999999993E-2</v>
      </c>
      <c r="AC25" s="105">
        <f t="shared" si="3"/>
        <v>3.7900000000000003E-2</v>
      </c>
      <c r="AD25" s="105">
        <f t="shared" si="3"/>
        <v>3.8399999999999997E-2</v>
      </c>
      <c r="AE25" s="105">
        <f t="shared" si="3"/>
        <v>2.5399999999999999E-2</v>
      </c>
      <c r="AF25" s="105">
        <f t="shared" si="3"/>
        <v>4.0599999999999997E-2</v>
      </c>
      <c r="AH25" s="86">
        <v>3.6971819116127402E-2</v>
      </c>
      <c r="AI25" s="103"/>
      <c r="AJ25" s="103">
        <v>4.2263565689689302E-2</v>
      </c>
      <c r="AK25" s="103"/>
      <c r="AL25" s="103">
        <v>3.1213207038353501E-2</v>
      </c>
      <c r="AM25" s="103"/>
      <c r="AN25" s="103">
        <v>4.0553645042944397E-2</v>
      </c>
      <c r="AO25" s="103"/>
      <c r="AP25" s="103">
        <v>7.7959613309528303E-2</v>
      </c>
      <c r="AQ25" s="103">
        <v>4.1677175311568698E-2</v>
      </c>
      <c r="AR25" s="103"/>
      <c r="AS25" s="103">
        <v>2.7092728728977299E-2</v>
      </c>
      <c r="AT25" s="103">
        <v>3.6873648695434198E-2</v>
      </c>
      <c r="AU25" s="103">
        <v>4.1781556726782298E-2</v>
      </c>
      <c r="AV25" s="103">
        <v>4.1241231516703003E-2</v>
      </c>
      <c r="AW25" s="103">
        <v>4.1391087628605001E-2</v>
      </c>
      <c r="AX25" s="103">
        <v>4.0124327773070803E-2</v>
      </c>
      <c r="AY25" s="103"/>
      <c r="AZ25" s="103"/>
      <c r="BA25" s="103">
        <v>2.1418575192747601E-2</v>
      </c>
      <c r="BB25" s="103">
        <v>4.5984405899323802E-2</v>
      </c>
      <c r="BC25" s="103">
        <v>2.6661181559545701E-2</v>
      </c>
      <c r="BD25" s="103">
        <v>3.5774204783251599E-2</v>
      </c>
      <c r="BE25" s="103">
        <v>6.7627783696514399E-2</v>
      </c>
      <c r="BF25" s="103">
        <v>3.7862381891590802E-2</v>
      </c>
      <c r="BG25" s="103">
        <v>3.8403703208081001E-2</v>
      </c>
      <c r="BH25" s="103">
        <v>2.5429371713723298E-2</v>
      </c>
      <c r="BI25" s="103">
        <v>4.0566054484313503E-2</v>
      </c>
    </row>
    <row r="26" spans="1:61" ht="15.75" x14ac:dyDescent="0.25">
      <c r="A26" s="75" t="s">
        <v>21</v>
      </c>
      <c r="B26" s="75" t="str">
        <f>TS_Fractions!$C$23</f>
        <v>Q4B3</v>
      </c>
      <c r="C26" s="75" t="s">
        <v>210</v>
      </c>
      <c r="D26" s="75" t="s">
        <v>206</v>
      </c>
      <c r="E26" s="105">
        <f t="shared" si="2"/>
        <v>4.3400000000000001E-2</v>
      </c>
      <c r="F26" s="103"/>
      <c r="G26" s="105">
        <f t="shared" si="2"/>
        <v>4.9799999999999997E-2</v>
      </c>
      <c r="H26" s="103"/>
      <c r="I26" s="105">
        <f t="shared" si="2"/>
        <v>6.6699999999999995E-2</v>
      </c>
      <c r="J26" s="103"/>
      <c r="K26" s="105">
        <f t="shared" si="2"/>
        <v>5.1900000000000002E-2</v>
      </c>
      <c r="L26" s="103"/>
      <c r="M26" s="105">
        <f t="shared" si="2"/>
        <v>3.4799999999999998E-2</v>
      </c>
      <c r="N26" s="105">
        <f t="shared" si="2"/>
        <v>5.2499999999999998E-2</v>
      </c>
      <c r="O26" s="103"/>
      <c r="P26" s="105">
        <f t="shared" si="2"/>
        <v>4.41E-2</v>
      </c>
      <c r="Q26" s="105">
        <f t="shared" si="2"/>
        <v>3.3799999999999997E-2</v>
      </c>
      <c r="R26" s="105">
        <f t="shared" si="2"/>
        <v>3.61E-2</v>
      </c>
      <c r="S26" s="105">
        <f t="shared" si="2"/>
        <v>3.2199999999999999E-2</v>
      </c>
      <c r="T26" s="105">
        <f t="shared" si="2"/>
        <v>3.0700000000000002E-2</v>
      </c>
      <c r="U26" s="105">
        <f t="shared" si="2"/>
        <v>3.7699999999999997E-2</v>
      </c>
      <c r="V26" s="103"/>
      <c r="W26" s="103"/>
      <c r="X26" s="105">
        <f t="shared" si="3"/>
        <v>3.7699999999999997E-2</v>
      </c>
      <c r="Y26" s="105">
        <f t="shared" si="3"/>
        <v>5.2900000000000003E-2</v>
      </c>
      <c r="Z26" s="105">
        <f t="shared" si="3"/>
        <v>2.5600000000000001E-2</v>
      </c>
      <c r="AA26" s="105">
        <f t="shared" si="3"/>
        <v>4.3400000000000001E-2</v>
      </c>
      <c r="AB26" s="105">
        <f t="shared" si="3"/>
        <v>9.4799999999999995E-2</v>
      </c>
      <c r="AC26" s="105">
        <f t="shared" si="3"/>
        <v>4.1599999999999998E-2</v>
      </c>
      <c r="AD26" s="105">
        <f t="shared" si="3"/>
        <v>4.2099999999999999E-2</v>
      </c>
      <c r="AE26" s="105">
        <f t="shared" si="3"/>
        <v>4.1000000000000002E-2</v>
      </c>
      <c r="AF26" s="105">
        <f t="shared" si="3"/>
        <v>5.3199999999999997E-2</v>
      </c>
      <c r="AH26" s="86">
        <v>4.3408877558559801E-2</v>
      </c>
      <c r="AI26" s="103"/>
      <c r="AJ26" s="103">
        <v>4.9767083235339002E-2</v>
      </c>
      <c r="AK26" s="103"/>
      <c r="AL26" s="103">
        <v>6.6743296269646299E-2</v>
      </c>
      <c r="AM26" s="103"/>
      <c r="AN26" s="103">
        <v>5.1863133981287002E-2</v>
      </c>
      <c r="AO26" s="103"/>
      <c r="AP26" s="103">
        <v>3.4798717744918203E-2</v>
      </c>
      <c r="AQ26" s="103">
        <v>5.2497414570190297E-2</v>
      </c>
      <c r="AR26" s="103"/>
      <c r="AS26" s="103">
        <v>4.4069071746691703E-2</v>
      </c>
      <c r="AT26" s="103">
        <v>3.38168170784632E-2</v>
      </c>
      <c r="AU26" s="103">
        <v>3.6147034664194999E-2</v>
      </c>
      <c r="AV26" s="103">
        <v>3.2157270386426698E-2</v>
      </c>
      <c r="AW26" s="103">
        <v>3.0657611610401599E-2</v>
      </c>
      <c r="AX26" s="103">
        <v>3.7660925705486299E-2</v>
      </c>
      <c r="AY26" s="103"/>
      <c r="AZ26" s="103"/>
      <c r="BA26" s="103">
        <v>3.7742308831314998E-2</v>
      </c>
      <c r="BB26" s="103">
        <v>5.2900075210188101E-2</v>
      </c>
      <c r="BC26" s="103">
        <v>2.5606401517616902E-2</v>
      </c>
      <c r="BD26" s="103">
        <v>4.33902473644334E-2</v>
      </c>
      <c r="BE26" s="103">
        <v>9.4842699206004299E-2</v>
      </c>
      <c r="BF26" s="103">
        <v>4.1644640251576499E-2</v>
      </c>
      <c r="BG26" s="103">
        <v>4.21002393200966E-2</v>
      </c>
      <c r="BH26" s="103">
        <v>4.10166393457582E-2</v>
      </c>
      <c r="BI26" s="103">
        <v>5.3241418863767397E-2</v>
      </c>
    </row>
    <row r="27" spans="1:61" ht="15.75" x14ac:dyDescent="0.25">
      <c r="A27" s="75" t="s">
        <v>21</v>
      </c>
      <c r="B27" s="75" t="str">
        <f>TS_Fractions!$C$24</f>
        <v>Q4B4</v>
      </c>
      <c r="C27" s="75" t="s">
        <v>210</v>
      </c>
      <c r="D27" s="75" t="s">
        <v>206</v>
      </c>
      <c r="E27" s="105">
        <f t="shared" si="2"/>
        <v>5.1400000000000001E-2</v>
      </c>
      <c r="F27" s="103"/>
      <c r="G27" s="105">
        <f t="shared" si="2"/>
        <v>5.0999999999999997E-2</v>
      </c>
      <c r="H27" s="103"/>
      <c r="I27" s="105">
        <f t="shared" si="2"/>
        <v>7.9500000000000001E-2</v>
      </c>
      <c r="J27" s="103"/>
      <c r="K27" s="105">
        <f t="shared" si="2"/>
        <v>5.2699999999999997E-2</v>
      </c>
      <c r="L27" s="103"/>
      <c r="M27" s="105">
        <f t="shared" si="2"/>
        <v>1.1900000000000001E-2</v>
      </c>
      <c r="N27" s="105">
        <f t="shared" si="2"/>
        <v>4.0300000000000002E-2</v>
      </c>
      <c r="O27" s="103"/>
      <c r="P27" s="105">
        <f t="shared" si="2"/>
        <v>5.04E-2</v>
      </c>
      <c r="Q27" s="105">
        <f t="shared" si="2"/>
        <v>4.2999999999999997E-2</v>
      </c>
      <c r="R27" s="105">
        <f t="shared" si="2"/>
        <v>3.9600000000000003E-2</v>
      </c>
      <c r="S27" s="105">
        <f t="shared" si="2"/>
        <v>4.2099999999999999E-2</v>
      </c>
      <c r="T27" s="105">
        <f t="shared" si="2"/>
        <v>3.5200000000000002E-2</v>
      </c>
      <c r="U27" s="105">
        <f t="shared" si="2"/>
        <v>4.1599999999999998E-2</v>
      </c>
      <c r="V27" s="103"/>
      <c r="W27" s="103"/>
      <c r="X27" s="105">
        <f t="shared" si="3"/>
        <v>4.41E-2</v>
      </c>
      <c r="Y27" s="105">
        <f t="shared" si="3"/>
        <v>4.5199999999999997E-2</v>
      </c>
      <c r="Z27" s="105">
        <f t="shared" si="3"/>
        <v>3.1800000000000002E-2</v>
      </c>
      <c r="AA27" s="105">
        <f t="shared" si="3"/>
        <v>4.6699999999999998E-2</v>
      </c>
      <c r="AB27" s="105">
        <f t="shared" si="3"/>
        <v>2.9000000000000001E-2</v>
      </c>
      <c r="AC27" s="105">
        <f t="shared" si="3"/>
        <v>4.2900000000000001E-2</v>
      </c>
      <c r="AD27" s="105">
        <f t="shared" si="3"/>
        <v>4.8300000000000003E-2</v>
      </c>
      <c r="AE27" s="105">
        <f t="shared" si="3"/>
        <v>4.6600000000000003E-2</v>
      </c>
      <c r="AF27" s="105">
        <f t="shared" si="3"/>
        <v>3.0700000000000002E-2</v>
      </c>
      <c r="AH27" s="86">
        <v>5.1407139447674603E-2</v>
      </c>
      <c r="AI27" s="103"/>
      <c r="AJ27" s="103">
        <v>5.0991761082084003E-2</v>
      </c>
      <c r="AK27" s="103"/>
      <c r="AL27" s="103">
        <v>7.9475146558456805E-2</v>
      </c>
      <c r="AM27" s="103"/>
      <c r="AN27" s="103">
        <v>5.2660868885118797E-2</v>
      </c>
      <c r="AO27" s="103"/>
      <c r="AP27" s="103">
        <v>1.1876832288023E-2</v>
      </c>
      <c r="AQ27" s="103">
        <v>4.0271802587788098E-2</v>
      </c>
      <c r="AR27" s="103"/>
      <c r="AS27" s="103">
        <v>5.0428445972538899E-2</v>
      </c>
      <c r="AT27" s="103">
        <v>4.30398366539348E-2</v>
      </c>
      <c r="AU27" s="103">
        <v>3.9617927762575798E-2</v>
      </c>
      <c r="AV27" s="103">
        <v>4.2100383665084298E-2</v>
      </c>
      <c r="AW27" s="103">
        <v>3.5243742834896702E-2</v>
      </c>
      <c r="AX27" s="103">
        <v>4.1589868328348698E-2</v>
      </c>
      <c r="AY27" s="103"/>
      <c r="AZ27" s="103"/>
      <c r="BA27" s="103">
        <v>4.4119496177909098E-2</v>
      </c>
      <c r="BB27" s="103">
        <v>4.5198805528221503E-2</v>
      </c>
      <c r="BC27" s="103">
        <v>3.1843184699316303E-2</v>
      </c>
      <c r="BD27" s="103">
        <v>4.6740367300228798E-2</v>
      </c>
      <c r="BE27" s="103">
        <v>2.90376886804211E-2</v>
      </c>
      <c r="BF27" s="103">
        <v>4.2944180075515301E-2</v>
      </c>
      <c r="BG27" s="103">
        <v>4.8335807592036803E-2</v>
      </c>
      <c r="BH27" s="103">
        <v>4.6629340605774498E-2</v>
      </c>
      <c r="BI27" s="103">
        <v>3.0696899852489301E-2</v>
      </c>
    </row>
    <row r="28" spans="1:61" ht="15.75" x14ac:dyDescent="0.25">
      <c r="A28" s="76" t="s">
        <v>21</v>
      </c>
      <c r="B28" s="76" t="str">
        <f>TS_Fractions!$C$25</f>
        <v>Q4B5</v>
      </c>
      <c r="C28" s="76" t="s">
        <v>210</v>
      </c>
      <c r="D28" s="76" t="s">
        <v>206</v>
      </c>
      <c r="E28" s="106">
        <f>100%-SUM(E9:E27)</f>
        <v>6.1499999999999888E-2</v>
      </c>
      <c r="F28" s="104"/>
      <c r="G28" s="106">
        <f>100%-SUM(G9:G27)</f>
        <v>5.2899999999999947E-2</v>
      </c>
      <c r="H28" s="104"/>
      <c r="I28" s="106">
        <f>100%-SUM(I9:I27)</f>
        <v>6.4900000000000069E-2</v>
      </c>
      <c r="J28" s="104"/>
      <c r="K28" s="106">
        <f>100%-SUM(K9:K27)</f>
        <v>5.3100000000000147E-2</v>
      </c>
      <c r="L28" s="104"/>
      <c r="M28" s="106">
        <f>100%-SUM(M9:M27)</f>
        <v>3.2899999999999929E-2</v>
      </c>
      <c r="N28" s="106">
        <f>100%-SUM(N9:N27)</f>
        <v>3.9300000000000002E-2</v>
      </c>
      <c r="O28" s="104"/>
      <c r="P28" s="106">
        <f t="shared" ref="P28:U28" si="4">100%-SUM(P9:P27)</f>
        <v>5.3899999999999837E-2</v>
      </c>
      <c r="Q28" s="106">
        <f t="shared" si="4"/>
        <v>5.1499999999999768E-2</v>
      </c>
      <c r="R28" s="106">
        <f t="shared" si="4"/>
        <v>5.2000000000000268E-2</v>
      </c>
      <c r="S28" s="106">
        <f t="shared" si="4"/>
        <v>5.4099999999999926E-2</v>
      </c>
      <c r="T28" s="106">
        <f t="shared" si="4"/>
        <v>4.9400000000000222E-2</v>
      </c>
      <c r="U28" s="106">
        <f t="shared" si="4"/>
        <v>5.0300000000000011E-2</v>
      </c>
      <c r="V28" s="104"/>
      <c r="W28" s="104"/>
      <c r="X28" s="106">
        <f t="shared" ref="X28:AF28" si="5">100%-SUM(X9:X27)</f>
        <v>4.3900000000000272E-2</v>
      </c>
      <c r="Y28" s="106">
        <f t="shared" si="5"/>
        <v>4.7300000000000009E-2</v>
      </c>
      <c r="Z28" s="106">
        <f t="shared" si="5"/>
        <v>3.8099999999999912E-2</v>
      </c>
      <c r="AA28" s="106">
        <f t="shared" si="5"/>
        <v>4.8600000000000088E-2</v>
      </c>
      <c r="AB28" s="106">
        <f t="shared" si="5"/>
        <v>1.4799999999999813E-2</v>
      </c>
      <c r="AC28" s="106">
        <f t="shared" si="5"/>
        <v>4.5299999999999896E-2</v>
      </c>
      <c r="AD28" s="106">
        <f t="shared" si="5"/>
        <v>5.2900000000000058E-2</v>
      </c>
      <c r="AE28" s="106">
        <f t="shared" si="5"/>
        <v>4.9099999999999921E-2</v>
      </c>
      <c r="AF28" s="106">
        <f t="shared" si="5"/>
        <v>2.8100000000000014E-2</v>
      </c>
      <c r="AH28" s="87">
        <v>6.15719173391591E-2</v>
      </c>
      <c r="AI28" s="104"/>
      <c r="AJ28" s="104">
        <v>5.3075898622473298E-2</v>
      </c>
      <c r="AK28" s="104"/>
      <c r="AL28" s="104">
        <v>6.49181042680817E-2</v>
      </c>
      <c r="AM28" s="104"/>
      <c r="AN28" s="104">
        <v>5.3064542159545001E-2</v>
      </c>
      <c r="AO28" s="104"/>
      <c r="AP28" s="104">
        <v>3.2945813180851199E-2</v>
      </c>
      <c r="AQ28" s="104">
        <v>3.94553937782866E-2</v>
      </c>
      <c r="AR28" s="104"/>
      <c r="AS28" s="104">
        <v>5.3821420132635397E-2</v>
      </c>
      <c r="AT28" s="104">
        <v>5.1514980514613902E-2</v>
      </c>
      <c r="AU28" s="104">
        <v>5.1753034977175497E-2</v>
      </c>
      <c r="AV28" s="104">
        <v>5.4022037637076602E-2</v>
      </c>
      <c r="AW28" s="104">
        <v>4.9445048939178601E-2</v>
      </c>
      <c r="AX28" s="104">
        <v>5.0271574573625397E-2</v>
      </c>
      <c r="AY28" s="104"/>
      <c r="AZ28" s="104"/>
      <c r="BA28" s="104">
        <v>4.3727438024216497E-2</v>
      </c>
      <c r="BB28" s="104">
        <v>4.7303962688302198E-2</v>
      </c>
      <c r="BC28" s="104">
        <v>3.7924383652680402E-2</v>
      </c>
      <c r="BD28" s="104">
        <v>4.8520545346266097E-2</v>
      </c>
      <c r="BE28" s="104">
        <v>1.45591667723339E-2</v>
      </c>
      <c r="BF28" s="104">
        <v>4.52189454254108E-2</v>
      </c>
      <c r="BG28" s="104">
        <v>5.2805421535519599E-2</v>
      </c>
      <c r="BH28" s="104">
        <v>4.90856657098045E-2</v>
      </c>
      <c r="BI28" s="104">
        <v>2.8073829568412399E-2</v>
      </c>
    </row>
    <row r="31" spans="1:61" x14ac:dyDescent="0.25">
      <c r="A31" s="22" t="s">
        <v>24</v>
      </c>
    </row>
    <row r="32" spans="1:61" x14ac:dyDescent="0.25">
      <c r="A32" s="24" t="s">
        <v>20</v>
      </c>
      <c r="B32" s="24" t="s">
        <v>23</v>
      </c>
      <c r="C32" s="24" t="s">
        <v>31</v>
      </c>
      <c r="D32" s="24" t="s">
        <v>22</v>
      </c>
      <c r="E32" s="24" t="str">
        <f>Legend!$A$44</f>
        <v>AFE</v>
      </c>
      <c r="F32" s="24" t="str">
        <f>Legend!$A$45</f>
        <v>AFN</v>
      </c>
      <c r="G32" s="24" t="str">
        <f>Legend!$A$46</f>
        <v>AFW</v>
      </c>
      <c r="H32" s="24" t="str">
        <f>Legend!$A$47</f>
        <v>AFZ</v>
      </c>
      <c r="I32" s="24" t="str">
        <f>Legend!$A$48</f>
        <v>ANZ</v>
      </c>
      <c r="J32" s="24" t="str">
        <f>Legend!$A$49</f>
        <v>ASC</v>
      </c>
      <c r="K32" s="24" t="str">
        <f>Legend!$A$50</f>
        <v>ASE</v>
      </c>
      <c r="L32" s="24" t="str">
        <f>Legend!$A$51</f>
        <v>ASO</v>
      </c>
      <c r="M32" s="24" t="str">
        <f>Legend!$A$52</f>
        <v>BRA</v>
      </c>
      <c r="N32" s="24" t="str">
        <f>Legend!$A$53</f>
        <v>CAN</v>
      </c>
      <c r="O32" s="24" t="str">
        <f>Legend!$A$54</f>
        <v>CHL</v>
      </c>
      <c r="P32" s="24" t="str">
        <f>Legend!$A$55</f>
        <v>CHN</v>
      </c>
      <c r="Q32" s="24" t="str">
        <f>Legend!$A$56</f>
        <v>ENE</v>
      </c>
      <c r="R32" s="24" t="str">
        <f>Legend!$A$57</f>
        <v>ENW</v>
      </c>
      <c r="S32" s="24" t="str">
        <f>Legend!$A$58</f>
        <v>EUE</v>
      </c>
      <c r="T32" s="24" t="str">
        <f>Legend!$A$59</f>
        <v>EUM</v>
      </c>
      <c r="U32" s="24" t="str">
        <f>Legend!$A$60</f>
        <v>EUW</v>
      </c>
      <c r="V32" s="24" t="str">
        <f>Legend!$A$61</f>
        <v>IDN</v>
      </c>
      <c r="W32" s="24" t="str">
        <f>Legend!$A$62</f>
        <v>IND</v>
      </c>
      <c r="X32" s="24" t="str">
        <f>Legend!$A$63</f>
        <v>JPN</v>
      </c>
      <c r="Y32" s="24" t="str">
        <f>Legend!$A$64</f>
        <v>LAM</v>
      </c>
      <c r="Z32" s="24" t="str">
        <f>Legend!$A$65</f>
        <v>MDA</v>
      </c>
      <c r="AA32" s="24" t="str">
        <f>Legend!$A$66</f>
        <v>MEA</v>
      </c>
      <c r="AB32" s="24" t="str">
        <f>Legend!$A$67</f>
        <v>MEX</v>
      </c>
      <c r="AC32" s="24" t="str">
        <f>Legend!$A$68</f>
        <v>NIG</v>
      </c>
      <c r="AD32" s="24" t="str">
        <f>Legend!$A$69</f>
        <v>RUS</v>
      </c>
      <c r="AE32" s="24" t="str">
        <f>Legend!$A$70</f>
        <v>SKT</v>
      </c>
      <c r="AF32" s="24" t="str">
        <f>Legend!$A$71</f>
        <v>USA</v>
      </c>
      <c r="AH32" s="24" t="str">
        <f>Legend!$A$44</f>
        <v>AFE</v>
      </c>
      <c r="AI32" s="24" t="str">
        <f>Legend!$A$45</f>
        <v>AFN</v>
      </c>
      <c r="AJ32" s="24" t="str">
        <f>Legend!$A$46</f>
        <v>AFW</v>
      </c>
      <c r="AK32" s="24" t="str">
        <f>Legend!$A$47</f>
        <v>AFZ</v>
      </c>
      <c r="AL32" s="24" t="str">
        <f>Legend!$A$48</f>
        <v>ANZ</v>
      </c>
      <c r="AM32" s="24" t="str">
        <f>Legend!$A$49</f>
        <v>ASC</v>
      </c>
      <c r="AN32" s="24" t="str">
        <f>Legend!$A$50</f>
        <v>ASE</v>
      </c>
      <c r="AO32" s="24" t="str">
        <f>Legend!$A$51</f>
        <v>ASO</v>
      </c>
      <c r="AP32" s="24" t="str">
        <f>Legend!$A$52</f>
        <v>BRA</v>
      </c>
      <c r="AQ32" s="24" t="str">
        <f>Legend!$A$53</f>
        <v>CAN</v>
      </c>
      <c r="AR32" s="24" t="str">
        <f>Legend!$A$54</f>
        <v>CHL</v>
      </c>
      <c r="AS32" s="24" t="str">
        <f>Legend!$A$55</f>
        <v>CHN</v>
      </c>
      <c r="AT32" s="24" t="str">
        <f>Legend!$A$56</f>
        <v>ENE</v>
      </c>
      <c r="AU32" s="24" t="str">
        <f>Legend!$A$57</f>
        <v>ENW</v>
      </c>
      <c r="AV32" s="24" t="str">
        <f>Legend!$A$58</f>
        <v>EUE</v>
      </c>
      <c r="AW32" s="24" t="str">
        <f>Legend!$A$59</f>
        <v>EUM</v>
      </c>
      <c r="AX32" s="24" t="str">
        <f>Legend!$A$60</f>
        <v>EUW</v>
      </c>
      <c r="AY32" s="24" t="str">
        <f>Legend!$A$61</f>
        <v>IDN</v>
      </c>
      <c r="AZ32" s="24" t="str">
        <f>Legend!$A$62</f>
        <v>IND</v>
      </c>
      <c r="BA32" s="24" t="str">
        <f>Legend!$A$63</f>
        <v>JPN</v>
      </c>
      <c r="BB32" s="24" t="str">
        <f>Legend!$A$64</f>
        <v>LAM</v>
      </c>
      <c r="BC32" s="24" t="str">
        <f>Legend!$A$65</f>
        <v>MDA</v>
      </c>
      <c r="BD32" s="24" t="str">
        <f>Legend!$A$66</f>
        <v>MEA</v>
      </c>
      <c r="BE32" s="24" t="str">
        <f>Legend!$A$67</f>
        <v>MEX</v>
      </c>
      <c r="BF32" s="24" t="str">
        <f>Legend!$A$68</f>
        <v>NIG</v>
      </c>
      <c r="BG32" s="24" t="str">
        <f>Legend!$A$69</f>
        <v>RUS</v>
      </c>
      <c r="BH32" s="24" t="str">
        <f>Legend!$A$70</f>
        <v>SKT</v>
      </c>
      <c r="BI32" s="24" t="str">
        <f>Legend!$A$71</f>
        <v>USA</v>
      </c>
    </row>
    <row r="33" spans="1:61" ht="63.75" x14ac:dyDescent="0.25">
      <c r="A33" s="27" t="s">
        <v>32</v>
      </c>
      <c r="B33" s="27" t="s">
        <v>28</v>
      </c>
      <c r="C33" s="27" t="s">
        <v>30</v>
      </c>
      <c r="D33" s="27" t="s">
        <v>29</v>
      </c>
      <c r="E33" s="27" t="str">
        <f>Legend!$B$44</f>
        <v>Eastern Africa</v>
      </c>
      <c r="F33" s="27" t="str">
        <f>Legend!$B$45</f>
        <v>Northern Africa</v>
      </c>
      <c r="G33" s="27" t="str">
        <f>Legend!$B$46</f>
        <v>Western Africa</v>
      </c>
      <c r="H33" s="27" t="str">
        <f>Legend!$B$47</f>
        <v>Southern Africa</v>
      </c>
      <c r="I33" s="27" t="str">
        <f>Legend!$B$48</f>
        <v>Australia and New Zealand</v>
      </c>
      <c r="J33" s="27" t="str">
        <f>Legend!$B$49</f>
        <v>Central Asia</v>
      </c>
      <c r="K33" s="27" t="str">
        <f>Legend!$B$50</f>
        <v>Southeast Asia</v>
      </c>
      <c r="L33" s="27" t="str">
        <f>Legend!$B$51</f>
        <v>South Asia</v>
      </c>
      <c r="M33" s="27" t="str">
        <f>Legend!$B$52</f>
        <v>Brazil</v>
      </c>
      <c r="N33" s="27" t="str">
        <f>Legend!$B$53</f>
        <v>Canada</v>
      </c>
      <c r="O33" s="27" t="str">
        <f>Legend!$B$54</f>
        <v>Chile</v>
      </c>
      <c r="P33" s="27" t="str">
        <f>Legend!$B$55</f>
        <v>China</v>
      </c>
      <c r="Q33" s="27" t="str">
        <f>Legend!$B$56</f>
        <v>Non-EU Eastern Europe</v>
      </c>
      <c r="R33" s="27" t="str">
        <f>Legend!$B$57</f>
        <v>Non-EU Western Europe</v>
      </c>
      <c r="S33" s="27" t="str">
        <f>Legend!$B$58</f>
        <v>Eastern Europe Union</v>
      </c>
      <c r="T33" s="27" t="str">
        <f>Legend!$B$59</f>
        <v>Mediterranean- Europe Union</v>
      </c>
      <c r="U33" s="27" t="str">
        <f>Legend!$B$60</f>
        <v>Western Europe Union</v>
      </c>
      <c r="V33" s="27" t="str">
        <f>Legend!$B$61</f>
        <v>Indonesia, Philippines, Vietnam</v>
      </c>
      <c r="W33" s="27" t="str">
        <f>Legend!$B$62</f>
        <v>India</v>
      </c>
      <c r="X33" s="27" t="str">
        <f>Legend!$B$63</f>
        <v>Japan</v>
      </c>
      <c r="Y33" s="27" t="str">
        <f>Legend!$B$64</f>
        <v>Latin America</v>
      </c>
      <c r="Z33" s="27" t="str">
        <f>Legend!$B$65</f>
        <v>Mediterranean Asia</v>
      </c>
      <c r="AA33" s="27" t="str">
        <f>Legend!$B$66</f>
        <v>Middle East (Gulf States)</v>
      </c>
      <c r="AB33" s="27" t="str">
        <f>Legend!$B$67</f>
        <v>Mexico</v>
      </c>
      <c r="AC33" s="27" t="str">
        <f>Legend!$B$68</f>
        <v>Nigeria</v>
      </c>
      <c r="AD33" s="27" t="str">
        <f>Legend!$B$69</f>
        <v>Russia Federation</v>
      </c>
      <c r="AE33" s="27" t="str">
        <f>Legend!$B$70</f>
        <v>South Korea, Taiwan</v>
      </c>
      <c r="AF33" s="27" t="str">
        <f>Legend!$B$71</f>
        <v>United States</v>
      </c>
      <c r="AH33" s="27" t="str">
        <f>Legend!$B$44</f>
        <v>Eastern Africa</v>
      </c>
      <c r="AI33" s="27" t="str">
        <f>Legend!$B$45</f>
        <v>Northern Africa</v>
      </c>
      <c r="AJ33" s="27" t="str">
        <f>Legend!$B$46</f>
        <v>Western Africa</v>
      </c>
      <c r="AK33" s="27" t="str">
        <f>Legend!$B$47</f>
        <v>Southern Africa</v>
      </c>
      <c r="AL33" s="27" t="str">
        <f>Legend!$B$48</f>
        <v>Australia and New Zealand</v>
      </c>
      <c r="AM33" s="27" t="str">
        <f>Legend!$B$49</f>
        <v>Central Asia</v>
      </c>
      <c r="AN33" s="27" t="str">
        <f>Legend!$B$50</f>
        <v>Southeast Asia</v>
      </c>
      <c r="AO33" s="27" t="str">
        <f>Legend!$B$51</f>
        <v>South Asia</v>
      </c>
      <c r="AP33" s="27" t="str">
        <f>Legend!$B$52</f>
        <v>Brazil</v>
      </c>
      <c r="AQ33" s="27" t="str">
        <f>Legend!$B$53</f>
        <v>Canada</v>
      </c>
      <c r="AR33" s="27" t="str">
        <f>Legend!$B$54</f>
        <v>Chile</v>
      </c>
      <c r="AS33" s="27" t="str">
        <f>Legend!$B$55</f>
        <v>China</v>
      </c>
      <c r="AT33" s="27" t="str">
        <f>Legend!$B$56</f>
        <v>Non-EU Eastern Europe</v>
      </c>
      <c r="AU33" s="27" t="str">
        <f>Legend!$B$57</f>
        <v>Non-EU Western Europe</v>
      </c>
      <c r="AV33" s="27" t="str">
        <f>Legend!$B$58</f>
        <v>Eastern Europe Union</v>
      </c>
      <c r="AW33" s="27" t="str">
        <f>Legend!$B$59</f>
        <v>Mediterranean- Europe Union</v>
      </c>
      <c r="AX33" s="27" t="str">
        <f>Legend!$B$60</f>
        <v>Western Europe Union</v>
      </c>
      <c r="AY33" s="27" t="str">
        <f>Legend!$B$61</f>
        <v>Indonesia, Philippines, Vietnam</v>
      </c>
      <c r="AZ33" s="27" t="str">
        <f>Legend!$B$62</f>
        <v>India</v>
      </c>
      <c r="BA33" s="27" t="str">
        <f>Legend!$B$63</f>
        <v>Japan</v>
      </c>
      <c r="BB33" s="27" t="str">
        <f>Legend!$B$64</f>
        <v>Latin America</v>
      </c>
      <c r="BC33" s="27" t="str">
        <f>Legend!$B$65</f>
        <v>Mediterranean Asia</v>
      </c>
      <c r="BD33" s="27" t="str">
        <f>Legend!$B$66</f>
        <v>Middle East (Gulf States)</v>
      </c>
      <c r="BE33" s="27" t="str">
        <f>Legend!$B$67</f>
        <v>Mexico</v>
      </c>
      <c r="BF33" s="27" t="str">
        <f>Legend!$B$68</f>
        <v>Nigeria</v>
      </c>
      <c r="BG33" s="27" t="str">
        <f>Legend!$B$69</f>
        <v>Russia Federation</v>
      </c>
      <c r="BH33" s="27" t="str">
        <f>Legend!$B$70</f>
        <v>South Korea, Taiwan</v>
      </c>
      <c r="BI33" s="27" t="str">
        <f>Legend!$B$71</f>
        <v>United States</v>
      </c>
    </row>
    <row r="34" spans="1:61" ht="15.75" x14ac:dyDescent="0.25">
      <c r="A34" s="75" t="s">
        <v>21</v>
      </c>
      <c r="B34" s="26" t="str">
        <f>TS_Fractions!$C$6</f>
        <v>Q1B1</v>
      </c>
      <c r="C34" s="102" t="s">
        <v>211</v>
      </c>
      <c r="D34" s="102" t="s">
        <v>207</v>
      </c>
      <c r="E34" s="105">
        <f>ROUND(AH34,4)</f>
        <v>7.0400000000000004E-2</v>
      </c>
      <c r="F34" s="105">
        <f t="shared" ref="F34:AF43" si="6">ROUND(AI34,4)</f>
        <v>7.8299999999999995E-2</v>
      </c>
      <c r="G34" s="105">
        <f t="shared" si="6"/>
        <v>7.7100000000000002E-2</v>
      </c>
      <c r="H34" s="105">
        <f t="shared" si="6"/>
        <v>4.8800000000000003E-2</v>
      </c>
      <c r="I34" s="105">
        <f t="shared" si="6"/>
        <v>1.6E-2</v>
      </c>
      <c r="J34" s="105">
        <f t="shared" si="6"/>
        <v>0.1028</v>
      </c>
      <c r="K34" s="105">
        <f t="shared" si="6"/>
        <v>5.5E-2</v>
      </c>
      <c r="L34" s="105">
        <f t="shared" si="6"/>
        <v>6.7400000000000002E-2</v>
      </c>
      <c r="M34" s="105">
        <f t="shared" si="6"/>
        <v>2.06E-2</v>
      </c>
      <c r="N34" s="105">
        <f t="shared" si="6"/>
        <v>0.09</v>
      </c>
      <c r="O34" s="105">
        <f t="shared" si="6"/>
        <v>3.8899999999999997E-2</v>
      </c>
      <c r="P34" s="105">
        <f t="shared" si="6"/>
        <v>7.9799999999999996E-2</v>
      </c>
      <c r="Q34" s="105">
        <f t="shared" si="6"/>
        <v>9.9000000000000005E-2</v>
      </c>
      <c r="R34" s="105">
        <f t="shared" si="6"/>
        <v>8.7400000000000005E-2</v>
      </c>
      <c r="S34" s="105">
        <f t="shared" si="6"/>
        <v>0.1056</v>
      </c>
      <c r="T34" s="105">
        <f t="shared" si="6"/>
        <v>0.1074</v>
      </c>
      <c r="U34" s="105">
        <f t="shared" si="6"/>
        <v>9.7500000000000003E-2</v>
      </c>
      <c r="V34" s="105">
        <f t="shared" si="6"/>
        <v>5.04E-2</v>
      </c>
      <c r="W34" s="105">
        <f t="shared" si="6"/>
        <v>6.7100000000000007E-2</v>
      </c>
      <c r="X34" s="105">
        <f t="shared" si="6"/>
        <v>7.9100000000000004E-2</v>
      </c>
      <c r="Y34" s="105">
        <f t="shared" si="6"/>
        <v>5.4800000000000001E-2</v>
      </c>
      <c r="Z34" s="105">
        <f t="shared" si="6"/>
        <v>0.1142</v>
      </c>
      <c r="AA34" s="105">
        <f t="shared" si="6"/>
        <v>7.8700000000000006E-2</v>
      </c>
      <c r="AB34" s="105">
        <f t="shared" si="6"/>
        <v>9.0800000000000006E-2</v>
      </c>
      <c r="AC34" s="105">
        <f t="shared" si="6"/>
        <v>0.1075</v>
      </c>
      <c r="AD34" s="105">
        <f t="shared" si="6"/>
        <v>9.5500000000000002E-2</v>
      </c>
      <c r="AE34" s="105">
        <f t="shared" si="6"/>
        <v>8.4400000000000003E-2</v>
      </c>
      <c r="AF34" s="105">
        <f t="shared" si="6"/>
        <v>0.10780000000000001</v>
      </c>
      <c r="AH34" s="86">
        <v>7.0447781175014296E-2</v>
      </c>
      <c r="AI34" s="103">
        <v>7.83137741427921E-2</v>
      </c>
      <c r="AJ34" s="103">
        <v>7.7131273119915703E-2</v>
      </c>
      <c r="AK34" s="103">
        <v>4.8805219451179001E-2</v>
      </c>
      <c r="AL34" s="103">
        <v>1.6023788564346698E-2</v>
      </c>
      <c r="AM34" s="103">
        <v>0.10282675405526</v>
      </c>
      <c r="AN34" s="103">
        <v>5.5009196590114003E-2</v>
      </c>
      <c r="AO34" s="103">
        <v>6.7378930414612598E-2</v>
      </c>
      <c r="AP34" s="103">
        <v>2.0580614241587799E-2</v>
      </c>
      <c r="AQ34" s="103">
        <v>8.9974724143322596E-2</v>
      </c>
      <c r="AR34" s="103">
        <v>3.8930863564209203E-2</v>
      </c>
      <c r="AS34" s="103">
        <v>7.9774326892833397E-2</v>
      </c>
      <c r="AT34" s="103">
        <v>9.9020044286649705E-2</v>
      </c>
      <c r="AU34" s="103">
        <v>8.74119759978884E-2</v>
      </c>
      <c r="AV34" s="103">
        <v>0.105578619591815</v>
      </c>
      <c r="AW34" s="103">
        <v>0.107366697192913</v>
      </c>
      <c r="AX34" s="103">
        <v>9.7495473535314403E-2</v>
      </c>
      <c r="AY34" s="103">
        <v>5.03834262157647E-2</v>
      </c>
      <c r="AZ34" s="103">
        <v>6.7120861444275204E-2</v>
      </c>
      <c r="BA34" s="103">
        <v>7.9130525277924801E-2</v>
      </c>
      <c r="BB34" s="103">
        <v>5.48134659860861E-2</v>
      </c>
      <c r="BC34" s="103">
        <v>0.11415318928316</v>
      </c>
      <c r="BD34" s="103">
        <v>7.8659319359453903E-2</v>
      </c>
      <c r="BE34" s="103">
        <v>9.0813216750255304E-2</v>
      </c>
      <c r="BF34" s="103">
        <v>0.10747231974424699</v>
      </c>
      <c r="BG34" s="103">
        <v>9.5510057837388598E-2</v>
      </c>
      <c r="BH34" s="103">
        <v>8.4447986886829293E-2</v>
      </c>
      <c r="BI34" s="103">
        <v>0.107825002713415</v>
      </c>
    </row>
    <row r="35" spans="1:61" ht="15.75" x14ac:dyDescent="0.25">
      <c r="A35" s="75" t="s">
        <v>21</v>
      </c>
      <c r="B35" s="75" t="str">
        <f>TS_Fractions!$C$7</f>
        <v>Q1B2</v>
      </c>
      <c r="C35" s="75" t="s">
        <v>211</v>
      </c>
      <c r="D35" s="75" t="s">
        <v>207</v>
      </c>
      <c r="E35" s="105">
        <f t="shared" ref="E35:E52" si="7">ROUND(AH35,4)</f>
        <v>3.6700000000000003E-2</v>
      </c>
      <c r="F35" s="105">
        <f t="shared" si="6"/>
        <v>5.2600000000000001E-2</v>
      </c>
      <c r="G35" s="105">
        <f t="shared" si="6"/>
        <v>6.9199999999999998E-2</v>
      </c>
      <c r="H35" s="105">
        <f t="shared" si="6"/>
        <v>3.5099999999999999E-2</v>
      </c>
      <c r="I35" s="105">
        <f t="shared" si="6"/>
        <v>1.3899999999999999E-2</v>
      </c>
      <c r="J35" s="105">
        <f t="shared" si="6"/>
        <v>6.2799999999999995E-2</v>
      </c>
      <c r="K35" s="105">
        <f t="shared" si="6"/>
        <v>3.6700000000000003E-2</v>
      </c>
      <c r="L35" s="105">
        <f t="shared" si="6"/>
        <v>4.2099999999999999E-2</v>
      </c>
      <c r="M35" s="105">
        <f t="shared" si="6"/>
        <v>1.8499999999999999E-2</v>
      </c>
      <c r="N35" s="105">
        <f t="shared" si="6"/>
        <v>7.4499999999999997E-2</v>
      </c>
      <c r="O35" s="105">
        <f t="shared" si="6"/>
        <v>3.9600000000000003E-2</v>
      </c>
      <c r="P35" s="105">
        <f t="shared" si="6"/>
        <v>5.4399999999999997E-2</v>
      </c>
      <c r="Q35" s="105">
        <f t="shared" si="6"/>
        <v>7.7299999999999994E-2</v>
      </c>
      <c r="R35" s="105">
        <f t="shared" si="6"/>
        <v>6.9900000000000004E-2</v>
      </c>
      <c r="S35" s="105">
        <f t="shared" si="6"/>
        <v>8.2799999999999999E-2</v>
      </c>
      <c r="T35" s="105">
        <f t="shared" si="6"/>
        <v>8.3900000000000002E-2</v>
      </c>
      <c r="U35" s="105">
        <f t="shared" si="6"/>
        <v>7.7700000000000005E-2</v>
      </c>
      <c r="V35" s="105">
        <f t="shared" si="6"/>
        <v>3.9100000000000003E-2</v>
      </c>
      <c r="W35" s="105">
        <f t="shared" si="6"/>
        <v>4.0099999999999997E-2</v>
      </c>
      <c r="X35" s="105">
        <f t="shared" si="6"/>
        <v>6.7299999999999999E-2</v>
      </c>
      <c r="Y35" s="105">
        <f t="shared" si="6"/>
        <v>8.0799999999999997E-2</v>
      </c>
      <c r="Z35" s="105">
        <f t="shared" si="6"/>
        <v>7.0900000000000005E-2</v>
      </c>
      <c r="AA35" s="105">
        <f t="shared" si="6"/>
        <v>4.6899999999999997E-2</v>
      </c>
      <c r="AB35" s="105">
        <f t="shared" si="6"/>
        <v>9.7799999999999998E-2</v>
      </c>
      <c r="AC35" s="105">
        <f t="shared" si="6"/>
        <v>7.3700000000000002E-2</v>
      </c>
      <c r="AD35" s="105">
        <f t="shared" si="6"/>
        <v>7.3499999999999996E-2</v>
      </c>
      <c r="AE35" s="105">
        <f t="shared" si="6"/>
        <v>6.5600000000000006E-2</v>
      </c>
      <c r="AF35" s="105">
        <f t="shared" si="6"/>
        <v>9.2700000000000005E-2</v>
      </c>
      <c r="AH35" s="86">
        <v>3.6693322418064299E-2</v>
      </c>
      <c r="AI35" s="103">
        <v>5.2560665233276398E-2</v>
      </c>
      <c r="AJ35" s="103">
        <v>6.91957992378677E-2</v>
      </c>
      <c r="AK35" s="103">
        <v>3.5114324517588703E-2</v>
      </c>
      <c r="AL35" s="103">
        <v>1.3940138283138699E-2</v>
      </c>
      <c r="AM35" s="103">
        <v>6.2839824565138994E-2</v>
      </c>
      <c r="AN35" s="103">
        <v>3.6725800670451801E-2</v>
      </c>
      <c r="AO35" s="103">
        <v>4.2074432085444501E-2</v>
      </c>
      <c r="AP35" s="103">
        <v>1.84683096576728E-2</v>
      </c>
      <c r="AQ35" s="103">
        <v>7.4487095775439993E-2</v>
      </c>
      <c r="AR35" s="103">
        <v>3.9556852523567602E-2</v>
      </c>
      <c r="AS35" s="103">
        <v>5.4412719377423299E-2</v>
      </c>
      <c r="AT35" s="103">
        <v>7.7325142989790693E-2</v>
      </c>
      <c r="AU35" s="103">
        <v>6.9906165836283896E-2</v>
      </c>
      <c r="AV35" s="103">
        <v>8.2819252677702099E-2</v>
      </c>
      <c r="AW35" s="103">
        <v>8.3860238624349798E-2</v>
      </c>
      <c r="AX35" s="103">
        <v>7.77238441588156E-2</v>
      </c>
      <c r="AY35" s="103">
        <v>3.9063839689961001E-2</v>
      </c>
      <c r="AZ35" s="103">
        <v>4.0063544657711503E-2</v>
      </c>
      <c r="BA35" s="103">
        <v>6.7345909695958994E-2</v>
      </c>
      <c r="BB35" s="103">
        <v>8.0813220034370206E-2</v>
      </c>
      <c r="BC35" s="103">
        <v>7.0856711019801899E-2</v>
      </c>
      <c r="BD35" s="103">
        <v>4.6899929842139802E-2</v>
      </c>
      <c r="BE35" s="103">
        <v>9.77953980710035E-2</v>
      </c>
      <c r="BF35" s="103">
        <v>7.3712368395626102E-2</v>
      </c>
      <c r="BG35" s="103">
        <v>7.3467448004949296E-2</v>
      </c>
      <c r="BH35" s="103">
        <v>6.56168109444802E-2</v>
      </c>
      <c r="BI35" s="103">
        <v>9.2709012702660396E-2</v>
      </c>
    </row>
    <row r="36" spans="1:61" ht="15.75" x14ac:dyDescent="0.25">
      <c r="A36" s="75" t="s">
        <v>21</v>
      </c>
      <c r="B36" s="75" t="str">
        <f>TS_Fractions!$C$8</f>
        <v>Q1B3</v>
      </c>
      <c r="C36" s="75" t="s">
        <v>211</v>
      </c>
      <c r="D36" s="75" t="s">
        <v>207</v>
      </c>
      <c r="E36" s="105">
        <f t="shared" si="7"/>
        <v>4.19E-2</v>
      </c>
      <c r="F36" s="105">
        <f t="shared" si="6"/>
        <v>5.0700000000000002E-2</v>
      </c>
      <c r="G36" s="105">
        <f t="shared" si="6"/>
        <v>4.2999999999999997E-2</v>
      </c>
      <c r="H36" s="105">
        <f t="shared" si="6"/>
        <v>4.1099999999999998E-2</v>
      </c>
      <c r="I36" s="105">
        <f t="shared" si="6"/>
        <v>2.5600000000000001E-2</v>
      </c>
      <c r="J36" s="105">
        <f t="shared" si="6"/>
        <v>8.1500000000000003E-2</v>
      </c>
      <c r="K36" s="105">
        <f t="shared" si="6"/>
        <v>5.0599999999999999E-2</v>
      </c>
      <c r="L36" s="105">
        <f t="shared" si="6"/>
        <v>5.5899999999999998E-2</v>
      </c>
      <c r="M36" s="105">
        <f t="shared" si="6"/>
        <v>1.9300000000000001E-2</v>
      </c>
      <c r="N36" s="105">
        <f t="shared" si="6"/>
        <v>9.4600000000000004E-2</v>
      </c>
      <c r="O36" s="105">
        <f t="shared" si="6"/>
        <v>3.5000000000000003E-2</v>
      </c>
      <c r="P36" s="105">
        <f t="shared" si="6"/>
        <v>8.5500000000000007E-2</v>
      </c>
      <c r="Q36" s="105">
        <f t="shared" si="6"/>
        <v>8.6300000000000002E-2</v>
      </c>
      <c r="R36" s="105">
        <f t="shared" si="6"/>
        <v>7.85E-2</v>
      </c>
      <c r="S36" s="105">
        <f t="shared" si="6"/>
        <v>9.0200000000000002E-2</v>
      </c>
      <c r="T36" s="105">
        <f t="shared" si="6"/>
        <v>8.2400000000000001E-2</v>
      </c>
      <c r="U36" s="105">
        <f t="shared" si="6"/>
        <v>8.6400000000000005E-2</v>
      </c>
      <c r="V36" s="105">
        <f t="shared" si="6"/>
        <v>5.2900000000000003E-2</v>
      </c>
      <c r="W36" s="105">
        <f t="shared" si="6"/>
        <v>5.3699999999999998E-2</v>
      </c>
      <c r="X36" s="105">
        <f t="shared" si="6"/>
        <v>0.1004</v>
      </c>
      <c r="Y36" s="105">
        <f t="shared" si="6"/>
        <v>0.11550000000000001</v>
      </c>
      <c r="Z36" s="105">
        <f t="shared" si="6"/>
        <v>6.7000000000000004E-2</v>
      </c>
      <c r="AA36" s="105">
        <f t="shared" si="6"/>
        <v>5.4800000000000001E-2</v>
      </c>
      <c r="AB36" s="105">
        <f t="shared" si="6"/>
        <v>0.13689999999999999</v>
      </c>
      <c r="AC36" s="105">
        <f t="shared" si="6"/>
        <v>4.2500000000000003E-2</v>
      </c>
      <c r="AD36" s="105">
        <f t="shared" si="6"/>
        <v>8.8200000000000001E-2</v>
      </c>
      <c r="AE36" s="105">
        <f t="shared" si="6"/>
        <v>9.4299999999999995E-2</v>
      </c>
      <c r="AF36" s="105">
        <f t="shared" si="6"/>
        <v>0.1193</v>
      </c>
      <c r="AH36" s="86">
        <v>4.1864068283718699E-2</v>
      </c>
      <c r="AI36" s="103">
        <v>5.0745809598531998E-2</v>
      </c>
      <c r="AJ36" s="103">
        <v>4.2988510517543599E-2</v>
      </c>
      <c r="AK36" s="103">
        <v>4.1083939274031103E-2</v>
      </c>
      <c r="AL36" s="103">
        <v>2.561140027241E-2</v>
      </c>
      <c r="AM36" s="103">
        <v>8.1492194985831407E-2</v>
      </c>
      <c r="AN36" s="103">
        <v>5.0634231064339098E-2</v>
      </c>
      <c r="AO36" s="103">
        <v>5.5937112153102299E-2</v>
      </c>
      <c r="AP36" s="103">
        <v>1.9329922865812098E-2</v>
      </c>
      <c r="AQ36" s="103">
        <v>9.4574221080042598E-2</v>
      </c>
      <c r="AR36" s="103">
        <v>3.5032542705052301E-2</v>
      </c>
      <c r="AS36" s="103">
        <v>8.5453291087062996E-2</v>
      </c>
      <c r="AT36" s="103">
        <v>8.6322080875578397E-2</v>
      </c>
      <c r="AU36" s="103">
        <v>7.8528710516229699E-2</v>
      </c>
      <c r="AV36" s="103">
        <v>9.0222245597666006E-2</v>
      </c>
      <c r="AW36" s="103">
        <v>8.2368843381154799E-2</v>
      </c>
      <c r="AX36" s="103">
        <v>8.64156706846686E-2</v>
      </c>
      <c r="AY36" s="103">
        <v>5.2920677125093303E-2</v>
      </c>
      <c r="AZ36" s="103">
        <v>5.3725439135035198E-2</v>
      </c>
      <c r="BA36" s="103">
        <v>0.10036276752520901</v>
      </c>
      <c r="BB36" s="103">
        <v>0.115469251589968</v>
      </c>
      <c r="BC36" s="103">
        <v>6.7029738919252305E-2</v>
      </c>
      <c r="BD36" s="103">
        <v>5.4769149962088197E-2</v>
      </c>
      <c r="BE36" s="103">
        <v>0.13690162424535199</v>
      </c>
      <c r="BF36" s="103">
        <v>4.2457031578975603E-2</v>
      </c>
      <c r="BG36" s="103">
        <v>8.8212625344087997E-2</v>
      </c>
      <c r="BH36" s="103">
        <v>9.4338312813649502E-2</v>
      </c>
      <c r="BI36" s="103">
        <v>0.119289112494394</v>
      </c>
    </row>
    <row r="37" spans="1:61" ht="15.75" x14ac:dyDescent="0.25">
      <c r="A37" s="75" t="s">
        <v>21</v>
      </c>
      <c r="B37" s="75" t="str">
        <f>TS_Fractions!$C$9</f>
        <v>Q1B4</v>
      </c>
      <c r="C37" s="75" t="s">
        <v>211</v>
      </c>
      <c r="D37" s="75" t="s">
        <v>207</v>
      </c>
      <c r="E37" s="105">
        <f t="shared" si="7"/>
        <v>4.7600000000000003E-2</v>
      </c>
      <c r="F37" s="105">
        <f t="shared" si="6"/>
        <v>5.8900000000000001E-2</v>
      </c>
      <c r="G37" s="105">
        <f t="shared" si="6"/>
        <v>4.4600000000000001E-2</v>
      </c>
      <c r="H37" s="105">
        <f t="shared" si="6"/>
        <v>4.3900000000000002E-2</v>
      </c>
      <c r="I37" s="105">
        <f t="shared" si="6"/>
        <v>3.3399999999999999E-2</v>
      </c>
      <c r="J37" s="105">
        <f t="shared" si="6"/>
        <v>9.8799999999999999E-2</v>
      </c>
      <c r="K37" s="105">
        <f t="shared" si="6"/>
        <v>6.1699999999999998E-2</v>
      </c>
      <c r="L37" s="105">
        <f t="shared" si="6"/>
        <v>6.4600000000000005E-2</v>
      </c>
      <c r="M37" s="105">
        <f t="shared" si="6"/>
        <v>1.7299999999999999E-2</v>
      </c>
      <c r="N37" s="105">
        <f t="shared" si="6"/>
        <v>8.6999999999999994E-2</v>
      </c>
      <c r="O37" s="105">
        <f t="shared" si="6"/>
        <v>1.7600000000000001E-2</v>
      </c>
      <c r="P37" s="105">
        <f t="shared" si="6"/>
        <v>9.4700000000000006E-2</v>
      </c>
      <c r="Q37" s="105">
        <f t="shared" si="6"/>
        <v>9.2799999999999994E-2</v>
      </c>
      <c r="R37" s="105">
        <f t="shared" si="6"/>
        <v>8.1500000000000003E-2</v>
      </c>
      <c r="S37" s="105">
        <f t="shared" si="6"/>
        <v>9.74E-2</v>
      </c>
      <c r="T37" s="105">
        <f t="shared" si="6"/>
        <v>9.11E-2</v>
      </c>
      <c r="U37" s="105">
        <f t="shared" si="6"/>
        <v>9.0200000000000002E-2</v>
      </c>
      <c r="V37" s="105">
        <f t="shared" si="6"/>
        <v>5.6099999999999997E-2</v>
      </c>
      <c r="W37" s="105">
        <f t="shared" si="6"/>
        <v>6.4100000000000004E-2</v>
      </c>
      <c r="X37" s="105">
        <f t="shared" si="6"/>
        <v>0.1053</v>
      </c>
      <c r="Y37" s="105">
        <f t="shared" si="6"/>
        <v>2.1000000000000001E-2</v>
      </c>
      <c r="Z37" s="105">
        <f t="shared" si="6"/>
        <v>9.3700000000000006E-2</v>
      </c>
      <c r="AA37" s="105">
        <f t="shared" si="6"/>
        <v>6.6199999999999995E-2</v>
      </c>
      <c r="AB37" s="105">
        <f t="shared" si="6"/>
        <v>5.4899999999999997E-2</v>
      </c>
      <c r="AC37" s="105">
        <f t="shared" si="6"/>
        <v>4.41E-2</v>
      </c>
      <c r="AD37" s="105">
        <f t="shared" si="6"/>
        <v>9.2600000000000002E-2</v>
      </c>
      <c r="AE37" s="105">
        <f t="shared" si="6"/>
        <v>9.9199999999999997E-2</v>
      </c>
      <c r="AF37" s="105">
        <f t="shared" si="6"/>
        <v>9.7299999999999998E-2</v>
      </c>
      <c r="AH37" s="86">
        <v>4.7587530732679101E-2</v>
      </c>
      <c r="AI37" s="103">
        <v>5.8934743788434198E-2</v>
      </c>
      <c r="AJ37" s="103">
        <v>4.4602546127507303E-2</v>
      </c>
      <c r="AK37" s="103">
        <v>4.3906733823805999E-2</v>
      </c>
      <c r="AL37" s="103">
        <v>3.3382969576479897E-2</v>
      </c>
      <c r="AM37" s="103">
        <v>9.8848031743888398E-2</v>
      </c>
      <c r="AN37" s="103">
        <v>6.1654428564977E-2</v>
      </c>
      <c r="AO37" s="103">
        <v>6.4604161278852296E-2</v>
      </c>
      <c r="AP37" s="103">
        <v>1.7331787787841099E-2</v>
      </c>
      <c r="AQ37" s="103">
        <v>8.6978460838422797E-2</v>
      </c>
      <c r="AR37" s="103">
        <v>1.7609132676418601E-2</v>
      </c>
      <c r="AS37" s="103">
        <v>9.4673792797739298E-2</v>
      </c>
      <c r="AT37" s="103">
        <v>9.2794456647659104E-2</v>
      </c>
      <c r="AU37" s="103">
        <v>8.1503357983176095E-2</v>
      </c>
      <c r="AV37" s="103">
        <v>9.7394177480537303E-2</v>
      </c>
      <c r="AW37" s="103">
        <v>9.1120588958326199E-2</v>
      </c>
      <c r="AX37" s="103">
        <v>9.0243944708205306E-2</v>
      </c>
      <c r="AY37" s="103">
        <v>5.6106431414981797E-2</v>
      </c>
      <c r="AZ37" s="103">
        <v>6.4119622158457096E-2</v>
      </c>
      <c r="BA37" s="103">
        <v>0.105269462608737</v>
      </c>
      <c r="BB37" s="103">
        <v>2.1043435106425298E-2</v>
      </c>
      <c r="BC37" s="103">
        <v>9.3717919981654102E-2</v>
      </c>
      <c r="BD37" s="103">
        <v>6.6174929780973696E-2</v>
      </c>
      <c r="BE37" s="103">
        <v>5.4905870288965097E-2</v>
      </c>
      <c r="BF37" s="103">
        <v>4.4143898012477797E-2</v>
      </c>
      <c r="BG37" s="103">
        <v>9.2597975284078898E-2</v>
      </c>
      <c r="BH37" s="103">
        <v>9.9203133665980006E-2</v>
      </c>
      <c r="BI37" s="103">
        <v>9.7290546634670599E-2</v>
      </c>
    </row>
    <row r="38" spans="1:61" ht="15.75" x14ac:dyDescent="0.25">
      <c r="A38" s="75" t="s">
        <v>21</v>
      </c>
      <c r="B38" s="75" t="str">
        <f>TS_Fractions!$C$10</f>
        <v>Q1B5</v>
      </c>
      <c r="C38" s="75" t="s">
        <v>211</v>
      </c>
      <c r="D38" s="75" t="s">
        <v>207</v>
      </c>
      <c r="E38" s="105">
        <f t="shared" si="7"/>
        <v>5.7799999999999997E-2</v>
      </c>
      <c r="F38" s="105">
        <f t="shared" si="6"/>
        <v>7.1999999999999995E-2</v>
      </c>
      <c r="G38" s="105">
        <f t="shared" si="6"/>
        <v>5.0599999999999999E-2</v>
      </c>
      <c r="H38" s="105">
        <f t="shared" si="6"/>
        <v>4.7E-2</v>
      </c>
      <c r="I38" s="105">
        <f t="shared" si="6"/>
        <v>2.4400000000000002E-2</v>
      </c>
      <c r="J38" s="105">
        <f t="shared" si="6"/>
        <v>0.10390000000000001</v>
      </c>
      <c r="K38" s="105">
        <f t="shared" si="6"/>
        <v>8.0299999999999996E-2</v>
      </c>
      <c r="L38" s="105">
        <f t="shared" si="6"/>
        <v>7.2400000000000006E-2</v>
      </c>
      <c r="M38" s="105">
        <f t="shared" si="6"/>
        <v>1.8599999999999998E-2</v>
      </c>
      <c r="N38" s="105">
        <f t="shared" si="6"/>
        <v>8.3400000000000002E-2</v>
      </c>
      <c r="O38" s="105">
        <f t="shared" si="6"/>
        <v>2.0500000000000001E-2</v>
      </c>
      <c r="P38" s="105">
        <f t="shared" si="6"/>
        <v>9.98E-2</v>
      </c>
      <c r="Q38" s="105">
        <f t="shared" si="6"/>
        <v>9.69E-2</v>
      </c>
      <c r="R38" s="105">
        <f t="shared" si="6"/>
        <v>8.5999999999999993E-2</v>
      </c>
      <c r="S38" s="105">
        <f t="shared" si="6"/>
        <v>0.10299999999999999</v>
      </c>
      <c r="T38" s="105">
        <f t="shared" si="6"/>
        <v>0.10340000000000001</v>
      </c>
      <c r="U38" s="105">
        <f t="shared" si="6"/>
        <v>9.5200000000000007E-2</v>
      </c>
      <c r="V38" s="105">
        <f t="shared" si="6"/>
        <v>5.8000000000000003E-2</v>
      </c>
      <c r="W38" s="105">
        <f t="shared" si="6"/>
        <v>7.2800000000000004E-2</v>
      </c>
      <c r="X38" s="105">
        <f t="shared" si="6"/>
        <v>0.1043</v>
      </c>
      <c r="Y38" s="105">
        <f t="shared" si="6"/>
        <v>2.35E-2</v>
      </c>
      <c r="Z38" s="105">
        <f t="shared" si="6"/>
        <v>0.1079</v>
      </c>
      <c r="AA38" s="105">
        <f t="shared" si="6"/>
        <v>7.4899999999999994E-2</v>
      </c>
      <c r="AB38" s="105">
        <f t="shared" si="6"/>
        <v>2.9600000000000001E-2</v>
      </c>
      <c r="AC38" s="105">
        <f t="shared" si="6"/>
        <v>5.5100000000000003E-2</v>
      </c>
      <c r="AD38" s="105">
        <f t="shared" si="6"/>
        <v>9.4899999999999998E-2</v>
      </c>
      <c r="AE38" s="105">
        <f t="shared" si="6"/>
        <v>0.10150000000000001</v>
      </c>
      <c r="AF38" s="105">
        <f t="shared" si="6"/>
        <v>8.8599999999999998E-2</v>
      </c>
      <c r="AH38" s="86">
        <v>5.7829327480654703E-2</v>
      </c>
      <c r="AI38" s="103">
        <v>7.2011148383625503E-2</v>
      </c>
      <c r="AJ38" s="103">
        <v>5.0599010380734701E-2</v>
      </c>
      <c r="AK38" s="103">
        <v>4.70286564513391E-2</v>
      </c>
      <c r="AL38" s="103">
        <v>2.4358305303373299E-2</v>
      </c>
      <c r="AM38" s="103">
        <v>0.103903090926155</v>
      </c>
      <c r="AN38" s="103">
        <v>8.0278682945942106E-2</v>
      </c>
      <c r="AO38" s="103">
        <v>7.2390195541765401E-2</v>
      </c>
      <c r="AP38" s="103">
        <v>1.8555732500913798E-2</v>
      </c>
      <c r="AQ38" s="103">
        <v>8.3366738159658102E-2</v>
      </c>
      <c r="AR38" s="103">
        <v>2.0508806625601901E-2</v>
      </c>
      <c r="AS38" s="103">
        <v>9.9757129283187598E-2</v>
      </c>
      <c r="AT38" s="103">
        <v>9.6874259818035394E-2</v>
      </c>
      <c r="AU38" s="103">
        <v>8.59857130276937E-2</v>
      </c>
      <c r="AV38" s="103">
        <v>0.102975775775541</v>
      </c>
      <c r="AW38" s="103">
        <v>0.103410837959549</v>
      </c>
      <c r="AX38" s="103">
        <v>9.5200709626764704E-2</v>
      </c>
      <c r="AY38" s="103">
        <v>5.80093211283879E-2</v>
      </c>
      <c r="AZ38" s="103">
        <v>7.2786356694103799E-2</v>
      </c>
      <c r="BA38" s="103">
        <v>0.104258145507127</v>
      </c>
      <c r="BB38" s="103">
        <v>2.3525900373341201E-2</v>
      </c>
      <c r="BC38" s="103">
        <v>0.10793978545126</v>
      </c>
      <c r="BD38" s="103">
        <v>7.4910377338776493E-2</v>
      </c>
      <c r="BE38" s="103">
        <v>2.9623149369603401E-2</v>
      </c>
      <c r="BF38" s="103">
        <v>5.5122555459610798E-2</v>
      </c>
      <c r="BG38" s="103">
        <v>9.4859278400512101E-2</v>
      </c>
      <c r="BH38" s="103">
        <v>0.101454686550182</v>
      </c>
      <c r="BI38" s="103">
        <v>8.8614038434956799E-2</v>
      </c>
    </row>
    <row r="39" spans="1:61" ht="15.75" x14ac:dyDescent="0.25">
      <c r="A39" s="75" t="s">
        <v>21</v>
      </c>
      <c r="B39" s="75" t="str">
        <f>TS_Fractions!$C$11</f>
        <v>Q2B1</v>
      </c>
      <c r="C39" s="75" t="s">
        <v>211</v>
      </c>
      <c r="D39" s="75" t="s">
        <v>207</v>
      </c>
      <c r="E39" s="105">
        <f t="shared" si="7"/>
        <v>5.6599999999999998E-2</v>
      </c>
      <c r="F39" s="105">
        <f t="shared" si="6"/>
        <v>6.3500000000000001E-2</v>
      </c>
      <c r="G39" s="105">
        <f t="shared" si="6"/>
        <v>5.3100000000000001E-2</v>
      </c>
      <c r="H39" s="105">
        <f t="shared" si="6"/>
        <v>5.8000000000000003E-2</v>
      </c>
      <c r="I39" s="105">
        <f t="shared" si="6"/>
        <v>2.24E-2</v>
      </c>
      <c r="J39" s="105">
        <f t="shared" si="6"/>
        <v>5.5100000000000003E-2</v>
      </c>
      <c r="K39" s="105">
        <f t="shared" si="6"/>
        <v>4.6800000000000001E-2</v>
      </c>
      <c r="L39" s="105">
        <f t="shared" si="6"/>
        <v>0.05</v>
      </c>
      <c r="M39" s="105">
        <f t="shared" si="6"/>
        <v>5.11E-2</v>
      </c>
      <c r="N39" s="105">
        <f t="shared" si="6"/>
        <v>5.3600000000000002E-2</v>
      </c>
      <c r="O39" s="105">
        <f t="shared" si="6"/>
        <v>5.4699999999999999E-2</v>
      </c>
      <c r="P39" s="105">
        <f t="shared" si="6"/>
        <v>4.3900000000000002E-2</v>
      </c>
      <c r="Q39" s="105">
        <f t="shared" si="6"/>
        <v>6.2100000000000002E-2</v>
      </c>
      <c r="R39" s="105">
        <f t="shared" si="6"/>
        <v>6.8000000000000005E-2</v>
      </c>
      <c r="S39" s="105">
        <f t="shared" si="6"/>
        <v>6.2799999999999995E-2</v>
      </c>
      <c r="T39" s="105">
        <f t="shared" si="6"/>
        <v>7.4999999999999997E-2</v>
      </c>
      <c r="U39" s="105">
        <f t="shared" si="6"/>
        <v>6.5299999999999997E-2</v>
      </c>
      <c r="V39" s="105">
        <f t="shared" si="6"/>
        <v>4.8899999999999999E-2</v>
      </c>
      <c r="W39" s="105">
        <f t="shared" si="6"/>
        <v>4.8099999999999997E-2</v>
      </c>
      <c r="X39" s="105">
        <f t="shared" si="6"/>
        <v>4.4999999999999998E-2</v>
      </c>
      <c r="Y39" s="105">
        <f t="shared" si="6"/>
        <v>4.19E-2</v>
      </c>
      <c r="Z39" s="105">
        <f t="shared" si="6"/>
        <v>8.0199999999999994E-2</v>
      </c>
      <c r="AA39" s="105">
        <f t="shared" si="6"/>
        <v>5.7299999999999997E-2</v>
      </c>
      <c r="AB39" s="105">
        <f t="shared" si="6"/>
        <v>3.7400000000000003E-2</v>
      </c>
      <c r="AC39" s="105">
        <f t="shared" si="6"/>
        <v>4.8500000000000001E-2</v>
      </c>
      <c r="AD39" s="105">
        <f t="shared" si="6"/>
        <v>5.5500000000000001E-2</v>
      </c>
      <c r="AE39" s="105">
        <f t="shared" si="6"/>
        <v>4.3700000000000003E-2</v>
      </c>
      <c r="AF39" s="105">
        <f t="shared" si="6"/>
        <v>5.04E-2</v>
      </c>
      <c r="AH39" s="86">
        <v>5.6563332927223597E-2</v>
      </c>
      <c r="AI39" s="103">
        <v>6.3527358871404593E-2</v>
      </c>
      <c r="AJ39" s="103">
        <v>5.3076786585751899E-2</v>
      </c>
      <c r="AK39" s="103">
        <v>5.7995775421987798E-2</v>
      </c>
      <c r="AL39" s="103">
        <v>2.2397678383092201E-2</v>
      </c>
      <c r="AM39" s="103">
        <v>5.5071820259125798E-2</v>
      </c>
      <c r="AN39" s="103">
        <v>4.6772655132918298E-2</v>
      </c>
      <c r="AO39" s="103">
        <v>5.0046595156381601E-2</v>
      </c>
      <c r="AP39" s="103">
        <v>5.10758819214156E-2</v>
      </c>
      <c r="AQ39" s="103">
        <v>5.3617416528489302E-2</v>
      </c>
      <c r="AR39" s="103">
        <v>5.4691329096467803E-2</v>
      </c>
      <c r="AS39" s="103">
        <v>4.38524003058193E-2</v>
      </c>
      <c r="AT39" s="103">
        <v>6.21098327230779E-2</v>
      </c>
      <c r="AU39" s="103">
        <v>6.7977381984256804E-2</v>
      </c>
      <c r="AV39" s="103">
        <v>6.2802961271292895E-2</v>
      </c>
      <c r="AW39" s="103">
        <v>7.4984085931830993E-2</v>
      </c>
      <c r="AX39" s="103">
        <v>6.5257679888984302E-2</v>
      </c>
      <c r="AY39" s="103">
        <v>4.88725193538216E-2</v>
      </c>
      <c r="AZ39" s="103">
        <v>4.8117958954877103E-2</v>
      </c>
      <c r="BA39" s="103">
        <v>4.5005740628967998E-2</v>
      </c>
      <c r="BB39" s="103">
        <v>4.1876349706530001E-2</v>
      </c>
      <c r="BC39" s="103">
        <v>8.0156526347127402E-2</v>
      </c>
      <c r="BD39" s="103">
        <v>5.7322233732854597E-2</v>
      </c>
      <c r="BE39" s="103">
        <v>3.7373601082118603E-2</v>
      </c>
      <c r="BF39" s="103">
        <v>4.8498065428909401E-2</v>
      </c>
      <c r="BG39" s="103">
        <v>5.5528053126630998E-2</v>
      </c>
      <c r="BH39" s="103">
        <v>4.3739682097024703E-2</v>
      </c>
      <c r="BI39" s="103">
        <v>5.0394748657190902E-2</v>
      </c>
    </row>
    <row r="40" spans="1:61" ht="15.75" x14ac:dyDescent="0.25">
      <c r="A40" s="75" t="s">
        <v>21</v>
      </c>
      <c r="B40" s="75" t="str">
        <f>TS_Fractions!$C$12</f>
        <v>Q2B2</v>
      </c>
      <c r="C40" s="75" t="s">
        <v>211</v>
      </c>
      <c r="D40" s="75" t="s">
        <v>207</v>
      </c>
      <c r="E40" s="105">
        <f t="shared" si="7"/>
        <v>3.6200000000000003E-2</v>
      </c>
      <c r="F40" s="105">
        <f t="shared" si="6"/>
        <v>4.19E-2</v>
      </c>
      <c r="G40" s="105">
        <f t="shared" si="6"/>
        <v>3.8100000000000002E-2</v>
      </c>
      <c r="H40" s="105">
        <f t="shared" si="6"/>
        <v>3.8800000000000001E-2</v>
      </c>
      <c r="I40" s="105">
        <f t="shared" si="6"/>
        <v>2.2599999999999999E-2</v>
      </c>
      <c r="J40" s="105">
        <f t="shared" si="6"/>
        <v>2.8000000000000001E-2</v>
      </c>
      <c r="K40" s="105">
        <f t="shared" si="6"/>
        <v>3.4299999999999997E-2</v>
      </c>
      <c r="L40" s="105">
        <f t="shared" si="6"/>
        <v>3.3700000000000001E-2</v>
      </c>
      <c r="M40" s="105">
        <f t="shared" si="6"/>
        <v>5.7200000000000001E-2</v>
      </c>
      <c r="N40" s="105">
        <f t="shared" si="6"/>
        <v>4.8399999999999999E-2</v>
      </c>
      <c r="O40" s="105">
        <f t="shared" si="6"/>
        <v>4.9099999999999998E-2</v>
      </c>
      <c r="P40" s="105">
        <f t="shared" si="6"/>
        <v>3.04E-2</v>
      </c>
      <c r="Q40" s="105">
        <f t="shared" si="6"/>
        <v>3.7900000000000003E-2</v>
      </c>
      <c r="R40" s="105">
        <f t="shared" si="6"/>
        <v>4.9000000000000002E-2</v>
      </c>
      <c r="S40" s="105">
        <f t="shared" si="6"/>
        <v>3.8600000000000002E-2</v>
      </c>
      <c r="T40" s="105">
        <f t="shared" si="6"/>
        <v>4.8300000000000003E-2</v>
      </c>
      <c r="U40" s="105">
        <f t="shared" si="6"/>
        <v>4.4699999999999997E-2</v>
      </c>
      <c r="V40" s="105">
        <f t="shared" si="6"/>
        <v>3.8300000000000001E-2</v>
      </c>
      <c r="W40" s="105">
        <f t="shared" si="6"/>
        <v>3.2300000000000002E-2</v>
      </c>
      <c r="X40" s="105">
        <f t="shared" si="6"/>
        <v>3.7400000000000003E-2</v>
      </c>
      <c r="Y40" s="105">
        <f t="shared" si="6"/>
        <v>5.0599999999999999E-2</v>
      </c>
      <c r="Z40" s="105">
        <f t="shared" si="6"/>
        <v>3.6299999999999999E-2</v>
      </c>
      <c r="AA40" s="105">
        <f t="shared" si="6"/>
        <v>3.7100000000000001E-2</v>
      </c>
      <c r="AB40" s="105">
        <f t="shared" si="6"/>
        <v>5.3400000000000003E-2</v>
      </c>
      <c r="AC40" s="105">
        <f t="shared" si="6"/>
        <v>3.7699999999999997E-2</v>
      </c>
      <c r="AD40" s="105">
        <f t="shared" si="6"/>
        <v>3.6400000000000002E-2</v>
      </c>
      <c r="AE40" s="105">
        <f t="shared" si="6"/>
        <v>3.39E-2</v>
      </c>
      <c r="AF40" s="105">
        <f t="shared" si="6"/>
        <v>5.0200000000000002E-2</v>
      </c>
      <c r="AH40" s="86">
        <v>3.6184798170529602E-2</v>
      </c>
      <c r="AI40" s="103">
        <v>4.1921997463678501E-2</v>
      </c>
      <c r="AJ40" s="103">
        <v>3.8133349080005201E-2</v>
      </c>
      <c r="AK40" s="103">
        <v>3.8812941348831898E-2</v>
      </c>
      <c r="AL40" s="103">
        <v>2.2629581108601599E-2</v>
      </c>
      <c r="AM40" s="103">
        <v>2.80453846239519E-2</v>
      </c>
      <c r="AN40" s="103">
        <v>3.4284860720861801E-2</v>
      </c>
      <c r="AO40" s="103">
        <v>3.3745915799062602E-2</v>
      </c>
      <c r="AP40" s="103">
        <v>5.7165446579450198E-2</v>
      </c>
      <c r="AQ40" s="103">
        <v>4.8444306094039602E-2</v>
      </c>
      <c r="AR40" s="103">
        <v>4.9064836887808702E-2</v>
      </c>
      <c r="AS40" s="103">
        <v>3.0384936333120199E-2</v>
      </c>
      <c r="AT40" s="103">
        <v>3.79012144753193E-2</v>
      </c>
      <c r="AU40" s="103">
        <v>4.9042613703934E-2</v>
      </c>
      <c r="AV40" s="103">
        <v>3.8632085599038198E-2</v>
      </c>
      <c r="AW40" s="103">
        <v>4.8344434467073802E-2</v>
      </c>
      <c r="AX40" s="103">
        <v>4.4720124450554503E-2</v>
      </c>
      <c r="AY40" s="103">
        <v>3.8252539759225997E-2</v>
      </c>
      <c r="AZ40" s="103">
        <v>3.2278268117460901E-2</v>
      </c>
      <c r="BA40" s="103">
        <v>3.7428483511949599E-2</v>
      </c>
      <c r="BB40" s="103">
        <v>5.0585290851315197E-2</v>
      </c>
      <c r="BC40" s="103">
        <v>3.6264349348824401E-2</v>
      </c>
      <c r="BD40" s="103">
        <v>3.7062532101826903E-2</v>
      </c>
      <c r="BE40" s="103">
        <v>5.3414329846534998E-2</v>
      </c>
      <c r="BF40" s="103">
        <v>3.7694148355326099E-2</v>
      </c>
      <c r="BG40" s="103">
        <v>3.63600296916963E-2</v>
      </c>
      <c r="BH40" s="103">
        <v>3.3924993474452901E-2</v>
      </c>
      <c r="BI40" s="103">
        <v>5.0201907113223601E-2</v>
      </c>
    </row>
    <row r="41" spans="1:61" ht="15.75" x14ac:dyDescent="0.25">
      <c r="A41" s="75" t="s">
        <v>21</v>
      </c>
      <c r="B41" s="75" t="str">
        <f>TS_Fractions!$C$13</f>
        <v>Q2B3</v>
      </c>
      <c r="C41" s="75" t="s">
        <v>211</v>
      </c>
      <c r="D41" s="75" t="s">
        <v>207</v>
      </c>
      <c r="E41" s="105">
        <f t="shared" si="7"/>
        <v>4.2700000000000002E-2</v>
      </c>
      <c r="F41" s="105">
        <f t="shared" si="6"/>
        <v>4.4499999999999998E-2</v>
      </c>
      <c r="G41" s="105">
        <f t="shared" si="6"/>
        <v>4.2900000000000001E-2</v>
      </c>
      <c r="H41" s="105">
        <f t="shared" si="6"/>
        <v>4.3299999999999998E-2</v>
      </c>
      <c r="I41" s="105">
        <f t="shared" si="6"/>
        <v>4.3499999999999997E-2</v>
      </c>
      <c r="J41" s="105">
        <f t="shared" si="6"/>
        <v>3.5200000000000002E-2</v>
      </c>
      <c r="K41" s="105">
        <f t="shared" si="6"/>
        <v>4.6199999999999998E-2</v>
      </c>
      <c r="L41" s="105">
        <f t="shared" si="6"/>
        <v>4.4200000000000003E-2</v>
      </c>
      <c r="M41" s="105">
        <f t="shared" si="6"/>
        <v>4.3499999999999997E-2</v>
      </c>
      <c r="N41" s="105">
        <f t="shared" si="6"/>
        <v>5.9799999999999999E-2</v>
      </c>
      <c r="O41" s="105">
        <f t="shared" si="6"/>
        <v>5.4199999999999998E-2</v>
      </c>
      <c r="P41" s="105">
        <f t="shared" si="6"/>
        <v>4.8899999999999999E-2</v>
      </c>
      <c r="Q41" s="105">
        <f t="shared" si="6"/>
        <v>3.6900000000000002E-2</v>
      </c>
      <c r="R41" s="105">
        <f t="shared" si="6"/>
        <v>4.3200000000000002E-2</v>
      </c>
      <c r="S41" s="105">
        <f t="shared" si="6"/>
        <v>3.3099999999999997E-2</v>
      </c>
      <c r="T41" s="105">
        <f t="shared" si="6"/>
        <v>3.3099999999999997E-2</v>
      </c>
      <c r="U41" s="105">
        <f t="shared" si="6"/>
        <v>3.8300000000000001E-2</v>
      </c>
      <c r="V41" s="105">
        <f t="shared" si="6"/>
        <v>5.1200000000000002E-2</v>
      </c>
      <c r="W41" s="105">
        <f t="shared" si="6"/>
        <v>4.2599999999999999E-2</v>
      </c>
      <c r="X41" s="105">
        <f t="shared" si="6"/>
        <v>6.59E-2</v>
      </c>
      <c r="Y41" s="105">
        <f t="shared" si="6"/>
        <v>5.8900000000000001E-2</v>
      </c>
      <c r="Z41" s="105">
        <f t="shared" si="6"/>
        <v>3.3300000000000003E-2</v>
      </c>
      <c r="AA41" s="105">
        <f t="shared" si="6"/>
        <v>4.4499999999999998E-2</v>
      </c>
      <c r="AB41" s="105">
        <f t="shared" si="6"/>
        <v>7.9299999999999995E-2</v>
      </c>
      <c r="AC41" s="105">
        <f t="shared" si="6"/>
        <v>4.19E-2</v>
      </c>
      <c r="AD41" s="105">
        <f t="shared" si="6"/>
        <v>4.2299999999999997E-2</v>
      </c>
      <c r="AE41" s="105">
        <f t="shared" si="6"/>
        <v>5.8000000000000003E-2</v>
      </c>
      <c r="AF41" s="105">
        <f t="shared" si="6"/>
        <v>6.4100000000000004E-2</v>
      </c>
      <c r="AH41" s="86">
        <v>4.2655119719577E-2</v>
      </c>
      <c r="AI41" s="103">
        <v>4.44766304817261E-2</v>
      </c>
      <c r="AJ41" s="103">
        <v>4.29181578990981E-2</v>
      </c>
      <c r="AK41" s="103">
        <v>4.3273816308444298E-2</v>
      </c>
      <c r="AL41" s="103">
        <v>4.3549926757625097E-2</v>
      </c>
      <c r="AM41" s="103">
        <v>3.5174409500863799E-2</v>
      </c>
      <c r="AN41" s="103">
        <v>4.6183023110688101E-2</v>
      </c>
      <c r="AO41" s="103">
        <v>4.4216856751622097E-2</v>
      </c>
      <c r="AP41" s="103">
        <v>4.3499424444615603E-2</v>
      </c>
      <c r="AQ41" s="103">
        <v>5.9812500755373997E-2</v>
      </c>
      <c r="AR41" s="103">
        <v>5.4234449567946701E-2</v>
      </c>
      <c r="AS41" s="103">
        <v>4.8894863504681203E-2</v>
      </c>
      <c r="AT41" s="103">
        <v>3.6889570956941599E-2</v>
      </c>
      <c r="AU41" s="103">
        <v>4.3182894317190301E-2</v>
      </c>
      <c r="AV41" s="103">
        <v>3.3064161057925902E-2</v>
      </c>
      <c r="AW41" s="103">
        <v>3.3139797633948899E-2</v>
      </c>
      <c r="AX41" s="103">
        <v>3.8279537487445302E-2</v>
      </c>
      <c r="AY41" s="103">
        <v>5.1188225272262501E-2</v>
      </c>
      <c r="AZ41" s="103">
        <v>4.2606601558398099E-2</v>
      </c>
      <c r="BA41" s="103">
        <v>6.5939930532261104E-2</v>
      </c>
      <c r="BB41" s="103">
        <v>5.8850792196121597E-2</v>
      </c>
      <c r="BC41" s="103">
        <v>3.3310290484916801E-2</v>
      </c>
      <c r="BD41" s="103">
        <v>4.4506152367549699E-2</v>
      </c>
      <c r="BE41" s="103">
        <v>7.9291629283383902E-2</v>
      </c>
      <c r="BF41" s="103">
        <v>4.1935224340211102E-2</v>
      </c>
      <c r="BG41" s="103">
        <v>4.2291359570355298E-2</v>
      </c>
      <c r="BH41" s="103">
        <v>5.7952440650585302E-2</v>
      </c>
      <c r="BI41" s="103">
        <v>6.4068102508657701E-2</v>
      </c>
    </row>
    <row r="42" spans="1:61" ht="15.75" x14ac:dyDescent="0.25">
      <c r="A42" s="75" t="s">
        <v>21</v>
      </c>
      <c r="B42" s="75" t="str">
        <f>TS_Fractions!$C$14</f>
        <v>Q2B4</v>
      </c>
      <c r="C42" s="75" t="s">
        <v>211</v>
      </c>
      <c r="D42" s="75" t="s">
        <v>207</v>
      </c>
      <c r="E42" s="105">
        <f t="shared" si="7"/>
        <v>4.6899999999999997E-2</v>
      </c>
      <c r="F42" s="105">
        <f t="shared" si="6"/>
        <v>4.8000000000000001E-2</v>
      </c>
      <c r="G42" s="105">
        <f t="shared" si="6"/>
        <v>4.4400000000000002E-2</v>
      </c>
      <c r="H42" s="105">
        <f t="shared" si="6"/>
        <v>4.7500000000000001E-2</v>
      </c>
      <c r="I42" s="105">
        <f t="shared" si="6"/>
        <v>5.5E-2</v>
      </c>
      <c r="J42" s="105">
        <f t="shared" si="6"/>
        <v>5.1700000000000003E-2</v>
      </c>
      <c r="K42" s="105">
        <f t="shared" si="6"/>
        <v>4.99E-2</v>
      </c>
      <c r="L42" s="105">
        <f t="shared" si="6"/>
        <v>5.0200000000000002E-2</v>
      </c>
      <c r="M42" s="105">
        <f t="shared" si="6"/>
        <v>1.9199999999999998E-2</v>
      </c>
      <c r="N42" s="105">
        <f t="shared" si="6"/>
        <v>4.3400000000000001E-2</v>
      </c>
      <c r="O42" s="105">
        <f t="shared" si="6"/>
        <v>2.5000000000000001E-2</v>
      </c>
      <c r="P42" s="105">
        <f t="shared" si="6"/>
        <v>5.8799999999999998E-2</v>
      </c>
      <c r="Q42" s="105">
        <f t="shared" si="6"/>
        <v>4.5600000000000002E-2</v>
      </c>
      <c r="R42" s="105">
        <f t="shared" si="6"/>
        <v>4.4600000000000001E-2</v>
      </c>
      <c r="S42" s="105">
        <f t="shared" si="6"/>
        <v>4.1599999999999998E-2</v>
      </c>
      <c r="T42" s="105">
        <f t="shared" si="6"/>
        <v>3.9399999999999998E-2</v>
      </c>
      <c r="U42" s="105">
        <f t="shared" si="6"/>
        <v>4.3099999999999999E-2</v>
      </c>
      <c r="V42" s="105">
        <f t="shared" si="6"/>
        <v>5.3199999999999997E-2</v>
      </c>
      <c r="W42" s="105">
        <f t="shared" si="6"/>
        <v>4.8800000000000003E-2</v>
      </c>
      <c r="X42" s="105">
        <f t="shared" si="6"/>
        <v>7.4399999999999994E-2</v>
      </c>
      <c r="Y42" s="105">
        <f t="shared" si="6"/>
        <v>2.0899999999999998E-2</v>
      </c>
      <c r="Z42" s="105">
        <f t="shared" si="6"/>
        <v>5.3400000000000003E-2</v>
      </c>
      <c r="AA42" s="105">
        <f t="shared" si="6"/>
        <v>5.1999999999999998E-2</v>
      </c>
      <c r="AB42" s="105">
        <f t="shared" si="6"/>
        <v>2.1700000000000001E-2</v>
      </c>
      <c r="AC42" s="105">
        <f t="shared" si="6"/>
        <v>4.3299999999999998E-2</v>
      </c>
      <c r="AD42" s="105">
        <f t="shared" si="6"/>
        <v>4.9599999999999998E-2</v>
      </c>
      <c r="AE42" s="105">
        <f t="shared" si="6"/>
        <v>6.6100000000000006E-2</v>
      </c>
      <c r="AF42" s="105">
        <f t="shared" si="6"/>
        <v>3.6200000000000003E-2</v>
      </c>
      <c r="AH42" s="86">
        <v>4.6885553053366599E-2</v>
      </c>
      <c r="AI42" s="103">
        <v>4.8029018215751097E-2</v>
      </c>
      <c r="AJ42" s="103">
        <v>4.4405008719061598E-2</v>
      </c>
      <c r="AK42" s="103">
        <v>4.7544694274521002E-2</v>
      </c>
      <c r="AL42" s="103">
        <v>5.4965366916563098E-2</v>
      </c>
      <c r="AM42" s="103">
        <v>5.1666454440778699E-2</v>
      </c>
      <c r="AN42" s="103">
        <v>4.9927623114415898E-2</v>
      </c>
      <c r="AO42" s="103">
        <v>5.0245506813582197E-2</v>
      </c>
      <c r="AP42" s="103">
        <v>1.92329081076884E-2</v>
      </c>
      <c r="AQ42" s="103">
        <v>4.3443681002559097E-2</v>
      </c>
      <c r="AR42" s="103">
        <v>2.5049438957499E-2</v>
      </c>
      <c r="AS42" s="103">
        <v>5.8819324499209499E-2</v>
      </c>
      <c r="AT42" s="103">
        <v>4.5637306416209798E-2</v>
      </c>
      <c r="AU42" s="103">
        <v>4.4555394082302302E-2</v>
      </c>
      <c r="AV42" s="103">
        <v>4.15983552634209E-2</v>
      </c>
      <c r="AW42" s="103">
        <v>3.94140921378364E-2</v>
      </c>
      <c r="AX42" s="103">
        <v>4.3091254415793603E-2</v>
      </c>
      <c r="AY42" s="103">
        <v>5.3212815401154898E-2</v>
      </c>
      <c r="AZ42" s="103">
        <v>4.8771622252677699E-2</v>
      </c>
      <c r="BA42" s="103">
        <v>7.4375044886860295E-2</v>
      </c>
      <c r="BB42" s="103">
        <v>2.0910009444263002E-2</v>
      </c>
      <c r="BC42" s="103">
        <v>5.3401111775395797E-2</v>
      </c>
      <c r="BD42" s="103">
        <v>5.2009041537052499E-2</v>
      </c>
      <c r="BE42" s="103">
        <v>2.1689567203196401E-2</v>
      </c>
      <c r="BF42" s="103">
        <v>4.3259795600582997E-2</v>
      </c>
      <c r="BG42" s="103">
        <v>4.9584946692100298E-2</v>
      </c>
      <c r="BH42" s="103">
        <v>6.6106217881485102E-2</v>
      </c>
      <c r="BI42" s="103">
        <v>3.6164159292379899E-2</v>
      </c>
    </row>
    <row r="43" spans="1:61" ht="15.75" x14ac:dyDescent="0.25">
      <c r="A43" s="75" t="s">
        <v>21</v>
      </c>
      <c r="B43" s="75" t="str">
        <f>TS_Fractions!$C$15</f>
        <v>Q2B5</v>
      </c>
      <c r="C43" s="75" t="s">
        <v>211</v>
      </c>
      <c r="D43" s="75" t="s">
        <v>207</v>
      </c>
      <c r="E43" s="105">
        <f t="shared" si="7"/>
        <v>5.2299999999999999E-2</v>
      </c>
      <c r="F43" s="105">
        <f t="shared" si="6"/>
        <v>5.7700000000000001E-2</v>
      </c>
      <c r="G43" s="105">
        <f t="shared" si="6"/>
        <v>4.9000000000000002E-2</v>
      </c>
      <c r="H43" s="105">
        <f t="shared" si="6"/>
        <v>5.33E-2</v>
      </c>
      <c r="I43" s="105">
        <f t="shared" si="6"/>
        <v>4.9200000000000001E-2</v>
      </c>
      <c r="J43" s="105">
        <f t="shared" si="6"/>
        <v>6.0999999999999999E-2</v>
      </c>
      <c r="K43" s="105">
        <f t="shared" si="6"/>
        <v>5.21E-2</v>
      </c>
      <c r="L43" s="105">
        <f t="shared" si="6"/>
        <v>5.33E-2</v>
      </c>
      <c r="M43" s="105">
        <f t="shared" si="6"/>
        <v>2.9499999999999998E-2</v>
      </c>
      <c r="N43" s="105">
        <f t="shared" si="6"/>
        <v>4.0500000000000001E-2</v>
      </c>
      <c r="O43" s="105">
        <f t="shared" si="6"/>
        <v>3.4000000000000002E-2</v>
      </c>
      <c r="P43" s="105">
        <f t="shared" si="6"/>
        <v>6.2100000000000002E-2</v>
      </c>
      <c r="Q43" s="105">
        <f t="shared" si="6"/>
        <v>5.7500000000000002E-2</v>
      </c>
      <c r="R43" s="105">
        <f t="shared" ref="R43:R52" si="8">ROUND(AU43,4)</f>
        <v>6.0999999999999999E-2</v>
      </c>
      <c r="S43" s="105">
        <f t="shared" ref="S43:S52" si="9">ROUND(AV43,4)</f>
        <v>5.6599999999999998E-2</v>
      </c>
      <c r="T43" s="105">
        <f t="shared" ref="T43:T52" si="10">ROUND(AW43,4)</f>
        <v>6.4000000000000001E-2</v>
      </c>
      <c r="U43" s="105">
        <f t="shared" ref="U43:U52" si="11">ROUND(AX43,4)</f>
        <v>5.8999999999999997E-2</v>
      </c>
      <c r="V43" s="105">
        <f t="shared" ref="V43:V52" si="12">ROUND(AY43,4)</f>
        <v>5.3600000000000002E-2</v>
      </c>
      <c r="W43" s="105">
        <f t="shared" ref="W43:W52" si="13">ROUND(AZ43,4)</f>
        <v>5.1900000000000002E-2</v>
      </c>
      <c r="X43" s="105">
        <f t="shared" ref="X43:X52" si="14">ROUND(BA43,4)</f>
        <v>6.9099999999999995E-2</v>
      </c>
      <c r="Y43" s="105">
        <f t="shared" ref="Y43:Y52" si="15">ROUND(BB43,4)</f>
        <v>2.5999999999999999E-2</v>
      </c>
      <c r="Z43" s="105">
        <f t="shared" ref="Z43:Z52" si="16">ROUND(BC43,4)</f>
        <v>7.4399999999999994E-2</v>
      </c>
      <c r="AA43" s="105">
        <f t="shared" ref="AA43:AA52" si="17">ROUND(BD43,4)</f>
        <v>5.6899999999999999E-2</v>
      </c>
      <c r="AB43" s="105">
        <f t="shared" ref="AB43:AB52" si="18">ROUND(BE43,4)</f>
        <v>1.61E-2</v>
      </c>
      <c r="AC43" s="105">
        <f t="shared" ref="AC43:AC52" si="19">ROUND(BF43,4)</f>
        <v>4.6800000000000001E-2</v>
      </c>
      <c r="AD43" s="105">
        <f t="shared" ref="AD43:AD52" si="20">ROUND(BG43,4)</f>
        <v>5.62E-2</v>
      </c>
      <c r="AE43" s="105">
        <f t="shared" ref="AE43:AE52" si="21">ROUND(BH43,4)</f>
        <v>6.4299999999999996E-2</v>
      </c>
      <c r="AF43" s="105">
        <f t="shared" ref="AF43:AF52" si="22">ROUND(BI43,4)</f>
        <v>3.04E-2</v>
      </c>
      <c r="AH43" s="86">
        <v>5.2301795964489702E-2</v>
      </c>
      <c r="AI43" s="103">
        <v>5.7669694957301502E-2</v>
      </c>
      <c r="AJ43" s="103">
        <v>4.9031977269021802E-2</v>
      </c>
      <c r="AK43" s="103">
        <v>5.3289663764154602E-2</v>
      </c>
      <c r="AL43" s="103">
        <v>4.9222358284227802E-2</v>
      </c>
      <c r="AM43" s="103">
        <v>6.1036695717603298E-2</v>
      </c>
      <c r="AN43" s="103">
        <v>5.21465082125993E-2</v>
      </c>
      <c r="AO43" s="103">
        <v>5.3341576748000899E-2</v>
      </c>
      <c r="AP43" s="103">
        <v>2.9476196516581201E-2</v>
      </c>
      <c r="AQ43" s="103">
        <v>4.05478113869083E-2</v>
      </c>
      <c r="AR43" s="103">
        <v>3.4003088115347697E-2</v>
      </c>
      <c r="AS43" s="103">
        <v>6.2054396914714899E-2</v>
      </c>
      <c r="AT43" s="103">
        <v>5.7497713025546203E-2</v>
      </c>
      <c r="AU43" s="103">
        <v>6.1034197193615698E-2</v>
      </c>
      <c r="AV43" s="103">
        <v>5.66125147287143E-2</v>
      </c>
      <c r="AW43" s="103">
        <v>6.4024730267354404E-2</v>
      </c>
      <c r="AX43" s="103">
        <v>5.9042762631269598E-2</v>
      </c>
      <c r="AY43" s="103">
        <v>5.3638772099011703E-2</v>
      </c>
      <c r="AZ43" s="103">
        <v>5.1858250393282797E-2</v>
      </c>
      <c r="BA43" s="103">
        <v>6.9074853845374706E-2</v>
      </c>
      <c r="BB43" s="103">
        <v>2.5971961802892098E-2</v>
      </c>
      <c r="BC43" s="103">
        <v>7.4392288173279003E-2</v>
      </c>
      <c r="BD43" s="103">
        <v>5.6937980835486401E-2</v>
      </c>
      <c r="BE43" s="103">
        <v>1.6068843341487799E-2</v>
      </c>
      <c r="BF43" s="103">
        <v>4.6784870623393503E-2</v>
      </c>
      <c r="BG43" s="103">
        <v>5.61525308049554E-2</v>
      </c>
      <c r="BH43" s="103">
        <v>6.4302575653383806E-2</v>
      </c>
      <c r="BI43" s="103">
        <v>3.0436461467601199E-2</v>
      </c>
    </row>
    <row r="44" spans="1:61" ht="15.75" x14ac:dyDescent="0.25">
      <c r="A44" s="75" t="s">
        <v>21</v>
      </c>
      <c r="B44" s="75" t="str">
        <f>TS_Fractions!$C$16</f>
        <v>Q3B1</v>
      </c>
      <c r="C44" s="75" t="s">
        <v>211</v>
      </c>
      <c r="D44" s="75" t="s">
        <v>207</v>
      </c>
      <c r="E44" s="105">
        <f t="shared" si="7"/>
        <v>6.9099999999999995E-2</v>
      </c>
      <c r="F44" s="105">
        <f t="shared" ref="F44:F52" si="23">ROUND(AI44,4)</f>
        <v>4.65E-2</v>
      </c>
      <c r="G44" s="105">
        <f t="shared" ref="G44:G52" si="24">ROUND(AJ44,4)</f>
        <v>6.6600000000000006E-2</v>
      </c>
      <c r="H44" s="105">
        <f t="shared" ref="H44:H52" si="25">ROUND(AK44,4)</f>
        <v>9.0999999999999998E-2</v>
      </c>
      <c r="I44" s="105">
        <f t="shared" ref="I44:I52" si="26">ROUND(AL44,4)</f>
        <v>6.1499999999999999E-2</v>
      </c>
      <c r="J44" s="105">
        <f t="shared" ref="J44:J52" si="27">ROUND(AM44,4)</f>
        <v>2.1899999999999999E-2</v>
      </c>
      <c r="K44" s="105">
        <f t="shared" ref="K44:K52" si="28">ROUND(AN44,4)</f>
        <v>4.8500000000000001E-2</v>
      </c>
      <c r="L44" s="105">
        <f t="shared" ref="L44:L52" si="29">ROUND(AO44,4)</f>
        <v>4.6600000000000003E-2</v>
      </c>
      <c r="M44" s="105">
        <f t="shared" ref="M44:M52" si="30">ROUND(AP44,4)</f>
        <v>0.13420000000000001</v>
      </c>
      <c r="N44" s="105">
        <f t="shared" ref="N44:N52" si="31">ROUND(AQ44,4)</f>
        <v>1.9599999999999999E-2</v>
      </c>
      <c r="O44" s="105">
        <f t="shared" ref="O44:O52" si="32">ROUND(AR44,4)</f>
        <v>8.9899999999999994E-2</v>
      </c>
      <c r="P44" s="105">
        <f t="shared" ref="P44:P52" si="33">ROUND(AS44,4)</f>
        <v>2.4199999999999999E-2</v>
      </c>
      <c r="Q44" s="105">
        <f t="shared" ref="Q44:Q52" si="34">ROUND(AT44,4)</f>
        <v>2.12E-2</v>
      </c>
      <c r="R44" s="105">
        <f t="shared" si="8"/>
        <v>3.4700000000000002E-2</v>
      </c>
      <c r="S44" s="105">
        <f t="shared" si="9"/>
        <v>1.9400000000000001E-2</v>
      </c>
      <c r="T44" s="105">
        <f t="shared" si="10"/>
        <v>2.1499999999999998E-2</v>
      </c>
      <c r="U44" s="105">
        <f t="shared" si="11"/>
        <v>2.5100000000000001E-2</v>
      </c>
      <c r="V44" s="105">
        <f t="shared" si="12"/>
        <v>4.9500000000000002E-2</v>
      </c>
      <c r="W44" s="105">
        <f t="shared" si="13"/>
        <v>4.8300000000000003E-2</v>
      </c>
      <c r="X44" s="105">
        <f t="shared" si="14"/>
        <v>1.4500000000000001E-2</v>
      </c>
      <c r="Y44" s="105">
        <f t="shared" si="15"/>
        <v>6.6000000000000003E-2</v>
      </c>
      <c r="Z44" s="105">
        <f t="shared" si="16"/>
        <v>2.3099999999999999E-2</v>
      </c>
      <c r="AA44" s="105">
        <f t="shared" si="17"/>
        <v>4.41E-2</v>
      </c>
      <c r="AB44" s="105">
        <f t="shared" si="18"/>
        <v>2.58E-2</v>
      </c>
      <c r="AC44" s="105">
        <f t="shared" si="19"/>
        <v>4.9799999999999997E-2</v>
      </c>
      <c r="AD44" s="105">
        <f t="shared" si="20"/>
        <v>2.01E-2</v>
      </c>
      <c r="AE44" s="105">
        <f t="shared" si="21"/>
        <v>1.77E-2</v>
      </c>
      <c r="AF44" s="105">
        <f t="shared" si="22"/>
        <v>1.3100000000000001E-2</v>
      </c>
      <c r="AH44" s="86">
        <v>6.9130708504464303E-2</v>
      </c>
      <c r="AI44" s="103">
        <v>4.64856279680506E-2</v>
      </c>
      <c r="AJ44" s="103">
        <v>6.6610911230505707E-2</v>
      </c>
      <c r="AK44" s="103">
        <v>9.0969003938771595E-2</v>
      </c>
      <c r="AL44" s="103">
        <v>6.1458984859551299E-2</v>
      </c>
      <c r="AM44" s="103">
        <v>2.1943378700783299E-2</v>
      </c>
      <c r="AN44" s="103">
        <v>4.8469768842713298E-2</v>
      </c>
      <c r="AO44" s="103">
        <v>4.6565558578095398E-2</v>
      </c>
      <c r="AP44" s="103">
        <v>0.134239714732862</v>
      </c>
      <c r="AQ44" s="103">
        <v>1.9644040314655699E-2</v>
      </c>
      <c r="AR44" s="103">
        <v>8.9895490681753107E-2</v>
      </c>
      <c r="AS44" s="103">
        <v>2.4153174921475999E-2</v>
      </c>
      <c r="AT44" s="103">
        <v>2.1168247337136702E-2</v>
      </c>
      <c r="AU44" s="103">
        <v>3.4660141957316898E-2</v>
      </c>
      <c r="AV44" s="103">
        <v>1.94167972879138E-2</v>
      </c>
      <c r="AW44" s="103">
        <v>2.1452451588339499E-2</v>
      </c>
      <c r="AX44" s="103">
        <v>2.5071672360457601E-2</v>
      </c>
      <c r="AY44" s="103">
        <v>4.9517741237413801E-2</v>
      </c>
      <c r="AZ44" s="103">
        <v>4.8299631614779202E-2</v>
      </c>
      <c r="BA44" s="103">
        <v>1.4543227855701901E-2</v>
      </c>
      <c r="BB44" s="103">
        <v>6.6023661451037899E-2</v>
      </c>
      <c r="BC44" s="103">
        <v>2.3130571669248302E-2</v>
      </c>
      <c r="BD44" s="103">
        <v>4.4102493099659801E-2</v>
      </c>
      <c r="BE44" s="103">
        <v>2.5843547242931902E-2</v>
      </c>
      <c r="BF44" s="103">
        <v>4.98380441302975E-2</v>
      </c>
      <c r="BG44" s="103">
        <v>2.0084503152472101E-2</v>
      </c>
      <c r="BH44" s="103">
        <v>1.7730938471892999E-2</v>
      </c>
      <c r="BI44" s="103">
        <v>1.3080119044803599E-2</v>
      </c>
    </row>
    <row r="45" spans="1:61" ht="15.75" x14ac:dyDescent="0.25">
      <c r="A45" s="75" t="s">
        <v>21</v>
      </c>
      <c r="B45" s="75" t="str">
        <f>TS_Fractions!$C$17</f>
        <v>Q3B2</v>
      </c>
      <c r="C45" s="75" t="s">
        <v>211</v>
      </c>
      <c r="D45" s="75" t="s">
        <v>207</v>
      </c>
      <c r="E45" s="105">
        <f t="shared" si="7"/>
        <v>3.8300000000000001E-2</v>
      </c>
      <c r="F45" s="105">
        <f t="shared" si="23"/>
        <v>3.3700000000000001E-2</v>
      </c>
      <c r="G45" s="105">
        <f t="shared" si="24"/>
        <v>4.0500000000000001E-2</v>
      </c>
      <c r="H45" s="105">
        <f t="shared" si="25"/>
        <v>4.8899999999999999E-2</v>
      </c>
      <c r="I45" s="105">
        <f t="shared" si="26"/>
        <v>5.7200000000000001E-2</v>
      </c>
      <c r="J45" s="105">
        <f t="shared" si="27"/>
        <v>1.3599999999999999E-2</v>
      </c>
      <c r="K45" s="105">
        <f t="shared" si="28"/>
        <v>3.7199999999999997E-2</v>
      </c>
      <c r="L45" s="105">
        <f t="shared" si="29"/>
        <v>3.4000000000000002E-2</v>
      </c>
      <c r="M45" s="105">
        <f t="shared" si="30"/>
        <v>0.1532</v>
      </c>
      <c r="N45" s="105">
        <f t="shared" si="31"/>
        <v>1.9900000000000001E-2</v>
      </c>
      <c r="O45" s="105">
        <f t="shared" si="32"/>
        <v>7.5499999999999998E-2</v>
      </c>
      <c r="P45" s="105">
        <f t="shared" si="33"/>
        <v>1.8599999999999998E-2</v>
      </c>
      <c r="Q45" s="105">
        <f t="shared" si="34"/>
        <v>1.3100000000000001E-2</v>
      </c>
      <c r="R45" s="105">
        <f t="shared" si="8"/>
        <v>1.9199999999999998E-2</v>
      </c>
      <c r="S45" s="105">
        <f t="shared" si="9"/>
        <v>9.2999999999999992E-3</v>
      </c>
      <c r="T45" s="105">
        <f t="shared" si="10"/>
        <v>1.11E-2</v>
      </c>
      <c r="U45" s="105">
        <f t="shared" si="11"/>
        <v>1.21E-2</v>
      </c>
      <c r="V45" s="105">
        <f t="shared" si="12"/>
        <v>3.9100000000000003E-2</v>
      </c>
      <c r="W45" s="105">
        <f t="shared" si="13"/>
        <v>3.5700000000000003E-2</v>
      </c>
      <c r="X45" s="105">
        <f t="shared" si="14"/>
        <v>1.18E-2</v>
      </c>
      <c r="Y45" s="105">
        <f t="shared" si="15"/>
        <v>6.7500000000000004E-2</v>
      </c>
      <c r="Z45" s="105">
        <f t="shared" si="16"/>
        <v>1.35E-2</v>
      </c>
      <c r="AA45" s="105">
        <f t="shared" si="17"/>
        <v>2.9499999999999998E-2</v>
      </c>
      <c r="AB45" s="105">
        <f t="shared" si="18"/>
        <v>3.09E-2</v>
      </c>
      <c r="AC45" s="105">
        <f t="shared" si="19"/>
        <v>3.8899999999999997E-2</v>
      </c>
      <c r="AD45" s="105">
        <f t="shared" si="20"/>
        <v>1.2800000000000001E-2</v>
      </c>
      <c r="AE45" s="105">
        <f t="shared" si="21"/>
        <v>1.41E-2</v>
      </c>
      <c r="AF45" s="105">
        <f t="shared" si="22"/>
        <v>1.34E-2</v>
      </c>
      <c r="AH45" s="86">
        <v>3.8343934096619597E-2</v>
      </c>
      <c r="AI45" s="103">
        <v>3.3676984274491402E-2</v>
      </c>
      <c r="AJ45" s="103">
        <v>4.05169998805016E-2</v>
      </c>
      <c r="AK45" s="103">
        <v>4.8876496673084899E-2</v>
      </c>
      <c r="AL45" s="103">
        <v>5.7159211488987401E-2</v>
      </c>
      <c r="AM45" s="103">
        <v>1.36363882513075E-2</v>
      </c>
      <c r="AN45" s="103">
        <v>3.7185912890544001E-2</v>
      </c>
      <c r="AO45" s="103">
        <v>3.3970883498360298E-2</v>
      </c>
      <c r="AP45" s="103">
        <v>0.153242162094789</v>
      </c>
      <c r="AQ45" s="103">
        <v>1.9889409143952302E-2</v>
      </c>
      <c r="AR45" s="103">
        <v>7.5529360001534304E-2</v>
      </c>
      <c r="AS45" s="103">
        <v>1.8566172219152199E-2</v>
      </c>
      <c r="AT45" s="103">
        <v>1.3105977232688901E-2</v>
      </c>
      <c r="AU45" s="103">
        <v>1.91759914985936E-2</v>
      </c>
      <c r="AV45" s="103">
        <v>9.3179810997681897E-3</v>
      </c>
      <c r="AW45" s="103">
        <v>1.11000891173378E-2</v>
      </c>
      <c r="AX45" s="103">
        <v>1.20667933797446E-2</v>
      </c>
      <c r="AY45" s="103">
        <v>3.9079629597596303E-2</v>
      </c>
      <c r="AZ45" s="103">
        <v>3.5687736131224702E-2</v>
      </c>
      <c r="BA45" s="103">
        <v>1.1775868646981E-2</v>
      </c>
      <c r="BB45" s="103">
        <v>6.7462094016970495E-2</v>
      </c>
      <c r="BC45" s="103">
        <v>1.34638829588877E-2</v>
      </c>
      <c r="BD45" s="103">
        <v>2.9542714597316298E-2</v>
      </c>
      <c r="BE45" s="103">
        <v>3.0931046486153899E-2</v>
      </c>
      <c r="BF45" s="103">
        <v>3.8906176595723201E-2</v>
      </c>
      <c r="BG45" s="103">
        <v>1.28124811511004E-2</v>
      </c>
      <c r="BH45" s="103">
        <v>1.40848689493808E-2</v>
      </c>
      <c r="BI45" s="103">
        <v>1.34395465155171E-2</v>
      </c>
    </row>
    <row r="46" spans="1:61" ht="15.75" x14ac:dyDescent="0.25">
      <c r="A46" s="75" t="s">
        <v>21</v>
      </c>
      <c r="B46" s="75" t="str">
        <f>TS_Fractions!$C$18</f>
        <v>Q3B3</v>
      </c>
      <c r="C46" s="75" t="s">
        <v>211</v>
      </c>
      <c r="D46" s="75" t="s">
        <v>207</v>
      </c>
      <c r="E46" s="105">
        <f t="shared" si="7"/>
        <v>4.4299999999999999E-2</v>
      </c>
      <c r="F46" s="105">
        <f t="shared" si="23"/>
        <v>3.73E-2</v>
      </c>
      <c r="G46" s="105">
        <f t="shared" si="24"/>
        <v>4.4900000000000002E-2</v>
      </c>
      <c r="H46" s="105">
        <f t="shared" si="25"/>
        <v>4.6199999999999998E-2</v>
      </c>
      <c r="I46" s="105">
        <f t="shared" si="26"/>
        <v>9.8500000000000004E-2</v>
      </c>
      <c r="J46" s="105">
        <f t="shared" si="27"/>
        <v>1.7299999999999999E-2</v>
      </c>
      <c r="K46" s="105">
        <f t="shared" si="28"/>
        <v>4.87E-2</v>
      </c>
      <c r="L46" s="105">
        <f t="shared" si="29"/>
        <v>4.3499999999999997E-2</v>
      </c>
      <c r="M46" s="105">
        <f t="shared" si="30"/>
        <v>0.11219999999999999</v>
      </c>
      <c r="N46" s="105">
        <f t="shared" si="31"/>
        <v>2.4400000000000002E-2</v>
      </c>
      <c r="O46" s="105">
        <f t="shared" si="32"/>
        <v>0.09</v>
      </c>
      <c r="P46" s="105">
        <f t="shared" si="33"/>
        <v>2.5100000000000001E-2</v>
      </c>
      <c r="Q46" s="105">
        <f t="shared" si="34"/>
        <v>1.4999999999999999E-2</v>
      </c>
      <c r="R46" s="105">
        <f t="shared" si="8"/>
        <v>1.2500000000000001E-2</v>
      </c>
      <c r="S46" s="105">
        <f t="shared" si="9"/>
        <v>8.9999999999999993E-3</v>
      </c>
      <c r="T46" s="105">
        <f t="shared" si="10"/>
        <v>8.9999999999999993E-3</v>
      </c>
      <c r="U46" s="105">
        <f t="shared" si="11"/>
        <v>9.7000000000000003E-3</v>
      </c>
      <c r="V46" s="105">
        <f t="shared" si="12"/>
        <v>5.21E-2</v>
      </c>
      <c r="W46" s="105">
        <f t="shared" si="13"/>
        <v>4.5900000000000003E-2</v>
      </c>
      <c r="X46" s="105">
        <f t="shared" si="14"/>
        <v>1.6400000000000001E-2</v>
      </c>
      <c r="Y46" s="105">
        <f t="shared" si="15"/>
        <v>7.4800000000000005E-2</v>
      </c>
      <c r="Z46" s="105">
        <f t="shared" si="16"/>
        <v>1.5800000000000002E-2</v>
      </c>
      <c r="AA46" s="105">
        <f t="shared" si="17"/>
        <v>3.5400000000000001E-2</v>
      </c>
      <c r="AB46" s="105">
        <f t="shared" si="18"/>
        <v>4.5199999999999997E-2</v>
      </c>
      <c r="AC46" s="105">
        <f t="shared" si="19"/>
        <v>4.5400000000000003E-2</v>
      </c>
      <c r="AD46" s="105">
        <f t="shared" si="20"/>
        <v>1.5599999999999999E-2</v>
      </c>
      <c r="AE46" s="105">
        <f t="shared" si="21"/>
        <v>1.8700000000000001E-2</v>
      </c>
      <c r="AF46" s="105">
        <f t="shared" si="22"/>
        <v>1.77E-2</v>
      </c>
      <c r="AH46" s="86">
        <v>4.4273429537874803E-2</v>
      </c>
      <c r="AI46" s="103">
        <v>3.7273006378744797E-2</v>
      </c>
      <c r="AJ46" s="103">
        <v>4.4943499147170697E-2</v>
      </c>
      <c r="AK46" s="103">
        <v>4.6154077474514298E-2</v>
      </c>
      <c r="AL46" s="103">
        <v>9.8461419413826606E-2</v>
      </c>
      <c r="AM46" s="103">
        <v>1.72563134445319E-2</v>
      </c>
      <c r="AN46" s="103">
        <v>4.8722053597665502E-2</v>
      </c>
      <c r="AO46" s="103">
        <v>4.3471181025549102E-2</v>
      </c>
      <c r="AP46" s="103">
        <v>0.112217660039564</v>
      </c>
      <c r="AQ46" s="103">
        <v>2.43666326617837E-2</v>
      </c>
      <c r="AR46" s="103">
        <v>9.0028161705309598E-2</v>
      </c>
      <c r="AS46" s="103">
        <v>2.5050150304511399E-2</v>
      </c>
      <c r="AT46" s="103">
        <v>1.49533234448853E-2</v>
      </c>
      <c r="AU46" s="103">
        <v>1.25373243754546E-2</v>
      </c>
      <c r="AV46" s="103">
        <v>9.0309080855826805E-3</v>
      </c>
      <c r="AW46" s="103">
        <v>9.0451178073792399E-3</v>
      </c>
      <c r="AX46" s="103">
        <v>9.6802475250971493E-3</v>
      </c>
      <c r="AY46" s="103">
        <v>5.2139986600174701E-2</v>
      </c>
      <c r="AZ46" s="103">
        <v>4.5891828892049798E-2</v>
      </c>
      <c r="BA46" s="103">
        <v>1.6403063564944E-2</v>
      </c>
      <c r="BB46" s="103">
        <v>7.4793384947874006E-2</v>
      </c>
      <c r="BC46" s="103">
        <v>1.5799698893130699E-2</v>
      </c>
      <c r="BD46" s="103">
        <v>3.5381657869121702E-2</v>
      </c>
      <c r="BE46" s="103">
        <v>4.5222713812720403E-2</v>
      </c>
      <c r="BF46" s="103">
        <v>4.5351707790701398E-2</v>
      </c>
      <c r="BG46" s="103">
        <v>1.55726905626158E-2</v>
      </c>
      <c r="BH46" s="103">
        <v>1.8674154883798099E-2</v>
      </c>
      <c r="BI46" s="103">
        <v>1.7661168133526899E-2</v>
      </c>
    </row>
    <row r="47" spans="1:61" ht="15.75" x14ac:dyDescent="0.25">
      <c r="A47" s="75" t="s">
        <v>21</v>
      </c>
      <c r="B47" s="75" t="str">
        <f>TS_Fractions!$C$19</f>
        <v>Q3B4</v>
      </c>
      <c r="C47" s="75" t="s">
        <v>211</v>
      </c>
      <c r="D47" s="75" t="s">
        <v>207</v>
      </c>
      <c r="E47" s="105">
        <f t="shared" si="7"/>
        <v>5.0299999999999997E-2</v>
      </c>
      <c r="F47" s="105">
        <f t="shared" si="23"/>
        <v>3.9800000000000002E-2</v>
      </c>
      <c r="G47" s="105">
        <f t="shared" si="24"/>
        <v>4.7899999999999998E-2</v>
      </c>
      <c r="H47" s="105">
        <f t="shared" si="25"/>
        <v>5.5899999999999998E-2</v>
      </c>
      <c r="I47" s="105">
        <f t="shared" si="26"/>
        <v>0.1138</v>
      </c>
      <c r="J47" s="105">
        <f t="shared" si="27"/>
        <v>2.1999999999999999E-2</v>
      </c>
      <c r="K47" s="105">
        <f t="shared" si="28"/>
        <v>5.0700000000000002E-2</v>
      </c>
      <c r="L47" s="105">
        <f t="shared" si="29"/>
        <v>4.7300000000000002E-2</v>
      </c>
      <c r="M47" s="105">
        <f t="shared" si="30"/>
        <v>3.0800000000000001E-2</v>
      </c>
      <c r="N47" s="105">
        <f t="shared" si="31"/>
        <v>1.7000000000000001E-2</v>
      </c>
      <c r="O47" s="105">
        <f t="shared" si="32"/>
        <v>5.1799999999999999E-2</v>
      </c>
      <c r="P47" s="105">
        <f t="shared" si="33"/>
        <v>2.7199999999999998E-2</v>
      </c>
      <c r="Q47" s="105">
        <f t="shared" si="34"/>
        <v>1.6199999999999999E-2</v>
      </c>
      <c r="R47" s="105">
        <f t="shared" si="8"/>
        <v>1.2999999999999999E-2</v>
      </c>
      <c r="S47" s="105">
        <f t="shared" si="9"/>
        <v>1.0200000000000001E-2</v>
      </c>
      <c r="T47" s="105">
        <f t="shared" si="10"/>
        <v>9.4999999999999998E-3</v>
      </c>
      <c r="U47" s="105">
        <f t="shared" si="11"/>
        <v>1.0699999999999999E-2</v>
      </c>
      <c r="V47" s="105">
        <f t="shared" si="12"/>
        <v>5.3999999999999999E-2</v>
      </c>
      <c r="W47" s="105">
        <f t="shared" si="13"/>
        <v>4.9099999999999998E-2</v>
      </c>
      <c r="X47" s="105">
        <f t="shared" si="14"/>
        <v>1.7899999999999999E-2</v>
      </c>
      <c r="Y47" s="105">
        <f t="shared" si="15"/>
        <v>3.1099999999999999E-2</v>
      </c>
      <c r="Z47" s="105">
        <f t="shared" si="16"/>
        <v>1.78E-2</v>
      </c>
      <c r="AA47" s="105">
        <f t="shared" si="17"/>
        <v>4.0800000000000003E-2</v>
      </c>
      <c r="AB47" s="105">
        <f t="shared" si="18"/>
        <v>1.7399999999999999E-2</v>
      </c>
      <c r="AC47" s="105">
        <f t="shared" si="19"/>
        <v>4.65E-2</v>
      </c>
      <c r="AD47" s="105">
        <f t="shared" si="20"/>
        <v>1.8700000000000001E-2</v>
      </c>
      <c r="AE47" s="105">
        <f t="shared" si="21"/>
        <v>1.9900000000000001E-2</v>
      </c>
      <c r="AF47" s="105">
        <f t="shared" si="22"/>
        <v>1.1900000000000001E-2</v>
      </c>
      <c r="AH47" s="86">
        <v>5.0311709617626897E-2</v>
      </c>
      <c r="AI47" s="103">
        <v>3.9750855172596897E-2</v>
      </c>
      <c r="AJ47" s="103">
        <v>4.7858113049341497E-2</v>
      </c>
      <c r="AK47" s="103">
        <v>5.5929777063222899E-2</v>
      </c>
      <c r="AL47" s="103">
        <v>0.113765069287164</v>
      </c>
      <c r="AM47" s="103">
        <v>2.1983657422746598E-2</v>
      </c>
      <c r="AN47" s="103">
        <v>5.0737111093307398E-2</v>
      </c>
      <c r="AO47" s="103">
        <v>4.7266440681028803E-2</v>
      </c>
      <c r="AP47" s="103">
        <v>3.0760475579884601E-2</v>
      </c>
      <c r="AQ47" s="103">
        <v>1.6954777210929198E-2</v>
      </c>
      <c r="AR47" s="103">
        <v>5.17814921929107E-2</v>
      </c>
      <c r="AS47" s="103">
        <v>2.7172192774545498E-2</v>
      </c>
      <c r="AT47" s="103">
        <v>1.6196371171088599E-2</v>
      </c>
      <c r="AU47" s="103">
        <v>1.29676127944516E-2</v>
      </c>
      <c r="AV47" s="103">
        <v>1.02084725406985E-2</v>
      </c>
      <c r="AW47" s="103">
        <v>9.5117488676840396E-3</v>
      </c>
      <c r="AX47" s="103">
        <v>1.07025477125162E-2</v>
      </c>
      <c r="AY47" s="103">
        <v>5.4015502313612303E-2</v>
      </c>
      <c r="AZ47" s="103">
        <v>4.91292476219648E-2</v>
      </c>
      <c r="BA47" s="103">
        <v>1.78915091282567E-2</v>
      </c>
      <c r="BB47" s="103">
        <v>3.1121263470076901E-2</v>
      </c>
      <c r="BC47" s="103">
        <v>1.7849007504617799E-2</v>
      </c>
      <c r="BD47" s="103">
        <v>4.0762790647196498E-2</v>
      </c>
      <c r="BE47" s="103">
        <v>1.7387752898972899E-2</v>
      </c>
      <c r="BF47" s="103">
        <v>4.6467883052187901E-2</v>
      </c>
      <c r="BG47" s="103">
        <v>1.8696454510631701E-2</v>
      </c>
      <c r="BH47" s="103">
        <v>1.9864370163272398E-2</v>
      </c>
      <c r="BI47" s="103">
        <v>1.18837407631955E-2</v>
      </c>
    </row>
    <row r="48" spans="1:61" ht="15.75" x14ac:dyDescent="0.25">
      <c r="A48" s="75" t="s">
        <v>21</v>
      </c>
      <c r="B48" s="75" t="str">
        <f>TS_Fractions!$C$20</f>
        <v>Q3B5</v>
      </c>
      <c r="C48" s="75" t="s">
        <v>211</v>
      </c>
      <c r="D48" s="75" t="s">
        <v>207</v>
      </c>
      <c r="E48" s="105">
        <f t="shared" si="7"/>
        <v>6.0400000000000002E-2</v>
      </c>
      <c r="F48" s="105">
        <f t="shared" si="23"/>
        <v>4.4699999999999997E-2</v>
      </c>
      <c r="G48" s="105">
        <f t="shared" si="24"/>
        <v>5.74E-2</v>
      </c>
      <c r="H48" s="105">
        <f t="shared" si="25"/>
        <v>7.4800000000000005E-2</v>
      </c>
      <c r="I48" s="105">
        <f t="shared" si="26"/>
        <v>0.1099</v>
      </c>
      <c r="J48" s="105">
        <f t="shared" si="27"/>
        <v>2.58E-2</v>
      </c>
      <c r="K48" s="105">
        <f t="shared" si="28"/>
        <v>5.1499999999999997E-2</v>
      </c>
      <c r="L48" s="105">
        <f t="shared" si="29"/>
        <v>4.9099999999999998E-2</v>
      </c>
      <c r="M48" s="105">
        <f t="shared" si="30"/>
        <v>6.59E-2</v>
      </c>
      <c r="N48" s="105">
        <f t="shared" si="31"/>
        <v>1.55E-2</v>
      </c>
      <c r="O48" s="105">
        <f t="shared" si="32"/>
        <v>6.8699999999999997E-2</v>
      </c>
      <c r="P48" s="105">
        <f t="shared" si="33"/>
        <v>2.7699999999999999E-2</v>
      </c>
      <c r="Q48" s="105">
        <f t="shared" si="34"/>
        <v>1.9599999999999999E-2</v>
      </c>
      <c r="R48" s="105">
        <f t="shared" si="8"/>
        <v>2.5600000000000001E-2</v>
      </c>
      <c r="S48" s="105">
        <f t="shared" si="9"/>
        <v>1.5900000000000001E-2</v>
      </c>
      <c r="T48" s="105">
        <f t="shared" si="10"/>
        <v>1.5299999999999999E-2</v>
      </c>
      <c r="U48" s="105">
        <f t="shared" si="11"/>
        <v>1.9E-2</v>
      </c>
      <c r="V48" s="105">
        <f t="shared" si="12"/>
        <v>5.4199999999999998E-2</v>
      </c>
      <c r="W48" s="105">
        <f t="shared" si="13"/>
        <v>5.0599999999999999E-2</v>
      </c>
      <c r="X48" s="105">
        <f t="shared" si="14"/>
        <v>1.6500000000000001E-2</v>
      </c>
      <c r="Y48" s="105">
        <f t="shared" si="15"/>
        <v>4.1799999999999997E-2</v>
      </c>
      <c r="Z48" s="105">
        <f t="shared" si="16"/>
        <v>2.1899999999999999E-2</v>
      </c>
      <c r="AA48" s="105">
        <f t="shared" si="17"/>
        <v>4.4499999999999998E-2</v>
      </c>
      <c r="AB48" s="105">
        <f t="shared" si="18"/>
        <v>1.5900000000000001E-2</v>
      </c>
      <c r="AC48" s="105">
        <f t="shared" si="19"/>
        <v>4.8899999999999999E-2</v>
      </c>
      <c r="AD48" s="105">
        <f t="shared" si="20"/>
        <v>2.2200000000000001E-2</v>
      </c>
      <c r="AE48" s="105">
        <f t="shared" si="21"/>
        <v>1.95E-2</v>
      </c>
      <c r="AF48" s="105">
        <f t="shared" si="22"/>
        <v>1.0800000000000001E-2</v>
      </c>
      <c r="AH48" s="86">
        <v>6.0407937450682798E-2</v>
      </c>
      <c r="AI48" s="103">
        <v>4.46680109593822E-2</v>
      </c>
      <c r="AJ48" s="103">
        <v>5.7395490533773498E-2</v>
      </c>
      <c r="AK48" s="103">
        <v>7.4796811993200193E-2</v>
      </c>
      <c r="AL48" s="103">
        <v>0.10989729230686</v>
      </c>
      <c r="AM48" s="103">
        <v>2.57880784332871E-2</v>
      </c>
      <c r="AN48" s="103">
        <v>5.1502438158291898E-2</v>
      </c>
      <c r="AO48" s="103">
        <v>4.90658652662933E-2</v>
      </c>
      <c r="AP48" s="103">
        <v>6.5851107221571906E-2</v>
      </c>
      <c r="AQ48" s="103">
        <v>1.5532908878750201E-2</v>
      </c>
      <c r="AR48" s="103">
        <v>6.8696368435427896E-2</v>
      </c>
      <c r="AS48" s="103">
        <v>2.7746082601218101E-2</v>
      </c>
      <c r="AT48" s="103">
        <v>1.95650471605208E-2</v>
      </c>
      <c r="AU48" s="103">
        <v>2.56397394746718E-2</v>
      </c>
      <c r="AV48" s="103">
        <v>1.59015539403735E-2</v>
      </c>
      <c r="AW48" s="103">
        <v>1.53219829925632E-2</v>
      </c>
      <c r="AX48" s="103">
        <v>1.9046299655266798E-2</v>
      </c>
      <c r="AY48" s="103">
        <v>5.42106185153753E-2</v>
      </c>
      <c r="AZ48" s="103">
        <v>5.0591592082131098E-2</v>
      </c>
      <c r="BA48" s="103">
        <v>1.65181902268643E-2</v>
      </c>
      <c r="BB48" s="103">
        <v>4.1815748837488502E-2</v>
      </c>
      <c r="BC48" s="103">
        <v>2.1898779345243299E-2</v>
      </c>
      <c r="BD48" s="103">
        <v>4.4485316827051397E-2</v>
      </c>
      <c r="BE48" s="103">
        <v>1.5920155037984898E-2</v>
      </c>
      <c r="BF48" s="103">
        <v>4.8884014151745203E-2</v>
      </c>
      <c r="BG48" s="103">
        <v>2.2183729525526701E-2</v>
      </c>
      <c r="BH48" s="103">
        <v>1.9516819893190599E-2</v>
      </c>
      <c r="BI48" s="103">
        <v>1.07837647123049E-2</v>
      </c>
    </row>
    <row r="49" spans="1:61" ht="15.75" x14ac:dyDescent="0.25">
      <c r="A49" s="75" t="s">
        <v>21</v>
      </c>
      <c r="B49" s="75" t="str">
        <f>TS_Fractions!$C$21</f>
        <v>Q4B1</v>
      </c>
      <c r="C49" s="75" t="s">
        <v>211</v>
      </c>
      <c r="D49" s="75" t="s">
        <v>207</v>
      </c>
      <c r="E49" s="105">
        <f t="shared" si="7"/>
        <v>6.3600000000000004E-2</v>
      </c>
      <c r="F49" s="105">
        <f t="shared" si="23"/>
        <v>5.3199999999999997E-2</v>
      </c>
      <c r="G49" s="105">
        <f t="shared" si="24"/>
        <v>5.2699999999999997E-2</v>
      </c>
      <c r="H49" s="105">
        <f t="shared" si="25"/>
        <v>5.5300000000000002E-2</v>
      </c>
      <c r="I49" s="105">
        <f t="shared" si="26"/>
        <v>0.03</v>
      </c>
      <c r="J49" s="105">
        <f t="shared" si="27"/>
        <v>5.3499999999999999E-2</v>
      </c>
      <c r="K49" s="105">
        <f t="shared" si="28"/>
        <v>5.0500000000000003E-2</v>
      </c>
      <c r="L49" s="105">
        <f t="shared" si="29"/>
        <v>5.2900000000000003E-2</v>
      </c>
      <c r="M49" s="105">
        <f t="shared" si="30"/>
        <v>5.67E-2</v>
      </c>
      <c r="N49" s="105">
        <f t="shared" si="31"/>
        <v>4.9099999999999998E-2</v>
      </c>
      <c r="O49" s="105">
        <f t="shared" si="32"/>
        <v>6.7900000000000002E-2</v>
      </c>
      <c r="P49" s="105">
        <f t="shared" si="33"/>
        <v>3.9699999999999999E-2</v>
      </c>
      <c r="Q49" s="105">
        <f t="shared" si="34"/>
        <v>5.5500000000000001E-2</v>
      </c>
      <c r="R49" s="105">
        <f t="shared" si="8"/>
        <v>5.4100000000000002E-2</v>
      </c>
      <c r="S49" s="105">
        <f t="shared" si="9"/>
        <v>5.7099999999999998E-2</v>
      </c>
      <c r="T49" s="105">
        <f t="shared" si="10"/>
        <v>5.4800000000000001E-2</v>
      </c>
      <c r="U49" s="105">
        <f t="shared" si="11"/>
        <v>5.5100000000000003E-2</v>
      </c>
      <c r="V49" s="105">
        <f t="shared" si="12"/>
        <v>4.9599999999999998E-2</v>
      </c>
      <c r="W49" s="105">
        <f t="shared" si="13"/>
        <v>5.2999999999999999E-2</v>
      </c>
      <c r="X49" s="105">
        <f t="shared" si="14"/>
        <v>2.63E-2</v>
      </c>
      <c r="Y49" s="105">
        <f t="shared" si="15"/>
        <v>5.0299999999999997E-2</v>
      </c>
      <c r="Z49" s="105">
        <f t="shared" si="16"/>
        <v>5.0099999999999999E-2</v>
      </c>
      <c r="AA49" s="105">
        <f t="shared" si="17"/>
        <v>5.5100000000000003E-2</v>
      </c>
      <c r="AB49" s="105">
        <f t="shared" si="18"/>
        <v>5.0099999999999999E-2</v>
      </c>
      <c r="AC49" s="105">
        <f t="shared" si="19"/>
        <v>5.0700000000000002E-2</v>
      </c>
      <c r="AD49" s="105">
        <f t="shared" si="20"/>
        <v>5.0799999999999998E-2</v>
      </c>
      <c r="AE49" s="105">
        <f t="shared" si="21"/>
        <v>3.3700000000000001E-2</v>
      </c>
      <c r="AF49" s="105">
        <f t="shared" si="22"/>
        <v>4.1799999999999997E-2</v>
      </c>
      <c r="AH49" s="86">
        <v>6.3592659093081497E-2</v>
      </c>
      <c r="AI49" s="103">
        <v>5.3161845670603697E-2</v>
      </c>
      <c r="AJ49" s="103">
        <v>5.2745478012563199E-2</v>
      </c>
      <c r="AK49" s="103">
        <v>5.5304860291442902E-2</v>
      </c>
      <c r="AL49" s="103">
        <v>3.0038283896997701E-2</v>
      </c>
      <c r="AM49" s="103">
        <v>5.3538145704750302E-2</v>
      </c>
      <c r="AN49" s="103">
        <v>5.0455768847545303E-2</v>
      </c>
      <c r="AO49" s="103">
        <v>5.29375844401151E-2</v>
      </c>
      <c r="AP49" s="103">
        <v>5.6728805091137799E-2</v>
      </c>
      <c r="AQ49" s="103">
        <v>4.9126731253177201E-2</v>
      </c>
      <c r="AR49" s="103">
        <v>6.7903638026117596E-2</v>
      </c>
      <c r="AS49" s="103">
        <v>3.9682380623719399E-2</v>
      </c>
      <c r="AT49" s="103">
        <v>5.5547525530785603E-2</v>
      </c>
      <c r="AU49" s="103">
        <v>5.4148574590488198E-2</v>
      </c>
      <c r="AV49" s="103">
        <v>5.7109231243530102E-2</v>
      </c>
      <c r="AW49" s="103">
        <v>5.4843890800712898E-2</v>
      </c>
      <c r="AX49" s="103">
        <v>5.50704941487654E-2</v>
      </c>
      <c r="AY49" s="103">
        <v>4.9624739530798302E-2</v>
      </c>
      <c r="AZ49" s="103">
        <v>5.3004740776083303E-2</v>
      </c>
      <c r="BA49" s="103">
        <v>2.6279693643514599E-2</v>
      </c>
      <c r="BB49" s="103">
        <v>5.0258219518894802E-2</v>
      </c>
      <c r="BC49" s="103">
        <v>5.0149800898042302E-2</v>
      </c>
      <c r="BD49" s="103">
        <v>5.5092253398425703E-2</v>
      </c>
      <c r="BE49" s="103">
        <v>5.0120512817963599E-2</v>
      </c>
      <c r="BF49" s="103">
        <v>5.06865706404429E-2</v>
      </c>
      <c r="BG49" s="103">
        <v>5.07940272469646E-2</v>
      </c>
      <c r="BH49" s="103">
        <v>3.3706888533683102E-2</v>
      </c>
      <c r="BI49" s="103">
        <v>4.1813346849847999E-2</v>
      </c>
    </row>
    <row r="50" spans="1:61" ht="15.75" x14ac:dyDescent="0.25">
      <c r="A50" s="75" t="s">
        <v>21</v>
      </c>
      <c r="B50" s="75" t="str">
        <f>TS_Fractions!$C$22</f>
        <v>Q4B2</v>
      </c>
      <c r="C50" s="75" t="s">
        <v>211</v>
      </c>
      <c r="D50" s="75" t="s">
        <v>207</v>
      </c>
      <c r="E50" s="105">
        <f t="shared" si="7"/>
        <v>3.6700000000000003E-2</v>
      </c>
      <c r="F50" s="105">
        <f t="shared" si="23"/>
        <v>3.9199999999999999E-2</v>
      </c>
      <c r="G50" s="105">
        <f t="shared" si="24"/>
        <v>3.8800000000000001E-2</v>
      </c>
      <c r="H50" s="105">
        <f t="shared" si="25"/>
        <v>3.6200000000000003E-2</v>
      </c>
      <c r="I50" s="105">
        <f t="shared" si="26"/>
        <v>2.9000000000000001E-2</v>
      </c>
      <c r="J50" s="105">
        <f t="shared" si="27"/>
        <v>2.52E-2</v>
      </c>
      <c r="K50" s="105">
        <f t="shared" si="28"/>
        <v>3.7900000000000003E-2</v>
      </c>
      <c r="L50" s="105">
        <f t="shared" si="29"/>
        <v>3.6999999999999998E-2</v>
      </c>
      <c r="M50" s="105">
        <f t="shared" si="30"/>
        <v>6.6100000000000006E-2</v>
      </c>
      <c r="N50" s="105">
        <f t="shared" si="31"/>
        <v>4.2700000000000002E-2</v>
      </c>
      <c r="O50" s="105">
        <f t="shared" si="32"/>
        <v>6.0900000000000003E-2</v>
      </c>
      <c r="P50" s="105">
        <f t="shared" si="33"/>
        <v>2.7099999999999999E-2</v>
      </c>
      <c r="Q50" s="105">
        <f t="shared" si="34"/>
        <v>3.6900000000000002E-2</v>
      </c>
      <c r="R50" s="105">
        <f t="shared" si="8"/>
        <v>4.1599999999999998E-2</v>
      </c>
      <c r="S50" s="105">
        <f t="shared" si="9"/>
        <v>3.9300000000000002E-2</v>
      </c>
      <c r="T50" s="105">
        <f t="shared" si="10"/>
        <v>0.04</v>
      </c>
      <c r="U50" s="105">
        <f t="shared" si="11"/>
        <v>4.1000000000000002E-2</v>
      </c>
      <c r="V50" s="105">
        <f t="shared" si="12"/>
        <v>3.9100000000000003E-2</v>
      </c>
      <c r="W50" s="105">
        <f t="shared" si="13"/>
        <v>3.8300000000000001E-2</v>
      </c>
      <c r="X50" s="105">
        <f t="shared" si="14"/>
        <v>2.3099999999999999E-2</v>
      </c>
      <c r="Y50" s="105">
        <f t="shared" si="15"/>
        <v>5.9299999999999999E-2</v>
      </c>
      <c r="Z50" s="105">
        <f t="shared" si="16"/>
        <v>2.5700000000000001E-2</v>
      </c>
      <c r="AA50" s="105">
        <f t="shared" si="17"/>
        <v>3.5400000000000001E-2</v>
      </c>
      <c r="AB50" s="105">
        <f t="shared" si="18"/>
        <v>6.0199999999999997E-2</v>
      </c>
      <c r="AC50" s="105">
        <f t="shared" si="19"/>
        <v>3.9600000000000003E-2</v>
      </c>
      <c r="AD50" s="105">
        <f t="shared" si="20"/>
        <v>3.49E-2</v>
      </c>
      <c r="AE50" s="105">
        <f t="shared" si="21"/>
        <v>2.58E-2</v>
      </c>
      <c r="AF50" s="105">
        <f t="shared" si="22"/>
        <v>4.0599999999999997E-2</v>
      </c>
      <c r="AH50" s="86">
        <v>3.6701281221501098E-2</v>
      </c>
      <c r="AI50" s="103">
        <v>3.9215709883245797E-2</v>
      </c>
      <c r="AJ50" s="103">
        <v>3.8750202464784597E-2</v>
      </c>
      <c r="AK50" s="103">
        <v>3.6211516885635599E-2</v>
      </c>
      <c r="AL50" s="103">
        <v>2.8952431332173002E-2</v>
      </c>
      <c r="AM50" s="103">
        <v>2.5166922961125798E-2</v>
      </c>
      <c r="AN50" s="103">
        <v>3.7881412941354997E-2</v>
      </c>
      <c r="AO50" s="103">
        <v>3.6988969841237201E-2</v>
      </c>
      <c r="AP50" s="103">
        <v>6.6095839860951799E-2</v>
      </c>
      <c r="AQ50" s="103">
        <v>4.2696926014746603E-2</v>
      </c>
      <c r="AR50" s="103">
        <v>6.0940947528843797E-2</v>
      </c>
      <c r="AS50" s="103">
        <v>2.7094889461030301E-2</v>
      </c>
      <c r="AT50" s="103">
        <v>3.6896472525272901E-2</v>
      </c>
      <c r="AU50" s="103">
        <v>4.1594748125914502E-2</v>
      </c>
      <c r="AV50" s="103">
        <v>3.9252907504783101E-2</v>
      </c>
      <c r="AW50" s="103">
        <v>3.9973343251806001E-2</v>
      </c>
      <c r="AX50" s="103">
        <v>4.1043892132943599E-2</v>
      </c>
      <c r="AY50" s="103">
        <v>3.9147729954165003E-2</v>
      </c>
      <c r="AZ50" s="103">
        <v>3.82618111208946E-2</v>
      </c>
      <c r="BA50" s="103">
        <v>2.3090373589083401E-2</v>
      </c>
      <c r="BB50" s="103">
        <v>5.9317833168053398E-2</v>
      </c>
      <c r="BC50" s="103">
        <v>2.5710432392939499E-2</v>
      </c>
      <c r="BD50" s="103">
        <v>3.53816805100306E-2</v>
      </c>
      <c r="BE50" s="103">
        <v>6.0186558703313901E-2</v>
      </c>
      <c r="BF50" s="103">
        <v>3.9646141301740601E-2</v>
      </c>
      <c r="BG50" s="103">
        <v>3.4905516560279799E-2</v>
      </c>
      <c r="BH50" s="103">
        <v>2.5836051676578198E-2</v>
      </c>
      <c r="BI50" s="103">
        <v>4.0578505573512703E-2</v>
      </c>
    </row>
    <row r="51" spans="1:61" ht="15.75" x14ac:dyDescent="0.25">
      <c r="A51" s="75" t="s">
        <v>21</v>
      </c>
      <c r="B51" s="75" t="str">
        <f>TS_Fractions!$C$23</f>
        <v>Q4B3</v>
      </c>
      <c r="C51" s="75" t="s">
        <v>211</v>
      </c>
      <c r="D51" s="75" t="s">
        <v>207</v>
      </c>
      <c r="E51" s="105">
        <f t="shared" si="7"/>
        <v>4.2700000000000002E-2</v>
      </c>
      <c r="F51" s="105">
        <f t="shared" si="23"/>
        <v>4.2099999999999999E-2</v>
      </c>
      <c r="G51" s="105">
        <f t="shared" si="24"/>
        <v>4.3999999999999997E-2</v>
      </c>
      <c r="H51" s="105">
        <f t="shared" si="25"/>
        <v>4.02E-2</v>
      </c>
      <c r="I51" s="105">
        <f t="shared" si="26"/>
        <v>5.91E-2</v>
      </c>
      <c r="J51" s="105">
        <f t="shared" si="27"/>
        <v>3.3599999999999998E-2</v>
      </c>
      <c r="K51" s="105">
        <f t="shared" si="28"/>
        <v>4.99E-2</v>
      </c>
      <c r="L51" s="105">
        <f t="shared" si="29"/>
        <v>4.8099999999999997E-2</v>
      </c>
      <c r="M51" s="105">
        <f t="shared" si="30"/>
        <v>3.9899999999999998E-2</v>
      </c>
      <c r="N51" s="105">
        <f t="shared" si="31"/>
        <v>5.4100000000000002E-2</v>
      </c>
      <c r="O51" s="105">
        <f t="shared" si="32"/>
        <v>6.1100000000000002E-2</v>
      </c>
      <c r="P51" s="105">
        <f t="shared" si="33"/>
        <v>4.4600000000000001E-2</v>
      </c>
      <c r="Q51" s="105">
        <f t="shared" si="34"/>
        <v>3.4000000000000002E-2</v>
      </c>
      <c r="R51" s="105">
        <f t="shared" si="8"/>
        <v>3.7699999999999997E-2</v>
      </c>
      <c r="S51" s="105">
        <f t="shared" si="9"/>
        <v>3.2199999999999999E-2</v>
      </c>
      <c r="T51" s="105">
        <f t="shared" si="10"/>
        <v>2.8299999999999999E-2</v>
      </c>
      <c r="U51" s="105">
        <f t="shared" si="11"/>
        <v>3.6200000000000003E-2</v>
      </c>
      <c r="V51" s="105">
        <f t="shared" si="12"/>
        <v>5.21E-2</v>
      </c>
      <c r="W51" s="105">
        <f t="shared" si="13"/>
        <v>4.9599999999999998E-2</v>
      </c>
      <c r="X51" s="105">
        <f t="shared" si="14"/>
        <v>3.8899999999999997E-2</v>
      </c>
      <c r="Y51" s="105">
        <f t="shared" si="15"/>
        <v>6.7100000000000007E-2</v>
      </c>
      <c r="Z51" s="105">
        <f t="shared" si="16"/>
        <v>2.1700000000000001E-2</v>
      </c>
      <c r="AA51" s="105">
        <f t="shared" si="17"/>
        <v>4.2200000000000001E-2</v>
      </c>
      <c r="AB51" s="105">
        <f t="shared" si="18"/>
        <v>8.8499999999999995E-2</v>
      </c>
      <c r="AC51" s="105">
        <f t="shared" si="19"/>
        <v>4.4600000000000001E-2</v>
      </c>
      <c r="AD51" s="105">
        <f t="shared" si="20"/>
        <v>4.1099999999999998E-2</v>
      </c>
      <c r="AE51" s="105">
        <f t="shared" si="21"/>
        <v>4.2299999999999997E-2</v>
      </c>
      <c r="AF51" s="105">
        <f t="shared" si="22"/>
        <v>5.3999999999999999E-2</v>
      </c>
      <c r="AH51" s="86">
        <v>4.2720500729374701E-2</v>
      </c>
      <c r="AI51" s="103">
        <v>4.2139800352638201E-2</v>
      </c>
      <c r="AJ51" s="103">
        <v>4.4043895129535403E-2</v>
      </c>
      <c r="AK51" s="103">
        <v>4.0241087989575201E-2</v>
      </c>
      <c r="AL51" s="103">
        <v>5.9058313693192803E-2</v>
      </c>
      <c r="AM51" s="103">
        <v>3.3602746493453101E-2</v>
      </c>
      <c r="AN51" s="103">
        <v>4.9886780351558503E-2</v>
      </c>
      <c r="AO51" s="103">
        <v>4.8067161741394797E-2</v>
      </c>
      <c r="AP51" s="103">
        <v>3.9901866636101499E-2</v>
      </c>
      <c r="AQ51" s="103">
        <v>5.4110991436505398E-2</v>
      </c>
      <c r="AR51" s="103">
        <v>6.1143563744003003E-2</v>
      </c>
      <c r="AS51" s="103">
        <v>4.4556428416051098E-2</v>
      </c>
      <c r="AT51" s="103">
        <v>3.3987774778158501E-2</v>
      </c>
      <c r="AU51" s="103">
        <v>3.7732978358084403E-2</v>
      </c>
      <c r="AV51" s="103">
        <v>3.2186430851516998E-2</v>
      </c>
      <c r="AW51" s="103">
        <v>2.8251386150387001E-2</v>
      </c>
      <c r="AX51" s="103">
        <v>3.6231957637898701E-2</v>
      </c>
      <c r="AY51" s="103">
        <v>5.2050776059538603E-2</v>
      </c>
      <c r="AZ51" s="103">
        <v>4.9576915161514301E-2</v>
      </c>
      <c r="BA51" s="103">
        <v>3.8870387737324201E-2</v>
      </c>
      <c r="BB51" s="103">
        <v>6.7054107956362893E-2</v>
      </c>
      <c r="BC51" s="103">
        <v>2.1663440321054401E-2</v>
      </c>
      <c r="BD51" s="103">
        <v>4.2214832727975202E-2</v>
      </c>
      <c r="BE51" s="103">
        <v>8.8519528392615607E-2</v>
      </c>
      <c r="BF51" s="103">
        <v>4.4614244430596299E-2</v>
      </c>
      <c r="BG51" s="103">
        <v>4.1063052779398201E-2</v>
      </c>
      <c r="BH51" s="103">
        <v>4.2337945342119598E-2</v>
      </c>
      <c r="BI51" s="103">
        <v>5.3988789566053401E-2</v>
      </c>
    </row>
    <row r="52" spans="1:61" ht="15.75" x14ac:dyDescent="0.25">
      <c r="A52" s="75" t="s">
        <v>21</v>
      </c>
      <c r="B52" s="75" t="str">
        <f>TS_Fractions!$C$24</f>
        <v>Q4B4</v>
      </c>
      <c r="C52" s="75" t="s">
        <v>211</v>
      </c>
      <c r="D52" s="75" t="s">
        <v>207</v>
      </c>
      <c r="E52" s="105">
        <f t="shared" si="7"/>
        <v>4.8399999999999999E-2</v>
      </c>
      <c r="F52" s="105">
        <f t="shared" si="23"/>
        <v>4.5199999999999997E-2</v>
      </c>
      <c r="G52" s="105">
        <f t="shared" si="24"/>
        <v>4.5699999999999998E-2</v>
      </c>
      <c r="H52" s="105">
        <f t="shared" si="25"/>
        <v>4.4499999999999998E-2</v>
      </c>
      <c r="I52" s="105">
        <f t="shared" si="26"/>
        <v>7.3899999999999993E-2</v>
      </c>
      <c r="J52" s="105">
        <f t="shared" si="27"/>
        <v>4.9200000000000001E-2</v>
      </c>
      <c r="K52" s="105">
        <f t="shared" si="28"/>
        <v>5.3600000000000002E-2</v>
      </c>
      <c r="L52" s="105">
        <f t="shared" si="29"/>
        <v>5.2600000000000001E-2</v>
      </c>
      <c r="M52" s="105">
        <f t="shared" si="30"/>
        <v>1.78E-2</v>
      </c>
      <c r="N52" s="105">
        <f t="shared" si="31"/>
        <v>4.2500000000000003E-2</v>
      </c>
      <c r="O52" s="105">
        <f t="shared" si="32"/>
        <v>2.8199999999999999E-2</v>
      </c>
      <c r="P52" s="105">
        <f t="shared" si="33"/>
        <v>5.1999999999999998E-2</v>
      </c>
      <c r="Q52" s="105">
        <f t="shared" si="34"/>
        <v>4.3900000000000002E-2</v>
      </c>
      <c r="R52" s="105">
        <f t="shared" si="8"/>
        <v>4.0899999999999999E-2</v>
      </c>
      <c r="S52" s="105">
        <f t="shared" si="9"/>
        <v>4.2500000000000003E-2</v>
      </c>
      <c r="T52" s="105">
        <f t="shared" si="10"/>
        <v>3.4000000000000002E-2</v>
      </c>
      <c r="U52" s="105">
        <f t="shared" si="11"/>
        <v>4.1700000000000001E-2</v>
      </c>
      <c r="V52" s="105">
        <f t="shared" si="12"/>
        <v>5.3999999999999999E-2</v>
      </c>
      <c r="W52" s="105">
        <f t="shared" si="13"/>
        <v>5.2999999999999999E-2</v>
      </c>
      <c r="X52" s="105">
        <f t="shared" si="14"/>
        <v>4.36E-2</v>
      </c>
      <c r="Y52" s="105">
        <f t="shared" si="15"/>
        <v>2.1700000000000001E-2</v>
      </c>
      <c r="Z52" s="105">
        <f t="shared" si="16"/>
        <v>3.4200000000000001E-2</v>
      </c>
      <c r="AA52" s="105">
        <f t="shared" si="17"/>
        <v>4.9599999999999998E-2</v>
      </c>
      <c r="AB52" s="105">
        <f t="shared" si="18"/>
        <v>2.9600000000000001E-2</v>
      </c>
      <c r="AC52" s="105">
        <f t="shared" si="19"/>
        <v>4.5900000000000003E-2</v>
      </c>
      <c r="AD52" s="105">
        <f t="shared" si="20"/>
        <v>4.7699999999999999E-2</v>
      </c>
      <c r="AE52" s="105">
        <f t="shared" si="21"/>
        <v>4.7699999999999999E-2</v>
      </c>
      <c r="AF52" s="105">
        <f t="shared" si="22"/>
        <v>3.2099999999999997E-2</v>
      </c>
      <c r="AH52" s="86">
        <v>4.8395647140460497E-2</v>
      </c>
      <c r="AI52" s="103">
        <v>4.5212928265666502E-2</v>
      </c>
      <c r="AJ52" s="103">
        <v>4.5688183103979499E-2</v>
      </c>
      <c r="AK52" s="103">
        <v>4.44568821738641E-2</v>
      </c>
      <c r="AL52" s="103">
        <v>7.3885739244427803E-2</v>
      </c>
      <c r="AM52" s="103">
        <v>4.9212711397618E-2</v>
      </c>
      <c r="AN52" s="103">
        <v>5.3624717834783599E-2</v>
      </c>
      <c r="AO52" s="103">
        <v>5.2553730764611999E-2</v>
      </c>
      <c r="AP52" s="103">
        <v>1.7849136562037599E-2</v>
      </c>
      <c r="AQ52" s="103">
        <v>4.2478870842425798E-2</v>
      </c>
      <c r="AR52" s="103">
        <v>2.8194088642370999E-2</v>
      </c>
      <c r="AS52" s="103">
        <v>5.1974632375619098E-2</v>
      </c>
      <c r="AT52" s="103">
        <v>4.3895893731635903E-2</v>
      </c>
      <c r="AU52" s="103">
        <v>4.0928312344046897E-2</v>
      </c>
      <c r="AV52" s="103">
        <v>4.2482437462888198E-2</v>
      </c>
      <c r="AW52" s="103">
        <v>3.3977332063967899E-2</v>
      </c>
      <c r="AX52" s="103">
        <v>4.1687174354688002E-2</v>
      </c>
      <c r="AY52" s="103">
        <v>5.3973206133921599E-2</v>
      </c>
      <c r="AZ52" s="103">
        <v>5.3043144895795202E-2</v>
      </c>
      <c r="BA52" s="103">
        <v>4.3628042548450499E-2</v>
      </c>
      <c r="BB52" s="103">
        <v>2.17427953672353E-2</v>
      </c>
      <c r="BC52" s="103">
        <v>3.41896705229775E-2</v>
      </c>
      <c r="BD52" s="103">
        <v>4.9643621201494501E-2</v>
      </c>
      <c r="BE52" s="103">
        <v>2.96220041629934E-2</v>
      </c>
      <c r="BF52" s="103">
        <v>4.5908760313231899E-2</v>
      </c>
      <c r="BG52" s="103">
        <v>4.7729849845880801E-2</v>
      </c>
      <c r="BH52" s="103">
        <v>4.7708872470170499E-2</v>
      </c>
      <c r="BI52" s="103">
        <v>3.2123967216306497E-2</v>
      </c>
    </row>
    <row r="53" spans="1:61" ht="15.75" x14ac:dyDescent="0.25">
      <c r="A53" s="76" t="s">
        <v>21</v>
      </c>
      <c r="B53" s="76" t="str">
        <f>TS_Fractions!$C$25</f>
        <v>Q4B5</v>
      </c>
      <c r="C53" s="76" t="s">
        <v>211</v>
      </c>
      <c r="D53" s="76" t="s">
        <v>207</v>
      </c>
      <c r="E53" s="106">
        <f>100%-SUM(E34:E52)</f>
        <v>5.710000000000004E-2</v>
      </c>
      <c r="F53" s="106">
        <f t="shared" ref="F53:AF53" si="35">100%-SUM(F34:F52)</f>
        <v>5.0200000000000133E-2</v>
      </c>
      <c r="G53" s="106">
        <f t="shared" si="35"/>
        <v>4.9499999999999988E-2</v>
      </c>
      <c r="H53" s="106">
        <f t="shared" si="35"/>
        <v>5.0200000000000022E-2</v>
      </c>
      <c r="I53" s="106">
        <f t="shared" si="35"/>
        <v>6.1099999999999821E-2</v>
      </c>
      <c r="J53" s="106">
        <f t="shared" si="35"/>
        <v>5.7099999999999929E-2</v>
      </c>
      <c r="K53" s="106">
        <f t="shared" si="35"/>
        <v>5.7899999999999952E-2</v>
      </c>
      <c r="L53" s="106">
        <f t="shared" si="35"/>
        <v>5.5099999999999816E-2</v>
      </c>
      <c r="M53" s="106">
        <f t="shared" si="35"/>
        <v>2.8399999999999981E-2</v>
      </c>
      <c r="N53" s="106">
        <f t="shared" si="35"/>
        <v>4.0000000000000147E-2</v>
      </c>
      <c r="O53" s="106">
        <f t="shared" si="35"/>
        <v>3.74000000000001E-2</v>
      </c>
      <c r="P53" s="106">
        <f t="shared" si="35"/>
        <v>5.5500000000000105E-2</v>
      </c>
      <c r="Q53" s="106">
        <f t="shared" si="35"/>
        <v>5.2299999999999902E-2</v>
      </c>
      <c r="R53" s="106">
        <f t="shared" si="35"/>
        <v>5.160000000000009E-2</v>
      </c>
      <c r="S53" s="106">
        <f t="shared" si="35"/>
        <v>5.3400000000000114E-2</v>
      </c>
      <c r="T53" s="106">
        <f t="shared" si="35"/>
        <v>4.8500000000000099E-2</v>
      </c>
      <c r="U53" s="106">
        <f t="shared" si="35"/>
        <v>5.1999999999999824E-2</v>
      </c>
      <c r="V53" s="106">
        <f t="shared" si="35"/>
        <v>5.459999999999976E-2</v>
      </c>
      <c r="W53" s="106">
        <f t="shared" si="35"/>
        <v>5.4999999999999938E-2</v>
      </c>
      <c r="X53" s="106">
        <f t="shared" si="35"/>
        <v>4.280000000000006E-2</v>
      </c>
      <c r="Y53" s="106">
        <f t="shared" si="35"/>
        <v>2.6499999999999857E-2</v>
      </c>
      <c r="Z53" s="106">
        <f t="shared" si="35"/>
        <v>4.4899999999999718E-2</v>
      </c>
      <c r="AA53" s="106">
        <f t="shared" si="35"/>
        <v>5.4099999999999926E-2</v>
      </c>
      <c r="AB53" s="106">
        <f t="shared" si="35"/>
        <v>1.8499999999999739E-2</v>
      </c>
      <c r="AC53" s="106">
        <f t="shared" si="35"/>
        <v>4.8600000000000088E-2</v>
      </c>
      <c r="AD53" s="106">
        <f t="shared" si="35"/>
        <v>5.1400000000000001E-2</v>
      </c>
      <c r="AE53" s="106">
        <f t="shared" si="35"/>
        <v>4.9599999999999755E-2</v>
      </c>
      <c r="AF53" s="106">
        <f t="shared" si="35"/>
        <v>2.7599999999999847E-2</v>
      </c>
      <c r="AH53" s="87">
        <v>5.7109562682996197E-2</v>
      </c>
      <c r="AI53" s="104">
        <v>5.0224389938057903E-2</v>
      </c>
      <c r="AJ53" s="104">
        <v>4.9364808511336802E-2</v>
      </c>
      <c r="AK53" s="104">
        <v>5.0203720880804797E-2</v>
      </c>
      <c r="AL53" s="104">
        <v>6.1241741026960297E-2</v>
      </c>
      <c r="AM53" s="104">
        <v>5.6966996371798903E-2</v>
      </c>
      <c r="AN53" s="104">
        <v>5.7917025314928303E-2</v>
      </c>
      <c r="AO53" s="104">
        <v>5.51313414208877E-2</v>
      </c>
      <c r="AP53" s="104">
        <v>2.83970075575204E-2</v>
      </c>
      <c r="AQ53" s="104">
        <v>3.9951756478817602E-2</v>
      </c>
      <c r="AR53" s="104">
        <v>3.7205548321809598E-2</v>
      </c>
      <c r="AS53" s="104">
        <v>5.5926715306885103E-2</v>
      </c>
      <c r="AT53" s="104">
        <v>5.2311744873018699E-2</v>
      </c>
      <c r="AU53" s="104">
        <v>5.1486171838406501E-2</v>
      </c>
      <c r="AV53" s="104">
        <v>5.3393130939291697E-2</v>
      </c>
      <c r="AW53" s="104">
        <v>4.8488310805484998E-2</v>
      </c>
      <c r="AX53" s="104">
        <v>5.1927919504806103E-2</v>
      </c>
      <c r="AY53" s="104">
        <v>5.4591502597738997E-2</v>
      </c>
      <c r="AZ53" s="104">
        <v>5.5064826337283601E-2</v>
      </c>
      <c r="BA53" s="104">
        <v>4.2808779038508403E-2</v>
      </c>
      <c r="BB53" s="104">
        <v>2.6551214174693499E-2</v>
      </c>
      <c r="BC53" s="104">
        <v>4.4922804709186998E-2</v>
      </c>
      <c r="BD53" s="104">
        <v>5.41409922635262E-2</v>
      </c>
      <c r="BE53" s="104">
        <v>1.8368950962449102E-2</v>
      </c>
      <c r="BF53" s="104">
        <v>4.8616180053972398E-2</v>
      </c>
      <c r="BG53" s="104">
        <v>5.1593389908375101E-2</v>
      </c>
      <c r="BH53" s="104">
        <v>4.9452248997860597E-2</v>
      </c>
      <c r="BI53" s="104">
        <v>2.76539596057809E-2</v>
      </c>
    </row>
    <row r="57" spans="1:61" x14ac:dyDescent="0.25">
      <c r="A57" s="22" t="s">
        <v>24</v>
      </c>
    </row>
    <row r="58" spans="1:61" x14ac:dyDescent="0.25">
      <c r="A58" s="24" t="s">
        <v>20</v>
      </c>
      <c r="B58" s="24" t="s">
        <v>23</v>
      </c>
      <c r="C58" s="24" t="s">
        <v>31</v>
      </c>
      <c r="D58" s="24" t="s">
        <v>22</v>
      </c>
      <c r="E58" s="24" t="str">
        <f>Legend!$A$44</f>
        <v>AFE</v>
      </c>
      <c r="F58" s="24" t="str">
        <f>Legend!$A$45</f>
        <v>AFN</v>
      </c>
      <c r="G58" s="24" t="str">
        <f>Legend!$A$46</f>
        <v>AFW</v>
      </c>
      <c r="H58" s="24" t="str">
        <f>Legend!$A$47</f>
        <v>AFZ</v>
      </c>
      <c r="I58" s="24" t="str">
        <f>Legend!$A$48</f>
        <v>ANZ</v>
      </c>
      <c r="J58" s="24" t="str">
        <f>Legend!$A$49</f>
        <v>ASC</v>
      </c>
      <c r="K58" s="24" t="str">
        <f>Legend!$A$50</f>
        <v>ASE</v>
      </c>
      <c r="L58" s="24" t="str">
        <f>Legend!$A$51</f>
        <v>ASO</v>
      </c>
      <c r="M58" s="24" t="str">
        <f>Legend!$A$52</f>
        <v>BRA</v>
      </c>
      <c r="N58" s="24" t="str">
        <f>Legend!$A$53</f>
        <v>CAN</v>
      </c>
      <c r="O58" s="24" t="str">
        <f>Legend!$A$54</f>
        <v>CHL</v>
      </c>
      <c r="P58" s="24" t="str">
        <f>Legend!$A$55</f>
        <v>CHN</v>
      </c>
      <c r="Q58" s="24" t="str">
        <f>Legend!$A$56</f>
        <v>ENE</v>
      </c>
      <c r="R58" s="24" t="str">
        <f>Legend!$A$57</f>
        <v>ENW</v>
      </c>
      <c r="S58" s="24" t="str">
        <f>Legend!$A$58</f>
        <v>EUE</v>
      </c>
      <c r="T58" s="24" t="str">
        <f>Legend!$A$59</f>
        <v>EUM</v>
      </c>
      <c r="U58" s="24" t="str">
        <f>Legend!$A$60</f>
        <v>EUW</v>
      </c>
      <c r="V58" s="24" t="str">
        <f>Legend!$A$61</f>
        <v>IDN</v>
      </c>
      <c r="W58" s="24" t="str">
        <f>Legend!$A$62</f>
        <v>IND</v>
      </c>
      <c r="X58" s="24" t="str">
        <f>Legend!$A$63</f>
        <v>JPN</v>
      </c>
      <c r="Y58" s="24" t="str">
        <f>Legend!$A$64</f>
        <v>LAM</v>
      </c>
      <c r="Z58" s="24" t="str">
        <f>Legend!$A$65</f>
        <v>MDA</v>
      </c>
      <c r="AA58" s="24" t="str">
        <f>Legend!$A$66</f>
        <v>MEA</v>
      </c>
      <c r="AB58" s="24" t="str">
        <f>Legend!$A$67</f>
        <v>MEX</v>
      </c>
      <c r="AC58" s="24" t="str">
        <f>Legend!$A$68</f>
        <v>NIG</v>
      </c>
      <c r="AD58" s="24" t="str">
        <f>Legend!$A$69</f>
        <v>RUS</v>
      </c>
      <c r="AE58" s="24" t="str">
        <f>Legend!$A$70</f>
        <v>SKT</v>
      </c>
      <c r="AF58" s="24" t="str">
        <f>Legend!$A$71</f>
        <v>USA</v>
      </c>
      <c r="AH58" s="24" t="str">
        <f>Legend!$A$44</f>
        <v>AFE</v>
      </c>
      <c r="AI58" s="24" t="str">
        <f>Legend!$A$45</f>
        <v>AFN</v>
      </c>
      <c r="AJ58" s="24" t="str">
        <f>Legend!$A$46</f>
        <v>AFW</v>
      </c>
      <c r="AK58" s="24" t="str">
        <f>Legend!$A$47</f>
        <v>AFZ</v>
      </c>
      <c r="AL58" s="24" t="str">
        <f>Legend!$A$48</f>
        <v>ANZ</v>
      </c>
      <c r="AM58" s="24" t="str">
        <f>Legend!$A$49</f>
        <v>ASC</v>
      </c>
      <c r="AN58" s="24" t="str">
        <f>Legend!$A$50</f>
        <v>ASE</v>
      </c>
      <c r="AO58" s="24" t="str">
        <f>Legend!$A$51</f>
        <v>ASO</v>
      </c>
      <c r="AP58" s="24" t="str">
        <f>Legend!$A$52</f>
        <v>BRA</v>
      </c>
      <c r="AQ58" s="24" t="str">
        <f>Legend!$A$53</f>
        <v>CAN</v>
      </c>
      <c r="AR58" s="24" t="str">
        <f>Legend!$A$54</f>
        <v>CHL</v>
      </c>
      <c r="AS58" s="24" t="str">
        <f>Legend!$A$55</f>
        <v>CHN</v>
      </c>
      <c r="AT58" s="24" t="str">
        <f>Legend!$A$56</f>
        <v>ENE</v>
      </c>
      <c r="AU58" s="24" t="str">
        <f>Legend!$A$57</f>
        <v>ENW</v>
      </c>
      <c r="AV58" s="24" t="str">
        <f>Legend!$A$58</f>
        <v>EUE</v>
      </c>
      <c r="AW58" s="24" t="str">
        <f>Legend!$A$59</f>
        <v>EUM</v>
      </c>
      <c r="AX58" s="24" t="str">
        <f>Legend!$A$60</f>
        <v>EUW</v>
      </c>
      <c r="AY58" s="24" t="str">
        <f>Legend!$A$61</f>
        <v>IDN</v>
      </c>
      <c r="AZ58" s="24" t="str">
        <f>Legend!$A$62</f>
        <v>IND</v>
      </c>
      <c r="BA58" s="24" t="str">
        <f>Legend!$A$63</f>
        <v>JPN</v>
      </c>
      <c r="BB58" s="24" t="str">
        <f>Legend!$A$64</f>
        <v>LAM</v>
      </c>
      <c r="BC58" s="24" t="str">
        <f>Legend!$A$65</f>
        <v>MDA</v>
      </c>
      <c r="BD58" s="24" t="str">
        <f>Legend!$A$66</f>
        <v>MEA</v>
      </c>
      <c r="BE58" s="24" t="str">
        <f>Legend!$A$67</f>
        <v>MEX</v>
      </c>
      <c r="BF58" s="24" t="str">
        <f>Legend!$A$68</f>
        <v>NIG</v>
      </c>
      <c r="BG58" s="24" t="str">
        <f>Legend!$A$69</f>
        <v>RUS</v>
      </c>
      <c r="BH58" s="24" t="str">
        <f>Legend!$A$70</f>
        <v>SKT</v>
      </c>
      <c r="BI58" s="24" t="str">
        <f>Legend!$A$71</f>
        <v>USA</v>
      </c>
    </row>
    <row r="59" spans="1:61" ht="63.75" x14ac:dyDescent="0.25">
      <c r="A59" s="27" t="s">
        <v>32</v>
      </c>
      <c r="B59" s="27" t="s">
        <v>28</v>
      </c>
      <c r="C59" s="27" t="s">
        <v>30</v>
      </c>
      <c r="D59" s="27" t="s">
        <v>29</v>
      </c>
      <c r="E59" s="27" t="str">
        <f>Legend!$B$44</f>
        <v>Eastern Africa</v>
      </c>
      <c r="F59" s="27" t="str">
        <f>Legend!$B$45</f>
        <v>Northern Africa</v>
      </c>
      <c r="G59" s="27" t="str">
        <f>Legend!$B$46</f>
        <v>Western Africa</v>
      </c>
      <c r="H59" s="27" t="str">
        <f>Legend!$B$47</f>
        <v>Southern Africa</v>
      </c>
      <c r="I59" s="27" t="str">
        <f>Legend!$B$48</f>
        <v>Australia and New Zealand</v>
      </c>
      <c r="J59" s="27" t="str">
        <f>Legend!$B$49</f>
        <v>Central Asia</v>
      </c>
      <c r="K59" s="27" t="str">
        <f>Legend!$B$50</f>
        <v>Southeast Asia</v>
      </c>
      <c r="L59" s="27" t="str">
        <f>Legend!$B$51</f>
        <v>South Asia</v>
      </c>
      <c r="M59" s="27" t="str">
        <f>Legend!$B$52</f>
        <v>Brazil</v>
      </c>
      <c r="N59" s="27" t="str">
        <f>Legend!$B$53</f>
        <v>Canada</v>
      </c>
      <c r="O59" s="27" t="str">
        <f>Legend!$B$54</f>
        <v>Chile</v>
      </c>
      <c r="P59" s="27" t="str">
        <f>Legend!$B$55</f>
        <v>China</v>
      </c>
      <c r="Q59" s="27" t="str">
        <f>Legend!$B$56</f>
        <v>Non-EU Eastern Europe</v>
      </c>
      <c r="R59" s="27" t="str">
        <f>Legend!$B$57</f>
        <v>Non-EU Western Europe</v>
      </c>
      <c r="S59" s="27" t="str">
        <f>Legend!$B$58</f>
        <v>Eastern Europe Union</v>
      </c>
      <c r="T59" s="27" t="str">
        <f>Legend!$B$59</f>
        <v>Mediterranean- Europe Union</v>
      </c>
      <c r="U59" s="27" t="str">
        <f>Legend!$B$60</f>
        <v>Western Europe Union</v>
      </c>
      <c r="V59" s="27" t="str">
        <f>Legend!$B$61</f>
        <v>Indonesia, Philippines, Vietnam</v>
      </c>
      <c r="W59" s="27" t="str">
        <f>Legend!$B$62</f>
        <v>India</v>
      </c>
      <c r="X59" s="27" t="str">
        <f>Legend!$B$63</f>
        <v>Japan</v>
      </c>
      <c r="Y59" s="27" t="str">
        <f>Legend!$B$64</f>
        <v>Latin America</v>
      </c>
      <c r="Z59" s="27" t="str">
        <f>Legend!$B$65</f>
        <v>Mediterranean Asia</v>
      </c>
      <c r="AA59" s="27" t="str">
        <f>Legend!$B$66</f>
        <v>Middle East (Gulf States)</v>
      </c>
      <c r="AB59" s="27" t="str">
        <f>Legend!$B$67</f>
        <v>Mexico</v>
      </c>
      <c r="AC59" s="27" t="str">
        <f>Legend!$B$68</f>
        <v>Nigeria</v>
      </c>
      <c r="AD59" s="27" t="str">
        <f>Legend!$B$69</f>
        <v>Russia Federation</v>
      </c>
      <c r="AE59" s="27" t="str">
        <f>Legend!$B$70</f>
        <v>South Korea, Taiwan</v>
      </c>
      <c r="AF59" s="27" t="str">
        <f>Legend!$B$71</f>
        <v>United States</v>
      </c>
      <c r="AH59" s="27" t="str">
        <f>Legend!$B$44</f>
        <v>Eastern Africa</v>
      </c>
      <c r="AI59" s="27" t="str">
        <f>Legend!$B$45</f>
        <v>Northern Africa</v>
      </c>
      <c r="AJ59" s="27" t="str">
        <f>Legend!$B$46</f>
        <v>Western Africa</v>
      </c>
      <c r="AK59" s="27" t="str">
        <f>Legend!$B$47</f>
        <v>Southern Africa</v>
      </c>
      <c r="AL59" s="27" t="str">
        <f>Legend!$B$48</f>
        <v>Australia and New Zealand</v>
      </c>
      <c r="AM59" s="27" t="str">
        <f>Legend!$B$49</f>
        <v>Central Asia</v>
      </c>
      <c r="AN59" s="27" t="str">
        <f>Legend!$B$50</f>
        <v>Southeast Asia</v>
      </c>
      <c r="AO59" s="27" t="str">
        <f>Legend!$B$51</f>
        <v>South Asia</v>
      </c>
      <c r="AP59" s="27" t="str">
        <f>Legend!$B$52</f>
        <v>Brazil</v>
      </c>
      <c r="AQ59" s="27" t="str">
        <f>Legend!$B$53</f>
        <v>Canada</v>
      </c>
      <c r="AR59" s="27" t="str">
        <f>Legend!$B$54</f>
        <v>Chile</v>
      </c>
      <c r="AS59" s="27" t="str">
        <f>Legend!$B$55</f>
        <v>China</v>
      </c>
      <c r="AT59" s="27" t="str">
        <f>Legend!$B$56</f>
        <v>Non-EU Eastern Europe</v>
      </c>
      <c r="AU59" s="27" t="str">
        <f>Legend!$B$57</f>
        <v>Non-EU Western Europe</v>
      </c>
      <c r="AV59" s="27" t="str">
        <f>Legend!$B$58</f>
        <v>Eastern Europe Union</v>
      </c>
      <c r="AW59" s="27" t="str">
        <f>Legend!$B$59</f>
        <v>Mediterranean- Europe Union</v>
      </c>
      <c r="AX59" s="27" t="str">
        <f>Legend!$B$60</f>
        <v>Western Europe Union</v>
      </c>
      <c r="AY59" s="27" t="str">
        <f>Legend!$B$61</f>
        <v>Indonesia, Philippines, Vietnam</v>
      </c>
      <c r="AZ59" s="27" t="str">
        <f>Legend!$B$62</f>
        <v>India</v>
      </c>
      <c r="BA59" s="27" t="str">
        <f>Legend!$B$63</f>
        <v>Japan</v>
      </c>
      <c r="BB59" s="27" t="str">
        <f>Legend!$B$64</f>
        <v>Latin America</v>
      </c>
      <c r="BC59" s="27" t="str">
        <f>Legend!$B$65</f>
        <v>Mediterranean Asia</v>
      </c>
      <c r="BD59" s="27" t="str">
        <f>Legend!$B$66</f>
        <v>Middle East (Gulf States)</v>
      </c>
      <c r="BE59" s="27" t="str">
        <f>Legend!$B$67</f>
        <v>Mexico</v>
      </c>
      <c r="BF59" s="27" t="str">
        <f>Legend!$B$68</f>
        <v>Nigeria</v>
      </c>
      <c r="BG59" s="27" t="str">
        <f>Legend!$B$69</f>
        <v>Russia Federation</v>
      </c>
      <c r="BH59" s="27" t="str">
        <f>Legend!$B$70</f>
        <v>South Korea, Taiwan</v>
      </c>
      <c r="BI59" s="27" t="str">
        <f>Legend!$B$71</f>
        <v>United States</v>
      </c>
    </row>
    <row r="60" spans="1:61" ht="15.75" x14ac:dyDescent="0.25">
      <c r="A60" s="75" t="s">
        <v>21</v>
      </c>
      <c r="B60" s="26" t="str">
        <f>TS_Fractions!$C$6</f>
        <v>Q1B1</v>
      </c>
      <c r="C60" s="102" t="s">
        <v>212</v>
      </c>
      <c r="D60" s="102" t="s">
        <v>208</v>
      </c>
      <c r="E60" s="105">
        <f>ROUND(AH60,4)</f>
        <v>2.2499999999999999E-2</v>
      </c>
      <c r="F60" s="103"/>
      <c r="G60" s="105">
        <f>ROUND(AJ60,4)</f>
        <v>3.8199999999999998E-2</v>
      </c>
      <c r="H60" s="103"/>
      <c r="I60" s="105">
        <f>ROUND(AL60,4)</f>
        <v>0.29909999999999998</v>
      </c>
      <c r="J60" s="103"/>
      <c r="K60" s="105">
        <f>ROUND(AN60,4)</f>
        <v>5.0599999999999999E-2</v>
      </c>
      <c r="L60" s="103"/>
      <c r="M60" s="105">
        <f>ROUND(AP60,4)</f>
        <v>5.3199999999999997E-2</v>
      </c>
      <c r="N60" s="103"/>
      <c r="O60" s="103"/>
      <c r="P60" s="105">
        <f t="shared" ref="P60:U60" si="36">ROUND(AS60,4)</f>
        <v>3.8E-3</v>
      </c>
      <c r="Q60" s="109">
        <f t="shared" si="36"/>
        <v>0</v>
      </c>
      <c r="R60" s="105">
        <f t="shared" si="36"/>
        <v>0</v>
      </c>
      <c r="S60" s="105">
        <f t="shared" si="36"/>
        <v>0</v>
      </c>
      <c r="T60" s="105">
        <f t="shared" si="36"/>
        <v>0</v>
      </c>
      <c r="U60" s="105">
        <f t="shared" si="36"/>
        <v>0</v>
      </c>
      <c r="V60" s="103"/>
      <c r="W60" s="103"/>
      <c r="X60" s="105">
        <f t="shared" ref="X60:AF60" si="37">ROUND(BA60,4)</f>
        <v>5.9999999999999995E-4</v>
      </c>
      <c r="Y60" s="105">
        <f t="shared" si="37"/>
        <v>4.4200000000000003E-2</v>
      </c>
      <c r="Z60" s="105">
        <f t="shared" si="37"/>
        <v>1E-4</v>
      </c>
      <c r="AA60" s="105">
        <f t="shared" si="37"/>
        <v>5.1999999999999998E-3</v>
      </c>
      <c r="AB60" s="105">
        <f t="shared" si="37"/>
        <v>0</v>
      </c>
      <c r="AC60" s="105">
        <f t="shared" si="37"/>
        <v>2.5499999999999998E-2</v>
      </c>
      <c r="AD60" s="105">
        <f t="shared" si="37"/>
        <v>0</v>
      </c>
      <c r="AE60" s="105">
        <f t="shared" si="37"/>
        <v>0</v>
      </c>
      <c r="AF60" s="105">
        <f t="shared" si="37"/>
        <v>5.0000000000000001E-4</v>
      </c>
      <c r="AH60" s="86">
        <v>2.2546448622879699E-2</v>
      </c>
      <c r="AI60" s="103"/>
      <c r="AJ60" s="103">
        <v>3.8249878607672601E-2</v>
      </c>
      <c r="AK60" s="103"/>
      <c r="AL60" s="103">
        <v>0.29910632696892703</v>
      </c>
      <c r="AM60" s="103"/>
      <c r="AN60" s="103">
        <v>5.05568836365771E-2</v>
      </c>
      <c r="AO60" s="103"/>
      <c r="AP60" s="103">
        <v>5.3230529968567003E-2</v>
      </c>
      <c r="AQ60" s="103"/>
      <c r="AR60" s="103"/>
      <c r="AS60" s="103">
        <v>3.8104793199691101E-3</v>
      </c>
      <c r="AT60" s="103">
        <v>0</v>
      </c>
      <c r="AU60" s="103">
        <v>0</v>
      </c>
      <c r="AV60" s="103">
        <v>0</v>
      </c>
      <c r="AW60" s="103">
        <v>4.7085936535099603E-6</v>
      </c>
      <c r="AX60" s="103">
        <v>0</v>
      </c>
      <c r="AY60" s="103"/>
      <c r="AZ60" s="103"/>
      <c r="BA60" s="103">
        <v>6.0636807467078196E-4</v>
      </c>
      <c r="BB60" s="103">
        <v>4.41556059306977E-2</v>
      </c>
      <c r="BC60" s="103">
        <v>1.06661808760401E-4</v>
      </c>
      <c r="BD60" s="103">
        <v>5.1792729282903096E-3</v>
      </c>
      <c r="BE60" s="103">
        <v>0</v>
      </c>
      <c r="BF60" s="103">
        <v>2.5549503068060201E-2</v>
      </c>
      <c r="BG60" s="103">
        <v>0</v>
      </c>
      <c r="BH60" s="103">
        <v>0</v>
      </c>
      <c r="BI60" s="103">
        <v>5.3957313583571497E-4</v>
      </c>
    </row>
    <row r="61" spans="1:61" ht="15.75" x14ac:dyDescent="0.25">
      <c r="A61" s="75" t="s">
        <v>21</v>
      </c>
      <c r="B61" s="75" t="str">
        <f>TS_Fractions!$C$7</f>
        <v>Q1B2</v>
      </c>
      <c r="C61" s="75" t="s">
        <v>212</v>
      </c>
      <c r="D61" s="75" t="s">
        <v>208</v>
      </c>
      <c r="E61" s="105">
        <f t="shared" ref="E61:E78" si="38">ROUND(AH61,4)</f>
        <v>5.8200000000000002E-2</v>
      </c>
      <c r="F61" s="103"/>
      <c r="G61" s="105">
        <f t="shared" ref="G61:G78" si="39">ROUND(AJ61,4)</f>
        <v>3.9600000000000003E-2</v>
      </c>
      <c r="H61" s="103"/>
      <c r="I61" s="105">
        <f t="shared" ref="I61:I78" si="40">ROUND(AL61,4)</f>
        <v>0.18729999999999999</v>
      </c>
      <c r="J61" s="103"/>
      <c r="K61" s="105">
        <f t="shared" ref="K61:K78" si="41">ROUND(AN61,4)</f>
        <v>4.5600000000000002E-2</v>
      </c>
      <c r="L61" s="103"/>
      <c r="M61" s="105">
        <f t="shared" ref="M61:M78" si="42">ROUND(AP61,4)</f>
        <v>2.9100000000000001E-2</v>
      </c>
      <c r="N61" s="103"/>
      <c r="O61" s="103"/>
      <c r="P61" s="105">
        <f t="shared" ref="P61:U78" si="43">ROUND(AS61,4)</f>
        <v>6.0000000000000001E-3</v>
      </c>
      <c r="Q61" s="105">
        <f t="shared" si="43"/>
        <v>0</v>
      </c>
      <c r="R61" s="105">
        <f t="shared" si="43"/>
        <v>0</v>
      </c>
      <c r="S61" s="105">
        <f t="shared" si="43"/>
        <v>0</v>
      </c>
      <c r="T61" s="105">
        <f t="shared" si="43"/>
        <v>0</v>
      </c>
      <c r="U61" s="105">
        <f t="shared" si="43"/>
        <v>0</v>
      </c>
      <c r="V61" s="103"/>
      <c r="W61" s="103"/>
      <c r="X61" s="105">
        <f t="shared" ref="X61:AF78" si="44">ROUND(BA61,4)</f>
        <v>1E-4</v>
      </c>
      <c r="Y61" s="105">
        <f t="shared" si="44"/>
        <v>3.0599999999999999E-2</v>
      </c>
      <c r="Z61" s="105">
        <f t="shared" si="44"/>
        <v>2.0000000000000001E-4</v>
      </c>
      <c r="AA61" s="105">
        <f t="shared" si="44"/>
        <v>1.5599999999999999E-2</v>
      </c>
      <c r="AB61" s="105">
        <f t="shared" si="44"/>
        <v>0</v>
      </c>
      <c r="AC61" s="105">
        <f t="shared" si="44"/>
        <v>2.5100000000000001E-2</v>
      </c>
      <c r="AD61" s="105">
        <f t="shared" si="44"/>
        <v>0</v>
      </c>
      <c r="AE61" s="105">
        <f t="shared" si="44"/>
        <v>0</v>
      </c>
      <c r="AF61" s="105">
        <f t="shared" si="44"/>
        <v>2.9999999999999997E-4</v>
      </c>
      <c r="AH61" s="86">
        <v>5.8224896753720799E-2</v>
      </c>
      <c r="AI61" s="103"/>
      <c r="AJ61" s="103">
        <v>3.95504072486891E-2</v>
      </c>
      <c r="AK61" s="103"/>
      <c r="AL61" s="103">
        <v>0.18733525652602001</v>
      </c>
      <c r="AM61" s="103"/>
      <c r="AN61" s="103">
        <v>4.5575229230898802E-2</v>
      </c>
      <c r="AO61" s="103"/>
      <c r="AP61" s="103">
        <v>2.9143551713621201E-2</v>
      </c>
      <c r="AQ61" s="103"/>
      <c r="AR61" s="103"/>
      <c r="AS61" s="103">
        <v>5.9710053545786197E-3</v>
      </c>
      <c r="AT61" s="103">
        <v>0</v>
      </c>
      <c r="AU61" s="103">
        <v>0</v>
      </c>
      <c r="AV61" s="103">
        <v>0</v>
      </c>
      <c r="AW61" s="103">
        <v>3.0321291366396399E-5</v>
      </c>
      <c r="AX61" s="103">
        <v>0</v>
      </c>
      <c r="AY61" s="103"/>
      <c r="AZ61" s="103"/>
      <c r="BA61" s="103">
        <v>8.0356706555072995E-5</v>
      </c>
      <c r="BB61" s="103">
        <v>3.0598944335061402E-2</v>
      </c>
      <c r="BC61" s="103">
        <v>1.7402155436316801E-4</v>
      </c>
      <c r="BD61" s="103">
        <v>1.5643930700394201E-2</v>
      </c>
      <c r="BE61" s="103">
        <v>0</v>
      </c>
      <c r="BF61" s="103">
        <v>2.5073096909820802E-2</v>
      </c>
      <c r="BG61" s="103">
        <v>6.2902596959342203E-6</v>
      </c>
      <c r="BH61" s="103">
        <v>0</v>
      </c>
      <c r="BI61" s="103">
        <v>3.1086977618273302E-4</v>
      </c>
    </row>
    <row r="62" spans="1:61" ht="15.75" x14ac:dyDescent="0.25">
      <c r="A62" s="75" t="s">
        <v>21</v>
      </c>
      <c r="B62" s="75" t="str">
        <f>TS_Fractions!$C$8</f>
        <v>Q1B3</v>
      </c>
      <c r="C62" s="75" t="s">
        <v>212</v>
      </c>
      <c r="D62" s="75" t="s">
        <v>208</v>
      </c>
      <c r="E62" s="105">
        <f t="shared" si="38"/>
        <v>0.12989999999999999</v>
      </c>
      <c r="F62" s="103"/>
      <c r="G62" s="105">
        <f t="shared" si="39"/>
        <v>7.5800000000000006E-2</v>
      </c>
      <c r="H62" s="103"/>
      <c r="I62" s="105">
        <f t="shared" si="40"/>
        <v>5.91E-2</v>
      </c>
      <c r="J62" s="103"/>
      <c r="K62" s="105">
        <f t="shared" si="41"/>
        <v>4.7899999999999998E-2</v>
      </c>
      <c r="L62" s="103"/>
      <c r="M62" s="105">
        <f t="shared" si="42"/>
        <v>0.10199999999999999</v>
      </c>
      <c r="N62" s="103"/>
      <c r="O62" s="103"/>
      <c r="P62" s="105">
        <f t="shared" si="43"/>
        <v>1.9E-3</v>
      </c>
      <c r="Q62" s="105">
        <f t="shared" si="43"/>
        <v>0</v>
      </c>
      <c r="R62" s="105">
        <f t="shared" si="43"/>
        <v>0</v>
      </c>
      <c r="S62" s="105">
        <f t="shared" si="43"/>
        <v>0</v>
      </c>
      <c r="T62" s="105">
        <f t="shared" si="43"/>
        <v>2.0000000000000001E-4</v>
      </c>
      <c r="U62" s="105">
        <f t="shared" si="43"/>
        <v>0</v>
      </c>
      <c r="V62" s="103"/>
      <c r="W62" s="103"/>
      <c r="X62" s="105">
        <f t="shared" si="44"/>
        <v>0</v>
      </c>
      <c r="Y62" s="105">
        <f t="shared" si="44"/>
        <v>4.65E-2</v>
      </c>
      <c r="Z62" s="105">
        <f t="shared" si="44"/>
        <v>1.1000000000000001E-3</v>
      </c>
      <c r="AA62" s="105">
        <f t="shared" si="44"/>
        <v>2.76E-2</v>
      </c>
      <c r="AB62" s="105">
        <f t="shared" si="44"/>
        <v>0</v>
      </c>
      <c r="AC62" s="105">
        <f t="shared" si="44"/>
        <v>7.3400000000000007E-2</v>
      </c>
      <c r="AD62" s="105">
        <f t="shared" si="44"/>
        <v>0</v>
      </c>
      <c r="AE62" s="105">
        <f t="shared" si="44"/>
        <v>0</v>
      </c>
      <c r="AF62" s="105">
        <f t="shared" si="44"/>
        <v>2.9999999999999997E-4</v>
      </c>
      <c r="AH62" s="86">
        <v>0.12988230210847801</v>
      </c>
      <c r="AI62" s="103"/>
      <c r="AJ62" s="103">
        <v>7.5792878832739594E-2</v>
      </c>
      <c r="AK62" s="103"/>
      <c r="AL62" s="103">
        <v>5.9091714605371402E-2</v>
      </c>
      <c r="AM62" s="103"/>
      <c r="AN62" s="103">
        <v>4.78944879441544E-2</v>
      </c>
      <c r="AO62" s="103"/>
      <c r="AP62" s="103">
        <v>0.10197802071999899</v>
      </c>
      <c r="AQ62" s="103"/>
      <c r="AR62" s="103"/>
      <c r="AS62" s="103">
        <v>1.94098676755503E-3</v>
      </c>
      <c r="AT62" s="103">
        <v>8.8151254949656201E-6</v>
      </c>
      <c r="AU62" s="103">
        <v>0</v>
      </c>
      <c r="AV62" s="103">
        <v>0</v>
      </c>
      <c r="AW62" s="103">
        <v>2.1400191493184701E-4</v>
      </c>
      <c r="AX62" s="103">
        <v>0</v>
      </c>
      <c r="AY62" s="103"/>
      <c r="AZ62" s="103"/>
      <c r="BA62" s="103">
        <v>0</v>
      </c>
      <c r="BB62" s="103">
        <v>4.6472326791973002E-2</v>
      </c>
      <c r="BC62" s="103">
        <v>1.0874562363737501E-3</v>
      </c>
      <c r="BD62" s="103">
        <v>2.7637004125336501E-2</v>
      </c>
      <c r="BE62" s="103">
        <v>0</v>
      </c>
      <c r="BF62" s="103">
        <v>7.3399473666890494E-2</v>
      </c>
      <c r="BG62" s="103">
        <v>8.8773017217745806E-6</v>
      </c>
      <c r="BH62" s="103">
        <v>0</v>
      </c>
      <c r="BI62" s="103">
        <v>3.4583293159983202E-4</v>
      </c>
    </row>
    <row r="63" spans="1:61" ht="15.75" x14ac:dyDescent="0.25">
      <c r="A63" s="75" t="s">
        <v>21</v>
      </c>
      <c r="B63" s="75" t="str">
        <f>TS_Fractions!$C$9</f>
        <v>Q1B4</v>
      </c>
      <c r="C63" s="75" t="s">
        <v>212</v>
      </c>
      <c r="D63" s="75" t="s">
        <v>208</v>
      </c>
      <c r="E63" s="105">
        <f t="shared" si="38"/>
        <v>4.4299999999999999E-2</v>
      </c>
      <c r="F63" s="103"/>
      <c r="G63" s="105">
        <f t="shared" si="39"/>
        <v>6.4799999999999996E-2</v>
      </c>
      <c r="H63" s="103"/>
      <c r="I63" s="105">
        <f t="shared" si="40"/>
        <v>2.8000000000000001E-2</v>
      </c>
      <c r="J63" s="103"/>
      <c r="K63" s="105">
        <f t="shared" si="41"/>
        <v>4.1399999999999999E-2</v>
      </c>
      <c r="L63" s="103"/>
      <c r="M63" s="105">
        <f t="shared" si="42"/>
        <v>0.16289999999999999</v>
      </c>
      <c r="N63" s="103"/>
      <c r="O63" s="103"/>
      <c r="P63" s="105">
        <f t="shared" si="43"/>
        <v>6.9999999999999999E-4</v>
      </c>
      <c r="Q63" s="105">
        <f t="shared" si="43"/>
        <v>0</v>
      </c>
      <c r="R63" s="105">
        <f t="shared" si="43"/>
        <v>0</v>
      </c>
      <c r="S63" s="105">
        <f t="shared" si="43"/>
        <v>0</v>
      </c>
      <c r="T63" s="105">
        <f t="shared" si="43"/>
        <v>0</v>
      </c>
      <c r="U63" s="105">
        <f t="shared" si="43"/>
        <v>0</v>
      </c>
      <c r="V63" s="103"/>
      <c r="W63" s="103"/>
      <c r="X63" s="105">
        <f t="shared" si="44"/>
        <v>0</v>
      </c>
      <c r="Y63" s="105">
        <f t="shared" si="44"/>
        <v>7.0199999999999999E-2</v>
      </c>
      <c r="Z63" s="105">
        <f t="shared" si="44"/>
        <v>1E-4</v>
      </c>
      <c r="AA63" s="105">
        <f t="shared" si="44"/>
        <v>1.12E-2</v>
      </c>
      <c r="AB63" s="105">
        <f t="shared" si="44"/>
        <v>1.46E-2</v>
      </c>
      <c r="AC63" s="105">
        <f t="shared" si="44"/>
        <v>6.1699999999999998E-2</v>
      </c>
      <c r="AD63" s="105">
        <f t="shared" si="44"/>
        <v>0</v>
      </c>
      <c r="AE63" s="105">
        <f t="shared" si="44"/>
        <v>0</v>
      </c>
      <c r="AF63" s="105">
        <f t="shared" si="44"/>
        <v>1.4E-3</v>
      </c>
      <c r="AH63" s="86">
        <v>4.4283129382741697E-2</v>
      </c>
      <c r="AI63" s="103"/>
      <c r="AJ63" s="103">
        <v>6.4756182726457001E-2</v>
      </c>
      <c r="AK63" s="103"/>
      <c r="AL63" s="103">
        <v>2.7994299275142E-2</v>
      </c>
      <c r="AM63" s="103"/>
      <c r="AN63" s="103">
        <v>4.1378669930550102E-2</v>
      </c>
      <c r="AO63" s="103"/>
      <c r="AP63" s="103">
        <v>0.16293657786329999</v>
      </c>
      <c r="AQ63" s="103"/>
      <c r="AR63" s="103"/>
      <c r="AS63" s="103">
        <v>6.7404554587381302E-4</v>
      </c>
      <c r="AT63" s="103">
        <v>0</v>
      </c>
      <c r="AU63" s="103">
        <v>0</v>
      </c>
      <c r="AV63" s="103">
        <v>0</v>
      </c>
      <c r="AW63" s="103">
        <v>3.3722431949429099E-5</v>
      </c>
      <c r="AX63" s="103">
        <v>0</v>
      </c>
      <c r="AY63" s="103"/>
      <c r="AZ63" s="103"/>
      <c r="BA63" s="103">
        <v>0</v>
      </c>
      <c r="BB63" s="103">
        <v>7.0239491074129995E-2</v>
      </c>
      <c r="BC63" s="103">
        <v>1.4128299576443901E-4</v>
      </c>
      <c r="BD63" s="103">
        <v>1.11713876483235E-2</v>
      </c>
      <c r="BE63" s="103">
        <v>1.45623598694431E-2</v>
      </c>
      <c r="BF63" s="103">
        <v>6.1669177283449998E-2</v>
      </c>
      <c r="BG63" s="103">
        <v>0</v>
      </c>
      <c r="BH63" s="103">
        <v>0</v>
      </c>
      <c r="BI63" s="103">
        <v>1.36554035860371E-3</v>
      </c>
    </row>
    <row r="64" spans="1:61" ht="15.75" x14ac:dyDescent="0.25">
      <c r="A64" s="75" t="s">
        <v>21</v>
      </c>
      <c r="B64" s="75" t="str">
        <f>TS_Fractions!$C$10</f>
        <v>Q1B5</v>
      </c>
      <c r="C64" s="75" t="s">
        <v>212</v>
      </c>
      <c r="D64" s="75" t="s">
        <v>208</v>
      </c>
      <c r="E64" s="105">
        <f t="shared" si="38"/>
        <v>2.3E-2</v>
      </c>
      <c r="F64" s="103"/>
      <c r="G64" s="105">
        <f t="shared" si="39"/>
        <v>4.7E-2</v>
      </c>
      <c r="H64" s="103"/>
      <c r="I64" s="105">
        <f t="shared" si="40"/>
        <v>8.3000000000000004E-2</v>
      </c>
      <c r="J64" s="103"/>
      <c r="K64" s="105">
        <f t="shared" si="41"/>
        <v>3.9100000000000003E-2</v>
      </c>
      <c r="L64" s="103"/>
      <c r="M64" s="105">
        <f t="shared" si="42"/>
        <v>0.10050000000000001</v>
      </c>
      <c r="N64" s="103"/>
      <c r="O64" s="103"/>
      <c r="P64" s="105">
        <f t="shared" si="43"/>
        <v>5.0000000000000001E-4</v>
      </c>
      <c r="Q64" s="105">
        <f t="shared" si="43"/>
        <v>0</v>
      </c>
      <c r="R64" s="105">
        <f t="shared" si="43"/>
        <v>0</v>
      </c>
      <c r="S64" s="105">
        <f t="shared" si="43"/>
        <v>0</v>
      </c>
      <c r="T64" s="105">
        <f t="shared" si="43"/>
        <v>0</v>
      </c>
      <c r="U64" s="105">
        <f t="shared" si="43"/>
        <v>0</v>
      </c>
      <c r="V64" s="103"/>
      <c r="W64" s="103"/>
      <c r="X64" s="105">
        <f t="shared" si="44"/>
        <v>1E-4</v>
      </c>
      <c r="Y64" s="105">
        <f t="shared" si="44"/>
        <v>6.13E-2</v>
      </c>
      <c r="Z64" s="105">
        <f t="shared" si="44"/>
        <v>1E-4</v>
      </c>
      <c r="AA64" s="105">
        <f t="shared" si="44"/>
        <v>6.1000000000000004E-3</v>
      </c>
      <c r="AB64" s="105">
        <f t="shared" si="44"/>
        <v>3.8600000000000002E-2</v>
      </c>
      <c r="AC64" s="105">
        <f t="shared" si="44"/>
        <v>3.3599999999999998E-2</v>
      </c>
      <c r="AD64" s="105">
        <f t="shared" si="44"/>
        <v>0</v>
      </c>
      <c r="AE64" s="105">
        <f t="shared" si="44"/>
        <v>0</v>
      </c>
      <c r="AF64" s="105">
        <f t="shared" si="44"/>
        <v>2.3E-3</v>
      </c>
      <c r="AH64" s="86">
        <v>2.2960857895486401E-2</v>
      </c>
      <c r="AI64" s="103"/>
      <c r="AJ64" s="103">
        <v>4.7025933393452297E-2</v>
      </c>
      <c r="AK64" s="103"/>
      <c r="AL64" s="103">
        <v>8.2987537060149205E-2</v>
      </c>
      <c r="AM64" s="103"/>
      <c r="AN64" s="103">
        <v>3.9054345523511801E-2</v>
      </c>
      <c r="AO64" s="103"/>
      <c r="AP64" s="103">
        <v>0.100542431182034</v>
      </c>
      <c r="AQ64" s="103"/>
      <c r="AR64" s="103"/>
      <c r="AS64" s="103">
        <v>5.0510582624362099E-4</v>
      </c>
      <c r="AT64" s="103">
        <v>0</v>
      </c>
      <c r="AU64" s="103">
        <v>0</v>
      </c>
      <c r="AV64" s="103">
        <v>0</v>
      </c>
      <c r="AW64" s="103">
        <v>1.2758649749493701E-5</v>
      </c>
      <c r="AX64" s="103">
        <v>0</v>
      </c>
      <c r="AY64" s="103"/>
      <c r="AZ64" s="103"/>
      <c r="BA64" s="103">
        <v>5.0105877742757297E-5</v>
      </c>
      <c r="BB64" s="103">
        <v>6.1268114723395398E-2</v>
      </c>
      <c r="BC64" s="103">
        <v>1.10228685325798E-4</v>
      </c>
      <c r="BD64" s="103">
        <v>6.1342832172571202E-3</v>
      </c>
      <c r="BE64" s="103">
        <v>3.861073979613E-2</v>
      </c>
      <c r="BF64" s="103">
        <v>3.3645747265136201E-2</v>
      </c>
      <c r="BG64" s="103">
        <v>0</v>
      </c>
      <c r="BH64" s="103">
        <v>0</v>
      </c>
      <c r="BI64" s="103">
        <v>2.3402434749953899E-3</v>
      </c>
    </row>
    <row r="65" spans="1:61" ht="15.75" x14ac:dyDescent="0.25">
      <c r="A65" s="75" t="s">
        <v>21</v>
      </c>
      <c r="B65" s="75" t="str">
        <f>TS_Fractions!$C$11</f>
        <v>Q2B1</v>
      </c>
      <c r="C65" s="75" t="s">
        <v>212</v>
      </c>
      <c r="D65" s="75" t="s">
        <v>208</v>
      </c>
      <c r="E65" s="105">
        <f t="shared" si="38"/>
        <v>2.5100000000000001E-2</v>
      </c>
      <c r="F65" s="103"/>
      <c r="G65" s="105">
        <f t="shared" si="39"/>
        <v>4.1399999999999999E-2</v>
      </c>
      <c r="H65" s="103"/>
      <c r="I65" s="105">
        <f t="shared" si="40"/>
        <v>0.13589999999999999</v>
      </c>
      <c r="J65" s="103"/>
      <c r="K65" s="105">
        <f t="shared" si="41"/>
        <v>6.13E-2</v>
      </c>
      <c r="L65" s="103"/>
      <c r="M65" s="105">
        <f t="shared" si="42"/>
        <v>1.8499999999999999E-2</v>
      </c>
      <c r="N65" s="103"/>
      <c r="O65" s="103"/>
      <c r="P65" s="105">
        <f t="shared" si="43"/>
        <v>3.9800000000000002E-2</v>
      </c>
      <c r="Q65" s="105">
        <f t="shared" si="43"/>
        <v>1E-4</v>
      </c>
      <c r="R65" s="105">
        <f t="shared" si="43"/>
        <v>0</v>
      </c>
      <c r="S65" s="105">
        <f t="shared" si="43"/>
        <v>0</v>
      </c>
      <c r="T65" s="105">
        <f t="shared" si="43"/>
        <v>2.9999999999999997E-4</v>
      </c>
      <c r="U65" s="105">
        <f t="shared" si="43"/>
        <v>0</v>
      </c>
      <c r="V65" s="103"/>
      <c r="W65" s="103"/>
      <c r="X65" s="105">
        <f t="shared" si="44"/>
        <v>2.5700000000000001E-2</v>
      </c>
      <c r="Y65" s="105">
        <f t="shared" si="44"/>
        <v>4.6199999999999998E-2</v>
      </c>
      <c r="Z65" s="105">
        <f t="shared" si="44"/>
        <v>2.7000000000000001E-3</v>
      </c>
      <c r="AA65" s="105">
        <f t="shared" si="44"/>
        <v>3.1399999999999997E-2</v>
      </c>
      <c r="AB65" s="105">
        <f t="shared" si="44"/>
        <v>2.3E-2</v>
      </c>
      <c r="AC65" s="105">
        <f t="shared" si="44"/>
        <v>4.5199999999999997E-2</v>
      </c>
      <c r="AD65" s="105">
        <f t="shared" si="44"/>
        <v>0</v>
      </c>
      <c r="AE65" s="105">
        <f t="shared" si="44"/>
        <v>1.0800000000000001E-2</v>
      </c>
      <c r="AF65" s="105">
        <f t="shared" si="44"/>
        <v>1.4500000000000001E-2</v>
      </c>
      <c r="AH65" s="86">
        <v>2.5072817429262598E-2</v>
      </c>
      <c r="AI65" s="103"/>
      <c r="AJ65" s="103">
        <v>4.1371489241491699E-2</v>
      </c>
      <c r="AK65" s="103"/>
      <c r="AL65" s="103">
        <v>0.13591465044366599</v>
      </c>
      <c r="AM65" s="103"/>
      <c r="AN65" s="103">
        <v>6.1261028624981798E-2</v>
      </c>
      <c r="AO65" s="103"/>
      <c r="AP65" s="103">
        <v>1.8479459379374098E-2</v>
      </c>
      <c r="AQ65" s="103"/>
      <c r="AR65" s="103"/>
      <c r="AS65" s="103">
        <v>3.9835814543772601E-2</v>
      </c>
      <c r="AT65" s="103">
        <v>1.3922701866575201E-4</v>
      </c>
      <c r="AU65" s="103">
        <v>0</v>
      </c>
      <c r="AV65" s="103">
        <v>0</v>
      </c>
      <c r="AW65" s="103">
        <v>2.7272695440552498E-4</v>
      </c>
      <c r="AX65" s="103">
        <v>0</v>
      </c>
      <c r="AY65" s="103"/>
      <c r="AZ65" s="103"/>
      <c r="BA65" s="103">
        <v>2.5733268903338699E-2</v>
      </c>
      <c r="BB65" s="103">
        <v>4.6239609046647701E-2</v>
      </c>
      <c r="BC65" s="103">
        <v>2.6564863420015499E-3</v>
      </c>
      <c r="BD65" s="103">
        <v>3.1418321229435997E-2</v>
      </c>
      <c r="BE65" s="103">
        <v>2.29613283549077E-2</v>
      </c>
      <c r="BF65" s="103">
        <v>4.5168598862402397E-2</v>
      </c>
      <c r="BG65" s="103">
        <v>4.4326311113530001E-5</v>
      </c>
      <c r="BH65" s="103">
        <v>1.0827975372946001E-2</v>
      </c>
      <c r="BI65" s="103">
        <v>1.44624664654602E-2</v>
      </c>
    </row>
    <row r="66" spans="1:61" ht="15.75" x14ac:dyDescent="0.25">
      <c r="A66" s="75" t="s">
        <v>21</v>
      </c>
      <c r="B66" s="75" t="str">
        <f>TS_Fractions!$C$12</f>
        <v>Q2B2</v>
      </c>
      <c r="C66" s="75" t="s">
        <v>212</v>
      </c>
      <c r="D66" s="75" t="s">
        <v>208</v>
      </c>
      <c r="E66" s="105">
        <f t="shared" si="38"/>
        <v>7.1300000000000002E-2</v>
      </c>
      <c r="F66" s="103"/>
      <c r="G66" s="105">
        <f t="shared" si="39"/>
        <v>4.1300000000000003E-2</v>
      </c>
      <c r="H66" s="103"/>
      <c r="I66" s="105">
        <f t="shared" si="40"/>
        <v>7.1800000000000003E-2</v>
      </c>
      <c r="J66" s="103"/>
      <c r="K66" s="105">
        <f t="shared" si="41"/>
        <v>5.3999999999999999E-2</v>
      </c>
      <c r="L66" s="103"/>
      <c r="M66" s="105">
        <f t="shared" si="42"/>
        <v>8.8999999999999999E-3</v>
      </c>
      <c r="N66" s="103"/>
      <c r="O66" s="103"/>
      <c r="P66" s="105">
        <f t="shared" si="43"/>
        <v>4.8500000000000001E-2</v>
      </c>
      <c r="Q66" s="105">
        <f t="shared" si="43"/>
        <v>1.14E-2</v>
      </c>
      <c r="R66" s="105">
        <f t="shared" si="43"/>
        <v>1.4E-3</v>
      </c>
      <c r="S66" s="105">
        <f t="shared" si="43"/>
        <v>5.7999999999999996E-3</v>
      </c>
      <c r="T66" s="105">
        <f t="shared" si="43"/>
        <v>4.4000000000000003E-3</v>
      </c>
      <c r="U66" s="105">
        <f t="shared" si="43"/>
        <v>6.9999999999999999E-4</v>
      </c>
      <c r="V66" s="103"/>
      <c r="W66" s="103"/>
      <c r="X66" s="105">
        <f t="shared" si="44"/>
        <v>1.6199999999999999E-2</v>
      </c>
      <c r="Y66" s="105">
        <f t="shared" si="44"/>
        <v>3.39E-2</v>
      </c>
      <c r="Z66" s="105">
        <f t="shared" si="44"/>
        <v>1.09E-2</v>
      </c>
      <c r="AA66" s="105">
        <f t="shared" si="44"/>
        <v>4.7600000000000003E-2</v>
      </c>
      <c r="AB66" s="105">
        <f t="shared" si="44"/>
        <v>4.0000000000000002E-4</v>
      </c>
      <c r="AC66" s="105">
        <f t="shared" si="44"/>
        <v>4.3999999999999997E-2</v>
      </c>
      <c r="AD66" s="105">
        <f t="shared" si="44"/>
        <v>1.14E-2</v>
      </c>
      <c r="AE66" s="105">
        <f t="shared" si="44"/>
        <v>1.2500000000000001E-2</v>
      </c>
      <c r="AF66" s="105">
        <f t="shared" si="44"/>
        <v>5.3E-3</v>
      </c>
      <c r="AH66" s="86">
        <v>7.1346235020216295E-2</v>
      </c>
      <c r="AI66" s="103"/>
      <c r="AJ66" s="103">
        <v>4.1261967351900498E-2</v>
      </c>
      <c r="AK66" s="103"/>
      <c r="AL66" s="103">
        <v>7.1756287790210899E-2</v>
      </c>
      <c r="AM66" s="103"/>
      <c r="AN66" s="103">
        <v>5.3989492234070499E-2</v>
      </c>
      <c r="AO66" s="103"/>
      <c r="AP66" s="103">
        <v>8.8882315677923408E-3</v>
      </c>
      <c r="AQ66" s="103"/>
      <c r="AR66" s="103"/>
      <c r="AS66" s="103">
        <v>4.8461494640329103E-2</v>
      </c>
      <c r="AT66" s="103">
        <v>1.1444605001228301E-2</v>
      </c>
      <c r="AU66" s="103">
        <v>1.38974893343208E-3</v>
      </c>
      <c r="AV66" s="103">
        <v>5.8449683198349301E-3</v>
      </c>
      <c r="AW66" s="103">
        <v>4.4188407155047503E-3</v>
      </c>
      <c r="AX66" s="103">
        <v>6.75103254903761E-4</v>
      </c>
      <c r="AY66" s="103"/>
      <c r="AZ66" s="103"/>
      <c r="BA66" s="103">
        <v>1.6215236192905099E-2</v>
      </c>
      <c r="BB66" s="103">
        <v>3.3949051524076602E-2</v>
      </c>
      <c r="BC66" s="103">
        <v>1.0931685638962E-2</v>
      </c>
      <c r="BD66" s="103">
        <v>4.7600982610167798E-2</v>
      </c>
      <c r="BE66" s="103">
        <v>4.1939516505971099E-4</v>
      </c>
      <c r="BF66" s="103">
        <v>4.3993068611905703E-2</v>
      </c>
      <c r="BG66" s="103">
        <v>1.13615214326926E-2</v>
      </c>
      <c r="BH66" s="103">
        <v>1.2535083196980599E-2</v>
      </c>
      <c r="BI66" s="103">
        <v>5.2911893300039902E-3</v>
      </c>
    </row>
    <row r="67" spans="1:61" ht="15.75" x14ac:dyDescent="0.25">
      <c r="A67" s="75" t="s">
        <v>21</v>
      </c>
      <c r="B67" s="75" t="str">
        <f>TS_Fractions!$C$13</f>
        <v>Q2B3</v>
      </c>
      <c r="C67" s="75" t="s">
        <v>212</v>
      </c>
      <c r="D67" s="75" t="s">
        <v>208</v>
      </c>
      <c r="E67" s="105">
        <f t="shared" si="38"/>
        <v>0.13969999999999999</v>
      </c>
      <c r="F67" s="103"/>
      <c r="G67" s="105">
        <f t="shared" si="39"/>
        <v>7.7700000000000005E-2</v>
      </c>
      <c r="H67" s="103"/>
      <c r="I67" s="105">
        <f t="shared" si="40"/>
        <v>1.44E-2</v>
      </c>
      <c r="J67" s="103"/>
      <c r="K67" s="105">
        <f t="shared" si="41"/>
        <v>5.8099999999999999E-2</v>
      </c>
      <c r="L67" s="103"/>
      <c r="M67" s="105">
        <f t="shared" si="42"/>
        <v>4.7E-2</v>
      </c>
      <c r="N67" s="103"/>
      <c r="O67" s="103"/>
      <c r="P67" s="105">
        <f t="shared" si="43"/>
        <v>2.4899999999999999E-2</v>
      </c>
      <c r="Q67" s="105">
        <f t="shared" si="43"/>
        <v>3.7400000000000003E-2</v>
      </c>
      <c r="R67" s="105">
        <f t="shared" si="43"/>
        <v>3.2899999999999999E-2</v>
      </c>
      <c r="S67" s="105">
        <f t="shared" si="43"/>
        <v>3.7600000000000001E-2</v>
      </c>
      <c r="T67" s="105">
        <f t="shared" si="43"/>
        <v>3.7400000000000003E-2</v>
      </c>
      <c r="U67" s="105">
        <f t="shared" si="43"/>
        <v>2.1399999999999999E-2</v>
      </c>
      <c r="V67" s="103"/>
      <c r="W67" s="103"/>
      <c r="X67" s="105">
        <f t="shared" si="44"/>
        <v>1.8E-3</v>
      </c>
      <c r="Y67" s="105">
        <f t="shared" si="44"/>
        <v>4.7600000000000003E-2</v>
      </c>
      <c r="Z67" s="105">
        <f t="shared" si="44"/>
        <v>2.9600000000000001E-2</v>
      </c>
      <c r="AA67" s="105">
        <f t="shared" si="44"/>
        <v>6.8099999999999994E-2</v>
      </c>
      <c r="AB67" s="105">
        <f t="shared" si="44"/>
        <v>2.0000000000000001E-4</v>
      </c>
      <c r="AC67" s="105">
        <f t="shared" si="44"/>
        <v>9.0999999999999998E-2</v>
      </c>
      <c r="AD67" s="105">
        <f t="shared" si="44"/>
        <v>3.6600000000000001E-2</v>
      </c>
      <c r="AE67" s="105">
        <f t="shared" si="44"/>
        <v>8.9999999999999998E-4</v>
      </c>
      <c r="AF67" s="105">
        <f t="shared" si="44"/>
        <v>8.6999999999999994E-3</v>
      </c>
      <c r="AH67" s="86">
        <v>0.13973277800723799</v>
      </c>
      <c r="AI67" s="103"/>
      <c r="AJ67" s="103">
        <v>7.7672520166540901E-2</v>
      </c>
      <c r="AK67" s="103"/>
      <c r="AL67" s="103">
        <v>1.44164868352975E-2</v>
      </c>
      <c r="AM67" s="103"/>
      <c r="AN67" s="103">
        <v>5.8121249490264502E-2</v>
      </c>
      <c r="AO67" s="103"/>
      <c r="AP67" s="103">
        <v>4.6978923925249001E-2</v>
      </c>
      <c r="AQ67" s="103"/>
      <c r="AR67" s="103"/>
      <c r="AS67" s="103">
        <v>2.48595468869185E-2</v>
      </c>
      <c r="AT67" s="103">
        <v>3.7430039985801598E-2</v>
      </c>
      <c r="AU67" s="103">
        <v>3.2908129666022197E-2</v>
      </c>
      <c r="AV67" s="103">
        <v>3.7638819979783703E-2</v>
      </c>
      <c r="AW67" s="103">
        <v>3.7377043235863001E-2</v>
      </c>
      <c r="AX67" s="103">
        <v>2.1384302926219002E-2</v>
      </c>
      <c r="AY67" s="103"/>
      <c r="AZ67" s="103"/>
      <c r="BA67" s="103">
        <v>1.77804852183572E-3</v>
      </c>
      <c r="BB67" s="103">
        <v>4.7610766864523903E-2</v>
      </c>
      <c r="BC67" s="103">
        <v>2.9590847282880799E-2</v>
      </c>
      <c r="BD67" s="103">
        <v>6.8085044702703601E-2</v>
      </c>
      <c r="BE67" s="103">
        <v>1.6660925213112001E-4</v>
      </c>
      <c r="BF67" s="103">
        <v>9.0992122737310402E-2</v>
      </c>
      <c r="BG67" s="103">
        <v>3.6601698894920702E-2</v>
      </c>
      <c r="BH67" s="103">
        <v>8.9515558972551995E-4</v>
      </c>
      <c r="BI67" s="103">
        <v>8.7045670221126397E-3</v>
      </c>
    </row>
    <row r="68" spans="1:61" ht="15.75" x14ac:dyDescent="0.25">
      <c r="A68" s="75" t="s">
        <v>21</v>
      </c>
      <c r="B68" s="75" t="str">
        <f>TS_Fractions!$C$14</f>
        <v>Q2B4</v>
      </c>
      <c r="C68" s="75" t="s">
        <v>212</v>
      </c>
      <c r="D68" s="75" t="s">
        <v>208</v>
      </c>
      <c r="E68" s="105">
        <f t="shared" si="38"/>
        <v>5.2499999999999998E-2</v>
      </c>
      <c r="F68" s="103"/>
      <c r="G68" s="105">
        <f t="shared" si="39"/>
        <v>6.7400000000000002E-2</v>
      </c>
      <c r="H68" s="103"/>
      <c r="I68" s="105">
        <f t="shared" si="40"/>
        <v>4.3E-3</v>
      </c>
      <c r="J68" s="103"/>
      <c r="K68" s="105">
        <f t="shared" si="41"/>
        <v>5.1200000000000002E-2</v>
      </c>
      <c r="L68" s="103"/>
      <c r="M68" s="105">
        <f t="shared" si="42"/>
        <v>0.1105</v>
      </c>
      <c r="N68" s="103"/>
      <c r="O68" s="103"/>
      <c r="P68" s="105">
        <f t="shared" si="43"/>
        <v>8.3000000000000001E-3</v>
      </c>
      <c r="Q68" s="105">
        <f t="shared" si="43"/>
        <v>1.8700000000000001E-2</v>
      </c>
      <c r="R68" s="105">
        <f t="shared" si="43"/>
        <v>3.5400000000000001E-2</v>
      </c>
      <c r="S68" s="105">
        <f t="shared" si="43"/>
        <v>1.9E-2</v>
      </c>
      <c r="T68" s="105">
        <f t="shared" si="43"/>
        <v>2.75E-2</v>
      </c>
      <c r="U68" s="105">
        <f t="shared" si="43"/>
        <v>1.95E-2</v>
      </c>
      <c r="V68" s="103"/>
      <c r="W68" s="103"/>
      <c r="X68" s="105">
        <f t="shared" si="44"/>
        <v>2.9999999999999997E-4</v>
      </c>
      <c r="Y68" s="105">
        <f t="shared" si="44"/>
        <v>6.7400000000000002E-2</v>
      </c>
      <c r="Z68" s="105">
        <f t="shared" si="44"/>
        <v>1.7999999999999999E-2</v>
      </c>
      <c r="AA68" s="105">
        <f t="shared" si="44"/>
        <v>4.4400000000000002E-2</v>
      </c>
      <c r="AB68" s="105">
        <f t="shared" si="44"/>
        <v>0.19719999999999999</v>
      </c>
      <c r="AC68" s="105">
        <f t="shared" si="44"/>
        <v>8.1299999999999997E-2</v>
      </c>
      <c r="AD68" s="105">
        <f t="shared" si="44"/>
        <v>1.14E-2</v>
      </c>
      <c r="AE68" s="105">
        <f t="shared" si="44"/>
        <v>0</v>
      </c>
      <c r="AF68" s="105">
        <f t="shared" si="44"/>
        <v>4.6600000000000003E-2</v>
      </c>
      <c r="AH68" s="86">
        <v>5.25240938365579E-2</v>
      </c>
      <c r="AI68" s="103"/>
      <c r="AJ68" s="103">
        <v>6.7354578574746499E-2</v>
      </c>
      <c r="AK68" s="103"/>
      <c r="AL68" s="103">
        <v>4.3105716700791901E-3</v>
      </c>
      <c r="AM68" s="103"/>
      <c r="AN68" s="103">
        <v>5.1207191266430703E-2</v>
      </c>
      <c r="AO68" s="103"/>
      <c r="AP68" s="103">
        <v>0.11052471974806501</v>
      </c>
      <c r="AQ68" s="103"/>
      <c r="AR68" s="103"/>
      <c r="AS68" s="103">
        <v>8.3096719355451095E-3</v>
      </c>
      <c r="AT68" s="103">
        <v>1.8668355882023101E-2</v>
      </c>
      <c r="AU68" s="103">
        <v>3.53810576729119E-2</v>
      </c>
      <c r="AV68" s="103">
        <v>1.9010514774145702E-2</v>
      </c>
      <c r="AW68" s="103">
        <v>2.7549676747688899E-2</v>
      </c>
      <c r="AX68" s="103">
        <v>1.95094792187397E-2</v>
      </c>
      <c r="AY68" s="103"/>
      <c r="AZ68" s="103"/>
      <c r="BA68" s="103">
        <v>2.7015400926037501E-4</v>
      </c>
      <c r="BB68" s="103">
        <v>6.7416377390423596E-2</v>
      </c>
      <c r="BC68" s="103">
        <v>1.80118622707056E-2</v>
      </c>
      <c r="BD68" s="103">
        <v>4.4449476893529002E-2</v>
      </c>
      <c r="BE68" s="103">
        <v>0.19717656227601399</v>
      </c>
      <c r="BF68" s="103">
        <v>8.13294048225046E-2</v>
      </c>
      <c r="BG68" s="103">
        <v>1.1420683781459899E-2</v>
      </c>
      <c r="BH68" s="103">
        <v>1.79490064921763E-5</v>
      </c>
      <c r="BI68" s="103">
        <v>4.6550841441969901E-2</v>
      </c>
    </row>
    <row r="69" spans="1:61" ht="15.75" x14ac:dyDescent="0.25">
      <c r="A69" s="75" t="s">
        <v>21</v>
      </c>
      <c r="B69" s="75" t="str">
        <f>TS_Fractions!$C$15</f>
        <v>Q2B5</v>
      </c>
      <c r="C69" s="75" t="s">
        <v>212</v>
      </c>
      <c r="D69" s="75" t="s">
        <v>208</v>
      </c>
      <c r="E69" s="105">
        <f t="shared" si="38"/>
        <v>2.64E-2</v>
      </c>
      <c r="F69" s="103"/>
      <c r="G69" s="105">
        <f t="shared" si="39"/>
        <v>4.9700000000000001E-2</v>
      </c>
      <c r="H69" s="103"/>
      <c r="I69" s="105">
        <f t="shared" si="40"/>
        <v>1.9099999999999999E-2</v>
      </c>
      <c r="J69" s="103"/>
      <c r="K69" s="105">
        <f t="shared" si="41"/>
        <v>4.8800000000000003E-2</v>
      </c>
      <c r="L69" s="103"/>
      <c r="M69" s="105">
        <f t="shared" si="42"/>
        <v>4.9000000000000002E-2</v>
      </c>
      <c r="N69" s="103"/>
      <c r="O69" s="103"/>
      <c r="P69" s="105">
        <f t="shared" si="43"/>
        <v>6.8999999999999999E-3</v>
      </c>
      <c r="Q69" s="105">
        <f t="shared" si="43"/>
        <v>8.0000000000000004E-4</v>
      </c>
      <c r="R69" s="105">
        <f t="shared" si="43"/>
        <v>5.0000000000000001E-4</v>
      </c>
      <c r="S69" s="105">
        <f t="shared" si="43"/>
        <v>2.0000000000000001E-4</v>
      </c>
      <c r="T69" s="105">
        <f t="shared" si="43"/>
        <v>1.1999999999999999E-3</v>
      </c>
      <c r="U69" s="105">
        <f t="shared" si="43"/>
        <v>2.9999999999999997E-4</v>
      </c>
      <c r="V69" s="103"/>
      <c r="W69" s="103"/>
      <c r="X69" s="105">
        <f t="shared" si="44"/>
        <v>2.8999999999999998E-3</v>
      </c>
      <c r="Y69" s="105">
        <f t="shared" si="44"/>
        <v>5.91E-2</v>
      </c>
      <c r="Z69" s="105">
        <f t="shared" si="44"/>
        <v>5.4000000000000003E-3</v>
      </c>
      <c r="AA69" s="105">
        <f t="shared" si="44"/>
        <v>3.2500000000000001E-2</v>
      </c>
      <c r="AB69" s="105">
        <f t="shared" si="44"/>
        <v>0.31369999999999998</v>
      </c>
      <c r="AC69" s="105">
        <f t="shared" si="44"/>
        <v>5.7299999999999997E-2</v>
      </c>
      <c r="AD69" s="105">
        <f t="shared" si="44"/>
        <v>0</v>
      </c>
      <c r="AE69" s="105">
        <f t="shared" si="44"/>
        <v>1E-4</v>
      </c>
      <c r="AF69" s="105">
        <f t="shared" si="44"/>
        <v>5.33E-2</v>
      </c>
      <c r="AH69" s="86">
        <v>2.6365727652696298E-2</v>
      </c>
      <c r="AI69" s="103"/>
      <c r="AJ69" s="103">
        <v>4.9685852853563701E-2</v>
      </c>
      <c r="AK69" s="103"/>
      <c r="AL69" s="103">
        <v>1.91388984443609E-2</v>
      </c>
      <c r="AM69" s="103"/>
      <c r="AN69" s="103">
        <v>4.8806211004997997E-2</v>
      </c>
      <c r="AO69" s="103"/>
      <c r="AP69" s="103">
        <v>4.90206905169124E-2</v>
      </c>
      <c r="AQ69" s="103"/>
      <c r="AR69" s="103"/>
      <c r="AS69" s="103">
        <v>6.8931161138125301E-3</v>
      </c>
      <c r="AT69" s="103">
        <v>8.0534435869483896E-4</v>
      </c>
      <c r="AU69" s="103">
        <v>5.3935083987375395E-4</v>
      </c>
      <c r="AV69" s="103">
        <v>2.15654530070052E-4</v>
      </c>
      <c r="AW69" s="103">
        <v>1.22827659267677E-3</v>
      </c>
      <c r="AX69" s="103">
        <v>3.2685492247429499E-4</v>
      </c>
      <c r="AY69" s="103"/>
      <c r="AZ69" s="103"/>
      <c r="BA69" s="103">
        <v>2.85145858942841E-3</v>
      </c>
      <c r="BB69" s="103">
        <v>5.9145862481762297E-2</v>
      </c>
      <c r="BC69" s="103">
        <v>5.3984677249014797E-3</v>
      </c>
      <c r="BD69" s="103">
        <v>3.2539918277510502E-2</v>
      </c>
      <c r="BE69" s="103">
        <v>0.31369771445156103</v>
      </c>
      <c r="BF69" s="103">
        <v>5.7260990182563802E-2</v>
      </c>
      <c r="BG69" s="103">
        <v>5.0914903226410198E-6</v>
      </c>
      <c r="BH69" s="103">
        <v>1.1582219865382E-4</v>
      </c>
      <c r="BI69" s="103">
        <v>5.33034826909385E-2</v>
      </c>
    </row>
    <row r="70" spans="1:61" ht="15.75" x14ac:dyDescent="0.25">
      <c r="A70" s="75" t="s">
        <v>21</v>
      </c>
      <c r="B70" s="75" t="str">
        <f>TS_Fractions!$C$16</f>
        <v>Q3B1</v>
      </c>
      <c r="C70" s="75" t="s">
        <v>212</v>
      </c>
      <c r="D70" s="75" t="s">
        <v>208</v>
      </c>
      <c r="E70" s="105">
        <f t="shared" si="38"/>
        <v>1.5599999999999999E-2</v>
      </c>
      <c r="F70" s="103"/>
      <c r="G70" s="105">
        <f t="shared" si="39"/>
        <v>2.4199999999999999E-2</v>
      </c>
      <c r="H70" s="103"/>
      <c r="I70" s="105">
        <f t="shared" si="40"/>
        <v>0</v>
      </c>
      <c r="J70" s="103"/>
      <c r="K70" s="105">
        <f t="shared" si="41"/>
        <v>5.67E-2</v>
      </c>
      <c r="L70" s="103"/>
      <c r="M70" s="105">
        <f t="shared" si="42"/>
        <v>1E-3</v>
      </c>
      <c r="N70" s="103"/>
      <c r="O70" s="103"/>
      <c r="P70" s="105">
        <f t="shared" si="43"/>
        <v>0.18640000000000001</v>
      </c>
      <c r="Q70" s="105">
        <f t="shared" si="43"/>
        <v>6.9400000000000003E-2</v>
      </c>
      <c r="R70" s="105">
        <f t="shared" si="43"/>
        <v>2.0000000000000001E-4</v>
      </c>
      <c r="S70" s="105">
        <f t="shared" si="43"/>
        <v>4.0599999999999997E-2</v>
      </c>
      <c r="T70" s="105">
        <f t="shared" si="43"/>
        <v>2.7900000000000001E-2</v>
      </c>
      <c r="U70" s="105">
        <f t="shared" si="43"/>
        <v>2.0500000000000001E-2</v>
      </c>
      <c r="V70" s="103"/>
      <c r="W70" s="103"/>
      <c r="X70" s="105">
        <f t="shared" si="44"/>
        <v>0.21970000000000001</v>
      </c>
      <c r="Y70" s="105">
        <f t="shared" si="44"/>
        <v>4.8099999999999997E-2</v>
      </c>
      <c r="Z70" s="105">
        <f t="shared" si="44"/>
        <v>0.1028</v>
      </c>
      <c r="AA70" s="105">
        <f t="shared" si="44"/>
        <v>7.0400000000000004E-2</v>
      </c>
      <c r="AB70" s="105">
        <f t="shared" si="44"/>
        <v>0.01</v>
      </c>
      <c r="AC70" s="105">
        <f t="shared" si="44"/>
        <v>3.49E-2</v>
      </c>
      <c r="AD70" s="105">
        <f t="shared" si="44"/>
        <v>5.74E-2</v>
      </c>
      <c r="AE70" s="105">
        <f t="shared" si="44"/>
        <v>0.2286</v>
      </c>
      <c r="AF70" s="105">
        <f t="shared" si="44"/>
        <v>0.11260000000000001</v>
      </c>
      <c r="AH70" s="86">
        <v>1.55690079924348E-2</v>
      </c>
      <c r="AI70" s="103"/>
      <c r="AJ70" s="103">
        <v>2.4169037929061402E-2</v>
      </c>
      <c r="AK70" s="103"/>
      <c r="AL70" s="103">
        <v>0</v>
      </c>
      <c r="AM70" s="103"/>
      <c r="AN70" s="103">
        <v>5.6685336496735399E-2</v>
      </c>
      <c r="AO70" s="103"/>
      <c r="AP70" s="103">
        <v>1.02644729657877E-3</v>
      </c>
      <c r="AQ70" s="103"/>
      <c r="AR70" s="103"/>
      <c r="AS70" s="103">
        <v>0.18639272011417099</v>
      </c>
      <c r="AT70" s="103">
        <v>6.9371370148999106E-2</v>
      </c>
      <c r="AU70" s="103">
        <v>2.0233956818854E-4</v>
      </c>
      <c r="AV70" s="103">
        <v>4.0631986908343298E-2</v>
      </c>
      <c r="AW70" s="103">
        <v>2.7852897601291698E-2</v>
      </c>
      <c r="AX70" s="103">
        <v>2.0545525726336E-2</v>
      </c>
      <c r="AY70" s="103"/>
      <c r="AZ70" s="103"/>
      <c r="BA70" s="103">
        <v>0.219736678008362</v>
      </c>
      <c r="BB70" s="103">
        <v>4.8132596461051697E-2</v>
      </c>
      <c r="BC70" s="103">
        <v>0.102823282516248</v>
      </c>
      <c r="BD70" s="103">
        <v>7.0376598468219295E-2</v>
      </c>
      <c r="BE70" s="103">
        <v>1.00285305514306E-2</v>
      </c>
      <c r="BF70" s="103">
        <v>3.4871214758766401E-2</v>
      </c>
      <c r="BG70" s="103">
        <v>5.73796664242179E-2</v>
      </c>
      <c r="BH70" s="103">
        <v>0.22858270761903601</v>
      </c>
      <c r="BI70" s="103">
        <v>0.11263758771511</v>
      </c>
    </row>
    <row r="71" spans="1:61" ht="15.75" x14ac:dyDescent="0.25">
      <c r="A71" s="75" t="s">
        <v>21</v>
      </c>
      <c r="B71" s="75" t="str">
        <f>TS_Fractions!$C$17</f>
        <v>Q3B2</v>
      </c>
      <c r="C71" s="75" t="s">
        <v>212</v>
      </c>
      <c r="D71" s="75" t="s">
        <v>208</v>
      </c>
      <c r="E71" s="105">
        <f t="shared" si="38"/>
        <v>4.0500000000000001E-2</v>
      </c>
      <c r="F71" s="103"/>
      <c r="G71" s="105">
        <f t="shared" si="39"/>
        <v>2.8500000000000001E-2</v>
      </c>
      <c r="H71" s="103"/>
      <c r="I71" s="105">
        <f t="shared" si="40"/>
        <v>0</v>
      </c>
      <c r="J71" s="103"/>
      <c r="K71" s="105">
        <f t="shared" si="41"/>
        <v>4.8300000000000003E-2</v>
      </c>
      <c r="L71" s="103"/>
      <c r="M71" s="105">
        <f t="shared" si="42"/>
        <v>2.9999999999999997E-4</v>
      </c>
      <c r="N71" s="103"/>
      <c r="O71" s="103"/>
      <c r="P71" s="105">
        <f t="shared" si="43"/>
        <v>0.1762</v>
      </c>
      <c r="Q71" s="105">
        <f t="shared" si="43"/>
        <v>0.1681</v>
      </c>
      <c r="R71" s="105">
        <f t="shared" si="43"/>
        <v>3.2300000000000002E-2</v>
      </c>
      <c r="S71" s="105">
        <f t="shared" si="43"/>
        <v>0.1517</v>
      </c>
      <c r="T71" s="105">
        <f t="shared" si="43"/>
        <v>7.8299999999999995E-2</v>
      </c>
      <c r="U71" s="105">
        <f t="shared" si="43"/>
        <v>0.10780000000000001</v>
      </c>
      <c r="V71" s="103"/>
      <c r="W71" s="103"/>
      <c r="X71" s="105">
        <f t="shared" si="44"/>
        <v>0.16039999999999999</v>
      </c>
      <c r="Y71" s="105">
        <f t="shared" si="44"/>
        <v>3.6799999999999999E-2</v>
      </c>
      <c r="Z71" s="105">
        <f t="shared" si="44"/>
        <v>0.14899999999999999</v>
      </c>
      <c r="AA71" s="105">
        <f t="shared" si="44"/>
        <v>8.0299999999999996E-2</v>
      </c>
      <c r="AB71" s="105">
        <f t="shared" si="44"/>
        <v>1E-4</v>
      </c>
      <c r="AC71" s="105">
        <f t="shared" si="44"/>
        <v>3.5099999999999999E-2</v>
      </c>
      <c r="AD71" s="105">
        <f t="shared" si="44"/>
        <v>0.19539999999999999</v>
      </c>
      <c r="AE71" s="105">
        <f t="shared" si="44"/>
        <v>0.19800000000000001</v>
      </c>
      <c r="AF71" s="105">
        <f t="shared" si="44"/>
        <v>5.7099999999999998E-2</v>
      </c>
      <c r="AH71" s="86">
        <v>4.0487922530874298E-2</v>
      </c>
      <c r="AI71" s="103"/>
      <c r="AJ71" s="103">
        <v>2.8482981792747601E-2</v>
      </c>
      <c r="AK71" s="103"/>
      <c r="AL71" s="103">
        <v>0</v>
      </c>
      <c r="AM71" s="103"/>
      <c r="AN71" s="103">
        <v>4.8322925474446998E-2</v>
      </c>
      <c r="AO71" s="103"/>
      <c r="AP71" s="103">
        <v>2.7254655138952299E-4</v>
      </c>
      <c r="AQ71" s="103"/>
      <c r="AR71" s="103"/>
      <c r="AS71" s="103">
        <v>0.17622188117803</v>
      </c>
      <c r="AT71" s="103">
        <v>0.16810349665667801</v>
      </c>
      <c r="AU71" s="103">
        <v>3.2317106131487298E-2</v>
      </c>
      <c r="AV71" s="103">
        <v>0.15171111378265201</v>
      </c>
      <c r="AW71" s="103">
        <v>7.83480617324816E-2</v>
      </c>
      <c r="AX71" s="103">
        <v>0.107810852101743</v>
      </c>
      <c r="AY71" s="103"/>
      <c r="AZ71" s="103"/>
      <c r="BA71" s="103">
        <v>0.16040101743327101</v>
      </c>
      <c r="BB71" s="103">
        <v>3.68161197521669E-2</v>
      </c>
      <c r="BC71" s="103">
        <v>0.14896150821295701</v>
      </c>
      <c r="BD71" s="103">
        <v>8.03451795894254E-2</v>
      </c>
      <c r="BE71" s="103">
        <v>5.8386369345479202E-5</v>
      </c>
      <c r="BF71" s="103">
        <v>3.5099450187872597E-2</v>
      </c>
      <c r="BG71" s="103">
        <v>0.19541378113593399</v>
      </c>
      <c r="BH71" s="103">
        <v>0.19795764045946301</v>
      </c>
      <c r="BI71" s="103">
        <v>5.7057788391810603E-2</v>
      </c>
    </row>
    <row r="72" spans="1:61" ht="15.75" x14ac:dyDescent="0.25">
      <c r="A72" s="75" t="s">
        <v>21</v>
      </c>
      <c r="B72" s="75" t="str">
        <f>TS_Fractions!$C$18</f>
        <v>Q3B3</v>
      </c>
      <c r="C72" s="75" t="s">
        <v>212</v>
      </c>
      <c r="D72" s="75" t="s">
        <v>208</v>
      </c>
      <c r="E72" s="105">
        <f t="shared" si="38"/>
        <v>9.1399999999999995E-2</v>
      </c>
      <c r="F72" s="103"/>
      <c r="G72" s="105">
        <f t="shared" si="39"/>
        <v>7.1099999999999997E-2</v>
      </c>
      <c r="H72" s="103"/>
      <c r="I72" s="105">
        <f t="shared" si="40"/>
        <v>0</v>
      </c>
      <c r="J72" s="103"/>
      <c r="K72" s="105">
        <f t="shared" si="41"/>
        <v>5.3400000000000003E-2</v>
      </c>
      <c r="L72" s="103"/>
      <c r="M72" s="105">
        <f t="shared" si="42"/>
        <v>1.1900000000000001E-2</v>
      </c>
      <c r="N72" s="103"/>
      <c r="O72" s="103"/>
      <c r="P72" s="105">
        <f t="shared" si="43"/>
        <v>0.1449</v>
      </c>
      <c r="Q72" s="105">
        <f t="shared" si="43"/>
        <v>0.30170000000000002</v>
      </c>
      <c r="R72" s="105">
        <f t="shared" si="43"/>
        <v>0.41420000000000001</v>
      </c>
      <c r="S72" s="105">
        <f t="shared" si="43"/>
        <v>0.36020000000000002</v>
      </c>
      <c r="T72" s="105">
        <f t="shared" si="43"/>
        <v>0.32479999999999998</v>
      </c>
      <c r="U72" s="105">
        <f t="shared" si="43"/>
        <v>0.40799999999999997</v>
      </c>
      <c r="V72" s="103"/>
      <c r="W72" s="103"/>
      <c r="X72" s="105">
        <f t="shared" si="44"/>
        <v>0.11700000000000001</v>
      </c>
      <c r="Y72" s="105">
        <f t="shared" si="44"/>
        <v>4.9399999999999999E-2</v>
      </c>
      <c r="Z72" s="105">
        <f t="shared" si="44"/>
        <v>0.2326</v>
      </c>
      <c r="AA72" s="105">
        <f t="shared" si="44"/>
        <v>0.1079</v>
      </c>
      <c r="AB72" s="105">
        <f t="shared" si="44"/>
        <v>0</v>
      </c>
      <c r="AC72" s="105">
        <f t="shared" si="44"/>
        <v>6.7299999999999999E-2</v>
      </c>
      <c r="AD72" s="105">
        <f t="shared" si="44"/>
        <v>0.36520000000000002</v>
      </c>
      <c r="AE72" s="105">
        <f t="shared" si="44"/>
        <v>0.1552</v>
      </c>
      <c r="AF72" s="105">
        <f t="shared" si="44"/>
        <v>8.3099999999999993E-2</v>
      </c>
      <c r="AH72" s="86">
        <v>9.1377000756473495E-2</v>
      </c>
      <c r="AI72" s="103"/>
      <c r="AJ72" s="103">
        <v>7.1072336469537395E-2</v>
      </c>
      <c r="AK72" s="103"/>
      <c r="AL72" s="103">
        <v>0</v>
      </c>
      <c r="AM72" s="103"/>
      <c r="AN72" s="103">
        <v>5.3374087442652297E-2</v>
      </c>
      <c r="AO72" s="103"/>
      <c r="AP72" s="103">
        <v>1.1933208897152801E-2</v>
      </c>
      <c r="AQ72" s="103"/>
      <c r="AR72" s="103"/>
      <c r="AS72" s="103">
        <v>0.14492153482839301</v>
      </c>
      <c r="AT72" s="103">
        <v>0.30171603037361</v>
      </c>
      <c r="AU72" s="103">
        <v>0.41423509012905901</v>
      </c>
      <c r="AV72" s="103">
        <v>0.36021696223066202</v>
      </c>
      <c r="AW72" s="103">
        <v>0.324827059383274</v>
      </c>
      <c r="AX72" s="103">
        <v>0.40799941694698999</v>
      </c>
      <c r="AY72" s="103"/>
      <c r="AZ72" s="103"/>
      <c r="BA72" s="103">
        <v>0.116983704653138</v>
      </c>
      <c r="BB72" s="103">
        <v>4.9440023997583397E-2</v>
      </c>
      <c r="BC72" s="103">
        <v>0.23259401614514699</v>
      </c>
      <c r="BD72" s="103">
        <v>0.107862239172459</v>
      </c>
      <c r="BE72" s="103">
        <v>4.2751040866210702E-5</v>
      </c>
      <c r="BF72" s="103">
        <v>6.7325648871011307E-2</v>
      </c>
      <c r="BG72" s="103">
        <v>0.36516212049563701</v>
      </c>
      <c r="BH72" s="103">
        <v>0.155240462605333</v>
      </c>
      <c r="BI72" s="103">
        <v>8.3146209617606798E-2</v>
      </c>
    </row>
    <row r="73" spans="1:61" ht="15.75" x14ac:dyDescent="0.25">
      <c r="A73" s="75" t="s">
        <v>21</v>
      </c>
      <c r="B73" s="75" t="str">
        <f>TS_Fractions!$C$19</f>
        <v>Q3B4</v>
      </c>
      <c r="C73" s="75" t="s">
        <v>212</v>
      </c>
      <c r="D73" s="75" t="s">
        <v>208</v>
      </c>
      <c r="E73" s="105">
        <f t="shared" si="38"/>
        <v>3.2399999999999998E-2</v>
      </c>
      <c r="F73" s="103"/>
      <c r="G73" s="105">
        <f t="shared" si="39"/>
        <v>5.8500000000000003E-2</v>
      </c>
      <c r="H73" s="103"/>
      <c r="I73" s="105">
        <f t="shared" si="40"/>
        <v>0</v>
      </c>
      <c r="J73" s="103"/>
      <c r="K73" s="105">
        <f t="shared" si="41"/>
        <v>4.8899999999999999E-2</v>
      </c>
      <c r="L73" s="103"/>
      <c r="M73" s="105">
        <f t="shared" si="42"/>
        <v>6.7500000000000004E-2</v>
      </c>
      <c r="N73" s="103"/>
      <c r="O73" s="103"/>
      <c r="P73" s="105">
        <f t="shared" si="43"/>
        <v>8.9200000000000002E-2</v>
      </c>
      <c r="Q73" s="105">
        <f t="shared" si="43"/>
        <v>0.21959999999999999</v>
      </c>
      <c r="R73" s="105">
        <f t="shared" si="43"/>
        <v>0.40029999999999999</v>
      </c>
      <c r="S73" s="105">
        <f t="shared" si="43"/>
        <v>0.27460000000000001</v>
      </c>
      <c r="T73" s="105">
        <f t="shared" si="43"/>
        <v>0.30420000000000003</v>
      </c>
      <c r="U73" s="105">
        <f t="shared" si="43"/>
        <v>0.3377</v>
      </c>
      <c r="V73" s="103"/>
      <c r="W73" s="103"/>
      <c r="X73" s="105">
        <f t="shared" si="44"/>
        <v>9.4899999999999998E-2</v>
      </c>
      <c r="Y73" s="105">
        <f t="shared" si="44"/>
        <v>5.8599999999999999E-2</v>
      </c>
      <c r="Z73" s="105">
        <f t="shared" si="44"/>
        <v>0.1734</v>
      </c>
      <c r="AA73" s="105">
        <f t="shared" si="44"/>
        <v>8.5199999999999998E-2</v>
      </c>
      <c r="AB73" s="105">
        <f t="shared" si="44"/>
        <v>0.11840000000000001</v>
      </c>
      <c r="AC73" s="105">
        <f t="shared" si="44"/>
        <v>5.8299999999999998E-2</v>
      </c>
      <c r="AD73" s="105">
        <f t="shared" si="44"/>
        <v>0.24060000000000001</v>
      </c>
      <c r="AE73" s="105">
        <f t="shared" si="44"/>
        <v>0.1011</v>
      </c>
      <c r="AF73" s="105">
        <f t="shared" si="44"/>
        <v>0.2006</v>
      </c>
      <c r="AH73" s="86">
        <v>3.2446938954382602E-2</v>
      </c>
      <c r="AI73" s="103"/>
      <c r="AJ73" s="103">
        <v>5.8471016645324697E-2</v>
      </c>
      <c r="AK73" s="103"/>
      <c r="AL73" s="103">
        <v>0</v>
      </c>
      <c r="AM73" s="103"/>
      <c r="AN73" s="103">
        <v>4.88963555289584E-2</v>
      </c>
      <c r="AO73" s="103"/>
      <c r="AP73" s="103">
        <v>6.7533246592552096E-2</v>
      </c>
      <c r="AQ73" s="103"/>
      <c r="AR73" s="103"/>
      <c r="AS73" s="103">
        <v>8.9177277818218895E-2</v>
      </c>
      <c r="AT73" s="103">
        <v>0.21963115754305801</v>
      </c>
      <c r="AU73" s="103">
        <v>0.40034449674240102</v>
      </c>
      <c r="AV73" s="103">
        <v>0.27455851824373601</v>
      </c>
      <c r="AW73" s="103">
        <v>0.30415001537770803</v>
      </c>
      <c r="AX73" s="103">
        <v>0.337726010644052</v>
      </c>
      <c r="AY73" s="103"/>
      <c r="AZ73" s="103"/>
      <c r="BA73" s="103">
        <v>9.4931577768323394E-2</v>
      </c>
      <c r="BB73" s="103">
        <v>5.8579021564457302E-2</v>
      </c>
      <c r="BC73" s="103">
        <v>0.17338656511542</v>
      </c>
      <c r="BD73" s="103">
        <v>8.5155722996264102E-2</v>
      </c>
      <c r="BE73" s="103">
        <v>0.11836273376973799</v>
      </c>
      <c r="BF73" s="103">
        <v>5.8321133026961597E-2</v>
      </c>
      <c r="BG73" s="103">
        <v>0.24061236240852499</v>
      </c>
      <c r="BH73" s="103">
        <v>0.101086631640959</v>
      </c>
      <c r="BI73" s="103">
        <v>0.20064060664736399</v>
      </c>
    </row>
    <row r="74" spans="1:61" ht="15.75" x14ac:dyDescent="0.25">
      <c r="A74" s="75" t="s">
        <v>21</v>
      </c>
      <c r="B74" s="75" t="str">
        <f>TS_Fractions!$C$20</f>
        <v>Q3B5</v>
      </c>
      <c r="C74" s="75" t="s">
        <v>212</v>
      </c>
      <c r="D74" s="75" t="s">
        <v>208</v>
      </c>
      <c r="E74" s="105">
        <f t="shared" si="38"/>
        <v>1.55E-2</v>
      </c>
      <c r="F74" s="103"/>
      <c r="G74" s="105">
        <f t="shared" si="39"/>
        <v>3.49E-2</v>
      </c>
      <c r="H74" s="103"/>
      <c r="I74" s="105">
        <f t="shared" si="40"/>
        <v>0</v>
      </c>
      <c r="J74" s="103"/>
      <c r="K74" s="105">
        <f t="shared" si="41"/>
        <v>4.6699999999999998E-2</v>
      </c>
      <c r="L74" s="103"/>
      <c r="M74" s="105">
        <f t="shared" si="42"/>
        <v>1.41E-2</v>
      </c>
      <c r="N74" s="103"/>
      <c r="O74" s="103"/>
      <c r="P74" s="105">
        <f t="shared" si="43"/>
        <v>8.4599999999999995E-2</v>
      </c>
      <c r="Q74" s="105">
        <f t="shared" si="43"/>
        <v>0.1</v>
      </c>
      <c r="R74" s="105">
        <f t="shared" si="43"/>
        <v>1.72E-2</v>
      </c>
      <c r="S74" s="105">
        <f t="shared" si="43"/>
        <v>8.5999999999999993E-2</v>
      </c>
      <c r="T74" s="105">
        <f t="shared" si="43"/>
        <v>6.9800000000000001E-2</v>
      </c>
      <c r="U74" s="105">
        <f t="shared" si="43"/>
        <v>5.4899999999999997E-2</v>
      </c>
      <c r="V74" s="103"/>
      <c r="W74" s="103"/>
      <c r="X74" s="105">
        <f t="shared" si="44"/>
        <v>0.12609999999999999</v>
      </c>
      <c r="Y74" s="105">
        <f t="shared" si="44"/>
        <v>5.4899999999999997E-2</v>
      </c>
      <c r="Z74" s="105">
        <f t="shared" si="44"/>
        <v>0.11</v>
      </c>
      <c r="AA74" s="105">
        <f t="shared" si="44"/>
        <v>7.0199999999999999E-2</v>
      </c>
      <c r="AB74" s="105">
        <f t="shared" si="44"/>
        <v>0.1472</v>
      </c>
      <c r="AC74" s="105">
        <f t="shared" si="44"/>
        <v>4.1399999999999999E-2</v>
      </c>
      <c r="AD74" s="105">
        <f t="shared" si="44"/>
        <v>7.5300000000000006E-2</v>
      </c>
      <c r="AE74" s="105">
        <f t="shared" si="44"/>
        <v>0.1133</v>
      </c>
      <c r="AF74" s="105">
        <f t="shared" si="44"/>
        <v>0.21510000000000001</v>
      </c>
      <c r="AH74" s="86">
        <v>1.55487793909457E-2</v>
      </c>
      <c r="AI74" s="103"/>
      <c r="AJ74" s="103">
        <v>3.4894188119364199E-2</v>
      </c>
      <c r="AK74" s="103"/>
      <c r="AL74" s="103">
        <v>0</v>
      </c>
      <c r="AM74" s="103"/>
      <c r="AN74" s="103">
        <v>4.6685931567066401E-2</v>
      </c>
      <c r="AO74" s="103"/>
      <c r="AP74" s="103">
        <v>1.41273355133663E-2</v>
      </c>
      <c r="AQ74" s="103"/>
      <c r="AR74" s="103"/>
      <c r="AS74" s="103">
        <v>8.4595500630481102E-2</v>
      </c>
      <c r="AT74" s="103">
        <v>0.10004290157126999</v>
      </c>
      <c r="AU74" s="103">
        <v>1.7178138361720299E-2</v>
      </c>
      <c r="AV74" s="103">
        <v>8.6025737313654899E-2</v>
      </c>
      <c r="AW74" s="103">
        <v>6.9835376460512605E-2</v>
      </c>
      <c r="AX74" s="103">
        <v>5.4850292854314198E-2</v>
      </c>
      <c r="AY74" s="103"/>
      <c r="AZ74" s="103"/>
      <c r="BA74" s="103">
        <v>0.126119162916385</v>
      </c>
      <c r="BB74" s="103">
        <v>5.4867504242820803E-2</v>
      </c>
      <c r="BC74" s="103">
        <v>0.109993927432436</v>
      </c>
      <c r="BD74" s="103">
        <v>7.0224166067530902E-2</v>
      </c>
      <c r="BE74" s="103">
        <v>0.14715582300421101</v>
      </c>
      <c r="BF74" s="103">
        <v>4.1449737598064501E-2</v>
      </c>
      <c r="BG74" s="103">
        <v>7.5258713390925699E-2</v>
      </c>
      <c r="BH74" s="103">
        <v>0.11334640366384401</v>
      </c>
      <c r="BI74" s="103">
        <v>0.215054618861545</v>
      </c>
    </row>
    <row r="75" spans="1:61" ht="15.75" x14ac:dyDescent="0.25">
      <c r="A75" s="75" t="s">
        <v>21</v>
      </c>
      <c r="B75" s="75" t="str">
        <f>TS_Fractions!$C$21</f>
        <v>Q4B1</v>
      </c>
      <c r="C75" s="75" t="s">
        <v>212</v>
      </c>
      <c r="D75" s="75" t="s">
        <v>208</v>
      </c>
      <c r="E75" s="105">
        <f t="shared" si="38"/>
        <v>1.49E-2</v>
      </c>
      <c r="F75" s="103"/>
      <c r="G75" s="105">
        <f t="shared" si="39"/>
        <v>3.3000000000000002E-2</v>
      </c>
      <c r="H75" s="103"/>
      <c r="I75" s="105">
        <f t="shared" si="40"/>
        <v>5.0900000000000001E-2</v>
      </c>
      <c r="J75" s="103"/>
      <c r="K75" s="105">
        <f t="shared" si="41"/>
        <v>5.5399999999999998E-2</v>
      </c>
      <c r="L75" s="103"/>
      <c r="M75" s="105">
        <f t="shared" si="42"/>
        <v>6.3E-3</v>
      </c>
      <c r="N75" s="103"/>
      <c r="O75" s="103"/>
      <c r="P75" s="105">
        <f t="shared" si="43"/>
        <v>5.1299999999999998E-2</v>
      </c>
      <c r="Q75" s="105">
        <f t="shared" si="43"/>
        <v>5.9999999999999995E-4</v>
      </c>
      <c r="R75" s="105">
        <f t="shared" si="43"/>
        <v>0</v>
      </c>
      <c r="S75" s="105">
        <f t="shared" si="43"/>
        <v>0</v>
      </c>
      <c r="T75" s="105">
        <f t="shared" si="43"/>
        <v>3.7000000000000002E-3</v>
      </c>
      <c r="U75" s="105">
        <f t="shared" si="43"/>
        <v>0</v>
      </c>
      <c r="V75" s="103"/>
      <c r="W75" s="103"/>
      <c r="X75" s="105">
        <f t="shared" si="44"/>
        <v>8.5099999999999995E-2</v>
      </c>
      <c r="Y75" s="105">
        <f t="shared" si="44"/>
        <v>4.6199999999999998E-2</v>
      </c>
      <c r="Z75" s="105">
        <f t="shared" si="44"/>
        <v>1.4800000000000001E-2</v>
      </c>
      <c r="AA75" s="105">
        <f t="shared" si="44"/>
        <v>4.8800000000000003E-2</v>
      </c>
      <c r="AB75" s="105">
        <f t="shared" si="44"/>
        <v>1E-4</v>
      </c>
      <c r="AC75" s="105">
        <f t="shared" si="44"/>
        <v>3.0300000000000001E-2</v>
      </c>
      <c r="AD75" s="105">
        <f t="shared" si="44"/>
        <v>4.0000000000000002E-4</v>
      </c>
      <c r="AE75" s="105">
        <f t="shared" si="44"/>
        <v>5.4199999999999998E-2</v>
      </c>
      <c r="AF75" s="105">
        <f t="shared" si="44"/>
        <v>2.7199999999999998E-2</v>
      </c>
      <c r="AH75" s="86">
        <v>1.4871435609007101E-2</v>
      </c>
      <c r="AI75" s="103"/>
      <c r="AJ75" s="103">
        <v>3.3049837881003102E-2</v>
      </c>
      <c r="AK75" s="103"/>
      <c r="AL75" s="103">
        <v>5.0882575025332402E-2</v>
      </c>
      <c r="AM75" s="103"/>
      <c r="AN75" s="103">
        <v>5.53844579561064E-2</v>
      </c>
      <c r="AO75" s="103"/>
      <c r="AP75" s="103">
        <v>6.2893397662945501E-3</v>
      </c>
      <c r="AQ75" s="103"/>
      <c r="AR75" s="103"/>
      <c r="AS75" s="103">
        <v>5.1329385880135803E-2</v>
      </c>
      <c r="AT75" s="103">
        <v>6.2808781479966897E-4</v>
      </c>
      <c r="AU75" s="103">
        <v>0</v>
      </c>
      <c r="AV75" s="103">
        <v>0</v>
      </c>
      <c r="AW75" s="103">
        <v>3.7073730125127399E-3</v>
      </c>
      <c r="AX75" s="103">
        <v>0</v>
      </c>
      <c r="AY75" s="103"/>
      <c r="AZ75" s="103"/>
      <c r="BA75" s="103">
        <v>8.5075477903361701E-2</v>
      </c>
      <c r="BB75" s="103">
        <v>4.62029221377218E-2</v>
      </c>
      <c r="BC75" s="103">
        <v>1.4827595502480299E-2</v>
      </c>
      <c r="BD75" s="103">
        <v>4.8809879126209599E-2</v>
      </c>
      <c r="BE75" s="103">
        <v>1.4465211955187301E-4</v>
      </c>
      <c r="BF75" s="103">
        <v>3.0275790590912802E-2</v>
      </c>
      <c r="BG75" s="103">
        <v>3.5049905314135199E-4</v>
      </c>
      <c r="BH75" s="103">
        <v>5.4213019891986798E-2</v>
      </c>
      <c r="BI75" s="103">
        <v>2.72030196223648E-2</v>
      </c>
    </row>
    <row r="76" spans="1:61" ht="15.75" x14ac:dyDescent="0.25">
      <c r="A76" s="75" t="s">
        <v>21</v>
      </c>
      <c r="B76" s="75" t="str">
        <f>TS_Fractions!$C$22</f>
        <v>Q4B2</v>
      </c>
      <c r="C76" s="75" t="s">
        <v>212</v>
      </c>
      <c r="D76" s="75" t="s">
        <v>208</v>
      </c>
      <c r="E76" s="105">
        <f t="shared" si="38"/>
        <v>4.4600000000000001E-2</v>
      </c>
      <c r="F76" s="103"/>
      <c r="G76" s="105">
        <f t="shared" si="39"/>
        <v>3.49E-2</v>
      </c>
      <c r="H76" s="103"/>
      <c r="I76" s="105">
        <f t="shared" si="40"/>
        <v>3.32E-2</v>
      </c>
      <c r="J76" s="103"/>
      <c r="K76" s="105">
        <f t="shared" si="41"/>
        <v>4.7500000000000001E-2</v>
      </c>
      <c r="L76" s="103"/>
      <c r="M76" s="105">
        <f t="shared" si="42"/>
        <v>2.8E-3</v>
      </c>
      <c r="N76" s="103"/>
      <c r="O76" s="103"/>
      <c r="P76" s="105">
        <f t="shared" si="43"/>
        <v>5.6300000000000003E-2</v>
      </c>
      <c r="Q76" s="105">
        <f t="shared" si="43"/>
        <v>1.0800000000000001E-2</v>
      </c>
      <c r="R76" s="105">
        <f t="shared" si="43"/>
        <v>0</v>
      </c>
      <c r="S76" s="105">
        <f t="shared" si="43"/>
        <v>8.9999999999999998E-4</v>
      </c>
      <c r="T76" s="105">
        <f t="shared" si="43"/>
        <v>6.6E-3</v>
      </c>
      <c r="U76" s="105">
        <f t="shared" si="43"/>
        <v>0</v>
      </c>
      <c r="V76" s="103"/>
      <c r="W76" s="103"/>
      <c r="X76" s="105">
        <f t="shared" si="44"/>
        <v>6.0999999999999999E-2</v>
      </c>
      <c r="Y76" s="105">
        <f t="shared" si="44"/>
        <v>3.4700000000000002E-2</v>
      </c>
      <c r="Z76" s="105">
        <f t="shared" si="44"/>
        <v>3.0800000000000001E-2</v>
      </c>
      <c r="AA76" s="105">
        <f t="shared" si="44"/>
        <v>5.7500000000000002E-2</v>
      </c>
      <c r="AB76" s="105">
        <f t="shared" si="44"/>
        <v>0</v>
      </c>
      <c r="AC76" s="105">
        <f t="shared" si="44"/>
        <v>3.04E-2</v>
      </c>
      <c r="AD76" s="105">
        <f t="shared" si="44"/>
        <v>8.9999999999999998E-4</v>
      </c>
      <c r="AE76" s="105">
        <f t="shared" si="44"/>
        <v>4.9500000000000002E-2</v>
      </c>
      <c r="AF76" s="105">
        <f t="shared" si="44"/>
        <v>1.17E-2</v>
      </c>
      <c r="AH76" s="86">
        <v>4.4647108618779602E-2</v>
      </c>
      <c r="AI76" s="103"/>
      <c r="AJ76" s="103">
        <v>3.49282992907246E-2</v>
      </c>
      <c r="AK76" s="103"/>
      <c r="AL76" s="103">
        <v>3.3175084788870698E-2</v>
      </c>
      <c r="AM76" s="103"/>
      <c r="AN76" s="103">
        <v>4.7494888771940899E-2</v>
      </c>
      <c r="AO76" s="103"/>
      <c r="AP76" s="103">
        <v>2.78908772315289E-3</v>
      </c>
      <c r="AQ76" s="103"/>
      <c r="AR76" s="103"/>
      <c r="AS76" s="103">
        <v>5.6296320039854603E-2</v>
      </c>
      <c r="AT76" s="103">
        <v>1.08009606149318E-2</v>
      </c>
      <c r="AU76" s="103">
        <v>1.60431762925194E-5</v>
      </c>
      <c r="AV76" s="103">
        <v>8.5814217149420501E-4</v>
      </c>
      <c r="AW76" s="103">
        <v>6.5760154691345604E-3</v>
      </c>
      <c r="AX76" s="103">
        <v>0</v>
      </c>
      <c r="AY76" s="103"/>
      <c r="AZ76" s="103"/>
      <c r="BA76" s="103">
        <v>6.0993804140506098E-2</v>
      </c>
      <c r="BB76" s="103">
        <v>3.4748241400131399E-2</v>
      </c>
      <c r="BC76" s="103">
        <v>3.0830366101699699E-2</v>
      </c>
      <c r="BD76" s="103">
        <v>5.7538035862381098E-2</v>
      </c>
      <c r="BE76" s="103">
        <v>0</v>
      </c>
      <c r="BF76" s="103">
        <v>3.0434293949562499E-2</v>
      </c>
      <c r="BG76" s="103">
        <v>8.9751137006021699E-4</v>
      </c>
      <c r="BH76" s="103">
        <v>4.9503023758410002E-2</v>
      </c>
      <c r="BI76" s="103">
        <v>1.1659020408719901E-2</v>
      </c>
    </row>
    <row r="77" spans="1:61" ht="15.75" x14ac:dyDescent="0.25">
      <c r="A77" s="75" t="s">
        <v>21</v>
      </c>
      <c r="B77" s="75" t="str">
        <f>TS_Fractions!$C$23</f>
        <v>Q4B3</v>
      </c>
      <c r="C77" s="75" t="s">
        <v>212</v>
      </c>
      <c r="D77" s="75" t="s">
        <v>208</v>
      </c>
      <c r="E77" s="105">
        <f t="shared" si="38"/>
        <v>0.1024</v>
      </c>
      <c r="F77" s="103"/>
      <c r="G77" s="105">
        <f t="shared" si="39"/>
        <v>7.0699999999999999E-2</v>
      </c>
      <c r="H77" s="103"/>
      <c r="I77" s="105">
        <f t="shared" si="40"/>
        <v>5.4999999999999997E-3</v>
      </c>
      <c r="J77" s="103"/>
      <c r="K77" s="105">
        <f t="shared" si="41"/>
        <v>5.2400000000000002E-2</v>
      </c>
      <c r="L77" s="103"/>
      <c r="M77" s="105">
        <f t="shared" si="42"/>
        <v>4.7800000000000002E-2</v>
      </c>
      <c r="N77" s="103"/>
      <c r="O77" s="103"/>
      <c r="P77" s="105">
        <f t="shared" si="43"/>
        <v>3.32E-2</v>
      </c>
      <c r="Q77" s="105">
        <f t="shared" si="43"/>
        <v>4.3999999999999997E-2</v>
      </c>
      <c r="R77" s="105">
        <f t="shared" si="43"/>
        <v>3.8399999999999997E-2</v>
      </c>
      <c r="S77" s="105">
        <f t="shared" si="43"/>
        <v>1.7100000000000001E-2</v>
      </c>
      <c r="T77" s="105">
        <f t="shared" si="43"/>
        <v>6.2399999999999997E-2</v>
      </c>
      <c r="U77" s="105">
        <f t="shared" si="43"/>
        <v>1.8100000000000002E-2</v>
      </c>
      <c r="V77" s="103"/>
      <c r="W77" s="103"/>
      <c r="X77" s="105">
        <f t="shared" si="44"/>
        <v>3.4000000000000002E-2</v>
      </c>
      <c r="Y77" s="105">
        <f t="shared" si="44"/>
        <v>4.7399999999999998E-2</v>
      </c>
      <c r="Z77" s="105">
        <f t="shared" si="44"/>
        <v>6.4600000000000005E-2</v>
      </c>
      <c r="AA77" s="105">
        <f t="shared" si="44"/>
        <v>7.9600000000000004E-2</v>
      </c>
      <c r="AB77" s="105">
        <f t="shared" si="44"/>
        <v>0</v>
      </c>
      <c r="AC77" s="105">
        <f t="shared" si="44"/>
        <v>6.8099999999999994E-2</v>
      </c>
      <c r="AD77" s="105">
        <f t="shared" si="44"/>
        <v>4.4000000000000003E-3</v>
      </c>
      <c r="AE77" s="105">
        <f t="shared" si="44"/>
        <v>3.3099999999999997E-2</v>
      </c>
      <c r="AF77" s="105">
        <f t="shared" si="44"/>
        <v>1.4200000000000001E-2</v>
      </c>
      <c r="AH77" s="86">
        <v>0.10243875968174899</v>
      </c>
      <c r="AI77" s="103"/>
      <c r="AJ77" s="103">
        <v>7.06971697157458E-2</v>
      </c>
      <c r="AK77" s="103"/>
      <c r="AL77" s="103">
        <v>5.4815048424072697E-3</v>
      </c>
      <c r="AM77" s="103"/>
      <c r="AN77" s="103">
        <v>5.2402720662151799E-2</v>
      </c>
      <c r="AO77" s="103"/>
      <c r="AP77" s="103">
        <v>4.7758076185225297E-2</v>
      </c>
      <c r="AQ77" s="103"/>
      <c r="AR77" s="103"/>
      <c r="AS77" s="103">
        <v>3.3174605684473397E-2</v>
      </c>
      <c r="AT77" s="103">
        <v>4.3968220435659199E-2</v>
      </c>
      <c r="AU77" s="103">
        <v>3.83954277169649E-2</v>
      </c>
      <c r="AV77" s="103">
        <v>1.7100090594913801E-2</v>
      </c>
      <c r="AW77" s="103">
        <v>6.24161152945664E-2</v>
      </c>
      <c r="AX77" s="103">
        <v>1.80529023856708E-2</v>
      </c>
      <c r="AY77" s="103"/>
      <c r="AZ77" s="103"/>
      <c r="BA77" s="103">
        <v>3.3989203172258203E-2</v>
      </c>
      <c r="BB77" s="103">
        <v>4.7412923615318701E-2</v>
      </c>
      <c r="BC77" s="103">
        <v>6.4592267977232595E-2</v>
      </c>
      <c r="BD77" s="103">
        <v>7.95878876730335E-2</v>
      </c>
      <c r="BE77" s="103">
        <v>0</v>
      </c>
      <c r="BF77" s="103">
        <v>6.8115980951422406E-2</v>
      </c>
      <c r="BG77" s="103">
        <v>4.3619458622140101E-3</v>
      </c>
      <c r="BH77" s="103">
        <v>3.3135710906396103E-2</v>
      </c>
      <c r="BI77" s="103">
        <v>1.4219103972880299E-2</v>
      </c>
    </row>
    <row r="78" spans="1:61" ht="15.75" x14ac:dyDescent="0.25">
      <c r="A78" s="75" t="s">
        <v>21</v>
      </c>
      <c r="B78" s="75" t="str">
        <f>TS_Fractions!$C$24</f>
        <v>Q4B4</v>
      </c>
      <c r="C78" s="75" t="s">
        <v>212</v>
      </c>
      <c r="D78" s="75" t="s">
        <v>208</v>
      </c>
      <c r="E78" s="105">
        <f t="shared" si="38"/>
        <v>3.44E-2</v>
      </c>
      <c r="F78" s="103"/>
      <c r="G78" s="105">
        <f t="shared" si="39"/>
        <v>5.9900000000000002E-2</v>
      </c>
      <c r="H78" s="103"/>
      <c r="I78" s="105">
        <f t="shared" si="40"/>
        <v>5.0000000000000001E-4</v>
      </c>
      <c r="J78" s="103"/>
      <c r="K78" s="105">
        <f t="shared" si="41"/>
        <v>4.7699999999999999E-2</v>
      </c>
      <c r="L78" s="103"/>
      <c r="M78" s="105">
        <f t="shared" si="42"/>
        <v>0.1234</v>
      </c>
      <c r="N78" s="103"/>
      <c r="O78" s="103"/>
      <c r="P78" s="105">
        <f t="shared" si="43"/>
        <v>1.9599999999999999E-2</v>
      </c>
      <c r="Q78" s="105">
        <f t="shared" si="43"/>
        <v>1.6199999999999999E-2</v>
      </c>
      <c r="R78" s="105">
        <f t="shared" si="43"/>
        <v>2.7099999999999999E-2</v>
      </c>
      <c r="S78" s="105">
        <f t="shared" si="43"/>
        <v>6.1999999999999998E-3</v>
      </c>
      <c r="T78" s="105">
        <f t="shared" si="43"/>
        <v>4.5900000000000003E-2</v>
      </c>
      <c r="U78" s="105">
        <f t="shared" si="43"/>
        <v>1.11E-2</v>
      </c>
      <c r="V78" s="103"/>
      <c r="W78" s="103"/>
      <c r="X78" s="105">
        <f t="shared" si="44"/>
        <v>2.3199999999999998E-2</v>
      </c>
      <c r="Y78" s="105">
        <f t="shared" si="44"/>
        <v>6.13E-2</v>
      </c>
      <c r="Z78" s="105">
        <f t="shared" si="44"/>
        <v>3.5200000000000002E-2</v>
      </c>
      <c r="AA78" s="105">
        <f t="shared" si="44"/>
        <v>6.0199999999999997E-2</v>
      </c>
      <c r="AB78" s="105">
        <f t="shared" si="44"/>
        <v>4.5600000000000002E-2</v>
      </c>
      <c r="AC78" s="105">
        <f t="shared" si="44"/>
        <v>5.74E-2</v>
      </c>
      <c r="AD78" s="105">
        <f t="shared" si="44"/>
        <v>8.0000000000000004E-4</v>
      </c>
      <c r="AE78" s="105">
        <f t="shared" si="44"/>
        <v>2.2100000000000002E-2</v>
      </c>
      <c r="AF78" s="105">
        <f t="shared" si="44"/>
        <v>6.6799999999999998E-2</v>
      </c>
      <c r="AH78" s="86">
        <v>3.4391476517678501E-2</v>
      </c>
      <c r="AI78" s="103"/>
      <c r="AJ78" s="103">
        <v>5.99102566915709E-2</v>
      </c>
      <c r="AK78" s="103"/>
      <c r="AL78" s="103">
        <v>4.5792206555378997E-4</v>
      </c>
      <c r="AM78" s="103"/>
      <c r="AN78" s="103">
        <v>4.7656299906065999E-2</v>
      </c>
      <c r="AO78" s="103"/>
      <c r="AP78" s="103">
        <v>0.12336780863022299</v>
      </c>
      <c r="AQ78" s="103"/>
      <c r="AR78" s="103"/>
      <c r="AS78" s="103">
        <v>1.96244435556523E-2</v>
      </c>
      <c r="AT78" s="103">
        <v>1.6201080577402101E-2</v>
      </c>
      <c r="AU78" s="103">
        <v>2.7092766322119499E-2</v>
      </c>
      <c r="AV78" s="103">
        <v>6.1874911507094604E-3</v>
      </c>
      <c r="AW78" s="103">
        <v>4.5916661298354998E-2</v>
      </c>
      <c r="AX78" s="103">
        <v>1.1100915340969301E-2</v>
      </c>
      <c r="AY78" s="103"/>
      <c r="AZ78" s="103"/>
      <c r="BA78" s="103">
        <v>2.3214803895559799E-2</v>
      </c>
      <c r="BB78" s="103">
        <v>6.13091694015373E-2</v>
      </c>
      <c r="BC78" s="103">
        <v>3.5150544957978903E-2</v>
      </c>
      <c r="BD78" s="103">
        <v>6.0245713745862697E-2</v>
      </c>
      <c r="BE78" s="103">
        <v>4.5632399600874701E-2</v>
      </c>
      <c r="BF78" s="103">
        <v>5.7382598493356501E-2</v>
      </c>
      <c r="BG78" s="103">
        <v>8.3542840702602599E-4</v>
      </c>
      <c r="BH78" s="103">
        <v>2.2078615806072299E-2</v>
      </c>
      <c r="BI78" s="103">
        <v>6.6783255269673103E-2</v>
      </c>
    </row>
    <row r="79" spans="1:61" ht="15.75" x14ac:dyDescent="0.25">
      <c r="A79" s="76" t="s">
        <v>21</v>
      </c>
      <c r="B79" s="76" t="str">
        <f>TS_Fractions!$C$25</f>
        <v>Q4B5</v>
      </c>
      <c r="C79" s="76" t="s">
        <v>212</v>
      </c>
      <c r="D79" s="76" t="s">
        <v>208</v>
      </c>
      <c r="E79" s="106">
        <f>100%-SUM(E60:E78)</f>
        <v>1.540000000000008E-2</v>
      </c>
      <c r="F79" s="104"/>
      <c r="G79" s="106">
        <f>100%-SUM(G60:G78)</f>
        <v>4.1399999999999881E-2</v>
      </c>
      <c r="H79" s="104"/>
      <c r="I79" s="106">
        <f>100%-SUM(I60:I78)</f>
        <v>7.9000000000002402E-3</v>
      </c>
      <c r="J79" s="104"/>
      <c r="K79" s="106">
        <f>100%-SUM(K60:K78)</f>
        <v>4.500000000000004E-2</v>
      </c>
      <c r="L79" s="104"/>
      <c r="M79" s="106">
        <f>100%-SUM(M60:M78)</f>
        <v>4.3300000000000005E-2</v>
      </c>
      <c r="N79" s="104"/>
      <c r="O79" s="104"/>
      <c r="P79" s="106">
        <f t="shared" ref="P79:U79" si="45">100%-SUM(P60:P78)</f>
        <v>1.7000000000000015E-2</v>
      </c>
      <c r="Q79" s="106">
        <f t="shared" si="45"/>
        <v>1.1999999999999789E-3</v>
      </c>
      <c r="R79" s="106">
        <f t="shared" si="45"/>
        <v>9.9999999999988987E-5</v>
      </c>
      <c r="S79" s="106">
        <f t="shared" si="45"/>
        <v>1.0000000000010001E-4</v>
      </c>
      <c r="T79" s="106">
        <f t="shared" si="45"/>
        <v>5.3999999999998494E-3</v>
      </c>
      <c r="U79" s="106">
        <f t="shared" si="45"/>
        <v>0</v>
      </c>
      <c r="V79" s="104"/>
      <c r="W79" s="104"/>
      <c r="X79" s="106">
        <f t="shared" ref="X79:AF79" si="46">100%-SUM(X60:X78)</f>
        <v>3.0900000000000039E-2</v>
      </c>
      <c r="Y79" s="106">
        <f t="shared" si="46"/>
        <v>5.5599999999999983E-2</v>
      </c>
      <c r="Z79" s="106">
        <f t="shared" si="46"/>
        <v>1.859999999999995E-2</v>
      </c>
      <c r="AA79" s="106">
        <f t="shared" si="46"/>
        <v>5.0200000000000022E-2</v>
      </c>
      <c r="AB79" s="106">
        <f t="shared" si="46"/>
        <v>9.0900000000000092E-2</v>
      </c>
      <c r="AC79" s="106">
        <f t="shared" si="46"/>
        <v>3.8700000000000068E-2</v>
      </c>
      <c r="AD79" s="106">
        <f t="shared" si="46"/>
        <v>1.9999999999997797E-4</v>
      </c>
      <c r="AE79" s="106">
        <f t="shared" si="46"/>
        <v>2.0599999999999952E-2</v>
      </c>
      <c r="AF79" s="106">
        <f t="shared" si="46"/>
        <v>7.8399999999999914E-2</v>
      </c>
      <c r="AH79" s="87">
        <v>1.5282283238397599E-2</v>
      </c>
      <c r="AI79" s="104"/>
      <c r="AJ79" s="104">
        <v>4.16031864676666E-2</v>
      </c>
      <c r="AK79" s="104"/>
      <c r="AL79" s="104">
        <v>7.9508836586122504E-3</v>
      </c>
      <c r="AM79" s="104"/>
      <c r="AN79" s="104">
        <v>4.5252207307437703E-2</v>
      </c>
      <c r="AO79" s="104"/>
      <c r="AP79" s="104">
        <v>4.3179766259150397E-2</v>
      </c>
      <c r="AQ79" s="104"/>
      <c r="AR79" s="104"/>
      <c r="AS79" s="104">
        <v>1.7005063335991898E-2</v>
      </c>
      <c r="AT79" s="104">
        <v>1.04030689168368E-3</v>
      </c>
      <c r="AU79" s="104">
        <v>3.0473952762542E-7</v>
      </c>
      <c r="AV79" s="104">
        <v>0</v>
      </c>
      <c r="AW79" s="104">
        <v>5.2283472423746797E-3</v>
      </c>
      <c r="AX79" s="104">
        <v>1.83436775878602E-5</v>
      </c>
      <c r="AY79" s="104"/>
      <c r="AZ79" s="104"/>
      <c r="BA79" s="104">
        <v>3.0969573233097999E-2</v>
      </c>
      <c r="BB79" s="104">
        <v>5.5395327264519498E-2</v>
      </c>
      <c r="BC79" s="104">
        <v>1.8630925498361001E-2</v>
      </c>
      <c r="BD79" s="104">
        <v>4.9994954965666499E-2</v>
      </c>
      <c r="BE79" s="104">
        <v>9.0980014378735902E-2</v>
      </c>
      <c r="BF79" s="104">
        <v>3.8642968162024699E-2</v>
      </c>
      <c r="BG79" s="104">
        <v>2.79481980392226E-4</v>
      </c>
      <c r="BH79" s="104">
        <v>2.04637982837018E-2</v>
      </c>
      <c r="BI79" s="104">
        <v>7.8384182865223404E-2</v>
      </c>
    </row>
    <row r="85" spans="1:61" x14ac:dyDescent="0.25">
      <c r="A85" s="22" t="s">
        <v>24</v>
      </c>
    </row>
    <row r="86" spans="1:61" x14ac:dyDescent="0.25">
      <c r="A86" s="24" t="s">
        <v>20</v>
      </c>
      <c r="B86" s="24" t="s">
        <v>23</v>
      </c>
      <c r="C86" s="24" t="s">
        <v>31</v>
      </c>
      <c r="D86" s="24" t="s">
        <v>22</v>
      </c>
      <c r="E86" s="24" t="str">
        <f>Legend!$A$44</f>
        <v>AFE</v>
      </c>
      <c r="F86" s="24" t="str">
        <f>Legend!$A$45</f>
        <v>AFN</v>
      </c>
      <c r="G86" s="24" t="str">
        <f>Legend!$A$46</f>
        <v>AFW</v>
      </c>
      <c r="H86" s="24" t="str">
        <f>Legend!$A$47</f>
        <v>AFZ</v>
      </c>
      <c r="I86" s="24" t="str">
        <f>Legend!$A$48</f>
        <v>ANZ</v>
      </c>
      <c r="J86" s="24" t="str">
        <f>Legend!$A$49</f>
        <v>ASC</v>
      </c>
      <c r="K86" s="24" t="str">
        <f>Legend!$A$50</f>
        <v>ASE</v>
      </c>
      <c r="L86" s="24" t="str">
        <f>Legend!$A$51</f>
        <v>ASO</v>
      </c>
      <c r="M86" s="24" t="str">
        <f>Legend!$A$52</f>
        <v>BRA</v>
      </c>
      <c r="N86" s="24" t="str">
        <f>Legend!$A$53</f>
        <v>CAN</v>
      </c>
      <c r="O86" s="24" t="str">
        <f>Legend!$A$54</f>
        <v>CHL</v>
      </c>
      <c r="P86" s="24" t="str">
        <f>Legend!$A$55</f>
        <v>CHN</v>
      </c>
      <c r="Q86" s="24" t="str">
        <f>Legend!$A$56</f>
        <v>ENE</v>
      </c>
      <c r="R86" s="24" t="str">
        <f>Legend!$A$57</f>
        <v>ENW</v>
      </c>
      <c r="S86" s="24" t="str">
        <f>Legend!$A$58</f>
        <v>EUE</v>
      </c>
      <c r="T86" s="24" t="str">
        <f>Legend!$A$59</f>
        <v>EUM</v>
      </c>
      <c r="U86" s="24" t="str">
        <f>Legend!$A$60</f>
        <v>EUW</v>
      </c>
      <c r="V86" s="24" t="str">
        <f>Legend!$A$61</f>
        <v>IDN</v>
      </c>
      <c r="W86" s="24" t="str">
        <f>Legend!$A$62</f>
        <v>IND</v>
      </c>
      <c r="X86" s="24" t="str">
        <f>Legend!$A$63</f>
        <v>JPN</v>
      </c>
      <c r="Y86" s="24" t="str">
        <f>Legend!$A$64</f>
        <v>LAM</v>
      </c>
      <c r="Z86" s="24" t="str">
        <f>Legend!$A$65</f>
        <v>MDA</v>
      </c>
      <c r="AA86" s="24" t="str">
        <f>Legend!$A$66</f>
        <v>MEA</v>
      </c>
      <c r="AB86" s="24" t="str">
        <f>Legend!$A$67</f>
        <v>MEX</v>
      </c>
      <c r="AC86" s="24" t="str">
        <f>Legend!$A$68</f>
        <v>NIG</v>
      </c>
      <c r="AD86" s="24" t="str">
        <f>Legend!$A$69</f>
        <v>RUS</v>
      </c>
      <c r="AE86" s="24" t="str">
        <f>Legend!$A$70</f>
        <v>SKT</v>
      </c>
      <c r="AF86" s="24" t="str">
        <f>Legend!$A$71</f>
        <v>USA</v>
      </c>
      <c r="AH86" s="24" t="str">
        <f>Legend!$A$44</f>
        <v>AFE</v>
      </c>
      <c r="AI86" s="24" t="str">
        <f>Legend!$A$45</f>
        <v>AFN</v>
      </c>
      <c r="AJ86" s="24" t="str">
        <f>Legend!$A$46</f>
        <v>AFW</v>
      </c>
      <c r="AK86" s="24" t="str">
        <f>Legend!$A$47</f>
        <v>AFZ</v>
      </c>
      <c r="AL86" s="24" t="str">
        <f>Legend!$A$48</f>
        <v>ANZ</v>
      </c>
      <c r="AM86" s="24" t="str">
        <f>Legend!$A$49</f>
        <v>ASC</v>
      </c>
      <c r="AN86" s="24" t="str">
        <f>Legend!$A$50</f>
        <v>ASE</v>
      </c>
      <c r="AO86" s="24" t="str">
        <f>Legend!$A$51</f>
        <v>ASO</v>
      </c>
      <c r="AP86" s="24" t="str">
        <f>Legend!$A$52</f>
        <v>BRA</v>
      </c>
      <c r="AQ86" s="24" t="str">
        <f>Legend!$A$53</f>
        <v>CAN</v>
      </c>
      <c r="AR86" s="24" t="str">
        <f>Legend!$A$54</f>
        <v>CHL</v>
      </c>
      <c r="AS86" s="24" t="str">
        <f>Legend!$A$55</f>
        <v>CHN</v>
      </c>
      <c r="AT86" s="24" t="str">
        <f>Legend!$A$56</f>
        <v>ENE</v>
      </c>
      <c r="AU86" s="24" t="str">
        <f>Legend!$A$57</f>
        <v>ENW</v>
      </c>
      <c r="AV86" s="24" t="str">
        <f>Legend!$A$58</f>
        <v>EUE</v>
      </c>
      <c r="AW86" s="24" t="str">
        <f>Legend!$A$59</f>
        <v>EUM</v>
      </c>
      <c r="AX86" s="24" t="str">
        <f>Legend!$A$60</f>
        <v>EUW</v>
      </c>
      <c r="AY86" s="24" t="str">
        <f>Legend!$A$61</f>
        <v>IDN</v>
      </c>
      <c r="AZ86" s="24" t="str">
        <f>Legend!$A$62</f>
        <v>IND</v>
      </c>
      <c r="BA86" s="24" t="str">
        <f>Legend!$A$63</f>
        <v>JPN</v>
      </c>
      <c r="BB86" s="24" t="str">
        <f>Legend!$A$64</f>
        <v>LAM</v>
      </c>
      <c r="BC86" s="24" t="str">
        <f>Legend!$A$65</f>
        <v>MDA</v>
      </c>
      <c r="BD86" s="24" t="str">
        <f>Legend!$A$66</f>
        <v>MEA</v>
      </c>
      <c r="BE86" s="24" t="str">
        <f>Legend!$A$67</f>
        <v>MEX</v>
      </c>
      <c r="BF86" s="24" t="str">
        <f>Legend!$A$68</f>
        <v>NIG</v>
      </c>
      <c r="BG86" s="24" t="str">
        <f>Legend!$A$69</f>
        <v>RUS</v>
      </c>
      <c r="BH86" s="24" t="str">
        <f>Legend!$A$70</f>
        <v>SKT</v>
      </c>
      <c r="BI86" s="24" t="str">
        <f>Legend!$A$71</f>
        <v>USA</v>
      </c>
    </row>
    <row r="87" spans="1:61" ht="63.75" x14ac:dyDescent="0.25">
      <c r="A87" s="27" t="s">
        <v>32</v>
      </c>
      <c r="B87" s="27" t="s">
        <v>28</v>
      </c>
      <c r="C87" s="27" t="s">
        <v>30</v>
      </c>
      <c r="D87" s="27" t="s">
        <v>29</v>
      </c>
      <c r="E87" s="27" t="str">
        <f>Legend!$B$44</f>
        <v>Eastern Africa</v>
      </c>
      <c r="F87" s="27" t="str">
        <f>Legend!$B$45</f>
        <v>Northern Africa</v>
      </c>
      <c r="G87" s="27" t="str">
        <f>Legend!$B$46</f>
        <v>Western Africa</v>
      </c>
      <c r="H87" s="27" t="str">
        <f>Legend!$B$47</f>
        <v>Southern Africa</v>
      </c>
      <c r="I87" s="27" t="str">
        <f>Legend!$B$48</f>
        <v>Australia and New Zealand</v>
      </c>
      <c r="J87" s="27" t="str">
        <f>Legend!$B$49</f>
        <v>Central Asia</v>
      </c>
      <c r="K87" s="27" t="str">
        <f>Legend!$B$50</f>
        <v>Southeast Asia</v>
      </c>
      <c r="L87" s="27" t="str">
        <f>Legend!$B$51</f>
        <v>South Asia</v>
      </c>
      <c r="M87" s="27" t="str">
        <f>Legend!$B$52</f>
        <v>Brazil</v>
      </c>
      <c r="N87" s="27" t="str">
        <f>Legend!$B$53</f>
        <v>Canada</v>
      </c>
      <c r="O87" s="27" t="str">
        <f>Legend!$B$54</f>
        <v>Chile</v>
      </c>
      <c r="P87" s="27" t="str">
        <f>Legend!$B$55</f>
        <v>China</v>
      </c>
      <c r="Q87" s="27" t="str">
        <f>Legend!$B$56</f>
        <v>Non-EU Eastern Europe</v>
      </c>
      <c r="R87" s="27" t="str">
        <f>Legend!$B$57</f>
        <v>Non-EU Western Europe</v>
      </c>
      <c r="S87" s="27" t="str">
        <f>Legend!$B$58</f>
        <v>Eastern Europe Union</v>
      </c>
      <c r="T87" s="27" t="str">
        <f>Legend!$B$59</f>
        <v>Mediterranean- Europe Union</v>
      </c>
      <c r="U87" s="27" t="str">
        <f>Legend!$B$60</f>
        <v>Western Europe Union</v>
      </c>
      <c r="V87" s="27" t="str">
        <f>Legend!$B$61</f>
        <v>Indonesia, Philippines, Vietnam</v>
      </c>
      <c r="W87" s="27" t="str">
        <f>Legend!$B$62</f>
        <v>India</v>
      </c>
      <c r="X87" s="27" t="str">
        <f>Legend!$B$63</f>
        <v>Japan</v>
      </c>
      <c r="Y87" s="27" t="str">
        <f>Legend!$B$64</f>
        <v>Latin America</v>
      </c>
      <c r="Z87" s="27" t="str">
        <f>Legend!$B$65</f>
        <v>Mediterranean Asia</v>
      </c>
      <c r="AA87" s="27" t="str">
        <f>Legend!$B$66</f>
        <v>Middle East (Gulf States)</v>
      </c>
      <c r="AB87" s="27" t="str">
        <f>Legend!$B$67</f>
        <v>Mexico</v>
      </c>
      <c r="AC87" s="27" t="str">
        <f>Legend!$B$68</f>
        <v>Nigeria</v>
      </c>
      <c r="AD87" s="27" t="str">
        <f>Legend!$B$69</f>
        <v>Russia Federation</v>
      </c>
      <c r="AE87" s="27" t="str">
        <f>Legend!$B$70</f>
        <v>South Korea, Taiwan</v>
      </c>
      <c r="AF87" s="27" t="str">
        <f>Legend!$B$71</f>
        <v>United States</v>
      </c>
      <c r="AH87" s="27" t="str">
        <f>Legend!$B$44</f>
        <v>Eastern Africa</v>
      </c>
      <c r="AI87" s="27" t="str">
        <f>Legend!$B$45</f>
        <v>Northern Africa</v>
      </c>
      <c r="AJ87" s="27" t="str">
        <f>Legend!$B$46</f>
        <v>Western Africa</v>
      </c>
      <c r="AK87" s="27" t="str">
        <f>Legend!$B$47</f>
        <v>Southern Africa</v>
      </c>
      <c r="AL87" s="27" t="str">
        <f>Legend!$B$48</f>
        <v>Australia and New Zealand</v>
      </c>
      <c r="AM87" s="27" t="str">
        <f>Legend!$B$49</f>
        <v>Central Asia</v>
      </c>
      <c r="AN87" s="27" t="str">
        <f>Legend!$B$50</f>
        <v>Southeast Asia</v>
      </c>
      <c r="AO87" s="27" t="str">
        <f>Legend!$B$51</f>
        <v>South Asia</v>
      </c>
      <c r="AP87" s="27" t="str">
        <f>Legend!$B$52</f>
        <v>Brazil</v>
      </c>
      <c r="AQ87" s="27" t="str">
        <f>Legend!$B$53</f>
        <v>Canada</v>
      </c>
      <c r="AR87" s="27" t="str">
        <f>Legend!$B$54</f>
        <v>Chile</v>
      </c>
      <c r="AS87" s="27" t="str">
        <f>Legend!$B$55</f>
        <v>China</v>
      </c>
      <c r="AT87" s="27" t="str">
        <f>Legend!$B$56</f>
        <v>Non-EU Eastern Europe</v>
      </c>
      <c r="AU87" s="27" t="str">
        <f>Legend!$B$57</f>
        <v>Non-EU Western Europe</v>
      </c>
      <c r="AV87" s="27" t="str">
        <f>Legend!$B$58</f>
        <v>Eastern Europe Union</v>
      </c>
      <c r="AW87" s="27" t="str">
        <f>Legend!$B$59</f>
        <v>Mediterranean- Europe Union</v>
      </c>
      <c r="AX87" s="27" t="str">
        <f>Legend!$B$60</f>
        <v>Western Europe Union</v>
      </c>
      <c r="AY87" s="27" t="str">
        <f>Legend!$B$61</f>
        <v>Indonesia, Philippines, Vietnam</v>
      </c>
      <c r="AZ87" s="27" t="str">
        <f>Legend!$B$62</f>
        <v>India</v>
      </c>
      <c r="BA87" s="27" t="str">
        <f>Legend!$B$63</f>
        <v>Japan</v>
      </c>
      <c r="BB87" s="27" t="str">
        <f>Legend!$B$64</f>
        <v>Latin America</v>
      </c>
      <c r="BC87" s="27" t="str">
        <f>Legend!$B$65</f>
        <v>Mediterranean Asia</v>
      </c>
      <c r="BD87" s="27" t="str">
        <f>Legend!$B$66</f>
        <v>Middle East (Gulf States)</v>
      </c>
      <c r="BE87" s="27" t="str">
        <f>Legend!$B$67</f>
        <v>Mexico</v>
      </c>
      <c r="BF87" s="27" t="str">
        <f>Legend!$B$68</f>
        <v>Nigeria</v>
      </c>
      <c r="BG87" s="27" t="str">
        <f>Legend!$B$69</f>
        <v>Russia Federation</v>
      </c>
      <c r="BH87" s="27" t="str">
        <f>Legend!$B$70</f>
        <v>South Korea, Taiwan</v>
      </c>
      <c r="BI87" s="27" t="str">
        <f>Legend!$B$71</f>
        <v>United States</v>
      </c>
    </row>
    <row r="88" spans="1:61" ht="15.75" x14ac:dyDescent="0.25">
      <c r="A88" s="75" t="s">
        <v>21</v>
      </c>
      <c r="B88" s="26" t="str">
        <f>TS_Fractions!$C$6</f>
        <v>Q1B1</v>
      </c>
      <c r="C88" s="102" t="s">
        <v>213</v>
      </c>
      <c r="D88" s="102" t="s">
        <v>209</v>
      </c>
      <c r="E88" s="86">
        <f t="shared" ref="E88:AF97" si="47">ROUND(AH88,4)</f>
        <v>1.43E-2</v>
      </c>
      <c r="F88" s="86">
        <f t="shared" si="47"/>
        <v>2.0000000000000001E-4</v>
      </c>
      <c r="G88" s="86">
        <f t="shared" si="47"/>
        <v>2.2100000000000002E-2</v>
      </c>
      <c r="H88" s="86">
        <f t="shared" si="47"/>
        <v>2.1700000000000001E-2</v>
      </c>
      <c r="I88" s="86">
        <f t="shared" si="47"/>
        <v>0.20269999999999999</v>
      </c>
      <c r="J88" s="86">
        <f t="shared" si="47"/>
        <v>0</v>
      </c>
      <c r="K88" s="86">
        <f t="shared" si="47"/>
        <v>4.4499999999999998E-2</v>
      </c>
      <c r="L88" s="86">
        <f t="shared" si="47"/>
        <v>6.4999999999999997E-3</v>
      </c>
      <c r="M88" s="86">
        <f t="shared" si="47"/>
        <v>4.3999999999999997E-2</v>
      </c>
      <c r="N88" s="108">
        <f t="shared" si="47"/>
        <v>0</v>
      </c>
      <c r="O88" s="86">
        <f t="shared" si="47"/>
        <v>8.6999999999999994E-3</v>
      </c>
      <c r="P88" s="86">
        <f t="shared" si="47"/>
        <v>5.7000000000000002E-3</v>
      </c>
      <c r="Q88" s="86">
        <f t="shared" si="47"/>
        <v>0</v>
      </c>
      <c r="R88" s="107">
        <f t="shared" si="47"/>
        <v>0</v>
      </c>
      <c r="S88" s="107">
        <f t="shared" si="47"/>
        <v>0</v>
      </c>
      <c r="T88" s="107">
        <f t="shared" si="47"/>
        <v>2.0000000000000001E-4</v>
      </c>
      <c r="U88" s="86">
        <f t="shared" si="47"/>
        <v>0</v>
      </c>
      <c r="V88" s="86">
        <f t="shared" si="47"/>
        <v>5.3800000000000001E-2</v>
      </c>
      <c r="W88" s="86">
        <f t="shared" si="47"/>
        <v>1.12E-2</v>
      </c>
      <c r="X88" s="86">
        <f t="shared" si="47"/>
        <v>8.0000000000000004E-4</v>
      </c>
      <c r="Y88" s="86">
        <f t="shared" si="47"/>
        <v>4.4999999999999998E-2</v>
      </c>
      <c r="Z88" s="86">
        <f t="shared" si="47"/>
        <v>2.0000000000000001E-4</v>
      </c>
      <c r="AA88" s="86">
        <f t="shared" si="47"/>
        <v>1.5E-3</v>
      </c>
      <c r="AB88" s="86">
        <f t="shared" si="47"/>
        <v>8.8000000000000005E-3</v>
      </c>
      <c r="AC88" s="86">
        <f t="shared" si="47"/>
        <v>2.06E-2</v>
      </c>
      <c r="AD88" s="86">
        <f t="shared" si="47"/>
        <v>0</v>
      </c>
      <c r="AE88" s="86">
        <f t="shared" si="47"/>
        <v>1.4500000000000001E-2</v>
      </c>
      <c r="AF88" s="86">
        <f t="shared" si="47"/>
        <v>1.2999999999999999E-3</v>
      </c>
      <c r="AH88" s="86">
        <v>1.42550635062641E-2</v>
      </c>
      <c r="AI88" s="103">
        <v>1.6239612534512001E-4</v>
      </c>
      <c r="AJ88" s="103">
        <v>2.21309158990146E-2</v>
      </c>
      <c r="AK88" s="103">
        <v>2.1730397784071601E-2</v>
      </c>
      <c r="AL88" s="103">
        <v>0.20272542850337899</v>
      </c>
      <c r="AM88" s="103">
        <v>4.5104723007293404E-6</v>
      </c>
      <c r="AN88" s="103">
        <v>4.4540621967248298E-2</v>
      </c>
      <c r="AO88" s="103">
        <v>6.5371717771041601E-3</v>
      </c>
      <c r="AP88" s="103">
        <v>4.3989485923259901E-2</v>
      </c>
      <c r="AQ88" s="103">
        <v>0</v>
      </c>
      <c r="AR88" s="103">
        <v>8.6604919194046299E-3</v>
      </c>
      <c r="AS88" s="103">
        <v>5.7430836058395404E-3</v>
      </c>
      <c r="AT88" s="103">
        <v>3.6541997914980798E-8</v>
      </c>
      <c r="AU88" s="103">
        <v>3.2571343538334499E-9</v>
      </c>
      <c r="AV88" s="110">
        <v>1.2545160904606999E-10</v>
      </c>
      <c r="AW88" s="110">
        <v>2.38933637485884E-4</v>
      </c>
      <c r="AX88" s="110">
        <v>0</v>
      </c>
      <c r="AY88" s="110">
        <v>5.3801268731804602E-2</v>
      </c>
      <c r="AZ88" s="110">
        <v>1.1160262735695901E-2</v>
      </c>
      <c r="BA88" s="110">
        <v>7.9362149807828001E-4</v>
      </c>
      <c r="BB88" s="103">
        <v>4.5013499889253503E-2</v>
      </c>
      <c r="BC88" s="103">
        <v>1.8598663527559099E-4</v>
      </c>
      <c r="BD88" s="103">
        <v>1.50922060028003E-3</v>
      </c>
      <c r="BE88" s="103">
        <v>8.82594140363634E-3</v>
      </c>
      <c r="BF88" s="103">
        <v>2.0578108245078101E-2</v>
      </c>
      <c r="BG88" s="103">
        <v>4.4334594138172201E-10</v>
      </c>
      <c r="BH88" s="103">
        <v>1.45386594076275E-2</v>
      </c>
      <c r="BI88" s="103">
        <v>1.3340583080666301E-3</v>
      </c>
    </row>
    <row r="89" spans="1:61" ht="15.75" x14ac:dyDescent="0.25">
      <c r="A89" s="75" t="s">
        <v>21</v>
      </c>
      <c r="B89" s="75" t="str">
        <f>TS_Fractions!$C$7</f>
        <v>Q1B2</v>
      </c>
      <c r="C89" s="75" t="s">
        <v>213</v>
      </c>
      <c r="D89" s="75" t="s">
        <v>209</v>
      </c>
      <c r="E89" s="86">
        <f t="shared" si="47"/>
        <v>5.6500000000000002E-2</v>
      </c>
      <c r="F89" s="86">
        <f t="shared" si="47"/>
        <v>3.5000000000000001E-3</v>
      </c>
      <c r="G89" s="86">
        <f t="shared" si="47"/>
        <v>3.1199999999999999E-2</v>
      </c>
      <c r="H89" s="86">
        <f t="shared" si="47"/>
        <v>6.2799999999999995E-2</v>
      </c>
      <c r="I89" s="86">
        <f t="shared" si="47"/>
        <v>0.12839999999999999</v>
      </c>
      <c r="J89" s="86">
        <f t="shared" si="47"/>
        <v>6.9999999999999999E-4</v>
      </c>
      <c r="K89" s="86">
        <f t="shared" si="47"/>
        <v>5.7099999999999998E-2</v>
      </c>
      <c r="L89" s="86">
        <f t="shared" si="47"/>
        <v>2.5000000000000001E-2</v>
      </c>
      <c r="M89" s="86">
        <f t="shared" si="47"/>
        <v>2.7699999999999999E-2</v>
      </c>
      <c r="N89" s="86">
        <f t="shared" si="47"/>
        <v>0</v>
      </c>
      <c r="O89" s="86">
        <f t="shared" si="47"/>
        <v>2E-3</v>
      </c>
      <c r="P89" s="86">
        <f t="shared" si="47"/>
        <v>9.2999999999999992E-3</v>
      </c>
      <c r="Q89" s="86">
        <f t="shared" si="47"/>
        <v>0</v>
      </c>
      <c r="R89" s="86">
        <f t="shared" si="47"/>
        <v>0</v>
      </c>
      <c r="S89" s="107">
        <f t="shared" si="47"/>
        <v>0</v>
      </c>
      <c r="T89" s="107">
        <f t="shared" si="47"/>
        <v>2.0000000000000001E-4</v>
      </c>
      <c r="U89" s="86">
        <f t="shared" si="47"/>
        <v>0</v>
      </c>
      <c r="V89" s="86">
        <f t="shared" si="47"/>
        <v>4.99E-2</v>
      </c>
      <c r="W89" s="86">
        <f t="shared" si="47"/>
        <v>3.7999999999999999E-2</v>
      </c>
      <c r="X89" s="86">
        <f t="shared" si="47"/>
        <v>5.0000000000000001E-4</v>
      </c>
      <c r="Y89" s="86">
        <f t="shared" si="47"/>
        <v>2.3599999999999999E-2</v>
      </c>
      <c r="Z89" s="86">
        <f t="shared" si="47"/>
        <v>1.1000000000000001E-3</v>
      </c>
      <c r="AA89" s="86">
        <f t="shared" si="47"/>
        <v>8.6999999999999994E-3</v>
      </c>
      <c r="AB89" s="86">
        <f t="shared" si="47"/>
        <v>4.0000000000000001E-3</v>
      </c>
      <c r="AC89" s="86">
        <f t="shared" si="47"/>
        <v>2.3800000000000002E-2</v>
      </c>
      <c r="AD89" s="86">
        <f t="shared" si="47"/>
        <v>0</v>
      </c>
      <c r="AE89" s="86">
        <f t="shared" si="47"/>
        <v>1.21E-2</v>
      </c>
      <c r="AF89" s="86">
        <f t="shared" si="47"/>
        <v>8.0000000000000004E-4</v>
      </c>
      <c r="AH89" s="86">
        <v>5.6497490262389899E-2</v>
      </c>
      <c r="AI89" s="103">
        <v>3.51884925792963E-3</v>
      </c>
      <c r="AJ89" s="103">
        <v>3.1222275628586E-2</v>
      </c>
      <c r="AK89" s="103">
        <v>6.2811541663587406E-2</v>
      </c>
      <c r="AL89" s="103">
        <v>0.12841832737475301</v>
      </c>
      <c r="AM89" s="103">
        <v>7.3362527597723305E-4</v>
      </c>
      <c r="AN89" s="103">
        <v>5.7139659485558297E-2</v>
      </c>
      <c r="AO89" s="103">
        <v>2.4976450308034501E-2</v>
      </c>
      <c r="AP89" s="103">
        <v>2.76592248749013E-2</v>
      </c>
      <c r="AQ89" s="103">
        <v>0</v>
      </c>
      <c r="AR89" s="103">
        <v>1.9939483051806201E-3</v>
      </c>
      <c r="AS89" s="103">
        <v>9.3094354854889594E-3</v>
      </c>
      <c r="AT89" s="103">
        <v>1.47149729456952E-7</v>
      </c>
      <c r="AU89" s="103">
        <v>6.70561622565922E-10</v>
      </c>
      <c r="AV89" s="110">
        <v>3.30615792264586E-7</v>
      </c>
      <c r="AW89" s="110">
        <v>2.0868068378688401E-4</v>
      </c>
      <c r="AX89" s="110">
        <v>0</v>
      </c>
      <c r="AY89" s="110">
        <v>4.9853443090645898E-2</v>
      </c>
      <c r="AZ89" s="110">
        <v>3.7987940108666497E-2</v>
      </c>
      <c r="BA89" s="110">
        <v>4.9608344630465103E-4</v>
      </c>
      <c r="BB89" s="103">
        <v>2.36305206087511E-2</v>
      </c>
      <c r="BC89" s="103">
        <v>1.0862237596560001E-3</v>
      </c>
      <c r="BD89" s="103">
        <v>8.7015180694078407E-3</v>
      </c>
      <c r="BE89" s="103">
        <v>4.0423740470909896E-3</v>
      </c>
      <c r="BF89" s="103">
        <v>2.3791525820785701E-2</v>
      </c>
      <c r="BG89" s="103">
        <v>1.31196827554186E-5</v>
      </c>
      <c r="BH89" s="103">
        <v>1.20577714005763E-2</v>
      </c>
      <c r="BI89" s="103">
        <v>7.8009390996798902E-4</v>
      </c>
    </row>
    <row r="90" spans="1:61" ht="15.75" x14ac:dyDescent="0.25">
      <c r="A90" s="75" t="s">
        <v>21</v>
      </c>
      <c r="B90" s="75" t="str">
        <f>TS_Fractions!$C$8</f>
        <v>Q1B3</v>
      </c>
      <c r="C90" s="75" t="s">
        <v>213</v>
      </c>
      <c r="D90" s="75" t="s">
        <v>209</v>
      </c>
      <c r="E90" s="86">
        <f t="shared" si="47"/>
        <v>0.1145</v>
      </c>
      <c r="F90" s="86">
        <f t="shared" si="47"/>
        <v>2.4400000000000002E-2</v>
      </c>
      <c r="G90" s="86">
        <f t="shared" si="47"/>
        <v>8.1900000000000001E-2</v>
      </c>
      <c r="H90" s="86">
        <f t="shared" si="47"/>
        <v>0.12709999999999999</v>
      </c>
      <c r="I90" s="86">
        <f t="shared" si="47"/>
        <v>7.6499999999999999E-2</v>
      </c>
      <c r="J90" s="86">
        <f t="shared" si="47"/>
        <v>8.9999999999999998E-4</v>
      </c>
      <c r="K90" s="86">
        <f t="shared" si="47"/>
        <v>4.8399999999999999E-2</v>
      </c>
      <c r="L90" s="86">
        <f t="shared" si="47"/>
        <v>2.01E-2</v>
      </c>
      <c r="M90" s="86">
        <f t="shared" si="47"/>
        <v>6.6199999999999995E-2</v>
      </c>
      <c r="N90" s="86">
        <f t="shared" si="47"/>
        <v>0</v>
      </c>
      <c r="O90" s="86">
        <f t="shared" si="47"/>
        <v>6.0699999999999997E-2</v>
      </c>
      <c r="P90" s="86">
        <f t="shared" si="47"/>
        <v>2.8999999999999998E-3</v>
      </c>
      <c r="Q90" s="86">
        <f t="shared" si="47"/>
        <v>0</v>
      </c>
      <c r="R90" s="86">
        <f t="shared" si="47"/>
        <v>0</v>
      </c>
      <c r="S90" s="107">
        <f t="shared" si="47"/>
        <v>0</v>
      </c>
      <c r="T90" s="107">
        <f t="shared" si="47"/>
        <v>6.9999999999999999E-4</v>
      </c>
      <c r="U90" s="86">
        <f t="shared" si="47"/>
        <v>0</v>
      </c>
      <c r="V90" s="86">
        <f t="shared" si="47"/>
        <v>4.58E-2</v>
      </c>
      <c r="W90" s="86">
        <f t="shared" si="47"/>
        <v>3.2500000000000001E-2</v>
      </c>
      <c r="X90" s="86">
        <f t="shared" si="47"/>
        <v>4.0000000000000002E-4</v>
      </c>
      <c r="Y90" s="86">
        <f t="shared" si="47"/>
        <v>4.8399999999999999E-2</v>
      </c>
      <c r="Z90" s="86">
        <f t="shared" si="47"/>
        <v>5.7000000000000002E-3</v>
      </c>
      <c r="AA90" s="86">
        <f t="shared" si="47"/>
        <v>1.67E-2</v>
      </c>
      <c r="AB90" s="86">
        <f t="shared" si="47"/>
        <v>4.1999999999999997E-3</v>
      </c>
      <c r="AC90" s="86">
        <f t="shared" si="47"/>
        <v>8.1100000000000005E-2</v>
      </c>
      <c r="AD90" s="86">
        <f t="shared" si="47"/>
        <v>1E-4</v>
      </c>
      <c r="AE90" s="86">
        <f t="shared" si="47"/>
        <v>5.4999999999999997E-3</v>
      </c>
      <c r="AF90" s="86">
        <f t="shared" si="47"/>
        <v>8.9999999999999998E-4</v>
      </c>
      <c r="AH90" s="86">
        <v>0.114548391541959</v>
      </c>
      <c r="AI90" s="103">
        <v>2.4354577513432899E-2</v>
      </c>
      <c r="AJ90" s="103">
        <v>8.1921485424014895E-2</v>
      </c>
      <c r="AK90" s="103">
        <v>0.127106151134597</v>
      </c>
      <c r="AL90" s="103">
        <v>7.6481404238213105E-2</v>
      </c>
      <c r="AM90" s="103">
        <v>8.8930449797699302E-4</v>
      </c>
      <c r="AN90" s="103">
        <v>4.8386779787849103E-2</v>
      </c>
      <c r="AO90" s="103">
        <v>2.0135098205371699E-2</v>
      </c>
      <c r="AP90" s="103">
        <v>6.6152322093226607E-2</v>
      </c>
      <c r="AQ90" s="103">
        <v>0</v>
      </c>
      <c r="AR90" s="103">
        <v>6.0726721274063297E-2</v>
      </c>
      <c r="AS90" s="103">
        <v>2.9243448756211599E-3</v>
      </c>
      <c r="AT90" s="103">
        <v>3.9544355169122599E-6</v>
      </c>
      <c r="AU90" s="103">
        <v>2.3308890919632201E-7</v>
      </c>
      <c r="AV90" s="113">
        <v>1.86723663679503E-5</v>
      </c>
      <c r="AW90" s="112">
        <v>6.5698675232277203E-4</v>
      </c>
      <c r="AX90" s="110">
        <v>0</v>
      </c>
      <c r="AY90" s="110">
        <v>4.5810232457619497E-2</v>
      </c>
      <c r="AZ90" s="110">
        <v>3.2511745060751399E-2</v>
      </c>
      <c r="BA90" s="110">
        <v>4.4104628109848298E-4</v>
      </c>
      <c r="BB90" s="103">
        <v>4.8447665760893897E-2</v>
      </c>
      <c r="BC90" s="103">
        <v>5.6760849052049202E-3</v>
      </c>
      <c r="BD90" s="103">
        <v>1.67328243715851E-2</v>
      </c>
      <c r="BE90" s="103">
        <v>4.1546826088633996E-3</v>
      </c>
      <c r="BF90" s="103">
        <v>8.1070754534756706E-2</v>
      </c>
      <c r="BG90" s="103">
        <v>6.0452605076718103E-5</v>
      </c>
      <c r="BH90" s="103">
        <v>5.5266963859047103E-3</v>
      </c>
      <c r="BI90" s="103">
        <v>9.1730984860820004E-4</v>
      </c>
    </row>
    <row r="91" spans="1:61" ht="15.75" x14ac:dyDescent="0.25">
      <c r="A91" s="75" t="s">
        <v>21</v>
      </c>
      <c r="B91" s="75" t="str">
        <f>TS_Fractions!$C$9</f>
        <v>Q1B4</v>
      </c>
      <c r="C91" s="75" t="s">
        <v>213</v>
      </c>
      <c r="D91" s="75" t="s">
        <v>209</v>
      </c>
      <c r="E91" s="86">
        <f t="shared" si="47"/>
        <v>5.2299999999999999E-2</v>
      </c>
      <c r="F91" s="86">
        <f t="shared" si="47"/>
        <v>7.4999999999999997E-3</v>
      </c>
      <c r="G91" s="86">
        <f t="shared" si="47"/>
        <v>6.7299999999999999E-2</v>
      </c>
      <c r="H91" s="86">
        <f t="shared" si="47"/>
        <v>7.8E-2</v>
      </c>
      <c r="I91" s="86">
        <f t="shared" si="47"/>
        <v>4.9599999999999998E-2</v>
      </c>
      <c r="J91" s="86">
        <f t="shared" si="47"/>
        <v>0</v>
      </c>
      <c r="K91" s="86">
        <f t="shared" si="47"/>
        <v>2.7900000000000001E-2</v>
      </c>
      <c r="L91" s="86">
        <f t="shared" si="47"/>
        <v>4.5999999999999999E-3</v>
      </c>
      <c r="M91" s="86">
        <f t="shared" si="47"/>
        <v>9.98E-2</v>
      </c>
      <c r="N91" s="86">
        <f t="shared" si="47"/>
        <v>0</v>
      </c>
      <c r="O91" s="86">
        <f t="shared" si="47"/>
        <v>0.27450000000000002</v>
      </c>
      <c r="P91" s="86">
        <f t="shared" si="47"/>
        <v>1E-3</v>
      </c>
      <c r="Q91" s="86">
        <f t="shared" si="47"/>
        <v>0</v>
      </c>
      <c r="R91" s="86">
        <f t="shared" si="47"/>
        <v>0</v>
      </c>
      <c r="S91" s="107">
        <f t="shared" si="47"/>
        <v>0</v>
      </c>
      <c r="T91" s="107">
        <f t="shared" si="47"/>
        <v>5.0000000000000001E-4</v>
      </c>
      <c r="U91" s="86">
        <f t="shared" si="47"/>
        <v>0</v>
      </c>
      <c r="V91" s="86">
        <f t="shared" si="47"/>
        <v>3.6900000000000002E-2</v>
      </c>
      <c r="W91" s="86">
        <f t="shared" si="47"/>
        <v>9.2999999999999992E-3</v>
      </c>
      <c r="X91" s="86">
        <f t="shared" si="47"/>
        <v>4.0000000000000002E-4</v>
      </c>
      <c r="Y91" s="86">
        <f t="shared" si="47"/>
        <v>0.12039999999999999</v>
      </c>
      <c r="Z91" s="86">
        <f t="shared" si="47"/>
        <v>8.0000000000000004E-4</v>
      </c>
      <c r="AA91" s="86">
        <f t="shared" si="47"/>
        <v>3.7000000000000002E-3</v>
      </c>
      <c r="AB91" s="86">
        <f t="shared" si="47"/>
        <v>2.86E-2</v>
      </c>
      <c r="AC91" s="86">
        <f t="shared" si="47"/>
        <v>6.7799999999999999E-2</v>
      </c>
      <c r="AD91" s="86">
        <f t="shared" si="47"/>
        <v>0</v>
      </c>
      <c r="AE91" s="86">
        <f t="shared" si="47"/>
        <v>4.0000000000000001E-3</v>
      </c>
      <c r="AF91" s="86">
        <f t="shared" si="47"/>
        <v>2.8999999999999998E-3</v>
      </c>
      <c r="AH91" s="86">
        <v>5.2323104462402702E-2</v>
      </c>
      <c r="AI91" s="103">
        <v>7.4534449785950297E-3</v>
      </c>
      <c r="AJ91" s="103">
        <v>6.7279694345339397E-2</v>
      </c>
      <c r="AK91" s="103">
        <v>7.8040010791464706E-2</v>
      </c>
      <c r="AL91" s="103">
        <v>4.95521523781218E-2</v>
      </c>
      <c r="AM91" s="103">
        <v>1.59248679363473E-5</v>
      </c>
      <c r="AN91" s="103">
        <v>2.7857562395886701E-2</v>
      </c>
      <c r="AO91" s="103">
        <v>4.5510361782785799E-3</v>
      </c>
      <c r="AP91" s="103">
        <v>9.9828705248396196E-2</v>
      </c>
      <c r="AQ91" s="103">
        <v>0</v>
      </c>
      <c r="AR91" s="103">
        <v>0.27452197401719503</v>
      </c>
      <c r="AS91" s="103">
        <v>9.7724416019626006E-4</v>
      </c>
      <c r="AT91" s="103">
        <v>2.6932931640898102E-7</v>
      </c>
      <c r="AU91" s="103">
        <v>2.1213359425403899E-7</v>
      </c>
      <c r="AV91" s="110">
        <v>5.3549210352403001E-8</v>
      </c>
      <c r="AW91" s="110">
        <v>5.4738167500734505E-4</v>
      </c>
      <c r="AX91" s="110">
        <v>0</v>
      </c>
      <c r="AY91" s="110">
        <v>3.6858767632320398E-2</v>
      </c>
      <c r="AZ91" s="110">
        <v>9.3123977360293105E-3</v>
      </c>
      <c r="BA91" s="110">
        <v>3.94702966964533E-4</v>
      </c>
      <c r="BB91" s="103">
        <v>0.120425908084784</v>
      </c>
      <c r="BC91" s="103">
        <v>7.6237155637648901E-4</v>
      </c>
      <c r="BD91" s="103">
        <v>3.70839913770397E-3</v>
      </c>
      <c r="BE91" s="103">
        <v>2.8560373636341001E-2</v>
      </c>
      <c r="BF91" s="103">
        <v>6.7815443024787994E-2</v>
      </c>
      <c r="BG91" s="103">
        <v>1.7265306563501599E-9</v>
      </c>
      <c r="BH91" s="103">
        <v>4.0371542240390896E-3</v>
      </c>
      <c r="BI91" s="103">
        <v>2.9362634460253002E-3</v>
      </c>
    </row>
    <row r="92" spans="1:61" ht="15.75" x14ac:dyDescent="0.25">
      <c r="A92" s="75" t="s">
        <v>21</v>
      </c>
      <c r="B92" s="75" t="str">
        <f>TS_Fractions!$C$10</f>
        <v>Q1B5</v>
      </c>
      <c r="C92" s="75" t="s">
        <v>213</v>
      </c>
      <c r="D92" s="75" t="s">
        <v>209</v>
      </c>
      <c r="E92" s="86">
        <f t="shared" si="47"/>
        <v>2.1899999999999999E-2</v>
      </c>
      <c r="F92" s="86">
        <f t="shared" si="47"/>
        <v>6.9999999999999999E-4</v>
      </c>
      <c r="G92" s="86">
        <f t="shared" si="47"/>
        <v>3.5700000000000003E-2</v>
      </c>
      <c r="H92" s="86">
        <f t="shared" si="47"/>
        <v>3.2899999999999999E-2</v>
      </c>
      <c r="I92" s="86">
        <f t="shared" si="47"/>
        <v>9.4100000000000003E-2</v>
      </c>
      <c r="J92" s="86">
        <f t="shared" si="47"/>
        <v>0</v>
      </c>
      <c r="K92" s="86">
        <f t="shared" si="47"/>
        <v>1.9099999999999999E-2</v>
      </c>
      <c r="L92" s="86">
        <f t="shared" si="47"/>
        <v>2.3999999999999998E-3</v>
      </c>
      <c r="M92" s="86">
        <f t="shared" si="47"/>
        <v>6.9099999999999995E-2</v>
      </c>
      <c r="N92" s="86">
        <f t="shared" si="47"/>
        <v>0</v>
      </c>
      <c r="O92" s="86">
        <f t="shared" si="47"/>
        <v>0.1888</v>
      </c>
      <c r="P92" s="86">
        <f t="shared" si="47"/>
        <v>6.9999999999999999E-4</v>
      </c>
      <c r="Q92" s="86">
        <f t="shared" si="47"/>
        <v>0</v>
      </c>
      <c r="R92" s="107">
        <f t="shared" si="47"/>
        <v>0</v>
      </c>
      <c r="S92" s="107">
        <f t="shared" si="47"/>
        <v>0</v>
      </c>
      <c r="T92" s="107">
        <f t="shared" si="47"/>
        <v>2.9999999999999997E-4</v>
      </c>
      <c r="U92" s="86">
        <f t="shared" si="47"/>
        <v>0</v>
      </c>
      <c r="V92" s="86">
        <f t="shared" si="47"/>
        <v>3.39E-2</v>
      </c>
      <c r="W92" s="86">
        <f t="shared" si="47"/>
        <v>4.4000000000000003E-3</v>
      </c>
      <c r="X92" s="86">
        <f t="shared" si="47"/>
        <v>4.0000000000000002E-4</v>
      </c>
      <c r="Y92" s="86">
        <f t="shared" si="47"/>
        <v>0.1013</v>
      </c>
      <c r="Z92" s="86">
        <f t="shared" si="47"/>
        <v>2.9999999999999997E-4</v>
      </c>
      <c r="AA92" s="86">
        <f t="shared" si="47"/>
        <v>1.6999999999999999E-3</v>
      </c>
      <c r="AB92" s="86">
        <f t="shared" si="47"/>
        <v>4.8399999999999999E-2</v>
      </c>
      <c r="AC92" s="86">
        <f t="shared" si="47"/>
        <v>3.4000000000000002E-2</v>
      </c>
      <c r="AD92" s="86">
        <f t="shared" si="47"/>
        <v>0</v>
      </c>
      <c r="AE92" s="86">
        <f t="shared" si="47"/>
        <v>3.8999999999999998E-3</v>
      </c>
      <c r="AF92" s="86">
        <f t="shared" si="47"/>
        <v>5.5999999999999999E-3</v>
      </c>
      <c r="AH92" s="86">
        <v>2.1890608829852099E-2</v>
      </c>
      <c r="AI92" s="103">
        <v>6.7833255445194402E-4</v>
      </c>
      <c r="AJ92" s="103">
        <v>3.5672046710476399E-2</v>
      </c>
      <c r="AK92" s="103">
        <v>3.2925853520523102E-2</v>
      </c>
      <c r="AL92" s="103">
        <v>9.4078867325651794E-2</v>
      </c>
      <c r="AM92" s="103">
        <v>1.9935825601998698E-6</v>
      </c>
      <c r="AN92" s="103">
        <v>1.9122713957575199E-2</v>
      </c>
      <c r="AO92" s="103">
        <v>2.4307277587534699E-3</v>
      </c>
      <c r="AP92" s="103">
        <v>6.9137205060481599E-2</v>
      </c>
      <c r="AQ92" s="103">
        <v>0</v>
      </c>
      <c r="AR92" s="103">
        <v>0.188814617118189</v>
      </c>
      <c r="AS92" s="103">
        <v>7.3846414986539904E-4</v>
      </c>
      <c r="AT92" s="103">
        <v>1.3175390858925501E-8</v>
      </c>
      <c r="AU92" s="103">
        <v>1.7599410267346701E-9</v>
      </c>
      <c r="AV92" s="110">
        <v>8.8070343114272598E-12</v>
      </c>
      <c r="AW92" s="110">
        <v>3.1445049582287898E-4</v>
      </c>
      <c r="AX92" s="110">
        <v>0</v>
      </c>
      <c r="AY92" s="110">
        <v>3.3920536906414098E-2</v>
      </c>
      <c r="AZ92" s="110">
        <v>4.3655195859465404E-3</v>
      </c>
      <c r="BA92" s="110">
        <v>4.0661955843903898E-4</v>
      </c>
      <c r="BB92" s="103">
        <v>0.10126482393542</v>
      </c>
      <c r="BC92" s="103">
        <v>2.9303909481066999E-4</v>
      </c>
      <c r="BD92" s="103">
        <v>1.7324396359882799E-3</v>
      </c>
      <c r="BE92" s="103">
        <v>4.8366176097959401E-2</v>
      </c>
      <c r="BF92" s="103">
        <v>3.3988507945927497E-2</v>
      </c>
      <c r="BG92" s="103">
        <v>1.30897132663216E-10</v>
      </c>
      <c r="BH92" s="103">
        <v>3.8745605283248001E-3</v>
      </c>
      <c r="BI92" s="103">
        <v>5.6063205971325601E-3</v>
      </c>
    </row>
    <row r="93" spans="1:61" ht="15.75" x14ac:dyDescent="0.25">
      <c r="A93" s="75" t="s">
        <v>21</v>
      </c>
      <c r="B93" s="75" t="str">
        <f>TS_Fractions!$C$11</f>
        <v>Q2B1</v>
      </c>
      <c r="C93" s="75" t="s">
        <v>213</v>
      </c>
      <c r="D93" s="75" t="s">
        <v>209</v>
      </c>
      <c r="E93" s="86">
        <f t="shared" si="47"/>
        <v>2.0500000000000001E-2</v>
      </c>
      <c r="F93" s="86">
        <f t="shared" si="47"/>
        <v>4.7000000000000002E-3</v>
      </c>
      <c r="G93" s="86">
        <f t="shared" si="47"/>
        <v>3.4700000000000002E-2</v>
      </c>
      <c r="H93" s="86">
        <f t="shared" si="47"/>
        <v>1.2999999999999999E-2</v>
      </c>
      <c r="I93" s="86">
        <f t="shared" si="47"/>
        <v>0.1041</v>
      </c>
      <c r="J93" s="86">
        <f t="shared" si="47"/>
        <v>1.41E-2</v>
      </c>
      <c r="K93" s="86">
        <f t="shared" si="47"/>
        <v>7.3700000000000002E-2</v>
      </c>
      <c r="L93" s="86">
        <f t="shared" si="47"/>
        <v>6.1400000000000003E-2</v>
      </c>
      <c r="M93" s="86">
        <f t="shared" si="47"/>
        <v>3.44E-2</v>
      </c>
      <c r="N93" s="86">
        <f t="shared" si="47"/>
        <v>7.0000000000000001E-3</v>
      </c>
      <c r="O93" s="86">
        <f t="shared" si="47"/>
        <v>1.1999999999999999E-3</v>
      </c>
      <c r="P93" s="86">
        <f t="shared" si="47"/>
        <v>4.6800000000000001E-2</v>
      </c>
      <c r="Q93" s="86">
        <f t="shared" si="47"/>
        <v>1E-4</v>
      </c>
      <c r="R93" s="86">
        <f t="shared" si="47"/>
        <v>0</v>
      </c>
      <c r="S93" s="107">
        <f t="shared" si="47"/>
        <v>0</v>
      </c>
      <c r="T93" s="107">
        <f t="shared" si="47"/>
        <v>4.0000000000000002E-4</v>
      </c>
      <c r="U93" s="86">
        <f t="shared" si="47"/>
        <v>0</v>
      </c>
      <c r="V93" s="86">
        <f t="shared" si="47"/>
        <v>6.7599999999999993E-2</v>
      </c>
      <c r="W93" s="86">
        <f t="shared" si="47"/>
        <v>6.9199999999999998E-2</v>
      </c>
      <c r="X93" s="86">
        <f t="shared" si="47"/>
        <v>1.9800000000000002E-2</v>
      </c>
      <c r="Y93" s="86">
        <f t="shared" si="47"/>
        <v>3.8199999999999998E-2</v>
      </c>
      <c r="Z93" s="86">
        <f t="shared" si="47"/>
        <v>2.2000000000000001E-3</v>
      </c>
      <c r="AA93" s="86">
        <f t="shared" si="47"/>
        <v>1.8100000000000002E-2</v>
      </c>
      <c r="AB93" s="86">
        <f t="shared" si="47"/>
        <v>4.4200000000000003E-2</v>
      </c>
      <c r="AC93" s="86">
        <f t="shared" si="47"/>
        <v>4.3099999999999999E-2</v>
      </c>
      <c r="AD93" s="86">
        <f t="shared" si="47"/>
        <v>1.4E-3</v>
      </c>
      <c r="AE93" s="86">
        <f t="shared" si="47"/>
        <v>4.53E-2</v>
      </c>
      <c r="AF93" s="86">
        <f t="shared" si="47"/>
        <v>1.7500000000000002E-2</v>
      </c>
      <c r="AH93" s="86">
        <v>2.05042736709076E-2</v>
      </c>
      <c r="AI93" s="103">
        <v>4.7444851037511697E-3</v>
      </c>
      <c r="AJ93" s="103">
        <v>3.4749586975481098E-2</v>
      </c>
      <c r="AK93" s="103">
        <v>1.3039020378873299E-2</v>
      </c>
      <c r="AL93" s="103">
        <v>0.104094258699769</v>
      </c>
      <c r="AM93" s="103">
        <v>1.41317054499576E-2</v>
      </c>
      <c r="AN93" s="103">
        <v>7.3700352749977299E-2</v>
      </c>
      <c r="AO93" s="103">
        <v>6.1406420491982402E-2</v>
      </c>
      <c r="AP93" s="103">
        <v>3.4396440117112501E-2</v>
      </c>
      <c r="AQ93" s="103">
        <v>7.0191764329932699E-3</v>
      </c>
      <c r="AR93" s="103">
        <v>1.2075494975012399E-3</v>
      </c>
      <c r="AS93" s="103">
        <v>4.67599928993018E-2</v>
      </c>
      <c r="AT93" s="103">
        <v>9.5453833413617004E-5</v>
      </c>
      <c r="AU93" s="103">
        <v>6.9512720937136896E-8</v>
      </c>
      <c r="AV93" s="110">
        <v>2.4127481423007499E-5</v>
      </c>
      <c r="AW93" s="110">
        <v>4.4291671446459199E-4</v>
      </c>
      <c r="AX93" s="110">
        <v>0</v>
      </c>
      <c r="AY93" s="110">
        <v>6.7628946674172102E-2</v>
      </c>
      <c r="AZ93" s="110">
        <v>6.9236539926154403E-2</v>
      </c>
      <c r="BA93" s="110">
        <v>1.9753502493700201E-2</v>
      </c>
      <c r="BB93" s="103">
        <v>3.82339495791965E-2</v>
      </c>
      <c r="BC93" s="103">
        <v>2.2023323821669799E-3</v>
      </c>
      <c r="BD93" s="103">
        <v>1.81126390247364E-2</v>
      </c>
      <c r="BE93" s="103">
        <v>4.4159727513385698E-2</v>
      </c>
      <c r="BF93" s="103">
        <v>4.3089677399236199E-2</v>
      </c>
      <c r="BG93" s="103">
        <v>1.4113791689065E-3</v>
      </c>
      <c r="BH93" s="103">
        <v>4.5266832200811902E-2</v>
      </c>
      <c r="BI93" s="103">
        <v>1.7545794313155599E-2</v>
      </c>
    </row>
    <row r="94" spans="1:61" ht="15.75" x14ac:dyDescent="0.25">
      <c r="A94" s="75" t="s">
        <v>21</v>
      </c>
      <c r="B94" s="75" t="str">
        <f>TS_Fractions!$C$12</f>
        <v>Q2B2</v>
      </c>
      <c r="C94" s="75" t="s">
        <v>213</v>
      </c>
      <c r="D94" s="75" t="s">
        <v>209</v>
      </c>
      <c r="E94" s="86">
        <f t="shared" si="47"/>
        <v>6.3500000000000001E-2</v>
      </c>
      <c r="F94" s="86">
        <f t="shared" si="47"/>
        <v>2.2599999999999999E-2</v>
      </c>
      <c r="G94" s="86">
        <f t="shared" si="47"/>
        <v>4.19E-2</v>
      </c>
      <c r="H94" s="86">
        <f t="shared" si="47"/>
        <v>4.1399999999999999E-2</v>
      </c>
      <c r="I94" s="86">
        <f t="shared" si="47"/>
        <v>6.1899999999999997E-2</v>
      </c>
      <c r="J94" s="86">
        <f t="shared" si="47"/>
        <v>4.9700000000000001E-2</v>
      </c>
      <c r="K94" s="86">
        <f t="shared" si="47"/>
        <v>7.9600000000000004E-2</v>
      </c>
      <c r="L94" s="86">
        <f t="shared" si="47"/>
        <v>8.9599999999999999E-2</v>
      </c>
      <c r="M94" s="86">
        <f t="shared" si="47"/>
        <v>2.1999999999999999E-2</v>
      </c>
      <c r="N94" s="86">
        <f t="shared" si="47"/>
        <v>5.9999999999999995E-4</v>
      </c>
      <c r="O94" s="86">
        <f t="shared" si="47"/>
        <v>4.0000000000000002E-4</v>
      </c>
      <c r="P94" s="86">
        <f t="shared" si="47"/>
        <v>5.7799999999999997E-2</v>
      </c>
      <c r="Q94" s="86">
        <f t="shared" si="47"/>
        <v>8.5000000000000006E-3</v>
      </c>
      <c r="R94" s="86">
        <f t="shared" si="47"/>
        <v>1.5E-3</v>
      </c>
      <c r="S94" s="86">
        <f t="shared" si="47"/>
        <v>4.1999999999999997E-3</v>
      </c>
      <c r="T94" s="86">
        <f t="shared" si="47"/>
        <v>3.8999999999999998E-3</v>
      </c>
      <c r="U94" s="86">
        <f t="shared" si="47"/>
        <v>8.9999999999999998E-4</v>
      </c>
      <c r="V94" s="86">
        <f t="shared" si="47"/>
        <v>6.2E-2</v>
      </c>
      <c r="W94" s="86">
        <f t="shared" si="47"/>
        <v>9.7100000000000006E-2</v>
      </c>
      <c r="X94" s="86">
        <f t="shared" si="47"/>
        <v>1.37E-2</v>
      </c>
      <c r="Y94" s="86">
        <f t="shared" si="47"/>
        <v>2.1899999999999999E-2</v>
      </c>
      <c r="Z94" s="86">
        <f t="shared" si="47"/>
        <v>2.0400000000000001E-2</v>
      </c>
      <c r="AA94" s="86">
        <f t="shared" si="47"/>
        <v>5.04E-2</v>
      </c>
      <c r="AB94" s="86">
        <f t="shared" si="47"/>
        <v>1.5299999999999999E-2</v>
      </c>
      <c r="AC94" s="86">
        <f t="shared" si="47"/>
        <v>4.3499999999999997E-2</v>
      </c>
      <c r="AD94" s="86">
        <f t="shared" si="47"/>
        <v>1.6299999999999999E-2</v>
      </c>
      <c r="AE94" s="86">
        <f t="shared" si="47"/>
        <v>3.7499999999999999E-2</v>
      </c>
      <c r="AF94" s="86">
        <f t="shared" si="47"/>
        <v>6.7999999999999996E-3</v>
      </c>
      <c r="AH94" s="86">
        <v>6.3450883243823197E-2</v>
      </c>
      <c r="AI94" s="103">
        <v>2.2562249780272499E-2</v>
      </c>
      <c r="AJ94" s="103">
        <v>4.1880231251815898E-2</v>
      </c>
      <c r="AK94" s="103">
        <v>4.1441963255767801E-2</v>
      </c>
      <c r="AL94" s="103">
        <v>6.1925280707541101E-2</v>
      </c>
      <c r="AM94" s="103">
        <v>4.97466103726074E-2</v>
      </c>
      <c r="AN94" s="103">
        <v>7.9593248029068697E-2</v>
      </c>
      <c r="AO94" s="103">
        <v>8.9607460685256796E-2</v>
      </c>
      <c r="AP94" s="103">
        <v>2.2042196998831701E-2</v>
      </c>
      <c r="AQ94" s="103">
        <v>6.0469525473379302E-4</v>
      </c>
      <c r="AR94" s="103">
        <v>3.7585412142970501E-4</v>
      </c>
      <c r="AS94" s="103">
        <v>5.7805797176039203E-2</v>
      </c>
      <c r="AT94" s="103">
        <v>8.46844056904043E-3</v>
      </c>
      <c r="AU94" s="103">
        <v>1.50453941781974E-3</v>
      </c>
      <c r="AV94" s="110">
        <v>4.2492194205463896E-3</v>
      </c>
      <c r="AW94" s="110">
        <v>3.88148279881642E-3</v>
      </c>
      <c r="AX94" s="110">
        <v>9.1209136223566103E-4</v>
      </c>
      <c r="AY94" s="110">
        <v>6.2005791737026097E-2</v>
      </c>
      <c r="AZ94" s="110">
        <v>9.7077392672189802E-2</v>
      </c>
      <c r="BA94" s="110">
        <v>1.3749835132054199E-2</v>
      </c>
      <c r="BB94" s="103">
        <v>2.18618497133715E-2</v>
      </c>
      <c r="BC94" s="103">
        <v>2.0381925434292399E-2</v>
      </c>
      <c r="BD94" s="103">
        <v>5.0441399157536003E-2</v>
      </c>
      <c r="BE94" s="103">
        <v>1.53435244881966E-2</v>
      </c>
      <c r="BF94" s="103">
        <v>4.3501473805141501E-2</v>
      </c>
      <c r="BG94" s="103">
        <v>1.6347258460470401E-2</v>
      </c>
      <c r="BH94" s="103">
        <v>3.7491053768669201E-2</v>
      </c>
      <c r="BI94" s="103">
        <v>6.8166753798962199E-3</v>
      </c>
    </row>
    <row r="95" spans="1:61" ht="15.75" x14ac:dyDescent="0.25">
      <c r="A95" s="75" t="s">
        <v>21</v>
      </c>
      <c r="B95" s="75" t="str">
        <f>TS_Fractions!$C$13</f>
        <v>Q2B3</v>
      </c>
      <c r="C95" s="75" t="s">
        <v>213</v>
      </c>
      <c r="D95" s="75" t="s">
        <v>209</v>
      </c>
      <c r="E95" s="86">
        <f t="shared" si="47"/>
        <v>0.1179</v>
      </c>
      <c r="F95" s="86">
        <f t="shared" si="47"/>
        <v>7.5700000000000003E-2</v>
      </c>
      <c r="G95" s="86">
        <f t="shared" si="47"/>
        <v>9.0700000000000003E-2</v>
      </c>
      <c r="H95" s="86">
        <f t="shared" si="47"/>
        <v>0.1048</v>
      </c>
      <c r="I95" s="86">
        <f t="shared" si="47"/>
        <v>3.2599999999999997E-2</v>
      </c>
      <c r="J95" s="86">
        <f t="shared" si="47"/>
        <v>5.8200000000000002E-2</v>
      </c>
      <c r="K95" s="86">
        <f t="shared" si="47"/>
        <v>7.7100000000000002E-2</v>
      </c>
      <c r="L95" s="86">
        <f t="shared" si="47"/>
        <v>9.7199999999999995E-2</v>
      </c>
      <c r="M95" s="86">
        <f t="shared" si="47"/>
        <v>5.0900000000000001E-2</v>
      </c>
      <c r="N95" s="86">
        <f t="shared" si="47"/>
        <v>4.1000000000000003E-3</v>
      </c>
      <c r="O95" s="86">
        <f t="shared" si="47"/>
        <v>1.95E-2</v>
      </c>
      <c r="P95" s="86">
        <f t="shared" si="47"/>
        <v>3.1E-2</v>
      </c>
      <c r="Q95" s="86">
        <f t="shared" si="47"/>
        <v>3.1899999999999998E-2</v>
      </c>
      <c r="R95" s="86">
        <f t="shared" si="47"/>
        <v>3.5900000000000001E-2</v>
      </c>
      <c r="S95" s="86">
        <f t="shared" si="47"/>
        <v>2.5700000000000001E-2</v>
      </c>
      <c r="T95" s="86">
        <f t="shared" si="47"/>
        <v>3.1099999999999999E-2</v>
      </c>
      <c r="U95" s="86">
        <f t="shared" si="47"/>
        <v>2.1399999999999999E-2</v>
      </c>
      <c r="V95" s="86">
        <f t="shared" si="47"/>
        <v>5.8999999999999997E-2</v>
      </c>
      <c r="W95" s="86">
        <f t="shared" si="47"/>
        <v>0.1061</v>
      </c>
      <c r="X95" s="86">
        <f t="shared" si="47"/>
        <v>2.8999999999999998E-3</v>
      </c>
      <c r="Y95" s="86">
        <f t="shared" si="47"/>
        <v>3.4700000000000002E-2</v>
      </c>
      <c r="Z95" s="86">
        <f t="shared" si="47"/>
        <v>4.7699999999999999E-2</v>
      </c>
      <c r="AA95" s="86">
        <f t="shared" si="47"/>
        <v>7.5499999999999998E-2</v>
      </c>
      <c r="AB95" s="86">
        <f t="shared" si="47"/>
        <v>1.6799999999999999E-2</v>
      </c>
      <c r="AC95" s="86">
        <f t="shared" si="47"/>
        <v>9.4200000000000006E-2</v>
      </c>
      <c r="AD95" s="86">
        <f t="shared" si="47"/>
        <v>3.3799999999999997E-2</v>
      </c>
      <c r="AE95" s="86">
        <f t="shared" si="47"/>
        <v>2.3300000000000001E-2</v>
      </c>
      <c r="AF95" s="86">
        <f t="shared" si="47"/>
        <v>0.01</v>
      </c>
      <c r="AH95" s="86">
        <v>0.11788835504333101</v>
      </c>
      <c r="AI95" s="103">
        <v>7.5677359372181605E-2</v>
      </c>
      <c r="AJ95" s="103">
        <v>9.0690432505784097E-2</v>
      </c>
      <c r="AK95" s="103">
        <v>0.10478928259883399</v>
      </c>
      <c r="AL95" s="103">
        <v>3.2563954566367799E-2</v>
      </c>
      <c r="AM95" s="103">
        <v>5.8234648846461998E-2</v>
      </c>
      <c r="AN95" s="103">
        <v>7.7113067096572202E-2</v>
      </c>
      <c r="AO95" s="103">
        <v>9.7180497205015107E-2</v>
      </c>
      <c r="AP95" s="103">
        <v>5.0909815899073702E-2</v>
      </c>
      <c r="AQ95" s="103">
        <v>4.0958775753337897E-3</v>
      </c>
      <c r="AR95" s="103">
        <v>1.95281516433751E-2</v>
      </c>
      <c r="AS95" s="103">
        <v>3.0998945185605802E-2</v>
      </c>
      <c r="AT95" s="103">
        <v>3.1914775427468803E-2</v>
      </c>
      <c r="AU95" s="103">
        <v>3.5869604156437397E-2</v>
      </c>
      <c r="AV95" s="110">
        <v>2.56987824586919E-2</v>
      </c>
      <c r="AW95" s="110">
        <v>3.1117453324849002E-2</v>
      </c>
      <c r="AX95" s="110">
        <v>2.1368334453960799E-2</v>
      </c>
      <c r="AY95" s="110">
        <v>5.9005023990861299E-2</v>
      </c>
      <c r="AZ95" s="110">
        <v>0.106066646244506</v>
      </c>
      <c r="BA95" s="110">
        <v>2.9319682238461799E-3</v>
      </c>
      <c r="BB95" s="103">
        <v>3.4680982850117802E-2</v>
      </c>
      <c r="BC95" s="103">
        <v>4.7735362302664203E-2</v>
      </c>
      <c r="BD95" s="103">
        <v>7.5542504867591301E-2</v>
      </c>
      <c r="BE95" s="103">
        <v>1.67844469897096E-2</v>
      </c>
      <c r="BF95" s="103">
        <v>9.4232385558760706E-2</v>
      </c>
      <c r="BG95" s="103">
        <v>3.3766521954855397E-2</v>
      </c>
      <c r="BH95" s="103">
        <v>2.32707712849872E-2</v>
      </c>
      <c r="BI95" s="103">
        <v>9.9651320318421208E-3</v>
      </c>
    </row>
    <row r="96" spans="1:61" ht="15.75" x14ac:dyDescent="0.25">
      <c r="A96" s="75" t="s">
        <v>21</v>
      </c>
      <c r="B96" s="75" t="str">
        <f>TS_Fractions!$C$14</f>
        <v>Q2B4</v>
      </c>
      <c r="C96" s="75" t="s">
        <v>213</v>
      </c>
      <c r="D96" s="75" t="s">
        <v>209</v>
      </c>
      <c r="E96" s="86">
        <f t="shared" si="47"/>
        <v>5.9700000000000003E-2</v>
      </c>
      <c r="F96" s="86">
        <f t="shared" si="47"/>
        <v>4.8000000000000001E-2</v>
      </c>
      <c r="G96" s="86">
        <f t="shared" si="47"/>
        <v>7.5800000000000006E-2</v>
      </c>
      <c r="H96" s="86">
        <f t="shared" si="47"/>
        <v>5.33E-2</v>
      </c>
      <c r="I96" s="86">
        <f t="shared" si="47"/>
        <v>2.07E-2</v>
      </c>
      <c r="J96" s="86">
        <f t="shared" si="47"/>
        <v>1.24E-2</v>
      </c>
      <c r="K96" s="86">
        <f t="shared" si="47"/>
        <v>5.33E-2</v>
      </c>
      <c r="L96" s="86">
        <f t="shared" si="47"/>
        <v>5.5899999999999998E-2</v>
      </c>
      <c r="M96" s="86">
        <f t="shared" si="47"/>
        <v>8.5699999999999998E-2</v>
      </c>
      <c r="N96" s="86">
        <f t="shared" si="47"/>
        <v>3.9899999999999998E-2</v>
      </c>
      <c r="O96" s="86">
        <f t="shared" si="47"/>
        <v>0.16170000000000001</v>
      </c>
      <c r="P96" s="86">
        <f t="shared" si="47"/>
        <v>1.0999999999999999E-2</v>
      </c>
      <c r="Q96" s="86">
        <f t="shared" si="47"/>
        <v>1.17E-2</v>
      </c>
      <c r="R96" s="86">
        <f t="shared" si="47"/>
        <v>3.6700000000000003E-2</v>
      </c>
      <c r="S96" s="86">
        <f t="shared" si="47"/>
        <v>1.12E-2</v>
      </c>
      <c r="T96" s="86">
        <f t="shared" si="47"/>
        <v>2.3599999999999999E-2</v>
      </c>
      <c r="U96" s="86">
        <f t="shared" si="47"/>
        <v>1.6199999999999999E-2</v>
      </c>
      <c r="V96" s="86">
        <f t="shared" si="47"/>
        <v>4.82E-2</v>
      </c>
      <c r="W96" s="86">
        <f t="shared" si="47"/>
        <v>6.4500000000000002E-2</v>
      </c>
      <c r="X96" s="86">
        <f t="shared" si="47"/>
        <v>1.6999999999999999E-3</v>
      </c>
      <c r="Y96" s="86">
        <f t="shared" si="47"/>
        <v>9.7299999999999998E-2</v>
      </c>
      <c r="Z96" s="86">
        <f t="shared" si="47"/>
        <v>1.6799999999999999E-2</v>
      </c>
      <c r="AA96" s="86">
        <f t="shared" si="47"/>
        <v>3.2000000000000001E-2</v>
      </c>
      <c r="AB96" s="86">
        <f t="shared" si="47"/>
        <v>0.1019</v>
      </c>
      <c r="AC96" s="86">
        <f t="shared" si="47"/>
        <v>8.3799999999999999E-2</v>
      </c>
      <c r="AD96" s="86">
        <f t="shared" si="47"/>
        <v>7.7000000000000002E-3</v>
      </c>
      <c r="AE96" s="86">
        <f t="shared" si="47"/>
        <v>1.7899999999999999E-2</v>
      </c>
      <c r="AF96" s="86">
        <f t="shared" si="47"/>
        <v>4.36E-2</v>
      </c>
      <c r="AH96" s="86">
        <v>5.9749721775279999E-2</v>
      </c>
      <c r="AI96" s="103">
        <v>4.8030513198791001E-2</v>
      </c>
      <c r="AJ96" s="103">
        <v>7.5810376842387298E-2</v>
      </c>
      <c r="AK96" s="103">
        <v>5.3287541833305301E-2</v>
      </c>
      <c r="AL96" s="103">
        <v>2.0661218821472101E-2</v>
      </c>
      <c r="AM96" s="103">
        <v>1.2435789946173699E-2</v>
      </c>
      <c r="AN96" s="103">
        <v>5.3265464476148598E-2</v>
      </c>
      <c r="AO96" s="103">
        <v>5.5930422374470698E-2</v>
      </c>
      <c r="AP96" s="103">
        <v>8.5713058689123003E-2</v>
      </c>
      <c r="AQ96" s="103">
        <v>3.99446524624772E-2</v>
      </c>
      <c r="AR96" s="103">
        <v>0.16173543484026601</v>
      </c>
      <c r="AS96" s="103">
        <v>1.09963591455588E-2</v>
      </c>
      <c r="AT96" s="103">
        <v>1.1701254520081399E-2</v>
      </c>
      <c r="AU96" s="103">
        <v>3.6696583959864401E-2</v>
      </c>
      <c r="AV96" s="110">
        <v>1.11534504986997E-2</v>
      </c>
      <c r="AW96" s="110">
        <v>2.3578963434607199E-2</v>
      </c>
      <c r="AX96" s="110">
        <v>1.6163370360570001E-2</v>
      </c>
      <c r="AY96" s="110">
        <v>4.8152486771960497E-2</v>
      </c>
      <c r="AZ96" s="110">
        <v>6.4502959563311105E-2</v>
      </c>
      <c r="BA96" s="110">
        <v>1.6574470161065699E-3</v>
      </c>
      <c r="BB96" s="103">
        <v>9.7327925064626897E-2</v>
      </c>
      <c r="BC96" s="103">
        <v>1.6759605727250101E-2</v>
      </c>
      <c r="BD96" s="103">
        <v>3.20402542557034E-2</v>
      </c>
      <c r="BE96" s="103">
        <v>0.101935214543869</v>
      </c>
      <c r="BF96" s="103">
        <v>8.3828619514026703E-2</v>
      </c>
      <c r="BG96" s="103">
        <v>7.7039109414845496E-3</v>
      </c>
      <c r="BH96" s="103">
        <v>1.7883529223823202E-2</v>
      </c>
      <c r="BI96" s="103">
        <v>4.3564951098325297E-2</v>
      </c>
    </row>
    <row r="97" spans="1:61" ht="15.75" x14ac:dyDescent="0.25">
      <c r="A97" s="75" t="s">
        <v>21</v>
      </c>
      <c r="B97" s="75" t="str">
        <f>TS_Fractions!$C$15</f>
        <v>Q2B5</v>
      </c>
      <c r="C97" s="75" t="s">
        <v>213</v>
      </c>
      <c r="D97" s="75" t="s">
        <v>209</v>
      </c>
      <c r="E97" s="86">
        <f t="shared" si="47"/>
        <v>2.8299999999999999E-2</v>
      </c>
      <c r="F97" s="86">
        <f t="shared" si="47"/>
        <v>1.0800000000000001E-2</v>
      </c>
      <c r="G97" s="86">
        <f t="shared" si="47"/>
        <v>4.7500000000000001E-2</v>
      </c>
      <c r="H97" s="86">
        <f t="shared" ref="H97:H106" si="48">ROUND(AK97,4)</f>
        <v>2.07E-2</v>
      </c>
      <c r="I97" s="86">
        <f t="shared" ref="I97:I106" si="49">ROUND(AL97,4)</f>
        <v>3.4099999999999998E-2</v>
      </c>
      <c r="J97" s="86">
        <f t="shared" ref="J97:J106" si="50">ROUND(AM97,4)</f>
        <v>3.2000000000000002E-3</v>
      </c>
      <c r="K97" s="86">
        <f t="shared" ref="K97:K106" si="51">ROUND(AN97,4)</f>
        <v>4.24E-2</v>
      </c>
      <c r="L97" s="86">
        <f t="shared" ref="L97:L106" si="52">ROUND(AO97,4)</f>
        <v>3.7600000000000001E-2</v>
      </c>
      <c r="M97" s="86">
        <f t="shared" ref="M97:M106" si="53">ROUND(AP97,4)</f>
        <v>5.4399999999999997E-2</v>
      </c>
      <c r="N97" s="86">
        <f t="shared" ref="N97:N106" si="54">ROUND(AQ97,4)</f>
        <v>4.5100000000000001E-2</v>
      </c>
      <c r="O97" s="86">
        <f t="shared" ref="O97:O106" si="55">ROUND(AR97,4)</f>
        <v>8.4199999999999997E-2</v>
      </c>
      <c r="P97" s="86">
        <f t="shared" ref="P97:P106" si="56">ROUND(AS97,4)</f>
        <v>8.8000000000000005E-3</v>
      </c>
      <c r="Q97" s="86">
        <f t="shared" ref="Q97:Q106" si="57">ROUND(AT97,4)</f>
        <v>2.9999999999999997E-4</v>
      </c>
      <c r="R97" s="86">
        <f t="shared" ref="R97:R106" si="58">ROUND(AU97,4)</f>
        <v>5.9999999999999995E-4</v>
      </c>
      <c r="S97" s="86">
        <f t="shared" ref="S97:S106" si="59">ROUND(AV97,4)</f>
        <v>2.0000000000000001E-4</v>
      </c>
      <c r="T97" s="86">
        <f t="shared" ref="T97:T106" si="60">ROUND(AW97,4)</f>
        <v>1.6000000000000001E-3</v>
      </c>
      <c r="U97" s="86">
        <f t="shared" ref="U97:U106" si="61">ROUND(AX97,4)</f>
        <v>2.0000000000000001E-4</v>
      </c>
      <c r="V97" s="86">
        <f t="shared" ref="V97:V106" si="62">ROUND(AY97,4)</f>
        <v>4.4600000000000001E-2</v>
      </c>
      <c r="W97" s="86">
        <f t="shared" ref="W97:W106" si="63">ROUND(AZ97,4)</f>
        <v>4.4999999999999998E-2</v>
      </c>
      <c r="X97" s="86">
        <f t="shared" ref="X97:X106" si="64">ROUND(BA97,4)</f>
        <v>3.0999999999999999E-3</v>
      </c>
      <c r="Y97" s="86">
        <f t="shared" ref="Y97:Y106" si="65">ROUND(BB97,4)</f>
        <v>7.9600000000000004E-2</v>
      </c>
      <c r="Z97" s="86">
        <f t="shared" ref="Z97:Z106" si="66">ROUND(BC97,4)</f>
        <v>3.0000000000000001E-3</v>
      </c>
      <c r="AA97" s="86">
        <f t="shared" ref="AA97:AA106" si="67">ROUND(BD97,4)</f>
        <v>1.6400000000000001E-2</v>
      </c>
      <c r="AB97" s="86">
        <f t="shared" ref="AB97:AB106" si="68">ROUND(BE97,4)</f>
        <v>0.14360000000000001</v>
      </c>
      <c r="AC97" s="86">
        <f t="shared" ref="AC97:AC106" si="69">ROUND(BF97,4)</f>
        <v>5.6099999999999997E-2</v>
      </c>
      <c r="AD97" s="86">
        <f t="shared" ref="AD97:AD106" si="70">ROUND(BG97,4)</f>
        <v>2.0000000000000001E-4</v>
      </c>
      <c r="AE97" s="86">
        <f t="shared" ref="AE97:AE106" si="71">ROUND(BH97,4)</f>
        <v>1.8700000000000001E-2</v>
      </c>
      <c r="AF97" s="86">
        <f t="shared" ref="AF97:AF106" si="72">ROUND(BI97,4)</f>
        <v>5.57E-2</v>
      </c>
      <c r="AH97" s="86">
        <v>2.8296146182252499E-2</v>
      </c>
      <c r="AI97" s="103">
        <v>1.07607462558255E-2</v>
      </c>
      <c r="AJ97" s="103">
        <v>4.75199795111097E-2</v>
      </c>
      <c r="AK97" s="103">
        <v>2.07491266663224E-2</v>
      </c>
      <c r="AL97" s="103">
        <v>3.4097290457712801E-2</v>
      </c>
      <c r="AM97" s="103">
        <v>3.1533591798260899E-3</v>
      </c>
      <c r="AN97" s="103">
        <v>4.24234820308379E-2</v>
      </c>
      <c r="AO97" s="103">
        <v>3.76251185709712E-2</v>
      </c>
      <c r="AP97" s="103">
        <v>5.4449284502102201E-2</v>
      </c>
      <c r="AQ97" s="103">
        <v>4.5133382965270002E-2</v>
      </c>
      <c r="AR97" s="103">
        <v>8.4175347181591101E-2</v>
      </c>
      <c r="AS97" s="103">
        <v>8.8317009039348502E-3</v>
      </c>
      <c r="AT97" s="103">
        <v>2.9388392003670502E-4</v>
      </c>
      <c r="AU97" s="103">
        <v>5.5859776978200895E-4</v>
      </c>
      <c r="AV97" s="110">
        <v>2.20923075360744E-4</v>
      </c>
      <c r="AW97" s="110">
        <v>1.6106412820078601E-3</v>
      </c>
      <c r="AX97" s="110">
        <v>1.88427312115813E-4</v>
      </c>
      <c r="AY97" s="110">
        <v>4.4588068568264402E-2</v>
      </c>
      <c r="AZ97" s="110">
        <v>4.5018289966100897E-2</v>
      </c>
      <c r="BA97" s="110">
        <v>3.14890134011567E-3</v>
      </c>
      <c r="BB97" s="103">
        <v>7.9596432258590005E-2</v>
      </c>
      <c r="BC97" s="103">
        <v>3.03582251597285E-3</v>
      </c>
      <c r="BD97" s="103">
        <v>1.6370300638802699E-2</v>
      </c>
      <c r="BE97" s="103">
        <v>0.14358260977920301</v>
      </c>
      <c r="BF97" s="103">
        <v>5.60745769062925E-2</v>
      </c>
      <c r="BG97" s="103">
        <v>1.5995253999644401E-4</v>
      </c>
      <c r="BH97" s="103">
        <v>1.8705557615953099E-2</v>
      </c>
      <c r="BI97" s="103">
        <v>5.5718532833469503E-2</v>
      </c>
    </row>
    <row r="98" spans="1:61" ht="15.75" x14ac:dyDescent="0.25">
      <c r="A98" s="75" t="s">
        <v>21</v>
      </c>
      <c r="B98" s="75" t="str">
        <f>TS_Fractions!$C$16</f>
        <v>Q3B1</v>
      </c>
      <c r="C98" s="75" t="s">
        <v>213</v>
      </c>
      <c r="D98" s="75" t="s">
        <v>209</v>
      </c>
      <c r="E98" s="86">
        <f t="shared" ref="E98:E106" si="73">ROUND(AH98,4)</f>
        <v>1.35E-2</v>
      </c>
      <c r="F98" s="86">
        <f t="shared" ref="F98:F106" si="74">ROUND(AI98,4)</f>
        <v>5.0700000000000002E-2</v>
      </c>
      <c r="G98" s="86">
        <f t="shared" ref="G98:G106" si="75">ROUND(AJ98,4)</f>
        <v>2.4500000000000001E-2</v>
      </c>
      <c r="H98" s="86">
        <f t="shared" si="48"/>
        <v>2.2000000000000001E-3</v>
      </c>
      <c r="I98" s="86">
        <f t="shared" si="49"/>
        <v>1.38E-2</v>
      </c>
      <c r="J98" s="86">
        <f t="shared" si="50"/>
        <v>0.1164</v>
      </c>
      <c r="K98" s="86">
        <f t="shared" si="51"/>
        <v>6.1400000000000003E-2</v>
      </c>
      <c r="L98" s="86">
        <f t="shared" si="52"/>
        <v>7.5399999999999995E-2</v>
      </c>
      <c r="M98" s="86">
        <f t="shared" si="53"/>
        <v>0.02</v>
      </c>
      <c r="N98" s="86">
        <f t="shared" si="54"/>
        <v>0.1074</v>
      </c>
      <c r="O98" s="86">
        <f t="shared" si="55"/>
        <v>0</v>
      </c>
      <c r="P98" s="86">
        <f t="shared" si="56"/>
        <v>0.17249999999999999</v>
      </c>
      <c r="Q98" s="86">
        <f t="shared" si="57"/>
        <v>5.5599999999999997E-2</v>
      </c>
      <c r="R98" s="86">
        <f t="shared" si="58"/>
        <v>2.5999999999999999E-3</v>
      </c>
      <c r="S98" s="86">
        <f t="shared" si="59"/>
        <v>3.2800000000000003E-2</v>
      </c>
      <c r="T98" s="86">
        <f t="shared" si="60"/>
        <v>4.48E-2</v>
      </c>
      <c r="U98" s="86">
        <f t="shared" si="61"/>
        <v>1.6500000000000001E-2</v>
      </c>
      <c r="V98" s="86">
        <f t="shared" si="62"/>
        <v>6.1899999999999997E-2</v>
      </c>
      <c r="W98" s="86">
        <f t="shared" si="63"/>
        <v>6.5199999999999994E-2</v>
      </c>
      <c r="X98" s="86">
        <f t="shared" si="64"/>
        <v>0.21340000000000001</v>
      </c>
      <c r="Y98" s="86">
        <f t="shared" si="65"/>
        <v>2.7E-2</v>
      </c>
      <c r="Z98" s="86">
        <f t="shared" si="66"/>
        <v>5.8799999999999998E-2</v>
      </c>
      <c r="AA98" s="86">
        <f t="shared" si="67"/>
        <v>6.7500000000000004E-2</v>
      </c>
      <c r="AB98" s="86">
        <f t="shared" si="68"/>
        <v>6.3899999999999998E-2</v>
      </c>
      <c r="AC98" s="86">
        <f t="shared" si="69"/>
        <v>3.2099999999999997E-2</v>
      </c>
      <c r="AD98" s="86">
        <f t="shared" si="70"/>
        <v>9.1200000000000003E-2</v>
      </c>
      <c r="AE98" s="86">
        <f t="shared" si="71"/>
        <v>0.15720000000000001</v>
      </c>
      <c r="AF98" s="86">
        <f t="shared" si="72"/>
        <v>0.1147</v>
      </c>
      <c r="AH98" s="86">
        <v>1.3455660583981999E-2</v>
      </c>
      <c r="AI98" s="103">
        <v>5.0706632154002597E-2</v>
      </c>
      <c r="AJ98" s="103">
        <v>2.45187501969318E-2</v>
      </c>
      <c r="AK98" s="103">
        <v>2.2444909709008398E-3</v>
      </c>
      <c r="AL98" s="103">
        <v>1.3757248178949501E-2</v>
      </c>
      <c r="AM98" s="103">
        <v>0.11638219283790301</v>
      </c>
      <c r="AN98" s="103">
        <v>6.1410986315142399E-2</v>
      </c>
      <c r="AO98" s="103">
        <v>7.5390042187900796E-2</v>
      </c>
      <c r="AP98" s="103">
        <v>1.9988912250895201E-2</v>
      </c>
      <c r="AQ98" s="103">
        <v>0.107392315309725</v>
      </c>
      <c r="AR98" s="103">
        <v>2.0649346830450398E-5</v>
      </c>
      <c r="AS98" s="103">
        <v>0.17253476770847201</v>
      </c>
      <c r="AT98" s="103">
        <v>5.55734506423992E-2</v>
      </c>
      <c r="AU98" s="103">
        <v>2.6393216828984999E-3</v>
      </c>
      <c r="AV98" s="110">
        <v>3.2800574635282999E-2</v>
      </c>
      <c r="AW98" s="110">
        <v>4.4768837087739398E-2</v>
      </c>
      <c r="AX98" s="110">
        <v>1.64529239872899E-2</v>
      </c>
      <c r="AY98" s="110">
        <v>6.1912299033889298E-2</v>
      </c>
      <c r="AZ98" s="110">
        <v>6.5170285782929105E-2</v>
      </c>
      <c r="BA98" s="110">
        <v>0.213375297946829</v>
      </c>
      <c r="BB98" s="103">
        <v>2.70279823767893E-2</v>
      </c>
      <c r="BC98" s="103">
        <v>5.8793569793865803E-2</v>
      </c>
      <c r="BD98" s="103">
        <v>6.7455664442243005E-2</v>
      </c>
      <c r="BE98" s="103">
        <v>6.39294588905297E-2</v>
      </c>
      <c r="BF98" s="103">
        <v>3.2125389750177098E-2</v>
      </c>
      <c r="BG98" s="103">
        <v>9.1205999688272602E-2</v>
      </c>
      <c r="BH98" s="103">
        <v>0.157209502595794</v>
      </c>
      <c r="BI98" s="103">
        <v>0.114714719062532</v>
      </c>
    </row>
    <row r="99" spans="1:61" ht="15.75" x14ac:dyDescent="0.25">
      <c r="A99" s="75" t="s">
        <v>21</v>
      </c>
      <c r="B99" s="75" t="str">
        <f>TS_Fractions!$C$17</f>
        <v>Q3B2</v>
      </c>
      <c r="C99" s="75" t="s">
        <v>213</v>
      </c>
      <c r="D99" s="75" t="s">
        <v>209</v>
      </c>
      <c r="E99" s="86">
        <f t="shared" si="73"/>
        <v>4.3099999999999999E-2</v>
      </c>
      <c r="F99" s="86">
        <f t="shared" si="74"/>
        <v>8.4199999999999997E-2</v>
      </c>
      <c r="G99" s="86">
        <f t="shared" si="75"/>
        <v>3.2099999999999997E-2</v>
      </c>
      <c r="H99" s="86">
        <f t="shared" si="48"/>
        <v>1.55E-2</v>
      </c>
      <c r="I99" s="86">
        <f t="shared" si="49"/>
        <v>8.8000000000000005E-3</v>
      </c>
      <c r="J99" s="86">
        <f t="shared" si="50"/>
        <v>0.2046</v>
      </c>
      <c r="K99" s="86">
        <f t="shared" si="51"/>
        <v>6.0299999999999999E-2</v>
      </c>
      <c r="L99" s="86">
        <f t="shared" si="52"/>
        <v>8.4400000000000003E-2</v>
      </c>
      <c r="M99" s="86">
        <f t="shared" si="53"/>
        <v>1.18E-2</v>
      </c>
      <c r="N99" s="86">
        <f t="shared" si="54"/>
        <v>3.3000000000000002E-2</v>
      </c>
      <c r="O99" s="86">
        <f t="shared" si="55"/>
        <v>0</v>
      </c>
      <c r="P99" s="86">
        <f t="shared" si="56"/>
        <v>0.16400000000000001</v>
      </c>
      <c r="Q99" s="86">
        <f t="shared" si="57"/>
        <v>0.17760000000000001</v>
      </c>
      <c r="R99" s="86">
        <f t="shared" si="58"/>
        <v>4.0899999999999999E-2</v>
      </c>
      <c r="S99" s="86">
        <f t="shared" si="59"/>
        <v>0.155</v>
      </c>
      <c r="T99" s="86">
        <f t="shared" si="60"/>
        <v>9.7100000000000006E-2</v>
      </c>
      <c r="U99" s="86">
        <f t="shared" si="61"/>
        <v>0.1041</v>
      </c>
      <c r="V99" s="86">
        <f t="shared" si="62"/>
        <v>5.62E-2</v>
      </c>
      <c r="W99" s="86">
        <f t="shared" si="63"/>
        <v>7.2499999999999995E-2</v>
      </c>
      <c r="X99" s="86">
        <f t="shared" si="64"/>
        <v>0.1603</v>
      </c>
      <c r="Y99" s="86">
        <f t="shared" si="65"/>
        <v>1.7100000000000001E-2</v>
      </c>
      <c r="Z99" s="86">
        <f t="shared" si="66"/>
        <v>0.14799999999999999</v>
      </c>
      <c r="AA99" s="86">
        <f t="shared" si="67"/>
        <v>0.12970000000000001</v>
      </c>
      <c r="AB99" s="86">
        <f t="shared" si="68"/>
        <v>3.2099999999999997E-2</v>
      </c>
      <c r="AC99" s="86">
        <f t="shared" si="69"/>
        <v>3.3300000000000003E-2</v>
      </c>
      <c r="AD99" s="86">
        <f t="shared" si="70"/>
        <v>0.2167</v>
      </c>
      <c r="AE99" s="86">
        <f t="shared" si="71"/>
        <v>0.12970000000000001</v>
      </c>
      <c r="AF99" s="86">
        <f t="shared" si="72"/>
        <v>5.6000000000000001E-2</v>
      </c>
      <c r="AH99" s="86">
        <v>4.3100313405513901E-2</v>
      </c>
      <c r="AI99" s="103">
        <v>8.4190206159983696E-2</v>
      </c>
      <c r="AJ99" s="103">
        <v>3.2142726529024501E-2</v>
      </c>
      <c r="AK99" s="103">
        <v>1.54850522669467E-2</v>
      </c>
      <c r="AL99" s="103">
        <v>8.8315370626754104E-3</v>
      </c>
      <c r="AM99" s="103">
        <v>0.20462304040785401</v>
      </c>
      <c r="AN99" s="103">
        <v>6.0292534572784398E-2</v>
      </c>
      <c r="AO99" s="103">
        <v>8.4435632842477695E-2</v>
      </c>
      <c r="AP99" s="103">
        <v>1.1802930545787699E-2</v>
      </c>
      <c r="AQ99" s="103">
        <v>3.2982692024562603E-2</v>
      </c>
      <c r="AR99" s="103">
        <v>1.4953502268857901E-5</v>
      </c>
      <c r="AS99" s="103">
        <v>0.16399911761969599</v>
      </c>
      <c r="AT99" s="103">
        <v>0.17762597526912199</v>
      </c>
      <c r="AU99" s="103">
        <v>4.0926639662445502E-2</v>
      </c>
      <c r="AV99" s="110">
        <v>0.15502024850545101</v>
      </c>
      <c r="AW99" s="110">
        <v>9.7085761263085393E-2</v>
      </c>
      <c r="AX99" s="110">
        <v>0.104102699094908</v>
      </c>
      <c r="AY99" s="110">
        <v>5.6185623791917598E-2</v>
      </c>
      <c r="AZ99" s="110">
        <v>7.2450620587467596E-2</v>
      </c>
      <c r="BA99" s="110">
        <v>0.16031171103472799</v>
      </c>
      <c r="BB99" s="103">
        <v>1.7080426276753699E-2</v>
      </c>
      <c r="BC99" s="103">
        <v>0.14801597981737299</v>
      </c>
      <c r="BD99" s="103">
        <v>0.129675046347273</v>
      </c>
      <c r="BE99" s="103">
        <v>3.2050834571410003E-2</v>
      </c>
      <c r="BF99" s="103">
        <v>3.3260149422754397E-2</v>
      </c>
      <c r="BG99" s="103">
        <v>0.21669893368311</v>
      </c>
      <c r="BH99" s="103">
        <v>0.129669931351651</v>
      </c>
      <c r="BI99" s="103">
        <v>5.6026079490390603E-2</v>
      </c>
    </row>
    <row r="100" spans="1:61" ht="15.75" x14ac:dyDescent="0.25">
      <c r="A100" s="75" t="s">
        <v>21</v>
      </c>
      <c r="B100" s="75" t="str">
        <f>TS_Fractions!$C$18</f>
        <v>Q3B3</v>
      </c>
      <c r="C100" s="75" t="s">
        <v>213</v>
      </c>
      <c r="D100" s="75" t="s">
        <v>209</v>
      </c>
      <c r="E100" s="86">
        <f t="shared" si="73"/>
        <v>8.9800000000000005E-2</v>
      </c>
      <c r="F100" s="86">
        <f t="shared" si="74"/>
        <v>0.18479999999999999</v>
      </c>
      <c r="G100" s="86">
        <f t="shared" si="75"/>
        <v>7.51E-2</v>
      </c>
      <c r="H100" s="86">
        <f t="shared" si="48"/>
        <v>6.6799999999999998E-2</v>
      </c>
      <c r="I100" s="86">
        <f t="shared" si="49"/>
        <v>4.0000000000000001E-3</v>
      </c>
      <c r="J100" s="86">
        <f t="shared" si="50"/>
        <v>0.2397</v>
      </c>
      <c r="K100" s="86">
        <f t="shared" si="51"/>
        <v>5.9200000000000003E-2</v>
      </c>
      <c r="L100" s="86">
        <f t="shared" si="52"/>
        <v>9.74E-2</v>
      </c>
      <c r="M100" s="86">
        <f t="shared" si="53"/>
        <v>3.3300000000000003E-2</v>
      </c>
      <c r="N100" s="86">
        <f t="shared" si="54"/>
        <v>7.2999999999999995E-2</v>
      </c>
      <c r="O100" s="86">
        <f t="shared" si="55"/>
        <v>2.0000000000000001E-4</v>
      </c>
      <c r="P100" s="86">
        <f t="shared" si="56"/>
        <v>0.13769999999999999</v>
      </c>
      <c r="Q100" s="86">
        <f t="shared" si="57"/>
        <v>0.3387</v>
      </c>
      <c r="R100" s="86">
        <f t="shared" si="58"/>
        <v>0.41870000000000002</v>
      </c>
      <c r="S100" s="86">
        <f t="shared" si="59"/>
        <v>0.38240000000000002</v>
      </c>
      <c r="T100" s="86">
        <f t="shared" si="60"/>
        <v>0.29370000000000002</v>
      </c>
      <c r="U100" s="86">
        <f t="shared" si="61"/>
        <v>0.40770000000000001</v>
      </c>
      <c r="V100" s="86">
        <f t="shared" si="62"/>
        <v>5.4199999999999998E-2</v>
      </c>
      <c r="W100" s="86">
        <f t="shared" si="63"/>
        <v>8.1699999999999995E-2</v>
      </c>
      <c r="X100" s="86">
        <f t="shared" si="64"/>
        <v>0.1217</v>
      </c>
      <c r="Y100" s="86">
        <f t="shared" si="65"/>
        <v>2.41E-2</v>
      </c>
      <c r="Z100" s="86">
        <f t="shared" si="66"/>
        <v>0.2477</v>
      </c>
      <c r="AA100" s="86">
        <f t="shared" si="67"/>
        <v>0.1832</v>
      </c>
      <c r="AB100" s="86">
        <f t="shared" si="68"/>
        <v>3.5700000000000003E-2</v>
      </c>
      <c r="AC100" s="86">
        <f t="shared" si="69"/>
        <v>6.7400000000000002E-2</v>
      </c>
      <c r="AD100" s="86">
        <f t="shared" si="70"/>
        <v>0.3216</v>
      </c>
      <c r="AE100" s="86">
        <f t="shared" si="71"/>
        <v>0.111</v>
      </c>
      <c r="AF100" s="86">
        <f t="shared" si="72"/>
        <v>7.51E-2</v>
      </c>
      <c r="AH100" s="86">
        <v>8.9811346632012901E-2</v>
      </c>
      <c r="AI100" s="103">
        <v>0.184825678887998</v>
      </c>
      <c r="AJ100" s="103">
        <v>7.5145631583829406E-2</v>
      </c>
      <c r="AK100" s="103">
        <v>6.6783244686849194E-2</v>
      </c>
      <c r="AL100" s="103">
        <v>4.0090342886189003E-3</v>
      </c>
      <c r="AM100" s="103">
        <v>0.239671236702128</v>
      </c>
      <c r="AN100" s="103">
        <v>5.92104317721222E-2</v>
      </c>
      <c r="AO100" s="103">
        <v>9.7438353596183899E-2</v>
      </c>
      <c r="AP100" s="103">
        <v>3.3306318535679898E-2</v>
      </c>
      <c r="AQ100" s="103">
        <v>7.2990446755138605E-2</v>
      </c>
      <c r="AR100" s="103">
        <v>1.88071492094813E-4</v>
      </c>
      <c r="AS100" s="103">
        <v>0.13765513540243299</v>
      </c>
      <c r="AT100" s="103">
        <v>0.33865983335152899</v>
      </c>
      <c r="AU100" s="103">
        <v>0.41866103691813999</v>
      </c>
      <c r="AV100" s="110">
        <v>0.38238241884581597</v>
      </c>
      <c r="AW100" s="110">
        <v>0.29367166614828599</v>
      </c>
      <c r="AX100" s="110">
        <v>0.407720962368321</v>
      </c>
      <c r="AY100" s="110">
        <v>5.4184794264091798E-2</v>
      </c>
      <c r="AZ100" s="110">
        <v>8.1730216825743607E-2</v>
      </c>
      <c r="BA100" s="110">
        <v>0.121689271929371</v>
      </c>
      <c r="BB100" s="103">
        <v>2.4065025158846301E-2</v>
      </c>
      <c r="BC100" s="103">
        <v>0.247716029955728</v>
      </c>
      <c r="BD100" s="103">
        <v>0.18321144803622899</v>
      </c>
      <c r="BE100" s="103">
        <v>3.5682698242478099E-2</v>
      </c>
      <c r="BF100" s="103">
        <v>6.7354500075403098E-2</v>
      </c>
      <c r="BG100" s="103">
        <v>0.321602654101806</v>
      </c>
      <c r="BH100" s="103">
        <v>0.111039957383817</v>
      </c>
      <c r="BI100" s="103">
        <v>7.5090244606816195E-2</v>
      </c>
    </row>
    <row r="101" spans="1:61" ht="15.75" x14ac:dyDescent="0.25">
      <c r="A101" s="75" t="s">
        <v>21</v>
      </c>
      <c r="B101" s="75" t="str">
        <f>TS_Fractions!$C$19</f>
        <v>Q3B4</v>
      </c>
      <c r="C101" s="75" t="s">
        <v>213</v>
      </c>
      <c r="D101" s="75" t="s">
        <v>209</v>
      </c>
      <c r="E101" s="86">
        <f t="shared" si="73"/>
        <v>4.2799999999999998E-2</v>
      </c>
      <c r="F101" s="86">
        <f t="shared" si="74"/>
        <v>0.1532</v>
      </c>
      <c r="G101" s="86">
        <f t="shared" si="75"/>
        <v>5.8299999999999998E-2</v>
      </c>
      <c r="H101" s="86">
        <f t="shared" si="48"/>
        <v>2.3400000000000001E-2</v>
      </c>
      <c r="I101" s="86">
        <f t="shared" si="49"/>
        <v>2.5000000000000001E-3</v>
      </c>
      <c r="J101" s="86">
        <f t="shared" si="50"/>
        <v>0.1024</v>
      </c>
      <c r="K101" s="86">
        <f t="shared" si="51"/>
        <v>4.4900000000000002E-2</v>
      </c>
      <c r="L101" s="86">
        <f t="shared" si="52"/>
        <v>6.9900000000000004E-2</v>
      </c>
      <c r="M101" s="86">
        <f t="shared" si="53"/>
        <v>7.4300000000000005E-2</v>
      </c>
      <c r="N101" s="86">
        <f t="shared" si="54"/>
        <v>0.28570000000000001</v>
      </c>
      <c r="O101" s="86">
        <f t="shared" si="55"/>
        <v>1.47E-2</v>
      </c>
      <c r="P101" s="86">
        <f t="shared" si="56"/>
        <v>8.7099999999999997E-2</v>
      </c>
      <c r="Q101" s="86">
        <f t="shared" si="57"/>
        <v>0.23089999999999999</v>
      </c>
      <c r="R101" s="86">
        <f t="shared" si="58"/>
        <v>0.38640000000000002</v>
      </c>
      <c r="S101" s="86">
        <f t="shared" si="59"/>
        <v>0.27939999999999998</v>
      </c>
      <c r="T101" s="86">
        <f t="shared" si="60"/>
        <v>0.26129999999999998</v>
      </c>
      <c r="U101" s="86">
        <f t="shared" si="61"/>
        <v>0.33889999999999998</v>
      </c>
      <c r="V101" s="86">
        <f t="shared" si="62"/>
        <v>4.48E-2</v>
      </c>
      <c r="W101" s="86">
        <f t="shared" si="63"/>
        <v>5.96E-2</v>
      </c>
      <c r="X101" s="86">
        <f t="shared" si="64"/>
        <v>9.6299999999999997E-2</v>
      </c>
      <c r="Y101" s="86">
        <f t="shared" si="65"/>
        <v>6.0499999999999998E-2</v>
      </c>
      <c r="Z101" s="86">
        <f t="shared" si="66"/>
        <v>0.152</v>
      </c>
      <c r="AA101" s="86">
        <f t="shared" si="67"/>
        <v>0.104</v>
      </c>
      <c r="AB101" s="86">
        <f t="shared" si="68"/>
        <v>0.1051</v>
      </c>
      <c r="AC101" s="86">
        <f t="shared" si="69"/>
        <v>5.8599999999999999E-2</v>
      </c>
      <c r="AD101" s="86">
        <f t="shared" si="70"/>
        <v>0.1784</v>
      </c>
      <c r="AE101" s="86">
        <f t="shared" si="71"/>
        <v>8.6400000000000005E-2</v>
      </c>
      <c r="AF101" s="86">
        <f t="shared" si="72"/>
        <v>0.1799</v>
      </c>
      <c r="AH101" s="86">
        <v>4.2751307364706899E-2</v>
      </c>
      <c r="AI101" s="103">
        <v>0.153226971983562</v>
      </c>
      <c r="AJ101" s="103">
        <v>5.8304863768526199E-2</v>
      </c>
      <c r="AK101" s="103">
        <v>2.3353640753900399E-2</v>
      </c>
      <c r="AL101" s="103">
        <v>2.4874851776889501E-3</v>
      </c>
      <c r="AM101" s="103">
        <v>0.10237836826390399</v>
      </c>
      <c r="AN101" s="103">
        <v>4.4930961468071698E-2</v>
      </c>
      <c r="AO101" s="103">
        <v>6.9931476856504707E-2</v>
      </c>
      <c r="AP101" s="103">
        <v>7.4305024868053599E-2</v>
      </c>
      <c r="AQ101" s="103">
        <v>0.28573721886956399</v>
      </c>
      <c r="AR101" s="103">
        <v>1.4698963615695299E-2</v>
      </c>
      <c r="AS101" s="103">
        <v>8.7092759931154395E-2</v>
      </c>
      <c r="AT101" s="103">
        <v>0.23089916544355901</v>
      </c>
      <c r="AU101" s="103">
        <v>0.38640958906179701</v>
      </c>
      <c r="AV101" s="110">
        <v>0.27936671673594698</v>
      </c>
      <c r="AW101" s="110">
        <v>0.26127614977809199</v>
      </c>
      <c r="AX101" s="110">
        <v>0.33893456762598601</v>
      </c>
      <c r="AY101" s="110">
        <v>4.48384056401918E-2</v>
      </c>
      <c r="AZ101" s="110">
        <v>5.9567569033950399E-2</v>
      </c>
      <c r="BA101" s="110">
        <v>9.63127333229154E-2</v>
      </c>
      <c r="BB101" s="103">
        <v>6.0532761952475103E-2</v>
      </c>
      <c r="BC101" s="103">
        <v>0.152018001917469</v>
      </c>
      <c r="BD101" s="103">
        <v>0.103963381662713</v>
      </c>
      <c r="BE101" s="103">
        <v>0.105141790087404</v>
      </c>
      <c r="BF101" s="103">
        <v>5.8619457044429203E-2</v>
      </c>
      <c r="BG101" s="103">
        <v>0.17839861214522901</v>
      </c>
      <c r="BH101" s="103">
        <v>8.6374196766879699E-2</v>
      </c>
      <c r="BI101" s="103">
        <v>0.179855870657011</v>
      </c>
    </row>
    <row r="102" spans="1:61" ht="15.75" x14ac:dyDescent="0.25">
      <c r="A102" s="75" t="s">
        <v>21</v>
      </c>
      <c r="B102" s="75" t="str">
        <f>TS_Fractions!$C$20</f>
        <v>Q3B5</v>
      </c>
      <c r="C102" s="75" t="s">
        <v>213</v>
      </c>
      <c r="D102" s="75" t="s">
        <v>209</v>
      </c>
      <c r="E102" s="86">
        <f t="shared" si="73"/>
        <v>1.9E-2</v>
      </c>
      <c r="F102" s="86">
        <f t="shared" si="74"/>
        <v>7.4800000000000005E-2</v>
      </c>
      <c r="G102" s="86">
        <f t="shared" si="75"/>
        <v>3.4500000000000003E-2</v>
      </c>
      <c r="H102" s="86">
        <f t="shared" si="48"/>
        <v>4.3E-3</v>
      </c>
      <c r="I102" s="86">
        <f t="shared" si="49"/>
        <v>3.0999999999999999E-3</v>
      </c>
      <c r="J102" s="86">
        <f t="shared" si="50"/>
        <v>5.1900000000000002E-2</v>
      </c>
      <c r="K102" s="86">
        <f t="shared" si="51"/>
        <v>3.9699999999999999E-2</v>
      </c>
      <c r="L102" s="86">
        <f t="shared" si="52"/>
        <v>5.7500000000000002E-2</v>
      </c>
      <c r="M102" s="86">
        <f t="shared" si="53"/>
        <v>3.9800000000000002E-2</v>
      </c>
      <c r="N102" s="86">
        <f t="shared" si="54"/>
        <v>0.3135</v>
      </c>
      <c r="O102" s="86">
        <f t="shared" si="55"/>
        <v>3.7000000000000002E-3</v>
      </c>
      <c r="P102" s="86">
        <f t="shared" si="56"/>
        <v>8.0299999999999996E-2</v>
      </c>
      <c r="Q102" s="86">
        <f t="shared" si="57"/>
        <v>8.3900000000000002E-2</v>
      </c>
      <c r="R102" s="86">
        <f t="shared" si="58"/>
        <v>2.2499999999999999E-2</v>
      </c>
      <c r="S102" s="86">
        <f t="shared" si="59"/>
        <v>7.3099999999999998E-2</v>
      </c>
      <c r="T102" s="86">
        <f t="shared" si="60"/>
        <v>8.3699999999999997E-2</v>
      </c>
      <c r="U102" s="86">
        <f t="shared" si="61"/>
        <v>6.2399999999999997E-2</v>
      </c>
      <c r="V102" s="86">
        <f t="shared" si="62"/>
        <v>4.1500000000000002E-2</v>
      </c>
      <c r="W102" s="86">
        <f t="shared" si="63"/>
        <v>4.99E-2</v>
      </c>
      <c r="X102" s="86">
        <f t="shared" si="64"/>
        <v>0.1239</v>
      </c>
      <c r="Y102" s="86">
        <f t="shared" si="65"/>
        <v>5.0200000000000002E-2</v>
      </c>
      <c r="Z102" s="86">
        <f t="shared" si="66"/>
        <v>6.8699999999999997E-2</v>
      </c>
      <c r="AA102" s="86">
        <f t="shared" si="67"/>
        <v>5.8999999999999997E-2</v>
      </c>
      <c r="AB102" s="86">
        <f t="shared" si="68"/>
        <v>0.1283</v>
      </c>
      <c r="AC102" s="86">
        <f t="shared" si="69"/>
        <v>3.9600000000000003E-2</v>
      </c>
      <c r="AD102" s="86">
        <f t="shared" si="70"/>
        <v>6.9699999999999998E-2</v>
      </c>
      <c r="AE102" s="86">
        <f t="shared" si="71"/>
        <v>9.4500000000000001E-2</v>
      </c>
      <c r="AF102" s="86">
        <f t="shared" si="72"/>
        <v>0.2084</v>
      </c>
      <c r="AH102" s="86">
        <v>1.8952632834657802E-2</v>
      </c>
      <c r="AI102" s="103">
        <v>7.4757024994962701E-2</v>
      </c>
      <c r="AJ102" s="103">
        <v>3.4486128351239098E-2</v>
      </c>
      <c r="AK102" s="103">
        <v>4.2895282758885203E-3</v>
      </c>
      <c r="AL102" s="103">
        <v>3.0535951307102799E-3</v>
      </c>
      <c r="AM102" s="103">
        <v>5.1922595584494899E-2</v>
      </c>
      <c r="AN102" s="103">
        <v>3.97094376232573E-2</v>
      </c>
      <c r="AO102" s="103">
        <v>5.7496142284731301E-2</v>
      </c>
      <c r="AP102" s="103">
        <v>3.9782607341275603E-2</v>
      </c>
      <c r="AQ102" s="103">
        <v>0.31353482009640798</v>
      </c>
      <c r="AR102" s="103">
        <v>3.70473160456184E-3</v>
      </c>
      <c r="AS102" s="103">
        <v>8.0270073125857003E-2</v>
      </c>
      <c r="AT102" s="103">
        <v>8.3920765511260195E-2</v>
      </c>
      <c r="AU102" s="103">
        <v>2.2484642492399599E-2</v>
      </c>
      <c r="AV102" s="110">
        <v>7.3123394827248403E-2</v>
      </c>
      <c r="AW102" s="110">
        <v>8.3712329963128898E-2</v>
      </c>
      <c r="AX102" s="110">
        <v>6.24266773473547E-2</v>
      </c>
      <c r="AY102" s="110">
        <v>4.1495049674565902E-2</v>
      </c>
      <c r="AZ102" s="110">
        <v>4.9884439204162002E-2</v>
      </c>
      <c r="BA102" s="110">
        <v>0.123878670150718</v>
      </c>
      <c r="BB102" s="103">
        <v>5.0186527352775998E-2</v>
      </c>
      <c r="BC102" s="103">
        <v>6.8713941982556606E-2</v>
      </c>
      <c r="BD102" s="103">
        <v>5.9024529838957902E-2</v>
      </c>
      <c r="BE102" s="103">
        <v>0.128348243726009</v>
      </c>
      <c r="BF102" s="103">
        <v>3.9622633022323002E-2</v>
      </c>
      <c r="BG102" s="103">
        <v>6.9696292720078601E-2</v>
      </c>
      <c r="BH102" s="103">
        <v>9.4539089425886999E-2</v>
      </c>
      <c r="BI102" s="103">
        <v>0.208362492360256</v>
      </c>
    </row>
    <row r="103" spans="1:61" ht="15.75" x14ac:dyDescent="0.25">
      <c r="A103" s="75" t="s">
        <v>21</v>
      </c>
      <c r="B103" s="75" t="str">
        <f>TS_Fractions!$C$21</f>
        <v>Q4B1</v>
      </c>
      <c r="C103" s="75" t="s">
        <v>213</v>
      </c>
      <c r="D103" s="75" t="s">
        <v>209</v>
      </c>
      <c r="E103" s="86">
        <f t="shared" si="73"/>
        <v>1.46E-2</v>
      </c>
      <c r="F103" s="86">
        <f t="shared" si="74"/>
        <v>1.89E-2</v>
      </c>
      <c r="G103" s="86">
        <f t="shared" si="75"/>
        <v>2.64E-2</v>
      </c>
      <c r="H103" s="86">
        <f t="shared" si="48"/>
        <v>1.5100000000000001E-2</v>
      </c>
      <c r="I103" s="86">
        <f t="shared" si="49"/>
        <v>6.8000000000000005E-2</v>
      </c>
      <c r="J103" s="86">
        <f t="shared" si="50"/>
        <v>1.4200000000000001E-2</v>
      </c>
      <c r="K103" s="86">
        <f t="shared" si="51"/>
        <v>4.82E-2</v>
      </c>
      <c r="L103" s="86">
        <f t="shared" si="52"/>
        <v>3.5799999999999998E-2</v>
      </c>
      <c r="M103" s="86">
        <f t="shared" si="53"/>
        <v>3.2599999999999997E-2</v>
      </c>
      <c r="N103" s="86">
        <f t="shared" si="54"/>
        <v>1.1599999999999999E-2</v>
      </c>
      <c r="O103" s="86">
        <f t="shared" si="55"/>
        <v>1E-4</v>
      </c>
      <c r="P103" s="86">
        <f t="shared" si="56"/>
        <v>5.2400000000000002E-2</v>
      </c>
      <c r="Q103" s="86">
        <f t="shared" si="57"/>
        <v>8.0000000000000004E-4</v>
      </c>
      <c r="R103" s="86">
        <f t="shared" si="58"/>
        <v>0</v>
      </c>
      <c r="S103" s="86">
        <f t="shared" si="59"/>
        <v>2.0000000000000001E-4</v>
      </c>
      <c r="T103" s="86">
        <f t="shared" si="60"/>
        <v>7.6E-3</v>
      </c>
      <c r="U103" s="86">
        <f t="shared" si="61"/>
        <v>0</v>
      </c>
      <c r="V103" s="86">
        <f t="shared" si="62"/>
        <v>5.7700000000000001E-2</v>
      </c>
      <c r="W103" s="86">
        <f t="shared" si="63"/>
        <v>3.4200000000000001E-2</v>
      </c>
      <c r="X103" s="86">
        <f t="shared" si="64"/>
        <v>8.1799999999999998E-2</v>
      </c>
      <c r="Y103" s="86">
        <f t="shared" si="65"/>
        <v>2.64E-2</v>
      </c>
      <c r="Z103" s="86">
        <f t="shared" si="66"/>
        <v>1.47E-2</v>
      </c>
      <c r="AA103" s="86">
        <f t="shared" si="67"/>
        <v>2.18E-2</v>
      </c>
      <c r="AB103" s="86">
        <f t="shared" si="68"/>
        <v>3.15E-2</v>
      </c>
      <c r="AC103" s="86">
        <f t="shared" si="69"/>
        <v>2.76E-2</v>
      </c>
      <c r="AD103" s="86">
        <f t="shared" si="70"/>
        <v>3.7000000000000002E-3</v>
      </c>
      <c r="AE103" s="86">
        <f t="shared" si="71"/>
        <v>6.6000000000000003E-2</v>
      </c>
      <c r="AF103" s="86">
        <f t="shared" si="72"/>
        <v>3.49E-2</v>
      </c>
      <c r="AH103" s="86">
        <v>1.4551094694919799E-2</v>
      </c>
      <c r="AI103" s="103">
        <v>1.8894798286517099E-2</v>
      </c>
      <c r="AJ103" s="103">
        <v>2.6438276318188299E-2</v>
      </c>
      <c r="AK103" s="103">
        <v>1.5078495622860399E-2</v>
      </c>
      <c r="AL103" s="103">
        <v>6.7997450001883605E-2</v>
      </c>
      <c r="AM103" s="103">
        <v>1.4156618198802399E-2</v>
      </c>
      <c r="AN103" s="103">
        <v>4.8166920619086201E-2</v>
      </c>
      <c r="AO103" s="103">
        <v>3.57874827036022E-2</v>
      </c>
      <c r="AP103" s="103">
        <v>3.2560156845757103E-2</v>
      </c>
      <c r="AQ103" s="103">
        <v>1.16110855574116E-2</v>
      </c>
      <c r="AR103" s="103">
        <v>1.0594730723414999E-4</v>
      </c>
      <c r="AS103" s="103">
        <v>5.2443305695245801E-2</v>
      </c>
      <c r="AT103" s="103">
        <v>7.8432845716355001E-4</v>
      </c>
      <c r="AU103" s="103">
        <v>6.8540381279481999E-6</v>
      </c>
      <c r="AV103" s="110">
        <v>1.57752681700764E-4</v>
      </c>
      <c r="AW103" s="110">
        <v>7.6279132974960999E-3</v>
      </c>
      <c r="AX103" s="110">
        <v>0</v>
      </c>
      <c r="AY103" s="110">
        <v>5.7651522999273001E-2</v>
      </c>
      <c r="AZ103" s="110">
        <v>3.4240177636919597E-2</v>
      </c>
      <c r="BA103" s="110">
        <v>8.1780785565553196E-2</v>
      </c>
      <c r="BB103" s="103">
        <v>2.6381861142760501E-2</v>
      </c>
      <c r="BC103" s="103">
        <v>1.46808441918258E-2</v>
      </c>
      <c r="BD103" s="103">
        <v>2.18143460207087E-2</v>
      </c>
      <c r="BE103" s="103">
        <v>3.15375753199338E-2</v>
      </c>
      <c r="BF103" s="103">
        <v>2.7573127452019602E-2</v>
      </c>
      <c r="BG103" s="103">
        <v>3.7380667493173499E-3</v>
      </c>
      <c r="BH103" s="103">
        <v>6.5984771460147806E-2</v>
      </c>
      <c r="BI103" s="103">
        <v>3.48690825110246E-2</v>
      </c>
    </row>
    <row r="104" spans="1:61" ht="15.75" x14ac:dyDescent="0.25">
      <c r="A104" s="75" t="s">
        <v>21</v>
      </c>
      <c r="B104" s="75" t="str">
        <f>TS_Fractions!$C$22</f>
        <v>Q4B2</v>
      </c>
      <c r="C104" s="75" t="s">
        <v>213</v>
      </c>
      <c r="D104" s="75" t="s">
        <v>209</v>
      </c>
      <c r="E104" s="86">
        <f t="shared" si="73"/>
        <v>5.2400000000000002E-2</v>
      </c>
      <c r="F104" s="86">
        <f t="shared" si="74"/>
        <v>3.5999999999999997E-2</v>
      </c>
      <c r="G104" s="86">
        <f t="shared" si="75"/>
        <v>3.6999999999999998E-2</v>
      </c>
      <c r="H104" s="86">
        <f t="shared" si="48"/>
        <v>5.9900000000000002E-2</v>
      </c>
      <c r="I104" s="86">
        <f t="shared" si="49"/>
        <v>4.3299999999999998E-2</v>
      </c>
      <c r="J104" s="86">
        <f t="shared" si="50"/>
        <v>5.28E-2</v>
      </c>
      <c r="K104" s="86">
        <f t="shared" si="51"/>
        <v>5.1299999999999998E-2</v>
      </c>
      <c r="L104" s="86">
        <f t="shared" si="52"/>
        <v>5.8299999999999998E-2</v>
      </c>
      <c r="M104" s="86">
        <f t="shared" si="53"/>
        <v>1.8800000000000001E-2</v>
      </c>
      <c r="N104" s="86">
        <f t="shared" si="54"/>
        <v>5.0000000000000001E-3</v>
      </c>
      <c r="O104" s="86">
        <f t="shared" si="55"/>
        <v>0</v>
      </c>
      <c r="P104" s="86">
        <f t="shared" si="56"/>
        <v>5.9299999999999999E-2</v>
      </c>
      <c r="Q104" s="86">
        <f t="shared" si="57"/>
        <v>9.2999999999999992E-3</v>
      </c>
      <c r="R104" s="86">
        <f t="shared" si="58"/>
        <v>0</v>
      </c>
      <c r="S104" s="86">
        <f t="shared" si="59"/>
        <v>3.0999999999999999E-3</v>
      </c>
      <c r="T104" s="86">
        <f t="shared" si="60"/>
        <v>1.2999999999999999E-2</v>
      </c>
      <c r="U104" s="86">
        <f t="shared" si="61"/>
        <v>1E-4</v>
      </c>
      <c r="V104" s="86">
        <f t="shared" si="62"/>
        <v>5.2299999999999999E-2</v>
      </c>
      <c r="W104" s="86">
        <f t="shared" si="63"/>
        <v>5.1499999999999997E-2</v>
      </c>
      <c r="X104" s="86">
        <f t="shared" si="64"/>
        <v>5.9799999999999999E-2</v>
      </c>
      <c r="Y104" s="86">
        <f t="shared" si="65"/>
        <v>1.5100000000000001E-2</v>
      </c>
      <c r="Z104" s="86">
        <f t="shared" si="66"/>
        <v>4.7100000000000003E-2</v>
      </c>
      <c r="AA104" s="86">
        <f t="shared" si="67"/>
        <v>5.9499999999999997E-2</v>
      </c>
      <c r="AB104" s="86">
        <f t="shared" si="68"/>
        <v>1.6500000000000001E-2</v>
      </c>
      <c r="AC104" s="86">
        <f t="shared" si="69"/>
        <v>2.9399999999999999E-2</v>
      </c>
      <c r="AD104" s="86">
        <f t="shared" si="70"/>
        <v>1.66E-2</v>
      </c>
      <c r="AE104" s="86">
        <f t="shared" si="71"/>
        <v>5.4300000000000001E-2</v>
      </c>
      <c r="AF104" s="86">
        <f t="shared" si="72"/>
        <v>1.5599999999999999E-2</v>
      </c>
      <c r="AH104" s="86">
        <v>5.2361482023032598E-2</v>
      </c>
      <c r="AI104" s="103">
        <v>3.5981551537682802E-2</v>
      </c>
      <c r="AJ104" s="103">
        <v>3.6994290362452602E-2</v>
      </c>
      <c r="AK104" s="103">
        <v>5.9945190297503601E-2</v>
      </c>
      <c r="AL104" s="103">
        <v>4.3323480172839601E-2</v>
      </c>
      <c r="AM104" s="103">
        <v>5.2796795705036099E-2</v>
      </c>
      <c r="AN104" s="103">
        <v>5.1334524800562199E-2</v>
      </c>
      <c r="AO104" s="103">
        <v>5.8311458272334402E-2</v>
      </c>
      <c r="AP104" s="103">
        <v>1.8813207029915999E-2</v>
      </c>
      <c r="AQ104" s="103">
        <v>5.0399994413136999E-3</v>
      </c>
      <c r="AR104" s="103">
        <v>2.1598102740647301E-5</v>
      </c>
      <c r="AS104" s="103">
        <v>5.92547549327746E-2</v>
      </c>
      <c r="AT104" s="103">
        <v>9.2806090831454493E-3</v>
      </c>
      <c r="AU104" s="103">
        <v>2.8372352293936799E-5</v>
      </c>
      <c r="AV104" s="110">
        <v>3.0635111208438298E-3</v>
      </c>
      <c r="AW104" s="110">
        <v>1.2959061797526801E-2</v>
      </c>
      <c r="AX104" s="110">
        <v>5.4871270078921403E-5</v>
      </c>
      <c r="AY104" s="110">
        <v>5.2312212469645E-2</v>
      </c>
      <c r="AZ104" s="110">
        <v>5.1483770143357102E-2</v>
      </c>
      <c r="BA104" s="110">
        <v>5.98407990869061E-2</v>
      </c>
      <c r="BB104" s="103">
        <v>1.50823549473842E-2</v>
      </c>
      <c r="BC104" s="103">
        <v>4.7071791842074703E-2</v>
      </c>
      <c r="BD104" s="103">
        <v>5.9528004350132703E-2</v>
      </c>
      <c r="BE104" s="103">
        <v>1.6495872573385799E-2</v>
      </c>
      <c r="BF104" s="103">
        <v>2.9373175814239399E-2</v>
      </c>
      <c r="BG104" s="103">
        <v>1.6565364142660199E-2</v>
      </c>
      <c r="BH104" s="103">
        <v>5.4294579779612898E-2</v>
      </c>
      <c r="BI104" s="103">
        <v>1.5550718245032701E-2</v>
      </c>
    </row>
    <row r="105" spans="1:61" ht="15.75" x14ac:dyDescent="0.25">
      <c r="A105" s="75" t="s">
        <v>21</v>
      </c>
      <c r="B105" s="75" t="str">
        <f>TS_Fractions!$C$23</f>
        <v>Q4B3</v>
      </c>
      <c r="C105" s="75" t="s">
        <v>213</v>
      </c>
      <c r="D105" s="75" t="s">
        <v>209</v>
      </c>
      <c r="E105" s="86">
        <f t="shared" si="73"/>
        <v>0.1043</v>
      </c>
      <c r="F105" s="86">
        <f t="shared" si="74"/>
        <v>0.10009999999999999</v>
      </c>
      <c r="G105" s="86">
        <f t="shared" si="75"/>
        <v>8.09E-2</v>
      </c>
      <c r="H105" s="86">
        <f t="shared" si="48"/>
        <v>0.1449</v>
      </c>
      <c r="I105" s="86">
        <f t="shared" si="49"/>
        <v>1.9800000000000002E-2</v>
      </c>
      <c r="J105" s="86">
        <f t="shared" si="50"/>
        <v>5.96E-2</v>
      </c>
      <c r="K105" s="86">
        <f t="shared" si="51"/>
        <v>4.8300000000000003E-2</v>
      </c>
      <c r="L105" s="86">
        <f t="shared" si="52"/>
        <v>6.1600000000000002E-2</v>
      </c>
      <c r="M105" s="86">
        <f t="shared" si="53"/>
        <v>5.3900000000000003E-2</v>
      </c>
      <c r="N105" s="86">
        <f t="shared" si="54"/>
        <v>7.3000000000000001E-3</v>
      </c>
      <c r="O105" s="86">
        <f t="shared" si="55"/>
        <v>1.2800000000000001E-2</v>
      </c>
      <c r="P105" s="86">
        <f t="shared" si="56"/>
        <v>3.4700000000000002E-2</v>
      </c>
      <c r="Q105" s="86">
        <f t="shared" si="57"/>
        <v>3.73E-2</v>
      </c>
      <c r="R105" s="86">
        <f t="shared" si="58"/>
        <v>3.1300000000000001E-2</v>
      </c>
      <c r="S105" s="86">
        <f t="shared" si="59"/>
        <v>2.3599999999999999E-2</v>
      </c>
      <c r="T105" s="86">
        <f t="shared" si="60"/>
        <v>7.0900000000000005E-2</v>
      </c>
      <c r="U105" s="86">
        <f t="shared" si="61"/>
        <v>2.0199999999999999E-2</v>
      </c>
      <c r="V105" s="86">
        <f t="shared" si="62"/>
        <v>0.05</v>
      </c>
      <c r="W105" s="86">
        <f t="shared" si="63"/>
        <v>5.3199999999999997E-2</v>
      </c>
      <c r="X105" s="86">
        <f t="shared" si="64"/>
        <v>3.7499999999999999E-2</v>
      </c>
      <c r="Y105" s="86">
        <f t="shared" si="65"/>
        <v>2.64E-2</v>
      </c>
      <c r="Z105" s="86">
        <f t="shared" si="66"/>
        <v>0.1021</v>
      </c>
      <c r="AA105" s="86">
        <f t="shared" si="67"/>
        <v>9.0399999999999994E-2</v>
      </c>
      <c r="AB105" s="86">
        <f t="shared" si="68"/>
        <v>1.77E-2</v>
      </c>
      <c r="AC105" s="86">
        <f t="shared" si="69"/>
        <v>6.8500000000000005E-2</v>
      </c>
      <c r="AD105" s="86">
        <f t="shared" si="70"/>
        <v>3.1800000000000002E-2</v>
      </c>
      <c r="AE105" s="86">
        <f t="shared" si="71"/>
        <v>4.4200000000000003E-2</v>
      </c>
      <c r="AF105" s="86">
        <f t="shared" si="72"/>
        <v>1.7500000000000002E-2</v>
      </c>
      <c r="AH105" s="86">
        <v>0.10432208042947</v>
      </c>
      <c r="AI105" s="103">
        <v>0.100076185638079</v>
      </c>
      <c r="AJ105" s="103">
        <v>8.0876644462432798E-2</v>
      </c>
      <c r="AK105" s="103">
        <v>0.14486856312253699</v>
      </c>
      <c r="AL105" s="103">
        <v>1.9760672816366901E-2</v>
      </c>
      <c r="AM105" s="103">
        <v>5.9584994043882601E-2</v>
      </c>
      <c r="AN105" s="103">
        <v>4.8252877716143103E-2</v>
      </c>
      <c r="AO105" s="103">
        <v>6.15929735833185E-2</v>
      </c>
      <c r="AP105" s="103">
        <v>5.3850051981094001E-2</v>
      </c>
      <c r="AQ105" s="103">
        <v>7.2902814478490799E-3</v>
      </c>
      <c r="AR105" s="103">
        <v>1.2776764545399499E-2</v>
      </c>
      <c r="AS105" s="103">
        <v>3.47467194755035E-2</v>
      </c>
      <c r="AT105" s="103">
        <v>3.7336591370802898E-2</v>
      </c>
      <c r="AU105" s="103">
        <v>3.1339570760969E-2</v>
      </c>
      <c r="AV105" s="110">
        <v>2.3578516302223199E-2</v>
      </c>
      <c r="AW105" s="110">
        <v>7.0915188739591198E-2</v>
      </c>
      <c r="AX105" s="110">
        <v>2.0224227083435499E-2</v>
      </c>
      <c r="AY105" s="110">
        <v>5.0040480491022901E-2</v>
      </c>
      <c r="AZ105" s="110">
        <v>5.3162580330610297E-2</v>
      </c>
      <c r="BA105" s="110">
        <v>3.7479838354939399E-2</v>
      </c>
      <c r="BB105" s="103">
        <v>2.6397278963240799E-2</v>
      </c>
      <c r="BC105" s="103">
        <v>0.10214201967955699</v>
      </c>
      <c r="BD105" s="103">
        <v>9.0394960386535994E-2</v>
      </c>
      <c r="BE105" s="103">
        <v>1.7740988775685002E-2</v>
      </c>
      <c r="BF105" s="103">
        <v>6.8544921103884701E-2</v>
      </c>
      <c r="BG105" s="103">
        <v>3.1810355087582599E-2</v>
      </c>
      <c r="BH105" s="103">
        <v>4.4176264702942399E-2</v>
      </c>
      <c r="BI105" s="103">
        <v>1.7548403220019E-2</v>
      </c>
    </row>
    <row r="106" spans="1:61" ht="15.75" x14ac:dyDescent="0.25">
      <c r="A106" s="75" t="s">
        <v>21</v>
      </c>
      <c r="B106" s="75" t="str">
        <f>TS_Fractions!$C$24</f>
        <v>Q4B4</v>
      </c>
      <c r="C106" s="75" t="s">
        <v>213</v>
      </c>
      <c r="D106" s="75" t="s">
        <v>209</v>
      </c>
      <c r="E106" s="86">
        <f t="shared" si="73"/>
        <v>4.9399999999999999E-2</v>
      </c>
      <c r="F106" s="86">
        <f t="shared" si="74"/>
        <v>7.0099999999999996E-2</v>
      </c>
      <c r="G106" s="86">
        <f t="shared" si="75"/>
        <v>6.4100000000000004E-2</v>
      </c>
      <c r="H106" s="86">
        <f t="shared" si="48"/>
        <v>8.2799999999999999E-2</v>
      </c>
      <c r="I106" s="86">
        <f t="shared" si="49"/>
        <v>1.0800000000000001E-2</v>
      </c>
      <c r="J106" s="86">
        <f t="shared" si="50"/>
        <v>1.38E-2</v>
      </c>
      <c r="K106" s="86">
        <f t="shared" si="51"/>
        <v>3.49E-2</v>
      </c>
      <c r="L106" s="86">
        <f t="shared" si="52"/>
        <v>3.5099999999999999E-2</v>
      </c>
      <c r="M106" s="86">
        <f t="shared" si="53"/>
        <v>9.9699999999999997E-2</v>
      </c>
      <c r="N106" s="86">
        <f t="shared" si="54"/>
        <v>3.1099999999999999E-2</v>
      </c>
      <c r="O106" s="86">
        <f t="shared" si="55"/>
        <v>0.1089</v>
      </c>
      <c r="P106" s="86">
        <f t="shared" si="56"/>
        <v>2.01E-2</v>
      </c>
      <c r="Q106" s="86">
        <f t="shared" si="57"/>
        <v>1.21E-2</v>
      </c>
      <c r="R106" s="86">
        <f t="shared" si="58"/>
        <v>2.29E-2</v>
      </c>
      <c r="S106" s="86">
        <f t="shared" si="59"/>
        <v>8.6E-3</v>
      </c>
      <c r="T106" s="86">
        <f t="shared" si="60"/>
        <v>5.33E-2</v>
      </c>
      <c r="U106" s="86">
        <f t="shared" si="61"/>
        <v>1.14E-2</v>
      </c>
      <c r="V106" s="86">
        <f t="shared" si="62"/>
        <v>4.1399999999999999E-2</v>
      </c>
      <c r="W106" s="86">
        <f t="shared" si="63"/>
        <v>3.2000000000000001E-2</v>
      </c>
      <c r="X106" s="86">
        <f t="shared" si="64"/>
        <v>2.8000000000000001E-2</v>
      </c>
      <c r="Y106" s="86">
        <f t="shared" si="65"/>
        <v>7.9799999999999996E-2</v>
      </c>
      <c r="Z106" s="86">
        <f t="shared" si="66"/>
        <v>4.3999999999999997E-2</v>
      </c>
      <c r="AA106" s="86">
        <f t="shared" si="67"/>
        <v>3.8300000000000001E-2</v>
      </c>
      <c r="AB106" s="86">
        <f t="shared" si="68"/>
        <v>6.3100000000000003E-2</v>
      </c>
      <c r="AC106" s="86">
        <f t="shared" si="69"/>
        <v>5.8400000000000001E-2</v>
      </c>
      <c r="AD106" s="86">
        <f t="shared" si="70"/>
        <v>8.5000000000000006E-3</v>
      </c>
      <c r="AE106" s="86">
        <f t="shared" si="71"/>
        <v>3.7100000000000001E-2</v>
      </c>
      <c r="AF106" s="86">
        <f t="shared" si="72"/>
        <v>6.5699999999999995E-2</v>
      </c>
      <c r="AH106" s="86">
        <v>4.9412786081754097E-2</v>
      </c>
      <c r="AI106" s="103">
        <v>7.0101403340638399E-2</v>
      </c>
      <c r="AJ106" s="103">
        <v>6.4126728412623998E-2</v>
      </c>
      <c r="AK106" s="103">
        <v>8.2838710331222906E-2</v>
      </c>
      <c r="AL106" s="103">
        <v>1.08252007737296E-2</v>
      </c>
      <c r="AM106" s="103">
        <v>1.3768110358605199E-2</v>
      </c>
      <c r="AN106" s="103">
        <v>3.4869136422909397E-2</v>
      </c>
      <c r="AO106" s="103">
        <v>3.5109327960110202E-2</v>
      </c>
      <c r="AP106" s="103">
        <v>9.9723570734850206E-2</v>
      </c>
      <c r="AQ106" s="103">
        <v>3.1090608078312099E-2</v>
      </c>
      <c r="AR106" s="103">
        <v>0.108897001764671</v>
      </c>
      <c r="AS106" s="103">
        <v>2.0076697172797101E-2</v>
      </c>
      <c r="AT106" s="103">
        <v>1.2072570612353299E-2</v>
      </c>
      <c r="AU106" s="103">
        <v>2.2860499099097601E-2</v>
      </c>
      <c r="AV106" s="110">
        <v>8.5747268241570303E-3</v>
      </c>
      <c r="AW106" s="110">
        <v>5.3336754330729597E-2</v>
      </c>
      <c r="AX106" s="110">
        <v>1.14446198689735E-2</v>
      </c>
      <c r="AY106" s="110">
        <v>4.1439213698161198E-2</v>
      </c>
      <c r="AZ106" s="110">
        <v>3.2044944898490503E-2</v>
      </c>
      <c r="BA106" s="110">
        <v>2.7976913529864401E-2</v>
      </c>
      <c r="BB106" s="103">
        <v>7.9784598849140007E-2</v>
      </c>
      <c r="BC106" s="103">
        <v>4.4046340329659601E-2</v>
      </c>
      <c r="BD106" s="103">
        <v>3.8334707067825997E-2</v>
      </c>
      <c r="BE106" s="103">
        <v>6.3070257325286802E-2</v>
      </c>
      <c r="BF106" s="103">
        <v>5.8418633905372899E-2</v>
      </c>
      <c r="BG106" s="103">
        <v>8.5102023234452807E-3</v>
      </c>
      <c r="BH106" s="103">
        <v>3.7089600767355103E-2</v>
      </c>
      <c r="BI106" s="103">
        <v>6.5746200806047497E-2</v>
      </c>
    </row>
    <row r="107" spans="1:61" ht="15.75" x14ac:dyDescent="0.25">
      <c r="A107" s="76" t="s">
        <v>21</v>
      </c>
      <c r="B107" s="76" t="str">
        <f>TS_Fractions!$C$25</f>
        <v>Q4B5</v>
      </c>
      <c r="C107" s="76" t="s">
        <v>213</v>
      </c>
      <c r="D107" s="76" t="s">
        <v>209</v>
      </c>
      <c r="E107" s="87">
        <f t="shared" ref="E107:AF107" si="76">100%-SUM(E88:E106)</f>
        <v>2.1700000000000164E-2</v>
      </c>
      <c r="F107" s="87">
        <f t="shared" si="76"/>
        <v>2.9099999999999904E-2</v>
      </c>
      <c r="G107" s="87">
        <f t="shared" si="76"/>
        <v>3.8300000000000112E-2</v>
      </c>
      <c r="H107" s="87">
        <f t="shared" si="76"/>
        <v>2.9400000000000204E-2</v>
      </c>
      <c r="I107" s="87">
        <f t="shared" si="76"/>
        <v>2.1200000000000108E-2</v>
      </c>
      <c r="J107" s="87">
        <f t="shared" si="76"/>
        <v>5.3999999999999604E-3</v>
      </c>
      <c r="K107" s="87">
        <f t="shared" si="76"/>
        <v>2.8699999999999837E-2</v>
      </c>
      <c r="L107" s="87">
        <f t="shared" si="76"/>
        <v>2.4299999999999988E-2</v>
      </c>
      <c r="M107" s="87">
        <f t="shared" si="76"/>
        <v>6.1599999999999988E-2</v>
      </c>
      <c r="N107" s="87">
        <f t="shared" si="76"/>
        <v>3.5699999999999954E-2</v>
      </c>
      <c r="O107" s="87">
        <f t="shared" si="76"/>
        <v>5.7900000000000063E-2</v>
      </c>
      <c r="P107" s="87">
        <f t="shared" si="76"/>
        <v>1.6900000000000026E-2</v>
      </c>
      <c r="Q107" s="87">
        <f t="shared" si="76"/>
        <v>1.2999999999999678E-3</v>
      </c>
      <c r="R107" s="87">
        <f t="shared" si="76"/>
        <v>0</v>
      </c>
      <c r="S107" s="87">
        <f t="shared" si="76"/>
        <v>5.0000000000005596E-4</v>
      </c>
      <c r="T107" s="87">
        <f t="shared" si="76"/>
        <v>1.21E-2</v>
      </c>
      <c r="U107" s="87">
        <f t="shared" si="76"/>
        <v>0</v>
      </c>
      <c r="V107" s="87">
        <f t="shared" si="76"/>
        <v>3.8300000000000001E-2</v>
      </c>
      <c r="W107" s="87">
        <f t="shared" si="76"/>
        <v>2.289999999999992E-2</v>
      </c>
      <c r="X107" s="87">
        <f t="shared" si="76"/>
        <v>3.3600000000000074E-2</v>
      </c>
      <c r="Y107" s="87">
        <f t="shared" si="76"/>
        <v>6.3000000000000056E-2</v>
      </c>
      <c r="Z107" s="87">
        <f t="shared" si="76"/>
        <v>1.8699999999999939E-2</v>
      </c>
      <c r="AA107" s="87">
        <f t="shared" si="76"/>
        <v>2.189999999999992E-2</v>
      </c>
      <c r="AB107" s="87">
        <f t="shared" si="76"/>
        <v>9.0300000000000047E-2</v>
      </c>
      <c r="AC107" s="87">
        <f t="shared" si="76"/>
        <v>3.7100000000000133E-2</v>
      </c>
      <c r="AD107" s="87">
        <f t="shared" si="76"/>
        <v>2.2999999999999687E-3</v>
      </c>
      <c r="AE107" s="87">
        <f t="shared" si="76"/>
        <v>3.6899999999999822E-2</v>
      </c>
      <c r="AF107" s="87">
        <f t="shared" si="76"/>
        <v>8.7100000000000066E-2</v>
      </c>
      <c r="AH107" s="87">
        <v>2.18772574314877E-2</v>
      </c>
      <c r="AI107" s="104">
        <v>2.9296592875997101E-2</v>
      </c>
      <c r="AJ107" s="104">
        <v>3.8088934920741897E-2</v>
      </c>
      <c r="AK107" s="104">
        <v>2.9192194044044401E-2</v>
      </c>
      <c r="AL107" s="104">
        <v>2.13561133235559E-2</v>
      </c>
      <c r="AM107" s="104">
        <v>5.36857540561053E-3</v>
      </c>
      <c r="AN107" s="104">
        <v>2.86792367131989E-2</v>
      </c>
      <c r="AO107" s="104">
        <v>2.4126706157597801E-2</v>
      </c>
      <c r="AP107" s="104">
        <v>6.1589480460181902E-2</v>
      </c>
      <c r="AQ107" s="104">
        <v>3.55327477289075E-2</v>
      </c>
      <c r="AR107" s="104">
        <v>5.7831228800306798E-2</v>
      </c>
      <c r="AS107" s="104">
        <v>1.6841301348615299E-2</v>
      </c>
      <c r="AT107" s="104">
        <v>1.3684813566727601E-3</v>
      </c>
      <c r="AU107" s="104">
        <v>1.3628205065065E-5</v>
      </c>
      <c r="AV107" s="111">
        <v>5.6657992097915502E-4</v>
      </c>
      <c r="AW107" s="111">
        <v>1.20484467951533E-2</v>
      </c>
      <c r="AX107" s="111">
        <v>6.2278647702639897E-6</v>
      </c>
      <c r="AY107" s="111">
        <v>3.83158313761525E-2</v>
      </c>
      <c r="AZ107" s="111">
        <v>2.3025701957018099E-2</v>
      </c>
      <c r="BA107" s="111">
        <v>3.3580251121467203E-2</v>
      </c>
      <c r="BB107" s="104">
        <v>6.2977625234829096E-2</v>
      </c>
      <c r="BC107" s="104">
        <v>1.8682726176220101E-2</v>
      </c>
      <c r="BD107" s="104">
        <v>2.1706412088045999E-2</v>
      </c>
      <c r="BE107" s="104">
        <v>9.0247209379622606E-2</v>
      </c>
      <c r="BF107" s="104">
        <v>3.7136939654603102E-2</v>
      </c>
      <c r="BG107" s="104">
        <v>2.3109217041787701E-3</v>
      </c>
      <c r="BH107" s="104">
        <v>3.6969519725195903E-2</v>
      </c>
      <c r="BI107" s="104">
        <v>8.7051057274381394E-2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LOG</vt:lpstr>
      <vt:lpstr>TS_Fractions</vt:lpstr>
      <vt:lpstr>RNW_Production profiles</vt:lpstr>
      <vt:lpstr>HPL-C_production profiles</vt:lpstr>
      <vt:lpstr>Dem_Fractions</vt:lpstr>
    </vt:vector>
  </TitlesOfParts>
  <Company>University of Cape Town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E4SMA-10 Server</cp:lastModifiedBy>
  <dcterms:created xsi:type="dcterms:W3CDTF">2009-05-27T12:21:43Z</dcterms:created>
  <dcterms:modified xsi:type="dcterms:W3CDTF">2025-06-30T14:50:38Z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271016418933868</vt:r8>
  </property>
</Properties>
</file>